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tables/table1.xml" ContentType="application/vnd.openxmlformats-officedocument.spreadsheetml.tab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xml"/>
  <Override PartName="/xl/drawings/drawing8.xml" ContentType="application/vnd.openxmlformats-officedocument.drawing+xml"/>
  <Override PartName="/xl/pivotTables/pivotTable7.xml" ContentType="application/vnd.openxmlformats-officedocument.spreadsheetml.pivotTable+xml"/>
  <Override PartName="/xl/drawings/drawing9.xml" ContentType="application/vnd.openxmlformats-officedocument.drawing+xml"/>
  <Override PartName="/xl/slicers/slicer1.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0.xml" ContentType="application/vnd.openxmlformats-officedocument.drawing+xml"/>
  <Override PartName="/xl/slicers/slicer2.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E:\IITM_OD_DS\Diploma_Data_Sc\BDM\BDM Capstone Project Final_18-03-22\"/>
    </mc:Choice>
  </mc:AlternateContent>
  <xr:revisionPtr revIDLastSave="0" documentId="13_ncr:1_{51E076EF-4DD6-4E0A-AB1C-6294BD36CB61}" xr6:coauthVersionLast="47" xr6:coauthVersionMax="47" xr10:uidLastSave="{00000000-0000-0000-0000-000000000000}"/>
  <bookViews>
    <workbookView xWindow="-120" yWindow="-120" windowWidth="29040" windowHeight="16440" tabRatio="790" firstSheet="4" activeTab="13" xr2:uid="{00000000-000D-0000-FFFF-FFFF00000000}"/>
  </bookViews>
  <sheets>
    <sheet name="Sheet2" sheetId="20" r:id="rId1"/>
    <sheet name="Composite Data - 3 Years" sheetId="2" r:id="rId2"/>
    <sheet name="Pivot - Sales YOY Analys" sheetId="12" r:id="rId3"/>
    <sheet name="Pivot - Seasonal" sheetId="17" r:id="rId4"/>
    <sheet name="Composite Data - 3 Year - 1" sheetId="10" r:id="rId5"/>
    <sheet name="Pivot- Sales" sheetId="5" r:id="rId6"/>
    <sheet name="Pivot- Sales YOY" sheetId="11" r:id="rId7"/>
    <sheet name="Pivot-Season" sheetId="13" r:id="rId8"/>
    <sheet name="Graph Sheets-YOY" sheetId="14" r:id="rId9"/>
    <sheet name="Graph Sheets - Productwise" sheetId="15" r:id="rId10"/>
    <sheet name="Pivot A category" sheetId="16" r:id="rId11"/>
    <sheet name="Pivot - Category" sheetId="18" r:id="rId12"/>
    <sheet name="Sheet1" sheetId="21" r:id="rId13"/>
    <sheet name="Complete_data" sheetId="22" r:id="rId14"/>
  </sheets>
  <definedNames>
    <definedName name="_xlnm._FilterDatabase" localSheetId="1" hidden="1">'Composite Data - 3 Years'!$A$1:$G$5615</definedName>
    <definedName name="Slicer_Product">#N/A</definedName>
    <definedName name="Slicer_Product1">#N/A</definedName>
    <definedName name="Slicer_Year">#N/A</definedName>
  </definedNames>
  <calcPr calcId="191029"/>
  <pivotCaches>
    <pivotCache cacheId="0" r:id="rId15"/>
    <pivotCache cacheId="1" r:id="rId16"/>
    <pivotCache cacheId="2" r:id="rId17"/>
    <pivotCache cacheId="3" r:id="rId18"/>
  </pivotCaches>
  <extLst>
    <ext xmlns:x14="http://schemas.microsoft.com/office/spreadsheetml/2009/9/main" uri="{BBE1A952-AA13-448e-AADC-164F8A28A991}">
      <x14:slicerCaches>
        <x14:slicerCache r:id="rId19"/>
        <x14:slicerCache r:id="rId20"/>
        <x14:slicerCache r:id="rId2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J29" i="22" l="1"/>
  <c r="J30" i="22"/>
  <c r="J31" i="22"/>
  <c r="J21" i="22"/>
  <c r="J22" i="22"/>
  <c r="J23" i="22"/>
  <c r="J24" i="22"/>
  <c r="J25" i="22"/>
  <c r="J26" i="22"/>
  <c r="J27" i="22"/>
  <c r="J28" i="22"/>
  <c r="J20" i="22"/>
  <c r="G2" i="21"/>
  <c r="J2" i="21"/>
  <c r="M2" i="21"/>
  <c r="P2" i="21"/>
  <c r="G3" i="21"/>
  <c r="J3" i="21"/>
  <c r="M3" i="21"/>
  <c r="P3" i="21"/>
  <c r="G4" i="21"/>
  <c r="J4" i="21"/>
  <c r="M4" i="21"/>
  <c r="P4" i="21"/>
  <c r="G5" i="21"/>
  <c r="J5" i="21"/>
  <c r="M5" i="21"/>
  <c r="P5" i="21"/>
  <c r="G6" i="21"/>
  <c r="J6" i="21"/>
  <c r="P6" i="21"/>
  <c r="G7" i="21"/>
  <c r="J7" i="21"/>
  <c r="P7" i="21"/>
  <c r="J8" i="21"/>
  <c r="P8" i="21"/>
  <c r="J9" i="21"/>
  <c r="P9" i="21"/>
  <c r="J10" i="21"/>
  <c r="P10" i="21"/>
  <c r="P11" i="21"/>
  <c r="P12" i="21"/>
  <c r="P13" i="21"/>
  <c r="P14" i="21"/>
  <c r="P15" i="21"/>
  <c r="P16" i="21"/>
  <c r="P17" i="21"/>
  <c r="P18" i="21"/>
  <c r="P19" i="21"/>
  <c r="P20" i="21"/>
  <c r="P21" i="21"/>
  <c r="P22" i="21"/>
  <c r="P23" i="21"/>
  <c r="P24" i="21"/>
  <c r="R33" i="12"/>
  <c r="L27" i="12"/>
  <c r="F19" i="12"/>
  <c r="M20" i="16"/>
  <c r="M21" i="16"/>
  <c r="M19" i="16"/>
  <c r="M13" i="16"/>
  <c r="M14" i="16"/>
  <c r="M12" i="16"/>
  <c r="M6" i="16"/>
  <c r="M7" i="16"/>
  <c r="M5" i="16"/>
  <c r="N45" i="20"/>
  <c r="M45" i="20"/>
  <c r="L45" i="20"/>
  <c r="K45" i="20"/>
  <c r="T5" i="20"/>
  <c r="Q5" i="20"/>
  <c r="R5" i="20"/>
  <c r="S5" i="20"/>
  <c r="O244" i="2"/>
  <c r="M245" i="2"/>
  <c r="L245" i="2"/>
  <c r="K245" i="2"/>
  <c r="J245" i="2"/>
  <c r="M226" i="2"/>
  <c r="L226" i="2"/>
  <c r="K226" i="2"/>
  <c r="J226" i="2"/>
  <c r="K31" i="22"/>
  <c r="K30" i="22"/>
  <c r="K29" i="22"/>
  <c r="K28" i="22"/>
  <c r="K27" i="22"/>
  <c r="K26" i="22"/>
  <c r="K25" i="22"/>
  <c r="K24" i="22"/>
  <c r="K23" i="22"/>
  <c r="K22" i="22"/>
  <c r="K21" i="22"/>
  <c r="K20" i="22"/>
  <c r="D1" i="12" l="1"/>
  <c r="D11" i="12" s="1"/>
  <c r="F1" i="11"/>
  <c r="F46" i="11" s="1"/>
  <c r="B224" i="5"/>
  <c r="C4" i="5" s="1"/>
  <c r="D98" i="12" l="1"/>
  <c r="D74" i="12"/>
  <c r="D50" i="12"/>
  <c r="D42" i="12"/>
  <c r="D34" i="12"/>
  <c r="D97" i="12"/>
  <c r="D89" i="12"/>
  <c r="D81" i="12"/>
  <c r="D73" i="12"/>
  <c r="D65" i="12"/>
  <c r="D57" i="12"/>
  <c r="D49" i="12"/>
  <c r="D41" i="12"/>
  <c r="D33" i="12"/>
  <c r="D25" i="12"/>
  <c r="D17" i="12"/>
  <c r="D9" i="12"/>
  <c r="D96" i="12"/>
  <c r="D88" i="12"/>
  <c r="D80" i="12"/>
  <c r="D72" i="12"/>
  <c r="D64" i="12"/>
  <c r="D56" i="12"/>
  <c r="D48" i="12"/>
  <c r="D40" i="12"/>
  <c r="D32" i="12"/>
  <c r="D24" i="12"/>
  <c r="D16" i="12"/>
  <c r="D8" i="12"/>
  <c r="D95" i="12"/>
  <c r="D87" i="12"/>
  <c r="D79" i="12"/>
  <c r="D71" i="12"/>
  <c r="D63" i="12"/>
  <c r="D55" i="12"/>
  <c r="D47" i="12"/>
  <c r="D39" i="12"/>
  <c r="D31" i="12"/>
  <c r="D23" i="12"/>
  <c r="D15" i="12"/>
  <c r="D5" i="12"/>
  <c r="D94" i="12"/>
  <c r="D86" i="12"/>
  <c r="D78" i="12"/>
  <c r="D70" i="12"/>
  <c r="D62" i="12"/>
  <c r="D54" i="12"/>
  <c r="D46" i="12"/>
  <c r="D38" i="12"/>
  <c r="D30" i="12"/>
  <c r="D22" i="12"/>
  <c r="D14" i="12"/>
  <c r="D6" i="12"/>
  <c r="D82" i="12"/>
  <c r="D10" i="12"/>
  <c r="D4" i="12"/>
  <c r="E4" i="12" s="1"/>
  <c r="D93" i="12"/>
  <c r="D85" i="12"/>
  <c r="D77" i="12"/>
  <c r="D69" i="12"/>
  <c r="D61" i="12"/>
  <c r="D53" i="12"/>
  <c r="D45" i="12"/>
  <c r="D37" i="12"/>
  <c r="D29" i="12"/>
  <c r="D21" i="12"/>
  <c r="D13" i="12"/>
  <c r="D7" i="12"/>
  <c r="D90" i="12"/>
  <c r="D58" i="12"/>
  <c r="D26" i="12"/>
  <c r="D100" i="12"/>
  <c r="D92" i="12"/>
  <c r="D84" i="12"/>
  <c r="D76" i="12"/>
  <c r="D68" i="12"/>
  <c r="D60" i="12"/>
  <c r="D52" i="12"/>
  <c r="D44" i="12"/>
  <c r="D36" i="12"/>
  <c r="D28" i="12"/>
  <c r="D20" i="12"/>
  <c r="D12" i="12"/>
  <c r="D66" i="12"/>
  <c r="D18" i="12"/>
  <c r="D99" i="12"/>
  <c r="D91" i="12"/>
  <c r="D83" i="12"/>
  <c r="D75" i="12"/>
  <c r="D67" i="12"/>
  <c r="D59" i="12"/>
  <c r="D51" i="12"/>
  <c r="D43" i="12"/>
  <c r="D35" i="12"/>
  <c r="D27" i="12"/>
  <c r="D19" i="12"/>
  <c r="F59" i="11"/>
  <c r="C3" i="5"/>
  <c r="C25" i="5"/>
  <c r="C201" i="5"/>
  <c r="C181" i="5"/>
  <c r="C142" i="5"/>
  <c r="C120" i="5"/>
  <c r="C97" i="5"/>
  <c r="C73" i="5"/>
  <c r="C159" i="5"/>
  <c r="C49" i="5"/>
  <c r="C217" i="5"/>
  <c r="C158" i="5"/>
  <c r="C179" i="5"/>
  <c r="C94" i="5"/>
  <c r="C70" i="5"/>
  <c r="C46" i="5"/>
  <c r="C22" i="5"/>
  <c r="C180" i="5"/>
  <c r="C23" i="5"/>
  <c r="C113" i="5"/>
  <c r="C89" i="5"/>
  <c r="C65" i="5"/>
  <c r="C41" i="5"/>
  <c r="C17" i="5"/>
  <c r="C197" i="5"/>
  <c r="C71" i="5"/>
  <c r="C118" i="5"/>
  <c r="C193" i="5"/>
  <c r="C111" i="5"/>
  <c r="C87" i="5"/>
  <c r="C63" i="5"/>
  <c r="C39" i="5"/>
  <c r="C15" i="5"/>
  <c r="C216" i="5"/>
  <c r="C47" i="5"/>
  <c r="C215" i="5"/>
  <c r="C194" i="5"/>
  <c r="C213" i="5"/>
  <c r="C154" i="5"/>
  <c r="C132" i="5"/>
  <c r="C110" i="5"/>
  <c r="C86" i="5"/>
  <c r="C62" i="5"/>
  <c r="C38" i="5"/>
  <c r="C14" i="5"/>
  <c r="C137" i="5"/>
  <c r="C157" i="5"/>
  <c r="C178" i="5"/>
  <c r="C133" i="5"/>
  <c r="C209" i="5"/>
  <c r="C191" i="5"/>
  <c r="C170" i="5"/>
  <c r="C149" i="5"/>
  <c r="C131" i="5"/>
  <c r="C109" i="5"/>
  <c r="C85" i="5"/>
  <c r="C61" i="5"/>
  <c r="C37" i="5"/>
  <c r="C13" i="5"/>
  <c r="C95" i="5"/>
  <c r="C135" i="5"/>
  <c r="C134" i="5"/>
  <c r="C155" i="5"/>
  <c r="C171" i="5"/>
  <c r="C2" i="5"/>
  <c r="C206" i="5"/>
  <c r="C190" i="5"/>
  <c r="C169" i="5"/>
  <c r="C147" i="5"/>
  <c r="C130" i="5"/>
  <c r="C107" i="5"/>
  <c r="C83" i="5"/>
  <c r="C59" i="5"/>
  <c r="C35" i="5"/>
  <c r="C11" i="5"/>
  <c r="C119" i="5"/>
  <c r="C195" i="5"/>
  <c r="C214" i="5"/>
  <c r="C156" i="5"/>
  <c r="C173" i="5"/>
  <c r="C192" i="5"/>
  <c r="C207" i="5"/>
  <c r="C221" i="5"/>
  <c r="C205" i="5"/>
  <c r="C189" i="5"/>
  <c r="C168" i="5"/>
  <c r="C146" i="5"/>
  <c r="C125" i="5"/>
  <c r="C106" i="5"/>
  <c r="C82" i="5"/>
  <c r="C58" i="5"/>
  <c r="C34" i="5"/>
  <c r="C10" i="5"/>
  <c r="C220" i="5"/>
  <c r="C204" i="5"/>
  <c r="C185" i="5"/>
  <c r="C167" i="5"/>
  <c r="C145" i="5"/>
  <c r="C123" i="5"/>
  <c r="C101" i="5"/>
  <c r="C77" i="5"/>
  <c r="C53" i="5"/>
  <c r="C29" i="5"/>
  <c r="C5" i="5"/>
  <c r="C219" i="5"/>
  <c r="C203" i="5"/>
  <c r="C183" i="5"/>
  <c r="C166" i="5"/>
  <c r="C144" i="5"/>
  <c r="C122" i="5"/>
  <c r="C99" i="5"/>
  <c r="C75" i="5"/>
  <c r="C51" i="5"/>
  <c r="C27" i="5"/>
  <c r="C218" i="5"/>
  <c r="C202" i="5"/>
  <c r="C182" i="5"/>
  <c r="C161" i="5"/>
  <c r="C143" i="5"/>
  <c r="C121" i="5"/>
  <c r="C98" i="5"/>
  <c r="C74" i="5"/>
  <c r="C50" i="5"/>
  <c r="C26" i="5"/>
  <c r="C108" i="5"/>
  <c r="C96" i="5"/>
  <c r="C84" i="5"/>
  <c r="C72" i="5"/>
  <c r="C60" i="5"/>
  <c r="C48" i="5"/>
  <c r="C36" i="5"/>
  <c r="C24" i="5"/>
  <c r="C12" i="5"/>
  <c r="C177" i="5"/>
  <c r="C165" i="5"/>
  <c r="C153" i="5"/>
  <c r="C141" i="5"/>
  <c r="C129" i="5"/>
  <c r="C117" i="5"/>
  <c r="C105" i="5"/>
  <c r="C93" i="5"/>
  <c r="C81" i="5"/>
  <c r="C69" i="5"/>
  <c r="C57" i="5"/>
  <c r="C45" i="5"/>
  <c r="C33" i="5"/>
  <c r="C21" i="5"/>
  <c r="C9" i="5"/>
  <c r="C200" i="5"/>
  <c r="C164" i="5"/>
  <c r="C128" i="5"/>
  <c r="C116" i="5"/>
  <c r="C92" i="5"/>
  <c r="C68" i="5"/>
  <c r="C56" i="5"/>
  <c r="C44" i="5"/>
  <c r="C32" i="5"/>
  <c r="C20" i="5"/>
  <c r="C8" i="5"/>
  <c r="C224" i="5"/>
  <c r="C188" i="5"/>
  <c r="C152" i="5"/>
  <c r="C104" i="5"/>
  <c r="C223" i="5"/>
  <c r="C211" i="5"/>
  <c r="C199" i="5"/>
  <c r="C187" i="5"/>
  <c r="C175" i="5"/>
  <c r="C163" i="5"/>
  <c r="C151" i="5"/>
  <c r="C139" i="5"/>
  <c r="C127" i="5"/>
  <c r="C115" i="5"/>
  <c r="C103" i="5"/>
  <c r="C91" i="5"/>
  <c r="C79" i="5"/>
  <c r="C67" i="5"/>
  <c r="C55" i="5"/>
  <c r="C43" i="5"/>
  <c r="C31" i="5"/>
  <c r="C19" i="5"/>
  <c r="C7" i="5"/>
  <c r="C212" i="5"/>
  <c r="C176" i="5"/>
  <c r="C140" i="5"/>
  <c r="C80" i="5"/>
  <c r="C222" i="5"/>
  <c r="C210" i="5"/>
  <c r="C198" i="5"/>
  <c r="C186" i="5"/>
  <c r="C174" i="5"/>
  <c r="C162" i="5"/>
  <c r="C150" i="5"/>
  <c r="C138" i="5"/>
  <c r="C126" i="5"/>
  <c r="C114" i="5"/>
  <c r="C102" i="5"/>
  <c r="C90" i="5"/>
  <c r="C78" i="5"/>
  <c r="C66" i="5"/>
  <c r="C54" i="5"/>
  <c r="C42" i="5"/>
  <c r="C30" i="5"/>
  <c r="C18" i="5"/>
  <c r="C6" i="5"/>
  <c r="C208" i="5"/>
  <c r="C196" i="5"/>
  <c r="C184" i="5"/>
  <c r="C172" i="5"/>
  <c r="C160" i="5"/>
  <c r="C148" i="5"/>
  <c r="C136" i="5"/>
  <c r="C124" i="5"/>
  <c r="C112" i="5"/>
  <c r="C100" i="5"/>
  <c r="C88" i="5"/>
  <c r="C76" i="5"/>
  <c r="C64" i="5"/>
  <c r="C52" i="5"/>
  <c r="C40" i="5"/>
  <c r="C28" i="5"/>
  <c r="C16" i="5"/>
  <c r="Q4" i="12"/>
  <c r="Q5" i="12" s="1"/>
  <c r="Q6" i="12" s="1"/>
  <c r="Q7" i="12" s="1"/>
  <c r="Q8" i="12" s="1"/>
  <c r="Q9" i="12" s="1"/>
  <c r="Q10" i="12" s="1"/>
  <c r="Q11" i="12" s="1"/>
  <c r="Q12" i="12" s="1"/>
  <c r="Q13" i="12" s="1"/>
  <c r="Q14" i="12" s="1"/>
  <c r="Q15" i="12" s="1"/>
  <c r="Q16" i="12" s="1"/>
  <c r="Q17" i="12" s="1"/>
  <c r="Q18" i="12" s="1"/>
  <c r="Q19" i="12" s="1"/>
  <c r="Q20" i="12" s="1"/>
  <c r="Q21" i="12" s="1"/>
  <c r="Q22" i="12" s="1"/>
  <c r="Q23" i="12" s="1"/>
  <c r="Q24" i="12" s="1"/>
  <c r="Q25" i="12" s="1"/>
  <c r="Q26" i="12" s="1"/>
  <c r="Q27" i="12" s="1"/>
  <c r="Q28" i="12" s="1"/>
  <c r="Q29" i="12" s="1"/>
  <c r="Q30" i="12" s="1"/>
  <c r="Q31" i="12" s="1"/>
  <c r="Q32" i="12" s="1"/>
  <c r="Q33" i="12" s="1"/>
  <c r="Q34" i="12" s="1"/>
  <c r="Q35" i="12" s="1"/>
  <c r="Q36" i="12" s="1"/>
  <c r="Q37" i="12" s="1"/>
  <c r="Q38" i="12" s="1"/>
  <c r="Q39" i="12" s="1"/>
  <c r="Q40" i="12" s="1"/>
  <c r="Q41" i="12" s="1"/>
  <c r="Q42" i="12" s="1"/>
  <c r="Q43" i="12" s="1"/>
  <c r="Q44" i="12" s="1"/>
  <c r="Q45" i="12" s="1"/>
  <c r="Q46" i="12" s="1"/>
  <c r="Q47" i="12" s="1"/>
  <c r="Q48" i="12" s="1"/>
  <c r="Q49" i="12" s="1"/>
  <c r="Q50" i="12" s="1"/>
  <c r="Q51" i="12" s="1"/>
  <c r="Q52" i="12" s="1"/>
  <c r="Q53" i="12" s="1"/>
  <c r="Q54" i="12" s="1"/>
  <c r="Q55" i="12" s="1"/>
  <c r="Q56" i="12" s="1"/>
  <c r="Q57" i="12" s="1"/>
  <c r="Q58" i="12" s="1"/>
  <c r="Q59" i="12" s="1"/>
  <c r="Q60" i="12" s="1"/>
  <c r="Q61" i="12" s="1"/>
  <c r="Q62" i="12" s="1"/>
  <c r="Q63" i="12" s="1"/>
  <c r="Q64" i="12" s="1"/>
  <c r="Q65" i="12" s="1"/>
  <c r="Q66" i="12" s="1"/>
  <c r="Q67" i="12" s="1"/>
  <c r="Q68" i="12" s="1"/>
  <c r="Q69" i="12" s="1"/>
  <c r="Q70" i="12" s="1"/>
  <c r="Q71" i="12" s="1"/>
  <c r="Q72" i="12" s="1"/>
  <c r="Q73" i="12" s="1"/>
  <c r="Q74" i="12" s="1"/>
  <c r="Q75" i="12" s="1"/>
  <c r="Q76" i="12" s="1"/>
  <c r="Q77" i="12" s="1"/>
  <c r="Q78" i="12" s="1"/>
  <c r="Q79" i="12" s="1"/>
  <c r="Q80" i="12" s="1"/>
  <c r="Q81" i="12" s="1"/>
  <c r="Q82" i="12" s="1"/>
  <c r="Q83" i="12" s="1"/>
  <c r="Q84" i="12" s="1"/>
  <c r="Q85" i="12" s="1"/>
  <c r="Q86" i="12" s="1"/>
  <c r="Q87" i="12" s="1"/>
  <c r="Q88" i="12" s="1"/>
  <c r="Q89" i="12" s="1"/>
  <c r="Q90" i="12" s="1"/>
  <c r="Q91" i="12" s="1"/>
  <c r="Q92" i="12" s="1"/>
  <c r="Q93" i="12" s="1"/>
  <c r="Q94" i="12" s="1"/>
  <c r="Q95" i="12" s="1"/>
  <c r="Q96" i="12" s="1"/>
  <c r="Q97" i="12" s="1"/>
  <c r="Q98" i="12" s="1"/>
  <c r="Q99" i="12" s="1"/>
  <c r="Q100" i="12" s="1"/>
  <c r="Q101" i="12" s="1"/>
  <c r="Q102" i="12" s="1"/>
  <c r="Q103" i="12" s="1"/>
  <c r="Q104" i="12" s="1"/>
  <c r="Q105" i="12" s="1"/>
  <c r="Q106" i="12" s="1"/>
  <c r="Q107" i="12" s="1"/>
  <c r="Q108" i="12" s="1"/>
  <c r="Q109" i="12" s="1"/>
  <c r="Q110" i="12" s="1"/>
  <c r="Q111" i="12" s="1"/>
  <c r="Q112" i="12" s="1"/>
  <c r="Q113" i="12" s="1"/>
  <c r="Q114" i="12" s="1"/>
  <c r="Q115" i="12" s="1"/>
  <c r="Q116" i="12" s="1"/>
  <c r="Q117" i="12" s="1"/>
  <c r="Q118" i="12" s="1"/>
  <c r="Q119" i="12" s="1"/>
  <c r="Q120" i="12" s="1"/>
  <c r="Q121" i="12" s="1"/>
  <c r="Q122" i="12" s="1"/>
  <c r="Q123" i="12" s="1"/>
  <c r="Q124" i="12" s="1"/>
  <c r="Q125" i="12" s="1"/>
  <c r="Q126" i="12" s="1"/>
  <c r="Q127" i="12" s="1"/>
  <c r="Q128" i="12" s="1"/>
  <c r="Q129" i="12" s="1"/>
  <c r="Q130" i="12" s="1"/>
  <c r="Q131" i="12" s="1"/>
  <c r="Q132" i="12" s="1"/>
  <c r="K4" i="12"/>
  <c r="K5" i="12" s="1"/>
  <c r="K6" i="12" s="1"/>
  <c r="K7" i="12" s="1"/>
  <c r="K8" i="12" s="1"/>
  <c r="K9" i="12" s="1"/>
  <c r="K10" i="12" s="1"/>
  <c r="K11" i="12" s="1"/>
  <c r="K12" i="12" s="1"/>
  <c r="K13" i="12" s="1"/>
  <c r="K14" i="12" s="1"/>
  <c r="K15" i="12" s="1"/>
  <c r="K16" i="12" s="1"/>
  <c r="K17" i="12" s="1"/>
  <c r="K18" i="12" s="1"/>
  <c r="K19" i="12" s="1"/>
  <c r="K20" i="12" s="1"/>
  <c r="K21" i="12" s="1"/>
  <c r="K22" i="12" s="1"/>
  <c r="K23" i="12" s="1"/>
  <c r="K24" i="12" s="1"/>
  <c r="K25" i="12" s="1"/>
  <c r="K26" i="12" s="1"/>
  <c r="K27" i="12" s="1"/>
  <c r="K28" i="12" s="1"/>
  <c r="K29" i="12" s="1"/>
  <c r="K30" i="12" s="1"/>
  <c r="K31" i="12" s="1"/>
  <c r="K32" i="12" s="1"/>
  <c r="K33" i="12" s="1"/>
  <c r="K34" i="12" s="1"/>
  <c r="K35" i="12" s="1"/>
  <c r="K36" i="12" s="1"/>
  <c r="K37" i="12" s="1"/>
  <c r="K38" i="12" s="1"/>
  <c r="K39" i="12" s="1"/>
  <c r="K40" i="12" s="1"/>
  <c r="K41" i="12" s="1"/>
  <c r="K42" i="12" s="1"/>
  <c r="K43" i="12" s="1"/>
  <c r="K44" i="12" s="1"/>
  <c r="K45" i="12" s="1"/>
  <c r="K46" i="12" s="1"/>
  <c r="K47" i="12" s="1"/>
  <c r="K48" i="12" s="1"/>
  <c r="K49" i="12" s="1"/>
  <c r="K50" i="12" s="1"/>
  <c r="K51" i="12" s="1"/>
  <c r="K52" i="12" s="1"/>
  <c r="K53" i="12" s="1"/>
  <c r="K54" i="12" s="1"/>
  <c r="K55" i="12" s="1"/>
  <c r="K56" i="12" s="1"/>
  <c r="K57" i="12" s="1"/>
  <c r="K58" i="12" s="1"/>
  <c r="K59" i="12" s="1"/>
  <c r="K60" i="12" s="1"/>
  <c r="K61" i="12" s="1"/>
  <c r="K62" i="12" s="1"/>
  <c r="K63" i="12" s="1"/>
  <c r="K64" i="12" s="1"/>
  <c r="K65" i="12" s="1"/>
  <c r="K66" i="12" s="1"/>
  <c r="K67" i="12" s="1"/>
  <c r="K68" i="12" s="1"/>
  <c r="K69" i="12" s="1"/>
  <c r="K70" i="12" s="1"/>
  <c r="K71" i="12" s="1"/>
  <c r="K72" i="12" s="1"/>
  <c r="K73" i="12" s="1"/>
  <c r="K74" i="12" s="1"/>
  <c r="K75" i="12" s="1"/>
  <c r="K76" i="12" s="1"/>
  <c r="K77" i="12" s="1"/>
  <c r="K78" i="12" s="1"/>
  <c r="K79" i="12" s="1"/>
  <c r="K80" i="12" s="1"/>
  <c r="K81" i="12" s="1"/>
  <c r="K82" i="12" s="1"/>
  <c r="K83" i="12" s="1"/>
  <c r="K84" i="12" s="1"/>
  <c r="K85" i="12" s="1"/>
  <c r="K86" i="12" s="1"/>
  <c r="K87" i="12" s="1"/>
  <c r="K88" i="12" s="1"/>
  <c r="K89" i="12" s="1"/>
  <c r="K90" i="12" s="1"/>
  <c r="K91" i="12" s="1"/>
  <c r="K92" i="12" s="1"/>
  <c r="K93" i="12" s="1"/>
  <c r="K94" i="12" s="1"/>
  <c r="K95" i="12" s="1"/>
  <c r="K96" i="12" s="1"/>
  <c r="K97" i="12" s="1"/>
  <c r="K98" i="12" s="1"/>
  <c r="K99" i="12" s="1"/>
  <c r="K100" i="12" s="1"/>
  <c r="K101" i="12" s="1"/>
  <c r="K102" i="12" s="1"/>
  <c r="K103" i="12" s="1"/>
  <c r="K104" i="12" s="1"/>
  <c r="K105" i="12" s="1"/>
  <c r="K106" i="12" s="1"/>
  <c r="K107" i="12" s="1"/>
  <c r="K108" i="12" s="1"/>
  <c r="K109" i="12" s="1"/>
  <c r="K110" i="12" s="1"/>
  <c r="P81" i="11"/>
  <c r="P71" i="11"/>
  <c r="P42" i="11"/>
  <c r="P11" i="11"/>
  <c r="P70" i="11"/>
  <c r="P67" i="11"/>
  <c r="P100" i="11"/>
  <c r="P69" i="11"/>
  <c r="P89" i="11"/>
  <c r="P102" i="11"/>
  <c r="P72" i="11"/>
  <c r="P39" i="11"/>
  <c r="P8" i="11"/>
  <c r="P103" i="11"/>
  <c r="P96" i="11"/>
  <c r="P132" i="11"/>
  <c r="P4" i="11"/>
  <c r="P82" i="11"/>
  <c r="P30" i="11"/>
  <c r="P118" i="11"/>
  <c r="P38" i="11"/>
  <c r="P76" i="11"/>
  <c r="P79" i="11"/>
  <c r="P128" i="11"/>
  <c r="P27" i="11"/>
  <c r="P91" i="11"/>
  <c r="P22" i="11"/>
  <c r="P109" i="11"/>
  <c r="P111" i="11"/>
  <c r="P68" i="11"/>
  <c r="P112" i="11"/>
  <c r="P55" i="11"/>
  <c r="P94" i="11"/>
  <c r="P60" i="11"/>
  <c r="P98" i="11"/>
  <c r="P52" i="11"/>
  <c r="P85" i="11"/>
  <c r="P24" i="11"/>
  <c r="P44" i="11"/>
  <c r="P110" i="11"/>
  <c r="P14" i="11"/>
  <c r="P122" i="11"/>
  <c r="P34" i="11"/>
  <c r="P32" i="11"/>
  <c r="P117" i="11"/>
  <c r="P130" i="11"/>
  <c r="P107" i="11"/>
  <c r="P121" i="11"/>
  <c r="P99" i="11"/>
  <c r="P56" i="11"/>
  <c r="P78" i="11"/>
  <c r="P12" i="11"/>
  <c r="P10" i="11"/>
  <c r="P45" i="11"/>
  <c r="P59" i="11"/>
  <c r="P36" i="11"/>
  <c r="P75" i="11"/>
  <c r="P63" i="11"/>
  <c r="P108" i="11"/>
  <c r="P25" i="11"/>
  <c r="P49" i="11"/>
  <c r="P104" i="11"/>
  <c r="P123" i="11"/>
  <c r="P33" i="11"/>
  <c r="P120" i="11"/>
  <c r="P97" i="11"/>
  <c r="P83" i="11"/>
  <c r="P5" i="11"/>
  <c r="P124" i="11"/>
  <c r="P50" i="11"/>
  <c r="P31" i="11"/>
  <c r="P6" i="11"/>
  <c r="P66" i="11"/>
  <c r="P19" i="11"/>
  <c r="P126" i="11"/>
  <c r="P131" i="11"/>
  <c r="P20" i="11"/>
  <c r="P46" i="11"/>
  <c r="P29" i="11"/>
  <c r="P74" i="11"/>
  <c r="P88" i="11"/>
  <c r="P105" i="11"/>
  <c r="P62" i="11"/>
  <c r="P129" i="11"/>
  <c r="P101" i="11"/>
  <c r="P116" i="11"/>
  <c r="P86" i="11"/>
  <c r="P114" i="11"/>
  <c r="P18" i="11"/>
  <c r="P13" i="11"/>
  <c r="P87" i="11"/>
  <c r="P21" i="11"/>
  <c r="P57" i="11"/>
  <c r="P54" i="11"/>
  <c r="P92" i="11"/>
  <c r="P73" i="11"/>
  <c r="P115" i="11"/>
  <c r="P95" i="11"/>
  <c r="P48" i="11"/>
  <c r="P40" i="11"/>
  <c r="P125" i="11"/>
  <c r="P35" i="11"/>
  <c r="P15" i="11"/>
  <c r="P93" i="11"/>
  <c r="P53" i="11"/>
  <c r="P127" i="11"/>
  <c r="P28" i="11"/>
  <c r="P16" i="11"/>
  <c r="P119" i="11"/>
  <c r="P90" i="11"/>
  <c r="P26" i="11"/>
  <c r="P64" i="11"/>
  <c r="P7" i="11"/>
  <c r="P106" i="11"/>
  <c r="P17" i="11"/>
  <c r="P41" i="11"/>
  <c r="P51" i="11"/>
  <c r="P77" i="11"/>
  <c r="P9" i="11"/>
  <c r="P47" i="11"/>
  <c r="P113" i="11"/>
  <c r="P43" i="11"/>
  <c r="P61" i="11"/>
  <c r="P80" i="11"/>
  <c r="P23" i="11"/>
  <c r="P84" i="11"/>
  <c r="P58" i="11"/>
  <c r="P37" i="11"/>
  <c r="P65" i="11"/>
  <c r="Q4" i="11" s="1"/>
  <c r="K38" i="11"/>
  <c r="K19" i="11"/>
  <c r="K67" i="11"/>
  <c r="K64" i="11"/>
  <c r="K76" i="11"/>
  <c r="K11" i="11"/>
  <c r="K87" i="11"/>
  <c r="K89" i="11"/>
  <c r="K102" i="11"/>
  <c r="K63" i="11"/>
  <c r="K4" i="11"/>
  <c r="L4" i="11" s="1"/>
  <c r="K103" i="11"/>
  <c r="K48" i="11"/>
  <c r="K17" i="11"/>
  <c r="K104" i="11"/>
  <c r="K15" i="11"/>
  <c r="K81" i="11"/>
  <c r="K34" i="11"/>
  <c r="K108" i="11"/>
  <c r="K62" i="11"/>
  <c r="K79" i="11"/>
  <c r="K109" i="11"/>
  <c r="K84" i="11"/>
  <c r="K23" i="11"/>
  <c r="K8" i="11"/>
  <c r="K18" i="11"/>
  <c r="K16" i="11"/>
  <c r="K61" i="11"/>
  <c r="K101" i="11"/>
  <c r="K36" i="11"/>
  <c r="K94" i="11"/>
  <c r="K93" i="11"/>
  <c r="K25" i="11"/>
  <c r="K100" i="11"/>
  <c r="K51" i="11"/>
  <c r="K88" i="11"/>
  <c r="K39" i="11"/>
  <c r="K37" i="11"/>
  <c r="K54" i="11"/>
  <c r="K97" i="11"/>
  <c r="K59" i="11"/>
  <c r="K52" i="11"/>
  <c r="K45" i="11"/>
  <c r="K40" i="11"/>
  <c r="K106" i="11"/>
  <c r="K28" i="11"/>
  <c r="K58" i="11"/>
  <c r="K95" i="11"/>
  <c r="K71" i="11"/>
  <c r="K69" i="11"/>
  <c r="K30" i="11"/>
  <c r="K50" i="11"/>
  <c r="K20" i="11"/>
  <c r="K41" i="11"/>
  <c r="K85" i="11"/>
  <c r="K66" i="11"/>
  <c r="K74" i="11"/>
  <c r="K5" i="11"/>
  <c r="K46" i="11"/>
  <c r="K26" i="11"/>
  <c r="K110" i="11"/>
  <c r="K13" i="11"/>
  <c r="K91" i="11"/>
  <c r="K65" i="11"/>
  <c r="K83" i="11"/>
  <c r="K68" i="11"/>
  <c r="K32" i="11"/>
  <c r="K31" i="11"/>
  <c r="K60" i="11"/>
  <c r="K98" i="11"/>
  <c r="K53" i="11"/>
  <c r="K70" i="11"/>
  <c r="K80" i="11"/>
  <c r="K24" i="11"/>
  <c r="K7" i="11"/>
  <c r="K57" i="11"/>
  <c r="K35" i="11"/>
  <c r="K96" i="11"/>
  <c r="K44" i="11"/>
  <c r="K90" i="11"/>
  <c r="K75" i="11"/>
  <c r="K49" i="11"/>
  <c r="K86" i="11"/>
  <c r="K92" i="11"/>
  <c r="K42" i="11"/>
  <c r="K55" i="11"/>
  <c r="K21" i="11"/>
  <c r="K43" i="11"/>
  <c r="K12" i="11"/>
  <c r="K78" i="11"/>
  <c r="K105" i="11"/>
  <c r="K72" i="11"/>
  <c r="K29" i="11"/>
  <c r="K14" i="11"/>
  <c r="K33" i="11"/>
  <c r="K27" i="11"/>
  <c r="K6" i="11"/>
  <c r="K77" i="11"/>
  <c r="K10" i="11"/>
  <c r="K56" i="11"/>
  <c r="K22" i="11"/>
  <c r="K107" i="11"/>
  <c r="K9" i="11"/>
  <c r="K82" i="11"/>
  <c r="K99" i="11"/>
  <c r="K47" i="11"/>
  <c r="K73" i="11"/>
  <c r="F53" i="11"/>
  <c r="F28" i="11"/>
  <c r="F100" i="11"/>
  <c r="F6" i="11"/>
  <c r="F7" i="11"/>
  <c r="F71" i="11"/>
  <c r="F56" i="11"/>
  <c r="F4" i="11"/>
  <c r="F31" i="11"/>
  <c r="F41" i="11"/>
  <c r="F75" i="11"/>
  <c r="F98" i="11"/>
  <c r="F24" i="11"/>
  <c r="F20" i="11"/>
  <c r="F18" i="11"/>
  <c r="F80" i="11"/>
  <c r="F19" i="11"/>
  <c r="F40" i="11"/>
  <c r="F70" i="11"/>
  <c r="F37" i="11"/>
  <c r="F44" i="11"/>
  <c r="F77" i="11"/>
  <c r="F23" i="11"/>
  <c r="F17" i="11"/>
  <c r="F91" i="11"/>
  <c r="F93" i="11"/>
  <c r="F88" i="11"/>
  <c r="F15" i="11"/>
  <c r="F94" i="11"/>
  <c r="F90" i="11"/>
  <c r="F89" i="11"/>
  <c r="F36" i="11"/>
  <c r="F25" i="11"/>
  <c r="F30" i="11"/>
  <c r="F81" i="11"/>
  <c r="F92" i="11"/>
  <c r="F69" i="11"/>
  <c r="F21" i="11"/>
  <c r="F96" i="11"/>
  <c r="F29" i="11"/>
  <c r="F43" i="11"/>
  <c r="F64" i="11"/>
  <c r="F68" i="11"/>
  <c r="F13" i="11"/>
  <c r="F72" i="11"/>
  <c r="F47" i="11"/>
  <c r="F26" i="11"/>
  <c r="F5" i="11"/>
  <c r="F34" i="11"/>
  <c r="F83" i="11"/>
  <c r="F32" i="11"/>
  <c r="F79" i="11"/>
  <c r="F65" i="11"/>
  <c r="F38" i="11"/>
  <c r="F52" i="11"/>
  <c r="F84" i="11"/>
  <c r="F49" i="11"/>
  <c r="F57" i="11"/>
  <c r="F54" i="11"/>
  <c r="F27" i="11"/>
  <c r="F12" i="11"/>
  <c r="F66" i="11"/>
  <c r="F55" i="11"/>
  <c r="F50" i="11"/>
  <c r="F87" i="11"/>
  <c r="F97" i="11"/>
  <c r="F22" i="11"/>
  <c r="F45" i="11"/>
  <c r="F67" i="11"/>
  <c r="F73" i="11"/>
  <c r="F63" i="11"/>
  <c r="F9" i="11"/>
  <c r="F99" i="11"/>
  <c r="F86" i="11"/>
  <c r="F74" i="11"/>
  <c r="F95" i="11"/>
  <c r="F10" i="11"/>
  <c r="F51" i="11"/>
  <c r="F39" i="11"/>
  <c r="F11" i="11"/>
  <c r="F48" i="11"/>
  <c r="F33" i="11"/>
  <c r="F61" i="11"/>
  <c r="F8" i="11"/>
  <c r="F14" i="11"/>
  <c r="F58" i="11"/>
  <c r="F35" i="11"/>
  <c r="F76" i="11"/>
  <c r="F16" i="11"/>
  <c r="F62" i="11"/>
  <c r="F78" i="11"/>
  <c r="F82" i="11"/>
  <c r="F85" i="11"/>
  <c r="F42" i="11"/>
  <c r="F60" i="11"/>
  <c r="B191" i="10"/>
  <c r="C191" i="10"/>
  <c r="B2835" i="10"/>
  <c r="C2835" i="10"/>
  <c r="B2836" i="10"/>
  <c r="C2836" i="10"/>
  <c r="B2837" i="10"/>
  <c r="C2837" i="10"/>
  <c r="B2838" i="10"/>
  <c r="C2838" i="10"/>
  <c r="B2839" i="10"/>
  <c r="C2839" i="10"/>
  <c r="B2840" i="10"/>
  <c r="C2840" i="10"/>
  <c r="B2841" i="10"/>
  <c r="C2841" i="10"/>
  <c r="B1636" i="10"/>
  <c r="C1636" i="10"/>
  <c r="B1637" i="10"/>
  <c r="C1637" i="10"/>
  <c r="B1638" i="10"/>
  <c r="C1638" i="10"/>
  <c r="B2842" i="10"/>
  <c r="C2842" i="10"/>
  <c r="B2843" i="10"/>
  <c r="C2843" i="10"/>
  <c r="B2844" i="10"/>
  <c r="C2844" i="10"/>
  <c r="B2666" i="10"/>
  <c r="C2666" i="10"/>
  <c r="B2667" i="10"/>
  <c r="C2667" i="10"/>
  <c r="B4997" i="10"/>
  <c r="C4997" i="10"/>
  <c r="B4998" i="10"/>
  <c r="C4998" i="10"/>
  <c r="B626" i="10"/>
  <c r="C626" i="10"/>
  <c r="B627" i="10"/>
  <c r="C627" i="10"/>
  <c r="B2668" i="10"/>
  <c r="C2668" i="10"/>
  <c r="B2669" i="10"/>
  <c r="C2669" i="10"/>
  <c r="B1954" i="10"/>
  <c r="C1954" i="10"/>
  <c r="B1955" i="10"/>
  <c r="C1955" i="10"/>
  <c r="B2845" i="10"/>
  <c r="C2845" i="10"/>
  <c r="B628" i="10"/>
  <c r="C628" i="10"/>
  <c r="B629" i="10"/>
  <c r="C629" i="10"/>
  <c r="B630" i="10"/>
  <c r="C630" i="10"/>
  <c r="B631" i="10"/>
  <c r="C631" i="10"/>
  <c r="B632" i="10"/>
  <c r="C632" i="10"/>
  <c r="B633" i="10"/>
  <c r="C633" i="10"/>
  <c r="B634" i="10"/>
  <c r="C634" i="10"/>
  <c r="B635" i="10"/>
  <c r="C635" i="10"/>
  <c r="B636" i="10"/>
  <c r="C636" i="10"/>
  <c r="B4999" i="10"/>
  <c r="C4999" i="10"/>
  <c r="B5000" i="10"/>
  <c r="C5000" i="10"/>
  <c r="B5001" i="10"/>
  <c r="C5001" i="10"/>
  <c r="B4585" i="10"/>
  <c r="C4585" i="10"/>
  <c r="B4931" i="10"/>
  <c r="C4931" i="10"/>
  <c r="B1639" i="10"/>
  <c r="C1639" i="10"/>
  <c r="B1640" i="10"/>
  <c r="C1640" i="10"/>
  <c r="B4726" i="10"/>
  <c r="C4726" i="10"/>
  <c r="B2430" i="10"/>
  <c r="C2430" i="10"/>
  <c r="B498" i="10"/>
  <c r="C498" i="10"/>
  <c r="B2846" i="10"/>
  <c r="C2846" i="10"/>
  <c r="B2847" i="10"/>
  <c r="C2847" i="10"/>
  <c r="B192" i="10"/>
  <c r="C192" i="10"/>
  <c r="B499" i="10"/>
  <c r="C499" i="10"/>
  <c r="B637" i="10"/>
  <c r="C637" i="10"/>
  <c r="B638" i="10"/>
  <c r="C638" i="10"/>
  <c r="B4727" i="10"/>
  <c r="C4727" i="10"/>
  <c r="B1523" i="10"/>
  <c r="C1523" i="10"/>
  <c r="B1524" i="10"/>
  <c r="C1524" i="10"/>
  <c r="B1633" i="10"/>
  <c r="C1633" i="10"/>
  <c r="B1641" i="10"/>
  <c r="C1641" i="10"/>
  <c r="B1642" i="10"/>
  <c r="C1642" i="10"/>
  <c r="B2670" i="10"/>
  <c r="C2670" i="10"/>
  <c r="B2671" i="10"/>
  <c r="C2671" i="10"/>
  <c r="B2431" i="10"/>
  <c r="C2431" i="10"/>
  <c r="B193" i="10"/>
  <c r="C193" i="10"/>
  <c r="B500" i="10"/>
  <c r="C500" i="10"/>
  <c r="B2542" i="10"/>
  <c r="C2542" i="10"/>
  <c r="B605" i="10"/>
  <c r="C605" i="10"/>
  <c r="B3767" i="10"/>
  <c r="C3767" i="10"/>
  <c r="B5531" i="10"/>
  <c r="C5531" i="10"/>
  <c r="B2672" i="10"/>
  <c r="C2672" i="10"/>
  <c r="B2673" i="10"/>
  <c r="C2673" i="10"/>
  <c r="B501" i="10"/>
  <c r="C501" i="10"/>
  <c r="B502" i="10"/>
  <c r="C502" i="10"/>
  <c r="B2449" i="10"/>
  <c r="C2449" i="10"/>
  <c r="B1836" i="10"/>
  <c r="C1836" i="10"/>
  <c r="B1565" i="10"/>
  <c r="C1565" i="10"/>
  <c r="B3768" i="10"/>
  <c r="C3768" i="10"/>
  <c r="B3769" i="10"/>
  <c r="C3769" i="10"/>
  <c r="B503" i="10"/>
  <c r="C503" i="10"/>
  <c r="B1643" i="10"/>
  <c r="C1643" i="10"/>
  <c r="B1644" i="10"/>
  <c r="C1644" i="10"/>
  <c r="B4586" i="10"/>
  <c r="C4586" i="10"/>
  <c r="B2674" i="10"/>
  <c r="C2674" i="10"/>
  <c r="B2675" i="10"/>
  <c r="C2675" i="10"/>
  <c r="B639" i="10"/>
  <c r="C639" i="10"/>
  <c r="B640" i="10"/>
  <c r="C640" i="10"/>
  <c r="B641" i="10"/>
  <c r="C641" i="10"/>
  <c r="B4829" i="10"/>
  <c r="C4829" i="10"/>
  <c r="B4938" i="10"/>
  <c r="C4938" i="10"/>
  <c r="B5002" i="10"/>
  <c r="C5002" i="10"/>
  <c r="B116" i="10"/>
  <c r="C116" i="10"/>
  <c r="B1645" i="10"/>
  <c r="C1645" i="10"/>
  <c r="B1646" i="10"/>
  <c r="C1646" i="10"/>
  <c r="B1647" i="10"/>
  <c r="C1647" i="10"/>
  <c r="B1648" i="10"/>
  <c r="C1648" i="10"/>
  <c r="B1525" i="10"/>
  <c r="C1525" i="10"/>
  <c r="B1526" i="10"/>
  <c r="C1526" i="10"/>
  <c r="B4587" i="10"/>
  <c r="C4587" i="10"/>
  <c r="B4588" i="10"/>
  <c r="C4588" i="10"/>
  <c r="B2432" i="10"/>
  <c r="C2432" i="10"/>
  <c r="B4148" i="10"/>
  <c r="C4148" i="10"/>
  <c r="B2676" i="10"/>
  <c r="C2676" i="10"/>
  <c r="B2677" i="10"/>
  <c r="C2677" i="10"/>
  <c r="B194" i="10"/>
  <c r="C194" i="10"/>
  <c r="B195" i="10"/>
  <c r="C195" i="10"/>
  <c r="B196" i="10"/>
  <c r="C196" i="10"/>
  <c r="B504" i="10"/>
  <c r="C504" i="10"/>
  <c r="B505" i="10"/>
  <c r="C505" i="10"/>
  <c r="B506" i="10"/>
  <c r="C506" i="10"/>
  <c r="B1393" i="10"/>
  <c r="C1393" i="10"/>
  <c r="B1394" i="10"/>
  <c r="C1394" i="10"/>
  <c r="B1395" i="10"/>
  <c r="C1395" i="10"/>
  <c r="B1396" i="10"/>
  <c r="C1396" i="10"/>
  <c r="B197" i="10"/>
  <c r="C197" i="10"/>
  <c r="B507" i="10"/>
  <c r="C507" i="10"/>
  <c r="B642" i="10"/>
  <c r="C642" i="10"/>
  <c r="B2678" i="10"/>
  <c r="C2678" i="10"/>
  <c r="B2679" i="10"/>
  <c r="C2679" i="10"/>
  <c r="B2680" i="10"/>
  <c r="C2680" i="10"/>
  <c r="B4728" i="10"/>
  <c r="C4728" i="10"/>
  <c r="B4729" i="10"/>
  <c r="C4729" i="10"/>
  <c r="B198" i="10"/>
  <c r="C198" i="10"/>
  <c r="B5003" i="10"/>
  <c r="C5003" i="10"/>
  <c r="B5004" i="10"/>
  <c r="C5004" i="10"/>
  <c r="B4589" i="10"/>
  <c r="C4589" i="10"/>
  <c r="B4590" i="10"/>
  <c r="C4590" i="10"/>
  <c r="B643" i="10"/>
  <c r="C643" i="10"/>
  <c r="B644" i="10"/>
  <c r="C644" i="10"/>
  <c r="B5005" i="10"/>
  <c r="C5005" i="10"/>
  <c r="B5006" i="10"/>
  <c r="C5006" i="10"/>
  <c r="B4182" i="10"/>
  <c r="C4182" i="10"/>
  <c r="B2848" i="10"/>
  <c r="C2848" i="10"/>
  <c r="B4149" i="10"/>
  <c r="C4149" i="10"/>
  <c r="B645" i="10"/>
  <c r="C645" i="10"/>
  <c r="B199" i="10"/>
  <c r="C199" i="10"/>
  <c r="B200" i="10"/>
  <c r="C200" i="10"/>
  <c r="B646" i="10"/>
  <c r="C646" i="10"/>
  <c r="B647" i="10"/>
  <c r="C647" i="10"/>
  <c r="B1527" i="10"/>
  <c r="C1527" i="10"/>
  <c r="B1634" i="10"/>
  <c r="C1634" i="10"/>
  <c r="B201" i="10"/>
  <c r="C201" i="10"/>
  <c r="B202" i="10"/>
  <c r="C202" i="10"/>
  <c r="B203" i="10"/>
  <c r="C203" i="10"/>
  <c r="B204" i="10"/>
  <c r="C204" i="10"/>
  <c r="B2849" i="10"/>
  <c r="C2849" i="10"/>
  <c r="B2850" i="10"/>
  <c r="C2850" i="10"/>
  <c r="B2851" i="10"/>
  <c r="C2851" i="10"/>
  <c r="B2852" i="10"/>
  <c r="C2852" i="10"/>
  <c r="B2853" i="10"/>
  <c r="C2853" i="10"/>
  <c r="B648" i="10"/>
  <c r="C648" i="10"/>
  <c r="B205" i="10"/>
  <c r="C205" i="10"/>
  <c r="B1528" i="10"/>
  <c r="C1528" i="10"/>
  <c r="B1529" i="10"/>
  <c r="C1529" i="10"/>
  <c r="B1530" i="10"/>
  <c r="C1530" i="10"/>
  <c r="B1531" i="10"/>
  <c r="C1531" i="10"/>
  <c r="B4591" i="10"/>
  <c r="C4591" i="10"/>
  <c r="B5385" i="10"/>
  <c r="C5385" i="10"/>
  <c r="B5386" i="10"/>
  <c r="C5386" i="10"/>
  <c r="B206" i="10"/>
  <c r="C206" i="10"/>
  <c r="B2854" i="10"/>
  <c r="C2854" i="10"/>
  <c r="B2855" i="10"/>
  <c r="C2855" i="10"/>
  <c r="B2681" i="10"/>
  <c r="C2681" i="10"/>
  <c r="B2682" i="10"/>
  <c r="C2682" i="10"/>
  <c r="B2683" i="10"/>
  <c r="C2683" i="10"/>
  <c r="B4949" i="10"/>
  <c r="C4949" i="10"/>
  <c r="B4950" i="10"/>
  <c r="C4950" i="10"/>
  <c r="B649" i="10"/>
  <c r="C649" i="10"/>
  <c r="B4730" i="10"/>
  <c r="C4730" i="10"/>
  <c r="B4592" i="10"/>
  <c r="C4592" i="10"/>
  <c r="B4731" i="10"/>
  <c r="C4731" i="10"/>
  <c r="B207" i="10"/>
  <c r="C207" i="10"/>
  <c r="B5007" i="10"/>
  <c r="C5007" i="10"/>
  <c r="B5008" i="10"/>
  <c r="C5008" i="10"/>
  <c r="B5009" i="10"/>
  <c r="C5009" i="10"/>
  <c r="B650" i="10"/>
  <c r="C650" i="10"/>
  <c r="B651" i="10"/>
  <c r="C651" i="10"/>
  <c r="B652" i="10"/>
  <c r="C652" i="10"/>
  <c r="B653" i="10"/>
  <c r="C653" i="10"/>
  <c r="B654" i="10"/>
  <c r="C654" i="10"/>
  <c r="B655" i="10"/>
  <c r="C655" i="10"/>
  <c r="B2856" i="10"/>
  <c r="C2856" i="10"/>
  <c r="B208" i="10"/>
  <c r="C208" i="10"/>
  <c r="B4951" i="10"/>
  <c r="C4951" i="10"/>
  <c r="B4368" i="10"/>
  <c r="C4368" i="10"/>
  <c r="B2857" i="10"/>
  <c r="C2857" i="10"/>
  <c r="B2858" i="10"/>
  <c r="C2858" i="10"/>
  <c r="B2859" i="10"/>
  <c r="C2859" i="10"/>
  <c r="B209" i="10"/>
  <c r="C209" i="10"/>
  <c r="B210" i="10"/>
  <c r="C210" i="10"/>
  <c r="B4593" i="10"/>
  <c r="C4593" i="10"/>
  <c r="B5387" i="10"/>
  <c r="C5387" i="10"/>
  <c r="B5388" i="10"/>
  <c r="C5388" i="10"/>
  <c r="B3836" i="10"/>
  <c r="C3836" i="10"/>
  <c r="B656" i="10"/>
  <c r="C656" i="10"/>
  <c r="B2811" i="10"/>
  <c r="C2811" i="10"/>
  <c r="B2812" i="10"/>
  <c r="C2812" i="10"/>
  <c r="B2860" i="10"/>
  <c r="C2860" i="10"/>
  <c r="B211" i="10"/>
  <c r="C211" i="10"/>
  <c r="B212" i="10"/>
  <c r="C212" i="10"/>
  <c r="B2861" i="10"/>
  <c r="C2861" i="10"/>
  <c r="B4952" i="10"/>
  <c r="C4952" i="10"/>
  <c r="B1956" i="10"/>
  <c r="C1956" i="10"/>
  <c r="B657" i="10"/>
  <c r="C657" i="10"/>
  <c r="B658" i="10"/>
  <c r="C658" i="10"/>
  <c r="B5389" i="10"/>
  <c r="C5389" i="10"/>
  <c r="B4183" i="10"/>
  <c r="C4183" i="10"/>
  <c r="B5010" i="10"/>
  <c r="C5010" i="10"/>
  <c r="B5011" i="10"/>
  <c r="C5011" i="10"/>
  <c r="B150" i="10"/>
  <c r="C150" i="10"/>
  <c r="B151" i="10"/>
  <c r="C151" i="10"/>
  <c r="B152" i="10"/>
  <c r="C152" i="10"/>
  <c r="B2684" i="10"/>
  <c r="C2684" i="10"/>
  <c r="B2685" i="10"/>
  <c r="C2685" i="10"/>
  <c r="B2686" i="10"/>
  <c r="C2686" i="10"/>
  <c r="B2687" i="10"/>
  <c r="C2687" i="10"/>
  <c r="B2688" i="10"/>
  <c r="C2688" i="10"/>
  <c r="B3837" i="10"/>
  <c r="C3837" i="10"/>
  <c r="B2862" i="10"/>
  <c r="C2862" i="10"/>
  <c r="B2863" i="10"/>
  <c r="C2863" i="10"/>
  <c r="B2864" i="10"/>
  <c r="C2864" i="10"/>
  <c r="B2865" i="10"/>
  <c r="C2865" i="10"/>
  <c r="B2866" i="10"/>
  <c r="C2866" i="10"/>
  <c r="B2867" i="10"/>
  <c r="C2867" i="10"/>
  <c r="B2868" i="10"/>
  <c r="C2868" i="10"/>
  <c r="B2869" i="10"/>
  <c r="C2869" i="10"/>
  <c r="B659" i="10"/>
  <c r="C659" i="10"/>
  <c r="B660" i="10"/>
  <c r="C660" i="10"/>
  <c r="B5532" i="10"/>
  <c r="C5532" i="10"/>
  <c r="B213" i="10"/>
  <c r="C213" i="10"/>
  <c r="B2870" i="10"/>
  <c r="C2870" i="10"/>
  <c r="B2871" i="10"/>
  <c r="C2871" i="10"/>
  <c r="B2872" i="10"/>
  <c r="C2872" i="10"/>
  <c r="B2873" i="10"/>
  <c r="C2873" i="10"/>
  <c r="B153" i="10"/>
  <c r="C153" i="10"/>
  <c r="B154" i="10"/>
  <c r="C154" i="10"/>
  <c r="B155" i="10"/>
  <c r="C155" i="10"/>
  <c r="B2689" i="10"/>
  <c r="C2689" i="10"/>
  <c r="B2690" i="10"/>
  <c r="C2690" i="10"/>
  <c r="B2691" i="10"/>
  <c r="C2691" i="10"/>
  <c r="B661" i="10"/>
  <c r="C661" i="10"/>
  <c r="B662" i="10"/>
  <c r="C662" i="10"/>
  <c r="B663" i="10"/>
  <c r="C663" i="10"/>
  <c r="B664" i="10"/>
  <c r="C664" i="10"/>
  <c r="B665" i="10"/>
  <c r="C665" i="10"/>
  <c r="B666" i="10"/>
  <c r="C666" i="10"/>
  <c r="B2874" i="10"/>
  <c r="C2874" i="10"/>
  <c r="B2875" i="10"/>
  <c r="C2875" i="10"/>
  <c r="B2876" i="10"/>
  <c r="C2876" i="10"/>
  <c r="B2877" i="10"/>
  <c r="C2877" i="10"/>
  <c r="B2878" i="10"/>
  <c r="C2878" i="10"/>
  <c r="B2879" i="10"/>
  <c r="C2879" i="10"/>
  <c r="B3838" i="10"/>
  <c r="C3838" i="10"/>
  <c r="B2692" i="10"/>
  <c r="C2692" i="10"/>
  <c r="B2693" i="10"/>
  <c r="C2693" i="10"/>
  <c r="B214" i="10"/>
  <c r="C214" i="10"/>
  <c r="B4594" i="10"/>
  <c r="C4594" i="10"/>
  <c r="B1467" i="10"/>
  <c r="C1467" i="10"/>
  <c r="B1468" i="10"/>
  <c r="C1468" i="10"/>
  <c r="B2880" i="10"/>
  <c r="C2880" i="10"/>
  <c r="B2881" i="10"/>
  <c r="C2881" i="10"/>
  <c r="B2882" i="10"/>
  <c r="C2882" i="10"/>
  <c r="B1957" i="10"/>
  <c r="C1957" i="10"/>
  <c r="B606" i="10"/>
  <c r="C606" i="10"/>
  <c r="B2883" i="10"/>
  <c r="C2883" i="10"/>
  <c r="B1958" i="10"/>
  <c r="C1958" i="10"/>
  <c r="B1959" i="10"/>
  <c r="C1959" i="10"/>
  <c r="B215" i="10"/>
  <c r="C215" i="10"/>
  <c r="B216" i="10"/>
  <c r="C216" i="10"/>
  <c r="B217" i="10"/>
  <c r="C217" i="10"/>
  <c r="B667" i="10"/>
  <c r="C667" i="10"/>
  <c r="B668" i="10"/>
  <c r="C668" i="10"/>
  <c r="B1960" i="10"/>
  <c r="C1960" i="10"/>
  <c r="B4732" i="10"/>
  <c r="C4732" i="10"/>
  <c r="B1397" i="10"/>
  <c r="C1397" i="10"/>
  <c r="B1398" i="10"/>
  <c r="C1398" i="10"/>
  <c r="B1399" i="10"/>
  <c r="C1399" i="10"/>
  <c r="B5012" i="10"/>
  <c r="C5012" i="10"/>
  <c r="B5013" i="10"/>
  <c r="C5013" i="10"/>
  <c r="B5014" i="10"/>
  <c r="C5014" i="10"/>
  <c r="B4733" i="10"/>
  <c r="C4733" i="10"/>
  <c r="B4734" i="10"/>
  <c r="C4734" i="10"/>
  <c r="B3839" i="10"/>
  <c r="C3839" i="10"/>
  <c r="B1961" i="10"/>
  <c r="C1961" i="10"/>
  <c r="B2884" i="10"/>
  <c r="C2884" i="10"/>
  <c r="B2885" i="10"/>
  <c r="C2885" i="10"/>
  <c r="B1962" i="10"/>
  <c r="C1962" i="10"/>
  <c r="B218" i="10"/>
  <c r="C218" i="10"/>
  <c r="B2152" i="10"/>
  <c r="C2152" i="10"/>
  <c r="B669" i="10"/>
  <c r="C669" i="10"/>
  <c r="B670" i="10"/>
  <c r="C670" i="10"/>
  <c r="B219" i="10"/>
  <c r="C219" i="10"/>
  <c r="B220" i="10"/>
  <c r="C220" i="10"/>
  <c r="B508" i="10"/>
  <c r="C508" i="10"/>
  <c r="B509" i="10"/>
  <c r="C509" i="10"/>
  <c r="B4953" i="10"/>
  <c r="C4953" i="10"/>
  <c r="B2153" i="10"/>
  <c r="C2153" i="10"/>
  <c r="B671" i="10"/>
  <c r="C671" i="10"/>
  <c r="B2886" i="10"/>
  <c r="C2886" i="10"/>
  <c r="B2887" i="10"/>
  <c r="C2887" i="10"/>
  <c r="B4595" i="10"/>
  <c r="C4595" i="10"/>
  <c r="B2694" i="10"/>
  <c r="C2694" i="10"/>
  <c r="B2695" i="10"/>
  <c r="C2695" i="10"/>
  <c r="B2888" i="10"/>
  <c r="C2888" i="10"/>
  <c r="B3840" i="10"/>
  <c r="C3840" i="10"/>
  <c r="B1778" i="10"/>
  <c r="C1778" i="10"/>
  <c r="B1779" i="10"/>
  <c r="C1779" i="10"/>
  <c r="B221" i="10"/>
  <c r="C221" i="10"/>
  <c r="B222" i="10"/>
  <c r="C222" i="10"/>
  <c r="B223" i="10"/>
  <c r="C223" i="10"/>
  <c r="B4735" i="10"/>
  <c r="C4735" i="10"/>
  <c r="B2889" i="10"/>
  <c r="C2889" i="10"/>
  <c r="B672" i="10"/>
  <c r="C672" i="10"/>
  <c r="B224" i="10"/>
  <c r="C224" i="10"/>
  <c r="B225" i="10"/>
  <c r="C225" i="10"/>
  <c r="B510" i="10"/>
  <c r="C510" i="10"/>
  <c r="B511" i="10"/>
  <c r="C511" i="10"/>
  <c r="B2890" i="10"/>
  <c r="C2890" i="10"/>
  <c r="B2891" i="10"/>
  <c r="C2891" i="10"/>
  <c r="B2892" i="10"/>
  <c r="C2892" i="10"/>
  <c r="B512" i="10"/>
  <c r="C512" i="10"/>
  <c r="B2696" i="10"/>
  <c r="C2696" i="10"/>
  <c r="B2813" i="10"/>
  <c r="C2813" i="10"/>
  <c r="B673" i="10"/>
  <c r="C673" i="10"/>
  <c r="B674" i="10"/>
  <c r="C674" i="10"/>
  <c r="B675" i="10"/>
  <c r="C675" i="10"/>
  <c r="B676" i="10"/>
  <c r="C676" i="10"/>
  <c r="B677" i="10"/>
  <c r="C677" i="10"/>
  <c r="B678" i="10"/>
  <c r="C678" i="10"/>
  <c r="B2269" i="10"/>
  <c r="C2269" i="10"/>
  <c r="B513" i="10"/>
  <c r="C513" i="10"/>
  <c r="B514" i="10"/>
  <c r="C514" i="10"/>
  <c r="B515" i="10"/>
  <c r="C515" i="10"/>
  <c r="B679" i="10"/>
  <c r="C679" i="10"/>
  <c r="B680" i="10"/>
  <c r="C680" i="10"/>
  <c r="B4954" i="10"/>
  <c r="C4954" i="10"/>
  <c r="B4955" i="10"/>
  <c r="C4955" i="10"/>
  <c r="B1649" i="10"/>
  <c r="C1649" i="10"/>
  <c r="B1650" i="10"/>
  <c r="C1650" i="10"/>
  <c r="B2893" i="10"/>
  <c r="C2893" i="10"/>
  <c r="B2894" i="10"/>
  <c r="C2894" i="10"/>
  <c r="B2895" i="10"/>
  <c r="C2895" i="10"/>
  <c r="B2896" i="10"/>
  <c r="C2896" i="10"/>
  <c r="B3770" i="10"/>
  <c r="C3770" i="10"/>
  <c r="B2665" i="10"/>
  <c r="C2665" i="10"/>
  <c r="B4956" i="10"/>
  <c r="C4956" i="10"/>
  <c r="B4957" i="10"/>
  <c r="C4957" i="10"/>
  <c r="B4958" i="10"/>
  <c r="C4958" i="10"/>
  <c r="B4959" i="10"/>
  <c r="C4959" i="10"/>
  <c r="B1795" i="10"/>
  <c r="C1795" i="10"/>
  <c r="B2897" i="10"/>
  <c r="C2897" i="10"/>
  <c r="B2898" i="10"/>
  <c r="C2898" i="10"/>
  <c r="B2697" i="10"/>
  <c r="C2697" i="10"/>
  <c r="B2698" i="10"/>
  <c r="C2698" i="10"/>
  <c r="B2699" i="10"/>
  <c r="C2699" i="10"/>
  <c r="B226" i="10"/>
  <c r="C226" i="10"/>
  <c r="B227" i="10"/>
  <c r="C227" i="10"/>
  <c r="B228" i="10"/>
  <c r="C228" i="10"/>
  <c r="B229" i="10"/>
  <c r="C229" i="10"/>
  <c r="B230" i="10"/>
  <c r="C230" i="10"/>
  <c r="B516" i="10"/>
  <c r="C516" i="10"/>
  <c r="B517" i="10"/>
  <c r="C517" i="10"/>
  <c r="B3841" i="10"/>
  <c r="C3841" i="10"/>
  <c r="B4184" i="10"/>
  <c r="C4184" i="10"/>
  <c r="B4185" i="10"/>
  <c r="C4185" i="10"/>
  <c r="B681" i="10"/>
  <c r="C681" i="10"/>
  <c r="B2700" i="10"/>
  <c r="C2700" i="10"/>
  <c r="B682" i="10"/>
  <c r="C682" i="10"/>
  <c r="B4932" i="10"/>
  <c r="C4932" i="10"/>
  <c r="B231" i="10"/>
  <c r="C231" i="10"/>
  <c r="B2899" i="10"/>
  <c r="C2899" i="10"/>
  <c r="B4596" i="10"/>
  <c r="C4596" i="10"/>
  <c r="B2900" i="10"/>
  <c r="C2900" i="10"/>
  <c r="B2901" i="10"/>
  <c r="C2901" i="10"/>
  <c r="B683" i="10"/>
  <c r="C683" i="10"/>
  <c r="B684" i="10"/>
  <c r="C684" i="10"/>
  <c r="B685" i="10"/>
  <c r="C685" i="10"/>
  <c r="B686" i="10"/>
  <c r="C686" i="10"/>
  <c r="B2902" i="10"/>
  <c r="C2902" i="10"/>
  <c r="B2903" i="10"/>
  <c r="C2903" i="10"/>
  <c r="B2701" i="10"/>
  <c r="C2701" i="10"/>
  <c r="B2702" i="10"/>
  <c r="C2702" i="10"/>
  <c r="B687" i="10"/>
  <c r="C687" i="10"/>
  <c r="B2703" i="10"/>
  <c r="C2703" i="10"/>
  <c r="B2704" i="10"/>
  <c r="C2704" i="10"/>
  <c r="B3842" i="10"/>
  <c r="C3842" i="10"/>
  <c r="B2904" i="10"/>
  <c r="C2904" i="10"/>
  <c r="B2905" i="10"/>
  <c r="C2905" i="10"/>
  <c r="B2906" i="10"/>
  <c r="C2906" i="10"/>
  <c r="B2907" i="10"/>
  <c r="C2907" i="10"/>
  <c r="B5015" i="10"/>
  <c r="C5015" i="10"/>
  <c r="B5016" i="10"/>
  <c r="C5016" i="10"/>
  <c r="B5017" i="10"/>
  <c r="C5017" i="10"/>
  <c r="B688" i="10"/>
  <c r="C688" i="10"/>
  <c r="B1474" i="10"/>
  <c r="C1474" i="10"/>
  <c r="B232" i="10"/>
  <c r="C232" i="10"/>
  <c r="B3697" i="10"/>
  <c r="C3697" i="10"/>
  <c r="B3698" i="10"/>
  <c r="C3698" i="10"/>
  <c r="B233" i="10"/>
  <c r="C233" i="10"/>
  <c r="B4939" i="10"/>
  <c r="C4939" i="10"/>
  <c r="B4940" i="10"/>
  <c r="C4940" i="10"/>
  <c r="B689" i="10"/>
  <c r="C689" i="10"/>
  <c r="B690" i="10"/>
  <c r="C690" i="10"/>
  <c r="B691" i="10"/>
  <c r="C691" i="10"/>
  <c r="B692" i="10"/>
  <c r="C692" i="10"/>
  <c r="B693" i="10"/>
  <c r="C693" i="10"/>
  <c r="B234" i="10"/>
  <c r="C234" i="10"/>
  <c r="B174" i="10"/>
  <c r="C174" i="10"/>
  <c r="B175" i="10"/>
  <c r="C175" i="10"/>
  <c r="B235" i="10"/>
  <c r="C235" i="10"/>
  <c r="B3843" i="10"/>
  <c r="C3843" i="10"/>
  <c r="B236" i="10"/>
  <c r="C236" i="10"/>
  <c r="B237" i="10"/>
  <c r="C237" i="10"/>
  <c r="B238" i="10"/>
  <c r="C238" i="10"/>
  <c r="B239" i="10"/>
  <c r="C239" i="10"/>
  <c r="B240" i="10"/>
  <c r="C240" i="10"/>
  <c r="B241" i="10"/>
  <c r="C241" i="10"/>
  <c r="B2908" i="10"/>
  <c r="C2908" i="10"/>
  <c r="B2909" i="10"/>
  <c r="C2909" i="10"/>
  <c r="B2910" i="10"/>
  <c r="C2910" i="10"/>
  <c r="B2911" i="10"/>
  <c r="C2911" i="10"/>
  <c r="B2912" i="10"/>
  <c r="C2912" i="10"/>
  <c r="B694" i="10"/>
  <c r="C694" i="10"/>
  <c r="B695" i="10"/>
  <c r="C695" i="10"/>
  <c r="B2913" i="10"/>
  <c r="C2913" i="10"/>
  <c r="B4736" i="10"/>
  <c r="C4736" i="10"/>
  <c r="B144" i="10"/>
  <c r="C144" i="10"/>
  <c r="B696" i="10"/>
  <c r="C696" i="10"/>
  <c r="B242" i="10"/>
  <c r="C242" i="10"/>
  <c r="B243" i="10"/>
  <c r="C243" i="10"/>
  <c r="B4737" i="10"/>
  <c r="C4737" i="10"/>
  <c r="B244" i="10"/>
  <c r="C244" i="10"/>
  <c r="B245" i="10"/>
  <c r="C245" i="10"/>
  <c r="B697" i="10"/>
  <c r="C697" i="10"/>
  <c r="B2705" i="10"/>
  <c r="C2705" i="10"/>
  <c r="B2706" i="10"/>
  <c r="C2706" i="10"/>
  <c r="B2707" i="10"/>
  <c r="C2707" i="10"/>
  <c r="B5390" i="10"/>
  <c r="C5390" i="10"/>
  <c r="B5391" i="10"/>
  <c r="C5391" i="10"/>
  <c r="B246" i="10"/>
  <c r="C246" i="10"/>
  <c r="B3844" i="10"/>
  <c r="C3844" i="10"/>
  <c r="B247" i="10"/>
  <c r="C247" i="10"/>
  <c r="B1780" i="10"/>
  <c r="C1780" i="10"/>
  <c r="B5392" i="10"/>
  <c r="C5392" i="10"/>
  <c r="B2914" i="10"/>
  <c r="C2914" i="10"/>
  <c r="B2915" i="10"/>
  <c r="C2915" i="10"/>
  <c r="B5393" i="10"/>
  <c r="C5393" i="10"/>
  <c r="B698" i="10"/>
  <c r="C698" i="10"/>
  <c r="B2708" i="10"/>
  <c r="C2708" i="10"/>
  <c r="B2709" i="10"/>
  <c r="C2709" i="10"/>
  <c r="B2710" i="10"/>
  <c r="C2710" i="10"/>
  <c r="B2711" i="10"/>
  <c r="C2711" i="10"/>
  <c r="B5394" i="10"/>
  <c r="C5394" i="10"/>
  <c r="B5395" i="10"/>
  <c r="C5395" i="10"/>
  <c r="B4960" i="10"/>
  <c r="C4960" i="10"/>
  <c r="B4961" i="10"/>
  <c r="C4961" i="10"/>
  <c r="B4962" i="10"/>
  <c r="C4962" i="10"/>
  <c r="B4963" i="10"/>
  <c r="C4963" i="10"/>
  <c r="B699" i="10"/>
  <c r="C699" i="10"/>
  <c r="B2916" i="10"/>
  <c r="C2916" i="10"/>
  <c r="B1781" i="10"/>
  <c r="C1781" i="10"/>
  <c r="B1782" i="10"/>
  <c r="C1782" i="10"/>
  <c r="B3845" i="10"/>
  <c r="C3845" i="10"/>
  <c r="B176" i="10"/>
  <c r="C176" i="10"/>
  <c r="B1566" i="10"/>
  <c r="C1566" i="10"/>
  <c r="B2917" i="10"/>
  <c r="C2917" i="10"/>
  <c r="B700" i="10"/>
  <c r="C700" i="10"/>
  <c r="B701" i="10"/>
  <c r="C701" i="10"/>
  <c r="B5018" i="10"/>
  <c r="C5018" i="10"/>
  <c r="B518" i="10"/>
  <c r="C518" i="10"/>
  <c r="B519" i="10"/>
  <c r="C519" i="10"/>
  <c r="B4964" i="10"/>
  <c r="C4964" i="10"/>
  <c r="B4965" i="10"/>
  <c r="C4965" i="10"/>
  <c r="B4966" i="10"/>
  <c r="C4966" i="10"/>
  <c r="B5019" i="10"/>
  <c r="C5019" i="10"/>
  <c r="B5020" i="10"/>
  <c r="C5020" i="10"/>
  <c r="B702" i="10"/>
  <c r="C702" i="10"/>
  <c r="B5396" i="10"/>
  <c r="C5396" i="10"/>
  <c r="B2712" i="10"/>
  <c r="C2712" i="10"/>
  <c r="B2713" i="10"/>
  <c r="C2713" i="10"/>
  <c r="B2814" i="10"/>
  <c r="C2814" i="10"/>
  <c r="B520" i="10"/>
  <c r="C520" i="10"/>
  <c r="B521" i="10"/>
  <c r="C521" i="10"/>
  <c r="B5397" i="10"/>
  <c r="C5397" i="10"/>
  <c r="B3771" i="10"/>
  <c r="C3771" i="10"/>
  <c r="B2557" i="10"/>
  <c r="C2557" i="10"/>
  <c r="B4738" i="10"/>
  <c r="C4738" i="10"/>
  <c r="B522" i="10"/>
  <c r="C522" i="10"/>
  <c r="B523" i="10"/>
  <c r="C523" i="10"/>
  <c r="B2815" i="10"/>
  <c r="C2815" i="10"/>
  <c r="B2816" i="10"/>
  <c r="C2816" i="10"/>
  <c r="B4739" i="10"/>
  <c r="C4739" i="10"/>
  <c r="B4740" i="10"/>
  <c r="C4740" i="10"/>
  <c r="B4597" i="10"/>
  <c r="C4597" i="10"/>
  <c r="B2293" i="10"/>
  <c r="C2293" i="10"/>
  <c r="B2294" i="10"/>
  <c r="C2294" i="10"/>
  <c r="B2295" i="10"/>
  <c r="C2295" i="10"/>
  <c r="B2714" i="10"/>
  <c r="C2714" i="10"/>
  <c r="B2715" i="10"/>
  <c r="C2715" i="10"/>
  <c r="B2716" i="10"/>
  <c r="C2716" i="10"/>
  <c r="B3846" i="10"/>
  <c r="C3846" i="10"/>
  <c r="B248" i="10"/>
  <c r="C248" i="10"/>
  <c r="B249" i="10"/>
  <c r="C249" i="10"/>
  <c r="B250" i="10"/>
  <c r="C250" i="10"/>
  <c r="B2277" i="10"/>
  <c r="C2277" i="10"/>
  <c r="B5021" i="10"/>
  <c r="C5021" i="10"/>
  <c r="B5022" i="10"/>
  <c r="C5022" i="10"/>
  <c r="B5023" i="10"/>
  <c r="C5023" i="10"/>
  <c r="B4598" i="10"/>
  <c r="C4598" i="10"/>
  <c r="B4599" i="10"/>
  <c r="C4599" i="10"/>
  <c r="B524" i="10"/>
  <c r="C524" i="10"/>
  <c r="B4186" i="10"/>
  <c r="C4186" i="10"/>
  <c r="B1532" i="10"/>
  <c r="C1532" i="10"/>
  <c r="B1533" i="10"/>
  <c r="C1533" i="10"/>
  <c r="B1534" i="10"/>
  <c r="C1534" i="10"/>
  <c r="B1400" i="10"/>
  <c r="C1400" i="10"/>
  <c r="B1401" i="10"/>
  <c r="C1401" i="10"/>
  <c r="B1402" i="10"/>
  <c r="C1402" i="10"/>
  <c r="B1403" i="10"/>
  <c r="C1403" i="10"/>
  <c r="B525" i="10"/>
  <c r="C525" i="10"/>
  <c r="B526" i="10"/>
  <c r="C526" i="10"/>
  <c r="B2817" i="10"/>
  <c r="C2817" i="10"/>
  <c r="B1796" i="10"/>
  <c r="C1796" i="10"/>
  <c r="B1797" i="10"/>
  <c r="C1797" i="10"/>
  <c r="B1798" i="10"/>
  <c r="C1798" i="10"/>
  <c r="B4600" i="10"/>
  <c r="C4600" i="10"/>
  <c r="B527" i="10"/>
  <c r="C527" i="10"/>
  <c r="B528" i="10"/>
  <c r="C528" i="10"/>
  <c r="B251" i="10"/>
  <c r="C251" i="10"/>
  <c r="B252" i="10"/>
  <c r="C252" i="10"/>
  <c r="B253" i="10"/>
  <c r="C253" i="10"/>
  <c r="B3847" i="10"/>
  <c r="C3847" i="10"/>
  <c r="B254" i="10"/>
  <c r="C254" i="10"/>
  <c r="B255" i="10"/>
  <c r="C255" i="10"/>
  <c r="B256" i="10"/>
  <c r="C256" i="10"/>
  <c r="B3676" i="10"/>
  <c r="C3676" i="10"/>
  <c r="B3677" i="10"/>
  <c r="C3677" i="10"/>
  <c r="B3678" i="10"/>
  <c r="C3678" i="10"/>
  <c r="B2558" i="10"/>
  <c r="C2558" i="10"/>
  <c r="B177" i="10"/>
  <c r="C177" i="10"/>
  <c r="B178" i="10"/>
  <c r="C178" i="10"/>
  <c r="B179" i="10"/>
  <c r="C179" i="10"/>
  <c r="B180" i="10"/>
  <c r="C180" i="10"/>
  <c r="B181" i="10"/>
  <c r="C181" i="10"/>
  <c r="B182" i="10"/>
  <c r="C182" i="10"/>
  <c r="B4741" i="10"/>
  <c r="C4741" i="10"/>
  <c r="B4742" i="10"/>
  <c r="C4742" i="10"/>
  <c r="B2818" i="10"/>
  <c r="C2818" i="10"/>
  <c r="B5398" i="10"/>
  <c r="C5398" i="10"/>
  <c r="B529" i="10"/>
  <c r="C529" i="10"/>
  <c r="B530" i="10"/>
  <c r="C530" i="10"/>
  <c r="B531" i="10"/>
  <c r="C531" i="10"/>
  <c r="B2154" i="10"/>
  <c r="C2154" i="10"/>
  <c r="B2474" i="10"/>
  <c r="C2474" i="10"/>
  <c r="B2475" i="10"/>
  <c r="C2475" i="10"/>
  <c r="B2476" i="10"/>
  <c r="C2476" i="10"/>
  <c r="B2155" i="10"/>
  <c r="C2155" i="10"/>
  <c r="B2156" i="10"/>
  <c r="C2156" i="10"/>
  <c r="B156" i="10"/>
  <c r="C156" i="10"/>
  <c r="B157" i="10"/>
  <c r="C157" i="10"/>
  <c r="B158" i="10"/>
  <c r="C158" i="10"/>
  <c r="B4702" i="10"/>
  <c r="C4702" i="10"/>
  <c r="B4703" i="10"/>
  <c r="C4703" i="10"/>
  <c r="B4704" i="10"/>
  <c r="C4704" i="10"/>
  <c r="B2559" i="10"/>
  <c r="C2559" i="10"/>
  <c r="B5399" i="10"/>
  <c r="C5399" i="10"/>
  <c r="B2918" i="10"/>
  <c r="C2918" i="10"/>
  <c r="B2919" i="10"/>
  <c r="C2919" i="10"/>
  <c r="B2920" i="10"/>
  <c r="C2920" i="10"/>
  <c r="B2921" i="10"/>
  <c r="C2921" i="10"/>
  <c r="B4743" i="10"/>
  <c r="C4743" i="10"/>
  <c r="B4744" i="10"/>
  <c r="C4744" i="10"/>
  <c r="B4601" i="10"/>
  <c r="C4601" i="10"/>
  <c r="B5024" i="10"/>
  <c r="C5024" i="10"/>
  <c r="B257" i="10"/>
  <c r="C257" i="10"/>
  <c r="B2922" i="10"/>
  <c r="C2922" i="10"/>
  <c r="B159" i="10"/>
  <c r="C159" i="10"/>
  <c r="B160" i="10"/>
  <c r="C160" i="10"/>
  <c r="B2296" i="10"/>
  <c r="C2296" i="10"/>
  <c r="B2297" i="10"/>
  <c r="C2297" i="10"/>
  <c r="B2923" i="10"/>
  <c r="C2923" i="10"/>
  <c r="B4967" i="10"/>
  <c r="C4967" i="10"/>
  <c r="B4968" i="10"/>
  <c r="C4968" i="10"/>
  <c r="B4969" i="10"/>
  <c r="C4969" i="10"/>
  <c r="B3848" i="10"/>
  <c r="C3848" i="10"/>
  <c r="B5400" i="10"/>
  <c r="C5400" i="10"/>
  <c r="B5401" i="10"/>
  <c r="C5401" i="10"/>
  <c r="B4745" i="10"/>
  <c r="C4745" i="10"/>
  <c r="B161" i="10"/>
  <c r="C161" i="10"/>
  <c r="B162" i="10"/>
  <c r="C162" i="10"/>
  <c r="B163" i="10"/>
  <c r="C163" i="10"/>
  <c r="B2298" i="10"/>
  <c r="C2298" i="10"/>
  <c r="B2299" i="10"/>
  <c r="C2299" i="10"/>
  <c r="B2300" i="10"/>
  <c r="C2300" i="10"/>
  <c r="B2924" i="10"/>
  <c r="C2924" i="10"/>
  <c r="B2925" i="10"/>
  <c r="C2925" i="10"/>
  <c r="B2926" i="10"/>
  <c r="C2926" i="10"/>
  <c r="B2927" i="10"/>
  <c r="C2927" i="10"/>
  <c r="B2928" i="10"/>
  <c r="C2928" i="10"/>
  <c r="B258" i="10"/>
  <c r="C258" i="10"/>
  <c r="B5402" i="10"/>
  <c r="C5402" i="10"/>
  <c r="B5403" i="10"/>
  <c r="C5403" i="10"/>
  <c r="B4602" i="10"/>
  <c r="C4602" i="10"/>
  <c r="B2560" i="10"/>
  <c r="C2560" i="10"/>
  <c r="B5025" i="10"/>
  <c r="C5025" i="10"/>
  <c r="B5026" i="10"/>
  <c r="C5026" i="10"/>
  <c r="B5027" i="10"/>
  <c r="C5027" i="10"/>
  <c r="B164" i="10"/>
  <c r="C164" i="10"/>
  <c r="B2301" i="10"/>
  <c r="C2301" i="10"/>
  <c r="B703" i="10"/>
  <c r="C703" i="10"/>
  <c r="B1535" i="10"/>
  <c r="C1535" i="10"/>
  <c r="B1536" i="10"/>
  <c r="C1536" i="10"/>
  <c r="B1537" i="10"/>
  <c r="C1537" i="10"/>
  <c r="B607" i="10"/>
  <c r="C607" i="10"/>
  <c r="B1749" i="10"/>
  <c r="C1749" i="10"/>
  <c r="B3849" i="10"/>
  <c r="C3849" i="10"/>
  <c r="B1651" i="10"/>
  <c r="C1651" i="10"/>
  <c r="B1652" i="10"/>
  <c r="C1652" i="10"/>
  <c r="B1653" i="10"/>
  <c r="C1653" i="10"/>
  <c r="B704" i="10"/>
  <c r="C704" i="10"/>
  <c r="B705" i="10"/>
  <c r="C705" i="10"/>
  <c r="B2929" i="10"/>
  <c r="C2929" i="10"/>
  <c r="B2930" i="10"/>
  <c r="C2930" i="10"/>
  <c r="B2931" i="10"/>
  <c r="C2931" i="10"/>
  <c r="B2932" i="10"/>
  <c r="C2932" i="10"/>
  <c r="B2933" i="10"/>
  <c r="C2933" i="10"/>
  <c r="B2934" i="10"/>
  <c r="C2934" i="10"/>
  <c r="B2935" i="10"/>
  <c r="C2935" i="10"/>
  <c r="B165" i="10"/>
  <c r="C165" i="10"/>
  <c r="B166" i="10"/>
  <c r="C166" i="10"/>
  <c r="B2302" i="10"/>
  <c r="C2302" i="10"/>
  <c r="B2303" i="10"/>
  <c r="C2303" i="10"/>
  <c r="B4603" i="10"/>
  <c r="C4603" i="10"/>
  <c r="B3850" i="10"/>
  <c r="C3850" i="10"/>
  <c r="B5533" i="10"/>
  <c r="C5533" i="10"/>
  <c r="B706" i="10"/>
  <c r="C706" i="10"/>
  <c r="B707" i="10"/>
  <c r="C707" i="10"/>
  <c r="B708" i="10"/>
  <c r="C708" i="10"/>
  <c r="B1538" i="10"/>
  <c r="C1538" i="10"/>
  <c r="B1539" i="10"/>
  <c r="C1539" i="10"/>
  <c r="B1540" i="10"/>
  <c r="C1540" i="10"/>
  <c r="B4604" i="10"/>
  <c r="C4604" i="10"/>
  <c r="B532" i="10"/>
  <c r="C532" i="10"/>
  <c r="B3851" i="10"/>
  <c r="C3851" i="10"/>
  <c r="B2304" i="10"/>
  <c r="C2304" i="10"/>
  <c r="B2717" i="10"/>
  <c r="C2717" i="10"/>
  <c r="B709" i="10"/>
  <c r="C709" i="10"/>
  <c r="B710" i="10"/>
  <c r="C710" i="10"/>
  <c r="B2936" i="10"/>
  <c r="C2936" i="10"/>
  <c r="B2937" i="10"/>
  <c r="C2937" i="10"/>
  <c r="B2938" i="10"/>
  <c r="C2938" i="10"/>
  <c r="B2939" i="10"/>
  <c r="C2939" i="10"/>
  <c r="B2940" i="10"/>
  <c r="C2940" i="10"/>
  <c r="B4746" i="10"/>
  <c r="C4746" i="10"/>
  <c r="B4747" i="10"/>
  <c r="C4747" i="10"/>
  <c r="B2433" i="10"/>
  <c r="C2433" i="10"/>
  <c r="B711" i="10"/>
  <c r="C711" i="10"/>
  <c r="B533" i="10"/>
  <c r="C533" i="10"/>
  <c r="B534" i="10"/>
  <c r="C534" i="10"/>
  <c r="B535" i="10"/>
  <c r="C535" i="10"/>
  <c r="B536" i="10"/>
  <c r="C536" i="10"/>
  <c r="B537" i="10"/>
  <c r="C537" i="10"/>
  <c r="B538" i="10"/>
  <c r="C538" i="10"/>
  <c r="B712" i="10"/>
  <c r="C712" i="10"/>
  <c r="B3852" i="10"/>
  <c r="C3852" i="10"/>
  <c r="B713" i="10"/>
  <c r="C713" i="10"/>
  <c r="B1404" i="10"/>
  <c r="C1404" i="10"/>
  <c r="B1405" i="10"/>
  <c r="C1405" i="10"/>
  <c r="B1406" i="10"/>
  <c r="C1406" i="10"/>
  <c r="B539" i="10"/>
  <c r="C539" i="10"/>
  <c r="B540" i="10"/>
  <c r="C540" i="10"/>
  <c r="B1469" i="10"/>
  <c r="C1469" i="10"/>
  <c r="B1470" i="10"/>
  <c r="C1470" i="10"/>
  <c r="B2941" i="10"/>
  <c r="C2941" i="10"/>
  <c r="B541" i="10"/>
  <c r="C541" i="10"/>
  <c r="B1597" i="10"/>
  <c r="C1597" i="10"/>
  <c r="B542" i="10"/>
  <c r="C542" i="10"/>
  <c r="B5028" i="10"/>
  <c r="C5028" i="10"/>
  <c r="B5029" i="10"/>
  <c r="C5029" i="10"/>
  <c r="B2942" i="10"/>
  <c r="C2942" i="10"/>
  <c r="B2450" i="10"/>
  <c r="C2450" i="10"/>
  <c r="B2451" i="10"/>
  <c r="C2451" i="10"/>
  <c r="B3853" i="10"/>
  <c r="C3853" i="10"/>
  <c r="B2943" i="10"/>
  <c r="C2943" i="10"/>
  <c r="B1963" i="10"/>
  <c r="C1963" i="10"/>
  <c r="B2718" i="10"/>
  <c r="C2718" i="10"/>
  <c r="B2719" i="10"/>
  <c r="C2719" i="10"/>
  <c r="B2720" i="10"/>
  <c r="C2720" i="10"/>
  <c r="B4705" i="10"/>
  <c r="C4705" i="10"/>
  <c r="B4706" i="10"/>
  <c r="C4706" i="10"/>
  <c r="B4707" i="10"/>
  <c r="C4707" i="10"/>
  <c r="B543" i="10"/>
  <c r="C543" i="10"/>
  <c r="B544" i="10"/>
  <c r="C544" i="10"/>
  <c r="B545" i="10"/>
  <c r="C545" i="10"/>
  <c r="B3854" i="10"/>
  <c r="C3854" i="10"/>
  <c r="B2561" i="10"/>
  <c r="C2561" i="10"/>
  <c r="B4605" i="10"/>
  <c r="C4605" i="10"/>
  <c r="B2944" i="10"/>
  <c r="C2944" i="10"/>
  <c r="B2945" i="10"/>
  <c r="C2945" i="10"/>
  <c r="B2946" i="10"/>
  <c r="C2946" i="10"/>
  <c r="B4187" i="10"/>
  <c r="C4187" i="10"/>
  <c r="B3772" i="10"/>
  <c r="C3772" i="10"/>
  <c r="B714" i="10"/>
  <c r="C714" i="10"/>
  <c r="B3855" i="10"/>
  <c r="C3855" i="10"/>
  <c r="B3856" i="10"/>
  <c r="C3856" i="10"/>
  <c r="B183" i="10"/>
  <c r="C183" i="10"/>
  <c r="B184" i="10"/>
  <c r="C184" i="10"/>
  <c r="B715" i="10"/>
  <c r="C715" i="10"/>
  <c r="B716" i="10"/>
  <c r="C716" i="10"/>
  <c r="B546" i="10"/>
  <c r="C546" i="10"/>
  <c r="B547" i="10"/>
  <c r="C547" i="10"/>
  <c r="B1964" i="10"/>
  <c r="C1964" i="10"/>
  <c r="B548" i="10"/>
  <c r="C548" i="10"/>
  <c r="B717" i="10"/>
  <c r="C717" i="10"/>
  <c r="B718" i="10"/>
  <c r="C718" i="10"/>
  <c r="B4606" i="10"/>
  <c r="C4606" i="10"/>
  <c r="B2305" i="10"/>
  <c r="C2305" i="10"/>
  <c r="B2306" i="10"/>
  <c r="C2306" i="10"/>
  <c r="B2721" i="10"/>
  <c r="C2721" i="10"/>
  <c r="B2722" i="10"/>
  <c r="C2722" i="10"/>
  <c r="B719" i="10"/>
  <c r="C719" i="10"/>
  <c r="B720" i="10"/>
  <c r="C720" i="10"/>
  <c r="B721" i="10"/>
  <c r="C721" i="10"/>
  <c r="B722" i="10"/>
  <c r="C722" i="10"/>
  <c r="B723" i="10"/>
  <c r="C723" i="10"/>
  <c r="B724" i="10"/>
  <c r="C724" i="10"/>
  <c r="B725" i="10"/>
  <c r="C725" i="10"/>
  <c r="B726" i="10"/>
  <c r="C726" i="10"/>
  <c r="B727" i="10"/>
  <c r="C727" i="10"/>
  <c r="B728" i="10"/>
  <c r="C728" i="10"/>
  <c r="B549" i="10"/>
  <c r="C549" i="10"/>
  <c r="B3773" i="10"/>
  <c r="C3773" i="10"/>
  <c r="B729" i="10"/>
  <c r="C729" i="10"/>
  <c r="B730" i="10"/>
  <c r="C730" i="10"/>
  <c r="B4933" i="10"/>
  <c r="C4933" i="10"/>
  <c r="B4607" i="10"/>
  <c r="C4607" i="10"/>
  <c r="B2307" i="10"/>
  <c r="C2307" i="10"/>
  <c r="B2723" i="10"/>
  <c r="C2723" i="10"/>
  <c r="B2947" i="10"/>
  <c r="C2947" i="10"/>
  <c r="B2948" i="10"/>
  <c r="C2948" i="10"/>
  <c r="B731" i="10"/>
  <c r="C731" i="10"/>
  <c r="B732" i="10"/>
  <c r="C732" i="10"/>
  <c r="B550" i="10"/>
  <c r="C550" i="10"/>
  <c r="B3857" i="10"/>
  <c r="C3857" i="10"/>
  <c r="B3858" i="10"/>
  <c r="C3858" i="10"/>
  <c r="B5425" i="10"/>
  <c r="C5425" i="10"/>
  <c r="B3744" i="10"/>
  <c r="C3744" i="10"/>
  <c r="B2949" i="10"/>
  <c r="C2949" i="10"/>
  <c r="B2950" i="10"/>
  <c r="C2950" i="10"/>
  <c r="B2951" i="10"/>
  <c r="C2951" i="10"/>
  <c r="B1567" i="10"/>
  <c r="C1567" i="10"/>
  <c r="B2434" i="10"/>
  <c r="C2434" i="10"/>
  <c r="B733" i="10"/>
  <c r="C733" i="10"/>
  <c r="B734" i="10"/>
  <c r="C734" i="10"/>
  <c r="B735" i="10"/>
  <c r="C735" i="10"/>
  <c r="B736" i="10"/>
  <c r="C736" i="10"/>
  <c r="B737" i="10"/>
  <c r="C737" i="10"/>
  <c r="B2952" i="10"/>
  <c r="C2952" i="10"/>
  <c r="B5030" i="10"/>
  <c r="C5030" i="10"/>
  <c r="B5031" i="10"/>
  <c r="C5031" i="10"/>
  <c r="B3774" i="10"/>
  <c r="C3774" i="10"/>
  <c r="B3775" i="10"/>
  <c r="C3775" i="10"/>
  <c r="B4748" i="10"/>
  <c r="C4748" i="10"/>
  <c r="B259" i="10"/>
  <c r="C259" i="10"/>
  <c r="B738" i="10"/>
  <c r="C738" i="10"/>
  <c r="B4371" i="10"/>
  <c r="C4371" i="10"/>
  <c r="B4372" i="10"/>
  <c r="C4372" i="10"/>
  <c r="B4373" i="10"/>
  <c r="C4373" i="10"/>
  <c r="B4374" i="10"/>
  <c r="C4374" i="10"/>
  <c r="B2953" i="10"/>
  <c r="C2953" i="10"/>
  <c r="B2954" i="10"/>
  <c r="C2954" i="10"/>
  <c r="B2955" i="10"/>
  <c r="C2955" i="10"/>
  <c r="B2956" i="10"/>
  <c r="C2956" i="10"/>
  <c r="B2957" i="10"/>
  <c r="C2957" i="10"/>
  <c r="B5032" i="10"/>
  <c r="C5032" i="10"/>
  <c r="B5033" i="10"/>
  <c r="C5033" i="10"/>
  <c r="B5034" i="10"/>
  <c r="C5034" i="10"/>
  <c r="B4188" i="10"/>
  <c r="C4188" i="10"/>
  <c r="B3859" i="10"/>
  <c r="C3859" i="10"/>
  <c r="B5404" i="10"/>
  <c r="C5404" i="10"/>
  <c r="B2958" i="10"/>
  <c r="C2958" i="10"/>
  <c r="B1471" i="10"/>
  <c r="C1471" i="10"/>
  <c r="B3860" i="10"/>
  <c r="C3860" i="10"/>
  <c r="B4375" i="10"/>
  <c r="C4375" i="10"/>
  <c r="B4376" i="10"/>
  <c r="C4376" i="10"/>
  <c r="B4377" i="10"/>
  <c r="C4377" i="10"/>
  <c r="B4378" i="10"/>
  <c r="C4378" i="10"/>
  <c r="B739" i="10"/>
  <c r="C739" i="10"/>
  <c r="B740" i="10"/>
  <c r="C740" i="10"/>
  <c r="B117" i="10"/>
  <c r="C117" i="10"/>
  <c r="B4160" i="10"/>
  <c r="C4160" i="10"/>
  <c r="B2959" i="10"/>
  <c r="C2959" i="10"/>
  <c r="B741" i="10"/>
  <c r="C741" i="10"/>
  <c r="B742" i="10"/>
  <c r="C742" i="10"/>
  <c r="B743" i="10"/>
  <c r="C743" i="10"/>
  <c r="B744" i="10"/>
  <c r="C744" i="10"/>
  <c r="B745" i="10"/>
  <c r="C745" i="10"/>
  <c r="B4181" i="10"/>
  <c r="C4181" i="10"/>
  <c r="B5405" i="10"/>
  <c r="C5405" i="10"/>
  <c r="B5406" i="10"/>
  <c r="C5406" i="10"/>
  <c r="B260" i="10"/>
  <c r="C260" i="10"/>
  <c r="B261" i="10"/>
  <c r="C261" i="10"/>
  <c r="B2960" i="10"/>
  <c r="C2960" i="10"/>
  <c r="B2961" i="10"/>
  <c r="C2961" i="10"/>
  <c r="B2962" i="10"/>
  <c r="C2962" i="10"/>
  <c r="B2308" i="10"/>
  <c r="C2308" i="10"/>
  <c r="B2309" i="10"/>
  <c r="C2309" i="10"/>
  <c r="B2310" i="10"/>
  <c r="C2310" i="10"/>
  <c r="B4608" i="10"/>
  <c r="C4608" i="10"/>
  <c r="B2311" i="10"/>
  <c r="C2311" i="10"/>
  <c r="B262" i="10"/>
  <c r="C262" i="10"/>
  <c r="B263" i="10"/>
  <c r="C263" i="10"/>
  <c r="B1541" i="10"/>
  <c r="C1541" i="10"/>
  <c r="B1542" i="10"/>
  <c r="C1542" i="10"/>
  <c r="B1543" i="10"/>
  <c r="C1543" i="10"/>
  <c r="B1544" i="10"/>
  <c r="C1544" i="10"/>
  <c r="B264" i="10"/>
  <c r="C264" i="10"/>
  <c r="B2157" i="10"/>
  <c r="C2157" i="10"/>
  <c r="B2158" i="10"/>
  <c r="C2158" i="10"/>
  <c r="B2159" i="10"/>
  <c r="C2159" i="10"/>
  <c r="B2160" i="10"/>
  <c r="C2160" i="10"/>
  <c r="B4609" i="10"/>
  <c r="C4609" i="10"/>
  <c r="B2963" i="10"/>
  <c r="C2963" i="10"/>
  <c r="B746" i="10"/>
  <c r="C746" i="10"/>
  <c r="B2964" i="10"/>
  <c r="C2964" i="10"/>
  <c r="B2965" i="10"/>
  <c r="C2965" i="10"/>
  <c r="B551" i="10"/>
  <c r="C551" i="10"/>
  <c r="B4379" i="10"/>
  <c r="C4379" i="10"/>
  <c r="B4380" i="10"/>
  <c r="C4380" i="10"/>
  <c r="B552" i="10"/>
  <c r="C552" i="10"/>
  <c r="B4610" i="10"/>
  <c r="C4610" i="10"/>
  <c r="B747" i="10"/>
  <c r="C747" i="10"/>
  <c r="B748" i="10"/>
  <c r="C748" i="10"/>
  <c r="B749" i="10"/>
  <c r="C749" i="10"/>
  <c r="B750" i="10"/>
  <c r="C750" i="10"/>
  <c r="B265" i="10"/>
  <c r="C265" i="10"/>
  <c r="B2966" i="10"/>
  <c r="C2966" i="10"/>
  <c r="B2967" i="10"/>
  <c r="C2967" i="10"/>
  <c r="B2968" i="10"/>
  <c r="C2968" i="10"/>
  <c r="B2969" i="10"/>
  <c r="C2969" i="10"/>
  <c r="B4611" i="10"/>
  <c r="C4611" i="10"/>
  <c r="B3734" i="10"/>
  <c r="C3734" i="10"/>
  <c r="B3735" i="10"/>
  <c r="C3735" i="10"/>
  <c r="B3736" i="10"/>
  <c r="C3736" i="10"/>
  <c r="B1407" i="10"/>
  <c r="C1407" i="10"/>
  <c r="B1408" i="10"/>
  <c r="C1408" i="10"/>
  <c r="B1409" i="10"/>
  <c r="C1409" i="10"/>
  <c r="B1410" i="10"/>
  <c r="C1410" i="10"/>
  <c r="B1799" i="10"/>
  <c r="C1799" i="10"/>
  <c r="B4749" i="10"/>
  <c r="C4749" i="10"/>
  <c r="B1750" i="10"/>
  <c r="C1750" i="10"/>
  <c r="B553" i="10"/>
  <c r="C553" i="10"/>
  <c r="B4381" i="10"/>
  <c r="C4381" i="10"/>
  <c r="B4382" i="10"/>
  <c r="C4382" i="10"/>
  <c r="B4189" i="10"/>
  <c r="C4189" i="10"/>
  <c r="B4750" i="10"/>
  <c r="C4750" i="10"/>
  <c r="B4612" i="10"/>
  <c r="C4612" i="10"/>
  <c r="B4613" i="10"/>
  <c r="C4613" i="10"/>
  <c r="B2970" i="10"/>
  <c r="C2970" i="10"/>
  <c r="B3861" i="10"/>
  <c r="C3861" i="10"/>
  <c r="B751" i="10"/>
  <c r="C751" i="10"/>
  <c r="B4614" i="10"/>
  <c r="C4614" i="10"/>
  <c r="B752" i="10"/>
  <c r="C752" i="10"/>
  <c r="B753" i="10"/>
  <c r="C753" i="10"/>
  <c r="B3679" i="10"/>
  <c r="C3679" i="10"/>
  <c r="B3776" i="10"/>
  <c r="C3776" i="10"/>
  <c r="B266" i="10"/>
  <c r="C266" i="10"/>
  <c r="B267" i="10"/>
  <c r="C267" i="10"/>
  <c r="B268" i="10"/>
  <c r="C268" i="10"/>
  <c r="B4369" i="10"/>
  <c r="C4369" i="10"/>
  <c r="B3680" i="10"/>
  <c r="C3680" i="10"/>
  <c r="B2971" i="10"/>
  <c r="C2971" i="10"/>
  <c r="B2972" i="10"/>
  <c r="C2972" i="10"/>
  <c r="B4383" i="10"/>
  <c r="C4383" i="10"/>
  <c r="B4384" i="10"/>
  <c r="C4384" i="10"/>
  <c r="B4385" i="10"/>
  <c r="C4385" i="10"/>
  <c r="B3862" i="10"/>
  <c r="C3862" i="10"/>
  <c r="B754" i="10"/>
  <c r="C754" i="10"/>
  <c r="B1800" i="10"/>
  <c r="C1800" i="10"/>
  <c r="B1801" i="10"/>
  <c r="C1801" i="10"/>
  <c r="B1802" i="10"/>
  <c r="C1802" i="10"/>
  <c r="B1803" i="10"/>
  <c r="C1803" i="10"/>
  <c r="B4751" i="10"/>
  <c r="C4751" i="10"/>
  <c r="B4615" i="10"/>
  <c r="C4615" i="10"/>
  <c r="B4616" i="10"/>
  <c r="C4616" i="10"/>
  <c r="B269" i="10"/>
  <c r="C269" i="10"/>
  <c r="B270" i="10"/>
  <c r="C270" i="10"/>
  <c r="B2973" i="10"/>
  <c r="C2973" i="10"/>
  <c r="B2974" i="10"/>
  <c r="C2974" i="10"/>
  <c r="B1654" i="10"/>
  <c r="C1654" i="10"/>
  <c r="B1655" i="10"/>
  <c r="C1655" i="10"/>
  <c r="B5035" i="10"/>
  <c r="C5035" i="10"/>
  <c r="B5036" i="10"/>
  <c r="C5036" i="10"/>
  <c r="B5037" i="10"/>
  <c r="C5037" i="10"/>
  <c r="B755" i="10"/>
  <c r="C755" i="10"/>
  <c r="B5407" i="10"/>
  <c r="C5407" i="10"/>
  <c r="B5408" i="10"/>
  <c r="C5408" i="10"/>
  <c r="B271" i="10"/>
  <c r="C271" i="10"/>
  <c r="B272" i="10"/>
  <c r="C272" i="10"/>
  <c r="B1568" i="10"/>
  <c r="C1568" i="10"/>
  <c r="B2266" i="10"/>
  <c r="C2266" i="10"/>
  <c r="B2267" i="10"/>
  <c r="C2267" i="10"/>
  <c r="B2268" i="10"/>
  <c r="C2268" i="10"/>
  <c r="B756" i="10"/>
  <c r="C756" i="10"/>
  <c r="B757" i="10"/>
  <c r="C757" i="10"/>
  <c r="B758" i="10"/>
  <c r="C758" i="10"/>
  <c r="B759" i="10"/>
  <c r="C759" i="10"/>
  <c r="B760" i="10"/>
  <c r="C760" i="10"/>
  <c r="B761" i="10"/>
  <c r="C761" i="10"/>
  <c r="B3863" i="10"/>
  <c r="C3863" i="10"/>
  <c r="B762" i="10"/>
  <c r="C762" i="10"/>
  <c r="B763" i="10"/>
  <c r="C763" i="10"/>
  <c r="B764" i="10"/>
  <c r="C764" i="10"/>
  <c r="B4617" i="10"/>
  <c r="C4617" i="10"/>
  <c r="B1656" i="10"/>
  <c r="C1656" i="10"/>
  <c r="B2975" i="10"/>
  <c r="C2975" i="10"/>
  <c r="B273" i="10"/>
  <c r="C273" i="10"/>
  <c r="B274" i="10"/>
  <c r="C274" i="10"/>
  <c r="B4752" i="10"/>
  <c r="C4752" i="10"/>
  <c r="B610" i="10"/>
  <c r="C610" i="10"/>
  <c r="B611" i="10"/>
  <c r="C611" i="10"/>
  <c r="B612" i="10"/>
  <c r="C612" i="10"/>
  <c r="B5038" i="10"/>
  <c r="C5038" i="10"/>
  <c r="B5039" i="10"/>
  <c r="C5039" i="10"/>
  <c r="B5409" i="10"/>
  <c r="C5409" i="10"/>
  <c r="B5410" i="10"/>
  <c r="C5410" i="10"/>
  <c r="B3864" i="10"/>
  <c r="C3864" i="10"/>
  <c r="B3865" i="10"/>
  <c r="C3865" i="10"/>
  <c r="B765" i="10"/>
  <c r="C765" i="10"/>
  <c r="B766" i="10"/>
  <c r="C766" i="10"/>
  <c r="B767" i="10"/>
  <c r="C767" i="10"/>
  <c r="B768" i="10"/>
  <c r="C768" i="10"/>
  <c r="B769" i="10"/>
  <c r="C769" i="10"/>
  <c r="B4386" i="10"/>
  <c r="C4386" i="10"/>
  <c r="B4387" i="10"/>
  <c r="C4387" i="10"/>
  <c r="B4388" i="10"/>
  <c r="C4388" i="10"/>
  <c r="B770" i="10"/>
  <c r="C770" i="10"/>
  <c r="B613" i="10"/>
  <c r="C613" i="10"/>
  <c r="B614" i="10"/>
  <c r="C614" i="10"/>
  <c r="B615" i="10"/>
  <c r="C615" i="10"/>
  <c r="B616" i="10"/>
  <c r="C616" i="10"/>
  <c r="B275" i="10"/>
  <c r="C275" i="10"/>
  <c r="B276" i="10"/>
  <c r="C276" i="10"/>
  <c r="B4753" i="10"/>
  <c r="C4753" i="10"/>
  <c r="B4618" i="10"/>
  <c r="C4618" i="10"/>
  <c r="B4389" i="10"/>
  <c r="C4389" i="10"/>
  <c r="B4390" i="10"/>
  <c r="C4390" i="10"/>
  <c r="B4391" i="10"/>
  <c r="C4391" i="10"/>
  <c r="B4392" i="10"/>
  <c r="C4392" i="10"/>
  <c r="B771" i="10"/>
  <c r="C771" i="10"/>
  <c r="B772" i="10"/>
  <c r="C772" i="10"/>
  <c r="B4754" i="10"/>
  <c r="C4754" i="10"/>
  <c r="B617" i="10"/>
  <c r="C617" i="10"/>
  <c r="B618" i="10"/>
  <c r="C618" i="10"/>
  <c r="B277" i="10"/>
  <c r="C277" i="10"/>
  <c r="B4970" i="10"/>
  <c r="C4970" i="10"/>
  <c r="B4971" i="10"/>
  <c r="C4971" i="10"/>
  <c r="B4972" i="10"/>
  <c r="C4972" i="10"/>
  <c r="B2976" i="10"/>
  <c r="C2976" i="10"/>
  <c r="B2977" i="10"/>
  <c r="C2977" i="10"/>
  <c r="B2978" i="10"/>
  <c r="C2978" i="10"/>
  <c r="B4755" i="10"/>
  <c r="C4755" i="10"/>
  <c r="B4756" i="10"/>
  <c r="C4756" i="10"/>
  <c r="B278" i="10"/>
  <c r="C278" i="10"/>
  <c r="B279" i="10"/>
  <c r="C279" i="10"/>
  <c r="B280" i="10"/>
  <c r="C280" i="10"/>
  <c r="B281" i="10"/>
  <c r="C281" i="10"/>
  <c r="B282" i="10"/>
  <c r="C282" i="10"/>
  <c r="B5411" i="10"/>
  <c r="C5411" i="10"/>
  <c r="B5412" i="10"/>
  <c r="C5412" i="10"/>
  <c r="B4973" i="10"/>
  <c r="C4973" i="10"/>
  <c r="B4974" i="10"/>
  <c r="C4974" i="10"/>
  <c r="B773" i="10"/>
  <c r="C773" i="10"/>
  <c r="B774" i="10"/>
  <c r="C774" i="10"/>
  <c r="B775" i="10"/>
  <c r="C775" i="10"/>
  <c r="B1965" i="10"/>
  <c r="C1965" i="10"/>
  <c r="B776" i="10"/>
  <c r="C776" i="10"/>
  <c r="B777" i="10"/>
  <c r="C777" i="10"/>
  <c r="B1751" i="10"/>
  <c r="C1751" i="10"/>
  <c r="B5413" i="10"/>
  <c r="C5413" i="10"/>
  <c r="B4190" i="10"/>
  <c r="C4190" i="10"/>
  <c r="B3866" i="10"/>
  <c r="C3866" i="10"/>
  <c r="B1545" i="10"/>
  <c r="C1545" i="10"/>
  <c r="B1546" i="10"/>
  <c r="C1546" i="10"/>
  <c r="B4619" i="10"/>
  <c r="C4619" i="10"/>
  <c r="B3867" i="10"/>
  <c r="C3867" i="10"/>
  <c r="B5414" i="10"/>
  <c r="C5414" i="10"/>
  <c r="B2979" i="10"/>
  <c r="C2979" i="10"/>
  <c r="B2980" i="10"/>
  <c r="C2980" i="10"/>
  <c r="B4757" i="10"/>
  <c r="C4757" i="10"/>
  <c r="B5415" i="10"/>
  <c r="C5415" i="10"/>
  <c r="B778" i="10"/>
  <c r="C778" i="10"/>
  <c r="B2981" i="10"/>
  <c r="C2981" i="10"/>
  <c r="B2982" i="10"/>
  <c r="C2982" i="10"/>
  <c r="B2983" i="10"/>
  <c r="C2983" i="10"/>
  <c r="B4393" i="10"/>
  <c r="C4393" i="10"/>
  <c r="B4394" i="10"/>
  <c r="C4394" i="10"/>
  <c r="B5534" i="10"/>
  <c r="C5534" i="10"/>
  <c r="B2984" i="10"/>
  <c r="C2984" i="10"/>
  <c r="B4758" i="10"/>
  <c r="C4758" i="10"/>
  <c r="B4620" i="10"/>
  <c r="C4620" i="10"/>
  <c r="B5416" i="10"/>
  <c r="C5416" i="10"/>
  <c r="B5417" i="10"/>
  <c r="C5417" i="10"/>
  <c r="B4621" i="10"/>
  <c r="C4621" i="10"/>
  <c r="B4622" i="10"/>
  <c r="C4622" i="10"/>
  <c r="B2985" i="10"/>
  <c r="C2985" i="10"/>
  <c r="B2986" i="10"/>
  <c r="C2986" i="10"/>
  <c r="B2987" i="10"/>
  <c r="C2987" i="10"/>
  <c r="B2988" i="10"/>
  <c r="C2988" i="10"/>
  <c r="B3868" i="10"/>
  <c r="C3868" i="10"/>
  <c r="B3869" i="10"/>
  <c r="C3869" i="10"/>
  <c r="B2278" i="10"/>
  <c r="C2278" i="10"/>
  <c r="B2161" i="10"/>
  <c r="C2161" i="10"/>
  <c r="B2162" i="10"/>
  <c r="C2162" i="10"/>
  <c r="B779" i="10"/>
  <c r="C779" i="10"/>
  <c r="B780" i="10"/>
  <c r="C780" i="10"/>
  <c r="B2163" i="10"/>
  <c r="C2163" i="10"/>
  <c r="B2164" i="10"/>
  <c r="C2164" i="10"/>
  <c r="B5418" i="10"/>
  <c r="C5418" i="10"/>
  <c r="B781" i="10"/>
  <c r="C781" i="10"/>
  <c r="B782" i="10"/>
  <c r="C782" i="10"/>
  <c r="B2989" i="10"/>
  <c r="C2989" i="10"/>
  <c r="B2990" i="10"/>
  <c r="C2990" i="10"/>
  <c r="B2991" i="10"/>
  <c r="C2991" i="10"/>
  <c r="B5419" i="10"/>
  <c r="C5419" i="10"/>
  <c r="B5420" i="10"/>
  <c r="C5420" i="10"/>
  <c r="B5421" i="10"/>
  <c r="C5421" i="10"/>
  <c r="B4623" i="10"/>
  <c r="C4623" i="10"/>
  <c r="B283" i="10"/>
  <c r="C283" i="10"/>
  <c r="B783" i="10"/>
  <c r="C783" i="10"/>
  <c r="B4395" i="10"/>
  <c r="C4395" i="10"/>
  <c r="B4396" i="10"/>
  <c r="C4396" i="10"/>
  <c r="B4397" i="10"/>
  <c r="C4397" i="10"/>
  <c r="B4759" i="10"/>
  <c r="C4759" i="10"/>
  <c r="B4398" i="10"/>
  <c r="C4398" i="10"/>
  <c r="B4399" i="10"/>
  <c r="C4399" i="10"/>
  <c r="B4400" i="10"/>
  <c r="C4400" i="10"/>
  <c r="B2992" i="10"/>
  <c r="C2992" i="10"/>
  <c r="B2993" i="10"/>
  <c r="C2993" i="10"/>
  <c r="B2994" i="10"/>
  <c r="C2994" i="10"/>
  <c r="B1547" i="10"/>
  <c r="C1547" i="10"/>
  <c r="B1548" i="10"/>
  <c r="C1548" i="10"/>
  <c r="B4760" i="10"/>
  <c r="C4760" i="10"/>
  <c r="B4401" i="10"/>
  <c r="C4401" i="10"/>
  <c r="B4402" i="10"/>
  <c r="C4402" i="10"/>
  <c r="B4403" i="10"/>
  <c r="C4403" i="10"/>
  <c r="B2995" i="10"/>
  <c r="C2995" i="10"/>
  <c r="B2996" i="10"/>
  <c r="C2996" i="10"/>
  <c r="B2997" i="10"/>
  <c r="C2997" i="10"/>
  <c r="B784" i="10"/>
  <c r="C784" i="10"/>
  <c r="B4624" i="10"/>
  <c r="C4624" i="10"/>
  <c r="B2998" i="10"/>
  <c r="C2998" i="10"/>
  <c r="B2999" i="10"/>
  <c r="C2999" i="10"/>
  <c r="B4625" i="10"/>
  <c r="C4625" i="10"/>
  <c r="B3000" i="10"/>
  <c r="C3000" i="10"/>
  <c r="B4761" i="10"/>
  <c r="C4761" i="10"/>
  <c r="B5422" i="10"/>
  <c r="C5422" i="10"/>
  <c r="B5423" i="10"/>
  <c r="C5423" i="10"/>
  <c r="B3001" i="10"/>
  <c r="C3001" i="10"/>
  <c r="B3002" i="10"/>
  <c r="C3002" i="10"/>
  <c r="B3003" i="10"/>
  <c r="C3003" i="10"/>
  <c r="B3004" i="10"/>
  <c r="C3004" i="10"/>
  <c r="B3005" i="10"/>
  <c r="C3005" i="10"/>
  <c r="B4626" i="10"/>
  <c r="C4626" i="10"/>
  <c r="B4191" i="10"/>
  <c r="C4191" i="10"/>
  <c r="B3870" i="10"/>
  <c r="C3870" i="10"/>
  <c r="B4404" i="10"/>
  <c r="C4404" i="10"/>
  <c r="B4405" i="10"/>
  <c r="C4405" i="10"/>
  <c r="B4406" i="10"/>
  <c r="C4406" i="10"/>
  <c r="B4762" i="10"/>
  <c r="C4762" i="10"/>
  <c r="B1569" i="10"/>
  <c r="C1569" i="10"/>
  <c r="B1549" i="10"/>
  <c r="C1549" i="10"/>
  <c r="B2543" i="10"/>
  <c r="C2543" i="10"/>
  <c r="B284" i="10"/>
  <c r="C284" i="10"/>
  <c r="B285" i="10"/>
  <c r="C285" i="10"/>
  <c r="B3871" i="10"/>
  <c r="C3871" i="10"/>
  <c r="B1783" i="10"/>
  <c r="C1783" i="10"/>
  <c r="B1784" i="10"/>
  <c r="C1784" i="10"/>
  <c r="B554" i="10"/>
  <c r="C554" i="10"/>
  <c r="B555" i="10"/>
  <c r="C555" i="10"/>
  <c r="B4192" i="10"/>
  <c r="C4192" i="10"/>
  <c r="B3872" i="10"/>
  <c r="C3872" i="10"/>
  <c r="B3745" i="10"/>
  <c r="C3745" i="10"/>
  <c r="B3746" i="10"/>
  <c r="C3746" i="10"/>
  <c r="B3777" i="10"/>
  <c r="C3777" i="10"/>
  <c r="B286" i="10"/>
  <c r="C286" i="10"/>
  <c r="B1835" i="10"/>
  <c r="C1835" i="10"/>
  <c r="B5040" i="10"/>
  <c r="C5040" i="10"/>
  <c r="B4763" i="10"/>
  <c r="C4763" i="10"/>
  <c r="B4764" i="10"/>
  <c r="C4764" i="10"/>
  <c r="B4765" i="10"/>
  <c r="C4765" i="10"/>
  <c r="B785" i="10"/>
  <c r="C785" i="10"/>
  <c r="B4407" i="10"/>
  <c r="C4407" i="10"/>
  <c r="B4408" i="10"/>
  <c r="C4408" i="10"/>
  <c r="B4409" i="10"/>
  <c r="C4409" i="10"/>
  <c r="B4410" i="10"/>
  <c r="C4410" i="10"/>
  <c r="B4411" i="10"/>
  <c r="C4411" i="10"/>
  <c r="B786" i="10"/>
  <c r="C786" i="10"/>
  <c r="B787" i="10"/>
  <c r="C787" i="10"/>
  <c r="B788" i="10"/>
  <c r="C788" i="10"/>
  <c r="B789" i="10"/>
  <c r="C789" i="10"/>
  <c r="B790" i="10"/>
  <c r="C790" i="10"/>
  <c r="B4412" i="10"/>
  <c r="C4412" i="10"/>
  <c r="B4413" i="10"/>
  <c r="C4413" i="10"/>
  <c r="B4414" i="10"/>
  <c r="C4414" i="10"/>
  <c r="B3006" i="10"/>
  <c r="C3006" i="10"/>
  <c r="B3007" i="10"/>
  <c r="C3007" i="10"/>
  <c r="B3008" i="10"/>
  <c r="C3008" i="10"/>
  <c r="B3009" i="10"/>
  <c r="C3009" i="10"/>
  <c r="B3010" i="10"/>
  <c r="C3010" i="10"/>
  <c r="B3011" i="10"/>
  <c r="C3011" i="10"/>
  <c r="B3012" i="10"/>
  <c r="C3012" i="10"/>
  <c r="B3013" i="10"/>
  <c r="C3013" i="10"/>
  <c r="B556" i="10"/>
  <c r="C556" i="10"/>
  <c r="B1657" i="10"/>
  <c r="C1657" i="10"/>
  <c r="B3873" i="10"/>
  <c r="C3873" i="10"/>
  <c r="B1785" i="10"/>
  <c r="C1785" i="10"/>
  <c r="B1411" i="10"/>
  <c r="C1411" i="10"/>
  <c r="B1412" i="10"/>
  <c r="C1412" i="10"/>
  <c r="B1413" i="10"/>
  <c r="C1413" i="10"/>
  <c r="B287" i="10"/>
  <c r="C287" i="10"/>
  <c r="B791" i="10"/>
  <c r="C791" i="10"/>
  <c r="B792" i="10"/>
  <c r="C792" i="10"/>
  <c r="B793" i="10"/>
  <c r="C793" i="10"/>
  <c r="B794" i="10"/>
  <c r="C794" i="10"/>
  <c r="B795" i="10"/>
  <c r="C795" i="10"/>
  <c r="B796" i="10"/>
  <c r="C796" i="10"/>
  <c r="B3014" i="10"/>
  <c r="C3014" i="10"/>
  <c r="B3015" i="10"/>
  <c r="C3015" i="10"/>
  <c r="B3016" i="10"/>
  <c r="C3016" i="10"/>
  <c r="B3017" i="10"/>
  <c r="C3017" i="10"/>
  <c r="B1837" i="10"/>
  <c r="C1837" i="10"/>
  <c r="B1786" i="10"/>
  <c r="C1786" i="10"/>
  <c r="B4193" i="10"/>
  <c r="C4193" i="10"/>
  <c r="B3018" i="10"/>
  <c r="C3018" i="10"/>
  <c r="B3019" i="10"/>
  <c r="C3019" i="10"/>
  <c r="B797" i="10"/>
  <c r="C797" i="10"/>
  <c r="B798" i="10"/>
  <c r="C798" i="10"/>
  <c r="B4934" i="10"/>
  <c r="C4934" i="10"/>
  <c r="B288" i="10"/>
  <c r="C288" i="10"/>
  <c r="B289" i="10"/>
  <c r="C289" i="10"/>
  <c r="B3874" i="10"/>
  <c r="C3874" i="10"/>
  <c r="B4766" i="10"/>
  <c r="C4766" i="10"/>
  <c r="B290" i="10"/>
  <c r="C290" i="10"/>
  <c r="B3558" i="10"/>
  <c r="C3558" i="10"/>
  <c r="B799" i="10"/>
  <c r="C799" i="10"/>
  <c r="B800" i="10"/>
  <c r="C800" i="10"/>
  <c r="B291" i="10"/>
  <c r="C291" i="10"/>
  <c r="B801" i="10"/>
  <c r="C801" i="10"/>
  <c r="B802" i="10"/>
  <c r="C802" i="10"/>
  <c r="B803" i="10"/>
  <c r="C803" i="10"/>
  <c r="B804" i="10"/>
  <c r="C804" i="10"/>
  <c r="B805" i="10"/>
  <c r="C805" i="10"/>
  <c r="B806" i="10"/>
  <c r="C806" i="10"/>
  <c r="B807" i="10"/>
  <c r="C807" i="10"/>
  <c r="B808" i="10"/>
  <c r="C808" i="10"/>
  <c r="B809" i="10"/>
  <c r="C809" i="10"/>
  <c r="B810" i="10"/>
  <c r="C810" i="10"/>
  <c r="B811" i="10"/>
  <c r="C811" i="10"/>
  <c r="B3460" i="10"/>
  <c r="C3460" i="10"/>
  <c r="B292" i="10"/>
  <c r="C292" i="10"/>
  <c r="B293" i="10"/>
  <c r="C293" i="10"/>
  <c r="B4415" i="10"/>
  <c r="C4415" i="10"/>
  <c r="B3020" i="10"/>
  <c r="C3020" i="10"/>
  <c r="B3021" i="10"/>
  <c r="C3021" i="10"/>
  <c r="B3022" i="10"/>
  <c r="C3022" i="10"/>
  <c r="B3023" i="10"/>
  <c r="C3023" i="10"/>
  <c r="B3024" i="10"/>
  <c r="C3024" i="10"/>
  <c r="B812" i="10"/>
  <c r="C812" i="10"/>
  <c r="B813" i="10"/>
  <c r="C813" i="10"/>
  <c r="B1838" i="10"/>
  <c r="C1838" i="10"/>
  <c r="B1839" i="10"/>
  <c r="C1839" i="10"/>
  <c r="B4627" i="10"/>
  <c r="C4627" i="10"/>
  <c r="B294" i="10"/>
  <c r="C294" i="10"/>
  <c r="B3875" i="10"/>
  <c r="C3875" i="10"/>
  <c r="B5041" i="10"/>
  <c r="C5041" i="10"/>
  <c r="B5042" i="10"/>
  <c r="C5042" i="10"/>
  <c r="B5043" i="10"/>
  <c r="C5043" i="10"/>
  <c r="B4628" i="10"/>
  <c r="C4628" i="10"/>
  <c r="B295" i="10"/>
  <c r="C295" i="10"/>
  <c r="B296" i="10"/>
  <c r="C296" i="10"/>
  <c r="B297" i="10"/>
  <c r="C297" i="10"/>
  <c r="B298" i="10"/>
  <c r="C298" i="10"/>
  <c r="B3025" i="10"/>
  <c r="C3025" i="10"/>
  <c r="B3026" i="10"/>
  <c r="C3026" i="10"/>
  <c r="B3027" i="10"/>
  <c r="C3027" i="10"/>
  <c r="B3028" i="10"/>
  <c r="C3028" i="10"/>
  <c r="B3029" i="10"/>
  <c r="C3029" i="10"/>
  <c r="B3030" i="10"/>
  <c r="C3030" i="10"/>
  <c r="B3031" i="10"/>
  <c r="C3031" i="10"/>
  <c r="B2472" i="10"/>
  <c r="C2472" i="10"/>
  <c r="B814" i="10"/>
  <c r="C814" i="10"/>
  <c r="B815" i="10"/>
  <c r="C815" i="10"/>
  <c r="B816" i="10"/>
  <c r="C816" i="10"/>
  <c r="B817" i="10"/>
  <c r="C817" i="10"/>
  <c r="B818" i="10"/>
  <c r="C818" i="10"/>
  <c r="B819" i="10"/>
  <c r="C819" i="10"/>
  <c r="B820" i="10"/>
  <c r="C820" i="10"/>
  <c r="B821" i="10"/>
  <c r="C821" i="10"/>
  <c r="B822" i="10"/>
  <c r="C822" i="10"/>
  <c r="B823" i="10"/>
  <c r="C823" i="10"/>
  <c r="B299" i="10"/>
  <c r="C299" i="10"/>
  <c r="B824" i="10"/>
  <c r="C824" i="10"/>
  <c r="B4629" i="10"/>
  <c r="C4629" i="10"/>
  <c r="B3876" i="10"/>
  <c r="C3876" i="10"/>
  <c r="B4975" i="10"/>
  <c r="C4975" i="10"/>
  <c r="B4976" i="10"/>
  <c r="C4976" i="10"/>
  <c r="B4977" i="10"/>
  <c r="C4977" i="10"/>
  <c r="B4721" i="10"/>
  <c r="C4721" i="10"/>
  <c r="B825" i="10"/>
  <c r="C825" i="10"/>
  <c r="B3032" i="10"/>
  <c r="C3032" i="10"/>
  <c r="B3033" i="10"/>
  <c r="C3033" i="10"/>
  <c r="B3034" i="10"/>
  <c r="C3034" i="10"/>
  <c r="B3035" i="10"/>
  <c r="C3035" i="10"/>
  <c r="B5285" i="10"/>
  <c r="C5285" i="10"/>
  <c r="B5286" i="10"/>
  <c r="C5286" i="10"/>
  <c r="B2819" i="10"/>
  <c r="C2819" i="10"/>
  <c r="B2820" i="10"/>
  <c r="C2820" i="10"/>
  <c r="B557" i="10"/>
  <c r="C557" i="10"/>
  <c r="B558" i="10"/>
  <c r="C558" i="10"/>
  <c r="B1840" i="10"/>
  <c r="C1840" i="10"/>
  <c r="B1841" i="10"/>
  <c r="C1841" i="10"/>
  <c r="B4978" i="10"/>
  <c r="C4978" i="10"/>
  <c r="B4979" i="10"/>
  <c r="C4979" i="10"/>
  <c r="B2148" i="10"/>
  <c r="C2148" i="10"/>
  <c r="B4416" i="10"/>
  <c r="C4416" i="10"/>
  <c r="B4417" i="10"/>
  <c r="C4417" i="10"/>
  <c r="B559" i="10"/>
  <c r="C559" i="10"/>
  <c r="B3877" i="10"/>
  <c r="C3877" i="10"/>
  <c r="B3036" i="10"/>
  <c r="C3036" i="10"/>
  <c r="B3037" i="10"/>
  <c r="C3037" i="10"/>
  <c r="B826" i="10"/>
  <c r="C826" i="10"/>
  <c r="B827" i="10"/>
  <c r="C827" i="10"/>
  <c r="B4418" i="10"/>
  <c r="C4418" i="10"/>
  <c r="B560" i="10"/>
  <c r="C560" i="10"/>
  <c r="B561" i="10"/>
  <c r="C561" i="10"/>
  <c r="B3038" i="10"/>
  <c r="C3038" i="10"/>
  <c r="B3039" i="10"/>
  <c r="C3039" i="10"/>
  <c r="B3726" i="10"/>
  <c r="C3726" i="10"/>
  <c r="B3727" i="10"/>
  <c r="C3727" i="10"/>
  <c r="B562" i="10"/>
  <c r="C562" i="10"/>
  <c r="B563" i="10"/>
  <c r="C563" i="10"/>
  <c r="B300" i="10"/>
  <c r="C300" i="10"/>
  <c r="B301" i="10"/>
  <c r="C301" i="10"/>
  <c r="B302" i="10"/>
  <c r="C302" i="10"/>
  <c r="B303" i="10"/>
  <c r="C303" i="10"/>
  <c r="B828" i="10"/>
  <c r="C828" i="10"/>
  <c r="B829" i="10"/>
  <c r="C829" i="10"/>
  <c r="B1550" i="10"/>
  <c r="C1550" i="10"/>
  <c r="B1551" i="10"/>
  <c r="C1551" i="10"/>
  <c r="B1552" i="10"/>
  <c r="C1552" i="10"/>
  <c r="B4419" i="10"/>
  <c r="C4419" i="10"/>
  <c r="B4420" i="10"/>
  <c r="C4420" i="10"/>
  <c r="B4421" i="10"/>
  <c r="C4421" i="10"/>
  <c r="B3040" i="10"/>
  <c r="C3040" i="10"/>
  <c r="B3041" i="10"/>
  <c r="C3041" i="10"/>
  <c r="B4630" i="10"/>
  <c r="C4630" i="10"/>
  <c r="B1553" i="10"/>
  <c r="C1553" i="10"/>
  <c r="B1554" i="10"/>
  <c r="C1554" i="10"/>
  <c r="B2473" i="10"/>
  <c r="C2473" i="10"/>
  <c r="B830" i="10"/>
  <c r="C830" i="10"/>
  <c r="B831" i="10"/>
  <c r="C831" i="10"/>
  <c r="B832" i="10"/>
  <c r="C832" i="10"/>
  <c r="B833" i="10"/>
  <c r="C833" i="10"/>
  <c r="B834" i="10"/>
  <c r="C834" i="10"/>
  <c r="B835" i="10"/>
  <c r="C835" i="10"/>
  <c r="B836" i="10"/>
  <c r="C836" i="10"/>
  <c r="B837" i="10"/>
  <c r="C837" i="10"/>
  <c r="B1414" i="10"/>
  <c r="C1414" i="10"/>
  <c r="B1415" i="10"/>
  <c r="C1415" i="10"/>
  <c r="B1416" i="10"/>
  <c r="C1416" i="10"/>
  <c r="B4422" i="10"/>
  <c r="C4422" i="10"/>
  <c r="B4423" i="10"/>
  <c r="C4423" i="10"/>
  <c r="B4424" i="10"/>
  <c r="C4424" i="10"/>
  <c r="B4767" i="10"/>
  <c r="C4767" i="10"/>
  <c r="B4768" i="10"/>
  <c r="C4768" i="10"/>
  <c r="B4769" i="10"/>
  <c r="C4769" i="10"/>
  <c r="B3042" i="10"/>
  <c r="C3042" i="10"/>
  <c r="B3043" i="10"/>
  <c r="C3043" i="10"/>
  <c r="B3044" i="10"/>
  <c r="C3044" i="10"/>
  <c r="B3559" i="10"/>
  <c r="C3559" i="10"/>
  <c r="B5044" i="10"/>
  <c r="C5044" i="10"/>
  <c r="B5045" i="10"/>
  <c r="C5045" i="10"/>
  <c r="B5046" i="10"/>
  <c r="C5046" i="10"/>
  <c r="B4425" i="10"/>
  <c r="C4425" i="10"/>
  <c r="B4426" i="10"/>
  <c r="C4426" i="10"/>
  <c r="B4194" i="10"/>
  <c r="C4194" i="10"/>
  <c r="B4427" i="10"/>
  <c r="C4427" i="10"/>
  <c r="B4428" i="10"/>
  <c r="C4428" i="10"/>
  <c r="B3045" i="10"/>
  <c r="C3045" i="10"/>
  <c r="B3046" i="10"/>
  <c r="C3046" i="10"/>
  <c r="B3047" i="10"/>
  <c r="C3047" i="10"/>
  <c r="B838" i="10"/>
  <c r="C838" i="10"/>
  <c r="B4195" i="10"/>
  <c r="C4195" i="10"/>
  <c r="B1555" i="10"/>
  <c r="C1555" i="10"/>
  <c r="B564" i="10"/>
  <c r="C564" i="10"/>
  <c r="B839" i="10"/>
  <c r="C839" i="10"/>
  <c r="B840" i="10"/>
  <c r="C840" i="10"/>
  <c r="B841" i="10"/>
  <c r="C841" i="10"/>
  <c r="B842" i="10"/>
  <c r="C842" i="10"/>
  <c r="B843" i="10"/>
  <c r="C843" i="10"/>
  <c r="B3878" i="10"/>
  <c r="C3878" i="10"/>
  <c r="B3879" i="10"/>
  <c r="C3879" i="10"/>
  <c r="B844" i="10"/>
  <c r="C844" i="10"/>
  <c r="B145" i="10"/>
  <c r="C145" i="10"/>
  <c r="B3048" i="10"/>
  <c r="C3048" i="10"/>
  <c r="B3049" i="10"/>
  <c r="C3049" i="10"/>
  <c r="B565" i="10"/>
  <c r="C565" i="10"/>
  <c r="B566" i="10"/>
  <c r="C566" i="10"/>
  <c r="B567" i="10"/>
  <c r="C567" i="10"/>
  <c r="B568" i="10"/>
  <c r="C568" i="10"/>
  <c r="B4429" i="10"/>
  <c r="C4429" i="10"/>
  <c r="B4430" i="10"/>
  <c r="C4430" i="10"/>
  <c r="B845" i="10"/>
  <c r="C845" i="10"/>
  <c r="B846" i="10"/>
  <c r="C846" i="10"/>
  <c r="B4431" i="10"/>
  <c r="C4431" i="10"/>
  <c r="B4770" i="10"/>
  <c r="C4770" i="10"/>
  <c r="B3880" i="10"/>
  <c r="C3880" i="10"/>
  <c r="B4771" i="10"/>
  <c r="C4771" i="10"/>
  <c r="B847" i="10"/>
  <c r="C847" i="10"/>
  <c r="B848" i="10"/>
  <c r="C848" i="10"/>
  <c r="B2788" i="10"/>
  <c r="C2788" i="10"/>
  <c r="B4432" i="10"/>
  <c r="C4432" i="10"/>
  <c r="B4433" i="10"/>
  <c r="C4433" i="10"/>
  <c r="B4434" i="10"/>
  <c r="C4434" i="10"/>
  <c r="B4435" i="10"/>
  <c r="C4435" i="10"/>
  <c r="B3050" i="10"/>
  <c r="C3050" i="10"/>
  <c r="B3051" i="10"/>
  <c r="C3051" i="10"/>
  <c r="B4558" i="10"/>
  <c r="C4558" i="10"/>
  <c r="B4436" i="10"/>
  <c r="C4436" i="10"/>
  <c r="B3052" i="10"/>
  <c r="C3052" i="10"/>
  <c r="B3053" i="10"/>
  <c r="C3053" i="10"/>
  <c r="B3054" i="10"/>
  <c r="C3054" i="10"/>
  <c r="B3055" i="10"/>
  <c r="C3055" i="10"/>
  <c r="B849" i="10"/>
  <c r="C849" i="10"/>
  <c r="B850" i="10"/>
  <c r="C850" i="10"/>
  <c r="B851" i="10"/>
  <c r="C851" i="10"/>
  <c r="B852" i="10"/>
  <c r="C852" i="10"/>
  <c r="B853" i="10"/>
  <c r="C853" i="10"/>
  <c r="B4196" i="10"/>
  <c r="C4196" i="10"/>
  <c r="B304" i="10"/>
  <c r="C304" i="10"/>
  <c r="B1759" i="10"/>
  <c r="C1759" i="10"/>
  <c r="B1760" i="10"/>
  <c r="C1760" i="10"/>
  <c r="B4437" i="10"/>
  <c r="C4437" i="10"/>
  <c r="B4438" i="10"/>
  <c r="C4438" i="10"/>
  <c r="B4439" i="10"/>
  <c r="C4439" i="10"/>
  <c r="B3056" i="10"/>
  <c r="C3056" i="10"/>
  <c r="B3057" i="10"/>
  <c r="C3057" i="10"/>
  <c r="B3058" i="10"/>
  <c r="C3058" i="10"/>
  <c r="B3059" i="10"/>
  <c r="C3059" i="10"/>
  <c r="B3060" i="10"/>
  <c r="C3060" i="10"/>
  <c r="B305" i="10"/>
  <c r="C305" i="10"/>
  <c r="B306" i="10"/>
  <c r="C306" i="10"/>
  <c r="B1787" i="10"/>
  <c r="C1787" i="10"/>
  <c r="B1842" i="10"/>
  <c r="C1842" i="10"/>
  <c r="B1843" i="10"/>
  <c r="C1843" i="10"/>
  <c r="B1844" i="10"/>
  <c r="C1844" i="10"/>
  <c r="B854" i="10"/>
  <c r="C854" i="10"/>
  <c r="B855" i="10"/>
  <c r="C855" i="10"/>
  <c r="B3061" i="10"/>
  <c r="C3061" i="10"/>
  <c r="B3062" i="10"/>
  <c r="C3062" i="10"/>
  <c r="B3063" i="10"/>
  <c r="C3063" i="10"/>
  <c r="B3064" i="10"/>
  <c r="C3064" i="10"/>
  <c r="B3065" i="10"/>
  <c r="C3065" i="10"/>
  <c r="B856" i="10"/>
  <c r="C856" i="10"/>
  <c r="B857" i="10"/>
  <c r="C857" i="10"/>
  <c r="B858" i="10"/>
  <c r="C858" i="10"/>
  <c r="B4440" i="10"/>
  <c r="C4440" i="10"/>
  <c r="B1570" i="10"/>
  <c r="C1570" i="10"/>
  <c r="B5528" i="10"/>
  <c r="C5528" i="10"/>
  <c r="B3066" i="10"/>
  <c r="C3066" i="10"/>
  <c r="B569" i="10"/>
  <c r="C569" i="10"/>
  <c r="B570" i="10"/>
  <c r="C570" i="10"/>
  <c r="B4772" i="10"/>
  <c r="C4772" i="10"/>
  <c r="B5047" i="10"/>
  <c r="C5047" i="10"/>
  <c r="B5048" i="10"/>
  <c r="C5048" i="10"/>
  <c r="B5049" i="10"/>
  <c r="C5049" i="10"/>
  <c r="B1598" i="10"/>
  <c r="C1598" i="10"/>
  <c r="B1599" i="10"/>
  <c r="C1599" i="10"/>
  <c r="B859" i="10"/>
  <c r="C859" i="10"/>
  <c r="B860" i="10"/>
  <c r="C860" i="10"/>
  <c r="B3067" i="10"/>
  <c r="C3067" i="10"/>
  <c r="B3068" i="10"/>
  <c r="C3068" i="10"/>
  <c r="B3069" i="10"/>
  <c r="C3069" i="10"/>
  <c r="B2279" i="10"/>
  <c r="C2279" i="10"/>
  <c r="B5050" i="10"/>
  <c r="C5050" i="10"/>
  <c r="B5051" i="10"/>
  <c r="C5051" i="10"/>
  <c r="B5052" i="10"/>
  <c r="C5052" i="10"/>
  <c r="B1571" i="10"/>
  <c r="C1571" i="10"/>
  <c r="B4441" i="10"/>
  <c r="C4441" i="10"/>
  <c r="B4442" i="10"/>
  <c r="C4442" i="10"/>
  <c r="B4197" i="10"/>
  <c r="C4197" i="10"/>
  <c r="B861" i="10"/>
  <c r="C861" i="10"/>
  <c r="B571" i="10"/>
  <c r="C571" i="10"/>
  <c r="B118" i="10"/>
  <c r="C118" i="10"/>
  <c r="B119" i="10"/>
  <c r="C119" i="10"/>
  <c r="B120" i="10"/>
  <c r="C120" i="10"/>
  <c r="B121" i="10"/>
  <c r="C121" i="10"/>
  <c r="B3461" i="10"/>
  <c r="C3461" i="10"/>
  <c r="B3462" i="10"/>
  <c r="C3462" i="10"/>
  <c r="B3070" i="10"/>
  <c r="C3070" i="10"/>
  <c r="B2821" i="10"/>
  <c r="C2821" i="10"/>
  <c r="B862" i="10"/>
  <c r="C862" i="10"/>
  <c r="B863" i="10"/>
  <c r="C863" i="10"/>
  <c r="B864" i="10"/>
  <c r="C864" i="10"/>
  <c r="B865" i="10"/>
  <c r="C865" i="10"/>
  <c r="B1804" i="10"/>
  <c r="C1804" i="10"/>
  <c r="B4773" i="10"/>
  <c r="C4773" i="10"/>
  <c r="B4443" i="10"/>
  <c r="C4443" i="10"/>
  <c r="B4444" i="10"/>
  <c r="C4444" i="10"/>
  <c r="B3071" i="10"/>
  <c r="C3071" i="10"/>
  <c r="B3072" i="10"/>
  <c r="C3072" i="10"/>
  <c r="B3073" i="10"/>
  <c r="C3073" i="10"/>
  <c r="B3074" i="10"/>
  <c r="C3074" i="10"/>
  <c r="B3075" i="10"/>
  <c r="C3075" i="10"/>
  <c r="B866" i="10"/>
  <c r="C866" i="10"/>
  <c r="B867" i="10"/>
  <c r="C867" i="10"/>
  <c r="B868" i="10"/>
  <c r="C868" i="10"/>
  <c r="B869" i="10"/>
  <c r="C869" i="10"/>
  <c r="B572" i="10"/>
  <c r="C572" i="10"/>
  <c r="B573" i="10"/>
  <c r="C573" i="10"/>
  <c r="B574" i="10"/>
  <c r="C574" i="10"/>
  <c r="B3881" i="10"/>
  <c r="C3881" i="10"/>
  <c r="B575" i="10"/>
  <c r="C575" i="10"/>
  <c r="B576" i="10"/>
  <c r="C576" i="10"/>
  <c r="B4774" i="10"/>
  <c r="C4774" i="10"/>
  <c r="B4775" i="10"/>
  <c r="C4775" i="10"/>
  <c r="B4165" i="10"/>
  <c r="C4165" i="10"/>
  <c r="B4166" i="10"/>
  <c r="C4166" i="10"/>
  <c r="B577" i="10"/>
  <c r="C577" i="10"/>
  <c r="B870" i="10"/>
  <c r="C870" i="10"/>
  <c r="B4445" i="10"/>
  <c r="C4445" i="10"/>
  <c r="B871" i="10"/>
  <c r="C871" i="10"/>
  <c r="B872" i="10"/>
  <c r="C872" i="10"/>
  <c r="B873" i="10"/>
  <c r="C873" i="10"/>
  <c r="B1845" i="10"/>
  <c r="C1845" i="10"/>
  <c r="B578" i="10"/>
  <c r="C578" i="10"/>
  <c r="B3076" i="10"/>
  <c r="C3076" i="10"/>
  <c r="B3077" i="10"/>
  <c r="C3077" i="10"/>
  <c r="B3078" i="10"/>
  <c r="C3078" i="10"/>
  <c r="B3079" i="10"/>
  <c r="C3079" i="10"/>
  <c r="B3080" i="10"/>
  <c r="C3080" i="10"/>
  <c r="B579" i="10"/>
  <c r="C579" i="10"/>
  <c r="B580" i="10"/>
  <c r="C580" i="10"/>
  <c r="B4722" i="10"/>
  <c r="C4722" i="10"/>
  <c r="B4446" i="10"/>
  <c r="C4446" i="10"/>
  <c r="B4447" i="10"/>
  <c r="C4447" i="10"/>
  <c r="B874" i="10"/>
  <c r="C874" i="10"/>
  <c r="B4723" i="10"/>
  <c r="C4723" i="10"/>
  <c r="B1658" i="10"/>
  <c r="C1658" i="10"/>
  <c r="B875" i="10"/>
  <c r="C875" i="10"/>
  <c r="B876" i="10"/>
  <c r="C876" i="10"/>
  <c r="B1846" i="10"/>
  <c r="C1846" i="10"/>
  <c r="B3081" i="10"/>
  <c r="C3081" i="10"/>
  <c r="B3082" i="10"/>
  <c r="C3082" i="10"/>
  <c r="B3083" i="10"/>
  <c r="C3083" i="10"/>
  <c r="B3084" i="10"/>
  <c r="C3084" i="10"/>
  <c r="B3085" i="10"/>
  <c r="C3085" i="10"/>
  <c r="B877" i="10"/>
  <c r="C877" i="10"/>
  <c r="B878" i="10"/>
  <c r="C878" i="10"/>
  <c r="B4448" i="10"/>
  <c r="C4448" i="10"/>
  <c r="B4449" i="10"/>
  <c r="C4449" i="10"/>
  <c r="B581" i="10"/>
  <c r="C581" i="10"/>
  <c r="B4167" i="10"/>
  <c r="C4167" i="10"/>
  <c r="B5053" i="10"/>
  <c r="C5053" i="10"/>
  <c r="B5054" i="10"/>
  <c r="C5054" i="10"/>
  <c r="B4450" i="10"/>
  <c r="C4450" i="10"/>
  <c r="B4451" i="10"/>
  <c r="C4451" i="10"/>
  <c r="B4452" i="10"/>
  <c r="C4452" i="10"/>
  <c r="B2280" i="10"/>
  <c r="C2280" i="10"/>
  <c r="B2281" i="10"/>
  <c r="C2281" i="10"/>
  <c r="B582" i="10"/>
  <c r="C582" i="10"/>
  <c r="B3086" i="10"/>
  <c r="C3086" i="10"/>
  <c r="B879" i="10"/>
  <c r="C879" i="10"/>
  <c r="B2544" i="10"/>
  <c r="C2544" i="10"/>
  <c r="B4453" i="10"/>
  <c r="C4453" i="10"/>
  <c r="B307" i="10"/>
  <c r="C307" i="10"/>
  <c r="B2282" i="10"/>
  <c r="C2282" i="10"/>
  <c r="B1600" i="10"/>
  <c r="C1600" i="10"/>
  <c r="B1601" i="10"/>
  <c r="C1601" i="10"/>
  <c r="B1602" i="10"/>
  <c r="C1602" i="10"/>
  <c r="B1603" i="10"/>
  <c r="C1603" i="10"/>
  <c r="B3882" i="10"/>
  <c r="C3882" i="10"/>
  <c r="B4724" i="10"/>
  <c r="C4724" i="10"/>
  <c r="B4454" i="10"/>
  <c r="C4454" i="10"/>
  <c r="B4455" i="10"/>
  <c r="C4455" i="10"/>
  <c r="B4456" i="10"/>
  <c r="C4456" i="10"/>
  <c r="B583" i="10"/>
  <c r="C583" i="10"/>
  <c r="B3087" i="10"/>
  <c r="C3087" i="10"/>
  <c r="B3088" i="10"/>
  <c r="C3088" i="10"/>
  <c r="B880" i="10"/>
  <c r="C880" i="10"/>
  <c r="B2545" i="10"/>
  <c r="C2545" i="10"/>
  <c r="B881" i="10"/>
  <c r="C881" i="10"/>
  <c r="B4168" i="10"/>
  <c r="C4168" i="10"/>
  <c r="B3778" i="10"/>
  <c r="C3778" i="10"/>
  <c r="B5055" i="10"/>
  <c r="C5055" i="10"/>
  <c r="B5056" i="10"/>
  <c r="C5056" i="10"/>
  <c r="B5057" i="10"/>
  <c r="C5057" i="10"/>
  <c r="B308" i="10"/>
  <c r="C308" i="10"/>
  <c r="B1788" i="10"/>
  <c r="C1788" i="10"/>
  <c r="B4457" i="10"/>
  <c r="C4457" i="10"/>
  <c r="B4458" i="10"/>
  <c r="C4458" i="10"/>
  <c r="B4459" i="10"/>
  <c r="C4459" i="10"/>
  <c r="B3089" i="10"/>
  <c r="C3089" i="10"/>
  <c r="B3090" i="10"/>
  <c r="C3090" i="10"/>
  <c r="B3091" i="10"/>
  <c r="C3091" i="10"/>
  <c r="B3092" i="10"/>
  <c r="C3092" i="10"/>
  <c r="B3093" i="10"/>
  <c r="C3093" i="10"/>
  <c r="B3094" i="10"/>
  <c r="C3094" i="10"/>
  <c r="B3737" i="10"/>
  <c r="C3737" i="10"/>
  <c r="B3738" i="10"/>
  <c r="C3738" i="10"/>
  <c r="B3739" i="10"/>
  <c r="C3739" i="10"/>
  <c r="B3779" i="10"/>
  <c r="C3779" i="10"/>
  <c r="B2283" i="10"/>
  <c r="C2283" i="10"/>
  <c r="B882" i="10"/>
  <c r="C882" i="10"/>
  <c r="B883" i="10"/>
  <c r="C883" i="10"/>
  <c r="B3883" i="10"/>
  <c r="C3883" i="10"/>
  <c r="B1752" i="10"/>
  <c r="C1752" i="10"/>
  <c r="B4776" i="10"/>
  <c r="C4776" i="10"/>
  <c r="B5058" i="10"/>
  <c r="C5058" i="10"/>
  <c r="B884" i="10"/>
  <c r="C884" i="10"/>
  <c r="B885" i="10"/>
  <c r="C885" i="10"/>
  <c r="B4460" i="10"/>
  <c r="C4460" i="10"/>
  <c r="B4461" i="10"/>
  <c r="C4461" i="10"/>
  <c r="B1847" i="10"/>
  <c r="C1847" i="10"/>
  <c r="B1848" i="10"/>
  <c r="C1848" i="10"/>
  <c r="B4777" i="10"/>
  <c r="C4777" i="10"/>
  <c r="B4778" i="10"/>
  <c r="C4778" i="10"/>
  <c r="B886" i="10"/>
  <c r="C886" i="10"/>
  <c r="B887" i="10"/>
  <c r="C887" i="10"/>
  <c r="B888" i="10"/>
  <c r="C888" i="10"/>
  <c r="B889" i="10"/>
  <c r="C889" i="10"/>
  <c r="B890" i="10"/>
  <c r="C890" i="10"/>
  <c r="B891" i="10"/>
  <c r="C891" i="10"/>
  <c r="B892" i="10"/>
  <c r="C892" i="10"/>
  <c r="B893" i="10"/>
  <c r="C893" i="10"/>
  <c r="B894" i="10"/>
  <c r="C894" i="10"/>
  <c r="B895" i="10"/>
  <c r="C895" i="10"/>
  <c r="B896" i="10"/>
  <c r="C896" i="10"/>
  <c r="B897" i="10"/>
  <c r="C897" i="10"/>
  <c r="B898" i="10"/>
  <c r="C898" i="10"/>
  <c r="B3095" i="10"/>
  <c r="C3095" i="10"/>
  <c r="B3096" i="10"/>
  <c r="C3096" i="10"/>
  <c r="B3097" i="10"/>
  <c r="C3097" i="10"/>
  <c r="B3098" i="10"/>
  <c r="C3098" i="10"/>
  <c r="B3099" i="10"/>
  <c r="C3099" i="10"/>
  <c r="B3728" i="10"/>
  <c r="C3728" i="10"/>
  <c r="B4169" i="10"/>
  <c r="C4169" i="10"/>
  <c r="B4935" i="10"/>
  <c r="C4935" i="10"/>
  <c r="B899" i="10"/>
  <c r="C899" i="10"/>
  <c r="B900" i="10"/>
  <c r="C900" i="10"/>
  <c r="B901" i="10"/>
  <c r="C901" i="10"/>
  <c r="B1849" i="10"/>
  <c r="C1849" i="10"/>
  <c r="B309" i="10"/>
  <c r="C309" i="10"/>
  <c r="B310" i="10"/>
  <c r="C310" i="10"/>
  <c r="B4462" i="10"/>
  <c r="C4462" i="10"/>
  <c r="B4463" i="10"/>
  <c r="C4463" i="10"/>
  <c r="B4464" i="10"/>
  <c r="C4464" i="10"/>
  <c r="B4465" i="10"/>
  <c r="C4465" i="10"/>
  <c r="B4466" i="10"/>
  <c r="C4466" i="10"/>
  <c r="B4467" i="10"/>
  <c r="C4467" i="10"/>
  <c r="B5535" i="10"/>
  <c r="C5535" i="10"/>
  <c r="B4370" i="10"/>
  <c r="C4370" i="10"/>
  <c r="B311" i="10"/>
  <c r="C311" i="10"/>
  <c r="B902" i="10"/>
  <c r="C902" i="10"/>
  <c r="B4468" i="10"/>
  <c r="C4468" i="10"/>
  <c r="B312" i="10"/>
  <c r="C312" i="10"/>
  <c r="B3100" i="10"/>
  <c r="C3100" i="10"/>
  <c r="B3101" i="10"/>
  <c r="C3101" i="10"/>
  <c r="B3102" i="10"/>
  <c r="C3102" i="10"/>
  <c r="B3103" i="10"/>
  <c r="C3103" i="10"/>
  <c r="B3104" i="10"/>
  <c r="C3104" i="10"/>
  <c r="B3105" i="10"/>
  <c r="C3105" i="10"/>
  <c r="B3106" i="10"/>
  <c r="C3106" i="10"/>
  <c r="B3107" i="10"/>
  <c r="C3107" i="10"/>
  <c r="B3108" i="10"/>
  <c r="C3108" i="10"/>
  <c r="B3109" i="10"/>
  <c r="C3109" i="10"/>
  <c r="B3110" i="10"/>
  <c r="C3110" i="10"/>
  <c r="B1556" i="10"/>
  <c r="C1556" i="10"/>
  <c r="B1557" i="10"/>
  <c r="C1557" i="10"/>
  <c r="B1604" i="10"/>
  <c r="C1604" i="10"/>
  <c r="B1605" i="10"/>
  <c r="C1605" i="10"/>
  <c r="B1659" i="10"/>
  <c r="C1659" i="10"/>
  <c r="B1660" i="10"/>
  <c r="C1660" i="10"/>
  <c r="B1661" i="10"/>
  <c r="C1661" i="10"/>
  <c r="B1662" i="10"/>
  <c r="C1662" i="10"/>
  <c r="B903" i="10"/>
  <c r="C903" i="10"/>
  <c r="B904" i="10"/>
  <c r="C904" i="10"/>
  <c r="B905" i="10"/>
  <c r="C905" i="10"/>
  <c r="B906" i="10"/>
  <c r="C906" i="10"/>
  <c r="B907" i="10"/>
  <c r="C907" i="10"/>
  <c r="B908" i="10"/>
  <c r="C908" i="10"/>
  <c r="B909" i="10"/>
  <c r="C909" i="10"/>
  <c r="B3111" i="10"/>
  <c r="C3111" i="10"/>
  <c r="B3112" i="10"/>
  <c r="C3112" i="10"/>
  <c r="B3884" i="10"/>
  <c r="C3884" i="10"/>
  <c r="B2477" i="10"/>
  <c r="C2477" i="10"/>
  <c r="B2478" i="10"/>
  <c r="C2478" i="10"/>
  <c r="B2479" i="10"/>
  <c r="C2479" i="10"/>
  <c r="B5059" i="10"/>
  <c r="C5059" i="10"/>
  <c r="B5060" i="10"/>
  <c r="C5060" i="10"/>
  <c r="B5061" i="10"/>
  <c r="C5061" i="10"/>
  <c r="B4830" i="10"/>
  <c r="C4830" i="10"/>
  <c r="B4631" i="10"/>
  <c r="C4631" i="10"/>
  <c r="B4632" i="10"/>
  <c r="C4632" i="10"/>
  <c r="B313" i="10"/>
  <c r="C313" i="10"/>
  <c r="B314" i="10"/>
  <c r="C314" i="10"/>
  <c r="B315" i="10"/>
  <c r="C315" i="10"/>
  <c r="B316" i="10"/>
  <c r="C316" i="10"/>
  <c r="B317" i="10"/>
  <c r="C317" i="10"/>
  <c r="B2546" i="10"/>
  <c r="C2546" i="10"/>
  <c r="B1558" i="10"/>
  <c r="C1558" i="10"/>
  <c r="B1559" i="10"/>
  <c r="C1559" i="10"/>
  <c r="B3113" i="10"/>
  <c r="C3113" i="10"/>
  <c r="B1850" i="10"/>
  <c r="C1850" i="10"/>
  <c r="B1663" i="10"/>
  <c r="C1663" i="10"/>
  <c r="B1664" i="10"/>
  <c r="C1664" i="10"/>
  <c r="B1665" i="10"/>
  <c r="C1665" i="10"/>
  <c r="B1666" i="10"/>
  <c r="C1666" i="10"/>
  <c r="B1667" i="10"/>
  <c r="C1667" i="10"/>
  <c r="B1668" i="10"/>
  <c r="C1668" i="10"/>
  <c r="B1669" i="10"/>
  <c r="C1669" i="10"/>
  <c r="B5424" i="10"/>
  <c r="C5424" i="10"/>
  <c r="B2583" i="10"/>
  <c r="C2583" i="10"/>
  <c r="B910" i="10"/>
  <c r="C910" i="10"/>
  <c r="B911" i="10"/>
  <c r="C911" i="10"/>
  <c r="B3114" i="10"/>
  <c r="C3114" i="10"/>
  <c r="B3115" i="10"/>
  <c r="C3115" i="10"/>
  <c r="B3116" i="10"/>
  <c r="C3116" i="10"/>
  <c r="B3117" i="10"/>
  <c r="C3117" i="10"/>
  <c r="B3118" i="10"/>
  <c r="C3118" i="10"/>
  <c r="B3119" i="10"/>
  <c r="C3119" i="10"/>
  <c r="B4779" i="10"/>
  <c r="C4779" i="10"/>
  <c r="B4780" i="10"/>
  <c r="C4780" i="10"/>
  <c r="B318" i="10"/>
  <c r="C318" i="10"/>
  <c r="B319" i="10"/>
  <c r="C319" i="10"/>
  <c r="B4469" i="10"/>
  <c r="C4469" i="10"/>
  <c r="B4470" i="10"/>
  <c r="C4470" i="10"/>
  <c r="B4471" i="10"/>
  <c r="C4471" i="10"/>
  <c r="B4472" i="10"/>
  <c r="C4472" i="10"/>
  <c r="B912" i="10"/>
  <c r="C912" i="10"/>
  <c r="B4781" i="10"/>
  <c r="C4781" i="10"/>
  <c r="B913" i="10"/>
  <c r="C913" i="10"/>
  <c r="B914" i="10"/>
  <c r="C914" i="10"/>
  <c r="B915" i="10"/>
  <c r="C915" i="10"/>
  <c r="B1417" i="10"/>
  <c r="C1417" i="10"/>
  <c r="B1418" i="10"/>
  <c r="C1418" i="10"/>
  <c r="B1419" i="10"/>
  <c r="C1419" i="10"/>
  <c r="B1420" i="10"/>
  <c r="C1420" i="10"/>
  <c r="B5310" i="10"/>
  <c r="C5310" i="10"/>
  <c r="B320" i="10"/>
  <c r="C320" i="10"/>
  <c r="B321" i="10"/>
  <c r="C321" i="10"/>
  <c r="B322" i="10"/>
  <c r="C322" i="10"/>
  <c r="B1522" i="10"/>
  <c r="C1522" i="10"/>
  <c r="B1851" i="10"/>
  <c r="C1851" i="10"/>
  <c r="B5311" i="10"/>
  <c r="C5311" i="10"/>
  <c r="B916" i="10"/>
  <c r="C916" i="10"/>
  <c r="B4782" i="10"/>
  <c r="C4782" i="10"/>
  <c r="B323" i="10"/>
  <c r="C323" i="10"/>
  <c r="B324" i="10"/>
  <c r="C324" i="10"/>
  <c r="B325" i="10"/>
  <c r="C325" i="10"/>
  <c r="B4783" i="10"/>
  <c r="C4783" i="10"/>
  <c r="B2165" i="10"/>
  <c r="C2165" i="10"/>
  <c r="B2166" i="10"/>
  <c r="C2166" i="10"/>
  <c r="B2167" i="10"/>
  <c r="C2167" i="10"/>
  <c r="B2168" i="10"/>
  <c r="C2168" i="10"/>
  <c r="B1472" i="10"/>
  <c r="C1472" i="10"/>
  <c r="B1473" i="10"/>
  <c r="C1473" i="10"/>
  <c r="B326" i="10"/>
  <c r="C326" i="10"/>
  <c r="B3120" i="10"/>
  <c r="C3120" i="10"/>
  <c r="B3121" i="10"/>
  <c r="C3121" i="10"/>
  <c r="B3122" i="10"/>
  <c r="C3122" i="10"/>
  <c r="B2547" i="10"/>
  <c r="C2547" i="10"/>
  <c r="B2548" i="10"/>
  <c r="C2548" i="10"/>
  <c r="B2549" i="10"/>
  <c r="C2549" i="10"/>
  <c r="B327" i="10"/>
  <c r="C327" i="10"/>
  <c r="B917" i="10"/>
  <c r="C917" i="10"/>
  <c r="B918" i="10"/>
  <c r="C918" i="10"/>
  <c r="B919" i="10"/>
  <c r="C919" i="10"/>
  <c r="B920" i="10"/>
  <c r="C920" i="10"/>
  <c r="B921" i="10"/>
  <c r="C921" i="10"/>
  <c r="B922" i="10"/>
  <c r="C922" i="10"/>
  <c r="B923" i="10"/>
  <c r="C923" i="10"/>
  <c r="B924" i="10"/>
  <c r="C924" i="10"/>
  <c r="B3123" i="10"/>
  <c r="C3123" i="10"/>
  <c r="B3124" i="10"/>
  <c r="C3124" i="10"/>
  <c r="B3125" i="10"/>
  <c r="C3125" i="10"/>
  <c r="B5287" i="10"/>
  <c r="C5287" i="10"/>
  <c r="B3747" i="10"/>
  <c r="C3747" i="10"/>
  <c r="B3748" i="10"/>
  <c r="C3748" i="10"/>
  <c r="B3749" i="10"/>
  <c r="C3749" i="10"/>
  <c r="B3750" i="10"/>
  <c r="C3750" i="10"/>
  <c r="B2550" i="10"/>
  <c r="C2550" i="10"/>
  <c r="B4784" i="10"/>
  <c r="C4784" i="10"/>
  <c r="B4725" i="10"/>
  <c r="C4725" i="10"/>
  <c r="B5062" i="10"/>
  <c r="C5062" i="10"/>
  <c r="B5063" i="10"/>
  <c r="C5063" i="10"/>
  <c r="B5064" i="10"/>
  <c r="C5064" i="10"/>
  <c r="B584" i="10"/>
  <c r="C584" i="10"/>
  <c r="B3126" i="10"/>
  <c r="C3126" i="10"/>
  <c r="B4831" i="10"/>
  <c r="C4831" i="10"/>
  <c r="B4170" i="10"/>
  <c r="C4170" i="10"/>
  <c r="B3127" i="10"/>
  <c r="C3127" i="10"/>
  <c r="B3128" i="10"/>
  <c r="C3128" i="10"/>
  <c r="B1572" i="10"/>
  <c r="C1572" i="10"/>
  <c r="B925" i="10"/>
  <c r="C925" i="10"/>
  <c r="B926" i="10"/>
  <c r="C926" i="10"/>
  <c r="B927" i="10"/>
  <c r="C927" i="10"/>
  <c r="B928" i="10"/>
  <c r="C928" i="10"/>
  <c r="B929" i="10"/>
  <c r="C929" i="10"/>
  <c r="B2551" i="10"/>
  <c r="C2551" i="10"/>
  <c r="B3885" i="10"/>
  <c r="C3885" i="10"/>
  <c r="B1852" i="10"/>
  <c r="C1852" i="10"/>
  <c r="B3129" i="10"/>
  <c r="C3129" i="10"/>
  <c r="B3130" i="10"/>
  <c r="C3130" i="10"/>
  <c r="B3131" i="10"/>
  <c r="C3131" i="10"/>
  <c r="B3132" i="10"/>
  <c r="C3132" i="10"/>
  <c r="B3133" i="10"/>
  <c r="C3133" i="10"/>
  <c r="B3134" i="10"/>
  <c r="C3134" i="10"/>
  <c r="B4785" i="10"/>
  <c r="C4785" i="10"/>
  <c r="B4786" i="10"/>
  <c r="C4786" i="10"/>
  <c r="B1670" i="10"/>
  <c r="C1670" i="10"/>
  <c r="B3463" i="10"/>
  <c r="C3463" i="10"/>
  <c r="B4936" i="10"/>
  <c r="C4936" i="10"/>
  <c r="B173" i="10"/>
  <c r="C173" i="10"/>
  <c r="B930" i="10"/>
  <c r="C930" i="10"/>
  <c r="B4832" i="10"/>
  <c r="C4832" i="10"/>
  <c r="B1606" i="10"/>
  <c r="C1606" i="10"/>
  <c r="B1607" i="10"/>
  <c r="C1607" i="10"/>
  <c r="B3135" i="10"/>
  <c r="C3135" i="10"/>
  <c r="B3136" i="10"/>
  <c r="C3136" i="10"/>
  <c r="B931" i="10"/>
  <c r="C931" i="10"/>
  <c r="B932" i="10"/>
  <c r="C932" i="10"/>
  <c r="B328" i="10"/>
  <c r="C328" i="10"/>
  <c r="B329" i="10"/>
  <c r="C329" i="10"/>
  <c r="B3137" i="10"/>
  <c r="C3137" i="10"/>
  <c r="B3138" i="10"/>
  <c r="C3138" i="10"/>
  <c r="B3740" i="10"/>
  <c r="C3740" i="10"/>
  <c r="B3741" i="10"/>
  <c r="C3741" i="10"/>
  <c r="B4198" i="10"/>
  <c r="C4198" i="10"/>
  <c r="B3139" i="10"/>
  <c r="C3139" i="10"/>
  <c r="B3140" i="10"/>
  <c r="C3140" i="10"/>
  <c r="B3141" i="10"/>
  <c r="C3141" i="10"/>
  <c r="B3142" i="10"/>
  <c r="C3142" i="10"/>
  <c r="B933" i="10"/>
  <c r="C933" i="10"/>
  <c r="B934" i="10"/>
  <c r="C934" i="10"/>
  <c r="B330" i="10"/>
  <c r="C330" i="10"/>
  <c r="B1671" i="10"/>
  <c r="C1671" i="10"/>
  <c r="B3464" i="10"/>
  <c r="C3464" i="10"/>
  <c r="B4177" i="10"/>
  <c r="C4177" i="10"/>
  <c r="B331" i="10"/>
  <c r="C331" i="10"/>
  <c r="B4787" i="10"/>
  <c r="C4787" i="10"/>
  <c r="B1608" i="10"/>
  <c r="C1608" i="10"/>
  <c r="B1609" i="10"/>
  <c r="C1609" i="10"/>
  <c r="B1610" i="10"/>
  <c r="C1610" i="10"/>
  <c r="B1789" i="10"/>
  <c r="C1789" i="10"/>
  <c r="B1790" i="10"/>
  <c r="C1790" i="10"/>
  <c r="B3886" i="10"/>
  <c r="C3886" i="10"/>
  <c r="B2084" i="10"/>
  <c r="C2084" i="10"/>
  <c r="B3560" i="10"/>
  <c r="C3560" i="10"/>
  <c r="B1672" i="10"/>
  <c r="C1672" i="10"/>
  <c r="B1673" i="10"/>
  <c r="C1673" i="10"/>
  <c r="B3465" i="10"/>
  <c r="C3465" i="10"/>
  <c r="B3466" i="10"/>
  <c r="C3466" i="10"/>
  <c r="B3681" i="10"/>
  <c r="C3681" i="10"/>
  <c r="B332" i="10"/>
  <c r="C332" i="10"/>
  <c r="B585" i="10"/>
  <c r="C585" i="10"/>
  <c r="B586" i="10"/>
  <c r="C586" i="10"/>
  <c r="B5312" i="10"/>
  <c r="C5312" i="10"/>
  <c r="B333" i="10"/>
  <c r="C333" i="10"/>
  <c r="B334" i="10"/>
  <c r="C334" i="10"/>
  <c r="B4833" i="10"/>
  <c r="C4833" i="10"/>
  <c r="B935" i="10"/>
  <c r="C935" i="10"/>
  <c r="B1674" i="10"/>
  <c r="C1674" i="10"/>
  <c r="B1675" i="10"/>
  <c r="C1675" i="10"/>
  <c r="B3467" i="10"/>
  <c r="C3467" i="10"/>
  <c r="B3468" i="10"/>
  <c r="C3468" i="10"/>
  <c r="B1853" i="10"/>
  <c r="C1853" i="10"/>
  <c r="B3143" i="10"/>
  <c r="C3143" i="10"/>
  <c r="B3144" i="10"/>
  <c r="C3144" i="10"/>
  <c r="B3145" i="10"/>
  <c r="C3145" i="10"/>
  <c r="B4171" i="10"/>
  <c r="C4171" i="10"/>
  <c r="B335" i="10"/>
  <c r="C335" i="10"/>
  <c r="B336" i="10"/>
  <c r="C336" i="10"/>
  <c r="B936" i="10"/>
  <c r="C936" i="10"/>
  <c r="B937" i="10"/>
  <c r="C937" i="10"/>
  <c r="B938" i="10"/>
  <c r="C938" i="10"/>
  <c r="B939" i="10"/>
  <c r="C939" i="10"/>
  <c r="B3887" i="10"/>
  <c r="C3887" i="10"/>
  <c r="B940" i="10"/>
  <c r="C940" i="10"/>
  <c r="B5313" i="10"/>
  <c r="C5313" i="10"/>
  <c r="B2552" i="10"/>
  <c r="C2552" i="10"/>
  <c r="B4227" i="10"/>
  <c r="C4227" i="10"/>
  <c r="B2584" i="10"/>
  <c r="C2584" i="10"/>
  <c r="B3146" i="10"/>
  <c r="C3146" i="10"/>
  <c r="B4788" i="10"/>
  <c r="C4788" i="10"/>
  <c r="B337" i="10"/>
  <c r="C337" i="10"/>
  <c r="B338" i="10"/>
  <c r="C338" i="10"/>
  <c r="B4789" i="10"/>
  <c r="C4789" i="10"/>
  <c r="B4172" i="10"/>
  <c r="C4172" i="10"/>
  <c r="B339" i="10"/>
  <c r="C339" i="10"/>
  <c r="B340" i="10"/>
  <c r="C340" i="10"/>
  <c r="B941" i="10"/>
  <c r="C941" i="10"/>
  <c r="B942" i="10"/>
  <c r="C942" i="10"/>
  <c r="B3557" i="10"/>
  <c r="C3557" i="10"/>
  <c r="B3888" i="10"/>
  <c r="C3888" i="10"/>
  <c r="B4834" i="10"/>
  <c r="C4834" i="10"/>
  <c r="B1573" i="10"/>
  <c r="C1573" i="10"/>
  <c r="B4473" i="10"/>
  <c r="C4473" i="10"/>
  <c r="B4474" i="10"/>
  <c r="C4474" i="10"/>
  <c r="B5065" i="10"/>
  <c r="C5065" i="10"/>
  <c r="B3147" i="10"/>
  <c r="C3147" i="10"/>
  <c r="B3148" i="10"/>
  <c r="C3148" i="10"/>
  <c r="B3149" i="10"/>
  <c r="C3149" i="10"/>
  <c r="B341" i="10"/>
  <c r="C341" i="10"/>
  <c r="B4475" i="10"/>
  <c r="C4475" i="10"/>
  <c r="B4476" i="10"/>
  <c r="C4476" i="10"/>
  <c r="B4790" i="10"/>
  <c r="C4790" i="10"/>
  <c r="B3718" i="10"/>
  <c r="C3718" i="10"/>
  <c r="B1854" i="10"/>
  <c r="C1854" i="10"/>
  <c r="B3729" i="10"/>
  <c r="C3729" i="10"/>
  <c r="B3730" i="10"/>
  <c r="C3730" i="10"/>
  <c r="B4791" i="10"/>
  <c r="C4791" i="10"/>
  <c r="B4792" i="10"/>
  <c r="C4792" i="10"/>
  <c r="B2272" i="10"/>
  <c r="C2272" i="10"/>
  <c r="B587" i="10"/>
  <c r="C587" i="10"/>
  <c r="B3150" i="10"/>
  <c r="C3150" i="10"/>
  <c r="B3151" i="10"/>
  <c r="C3151" i="10"/>
  <c r="B3152" i="10"/>
  <c r="C3152" i="10"/>
  <c r="B3153" i="10"/>
  <c r="C3153" i="10"/>
  <c r="B1560" i="10"/>
  <c r="C1560" i="10"/>
  <c r="B1561" i="10"/>
  <c r="C1561" i="10"/>
  <c r="B4793" i="10"/>
  <c r="C4793" i="10"/>
  <c r="B3682" i="10"/>
  <c r="C3682" i="10"/>
  <c r="B5066" i="10"/>
  <c r="C5066" i="10"/>
  <c r="B5067" i="10"/>
  <c r="C5067" i="10"/>
  <c r="B3889" i="10"/>
  <c r="C3889" i="10"/>
  <c r="B3154" i="10"/>
  <c r="C3154" i="10"/>
  <c r="B3155" i="10"/>
  <c r="C3155" i="10"/>
  <c r="B3156" i="10"/>
  <c r="C3156" i="10"/>
  <c r="B3157" i="10"/>
  <c r="C3157" i="10"/>
  <c r="B3158" i="10"/>
  <c r="C3158" i="10"/>
  <c r="B4173" i="10"/>
  <c r="C4173" i="10"/>
  <c r="B1611" i="10"/>
  <c r="C1611" i="10"/>
  <c r="B4794" i="10"/>
  <c r="C4794" i="10"/>
  <c r="B4795" i="10"/>
  <c r="C4795" i="10"/>
  <c r="B1612" i="10"/>
  <c r="C1612" i="10"/>
  <c r="B1613" i="10"/>
  <c r="C1613" i="10"/>
  <c r="B1614" i="10"/>
  <c r="C1614" i="10"/>
  <c r="B3469" i="10"/>
  <c r="C3469" i="10"/>
  <c r="B1615" i="10"/>
  <c r="C1615" i="10"/>
  <c r="B943" i="10"/>
  <c r="C943" i="10"/>
  <c r="B944" i="10"/>
  <c r="C944" i="10"/>
  <c r="B945" i="10"/>
  <c r="C945" i="10"/>
  <c r="B946" i="10"/>
  <c r="C946" i="10"/>
  <c r="B342" i="10"/>
  <c r="C342" i="10"/>
  <c r="B343" i="10"/>
  <c r="C343" i="10"/>
  <c r="B344" i="10"/>
  <c r="C344" i="10"/>
  <c r="B345" i="10"/>
  <c r="C345" i="10"/>
  <c r="B947" i="10"/>
  <c r="C947" i="10"/>
  <c r="B948" i="10"/>
  <c r="C948" i="10"/>
  <c r="B346" i="10"/>
  <c r="C346" i="10"/>
  <c r="B347" i="10"/>
  <c r="C347" i="10"/>
  <c r="B348" i="10"/>
  <c r="C348" i="10"/>
  <c r="B349" i="10"/>
  <c r="C349" i="10"/>
  <c r="B350" i="10"/>
  <c r="C350" i="10"/>
  <c r="B351" i="10"/>
  <c r="C351" i="10"/>
  <c r="B3890" i="10"/>
  <c r="C3890" i="10"/>
  <c r="B4561" i="10"/>
  <c r="C4561" i="10"/>
  <c r="B3159" i="10"/>
  <c r="C3159" i="10"/>
  <c r="B3160" i="10"/>
  <c r="C3160" i="10"/>
  <c r="B352" i="10"/>
  <c r="C352" i="10"/>
  <c r="B353" i="10"/>
  <c r="C353" i="10"/>
  <c r="B354" i="10"/>
  <c r="C354" i="10"/>
  <c r="B949" i="10"/>
  <c r="C949" i="10"/>
  <c r="B3161" i="10"/>
  <c r="C3161" i="10"/>
  <c r="B3891" i="10"/>
  <c r="C3891" i="10"/>
  <c r="B3162" i="10"/>
  <c r="C3162" i="10"/>
  <c r="B3470" i="10"/>
  <c r="C3470" i="10"/>
  <c r="B950" i="10"/>
  <c r="C950" i="10"/>
  <c r="B5314" i="10"/>
  <c r="C5314" i="10"/>
  <c r="B355" i="10"/>
  <c r="C355" i="10"/>
  <c r="B951" i="10"/>
  <c r="C951" i="10"/>
  <c r="B952" i="10"/>
  <c r="C952" i="10"/>
  <c r="B953" i="10"/>
  <c r="C953" i="10"/>
  <c r="B4796" i="10"/>
  <c r="C4796" i="10"/>
  <c r="B1616" i="10"/>
  <c r="C1616" i="10"/>
  <c r="B1617" i="10"/>
  <c r="C1617" i="10"/>
  <c r="B588" i="10"/>
  <c r="C588" i="10"/>
  <c r="B4228" i="10"/>
  <c r="C4228" i="10"/>
  <c r="B4797" i="10"/>
  <c r="C4797" i="10"/>
  <c r="B4798" i="10"/>
  <c r="C4798" i="10"/>
  <c r="B589" i="10"/>
  <c r="C589" i="10"/>
  <c r="B2284" i="10"/>
  <c r="C2284" i="10"/>
  <c r="B3892" i="10"/>
  <c r="C3892" i="10"/>
  <c r="B4633" i="10"/>
  <c r="C4633" i="10"/>
  <c r="B3669" i="10"/>
  <c r="C3669" i="10"/>
  <c r="B954" i="10"/>
  <c r="C954" i="10"/>
  <c r="B590" i="10"/>
  <c r="C590" i="10"/>
  <c r="B591" i="10"/>
  <c r="C591" i="10"/>
  <c r="B592" i="10"/>
  <c r="C592" i="10"/>
  <c r="B1855" i="10"/>
  <c r="C1855" i="10"/>
  <c r="B593" i="10"/>
  <c r="C593" i="10"/>
  <c r="B1618" i="10"/>
  <c r="C1618" i="10"/>
  <c r="B3893" i="10"/>
  <c r="C3893" i="10"/>
  <c r="B4477" i="10"/>
  <c r="C4477" i="10"/>
  <c r="B4478" i="10"/>
  <c r="C4478" i="10"/>
  <c r="B594" i="10"/>
  <c r="C594" i="10"/>
  <c r="B595" i="10"/>
  <c r="C595" i="10"/>
  <c r="B4479" i="10"/>
  <c r="C4479" i="10"/>
  <c r="B4480" i="10"/>
  <c r="C4480" i="10"/>
  <c r="B4229" i="10"/>
  <c r="C4229" i="10"/>
  <c r="B3163" i="10"/>
  <c r="C3163" i="10"/>
  <c r="B3164" i="10"/>
  <c r="C3164" i="10"/>
  <c r="B3165" i="10"/>
  <c r="C3165" i="10"/>
  <c r="B3166" i="10"/>
  <c r="C3166" i="10"/>
  <c r="B3670" i="10"/>
  <c r="C3670" i="10"/>
  <c r="B1574" i="10"/>
  <c r="C1574" i="10"/>
  <c r="B955" i="10"/>
  <c r="C955" i="10"/>
  <c r="B956" i="10"/>
  <c r="C956" i="10"/>
  <c r="B4559" i="10"/>
  <c r="C4559" i="10"/>
  <c r="B3167" i="10"/>
  <c r="C3167" i="10"/>
  <c r="B3168" i="10"/>
  <c r="C3168" i="10"/>
  <c r="B1619" i="10"/>
  <c r="C1619" i="10"/>
  <c r="B1620" i="10"/>
  <c r="C1620" i="10"/>
  <c r="B596" i="10"/>
  <c r="C596" i="10"/>
  <c r="B597" i="10"/>
  <c r="C597" i="10"/>
  <c r="B3894" i="10"/>
  <c r="C3894" i="10"/>
  <c r="B4835" i="10"/>
  <c r="C4835" i="10"/>
  <c r="B356" i="10"/>
  <c r="C356" i="10"/>
  <c r="B357" i="10"/>
  <c r="C357" i="10"/>
  <c r="B358" i="10"/>
  <c r="C358" i="10"/>
  <c r="B359" i="10"/>
  <c r="C359" i="10"/>
  <c r="B360" i="10"/>
  <c r="C360" i="10"/>
  <c r="B957" i="10"/>
  <c r="C957" i="10"/>
  <c r="B3169" i="10"/>
  <c r="C3169" i="10"/>
  <c r="B1621" i="10"/>
  <c r="C1621" i="10"/>
  <c r="B3561" i="10"/>
  <c r="C3561" i="10"/>
  <c r="B3170" i="10"/>
  <c r="C3170" i="10"/>
  <c r="B3171" i="10"/>
  <c r="C3171" i="10"/>
  <c r="B3172" i="10"/>
  <c r="C3172" i="10"/>
  <c r="B3173" i="10"/>
  <c r="C3173" i="10"/>
  <c r="B4481" i="10"/>
  <c r="C4481" i="10"/>
  <c r="B4482" i="10"/>
  <c r="C4482" i="10"/>
  <c r="B4483" i="10"/>
  <c r="C4483" i="10"/>
  <c r="B4484" i="10"/>
  <c r="C4484" i="10"/>
  <c r="B4485" i="10"/>
  <c r="C4485" i="10"/>
  <c r="B958" i="10"/>
  <c r="C958" i="10"/>
  <c r="B959" i="10"/>
  <c r="C959" i="10"/>
  <c r="B1856" i="10"/>
  <c r="C1856" i="10"/>
  <c r="B4799" i="10"/>
  <c r="C4799" i="10"/>
  <c r="B1622" i="10"/>
  <c r="C1622" i="10"/>
  <c r="B1623" i="10"/>
  <c r="C1623" i="10"/>
  <c r="B1624" i="10"/>
  <c r="C1624" i="10"/>
  <c r="B4486" i="10"/>
  <c r="C4486" i="10"/>
  <c r="B4937" i="10"/>
  <c r="C4937" i="10"/>
  <c r="B4634" i="10"/>
  <c r="C4634" i="10"/>
  <c r="B3895" i="10"/>
  <c r="C3895" i="10"/>
  <c r="B1575" i="10"/>
  <c r="C1575" i="10"/>
  <c r="B5068" i="10"/>
  <c r="C5068" i="10"/>
  <c r="B5069" i="10"/>
  <c r="C5069" i="10"/>
  <c r="B3174" i="10"/>
  <c r="C3174" i="10"/>
  <c r="B361" i="10"/>
  <c r="C361" i="10"/>
  <c r="B362" i="10"/>
  <c r="C362" i="10"/>
  <c r="B363" i="10"/>
  <c r="C363" i="10"/>
  <c r="B2435" i="10"/>
  <c r="C2435" i="10"/>
  <c r="B3896" i="10"/>
  <c r="C3896" i="10"/>
  <c r="B364" i="10"/>
  <c r="C364" i="10"/>
  <c r="B365" i="10"/>
  <c r="C365" i="10"/>
  <c r="B366" i="10"/>
  <c r="C366" i="10"/>
  <c r="B5382" i="10"/>
  <c r="C5382" i="10"/>
  <c r="B3671" i="10"/>
  <c r="C3671" i="10"/>
  <c r="B3175" i="10"/>
  <c r="C3175" i="10"/>
  <c r="B3176" i="10"/>
  <c r="C3176" i="10"/>
  <c r="B3177" i="10"/>
  <c r="C3177" i="10"/>
  <c r="B3178" i="10"/>
  <c r="C3178" i="10"/>
  <c r="B3179" i="10"/>
  <c r="C3179" i="10"/>
  <c r="B3180" i="10"/>
  <c r="C3180" i="10"/>
  <c r="B960" i="10"/>
  <c r="C960" i="10"/>
  <c r="B961" i="10"/>
  <c r="C961" i="10"/>
  <c r="B962" i="10"/>
  <c r="C962" i="10"/>
  <c r="B4161" i="10"/>
  <c r="C4161" i="10"/>
  <c r="B3181" i="10"/>
  <c r="C3181" i="10"/>
  <c r="B4800" i="10"/>
  <c r="C4800" i="10"/>
  <c r="B4801" i="10"/>
  <c r="C4801" i="10"/>
  <c r="B367" i="10"/>
  <c r="C367" i="10"/>
  <c r="B368" i="10"/>
  <c r="C368" i="10"/>
  <c r="B4635" i="10"/>
  <c r="C4635" i="10"/>
  <c r="B963" i="10"/>
  <c r="C963" i="10"/>
  <c r="B964" i="10"/>
  <c r="C964" i="10"/>
  <c r="B965" i="10"/>
  <c r="C965" i="10"/>
  <c r="B4487" i="10"/>
  <c r="C4487" i="10"/>
  <c r="B4162" i="10"/>
  <c r="C4162" i="10"/>
  <c r="B5315" i="10"/>
  <c r="C5315" i="10"/>
  <c r="B4836" i="10"/>
  <c r="C4836" i="10"/>
  <c r="B3897" i="10"/>
  <c r="C3897" i="10"/>
  <c r="B966" i="10"/>
  <c r="C966" i="10"/>
  <c r="B369" i="10"/>
  <c r="C369" i="10"/>
  <c r="B4488" i="10"/>
  <c r="C4488" i="10"/>
  <c r="B4489" i="10"/>
  <c r="C4489" i="10"/>
  <c r="B4490" i="10"/>
  <c r="C4490" i="10"/>
  <c r="B5536" i="10"/>
  <c r="C5536" i="10"/>
  <c r="B5537" i="10"/>
  <c r="C5537" i="10"/>
  <c r="B967" i="10"/>
  <c r="C967" i="10"/>
  <c r="B968" i="10"/>
  <c r="C968" i="10"/>
  <c r="B4802" i="10"/>
  <c r="C4802" i="10"/>
  <c r="B4803" i="10"/>
  <c r="C4803" i="10"/>
  <c r="B4804" i="10"/>
  <c r="C4804" i="10"/>
  <c r="B5521" i="10"/>
  <c r="C5521" i="10"/>
  <c r="B3182" i="10"/>
  <c r="C3182" i="10"/>
  <c r="B370" i="10"/>
  <c r="C370" i="10"/>
  <c r="B371" i="10"/>
  <c r="C371" i="10"/>
  <c r="B372" i="10"/>
  <c r="C372" i="10"/>
  <c r="B373" i="10"/>
  <c r="C373" i="10"/>
  <c r="B374" i="10"/>
  <c r="C374" i="10"/>
  <c r="B5316" i="10"/>
  <c r="C5316" i="10"/>
  <c r="B5317" i="10"/>
  <c r="C5317" i="10"/>
  <c r="B5318" i="10"/>
  <c r="C5318" i="10"/>
  <c r="B375" i="10"/>
  <c r="C375" i="10"/>
  <c r="B376" i="10"/>
  <c r="C376" i="10"/>
  <c r="B377" i="10"/>
  <c r="C377" i="10"/>
  <c r="B3183" i="10"/>
  <c r="C3183" i="10"/>
  <c r="B4248" i="10"/>
  <c r="C4248" i="10"/>
  <c r="B3898" i="10"/>
  <c r="C3898" i="10"/>
  <c r="B3184" i="10"/>
  <c r="C3184" i="10"/>
  <c r="B3185" i="10"/>
  <c r="C3185" i="10"/>
  <c r="B3186" i="10"/>
  <c r="C3186" i="10"/>
  <c r="B3187" i="10"/>
  <c r="C3187" i="10"/>
  <c r="B4491" i="10"/>
  <c r="C4491" i="10"/>
  <c r="B4492" i="10"/>
  <c r="C4492" i="10"/>
  <c r="B4493" i="10"/>
  <c r="C4493" i="10"/>
  <c r="B969" i="10"/>
  <c r="C969" i="10"/>
  <c r="B970" i="10"/>
  <c r="C970" i="10"/>
  <c r="B378" i="10"/>
  <c r="C378" i="10"/>
  <c r="B379" i="10"/>
  <c r="C379" i="10"/>
  <c r="B2724" i="10"/>
  <c r="C2724" i="10"/>
  <c r="B1975" i="10"/>
  <c r="C1975" i="10"/>
  <c r="B1857" i="10"/>
  <c r="C1857" i="10"/>
  <c r="B3899" i="10"/>
  <c r="C3899" i="10"/>
  <c r="B971" i="10"/>
  <c r="C971" i="10"/>
  <c r="B380" i="10"/>
  <c r="C380" i="10"/>
  <c r="B381" i="10"/>
  <c r="C381" i="10"/>
  <c r="B382" i="10"/>
  <c r="C382" i="10"/>
  <c r="B972" i="10"/>
  <c r="C972" i="10"/>
  <c r="B973" i="10"/>
  <c r="C973" i="10"/>
  <c r="B383" i="10"/>
  <c r="C383" i="10"/>
  <c r="B2725" i="10"/>
  <c r="C2725" i="10"/>
  <c r="B3751" i="10"/>
  <c r="C3751" i="10"/>
  <c r="B3752" i="10"/>
  <c r="C3752" i="10"/>
  <c r="B3900" i="10"/>
  <c r="C3900" i="10"/>
  <c r="B384" i="10"/>
  <c r="C384" i="10"/>
  <c r="B385" i="10"/>
  <c r="C385" i="10"/>
  <c r="B974" i="10"/>
  <c r="C974" i="10"/>
  <c r="B386" i="10"/>
  <c r="C386" i="10"/>
  <c r="B3780" i="10"/>
  <c r="C3780" i="10"/>
  <c r="B2436" i="10"/>
  <c r="C2436" i="10"/>
  <c r="B5070" i="10"/>
  <c r="C5070" i="10"/>
  <c r="B5071" i="10"/>
  <c r="C5071" i="10"/>
  <c r="B5516" i="10"/>
  <c r="C5516" i="10"/>
  <c r="B5517" i="10"/>
  <c r="C5517" i="10"/>
  <c r="B4636" i="10"/>
  <c r="C4636" i="10"/>
  <c r="B3649" i="10"/>
  <c r="C3649" i="10"/>
  <c r="B975" i="10"/>
  <c r="C975" i="10"/>
  <c r="B976" i="10"/>
  <c r="C976" i="10"/>
  <c r="B598" i="10"/>
  <c r="C598" i="10"/>
  <c r="B4564" i="10"/>
  <c r="C4564" i="10"/>
  <c r="B1858" i="10"/>
  <c r="C1858" i="10"/>
  <c r="B3901" i="10"/>
  <c r="C3901" i="10"/>
  <c r="B5383" i="10"/>
  <c r="C5383" i="10"/>
  <c r="B4837" i="10"/>
  <c r="C4837" i="10"/>
  <c r="B5529" i="10"/>
  <c r="C5529" i="10"/>
  <c r="B2585" i="10"/>
  <c r="C2585" i="10"/>
  <c r="B3902" i="10"/>
  <c r="C3902" i="10"/>
  <c r="B3903" i="10"/>
  <c r="C3903" i="10"/>
  <c r="B4494" i="10"/>
  <c r="C4494" i="10"/>
  <c r="B2312" i="10"/>
  <c r="C2312" i="10"/>
  <c r="B1753" i="10"/>
  <c r="C1753" i="10"/>
  <c r="B1754" i="10"/>
  <c r="C1754" i="10"/>
  <c r="B1755" i="10"/>
  <c r="C1755" i="10"/>
  <c r="B1859" i="10"/>
  <c r="C1859" i="10"/>
  <c r="B977" i="10"/>
  <c r="C977" i="10"/>
  <c r="B3699" i="10"/>
  <c r="C3699" i="10"/>
  <c r="B978" i="10"/>
  <c r="C978" i="10"/>
  <c r="B3562" i="10"/>
  <c r="C3562" i="10"/>
  <c r="B2285" i="10"/>
  <c r="C2285" i="10"/>
  <c r="B599" i="10"/>
  <c r="C599" i="10"/>
  <c r="B3753" i="10"/>
  <c r="C3753" i="10"/>
  <c r="B3754" i="10"/>
  <c r="C3754" i="10"/>
  <c r="B2437" i="10"/>
  <c r="C2437" i="10"/>
  <c r="B3904" i="10"/>
  <c r="C3904" i="10"/>
  <c r="B3188" i="10"/>
  <c r="C3188" i="10"/>
  <c r="B3189" i="10"/>
  <c r="C3189" i="10"/>
  <c r="B2480" i="10"/>
  <c r="C2480" i="10"/>
  <c r="B600" i="10"/>
  <c r="C600" i="10"/>
  <c r="B3471" i="10"/>
  <c r="C3471" i="10"/>
  <c r="B4637" i="10"/>
  <c r="C4637" i="10"/>
  <c r="B3563" i="10"/>
  <c r="C3563" i="10"/>
  <c r="B601" i="10"/>
  <c r="C601" i="10"/>
  <c r="B602" i="10"/>
  <c r="C602" i="10"/>
  <c r="B3472" i="10"/>
  <c r="C3472" i="10"/>
  <c r="B3473" i="10"/>
  <c r="C3473" i="10"/>
  <c r="B3190" i="10"/>
  <c r="C3190" i="10"/>
  <c r="B4249" i="10"/>
  <c r="C4249" i="10"/>
  <c r="B1625" i="10"/>
  <c r="C1625" i="10"/>
  <c r="B1626" i="10"/>
  <c r="C1626" i="10"/>
  <c r="B603" i="10"/>
  <c r="C603" i="10"/>
  <c r="B979" i="10"/>
  <c r="C979" i="10"/>
  <c r="B1860" i="10"/>
  <c r="C1860" i="10"/>
  <c r="B3905" i="10"/>
  <c r="C3905" i="10"/>
  <c r="B4805" i="10"/>
  <c r="C4805" i="10"/>
  <c r="B3191" i="10"/>
  <c r="C3191" i="10"/>
  <c r="B3192" i="10"/>
  <c r="C3192" i="10"/>
  <c r="B1676" i="10"/>
  <c r="C1676" i="10"/>
  <c r="B1677" i="10"/>
  <c r="C1677" i="10"/>
  <c r="B5072" i="10"/>
  <c r="C5072" i="10"/>
  <c r="B2553" i="10"/>
  <c r="C2553" i="10"/>
  <c r="B2554" i="10"/>
  <c r="C2554" i="10"/>
  <c r="B387" i="10"/>
  <c r="C387" i="10"/>
  <c r="B388" i="10"/>
  <c r="C388" i="10"/>
  <c r="B4495" i="10"/>
  <c r="C4495" i="10"/>
  <c r="B4496" i="10"/>
  <c r="C4496" i="10"/>
  <c r="B4806" i="10"/>
  <c r="C4806" i="10"/>
  <c r="B4807" i="10"/>
  <c r="C4807" i="10"/>
  <c r="B389" i="10"/>
  <c r="C389" i="10"/>
  <c r="B3906" i="10"/>
  <c r="C3906" i="10"/>
  <c r="B2249" i="10"/>
  <c r="C2249" i="10"/>
  <c r="B1861" i="10"/>
  <c r="C1861" i="10"/>
  <c r="B1862" i="10"/>
  <c r="C1862" i="10"/>
  <c r="B1863" i="10"/>
  <c r="C1863" i="10"/>
  <c r="B3700" i="10"/>
  <c r="C3700" i="10"/>
  <c r="B1976" i="10"/>
  <c r="C1976" i="10"/>
  <c r="B4497" i="10"/>
  <c r="C4497" i="10"/>
  <c r="B4498" i="10"/>
  <c r="C4498" i="10"/>
  <c r="B980" i="10"/>
  <c r="C980" i="10"/>
  <c r="B1756" i="10"/>
  <c r="C1756" i="10"/>
  <c r="B1757" i="10"/>
  <c r="C1757" i="10"/>
  <c r="B1758" i="10"/>
  <c r="C1758" i="10"/>
  <c r="B5530" i="10"/>
  <c r="C5530" i="10"/>
  <c r="B3907" i="10"/>
  <c r="C3907" i="10"/>
  <c r="B3193" i="10"/>
  <c r="C3193" i="10"/>
  <c r="B3194" i="10"/>
  <c r="C3194" i="10"/>
  <c r="B3195" i="10"/>
  <c r="C3195" i="10"/>
  <c r="B3196" i="10"/>
  <c r="C3196" i="10"/>
  <c r="B981" i="10"/>
  <c r="C981" i="10"/>
  <c r="B982" i="10"/>
  <c r="C982" i="10"/>
  <c r="B4250" i="10"/>
  <c r="C4250" i="10"/>
  <c r="B983" i="10"/>
  <c r="C983" i="10"/>
  <c r="B984" i="10"/>
  <c r="C984" i="10"/>
  <c r="B4808" i="10"/>
  <c r="C4808" i="10"/>
  <c r="B3908" i="10"/>
  <c r="C3908" i="10"/>
  <c r="B390" i="10"/>
  <c r="C390" i="10"/>
  <c r="B3564" i="10"/>
  <c r="C3564" i="10"/>
  <c r="B2726" i="10"/>
  <c r="C2726" i="10"/>
  <c r="B2727" i="10"/>
  <c r="C2727" i="10"/>
  <c r="B3781" i="10"/>
  <c r="C3781" i="10"/>
  <c r="B5319" i="10"/>
  <c r="C5319" i="10"/>
  <c r="B5320" i="10"/>
  <c r="C5320" i="10"/>
  <c r="B1576" i="10"/>
  <c r="C1576" i="10"/>
  <c r="B3909" i="10"/>
  <c r="C3909" i="10"/>
  <c r="B3197" i="10"/>
  <c r="C3197" i="10"/>
  <c r="B3198" i="10"/>
  <c r="C3198" i="10"/>
  <c r="B3199" i="10"/>
  <c r="C3199" i="10"/>
  <c r="B3200" i="10"/>
  <c r="C3200" i="10"/>
  <c r="B4499" i="10"/>
  <c r="C4499" i="10"/>
  <c r="B4500" i="10"/>
  <c r="C4500" i="10"/>
  <c r="B4501" i="10"/>
  <c r="C4501" i="10"/>
  <c r="B4199" i="10"/>
  <c r="C4199" i="10"/>
  <c r="B2196" i="10"/>
  <c r="C2196" i="10"/>
  <c r="B3201" i="10"/>
  <c r="C3201" i="10"/>
  <c r="B3683" i="10"/>
  <c r="C3683" i="10"/>
  <c r="B3684" i="10"/>
  <c r="C3684" i="10"/>
  <c r="B1746" i="10"/>
  <c r="C1746" i="10"/>
  <c r="B2438" i="10"/>
  <c r="C2438" i="10"/>
  <c r="B985" i="10"/>
  <c r="C985" i="10"/>
  <c r="B3202" i="10"/>
  <c r="C3202" i="10"/>
  <c r="B4502" i="10"/>
  <c r="C4502" i="10"/>
  <c r="B4503" i="10"/>
  <c r="C4503" i="10"/>
  <c r="B146" i="10"/>
  <c r="C146" i="10"/>
  <c r="B986" i="10"/>
  <c r="C986" i="10"/>
  <c r="B987" i="10"/>
  <c r="C987" i="10"/>
  <c r="B3203" i="10"/>
  <c r="C3203" i="10"/>
  <c r="B4504" i="10"/>
  <c r="C4504" i="10"/>
  <c r="B4505" i="10"/>
  <c r="C4505" i="10"/>
  <c r="B4506" i="10"/>
  <c r="C4506" i="10"/>
  <c r="B2481" i="10"/>
  <c r="C2481" i="10"/>
  <c r="B2586" i="10"/>
  <c r="C2586" i="10"/>
  <c r="B1562" i="10"/>
  <c r="C1562" i="10"/>
  <c r="B1563" i="10"/>
  <c r="C1563" i="10"/>
  <c r="B2257" i="10"/>
  <c r="C2257" i="10"/>
  <c r="B4809" i="10"/>
  <c r="C4809" i="10"/>
  <c r="B3910" i="10"/>
  <c r="C3910" i="10"/>
  <c r="B4810" i="10"/>
  <c r="C4810" i="10"/>
  <c r="B1475" i="10"/>
  <c r="C1475" i="10"/>
  <c r="B3565" i="10"/>
  <c r="C3565" i="10"/>
  <c r="B4507" i="10"/>
  <c r="C4507" i="10"/>
  <c r="B4508" i="10"/>
  <c r="C4508" i="10"/>
  <c r="B4509" i="10"/>
  <c r="C4509" i="10"/>
  <c r="B3204" i="10"/>
  <c r="C3204" i="10"/>
  <c r="B3205" i="10"/>
  <c r="C3205" i="10"/>
  <c r="B3206" i="10"/>
  <c r="C3206" i="10"/>
  <c r="B4838" i="10"/>
  <c r="C4838" i="10"/>
  <c r="B1864" i="10"/>
  <c r="C1864" i="10"/>
  <c r="B988" i="10"/>
  <c r="C988" i="10"/>
  <c r="B989" i="10"/>
  <c r="C989" i="10"/>
  <c r="B1865" i="10"/>
  <c r="C1865" i="10"/>
  <c r="B391" i="10"/>
  <c r="C391" i="10"/>
  <c r="B4638" i="10"/>
  <c r="C4638" i="10"/>
  <c r="B1476" i="10"/>
  <c r="C1476" i="10"/>
  <c r="B3474" i="10"/>
  <c r="C3474" i="10"/>
  <c r="B4083" i="10"/>
  <c r="C4083" i="10"/>
  <c r="B2439" i="10"/>
  <c r="C2439" i="10"/>
  <c r="B3207" i="10"/>
  <c r="C3207" i="10"/>
  <c r="B4941" i="10"/>
  <c r="C4941" i="10"/>
  <c r="B4942" i="10"/>
  <c r="C4942" i="10"/>
  <c r="B3475" i="10"/>
  <c r="C3475" i="10"/>
  <c r="B3476" i="10"/>
  <c r="C3476" i="10"/>
  <c r="B3911" i="10"/>
  <c r="C3911" i="10"/>
  <c r="B3685" i="10"/>
  <c r="C3685" i="10"/>
  <c r="B1866" i="10"/>
  <c r="C1866" i="10"/>
  <c r="B1867" i="10"/>
  <c r="C1867" i="10"/>
  <c r="B1868" i="10"/>
  <c r="C1868" i="10"/>
  <c r="B1627" i="10"/>
  <c r="C1627" i="10"/>
  <c r="B4639" i="10"/>
  <c r="C4639" i="10"/>
  <c r="B990" i="10"/>
  <c r="C990" i="10"/>
  <c r="B991" i="10"/>
  <c r="C991" i="10"/>
  <c r="B992" i="10"/>
  <c r="C992" i="10"/>
  <c r="B993" i="10"/>
  <c r="C993" i="10"/>
  <c r="B994" i="10"/>
  <c r="C994" i="10"/>
  <c r="B995" i="10"/>
  <c r="C995" i="10"/>
  <c r="B996" i="10"/>
  <c r="C996" i="10"/>
  <c r="B997" i="10"/>
  <c r="C997" i="10"/>
  <c r="B2728" i="10"/>
  <c r="C2728" i="10"/>
  <c r="B2729" i="10"/>
  <c r="C2729" i="10"/>
  <c r="B5073" i="10"/>
  <c r="C5073" i="10"/>
  <c r="B5074" i="10"/>
  <c r="C5074" i="10"/>
  <c r="B5075" i="10"/>
  <c r="C5075" i="10"/>
  <c r="B5076" i="10"/>
  <c r="C5076" i="10"/>
  <c r="B5077" i="10"/>
  <c r="C5077" i="10"/>
  <c r="B998" i="10"/>
  <c r="C998" i="10"/>
  <c r="B999" i="10"/>
  <c r="C999" i="10"/>
  <c r="B3208" i="10"/>
  <c r="C3208" i="10"/>
  <c r="B3209" i="10"/>
  <c r="C3209" i="10"/>
  <c r="B3210" i="10"/>
  <c r="C3210" i="10"/>
  <c r="B1000" i="10"/>
  <c r="C1000" i="10"/>
  <c r="B1001" i="10"/>
  <c r="C1001" i="10"/>
  <c r="B1002" i="10"/>
  <c r="C1002" i="10"/>
  <c r="B3912" i="10"/>
  <c r="C3912" i="10"/>
  <c r="B4510" i="10"/>
  <c r="C4510" i="10"/>
  <c r="B4511" i="10"/>
  <c r="C4511" i="10"/>
  <c r="B4512" i="10"/>
  <c r="C4512" i="10"/>
  <c r="B5321" i="10"/>
  <c r="C5321" i="10"/>
  <c r="B2440" i="10"/>
  <c r="C2440" i="10"/>
  <c r="B1003" i="10"/>
  <c r="C1003" i="10"/>
  <c r="B2482" i="10"/>
  <c r="C2482" i="10"/>
  <c r="B1977" i="10"/>
  <c r="C1977" i="10"/>
  <c r="B4839" i="10"/>
  <c r="C4839" i="10"/>
  <c r="B4513" i="10"/>
  <c r="C4513" i="10"/>
  <c r="B4514" i="10"/>
  <c r="C4514" i="10"/>
  <c r="B4515" i="10"/>
  <c r="C4515" i="10"/>
  <c r="B3211" i="10"/>
  <c r="C3211" i="10"/>
  <c r="B3212" i="10"/>
  <c r="C3212" i="10"/>
  <c r="B3213" i="10"/>
  <c r="C3213" i="10"/>
  <c r="B2250" i="10"/>
  <c r="C2250" i="10"/>
  <c r="B1577" i="10"/>
  <c r="C1577" i="10"/>
  <c r="B1678" i="10"/>
  <c r="C1678" i="10"/>
  <c r="B1679" i="10"/>
  <c r="C1679" i="10"/>
  <c r="B3913" i="10"/>
  <c r="C3913" i="10"/>
  <c r="B1477" i="10"/>
  <c r="C1477" i="10"/>
  <c r="B4251" i="10"/>
  <c r="C4251" i="10"/>
  <c r="B1869" i="10"/>
  <c r="C1869" i="10"/>
  <c r="B1870" i="10"/>
  <c r="C1870" i="10"/>
  <c r="B1004" i="10"/>
  <c r="C1004" i="10"/>
  <c r="B3914" i="10"/>
  <c r="C3914" i="10"/>
  <c r="B1005" i="10"/>
  <c r="C1005" i="10"/>
  <c r="B392" i="10"/>
  <c r="C392" i="10"/>
  <c r="B3214" i="10"/>
  <c r="C3214" i="10"/>
  <c r="B3215" i="10"/>
  <c r="C3215" i="10"/>
  <c r="B3216" i="10"/>
  <c r="C3216" i="10"/>
  <c r="B4516" i="10"/>
  <c r="C4516" i="10"/>
  <c r="B4517" i="10"/>
  <c r="C4517" i="10"/>
  <c r="B4518" i="10"/>
  <c r="C4518" i="10"/>
  <c r="B1006" i="10"/>
  <c r="C1006" i="10"/>
  <c r="B1007" i="10"/>
  <c r="C1007" i="10"/>
  <c r="B1008" i="10"/>
  <c r="C1008" i="10"/>
  <c r="B3477" i="10"/>
  <c r="C3477" i="10"/>
  <c r="B3478" i="10"/>
  <c r="C3478" i="10"/>
  <c r="B3217" i="10"/>
  <c r="C3217" i="10"/>
  <c r="B1009" i="10"/>
  <c r="C1009" i="10"/>
  <c r="B1010" i="10"/>
  <c r="C1010" i="10"/>
  <c r="B1747" i="10"/>
  <c r="C1747" i="10"/>
  <c r="B1805" i="10"/>
  <c r="C1805" i="10"/>
  <c r="B1806" i="10"/>
  <c r="C1806" i="10"/>
  <c r="B2189" i="10"/>
  <c r="C2189" i="10"/>
  <c r="B2190" i="10"/>
  <c r="C2190" i="10"/>
  <c r="B122" i="10"/>
  <c r="C122" i="10"/>
  <c r="B123" i="10"/>
  <c r="C123" i="10"/>
  <c r="B124" i="10"/>
  <c r="C124" i="10"/>
  <c r="B4712" i="10"/>
  <c r="C4712" i="10"/>
  <c r="B4713" i="10"/>
  <c r="C4713" i="10"/>
  <c r="B4714" i="10"/>
  <c r="C4714" i="10"/>
  <c r="B1011" i="10"/>
  <c r="C1011" i="10"/>
  <c r="B1012" i="10"/>
  <c r="C1012" i="10"/>
  <c r="B1013" i="10"/>
  <c r="C1013" i="10"/>
  <c r="B1014" i="10"/>
  <c r="C1014" i="10"/>
  <c r="B4811" i="10"/>
  <c r="C4811" i="10"/>
  <c r="B2286" i="10"/>
  <c r="C2286" i="10"/>
  <c r="B2287" i="10"/>
  <c r="C2287" i="10"/>
  <c r="B1015" i="10"/>
  <c r="C1015" i="10"/>
  <c r="B1016" i="10"/>
  <c r="C1016" i="10"/>
  <c r="B4519" i="10"/>
  <c r="C4519" i="10"/>
  <c r="B4520" i="10"/>
  <c r="C4520" i="10"/>
  <c r="B3218" i="10"/>
  <c r="C3218" i="10"/>
  <c r="B3219" i="10"/>
  <c r="C3219" i="10"/>
  <c r="B3686" i="10"/>
  <c r="C3686" i="10"/>
  <c r="B4252" i="10"/>
  <c r="C4252" i="10"/>
  <c r="B125" i="10"/>
  <c r="C125" i="10"/>
  <c r="B126" i="10"/>
  <c r="C126" i="10"/>
  <c r="B1017" i="10"/>
  <c r="C1017" i="10"/>
  <c r="B1018" i="10"/>
  <c r="C1018" i="10"/>
  <c r="B4812" i="10"/>
  <c r="C4812" i="10"/>
  <c r="B3701" i="10"/>
  <c r="C3701" i="10"/>
  <c r="B3220" i="10"/>
  <c r="C3220" i="10"/>
  <c r="B3221" i="10"/>
  <c r="C3221" i="10"/>
  <c r="B3222" i="10"/>
  <c r="C3222" i="10"/>
  <c r="B3223" i="10"/>
  <c r="C3223" i="10"/>
  <c r="B1019" i="10"/>
  <c r="C1019" i="10"/>
  <c r="B1020" i="10"/>
  <c r="C1020" i="10"/>
  <c r="B1021" i="10"/>
  <c r="C1021" i="10"/>
  <c r="B1022" i="10"/>
  <c r="C1022" i="10"/>
  <c r="B1023" i="10"/>
  <c r="C1023" i="10"/>
  <c r="B1024" i="10"/>
  <c r="C1024" i="10"/>
  <c r="B1025" i="10"/>
  <c r="C1025" i="10"/>
  <c r="B3915" i="10"/>
  <c r="C3915" i="10"/>
  <c r="B4521" i="10"/>
  <c r="C4521" i="10"/>
  <c r="B4522" i="10"/>
  <c r="C4522" i="10"/>
  <c r="B4523" i="10"/>
  <c r="C4523" i="10"/>
  <c r="B3224" i="10"/>
  <c r="C3224" i="10"/>
  <c r="B3225" i="10"/>
  <c r="C3225" i="10"/>
  <c r="B3226" i="10"/>
  <c r="C3226" i="10"/>
  <c r="B3227" i="10"/>
  <c r="C3227" i="10"/>
  <c r="B3228" i="10"/>
  <c r="C3228" i="10"/>
  <c r="B3229" i="10"/>
  <c r="C3229" i="10"/>
  <c r="B4230" i="10"/>
  <c r="C4230" i="10"/>
  <c r="B393" i="10"/>
  <c r="C393" i="10"/>
  <c r="B394" i="10"/>
  <c r="C394" i="10"/>
  <c r="B395" i="10"/>
  <c r="C395" i="10"/>
  <c r="B396" i="10"/>
  <c r="C396" i="10"/>
  <c r="B3230" i="10"/>
  <c r="C3230" i="10"/>
  <c r="B3231" i="10"/>
  <c r="C3231" i="10"/>
  <c r="B3232" i="10"/>
  <c r="C3232" i="10"/>
  <c r="B397" i="10"/>
  <c r="C397" i="10"/>
  <c r="B398" i="10"/>
  <c r="C398" i="10"/>
  <c r="B3916" i="10"/>
  <c r="C3916" i="10"/>
  <c r="B3566" i="10"/>
  <c r="C3566" i="10"/>
  <c r="B1978" i="10"/>
  <c r="C1978" i="10"/>
  <c r="B4640" i="10"/>
  <c r="C4640" i="10"/>
  <c r="B3782" i="10"/>
  <c r="C3782" i="10"/>
  <c r="B1979" i="10"/>
  <c r="C1979" i="10"/>
  <c r="B5078" i="10"/>
  <c r="C5078" i="10"/>
  <c r="B5079" i="10"/>
  <c r="C5079" i="10"/>
  <c r="B5080" i="10"/>
  <c r="C5080" i="10"/>
  <c r="B1026" i="10"/>
  <c r="C1026" i="10"/>
  <c r="B1027" i="10"/>
  <c r="C1027" i="10"/>
  <c r="B1028" i="10"/>
  <c r="C1028" i="10"/>
  <c r="B1029" i="10"/>
  <c r="C1029" i="10"/>
  <c r="B399" i="10"/>
  <c r="C399" i="10"/>
  <c r="B4813" i="10"/>
  <c r="C4813" i="10"/>
  <c r="B4814" i="10"/>
  <c r="C4814" i="10"/>
  <c r="B2441" i="10"/>
  <c r="C2441" i="10"/>
  <c r="B4524" i="10"/>
  <c r="C4524" i="10"/>
  <c r="B4525" i="10"/>
  <c r="C4525" i="10"/>
  <c r="B4526" i="10"/>
  <c r="C4526" i="10"/>
  <c r="B3233" i="10"/>
  <c r="C3233" i="10"/>
  <c r="B3234" i="10"/>
  <c r="C3234" i="10"/>
  <c r="B3235" i="10"/>
  <c r="C3235" i="10"/>
  <c r="B1478" i="10"/>
  <c r="C1478" i="10"/>
  <c r="B2730" i="10"/>
  <c r="C2730" i="10"/>
  <c r="B2731" i="10"/>
  <c r="C2731" i="10"/>
  <c r="B2732" i="10"/>
  <c r="C2732" i="10"/>
  <c r="B2733" i="10"/>
  <c r="C2733" i="10"/>
  <c r="B4084" i="10"/>
  <c r="C4084" i="10"/>
  <c r="B4085" i="10"/>
  <c r="C4085" i="10"/>
  <c r="B4641" i="10"/>
  <c r="C4641" i="10"/>
  <c r="B4840" i="10"/>
  <c r="C4840" i="10"/>
  <c r="B4841" i="10"/>
  <c r="C4841" i="10"/>
  <c r="B2595" i="10"/>
  <c r="C2595" i="10"/>
  <c r="B2596" i="10"/>
  <c r="C2596" i="10"/>
  <c r="B1030" i="10"/>
  <c r="C1030" i="10"/>
  <c r="B1031" i="10"/>
  <c r="C1031" i="10"/>
  <c r="B1032" i="10"/>
  <c r="C1032" i="10"/>
  <c r="B3917" i="10"/>
  <c r="C3917" i="10"/>
  <c r="B1033" i="10"/>
  <c r="C1033" i="10"/>
  <c r="B1034" i="10"/>
  <c r="C1034" i="10"/>
  <c r="B3236" i="10"/>
  <c r="C3236" i="10"/>
  <c r="B3237" i="10"/>
  <c r="C3237" i="10"/>
  <c r="B5322" i="10"/>
  <c r="C5322" i="10"/>
  <c r="B1035" i="10"/>
  <c r="C1035" i="10"/>
  <c r="B1036" i="10"/>
  <c r="C1036" i="10"/>
  <c r="B1037" i="10"/>
  <c r="C1037" i="10"/>
  <c r="B3918" i="10"/>
  <c r="C3918" i="10"/>
  <c r="B3238" i="10"/>
  <c r="C3238" i="10"/>
  <c r="B3239" i="10"/>
  <c r="C3239" i="10"/>
  <c r="B3240" i="10"/>
  <c r="C3240" i="10"/>
  <c r="B3241" i="10"/>
  <c r="C3241" i="10"/>
  <c r="B3242" i="10"/>
  <c r="C3242" i="10"/>
  <c r="B4527" i="10"/>
  <c r="C4527" i="10"/>
  <c r="B4528" i="10"/>
  <c r="C4528" i="10"/>
  <c r="B4842" i="10"/>
  <c r="C4842" i="10"/>
  <c r="B127" i="10"/>
  <c r="C127" i="10"/>
  <c r="B5323" i="10"/>
  <c r="C5323" i="10"/>
  <c r="B1038" i="10"/>
  <c r="C1038" i="10"/>
  <c r="B1039" i="10"/>
  <c r="C1039" i="10"/>
  <c r="B1040" i="10"/>
  <c r="C1040" i="10"/>
  <c r="B1041" i="10"/>
  <c r="C1041" i="10"/>
  <c r="B1042" i="10"/>
  <c r="C1042" i="10"/>
  <c r="B1043" i="10"/>
  <c r="C1043" i="10"/>
  <c r="B1044" i="10"/>
  <c r="C1044" i="10"/>
  <c r="B1045" i="10"/>
  <c r="C1045" i="10"/>
  <c r="B1046" i="10"/>
  <c r="C1046" i="10"/>
  <c r="B1047" i="10"/>
  <c r="C1047" i="10"/>
  <c r="B1048" i="10"/>
  <c r="C1048" i="10"/>
  <c r="B1049" i="10"/>
  <c r="C1049" i="10"/>
  <c r="B3702" i="10"/>
  <c r="C3702" i="10"/>
  <c r="B4253" i="10"/>
  <c r="C4253" i="10"/>
  <c r="B1050" i="10"/>
  <c r="C1050" i="10"/>
  <c r="B3479" i="10"/>
  <c r="C3479" i="10"/>
  <c r="B4529" i="10"/>
  <c r="C4529" i="10"/>
  <c r="B4530" i="10"/>
  <c r="C4530" i="10"/>
  <c r="B1051" i="10"/>
  <c r="C1051" i="10"/>
  <c r="B1052" i="10"/>
  <c r="C1052" i="10"/>
  <c r="B1053" i="10"/>
  <c r="C1053" i="10"/>
  <c r="B1054" i="10"/>
  <c r="C1054" i="10"/>
  <c r="B1055" i="10"/>
  <c r="C1055" i="10"/>
  <c r="B1056" i="10"/>
  <c r="C1056" i="10"/>
  <c r="B2734" i="10"/>
  <c r="C2734" i="10"/>
  <c r="B3243" i="10"/>
  <c r="C3243" i="10"/>
  <c r="B3244" i="10"/>
  <c r="C3244" i="10"/>
  <c r="B1057" i="10"/>
  <c r="C1057" i="10"/>
  <c r="B3919" i="10"/>
  <c r="C3919" i="10"/>
  <c r="B4815" i="10"/>
  <c r="C4815" i="10"/>
  <c r="B1058" i="10"/>
  <c r="C1058" i="10"/>
  <c r="B1059" i="10"/>
  <c r="C1059" i="10"/>
  <c r="B4816" i="10"/>
  <c r="C4816" i="10"/>
  <c r="B4531" i="10"/>
  <c r="C4531" i="10"/>
  <c r="B4532" i="10"/>
  <c r="C4532" i="10"/>
  <c r="B5081" i="10"/>
  <c r="C5081" i="10"/>
  <c r="B5082" i="10"/>
  <c r="C5082" i="10"/>
  <c r="B3245" i="10"/>
  <c r="C3245" i="10"/>
  <c r="B3246" i="10"/>
  <c r="C3246" i="10"/>
  <c r="B3247" i="10"/>
  <c r="C3247" i="10"/>
  <c r="B3248" i="10"/>
  <c r="C3248" i="10"/>
  <c r="B3249" i="10"/>
  <c r="C3249" i="10"/>
  <c r="B1060" i="10"/>
  <c r="C1060" i="10"/>
  <c r="B4533" i="10"/>
  <c r="C4533" i="10"/>
  <c r="B4534" i="10"/>
  <c r="C4534" i="10"/>
  <c r="B4642" i="10"/>
  <c r="C4642" i="10"/>
  <c r="B3920" i="10"/>
  <c r="C3920" i="10"/>
  <c r="B1479" i="10"/>
  <c r="C1479" i="10"/>
  <c r="B400" i="10"/>
  <c r="C400" i="10"/>
  <c r="B1061" i="10"/>
  <c r="C1061" i="10"/>
  <c r="B1062" i="10"/>
  <c r="C1062" i="10"/>
  <c r="B1063" i="10"/>
  <c r="C1063" i="10"/>
  <c r="B1064" i="10"/>
  <c r="C1064" i="10"/>
  <c r="B1065" i="10"/>
  <c r="C1065" i="10"/>
  <c r="B1066" i="10"/>
  <c r="C1066" i="10"/>
  <c r="B1067" i="10"/>
  <c r="C1067" i="10"/>
  <c r="B3567" i="10"/>
  <c r="C3567" i="10"/>
  <c r="B1871" i="10"/>
  <c r="C1871" i="10"/>
  <c r="B1872" i="10"/>
  <c r="C1872" i="10"/>
  <c r="B3650" i="10"/>
  <c r="C3650" i="10"/>
  <c r="B1873" i="10"/>
  <c r="C1873" i="10"/>
  <c r="B1068" i="10"/>
  <c r="C1068" i="10"/>
  <c r="B3921" i="10"/>
  <c r="C3921" i="10"/>
  <c r="B4843" i="10"/>
  <c r="C4843" i="10"/>
  <c r="B4535" i="10"/>
  <c r="C4535" i="10"/>
  <c r="B4536" i="10"/>
  <c r="C4536" i="10"/>
  <c r="B4537" i="10"/>
  <c r="C4537" i="10"/>
  <c r="B4538" i="10"/>
  <c r="C4538" i="10"/>
  <c r="B4539" i="10"/>
  <c r="C4539" i="10"/>
  <c r="B3922" i="10"/>
  <c r="C3922" i="10"/>
  <c r="B1069" i="10"/>
  <c r="C1069" i="10"/>
  <c r="B1070" i="10"/>
  <c r="C1070" i="10"/>
  <c r="B1071" i="10"/>
  <c r="C1071" i="10"/>
  <c r="B4560" i="10"/>
  <c r="C4560" i="10"/>
  <c r="B3687" i="10"/>
  <c r="C3687" i="10"/>
  <c r="B3688" i="10"/>
  <c r="C3688" i="10"/>
  <c r="B3689" i="10"/>
  <c r="C3689" i="10"/>
  <c r="B3250" i="10"/>
  <c r="C3250" i="10"/>
  <c r="B3690" i="10"/>
  <c r="C3690" i="10"/>
  <c r="B4844" i="10"/>
  <c r="C4844" i="10"/>
  <c r="B1072" i="10"/>
  <c r="C1072" i="10"/>
  <c r="B1073" i="10"/>
  <c r="C1073" i="10"/>
  <c r="B1074" i="10"/>
  <c r="C1074" i="10"/>
  <c r="B4540" i="10"/>
  <c r="C4540" i="10"/>
  <c r="B4541" i="10"/>
  <c r="C4541" i="10"/>
  <c r="B3755" i="10"/>
  <c r="C3755" i="10"/>
  <c r="B3756" i="10"/>
  <c r="C3756" i="10"/>
  <c r="B3757" i="10"/>
  <c r="C3757" i="10"/>
  <c r="B4817" i="10"/>
  <c r="C4817" i="10"/>
  <c r="B4818" i="10"/>
  <c r="C4818" i="10"/>
  <c r="B5384" i="10"/>
  <c r="C5384" i="10"/>
  <c r="B4819" i="10"/>
  <c r="C4819" i="10"/>
  <c r="B1578" i="10"/>
  <c r="C1578" i="10"/>
  <c r="B1075" i="10"/>
  <c r="C1075" i="10"/>
  <c r="B4820" i="10"/>
  <c r="C4820" i="10"/>
  <c r="B4821" i="10"/>
  <c r="C4821" i="10"/>
  <c r="B2442" i="10"/>
  <c r="C2442" i="10"/>
  <c r="B1076" i="10"/>
  <c r="C1076" i="10"/>
  <c r="B1077" i="10"/>
  <c r="C1077" i="10"/>
  <c r="B1078" i="10"/>
  <c r="C1078" i="10"/>
  <c r="B1079" i="10"/>
  <c r="C1079" i="10"/>
  <c r="B1080" i="10"/>
  <c r="C1080" i="10"/>
  <c r="B1748" i="10"/>
  <c r="C1748" i="10"/>
  <c r="B4086" i="10"/>
  <c r="C4086" i="10"/>
  <c r="B4087" i="10"/>
  <c r="C4087" i="10"/>
  <c r="B4088" i="10"/>
  <c r="C4088" i="10"/>
  <c r="B4089" i="10"/>
  <c r="C4089" i="10"/>
  <c r="B128" i="10"/>
  <c r="C128" i="10"/>
  <c r="B129" i="10"/>
  <c r="C129" i="10"/>
  <c r="B1081" i="10"/>
  <c r="C1081" i="10"/>
  <c r="B1082" i="10"/>
  <c r="C1082" i="10"/>
  <c r="B3923" i="10"/>
  <c r="C3923" i="10"/>
  <c r="B4254" i="10"/>
  <c r="C4254" i="10"/>
  <c r="B4542" i="10"/>
  <c r="C4542" i="10"/>
  <c r="B4543" i="10"/>
  <c r="C4543" i="10"/>
  <c r="B4544" i="10"/>
  <c r="C4544" i="10"/>
  <c r="B3251" i="10"/>
  <c r="C3251" i="10"/>
  <c r="B3252" i="10"/>
  <c r="C3252" i="10"/>
  <c r="B3253" i="10"/>
  <c r="C3253" i="10"/>
  <c r="B3254" i="10"/>
  <c r="C3254" i="10"/>
  <c r="B3651" i="10"/>
  <c r="C3651" i="10"/>
  <c r="B3652" i="10"/>
  <c r="C3652" i="10"/>
  <c r="B3653" i="10"/>
  <c r="C3653" i="10"/>
  <c r="B2191" i="10"/>
  <c r="C2191" i="10"/>
  <c r="B2192" i="10"/>
  <c r="C2192" i="10"/>
  <c r="B401" i="10"/>
  <c r="C401" i="10"/>
  <c r="B402" i="10"/>
  <c r="C402" i="10"/>
  <c r="B1579" i="10"/>
  <c r="C1579" i="10"/>
  <c r="B3924" i="10"/>
  <c r="C3924" i="10"/>
  <c r="B4200" i="10"/>
  <c r="C4200" i="10"/>
  <c r="B3255" i="10"/>
  <c r="C3255" i="10"/>
  <c r="B403" i="10"/>
  <c r="C403" i="10"/>
  <c r="B4845" i="10"/>
  <c r="C4845" i="10"/>
  <c r="B4822" i="10"/>
  <c r="C4822" i="10"/>
  <c r="B1083" i="10"/>
  <c r="C1083" i="10"/>
  <c r="B404" i="10"/>
  <c r="C404" i="10"/>
  <c r="B3691" i="10"/>
  <c r="C3691" i="10"/>
  <c r="B3256" i="10"/>
  <c r="C3256" i="10"/>
  <c r="B3257" i="10"/>
  <c r="C3257" i="10"/>
  <c r="B130" i="10"/>
  <c r="C130" i="10"/>
  <c r="B131" i="10"/>
  <c r="C131" i="10"/>
  <c r="B2443" i="10"/>
  <c r="C2443" i="10"/>
  <c r="B4643" i="10"/>
  <c r="C4643" i="10"/>
  <c r="B2149" i="10"/>
  <c r="C2149" i="10"/>
  <c r="B1084" i="10"/>
  <c r="C1084" i="10"/>
  <c r="B1085" i="10"/>
  <c r="C1085" i="10"/>
  <c r="B1086" i="10"/>
  <c r="C1086" i="10"/>
  <c r="B1087" i="10"/>
  <c r="C1087" i="10"/>
  <c r="B1088" i="10"/>
  <c r="C1088" i="10"/>
  <c r="B1089" i="10"/>
  <c r="C1089" i="10"/>
  <c r="B4096" i="10"/>
  <c r="C4096" i="10"/>
  <c r="B4201" i="10"/>
  <c r="C4201" i="10"/>
  <c r="B4202" i="10"/>
  <c r="C4202" i="10"/>
  <c r="B1874" i="10"/>
  <c r="C1874" i="10"/>
  <c r="B1875" i="10"/>
  <c r="C1875" i="10"/>
  <c r="B4174" i="10"/>
  <c r="C4174" i="10"/>
  <c r="B1090" i="10"/>
  <c r="C1090" i="10"/>
  <c r="B1091" i="10"/>
  <c r="C1091" i="10"/>
  <c r="B1092" i="10"/>
  <c r="C1092" i="10"/>
  <c r="B1093" i="10"/>
  <c r="C1093" i="10"/>
  <c r="B4545" i="10"/>
  <c r="C4545" i="10"/>
  <c r="B4546" i="10"/>
  <c r="C4546" i="10"/>
  <c r="B4547" i="10"/>
  <c r="C4547" i="10"/>
  <c r="B4548" i="10"/>
  <c r="C4548" i="10"/>
  <c r="B1094" i="10"/>
  <c r="C1094" i="10"/>
  <c r="B405" i="10"/>
  <c r="C405" i="10"/>
  <c r="B1680" i="10"/>
  <c r="C1680" i="10"/>
  <c r="B1681" i="10"/>
  <c r="C1681" i="10"/>
  <c r="B2555" i="10"/>
  <c r="C2555" i="10"/>
  <c r="B5324" i="10"/>
  <c r="C5324" i="10"/>
  <c r="B5083" i="10"/>
  <c r="C5083" i="10"/>
  <c r="B1095" i="10"/>
  <c r="C1095" i="10"/>
  <c r="B1682" i="10"/>
  <c r="C1682" i="10"/>
  <c r="B2444" i="10"/>
  <c r="C2444" i="10"/>
  <c r="B3758" i="10"/>
  <c r="C3758" i="10"/>
  <c r="B3703" i="10"/>
  <c r="C3703" i="10"/>
  <c r="B3258" i="10"/>
  <c r="C3258" i="10"/>
  <c r="B3259" i="10"/>
  <c r="C3259" i="10"/>
  <c r="B3260" i="10"/>
  <c r="C3260" i="10"/>
  <c r="B3261" i="10"/>
  <c r="C3261" i="10"/>
  <c r="B1096" i="10"/>
  <c r="C1096" i="10"/>
  <c r="B1097" i="10"/>
  <c r="C1097" i="10"/>
  <c r="B1098" i="10"/>
  <c r="C1098" i="10"/>
  <c r="B2258" i="10"/>
  <c r="C2258" i="10"/>
  <c r="B1099" i="10"/>
  <c r="C1099" i="10"/>
  <c r="B1100" i="10"/>
  <c r="C1100" i="10"/>
  <c r="B1683" i="10"/>
  <c r="C1683" i="10"/>
  <c r="B3925" i="10"/>
  <c r="C3925" i="10"/>
  <c r="B132" i="10"/>
  <c r="C132" i="10"/>
  <c r="B133" i="10"/>
  <c r="C133" i="10"/>
  <c r="B134" i="10"/>
  <c r="C134" i="10"/>
  <c r="B2735" i="10"/>
  <c r="C2735" i="10"/>
  <c r="B2736" i="10"/>
  <c r="C2736" i="10"/>
  <c r="B406" i="10"/>
  <c r="C406" i="10"/>
  <c r="B4846" i="10"/>
  <c r="C4846" i="10"/>
  <c r="B4549" i="10"/>
  <c r="C4549" i="10"/>
  <c r="B4550" i="10"/>
  <c r="C4550" i="10"/>
  <c r="B4551" i="10"/>
  <c r="C4551" i="10"/>
  <c r="B3262" i="10"/>
  <c r="C3262" i="10"/>
  <c r="B3263" i="10"/>
  <c r="C3263" i="10"/>
  <c r="B3264" i="10"/>
  <c r="C3264" i="10"/>
  <c r="B3265" i="10"/>
  <c r="C3265" i="10"/>
  <c r="B1101" i="10"/>
  <c r="C1101" i="10"/>
  <c r="B5084" i="10"/>
  <c r="C5084" i="10"/>
  <c r="B5085" i="10"/>
  <c r="C5085" i="10"/>
  <c r="B5086" i="10"/>
  <c r="C5086" i="10"/>
  <c r="B620" i="10"/>
  <c r="C620" i="10"/>
  <c r="B3783" i="10"/>
  <c r="C3783" i="10"/>
  <c r="B3266" i="10"/>
  <c r="C3266" i="10"/>
  <c r="B3267" i="10"/>
  <c r="C3267" i="10"/>
  <c r="B3268" i="10"/>
  <c r="C3268" i="10"/>
  <c r="B3269" i="10"/>
  <c r="C3269" i="10"/>
  <c r="B5325" i="10"/>
  <c r="C5325" i="10"/>
  <c r="B1102" i="10"/>
  <c r="C1102" i="10"/>
  <c r="B1103" i="10"/>
  <c r="C1103" i="10"/>
  <c r="B1104" i="10"/>
  <c r="C1104" i="10"/>
  <c r="B1105" i="10"/>
  <c r="C1105" i="10"/>
  <c r="B1106" i="10"/>
  <c r="C1106" i="10"/>
  <c r="B1107" i="10"/>
  <c r="C1107" i="10"/>
  <c r="B1108" i="10"/>
  <c r="C1108" i="10"/>
  <c r="B1109" i="10"/>
  <c r="C1109" i="10"/>
  <c r="B1110" i="10"/>
  <c r="C1110" i="10"/>
  <c r="B1111" i="10"/>
  <c r="C1111" i="10"/>
  <c r="B1112" i="10"/>
  <c r="C1112" i="10"/>
  <c r="B1113" i="10"/>
  <c r="C1113" i="10"/>
  <c r="B1114" i="10"/>
  <c r="C1114" i="10"/>
  <c r="B1115" i="10"/>
  <c r="C1115" i="10"/>
  <c r="B3270" i="10"/>
  <c r="C3270" i="10"/>
  <c r="B1116" i="10"/>
  <c r="C1116" i="10"/>
  <c r="B3568" i="10"/>
  <c r="C3568" i="10"/>
  <c r="B4097" i="10"/>
  <c r="C4097" i="10"/>
  <c r="B3692" i="10"/>
  <c r="C3692" i="10"/>
  <c r="B2587" i="10"/>
  <c r="C2587" i="10"/>
  <c r="B4847" i="10"/>
  <c r="C4847" i="10"/>
  <c r="B2193" i="10"/>
  <c r="C2193" i="10"/>
  <c r="B2194" i="10"/>
  <c r="C2194" i="10"/>
  <c r="B2195" i="10"/>
  <c r="C2195" i="10"/>
  <c r="B2597" i="10"/>
  <c r="C2597" i="10"/>
  <c r="B1117" i="10"/>
  <c r="C1117" i="10"/>
  <c r="B1118" i="10"/>
  <c r="C1118" i="10"/>
  <c r="B1119" i="10"/>
  <c r="C1119" i="10"/>
  <c r="B1120" i="10"/>
  <c r="C1120" i="10"/>
  <c r="B1121" i="10"/>
  <c r="C1121" i="10"/>
  <c r="B1122" i="10"/>
  <c r="C1122" i="10"/>
  <c r="B4552" i="10"/>
  <c r="C4552" i="10"/>
  <c r="B4553" i="10"/>
  <c r="C4553" i="10"/>
  <c r="B4554" i="10"/>
  <c r="C4554" i="10"/>
  <c r="B3271" i="10"/>
  <c r="C3271" i="10"/>
  <c r="B3272" i="10"/>
  <c r="C3272" i="10"/>
  <c r="B1876" i="10"/>
  <c r="C1876" i="10"/>
  <c r="B1877" i="10"/>
  <c r="C1877" i="10"/>
  <c r="B1878" i="10"/>
  <c r="C1878" i="10"/>
  <c r="B4098" i="10"/>
  <c r="C4098" i="10"/>
  <c r="B407" i="10"/>
  <c r="C407" i="10"/>
  <c r="B1480" i="10"/>
  <c r="C1480" i="10"/>
  <c r="B2259" i="10"/>
  <c r="C2259" i="10"/>
  <c r="B1123" i="10"/>
  <c r="C1123" i="10"/>
  <c r="B1124" i="10"/>
  <c r="C1124" i="10"/>
  <c r="B1980" i="10"/>
  <c r="C1980" i="10"/>
  <c r="B1125" i="10"/>
  <c r="C1125" i="10"/>
  <c r="B1126" i="10"/>
  <c r="C1126" i="10"/>
  <c r="B4099" i="10"/>
  <c r="C4099" i="10"/>
  <c r="B4100" i="10"/>
  <c r="C4100" i="10"/>
  <c r="B4101" i="10"/>
  <c r="C4101" i="10"/>
  <c r="B408" i="10"/>
  <c r="C408" i="10"/>
  <c r="B3926" i="10"/>
  <c r="C3926" i="10"/>
  <c r="B3273" i="10"/>
  <c r="C3273" i="10"/>
  <c r="B3274" i="10"/>
  <c r="C3274" i="10"/>
  <c r="B5538" i="10"/>
  <c r="C5538" i="10"/>
  <c r="B5539" i="10"/>
  <c r="C5539" i="10"/>
  <c r="B4848" i="10"/>
  <c r="C4848" i="10"/>
  <c r="B2556" i="10"/>
  <c r="C2556" i="10"/>
  <c r="B1127" i="10"/>
  <c r="C1127" i="10"/>
  <c r="B1128" i="10"/>
  <c r="C1128" i="10"/>
  <c r="B4102" i="10"/>
  <c r="C4102" i="10"/>
  <c r="B3693" i="10"/>
  <c r="C3693" i="10"/>
  <c r="B3694" i="10"/>
  <c r="C3694" i="10"/>
  <c r="B4565" i="10"/>
  <c r="C4565" i="10"/>
  <c r="B4566" i="10"/>
  <c r="C4566" i="10"/>
  <c r="B5326" i="10"/>
  <c r="C5326" i="10"/>
  <c r="B5327" i="10"/>
  <c r="C5327" i="10"/>
  <c r="B3654" i="10"/>
  <c r="C3654" i="10"/>
  <c r="B1481" i="10"/>
  <c r="C1481" i="10"/>
  <c r="B3275" i="10"/>
  <c r="C3275" i="10"/>
  <c r="B3276" i="10"/>
  <c r="C3276" i="10"/>
  <c r="B1129" i="10"/>
  <c r="C1129" i="10"/>
  <c r="B1130" i="10"/>
  <c r="C1130" i="10"/>
  <c r="B1131" i="10"/>
  <c r="C1131" i="10"/>
  <c r="B1132" i="10"/>
  <c r="C1132" i="10"/>
  <c r="B1133" i="10"/>
  <c r="C1133" i="10"/>
  <c r="B3695" i="10"/>
  <c r="C3695" i="10"/>
  <c r="B1134" i="10"/>
  <c r="C1134" i="10"/>
  <c r="B1135" i="10"/>
  <c r="C1135" i="10"/>
  <c r="B1136" i="10"/>
  <c r="C1136" i="10"/>
  <c r="B4567" i="10"/>
  <c r="C4567" i="10"/>
  <c r="B4568" i="10"/>
  <c r="C4568" i="10"/>
  <c r="B5087" i="10"/>
  <c r="C5087" i="10"/>
  <c r="B2260" i="10"/>
  <c r="C2260" i="10"/>
  <c r="B4555" i="10"/>
  <c r="C4555" i="10"/>
  <c r="B4556" i="10"/>
  <c r="C4556" i="10"/>
  <c r="B4557" i="10"/>
  <c r="C4557" i="10"/>
  <c r="B135" i="10"/>
  <c r="C135" i="10"/>
  <c r="B136" i="10"/>
  <c r="C136" i="10"/>
  <c r="B1137" i="10"/>
  <c r="C1137" i="10"/>
  <c r="B1138" i="10"/>
  <c r="C1138" i="10"/>
  <c r="B1139" i="10"/>
  <c r="C1139" i="10"/>
  <c r="B1807" i="10"/>
  <c r="C1807" i="10"/>
  <c r="B1140" i="10"/>
  <c r="C1140" i="10"/>
  <c r="B1141" i="10"/>
  <c r="C1141" i="10"/>
  <c r="B1142" i="10"/>
  <c r="C1142" i="10"/>
  <c r="B1143" i="10"/>
  <c r="C1143" i="10"/>
  <c r="B1144" i="10"/>
  <c r="C1144" i="10"/>
  <c r="B1145" i="10"/>
  <c r="C1145" i="10"/>
  <c r="B1146" i="10"/>
  <c r="C1146" i="10"/>
  <c r="B1147" i="10"/>
  <c r="C1147" i="10"/>
  <c r="B1148" i="10"/>
  <c r="C1148" i="10"/>
  <c r="B1149" i="10"/>
  <c r="C1149" i="10"/>
  <c r="B1150" i="10"/>
  <c r="C1150" i="10"/>
  <c r="B409" i="10"/>
  <c r="C409" i="10"/>
  <c r="B410" i="10"/>
  <c r="C410" i="10"/>
  <c r="B147" i="10"/>
  <c r="C147" i="10"/>
  <c r="B3277" i="10"/>
  <c r="C3277" i="10"/>
  <c r="B3278" i="10"/>
  <c r="C3278" i="10"/>
  <c r="B5328" i="10"/>
  <c r="C5328" i="10"/>
  <c r="B4255" i="10"/>
  <c r="C4255" i="10"/>
  <c r="B1580" i="10"/>
  <c r="C1580" i="10"/>
  <c r="B5329" i="10"/>
  <c r="C5329" i="10"/>
  <c r="B5330" i="10"/>
  <c r="C5330" i="10"/>
  <c r="B1684" i="10"/>
  <c r="C1684" i="10"/>
  <c r="B1685" i="10"/>
  <c r="C1685" i="10"/>
  <c r="B1151" i="10"/>
  <c r="C1151" i="10"/>
  <c r="B1152" i="10"/>
  <c r="C1152" i="10"/>
  <c r="B4849" i="10"/>
  <c r="C4849" i="10"/>
  <c r="B3279" i="10"/>
  <c r="C3279" i="10"/>
  <c r="B3280" i="10"/>
  <c r="C3280" i="10"/>
  <c r="B3927" i="10"/>
  <c r="C3927" i="10"/>
  <c r="B3928" i="10"/>
  <c r="C3928" i="10"/>
  <c r="B3721" i="10"/>
  <c r="C3721" i="10"/>
  <c r="B1808" i="10"/>
  <c r="C1808" i="10"/>
  <c r="B3929" i="10"/>
  <c r="C3929" i="10"/>
  <c r="B3930" i="10"/>
  <c r="C3930" i="10"/>
  <c r="B1809" i="10"/>
  <c r="C1809" i="10"/>
  <c r="B3931" i="10"/>
  <c r="C3931" i="10"/>
  <c r="B3932" i="10"/>
  <c r="C3932" i="10"/>
  <c r="B3933" i="10"/>
  <c r="C3933" i="10"/>
  <c r="B3934" i="10"/>
  <c r="C3934" i="10"/>
  <c r="B3935" i="10"/>
  <c r="C3935" i="10"/>
  <c r="B1810" i="10"/>
  <c r="C1810" i="10"/>
  <c r="B3936" i="10"/>
  <c r="C3936" i="10"/>
  <c r="B3672" i="10"/>
  <c r="C3672" i="10"/>
  <c r="B3673" i="10"/>
  <c r="C3673" i="10"/>
  <c r="B3674" i="10"/>
  <c r="C3674" i="10"/>
  <c r="B3675" i="10"/>
  <c r="C3675" i="10"/>
  <c r="B3281" i="10"/>
  <c r="C3281" i="10"/>
  <c r="B3282" i="10"/>
  <c r="C3282" i="10"/>
  <c r="B3283" i="10"/>
  <c r="C3283" i="10"/>
  <c r="B3284" i="10"/>
  <c r="C3284" i="10"/>
  <c r="B1811" i="10"/>
  <c r="C1811" i="10"/>
  <c r="B3937" i="10"/>
  <c r="C3937" i="10"/>
  <c r="B3938" i="10"/>
  <c r="C3938" i="10"/>
  <c r="B1981" i="10"/>
  <c r="C1981" i="10"/>
  <c r="B3939" i="10"/>
  <c r="C3939" i="10"/>
  <c r="B2598" i="10"/>
  <c r="C2598" i="10"/>
  <c r="B3940" i="10"/>
  <c r="C3940" i="10"/>
  <c r="B3655" i="10"/>
  <c r="C3655" i="10"/>
  <c r="B3656" i="10"/>
  <c r="C3656" i="10"/>
  <c r="B3657" i="10"/>
  <c r="C3657" i="10"/>
  <c r="B3569" i="10"/>
  <c r="C3569" i="10"/>
  <c r="B3941" i="10"/>
  <c r="C3941" i="10"/>
  <c r="B3480" i="10"/>
  <c r="C3480" i="10"/>
  <c r="B10" i="10"/>
  <c r="C10" i="10"/>
  <c r="B3942" i="10"/>
  <c r="C3942" i="10"/>
  <c r="B3943" i="10"/>
  <c r="C3943" i="10"/>
  <c r="B1879" i="10"/>
  <c r="C1879" i="10"/>
  <c r="B1880" i="10"/>
  <c r="C1880" i="10"/>
  <c r="B1881" i="10"/>
  <c r="C1881" i="10"/>
  <c r="B3285" i="10"/>
  <c r="C3285" i="10"/>
  <c r="B3286" i="10"/>
  <c r="C3286" i="10"/>
  <c r="B3944" i="10"/>
  <c r="C3944" i="10"/>
  <c r="B4850" i="10"/>
  <c r="C4850" i="10"/>
  <c r="B4851" i="10"/>
  <c r="C4851" i="10"/>
  <c r="B3945" i="10"/>
  <c r="C3945" i="10"/>
  <c r="B3946" i="10"/>
  <c r="C3946" i="10"/>
  <c r="B1882" i="10"/>
  <c r="C1882" i="10"/>
  <c r="B1883" i="10"/>
  <c r="C1883" i="10"/>
  <c r="B1884" i="10"/>
  <c r="C1884" i="10"/>
  <c r="B5426" i="10"/>
  <c r="C5426" i="10"/>
  <c r="B5427" i="10"/>
  <c r="C5427" i="10"/>
  <c r="B5428" i="10"/>
  <c r="C5428" i="10"/>
  <c r="B3481" i="10"/>
  <c r="C3481" i="10"/>
  <c r="B3947" i="10"/>
  <c r="C3947" i="10"/>
  <c r="B3948" i="10"/>
  <c r="C3948" i="10"/>
  <c r="B1982" i="10"/>
  <c r="C1982" i="10"/>
  <c r="B3949" i="10"/>
  <c r="C3949" i="10"/>
  <c r="B3287" i="10"/>
  <c r="C3287" i="10"/>
  <c r="B4644" i="10"/>
  <c r="C4644" i="10"/>
  <c r="B3570" i="10"/>
  <c r="C3570" i="10"/>
  <c r="B3288" i="10"/>
  <c r="C3288" i="10"/>
  <c r="B3289" i="10"/>
  <c r="C3289" i="10"/>
  <c r="B4852" i="10"/>
  <c r="C4852" i="10"/>
  <c r="B3290" i="10"/>
  <c r="C3290" i="10"/>
  <c r="B3291" i="10"/>
  <c r="C3291" i="10"/>
  <c r="B3292" i="10"/>
  <c r="C3292" i="10"/>
  <c r="B1812" i="10"/>
  <c r="C1812" i="10"/>
  <c r="B3293" i="10"/>
  <c r="C3293" i="10"/>
  <c r="B2599" i="10"/>
  <c r="C2599" i="10"/>
  <c r="B3731" i="10"/>
  <c r="C3731" i="10"/>
  <c r="B3784" i="10"/>
  <c r="C3784" i="10"/>
  <c r="B4645" i="10"/>
  <c r="C4645" i="10"/>
  <c r="B3294" i="10"/>
  <c r="C3294" i="10"/>
  <c r="B3295" i="10"/>
  <c r="C3295" i="10"/>
  <c r="B3296" i="10"/>
  <c r="C3296" i="10"/>
  <c r="B3297" i="10"/>
  <c r="C3297" i="10"/>
  <c r="B3298" i="10"/>
  <c r="C3298" i="10"/>
  <c r="B3299" i="10"/>
  <c r="C3299" i="10"/>
  <c r="B3300" i="10"/>
  <c r="C3300" i="10"/>
  <c r="B3301" i="10"/>
  <c r="C3301" i="10"/>
  <c r="B3302" i="10"/>
  <c r="C3302" i="10"/>
  <c r="B411" i="10"/>
  <c r="C411" i="10"/>
  <c r="B137" i="10"/>
  <c r="C137" i="10"/>
  <c r="B138" i="10"/>
  <c r="C138" i="10"/>
  <c r="B4646" i="10"/>
  <c r="C4646" i="10"/>
  <c r="B1813" i="10"/>
  <c r="C1813" i="10"/>
  <c r="B1814" i="10"/>
  <c r="C1814" i="10"/>
  <c r="B1885" i="10"/>
  <c r="C1885" i="10"/>
  <c r="B1886" i="10"/>
  <c r="C1886" i="10"/>
  <c r="B1887" i="10"/>
  <c r="C1887" i="10"/>
  <c r="B2288" i="10"/>
  <c r="C2288" i="10"/>
  <c r="B4853" i="10"/>
  <c r="C4853" i="10"/>
  <c r="B3571" i="10"/>
  <c r="C3571" i="10"/>
  <c r="B5088" i="10"/>
  <c r="C5088" i="10"/>
  <c r="B5089" i="10"/>
  <c r="C5089" i="10"/>
  <c r="B1482" i="10"/>
  <c r="C1482" i="10"/>
  <c r="B1483" i="10"/>
  <c r="C1483" i="10"/>
  <c r="B4854" i="10"/>
  <c r="C4854" i="10"/>
  <c r="B1983" i="10"/>
  <c r="C1983" i="10"/>
  <c r="B1743" i="10"/>
  <c r="C1743" i="10"/>
  <c r="B1888" i="10"/>
  <c r="C1888" i="10"/>
  <c r="B3303" i="10"/>
  <c r="C3303" i="10"/>
  <c r="B3304" i="10"/>
  <c r="C3304" i="10"/>
  <c r="B3305" i="10"/>
  <c r="C3305" i="10"/>
  <c r="B1484" i="10"/>
  <c r="C1484" i="10"/>
  <c r="B2600" i="10"/>
  <c r="C2600" i="10"/>
  <c r="B2601" i="10"/>
  <c r="C2601" i="10"/>
  <c r="B1153" i="10"/>
  <c r="C1153" i="10"/>
  <c r="B1154" i="10"/>
  <c r="C1154" i="10"/>
  <c r="B4823" i="10"/>
  <c r="C4823" i="10"/>
  <c r="B1485" i="10"/>
  <c r="C1485" i="10"/>
  <c r="B1486" i="10"/>
  <c r="C1486" i="10"/>
  <c r="B3306" i="10"/>
  <c r="C3306" i="10"/>
  <c r="B3704" i="10"/>
  <c r="C3704" i="10"/>
  <c r="B1487" i="10"/>
  <c r="C1487" i="10"/>
  <c r="B5090" i="10"/>
  <c r="C5090" i="10"/>
  <c r="B5091" i="10"/>
  <c r="C5091" i="10"/>
  <c r="B4824" i="10"/>
  <c r="C4824" i="10"/>
  <c r="B1155" i="10"/>
  <c r="C1155" i="10"/>
  <c r="B1156" i="10"/>
  <c r="C1156" i="10"/>
  <c r="B5429" i="10"/>
  <c r="C5429" i="10"/>
  <c r="B5430" i="10"/>
  <c r="C5430" i="10"/>
  <c r="B5431" i="10"/>
  <c r="C5431" i="10"/>
  <c r="B4855" i="10"/>
  <c r="C4855" i="10"/>
  <c r="B4647" i="10"/>
  <c r="C4647" i="10"/>
  <c r="B3307" i="10"/>
  <c r="C3307" i="10"/>
  <c r="B3308" i="10"/>
  <c r="C3308" i="10"/>
  <c r="B3309" i="10"/>
  <c r="C3309" i="10"/>
  <c r="B3310" i="10"/>
  <c r="C3310" i="10"/>
  <c r="B3311" i="10"/>
  <c r="C3311" i="10"/>
  <c r="B3312" i="10"/>
  <c r="C3312" i="10"/>
  <c r="B3313" i="10"/>
  <c r="C3313" i="10"/>
  <c r="B3314" i="10"/>
  <c r="C3314" i="10"/>
  <c r="B3315" i="10"/>
  <c r="C3315" i="10"/>
  <c r="B3316" i="10"/>
  <c r="C3316" i="10"/>
  <c r="B3317" i="10"/>
  <c r="C3317" i="10"/>
  <c r="B3318" i="10"/>
  <c r="C3318" i="10"/>
  <c r="B5432" i="10"/>
  <c r="C5432" i="10"/>
  <c r="B1889" i="10"/>
  <c r="C1889" i="10"/>
  <c r="B1157" i="10"/>
  <c r="C1157" i="10"/>
  <c r="B1158" i="10"/>
  <c r="C1158" i="10"/>
  <c r="B3482" i="10"/>
  <c r="C3482" i="10"/>
  <c r="B3483" i="10"/>
  <c r="C3483" i="10"/>
  <c r="B3484" i="10"/>
  <c r="C3484" i="10"/>
  <c r="B5540" i="10"/>
  <c r="C5540" i="10"/>
  <c r="B5541" i="10"/>
  <c r="C5541" i="10"/>
  <c r="B3572" i="10"/>
  <c r="C3572" i="10"/>
  <c r="B4856" i="10"/>
  <c r="C4856" i="10"/>
  <c r="B1159" i="10"/>
  <c r="C1159" i="10"/>
  <c r="B4256" i="10"/>
  <c r="C4256" i="10"/>
  <c r="B4825" i="10"/>
  <c r="C4825" i="10"/>
  <c r="B2188" i="10"/>
  <c r="C2188" i="10"/>
  <c r="B3319" i="10"/>
  <c r="C3319" i="10"/>
  <c r="B4257" i="10"/>
  <c r="C4257" i="10"/>
  <c r="B3444" i="10"/>
  <c r="C3444" i="10"/>
  <c r="B1769" i="10"/>
  <c r="C1769" i="10"/>
  <c r="B1160" i="10"/>
  <c r="C1160" i="10"/>
  <c r="B1161" i="10"/>
  <c r="C1161" i="10"/>
  <c r="B3320" i="10"/>
  <c r="C3320" i="10"/>
  <c r="B3321" i="10"/>
  <c r="C3321" i="10"/>
  <c r="B3322" i="10"/>
  <c r="C3322" i="10"/>
  <c r="B3323" i="10"/>
  <c r="C3323" i="10"/>
  <c r="B1890" i="10"/>
  <c r="C1890" i="10"/>
  <c r="B2588" i="10"/>
  <c r="C2588" i="10"/>
  <c r="B4150" i="10"/>
  <c r="C4150" i="10"/>
  <c r="B1162" i="10"/>
  <c r="C1162" i="10"/>
  <c r="B1163" i="10"/>
  <c r="C1163" i="10"/>
  <c r="B1164" i="10"/>
  <c r="C1164" i="10"/>
  <c r="B1165" i="10"/>
  <c r="C1165" i="10"/>
  <c r="B1166" i="10"/>
  <c r="C1166" i="10"/>
  <c r="B1167" i="10"/>
  <c r="C1167" i="10"/>
  <c r="B3324" i="10"/>
  <c r="C3324" i="10"/>
  <c r="B3325" i="10"/>
  <c r="C3325" i="10"/>
  <c r="B3326" i="10"/>
  <c r="C3326" i="10"/>
  <c r="B3327" i="10"/>
  <c r="C3327" i="10"/>
  <c r="B3328" i="10"/>
  <c r="C3328" i="10"/>
  <c r="B3329" i="10"/>
  <c r="C3329" i="10"/>
  <c r="B3330" i="10"/>
  <c r="C3330" i="10"/>
  <c r="B3331" i="10"/>
  <c r="C3331" i="10"/>
  <c r="B3332" i="10"/>
  <c r="C3332" i="10"/>
  <c r="B3333" i="10"/>
  <c r="C3333" i="10"/>
  <c r="B3334" i="10"/>
  <c r="C3334" i="10"/>
  <c r="B1984" i="10"/>
  <c r="C1984" i="10"/>
  <c r="B1488" i="10"/>
  <c r="C1488" i="10"/>
  <c r="B3335" i="10"/>
  <c r="C3335" i="10"/>
  <c r="B3336" i="10"/>
  <c r="C3336" i="10"/>
  <c r="B1489" i="10"/>
  <c r="C1489" i="10"/>
  <c r="B148" i="10"/>
  <c r="C148" i="10"/>
  <c r="B3950" i="10"/>
  <c r="C3950" i="10"/>
  <c r="B4857" i="10"/>
  <c r="C4857" i="10"/>
  <c r="B1891" i="10"/>
  <c r="C1891" i="10"/>
  <c r="B1168" i="10"/>
  <c r="C1168" i="10"/>
  <c r="B1169" i="10"/>
  <c r="C1169" i="10"/>
  <c r="B1170" i="10"/>
  <c r="C1170" i="10"/>
  <c r="B3337" i="10"/>
  <c r="C3337" i="10"/>
  <c r="B3338" i="10"/>
  <c r="C3338" i="10"/>
  <c r="B3339" i="10"/>
  <c r="C3339" i="10"/>
  <c r="B3951" i="10"/>
  <c r="C3951" i="10"/>
  <c r="B1581" i="10"/>
  <c r="C1581" i="10"/>
  <c r="B1985" i="10"/>
  <c r="C1985" i="10"/>
  <c r="B1171" i="10"/>
  <c r="C1171" i="10"/>
  <c r="B1892" i="10"/>
  <c r="C1892" i="10"/>
  <c r="B1893" i="10"/>
  <c r="C1893" i="10"/>
  <c r="B1894" i="10"/>
  <c r="C1894" i="10"/>
  <c r="B2562" i="10"/>
  <c r="C2562" i="10"/>
  <c r="B4258" i="10"/>
  <c r="C4258" i="10"/>
  <c r="B4858" i="10"/>
  <c r="C4858" i="10"/>
  <c r="B1172" i="10"/>
  <c r="C1172" i="10"/>
  <c r="B1173" i="10"/>
  <c r="C1173" i="10"/>
  <c r="B1174" i="10"/>
  <c r="C1174" i="10"/>
  <c r="B3340" i="10"/>
  <c r="C3340" i="10"/>
  <c r="B3341" i="10"/>
  <c r="C3341" i="10"/>
  <c r="B3342" i="10"/>
  <c r="C3342" i="10"/>
  <c r="B3343" i="10"/>
  <c r="C3343" i="10"/>
  <c r="B3344" i="10"/>
  <c r="C3344" i="10"/>
  <c r="B3345" i="10"/>
  <c r="C3345" i="10"/>
  <c r="B3346" i="10"/>
  <c r="C3346" i="10"/>
  <c r="B3347" i="10"/>
  <c r="C3347" i="10"/>
  <c r="B2352" i="10"/>
  <c r="C2352" i="10"/>
  <c r="B2313" i="10"/>
  <c r="C2313" i="10"/>
  <c r="B106" i="10"/>
  <c r="C106" i="10"/>
  <c r="B107" i="10"/>
  <c r="C107" i="10"/>
  <c r="B108" i="10"/>
  <c r="C108" i="10"/>
  <c r="B109" i="10"/>
  <c r="C109" i="10"/>
  <c r="B110" i="10"/>
  <c r="C110" i="10"/>
  <c r="B111" i="10"/>
  <c r="C111" i="10"/>
  <c r="B3348" i="10"/>
  <c r="C3348" i="10"/>
  <c r="B3349" i="10"/>
  <c r="C3349" i="10"/>
  <c r="B3665" i="10"/>
  <c r="C3665" i="10"/>
  <c r="B3350" i="10"/>
  <c r="C3350" i="10"/>
  <c r="B3351" i="10"/>
  <c r="C3351" i="10"/>
  <c r="B3352" i="10"/>
  <c r="C3352" i="10"/>
  <c r="B1986" i="10"/>
  <c r="C1986" i="10"/>
  <c r="B4826" i="10"/>
  <c r="C4826" i="10"/>
  <c r="B1490" i="10"/>
  <c r="C1490" i="10"/>
  <c r="B1491" i="10"/>
  <c r="C1491" i="10"/>
  <c r="B5092" i="10"/>
  <c r="C5092" i="10"/>
  <c r="B2314" i="10"/>
  <c r="C2314" i="10"/>
  <c r="B4259" i="10"/>
  <c r="C4259" i="10"/>
  <c r="B3785" i="10"/>
  <c r="C3785" i="10"/>
  <c r="B4859" i="10"/>
  <c r="C4859" i="10"/>
  <c r="B3952" i="10"/>
  <c r="C3952" i="10"/>
  <c r="B1175" i="10"/>
  <c r="C1175" i="10"/>
  <c r="B1176" i="10"/>
  <c r="C1176" i="10"/>
  <c r="B1177" i="10"/>
  <c r="C1177" i="10"/>
  <c r="B1178" i="10"/>
  <c r="C1178" i="10"/>
  <c r="B5093" i="10"/>
  <c r="C5093" i="10"/>
  <c r="B1987" i="10"/>
  <c r="C1987" i="10"/>
  <c r="B1988" i="10"/>
  <c r="C1988" i="10"/>
  <c r="B1582" i="10"/>
  <c r="C1582" i="10"/>
  <c r="B3445" i="10"/>
  <c r="C3445" i="10"/>
  <c r="B4860" i="10"/>
  <c r="C4860" i="10"/>
  <c r="B2315" i="10"/>
  <c r="C2315" i="10"/>
  <c r="B5331" i="10"/>
  <c r="C5331" i="10"/>
  <c r="B5332" i="10"/>
  <c r="C5332" i="10"/>
  <c r="B3446" i="10"/>
  <c r="C3446" i="10"/>
  <c r="B167" i="10"/>
  <c r="C167" i="10"/>
  <c r="B4260" i="10"/>
  <c r="C4260" i="10"/>
  <c r="B2602" i="10"/>
  <c r="C2602" i="10"/>
  <c r="B2603" i="10"/>
  <c r="C2603" i="10"/>
  <c r="B4243" i="10"/>
  <c r="C4243" i="10"/>
  <c r="B3705" i="10"/>
  <c r="C3705" i="10"/>
  <c r="B4244" i="10"/>
  <c r="C4244" i="10"/>
  <c r="B4648" i="10"/>
  <c r="C4648" i="10"/>
  <c r="B3953" i="10"/>
  <c r="C3953" i="10"/>
  <c r="B2316" i="10"/>
  <c r="C2316" i="10"/>
  <c r="B4356" i="10"/>
  <c r="C4356" i="10"/>
  <c r="B4861" i="10"/>
  <c r="C4861" i="10"/>
  <c r="B2563" i="10"/>
  <c r="C2563" i="10"/>
  <c r="B1895" i="10"/>
  <c r="C1895" i="10"/>
  <c r="B2589" i="10"/>
  <c r="C2589" i="10"/>
  <c r="B4357" i="10"/>
  <c r="C4357" i="10"/>
  <c r="B3786" i="10"/>
  <c r="C3786" i="10"/>
  <c r="B5433" i="10"/>
  <c r="C5433" i="10"/>
  <c r="B5434" i="10"/>
  <c r="C5434" i="10"/>
  <c r="B3954" i="10"/>
  <c r="C3954" i="10"/>
  <c r="B1815" i="10"/>
  <c r="C1815" i="10"/>
  <c r="B2317" i="10"/>
  <c r="C2317" i="10"/>
  <c r="B604" i="10"/>
  <c r="C604" i="10"/>
  <c r="B3787" i="10"/>
  <c r="C3787" i="10"/>
  <c r="B2445" i="10"/>
  <c r="C2445" i="10"/>
  <c r="B1389" i="10"/>
  <c r="C1389" i="10"/>
  <c r="B2446" i="10"/>
  <c r="C2446" i="10"/>
  <c r="B3955" i="10"/>
  <c r="C3955" i="10"/>
  <c r="B1896" i="10"/>
  <c r="C1896" i="10"/>
  <c r="B4862" i="10"/>
  <c r="C4862" i="10"/>
  <c r="B2564" i="10"/>
  <c r="C2564" i="10"/>
  <c r="B3759" i="10"/>
  <c r="C3759" i="10"/>
  <c r="B3760" i="10"/>
  <c r="C3760" i="10"/>
  <c r="B1989" i="10"/>
  <c r="C1989" i="10"/>
  <c r="B3573" i="10"/>
  <c r="C3573" i="10"/>
  <c r="B2565" i="10"/>
  <c r="C2565" i="10"/>
  <c r="B1990" i="10"/>
  <c r="C1990" i="10"/>
  <c r="B5094" i="10"/>
  <c r="C5094" i="10"/>
  <c r="B5333" i="10"/>
  <c r="C5333" i="10"/>
  <c r="B3956" i="10"/>
  <c r="C3956" i="10"/>
  <c r="B3957" i="10"/>
  <c r="C3957" i="10"/>
  <c r="B412" i="10"/>
  <c r="C412" i="10"/>
  <c r="B4649" i="10"/>
  <c r="C4649" i="10"/>
  <c r="B413" i="10"/>
  <c r="C413" i="10"/>
  <c r="B4203" i="10"/>
  <c r="C4203" i="10"/>
  <c r="B2318" i="10"/>
  <c r="C2318" i="10"/>
  <c r="B3958" i="10"/>
  <c r="C3958" i="10"/>
  <c r="B3706" i="10"/>
  <c r="C3706" i="10"/>
  <c r="B4863" i="10"/>
  <c r="C4863" i="10"/>
  <c r="B2319" i="10"/>
  <c r="C2319" i="10"/>
  <c r="B3788" i="10"/>
  <c r="C3788" i="10"/>
  <c r="B3959" i="10"/>
  <c r="C3959" i="10"/>
  <c r="B2251" i="10"/>
  <c r="C2251" i="10"/>
  <c r="B168" i="10"/>
  <c r="C168" i="10"/>
  <c r="B4261" i="10"/>
  <c r="C4261" i="10"/>
  <c r="B4864" i="10"/>
  <c r="C4864" i="10"/>
  <c r="B2320" i="10"/>
  <c r="C2320" i="10"/>
  <c r="B2566" i="10"/>
  <c r="C2566" i="10"/>
  <c r="B5095" i="10"/>
  <c r="C5095" i="10"/>
  <c r="B5096" i="10"/>
  <c r="C5096" i="10"/>
  <c r="B5097" i="10"/>
  <c r="C5097" i="10"/>
  <c r="B5098" i="10"/>
  <c r="C5098" i="10"/>
  <c r="B1966" i="10"/>
  <c r="C1966" i="10"/>
  <c r="B1967" i="10"/>
  <c r="C1967" i="10"/>
  <c r="B2567" i="10"/>
  <c r="C2567" i="10"/>
  <c r="B1492" i="10"/>
  <c r="C1492" i="10"/>
  <c r="B1816" i="10"/>
  <c r="C1816" i="10"/>
  <c r="B4865" i="10"/>
  <c r="C4865" i="10"/>
  <c r="B1897" i="10"/>
  <c r="C1897" i="10"/>
  <c r="B1898" i="10"/>
  <c r="C1898" i="10"/>
  <c r="B3574" i="10"/>
  <c r="C3574" i="10"/>
  <c r="B3711" i="10"/>
  <c r="C3711" i="10"/>
  <c r="B1628" i="10"/>
  <c r="C1628" i="10"/>
  <c r="B1629" i="10"/>
  <c r="C1629" i="10"/>
  <c r="B1630" i="10"/>
  <c r="C1630" i="10"/>
  <c r="B1631" i="10"/>
  <c r="C1631" i="10"/>
  <c r="B1632" i="10"/>
  <c r="C1632" i="10"/>
  <c r="B2750" i="10"/>
  <c r="C2750" i="10"/>
  <c r="B2751" i="10"/>
  <c r="C2751" i="10"/>
  <c r="B2752" i="10"/>
  <c r="C2752" i="10"/>
  <c r="B2753" i="10"/>
  <c r="C2753" i="10"/>
  <c r="B2754" i="10"/>
  <c r="C2754" i="10"/>
  <c r="B169" i="10"/>
  <c r="C169" i="10"/>
  <c r="B1991" i="10"/>
  <c r="C1991" i="10"/>
  <c r="B2568" i="10"/>
  <c r="C2568" i="10"/>
  <c r="B4245" i="10"/>
  <c r="C4245" i="10"/>
  <c r="B3960" i="10"/>
  <c r="C3960" i="10"/>
  <c r="B2321" i="10"/>
  <c r="C2321" i="10"/>
  <c r="B4262" i="10"/>
  <c r="C4262" i="10"/>
  <c r="B1390" i="10"/>
  <c r="C1390" i="10"/>
  <c r="B2273" i="10"/>
  <c r="C2273" i="10"/>
  <c r="B2274" i="10"/>
  <c r="C2274" i="10"/>
  <c r="B3961" i="10"/>
  <c r="C3961" i="10"/>
  <c r="B5435" i="10"/>
  <c r="C5435" i="10"/>
  <c r="B4866" i="10"/>
  <c r="C4866" i="10"/>
  <c r="B608" i="10"/>
  <c r="C608" i="10"/>
  <c r="B3447" i="10"/>
  <c r="C3447" i="10"/>
  <c r="B1899" i="10"/>
  <c r="C1899" i="10"/>
  <c r="B1900" i="10"/>
  <c r="C1900" i="10"/>
  <c r="B1901" i="10"/>
  <c r="C1901" i="10"/>
  <c r="B3962" i="10"/>
  <c r="C3962" i="10"/>
  <c r="B4263" i="10"/>
  <c r="C4263" i="10"/>
  <c r="B5288" i="10"/>
  <c r="C5288" i="10"/>
  <c r="B3963" i="10"/>
  <c r="C3963" i="10"/>
  <c r="B3353" i="10"/>
  <c r="C3353" i="10"/>
  <c r="B3354" i="10"/>
  <c r="C3354" i="10"/>
  <c r="B3355" i="10"/>
  <c r="C3355" i="10"/>
  <c r="B3356" i="10"/>
  <c r="C3356" i="10"/>
  <c r="B2169" i="10"/>
  <c r="C2169" i="10"/>
  <c r="B2170" i="10"/>
  <c r="C2170" i="10"/>
  <c r="B2447" i="10"/>
  <c r="C2447" i="10"/>
  <c r="B1179" i="10"/>
  <c r="C1179" i="10"/>
  <c r="B1180" i="10"/>
  <c r="C1180" i="10"/>
  <c r="B1181" i="10"/>
  <c r="C1181" i="10"/>
  <c r="B1182" i="10"/>
  <c r="C1182" i="10"/>
  <c r="B1183" i="10"/>
  <c r="C1183" i="10"/>
  <c r="B1184" i="10"/>
  <c r="C1184" i="10"/>
  <c r="B1185" i="10"/>
  <c r="C1185" i="10"/>
  <c r="B3964" i="10"/>
  <c r="C3964" i="10"/>
  <c r="B1992" i="10"/>
  <c r="C1992" i="10"/>
  <c r="B1968" i="10"/>
  <c r="C1968" i="10"/>
  <c r="B1969" i="10"/>
  <c r="C1969" i="10"/>
  <c r="B1970" i="10"/>
  <c r="C1970" i="10"/>
  <c r="B1902" i="10"/>
  <c r="C1902" i="10"/>
  <c r="B5099" i="10"/>
  <c r="C5099" i="10"/>
  <c r="B2255" i="10"/>
  <c r="C2255" i="10"/>
  <c r="B4867" i="10"/>
  <c r="C4867" i="10"/>
  <c r="B1583" i="10"/>
  <c r="C1583" i="10"/>
  <c r="B1993" i="10"/>
  <c r="C1993" i="10"/>
  <c r="B3965" i="10"/>
  <c r="C3965" i="10"/>
  <c r="B4868" i="10"/>
  <c r="C4868" i="10"/>
  <c r="B5100" i="10"/>
  <c r="C5100" i="10"/>
  <c r="B5101" i="10"/>
  <c r="C5101" i="10"/>
  <c r="B5102" i="10"/>
  <c r="C5102" i="10"/>
  <c r="B2604" i="10"/>
  <c r="C2604" i="10"/>
  <c r="B2605" i="10"/>
  <c r="C2605" i="10"/>
  <c r="B4264" i="10"/>
  <c r="C4264" i="10"/>
  <c r="B2530" i="10"/>
  <c r="C2530" i="10"/>
  <c r="B2531" i="10"/>
  <c r="C2531" i="10"/>
  <c r="B5436" i="10"/>
  <c r="C5436" i="10"/>
  <c r="B5437" i="10"/>
  <c r="C5437" i="10"/>
  <c r="B1903" i="10"/>
  <c r="C1903" i="10"/>
  <c r="B4869" i="10"/>
  <c r="C4869" i="10"/>
  <c r="B3966" i="10"/>
  <c r="C3966" i="10"/>
  <c r="B3575" i="10"/>
  <c r="C3575" i="10"/>
  <c r="B4870" i="10"/>
  <c r="C4870" i="10"/>
  <c r="B1686" i="10"/>
  <c r="C1686" i="10"/>
  <c r="B1904" i="10"/>
  <c r="C1904" i="10"/>
  <c r="B3448" i="10"/>
  <c r="C3448" i="10"/>
  <c r="B2532" i="10"/>
  <c r="C2532" i="10"/>
  <c r="B2533" i="10"/>
  <c r="C2533" i="10"/>
  <c r="B3576" i="10"/>
  <c r="C3576" i="10"/>
  <c r="B5103" i="10"/>
  <c r="C5103" i="10"/>
  <c r="B1687" i="10"/>
  <c r="C1687" i="10"/>
  <c r="B1688" i="10"/>
  <c r="C1688" i="10"/>
  <c r="B1689" i="10"/>
  <c r="C1689" i="10"/>
  <c r="B3967" i="10"/>
  <c r="C3967" i="10"/>
  <c r="B2789" i="10"/>
  <c r="C2789" i="10"/>
  <c r="B1905" i="10"/>
  <c r="C1905" i="10"/>
  <c r="B1906" i="10"/>
  <c r="C1906" i="10"/>
  <c r="B5104" i="10"/>
  <c r="C5104" i="10"/>
  <c r="B5105" i="10"/>
  <c r="C5105" i="10"/>
  <c r="B5334" i="10"/>
  <c r="C5334" i="10"/>
  <c r="B5542" i="10"/>
  <c r="C5542" i="10"/>
  <c r="B3449" i="10"/>
  <c r="C3449" i="10"/>
  <c r="B4871" i="10"/>
  <c r="C4871" i="10"/>
  <c r="B3707" i="10"/>
  <c r="C3707" i="10"/>
  <c r="B3789" i="10"/>
  <c r="C3789" i="10"/>
  <c r="B2448" i="10"/>
  <c r="C2448" i="10"/>
  <c r="B1690" i="10"/>
  <c r="C1690" i="10"/>
  <c r="B4650" i="10"/>
  <c r="C4650" i="10"/>
  <c r="B5106" i="10"/>
  <c r="C5106" i="10"/>
  <c r="B2606" i="10"/>
  <c r="C2606" i="10"/>
  <c r="B4872" i="10"/>
  <c r="C4872" i="10"/>
  <c r="B3577" i="10"/>
  <c r="C3577" i="10"/>
  <c r="B1907" i="10"/>
  <c r="C1907" i="10"/>
  <c r="B1908" i="10"/>
  <c r="C1908" i="10"/>
  <c r="B3968" i="10"/>
  <c r="C3968" i="10"/>
  <c r="B5289" i="10"/>
  <c r="C5289" i="10"/>
  <c r="B1994" i="10"/>
  <c r="C1994" i="10"/>
  <c r="B4265" i="10"/>
  <c r="C4265" i="10"/>
  <c r="B1909" i="10"/>
  <c r="C1909" i="10"/>
  <c r="B1910" i="10"/>
  <c r="C1910" i="10"/>
  <c r="B4562" i="10"/>
  <c r="C4562" i="10"/>
  <c r="B4358" i="10"/>
  <c r="C4358" i="10"/>
  <c r="B5107" i="10"/>
  <c r="C5107" i="10"/>
  <c r="B5108" i="10"/>
  <c r="C5108" i="10"/>
  <c r="B4569" i="10"/>
  <c r="C4569" i="10"/>
  <c r="B4570" i="10"/>
  <c r="C4570" i="10"/>
  <c r="B4571" i="10"/>
  <c r="C4571" i="10"/>
  <c r="B1186" i="10"/>
  <c r="C1186" i="10"/>
  <c r="B1187" i="10"/>
  <c r="C1187" i="10"/>
  <c r="B3969" i="10"/>
  <c r="C3969" i="10"/>
  <c r="B5438" i="10"/>
  <c r="C5438" i="10"/>
  <c r="B5439" i="10"/>
  <c r="C5439" i="10"/>
  <c r="B5440" i="10"/>
  <c r="C5440" i="10"/>
  <c r="B5441" i="10"/>
  <c r="C5441" i="10"/>
  <c r="B5442" i="10"/>
  <c r="C5442" i="10"/>
  <c r="B5443" i="10"/>
  <c r="C5443" i="10"/>
  <c r="B2171" i="10"/>
  <c r="C2171" i="10"/>
  <c r="B414" i="10"/>
  <c r="C414" i="10"/>
  <c r="B415" i="10"/>
  <c r="C415" i="10"/>
  <c r="B5335" i="10"/>
  <c r="C5335" i="10"/>
  <c r="B1188" i="10"/>
  <c r="C1188" i="10"/>
  <c r="B1189" i="10"/>
  <c r="C1189" i="10"/>
  <c r="B1190" i="10"/>
  <c r="C1190" i="10"/>
  <c r="B1191" i="10"/>
  <c r="C1191" i="10"/>
  <c r="B1192" i="10"/>
  <c r="C1192" i="10"/>
  <c r="B1193" i="10"/>
  <c r="C1193" i="10"/>
  <c r="B1194" i="10"/>
  <c r="C1194" i="10"/>
  <c r="B1195" i="10"/>
  <c r="C1195" i="10"/>
  <c r="B1196" i="10"/>
  <c r="C1196" i="10"/>
  <c r="B1197" i="10"/>
  <c r="C1197" i="10"/>
  <c r="B2172" i="10"/>
  <c r="C2172" i="10"/>
  <c r="B416" i="10"/>
  <c r="C416" i="10"/>
  <c r="B417" i="10"/>
  <c r="C417" i="10"/>
  <c r="B418" i="10"/>
  <c r="C418" i="10"/>
  <c r="B4572" i="10"/>
  <c r="C4572" i="10"/>
  <c r="B4573" i="10"/>
  <c r="C4573" i="10"/>
  <c r="B4204" i="10"/>
  <c r="C4204" i="10"/>
  <c r="B2607" i="10"/>
  <c r="C2607" i="10"/>
  <c r="B2590" i="10"/>
  <c r="C2590" i="10"/>
  <c r="B4873" i="10"/>
  <c r="C4873" i="10"/>
  <c r="B3450" i="10"/>
  <c r="C3450" i="10"/>
  <c r="B5109" i="10"/>
  <c r="C5109" i="10"/>
  <c r="B5110" i="10"/>
  <c r="C5110" i="10"/>
  <c r="B5111" i="10"/>
  <c r="C5111" i="10"/>
  <c r="B4266" i="10"/>
  <c r="C4266" i="10"/>
  <c r="B3970" i="10"/>
  <c r="C3970" i="10"/>
  <c r="B5290" i="10"/>
  <c r="C5290" i="10"/>
  <c r="B5291" i="10"/>
  <c r="C5291" i="10"/>
  <c r="B5292" i="10"/>
  <c r="C5292" i="10"/>
  <c r="B5293" i="10"/>
  <c r="C5293" i="10"/>
  <c r="B5543" i="10"/>
  <c r="C5543" i="10"/>
  <c r="B5544" i="10"/>
  <c r="C5544" i="10"/>
  <c r="B4874" i="10"/>
  <c r="C4874" i="10"/>
  <c r="B1198" i="10"/>
  <c r="C1198" i="10"/>
  <c r="B1199" i="10"/>
  <c r="C1199" i="10"/>
  <c r="B1200" i="10"/>
  <c r="C1200" i="10"/>
  <c r="B3790" i="10"/>
  <c r="C3790" i="10"/>
  <c r="B3578" i="10"/>
  <c r="C3578" i="10"/>
  <c r="B1995" i="10"/>
  <c r="C1995" i="10"/>
  <c r="B1911" i="10"/>
  <c r="C1911" i="10"/>
  <c r="B5507" i="10"/>
  <c r="C5507" i="10"/>
  <c r="B1912" i="10"/>
  <c r="C1912" i="10"/>
  <c r="B4651" i="10"/>
  <c r="C4651" i="10"/>
  <c r="B4652" i="10"/>
  <c r="C4652" i="10"/>
  <c r="B4205" i="10"/>
  <c r="C4205" i="10"/>
  <c r="B3791" i="10"/>
  <c r="C3791" i="10"/>
  <c r="B1201" i="10"/>
  <c r="C1201" i="10"/>
  <c r="B1202" i="10"/>
  <c r="C1202" i="10"/>
  <c r="B3792" i="10"/>
  <c r="C3792" i="10"/>
  <c r="B1691" i="10"/>
  <c r="C1691" i="10"/>
  <c r="B1692" i="10"/>
  <c r="C1692" i="10"/>
  <c r="B1693" i="10"/>
  <c r="C1693" i="10"/>
  <c r="B4267" i="10"/>
  <c r="C4267" i="10"/>
  <c r="B5112" i="10"/>
  <c r="C5112" i="10"/>
  <c r="B5113" i="10"/>
  <c r="C5113" i="10"/>
  <c r="B5114" i="10"/>
  <c r="C5114" i="10"/>
  <c r="B141" i="10"/>
  <c r="C141" i="10"/>
  <c r="B4206" i="10"/>
  <c r="C4206" i="10"/>
  <c r="B4875" i="10"/>
  <c r="C4875" i="10"/>
  <c r="B3971" i="10"/>
  <c r="C3971" i="10"/>
  <c r="B3451" i="10"/>
  <c r="C3451" i="10"/>
  <c r="B1996" i="10"/>
  <c r="C1996" i="10"/>
  <c r="B2173" i="10"/>
  <c r="C2173" i="10"/>
  <c r="B4653" i="10"/>
  <c r="C4653" i="10"/>
  <c r="B2608" i="10"/>
  <c r="C2608" i="10"/>
  <c r="B2609" i="10"/>
  <c r="C2609" i="10"/>
  <c r="B2174" i="10"/>
  <c r="C2174" i="10"/>
  <c r="B2175" i="10"/>
  <c r="C2175" i="10"/>
  <c r="B2176" i="10"/>
  <c r="C2176" i="10"/>
  <c r="B2177" i="10"/>
  <c r="C2177" i="10"/>
  <c r="B5115" i="10"/>
  <c r="C5115" i="10"/>
  <c r="B5116" i="10"/>
  <c r="C5116" i="10"/>
  <c r="B5117" i="10"/>
  <c r="C5117" i="10"/>
  <c r="B2178" i="10"/>
  <c r="C2178" i="10"/>
  <c r="B2179" i="10"/>
  <c r="C2179" i="10"/>
  <c r="B3972" i="10"/>
  <c r="C3972" i="10"/>
  <c r="B1913" i="10"/>
  <c r="C1913" i="10"/>
  <c r="B1914" i="10"/>
  <c r="C1914" i="10"/>
  <c r="B1915" i="10"/>
  <c r="C1915" i="10"/>
  <c r="B3452" i="10"/>
  <c r="C3452" i="10"/>
  <c r="B1203" i="10"/>
  <c r="C1203" i="10"/>
  <c r="B1204" i="10"/>
  <c r="C1204" i="10"/>
  <c r="B1205" i="10"/>
  <c r="C1205" i="10"/>
  <c r="B1206" i="10"/>
  <c r="C1206" i="10"/>
  <c r="B1207" i="10"/>
  <c r="C1207" i="10"/>
  <c r="B1208" i="10"/>
  <c r="C1208" i="10"/>
  <c r="B1209" i="10"/>
  <c r="C1209" i="10"/>
  <c r="B1210" i="10"/>
  <c r="C1210" i="10"/>
  <c r="B1211" i="10"/>
  <c r="C1211" i="10"/>
  <c r="B1212" i="10"/>
  <c r="C1212" i="10"/>
  <c r="B3554" i="10"/>
  <c r="C3554" i="10"/>
  <c r="B4876" i="10"/>
  <c r="C4876" i="10"/>
  <c r="B5118" i="10"/>
  <c r="C5118" i="10"/>
  <c r="B5119" i="10"/>
  <c r="C5119" i="10"/>
  <c r="B419" i="10"/>
  <c r="C419" i="10"/>
  <c r="B420" i="10"/>
  <c r="C420" i="10"/>
  <c r="B421" i="10"/>
  <c r="C421" i="10"/>
  <c r="B422" i="10"/>
  <c r="C422" i="10"/>
  <c r="B423" i="10"/>
  <c r="C423" i="10"/>
  <c r="B2088" i="10"/>
  <c r="C2088" i="10"/>
  <c r="B2610" i="10"/>
  <c r="C2610" i="10"/>
  <c r="B2611" i="10"/>
  <c r="C2611" i="10"/>
  <c r="B2569" i="10"/>
  <c r="C2569" i="10"/>
  <c r="B3485" i="10"/>
  <c r="C3485" i="10"/>
  <c r="B3486" i="10"/>
  <c r="C3486" i="10"/>
  <c r="B5444" i="10"/>
  <c r="C5444" i="10"/>
  <c r="B5445" i="10"/>
  <c r="C5445" i="10"/>
  <c r="B5446" i="10"/>
  <c r="C5446" i="10"/>
  <c r="B5447" i="10"/>
  <c r="C5447" i="10"/>
  <c r="B5448" i="10"/>
  <c r="C5448" i="10"/>
  <c r="B5449" i="10"/>
  <c r="C5449" i="10"/>
  <c r="B5450" i="10"/>
  <c r="C5450" i="10"/>
  <c r="B619" i="10"/>
  <c r="C619" i="10"/>
  <c r="B2180" i="10"/>
  <c r="C2180" i="10"/>
  <c r="B3579" i="10"/>
  <c r="C3579" i="10"/>
  <c r="B1213" i="10"/>
  <c r="C1213" i="10"/>
  <c r="B1214" i="10"/>
  <c r="C1214" i="10"/>
  <c r="B5120" i="10"/>
  <c r="C5120" i="10"/>
  <c r="B5121" i="10"/>
  <c r="C5121" i="10"/>
  <c r="B5122" i="10"/>
  <c r="C5122" i="10"/>
  <c r="B3453" i="10"/>
  <c r="C3453" i="10"/>
  <c r="B5123" i="10"/>
  <c r="C5123" i="10"/>
  <c r="B5124" i="10"/>
  <c r="C5124" i="10"/>
  <c r="B2483" i="10"/>
  <c r="C2483" i="10"/>
  <c r="B2570" i="10"/>
  <c r="C2570" i="10"/>
  <c r="B2571" i="10"/>
  <c r="C2571" i="10"/>
  <c r="B2572" i="10"/>
  <c r="C2572" i="10"/>
  <c r="B4654" i="10"/>
  <c r="C4654" i="10"/>
  <c r="B4095" i="10"/>
  <c r="C4095" i="10"/>
  <c r="B2573" i="10"/>
  <c r="C2573" i="10"/>
  <c r="B2574" i="10"/>
  <c r="C2574" i="10"/>
  <c r="B2575" i="10"/>
  <c r="C2575" i="10"/>
  <c r="B424" i="10"/>
  <c r="C424" i="10"/>
  <c r="B3973" i="10"/>
  <c r="C3973" i="10"/>
  <c r="B2208" i="10"/>
  <c r="C2208" i="10"/>
  <c r="B4877" i="10"/>
  <c r="C4877" i="10"/>
  <c r="B5125" i="10"/>
  <c r="C5125" i="10"/>
  <c r="B5126" i="10"/>
  <c r="C5126" i="10"/>
  <c r="B5127" i="10"/>
  <c r="C5127" i="10"/>
  <c r="B5336" i="10"/>
  <c r="C5336" i="10"/>
  <c r="B1584" i="10"/>
  <c r="C1584" i="10"/>
  <c r="B2612" i="10"/>
  <c r="C2612" i="10"/>
  <c r="B1585" i="10"/>
  <c r="C1585" i="10"/>
  <c r="B1916" i="10"/>
  <c r="C1916" i="10"/>
  <c r="B1917" i="10"/>
  <c r="C1917" i="10"/>
  <c r="B1918" i="10"/>
  <c r="C1918" i="10"/>
  <c r="B1919" i="10"/>
  <c r="C1919" i="10"/>
  <c r="B2209" i="10"/>
  <c r="C2209" i="10"/>
  <c r="B3793" i="10"/>
  <c r="C3793" i="10"/>
  <c r="B4268" i="10"/>
  <c r="C4268" i="10"/>
  <c r="B2057" i="10"/>
  <c r="C2057" i="10"/>
  <c r="B4090" i="10"/>
  <c r="C4090" i="10"/>
  <c r="B3580" i="10"/>
  <c r="C3580" i="10"/>
  <c r="B3708" i="10"/>
  <c r="C3708" i="10"/>
  <c r="B3709" i="10"/>
  <c r="C3709" i="10"/>
  <c r="B1997" i="10"/>
  <c r="C1997" i="10"/>
  <c r="B2576" i="10"/>
  <c r="C2576" i="10"/>
  <c r="B2577" i="10"/>
  <c r="C2577" i="10"/>
  <c r="B3710" i="10"/>
  <c r="C3710" i="10"/>
  <c r="B1493" i="10"/>
  <c r="C1493" i="10"/>
  <c r="B1920" i="10"/>
  <c r="C1920" i="10"/>
  <c r="B2578" i="10"/>
  <c r="C2578" i="10"/>
  <c r="B1215" i="10"/>
  <c r="C1215" i="10"/>
  <c r="B1216" i="10"/>
  <c r="C1216" i="10"/>
  <c r="B1217" i="10"/>
  <c r="C1217" i="10"/>
  <c r="B1218" i="10"/>
  <c r="C1218" i="10"/>
  <c r="B1219" i="10"/>
  <c r="C1219" i="10"/>
  <c r="B1220" i="10"/>
  <c r="C1220" i="10"/>
  <c r="B4655" i="10"/>
  <c r="C4655" i="10"/>
  <c r="B4231" i="10"/>
  <c r="C4231" i="10"/>
  <c r="B2058" i="10"/>
  <c r="C2058" i="10"/>
  <c r="B3974" i="10"/>
  <c r="C3974" i="10"/>
  <c r="B5128" i="10"/>
  <c r="C5128" i="10"/>
  <c r="B5129" i="10"/>
  <c r="C5129" i="10"/>
  <c r="B4656" i="10"/>
  <c r="C4656" i="10"/>
  <c r="B2822" i="10"/>
  <c r="C2822" i="10"/>
  <c r="B3975" i="10"/>
  <c r="C3975" i="10"/>
  <c r="B2181" i="10"/>
  <c r="C2181" i="10"/>
  <c r="B3487" i="10"/>
  <c r="C3487" i="10"/>
  <c r="B2613" i="10"/>
  <c r="C2613" i="10"/>
  <c r="B3794" i="10"/>
  <c r="C3794" i="10"/>
  <c r="B2614" i="10"/>
  <c r="C2614" i="10"/>
  <c r="B1921" i="10"/>
  <c r="C1921" i="10"/>
  <c r="B1922" i="10"/>
  <c r="C1922" i="10"/>
  <c r="B4657" i="10"/>
  <c r="C4657" i="10"/>
  <c r="B4232" i="10"/>
  <c r="C4232" i="10"/>
  <c r="B3581" i="10"/>
  <c r="C3581" i="10"/>
  <c r="B5130" i="10"/>
  <c r="C5130" i="10"/>
  <c r="B5131" i="10"/>
  <c r="C5131" i="10"/>
  <c r="B5132" i="10"/>
  <c r="C5132" i="10"/>
  <c r="B1998" i="10"/>
  <c r="C1998" i="10"/>
  <c r="B5451" i="10"/>
  <c r="C5451" i="10"/>
  <c r="B5452" i="10"/>
  <c r="C5452" i="10"/>
  <c r="B5453" i="10"/>
  <c r="C5453" i="10"/>
  <c r="B5454" i="10"/>
  <c r="C5454" i="10"/>
  <c r="B5455" i="10"/>
  <c r="C5455" i="10"/>
  <c r="B3488" i="10"/>
  <c r="C3488" i="10"/>
  <c r="B1923" i="10"/>
  <c r="C1923" i="10"/>
  <c r="B4658" i="10"/>
  <c r="C4658" i="10"/>
  <c r="B2210" i="10"/>
  <c r="C2210" i="10"/>
  <c r="B1924" i="10"/>
  <c r="C1924" i="10"/>
  <c r="B1925" i="10"/>
  <c r="C1925" i="10"/>
  <c r="B3454" i="10"/>
  <c r="C3454" i="10"/>
  <c r="B2615" i="10"/>
  <c r="C2615" i="10"/>
  <c r="B2616" i="10"/>
  <c r="C2616" i="10"/>
  <c r="B2211" i="10"/>
  <c r="C2211" i="10"/>
  <c r="B2591" i="10"/>
  <c r="C2591" i="10"/>
  <c r="B4226" i="10"/>
  <c r="C4226" i="10"/>
  <c r="B139" i="10"/>
  <c r="C139" i="10"/>
  <c r="B140" i="10"/>
  <c r="C140" i="10"/>
  <c r="B1221" i="10"/>
  <c r="C1221" i="10"/>
  <c r="B1222" i="10"/>
  <c r="C1222" i="10"/>
  <c r="B1223" i="10"/>
  <c r="C1223" i="10"/>
  <c r="B1224" i="10"/>
  <c r="C1224" i="10"/>
  <c r="B1225" i="10"/>
  <c r="C1225" i="10"/>
  <c r="B1226" i="10"/>
  <c r="C1226" i="10"/>
  <c r="B1227" i="10"/>
  <c r="C1227" i="10"/>
  <c r="B4878" i="10"/>
  <c r="C4878" i="10"/>
  <c r="B3712" i="10"/>
  <c r="C3712" i="10"/>
  <c r="B2182" i="10"/>
  <c r="C2182" i="10"/>
  <c r="B2212" i="10"/>
  <c r="C2212" i="10"/>
  <c r="B2243" i="10"/>
  <c r="C2243" i="10"/>
  <c r="B2244" i="10"/>
  <c r="C2244" i="10"/>
  <c r="B2245" i="10"/>
  <c r="C2245" i="10"/>
  <c r="B2246" i="10"/>
  <c r="C2246" i="10"/>
  <c r="B2247" i="10"/>
  <c r="C2247" i="10"/>
  <c r="B2248" i="10"/>
  <c r="C2248" i="10"/>
  <c r="B1999" i="10"/>
  <c r="C1999" i="10"/>
  <c r="B2617" i="10"/>
  <c r="C2617" i="10"/>
  <c r="B2618" i="10"/>
  <c r="C2618" i="10"/>
  <c r="B3582" i="10"/>
  <c r="C3582" i="10"/>
  <c r="B4091" i="10"/>
  <c r="C4091" i="10"/>
  <c r="B4092" i="10"/>
  <c r="C4092" i="10"/>
  <c r="B4093" i="10"/>
  <c r="C4093" i="10"/>
  <c r="B5456" i="10"/>
  <c r="C5456" i="10"/>
  <c r="B3795" i="10"/>
  <c r="C3795" i="10"/>
  <c r="B1926" i="10"/>
  <c r="C1926" i="10"/>
  <c r="B1927" i="10"/>
  <c r="C1927" i="10"/>
  <c r="B621" i="10"/>
  <c r="C621" i="10"/>
  <c r="B4094" i="10"/>
  <c r="C4094" i="10"/>
  <c r="B2183" i="10"/>
  <c r="C2183" i="10"/>
  <c r="B5133" i="10"/>
  <c r="C5133" i="10"/>
  <c r="B4659" i="10"/>
  <c r="C4659" i="10"/>
  <c r="B2089" i="10"/>
  <c r="C2089" i="10"/>
  <c r="B2090" i="10"/>
  <c r="C2090" i="10"/>
  <c r="B1494" i="10"/>
  <c r="C1494" i="10"/>
  <c r="B5457" i="10"/>
  <c r="C5457" i="10"/>
  <c r="B5458" i="10"/>
  <c r="C5458" i="10"/>
  <c r="B5459" i="10"/>
  <c r="C5459" i="10"/>
  <c r="B5460" i="10"/>
  <c r="C5460" i="10"/>
  <c r="B5461" i="10"/>
  <c r="C5461" i="10"/>
  <c r="B5462" i="10"/>
  <c r="C5462" i="10"/>
  <c r="B5463" i="10"/>
  <c r="C5463" i="10"/>
  <c r="B1228" i="10"/>
  <c r="C1228" i="10"/>
  <c r="B1229" i="10"/>
  <c r="C1229" i="10"/>
  <c r="B1230" i="10"/>
  <c r="C1230" i="10"/>
  <c r="B1231" i="10"/>
  <c r="C1231" i="10"/>
  <c r="B1232" i="10"/>
  <c r="C1232" i="10"/>
  <c r="B1233" i="10"/>
  <c r="C1233" i="10"/>
  <c r="B1234" i="10"/>
  <c r="C1234" i="10"/>
  <c r="B1235" i="10"/>
  <c r="C1235" i="10"/>
  <c r="B4715" i="10"/>
  <c r="C4715" i="10"/>
  <c r="B2275" i="10"/>
  <c r="C2275" i="10"/>
  <c r="B2276" i="10"/>
  <c r="C2276" i="10"/>
  <c r="B2184" i="10"/>
  <c r="C2184" i="10"/>
  <c r="B2185" i="10"/>
  <c r="C2185" i="10"/>
  <c r="B5134" i="10"/>
  <c r="C5134" i="10"/>
  <c r="B5135" i="10"/>
  <c r="C5135" i="10"/>
  <c r="B2091" i="10"/>
  <c r="C2091" i="10"/>
  <c r="B1928" i="10"/>
  <c r="C1928" i="10"/>
  <c r="B1929" i="10"/>
  <c r="C1929" i="10"/>
  <c r="B1930" i="10"/>
  <c r="C1930" i="10"/>
  <c r="B2059" i="10"/>
  <c r="C2059" i="10"/>
  <c r="B2000" i="10"/>
  <c r="C2000" i="10"/>
  <c r="B4246" i="10"/>
  <c r="C4246" i="10"/>
  <c r="B4247" i="10"/>
  <c r="C4247" i="10"/>
  <c r="B2060" i="10"/>
  <c r="C2060" i="10"/>
  <c r="B2186" i="10"/>
  <c r="C2186" i="10"/>
  <c r="B2187" i="10"/>
  <c r="C2187" i="10"/>
  <c r="B3583" i="10"/>
  <c r="C3583" i="10"/>
  <c r="B1236" i="10"/>
  <c r="C1236" i="10"/>
  <c r="B1237" i="10"/>
  <c r="C1237" i="10"/>
  <c r="B1770" i="10"/>
  <c r="C1770" i="10"/>
  <c r="B5337" i="10"/>
  <c r="C5337" i="10"/>
  <c r="B2092" i="10"/>
  <c r="C2092" i="10"/>
  <c r="B2484" i="10"/>
  <c r="C2484" i="10"/>
  <c r="B2485" i="10"/>
  <c r="C2485" i="10"/>
  <c r="B1238" i="10"/>
  <c r="C1238" i="10"/>
  <c r="B1239" i="10"/>
  <c r="C1239" i="10"/>
  <c r="B1240" i="10"/>
  <c r="C1240" i="10"/>
  <c r="B1241" i="10"/>
  <c r="C1241" i="10"/>
  <c r="B1242" i="10"/>
  <c r="C1242" i="10"/>
  <c r="B1243" i="10"/>
  <c r="C1243" i="10"/>
  <c r="B5136" i="10"/>
  <c r="C5136" i="10"/>
  <c r="B5137" i="10"/>
  <c r="C5137" i="10"/>
  <c r="B5138" i="10"/>
  <c r="C5138" i="10"/>
  <c r="B3976" i="10"/>
  <c r="C3976" i="10"/>
  <c r="B2061" i="10"/>
  <c r="C2061" i="10"/>
  <c r="B2213" i="10"/>
  <c r="C2213" i="10"/>
  <c r="B2619" i="10"/>
  <c r="C2619" i="10"/>
  <c r="B3977" i="10"/>
  <c r="C3977" i="10"/>
  <c r="B4269" i="10"/>
  <c r="C4269" i="10"/>
  <c r="B5294" i="10"/>
  <c r="C5294" i="10"/>
  <c r="B2289" i="10"/>
  <c r="C2289" i="10"/>
  <c r="B2062" i="10"/>
  <c r="C2062" i="10"/>
  <c r="B2063" i="10"/>
  <c r="C2063" i="10"/>
  <c r="B4359" i="10"/>
  <c r="C4359" i="10"/>
  <c r="B1495" i="10"/>
  <c r="C1495" i="10"/>
  <c r="B4224" i="10"/>
  <c r="C4224" i="10"/>
  <c r="B3978" i="10"/>
  <c r="C3978" i="10"/>
  <c r="B1817" i="10"/>
  <c r="C1817" i="10"/>
  <c r="B1818" i="10"/>
  <c r="C1818" i="10"/>
  <c r="B2620" i="10"/>
  <c r="C2620" i="10"/>
  <c r="B2621" i="10"/>
  <c r="C2621" i="10"/>
  <c r="B5139" i="10"/>
  <c r="C5139" i="10"/>
  <c r="B4660" i="10"/>
  <c r="C4660" i="10"/>
  <c r="B3979" i="10"/>
  <c r="C3979" i="10"/>
  <c r="B1421" i="10"/>
  <c r="C1421" i="10"/>
  <c r="B1422" i="10"/>
  <c r="C1422" i="10"/>
  <c r="B1423" i="10"/>
  <c r="C1423" i="10"/>
  <c r="B1424" i="10"/>
  <c r="C1424" i="10"/>
  <c r="B5545" i="10"/>
  <c r="C5545" i="10"/>
  <c r="B2093" i="10"/>
  <c r="C2093" i="10"/>
  <c r="B3796" i="10"/>
  <c r="C3796" i="10"/>
  <c r="B4661" i="10"/>
  <c r="C4661" i="10"/>
  <c r="B1244" i="10"/>
  <c r="C1244" i="10"/>
  <c r="B1245" i="10"/>
  <c r="C1245" i="10"/>
  <c r="B3980" i="10"/>
  <c r="C3980" i="10"/>
  <c r="B3981" i="10"/>
  <c r="C3981" i="10"/>
  <c r="B4270" i="10"/>
  <c r="C4270" i="10"/>
  <c r="B5140" i="10"/>
  <c r="C5140" i="10"/>
  <c r="B1819" i="10"/>
  <c r="C1819" i="10"/>
  <c r="B1820" i="10"/>
  <c r="C1820" i="10"/>
  <c r="B1246" i="10"/>
  <c r="C1246" i="10"/>
  <c r="B1247" i="10"/>
  <c r="C1247" i="10"/>
  <c r="B1248" i="10"/>
  <c r="C1248" i="10"/>
  <c r="B1249" i="10"/>
  <c r="C1249" i="10"/>
  <c r="B1250" i="10"/>
  <c r="C1250" i="10"/>
  <c r="B1251" i="10"/>
  <c r="C1251" i="10"/>
  <c r="B2486" i="10"/>
  <c r="C2486" i="10"/>
  <c r="B2214" i="10"/>
  <c r="C2214" i="10"/>
  <c r="B2215" i="10"/>
  <c r="C2215" i="10"/>
  <c r="B2290" i="10"/>
  <c r="C2290" i="10"/>
  <c r="B1252" i="10"/>
  <c r="C1252" i="10"/>
  <c r="B1253" i="10"/>
  <c r="C1253" i="10"/>
  <c r="B1254" i="10"/>
  <c r="C1254" i="10"/>
  <c r="B2094" i="10"/>
  <c r="C2094" i="10"/>
  <c r="B3722" i="10"/>
  <c r="C3722" i="10"/>
  <c r="B3723" i="10"/>
  <c r="C3723" i="10"/>
  <c r="B3982" i="10"/>
  <c r="C3982" i="10"/>
  <c r="B3584" i="10"/>
  <c r="C3584" i="10"/>
  <c r="B3724" i="10"/>
  <c r="C3724" i="10"/>
  <c r="B3725" i="10"/>
  <c r="C3725" i="10"/>
  <c r="B4271" i="10"/>
  <c r="C4271" i="10"/>
  <c r="B1931" i="10"/>
  <c r="C1931" i="10"/>
  <c r="B1932" i="10"/>
  <c r="C1932" i="10"/>
  <c r="B2823" i="10"/>
  <c r="C2823" i="10"/>
  <c r="B5141" i="10"/>
  <c r="C5141" i="10"/>
  <c r="B5142" i="10"/>
  <c r="C5142" i="10"/>
  <c r="B2622" i="10"/>
  <c r="C2622" i="10"/>
  <c r="B1933" i="10"/>
  <c r="C1933" i="10"/>
  <c r="B1971" i="10"/>
  <c r="C1971" i="10"/>
  <c r="B2001" i="10"/>
  <c r="C2001" i="10"/>
  <c r="B5143" i="10"/>
  <c r="C5143" i="10"/>
  <c r="B5144" i="10"/>
  <c r="C5144" i="10"/>
  <c r="B5464" i="10"/>
  <c r="C5464" i="10"/>
  <c r="B5465" i="10"/>
  <c r="C5465" i="10"/>
  <c r="B5466" i="10"/>
  <c r="C5466" i="10"/>
  <c r="B5467" i="10"/>
  <c r="C5467" i="10"/>
  <c r="B5468" i="10"/>
  <c r="C5468" i="10"/>
  <c r="B5469" i="10"/>
  <c r="C5469" i="10"/>
  <c r="B3983" i="10"/>
  <c r="C3983" i="10"/>
  <c r="B2502" i="10"/>
  <c r="C2502" i="10"/>
  <c r="B2150" i="10"/>
  <c r="C2150" i="10"/>
  <c r="B4716" i="10"/>
  <c r="C4716" i="10"/>
  <c r="B4662" i="10"/>
  <c r="C4662" i="10"/>
  <c r="B1972" i="10"/>
  <c r="C1972" i="10"/>
  <c r="B1425" i="10"/>
  <c r="C1425" i="10"/>
  <c r="B1934" i="10"/>
  <c r="C1934" i="10"/>
  <c r="B1426" i="10"/>
  <c r="C1426" i="10"/>
  <c r="B1427" i="10"/>
  <c r="C1427" i="10"/>
  <c r="B1428" i="10"/>
  <c r="C1428" i="10"/>
  <c r="B1429" i="10"/>
  <c r="C1429" i="10"/>
  <c r="B2085" i="10"/>
  <c r="C2085" i="10"/>
  <c r="B5470" i="10"/>
  <c r="C5470" i="10"/>
  <c r="B1935" i="10"/>
  <c r="C1935" i="10"/>
  <c r="B1936" i="10"/>
  <c r="C1936" i="10"/>
  <c r="B1937" i="10"/>
  <c r="C1937" i="10"/>
  <c r="B4360" i="10"/>
  <c r="C4360" i="10"/>
  <c r="B5471" i="10"/>
  <c r="C5471" i="10"/>
  <c r="B5472" i="10"/>
  <c r="C5472" i="10"/>
  <c r="B5473" i="10"/>
  <c r="C5473" i="10"/>
  <c r="B5474" i="10"/>
  <c r="C5474" i="10"/>
  <c r="B2487" i="10"/>
  <c r="C2487" i="10"/>
  <c r="B2095" i="10"/>
  <c r="C2095" i="10"/>
  <c r="B2623" i="10"/>
  <c r="C2623" i="10"/>
  <c r="B1255" i="10"/>
  <c r="C1255" i="10"/>
  <c r="B1256" i="10"/>
  <c r="C1256" i="10"/>
  <c r="B1257" i="10"/>
  <c r="C1257" i="10"/>
  <c r="B1258" i="10"/>
  <c r="C1258" i="10"/>
  <c r="B1259" i="10"/>
  <c r="C1259" i="10"/>
  <c r="B3797" i="10"/>
  <c r="C3797" i="10"/>
  <c r="B1496" i="10"/>
  <c r="C1496" i="10"/>
  <c r="B4175" i="10"/>
  <c r="C4175" i="10"/>
  <c r="B1586" i="10"/>
  <c r="C1586" i="10"/>
  <c r="B4879" i="10"/>
  <c r="C4879" i="10"/>
  <c r="B1938" i="10"/>
  <c r="C1938" i="10"/>
  <c r="B3984" i="10"/>
  <c r="C3984" i="10"/>
  <c r="B1497" i="10"/>
  <c r="C1497" i="10"/>
  <c r="B2592" i="10"/>
  <c r="C2592" i="10"/>
  <c r="B4880" i="10"/>
  <c r="C4880" i="10"/>
  <c r="B2252" i="10"/>
  <c r="C2252" i="10"/>
  <c r="B1939" i="10"/>
  <c r="C1939" i="10"/>
  <c r="B1940" i="10"/>
  <c r="C1940" i="10"/>
  <c r="B3798" i="10"/>
  <c r="C3798" i="10"/>
  <c r="B1498" i="10"/>
  <c r="C1498" i="10"/>
  <c r="B1694" i="10"/>
  <c r="C1694" i="10"/>
  <c r="B3985" i="10"/>
  <c r="C3985" i="10"/>
  <c r="B1771" i="10"/>
  <c r="C1771" i="10"/>
  <c r="B2216" i="10"/>
  <c r="C2216" i="10"/>
  <c r="B1772" i="10"/>
  <c r="C1772" i="10"/>
  <c r="B4272" i="10"/>
  <c r="C4272" i="10"/>
  <c r="B2253" i="10"/>
  <c r="C2253" i="10"/>
  <c r="B2254" i="10"/>
  <c r="C2254" i="10"/>
  <c r="B2824" i="10"/>
  <c r="C2824" i="10"/>
  <c r="B2217" i="10"/>
  <c r="C2217" i="10"/>
  <c r="B1260" i="10"/>
  <c r="C1260" i="10"/>
  <c r="B1261" i="10"/>
  <c r="C1261" i="10"/>
  <c r="B1262" i="10"/>
  <c r="C1262" i="10"/>
  <c r="B1263" i="10"/>
  <c r="C1263" i="10"/>
  <c r="B1264" i="10"/>
  <c r="C1264" i="10"/>
  <c r="B1265" i="10"/>
  <c r="C1265" i="10"/>
  <c r="B1266" i="10"/>
  <c r="C1266" i="10"/>
  <c r="B5145" i="10"/>
  <c r="C5145" i="10"/>
  <c r="B5146" i="10"/>
  <c r="C5146" i="10"/>
  <c r="B2096" i="10"/>
  <c r="C2096" i="10"/>
  <c r="B3986" i="10"/>
  <c r="C3986" i="10"/>
  <c r="B3987" i="10"/>
  <c r="C3987" i="10"/>
  <c r="B2002" i="10"/>
  <c r="C2002" i="10"/>
  <c r="B1499" i="10"/>
  <c r="C1499" i="10"/>
  <c r="B4233" i="10"/>
  <c r="C4233" i="10"/>
  <c r="B1695" i="10"/>
  <c r="C1695" i="10"/>
  <c r="B3988" i="10"/>
  <c r="C3988" i="10"/>
  <c r="B3799" i="10"/>
  <c r="C3799" i="10"/>
  <c r="B1941" i="10"/>
  <c r="C1941" i="10"/>
  <c r="B1942" i="10"/>
  <c r="C1942" i="10"/>
  <c r="B2097" i="10"/>
  <c r="C2097" i="10"/>
  <c r="B1267" i="10"/>
  <c r="C1267" i="10"/>
  <c r="B1268" i="10"/>
  <c r="C1268" i="10"/>
  <c r="B1269" i="10"/>
  <c r="C1269" i="10"/>
  <c r="B1270" i="10"/>
  <c r="C1270" i="10"/>
  <c r="B1271" i="10"/>
  <c r="C1271" i="10"/>
  <c r="B1272" i="10"/>
  <c r="C1272" i="10"/>
  <c r="B1273" i="10"/>
  <c r="C1273" i="10"/>
  <c r="B1274" i="10"/>
  <c r="C1274" i="10"/>
  <c r="B1275" i="10"/>
  <c r="C1275" i="10"/>
  <c r="B5147" i="10"/>
  <c r="C5147" i="10"/>
  <c r="B5148" i="10"/>
  <c r="C5148" i="10"/>
  <c r="B4234" i="10"/>
  <c r="C4234" i="10"/>
  <c r="B3800" i="10"/>
  <c r="C3800" i="10"/>
  <c r="B1430" i="10"/>
  <c r="C1430" i="10"/>
  <c r="B1500" i="10"/>
  <c r="C1500" i="10"/>
  <c r="B1501" i="10"/>
  <c r="C1501" i="10"/>
  <c r="B1696" i="10"/>
  <c r="C1696" i="10"/>
  <c r="B1697" i="10"/>
  <c r="C1697" i="10"/>
  <c r="B1698" i="10"/>
  <c r="C1698" i="10"/>
  <c r="B1943" i="10"/>
  <c r="C1943" i="10"/>
  <c r="B1944" i="10"/>
  <c r="C1944" i="10"/>
  <c r="B1502" i="10"/>
  <c r="C1502" i="10"/>
  <c r="B1503" i="10"/>
  <c r="C1503" i="10"/>
  <c r="B2218" i="10"/>
  <c r="C2218" i="10"/>
  <c r="B1504" i="10"/>
  <c r="C1504" i="10"/>
  <c r="B1505" i="10"/>
  <c r="C1505" i="10"/>
  <c r="B2098" i="10"/>
  <c r="C2098" i="10"/>
  <c r="B2099" i="10"/>
  <c r="C2099" i="10"/>
  <c r="B4273" i="10"/>
  <c r="C4273" i="10"/>
  <c r="B1945" i="10"/>
  <c r="C1945" i="10"/>
  <c r="B1946" i="10"/>
  <c r="C1946" i="10"/>
  <c r="B1699" i="10"/>
  <c r="C1699" i="10"/>
  <c r="B3989" i="10"/>
  <c r="C3989" i="10"/>
  <c r="B3990" i="10"/>
  <c r="C3990" i="10"/>
  <c r="B2086" i="10"/>
  <c r="C2086" i="10"/>
  <c r="B2593" i="10"/>
  <c r="C2593" i="10"/>
  <c r="B3991" i="10"/>
  <c r="C3991" i="10"/>
  <c r="B1431" i="10"/>
  <c r="C1431" i="10"/>
  <c r="B1432" i="10"/>
  <c r="C1432" i="10"/>
  <c r="B1433" i="10"/>
  <c r="C1433" i="10"/>
  <c r="B4235" i="10"/>
  <c r="C4235" i="10"/>
  <c r="B4881" i="10"/>
  <c r="C4881" i="10"/>
  <c r="B4882" i="10"/>
  <c r="C4882" i="10"/>
  <c r="B2100" i="10"/>
  <c r="C2100" i="10"/>
  <c r="B1506" i="10"/>
  <c r="C1506" i="10"/>
  <c r="B4176" i="10"/>
  <c r="C4176" i="10"/>
  <c r="B1507" i="10"/>
  <c r="C1507" i="10"/>
  <c r="B4236" i="10"/>
  <c r="C4236" i="10"/>
  <c r="B1276" i="10"/>
  <c r="C1276" i="10"/>
  <c r="B1277" i="10"/>
  <c r="C1277" i="10"/>
  <c r="B1278" i="10"/>
  <c r="C1278" i="10"/>
  <c r="B1279" i="10"/>
  <c r="C1279" i="10"/>
  <c r="B1280" i="10"/>
  <c r="C1280" i="10"/>
  <c r="B142" i="10"/>
  <c r="C142" i="10"/>
  <c r="B3585" i="10"/>
  <c r="C3585" i="10"/>
  <c r="B3555" i="10"/>
  <c r="C3555" i="10"/>
  <c r="B2219" i="10"/>
  <c r="C2219" i="10"/>
  <c r="B5149" i="10"/>
  <c r="C5149" i="10"/>
  <c r="B5150" i="10"/>
  <c r="C5150" i="10"/>
  <c r="B4274" i="10"/>
  <c r="C4274" i="10"/>
  <c r="B2488" i="10"/>
  <c r="C2488" i="10"/>
  <c r="B2624" i="10"/>
  <c r="C2624" i="10"/>
  <c r="B1947" i="10"/>
  <c r="C1947" i="10"/>
  <c r="B1948" i="10"/>
  <c r="C1948" i="10"/>
  <c r="B5151" i="10"/>
  <c r="C5151" i="10"/>
  <c r="B5152" i="10"/>
  <c r="C5152" i="10"/>
  <c r="B1281" i="10"/>
  <c r="C1281" i="10"/>
  <c r="B1282" i="10"/>
  <c r="C1282" i="10"/>
  <c r="B1283" i="10"/>
  <c r="C1283" i="10"/>
  <c r="B1284" i="10"/>
  <c r="C1284" i="10"/>
  <c r="B1285" i="10"/>
  <c r="C1285" i="10"/>
  <c r="B1286" i="10"/>
  <c r="C1286" i="10"/>
  <c r="B1287" i="10"/>
  <c r="C1287" i="10"/>
  <c r="B1288" i="10"/>
  <c r="C1288" i="10"/>
  <c r="B4663" i="10"/>
  <c r="C4663" i="10"/>
  <c r="B2101" i="10"/>
  <c r="C2101" i="10"/>
  <c r="B2087" i="10"/>
  <c r="C2087" i="10"/>
  <c r="B2102" i="10"/>
  <c r="C2102" i="10"/>
  <c r="B4883" i="10"/>
  <c r="C4883" i="10"/>
  <c r="B1434" i="10"/>
  <c r="C1434" i="10"/>
  <c r="B2064" i="10"/>
  <c r="C2064" i="10"/>
  <c r="B3992" i="10"/>
  <c r="C3992" i="10"/>
  <c r="B4237" i="10"/>
  <c r="C4237" i="10"/>
  <c r="B3586" i="10"/>
  <c r="C3586" i="10"/>
  <c r="B3993" i="10"/>
  <c r="C3993" i="10"/>
  <c r="B5475" i="10"/>
  <c r="C5475" i="10"/>
  <c r="B5153" i="10"/>
  <c r="C5153" i="10"/>
  <c r="B5154" i="10"/>
  <c r="C5154" i="10"/>
  <c r="B1289" i="10"/>
  <c r="C1289" i="10"/>
  <c r="B1290" i="10"/>
  <c r="C1290" i="10"/>
  <c r="B1291" i="10"/>
  <c r="C1291" i="10"/>
  <c r="B1292" i="10"/>
  <c r="C1292" i="10"/>
  <c r="B1293" i="10"/>
  <c r="C1293" i="10"/>
  <c r="B1294" i="10"/>
  <c r="C1294" i="10"/>
  <c r="B1295" i="10"/>
  <c r="C1295" i="10"/>
  <c r="B1296" i="10"/>
  <c r="C1296" i="10"/>
  <c r="B1297" i="10"/>
  <c r="C1297" i="10"/>
  <c r="B2103" i="10"/>
  <c r="C2103" i="10"/>
  <c r="B2625" i="10"/>
  <c r="C2625" i="10"/>
  <c r="B3994" i="10"/>
  <c r="C3994" i="10"/>
  <c r="B5476" i="10"/>
  <c r="C5476" i="10"/>
  <c r="B5477" i="10"/>
  <c r="C5477" i="10"/>
  <c r="B5478" i="10"/>
  <c r="C5478" i="10"/>
  <c r="B4664" i="10"/>
  <c r="C4664" i="10"/>
  <c r="B4884" i="10"/>
  <c r="C4884" i="10"/>
  <c r="B2065" i="10"/>
  <c r="C2065" i="10"/>
  <c r="B4885" i="10"/>
  <c r="C4885" i="10"/>
  <c r="B3801" i="10"/>
  <c r="C3801" i="10"/>
  <c r="B2104" i="10"/>
  <c r="C2104" i="10"/>
  <c r="B2489" i="10"/>
  <c r="C2489" i="10"/>
  <c r="B5295" i="10"/>
  <c r="C5295" i="10"/>
  <c r="B2594" i="10"/>
  <c r="C2594" i="10"/>
  <c r="B3802" i="10"/>
  <c r="C3802" i="10"/>
  <c r="B2220" i="10"/>
  <c r="C2220" i="10"/>
  <c r="B2626" i="10"/>
  <c r="C2626" i="10"/>
  <c r="B5155" i="10"/>
  <c r="C5155" i="10"/>
  <c r="B5156" i="10"/>
  <c r="C5156" i="10"/>
  <c r="B2066" i="10"/>
  <c r="C2066" i="10"/>
  <c r="B5157" i="10"/>
  <c r="C5157" i="10"/>
  <c r="B2105" i="10"/>
  <c r="C2105" i="10"/>
  <c r="B1700" i="10"/>
  <c r="C1700" i="10"/>
  <c r="B1701" i="10"/>
  <c r="C1701" i="10"/>
  <c r="B3995" i="10"/>
  <c r="C3995" i="10"/>
  <c r="B1391" i="10"/>
  <c r="C1391" i="10"/>
  <c r="B1949" i="10"/>
  <c r="C1949" i="10"/>
  <c r="B1950" i="10"/>
  <c r="C1950" i="10"/>
  <c r="B1951" i="10"/>
  <c r="C1951" i="10"/>
  <c r="B1435" i="10"/>
  <c r="C1435" i="10"/>
  <c r="B3587" i="10"/>
  <c r="C3587" i="10"/>
  <c r="B2106" i="10"/>
  <c r="C2106" i="10"/>
  <c r="B3803" i="10"/>
  <c r="C3803" i="10"/>
  <c r="B2221" i="10"/>
  <c r="C2221" i="10"/>
  <c r="B1773" i="10"/>
  <c r="C1773" i="10"/>
  <c r="B1744" i="10"/>
  <c r="C1744" i="10"/>
  <c r="B1508" i="10"/>
  <c r="C1508" i="10"/>
  <c r="B2222" i="10"/>
  <c r="C2222" i="10"/>
  <c r="B1509" i="10"/>
  <c r="C1509" i="10"/>
  <c r="B2107" i="10"/>
  <c r="C2107" i="10"/>
  <c r="B3996" i="10"/>
  <c r="C3996" i="10"/>
  <c r="B5158" i="10"/>
  <c r="C5158" i="10"/>
  <c r="B5159" i="10"/>
  <c r="C5159" i="10"/>
  <c r="B2003" i="10"/>
  <c r="C2003" i="10"/>
  <c r="B2108" i="10"/>
  <c r="C2108" i="10"/>
  <c r="B5160" i="10"/>
  <c r="C5160" i="10"/>
  <c r="B5161" i="10"/>
  <c r="C5161" i="10"/>
  <c r="B2490" i="10"/>
  <c r="C2490" i="10"/>
  <c r="B2004" i="10"/>
  <c r="C2004" i="10"/>
  <c r="B3381" i="10"/>
  <c r="C3381" i="10"/>
  <c r="B3382" i="10"/>
  <c r="C3382" i="10"/>
  <c r="B3383" i="10"/>
  <c r="C3383" i="10"/>
  <c r="B3384" i="10"/>
  <c r="C3384" i="10"/>
  <c r="B3385" i="10"/>
  <c r="C3385" i="10"/>
  <c r="B3386" i="10"/>
  <c r="C3386" i="10"/>
  <c r="B3387" i="10"/>
  <c r="C3387" i="10"/>
  <c r="B3388" i="10"/>
  <c r="C3388" i="10"/>
  <c r="B3389" i="10"/>
  <c r="C3389" i="10"/>
  <c r="B3390" i="10"/>
  <c r="C3390" i="10"/>
  <c r="B3391" i="10"/>
  <c r="C3391" i="10"/>
  <c r="B3392" i="10"/>
  <c r="C3392" i="10"/>
  <c r="B1510" i="10"/>
  <c r="C1510" i="10"/>
  <c r="B609" i="10"/>
  <c r="C609" i="10"/>
  <c r="B4665" i="10"/>
  <c r="C4665" i="10"/>
  <c r="B1791" i="10"/>
  <c r="C1791" i="10"/>
  <c r="B1792" i="10"/>
  <c r="C1792" i="10"/>
  <c r="B5546" i="10"/>
  <c r="C5546" i="10"/>
  <c r="B5547" i="10"/>
  <c r="C5547" i="10"/>
  <c r="B3997" i="10"/>
  <c r="C3997" i="10"/>
  <c r="B1511" i="10"/>
  <c r="C1511" i="10"/>
  <c r="B2627" i="10"/>
  <c r="C2627" i="10"/>
  <c r="B5162" i="10"/>
  <c r="C5162" i="10"/>
  <c r="B5163" i="10"/>
  <c r="C5163" i="10"/>
  <c r="B2109" i="10"/>
  <c r="C2109" i="10"/>
  <c r="B3614" i="10"/>
  <c r="C3614" i="10"/>
  <c r="B5479" i="10"/>
  <c r="C5479" i="10"/>
  <c r="B5480" i="10"/>
  <c r="C5480" i="10"/>
  <c r="B5481" i="10"/>
  <c r="C5481" i="10"/>
  <c r="B3804" i="10"/>
  <c r="C3804" i="10"/>
  <c r="B3805" i="10"/>
  <c r="C3805" i="10"/>
  <c r="B425" i="10"/>
  <c r="C425" i="10"/>
  <c r="B4275" i="10"/>
  <c r="C4275" i="10"/>
  <c r="B3393" i="10"/>
  <c r="C3393" i="10"/>
  <c r="B3394" i="10"/>
  <c r="C3394" i="10"/>
  <c r="B3395" i="10"/>
  <c r="C3395" i="10"/>
  <c r="B3396" i="10"/>
  <c r="C3396" i="10"/>
  <c r="B3397" i="10"/>
  <c r="C3397" i="10"/>
  <c r="B3398" i="10"/>
  <c r="C3398" i="10"/>
  <c r="B3399" i="10"/>
  <c r="C3399" i="10"/>
  <c r="B3400" i="10"/>
  <c r="C3400" i="10"/>
  <c r="B3401" i="10"/>
  <c r="C3401" i="10"/>
  <c r="B3402" i="10"/>
  <c r="C3402" i="10"/>
  <c r="B426" i="10"/>
  <c r="C426" i="10"/>
  <c r="B5164" i="10"/>
  <c r="C5164" i="10"/>
  <c r="B3615" i="10"/>
  <c r="C3615" i="10"/>
  <c r="B3998" i="10"/>
  <c r="C3998" i="10"/>
  <c r="B3806" i="10"/>
  <c r="C3806" i="10"/>
  <c r="B3616" i="10"/>
  <c r="C3616" i="10"/>
  <c r="B3807" i="10"/>
  <c r="C3807" i="10"/>
  <c r="B2005" i="10"/>
  <c r="C2005" i="10"/>
  <c r="B3617" i="10"/>
  <c r="C3617" i="10"/>
  <c r="B1512" i="10"/>
  <c r="C1512" i="10"/>
  <c r="B1587" i="10"/>
  <c r="C1587" i="10"/>
  <c r="B4886" i="10"/>
  <c r="C4886" i="10"/>
  <c r="B427" i="10"/>
  <c r="C427" i="10"/>
  <c r="B5165" i="10"/>
  <c r="C5165" i="10"/>
  <c r="B5548" i="10"/>
  <c r="C5548" i="10"/>
  <c r="B5549" i="10"/>
  <c r="C5549" i="10"/>
  <c r="B5550" i="10"/>
  <c r="C5550" i="10"/>
  <c r="B5551" i="10"/>
  <c r="C5551" i="10"/>
  <c r="B5552" i="10"/>
  <c r="C5552" i="10"/>
  <c r="B428" i="10"/>
  <c r="C428" i="10"/>
  <c r="B1298" i="10"/>
  <c r="C1298" i="10"/>
  <c r="B1299" i="10"/>
  <c r="C1299" i="10"/>
  <c r="B3999" i="10"/>
  <c r="C3999" i="10"/>
  <c r="B4574" i="10"/>
  <c r="C4574" i="10"/>
  <c r="B4575" i="10"/>
  <c r="C4575" i="10"/>
  <c r="B4361" i="10"/>
  <c r="C4361" i="10"/>
  <c r="B1588" i="10"/>
  <c r="C1588" i="10"/>
  <c r="B4666" i="10"/>
  <c r="C4666" i="10"/>
  <c r="B4667" i="10"/>
  <c r="C4667" i="10"/>
  <c r="B2628" i="10"/>
  <c r="C2628" i="10"/>
  <c r="B2110" i="10"/>
  <c r="C2110" i="10"/>
  <c r="B5482" i="10"/>
  <c r="C5482" i="10"/>
  <c r="B5483" i="10"/>
  <c r="C5483" i="10"/>
  <c r="B2223" i="10"/>
  <c r="C2223" i="10"/>
  <c r="B2067" i="10"/>
  <c r="C2067" i="10"/>
  <c r="B5166" i="10"/>
  <c r="C5166" i="10"/>
  <c r="B5167" i="10"/>
  <c r="C5167" i="10"/>
  <c r="B5168" i="10"/>
  <c r="C5168" i="10"/>
  <c r="B2006" i="10"/>
  <c r="C2006" i="10"/>
  <c r="B5169" i="10"/>
  <c r="C5169" i="10"/>
  <c r="B5170" i="10"/>
  <c r="C5170" i="10"/>
  <c r="B5171" i="10"/>
  <c r="C5171" i="10"/>
  <c r="B3588" i="10"/>
  <c r="C3588" i="10"/>
  <c r="B4668" i="10"/>
  <c r="C4668" i="10"/>
  <c r="B4669" i="10"/>
  <c r="C4669" i="10"/>
  <c r="B2224" i="10"/>
  <c r="C2224" i="10"/>
  <c r="B4000" i="10"/>
  <c r="C4000" i="10"/>
  <c r="B2491" i="10"/>
  <c r="C2491" i="10"/>
  <c r="B5553" i="10"/>
  <c r="C5553" i="10"/>
  <c r="B5554" i="10"/>
  <c r="C5554" i="10"/>
  <c r="B2629" i="10"/>
  <c r="C2629" i="10"/>
  <c r="B2630" i="10"/>
  <c r="C2630" i="10"/>
  <c r="B4001" i="10"/>
  <c r="C4001" i="10"/>
  <c r="B3489" i="10"/>
  <c r="C3489" i="10"/>
  <c r="B3490" i="10"/>
  <c r="C3490" i="10"/>
  <c r="B3491" i="10"/>
  <c r="C3491" i="10"/>
  <c r="B2111" i="10"/>
  <c r="C2111" i="10"/>
  <c r="B4002" i="10"/>
  <c r="C4002" i="10"/>
  <c r="B3808" i="10"/>
  <c r="C3808" i="10"/>
  <c r="B3713" i="10"/>
  <c r="C3713" i="10"/>
  <c r="B3714" i="10"/>
  <c r="C3714" i="10"/>
  <c r="B1761" i="10"/>
  <c r="C1761" i="10"/>
  <c r="B3809" i="10"/>
  <c r="C3809" i="10"/>
  <c r="B2825" i="10"/>
  <c r="C2825" i="10"/>
  <c r="B1521" i="10"/>
  <c r="C1521" i="10"/>
  <c r="B3403" i="10"/>
  <c r="C3403" i="10"/>
  <c r="B2492" i="10"/>
  <c r="C2492" i="10"/>
  <c r="B4003" i="10"/>
  <c r="C4003" i="10"/>
  <c r="B4221" i="10"/>
  <c r="C4221" i="10"/>
  <c r="B5172" i="10"/>
  <c r="C5172" i="10"/>
  <c r="B5173" i="10"/>
  <c r="C5173" i="10"/>
  <c r="B5174" i="10"/>
  <c r="C5174" i="10"/>
  <c r="B5175" i="10"/>
  <c r="C5175" i="10"/>
  <c r="B2631" i="10"/>
  <c r="C2631" i="10"/>
  <c r="B4004" i="10"/>
  <c r="C4004" i="10"/>
  <c r="B1466" i="10"/>
  <c r="C1466" i="10"/>
  <c r="B2007" i="10"/>
  <c r="C2007" i="10"/>
  <c r="B1793" i="10"/>
  <c r="C1793" i="10"/>
  <c r="B1794" i="10"/>
  <c r="C1794" i="10"/>
  <c r="B3492" i="10"/>
  <c r="C3492" i="10"/>
  <c r="B2749" i="10"/>
  <c r="C2749" i="10"/>
  <c r="B3810" i="10"/>
  <c r="C3810" i="10"/>
  <c r="B2225" i="10"/>
  <c r="C2225" i="10"/>
  <c r="B1436" i="10"/>
  <c r="C1436" i="10"/>
  <c r="B1437" i="10"/>
  <c r="C1437" i="10"/>
  <c r="B1438" i="10"/>
  <c r="C1438" i="10"/>
  <c r="B1439" i="10"/>
  <c r="C1439" i="10"/>
  <c r="B2112" i="10"/>
  <c r="C2112" i="10"/>
  <c r="B4207" i="10"/>
  <c r="C4207" i="10"/>
  <c r="B3811" i="10"/>
  <c r="C3811" i="10"/>
  <c r="B4887" i="10"/>
  <c r="C4887" i="10"/>
  <c r="B2826" i="10"/>
  <c r="C2826" i="10"/>
  <c r="B4576" i="10"/>
  <c r="C4576" i="10"/>
  <c r="B3493" i="10"/>
  <c r="C3493" i="10"/>
  <c r="B4670" i="10"/>
  <c r="C4670" i="10"/>
  <c r="B4671" i="10"/>
  <c r="C4671" i="10"/>
  <c r="B3404" i="10"/>
  <c r="C3404" i="10"/>
  <c r="B3405" i="10"/>
  <c r="C3405" i="10"/>
  <c r="B3406" i="10"/>
  <c r="C3406" i="10"/>
  <c r="B3407" i="10"/>
  <c r="C3407" i="10"/>
  <c r="B3408" i="10"/>
  <c r="C3408" i="10"/>
  <c r="B3409" i="10"/>
  <c r="C3409" i="10"/>
  <c r="B3410" i="10"/>
  <c r="C3410" i="10"/>
  <c r="B3411" i="10"/>
  <c r="C3411" i="10"/>
  <c r="B3412" i="10"/>
  <c r="C3412" i="10"/>
  <c r="B3413" i="10"/>
  <c r="C3413" i="10"/>
  <c r="B3414" i="10"/>
  <c r="C3414" i="10"/>
  <c r="B3415" i="10"/>
  <c r="C3415" i="10"/>
  <c r="B5484" i="10"/>
  <c r="C5484" i="10"/>
  <c r="B3589" i="10"/>
  <c r="C3589" i="10"/>
  <c r="B3590" i="10"/>
  <c r="C3590" i="10"/>
  <c r="B4005" i="10"/>
  <c r="C4005" i="10"/>
  <c r="B1513" i="10"/>
  <c r="C1513" i="10"/>
  <c r="B1514" i="10"/>
  <c r="C1514" i="10"/>
  <c r="B5555" i="10"/>
  <c r="C5555" i="10"/>
  <c r="B5556" i="10"/>
  <c r="C5556" i="10"/>
  <c r="B5557" i="10"/>
  <c r="C5557" i="10"/>
  <c r="B2737" i="10"/>
  <c r="C2737" i="10"/>
  <c r="B2008" i="10"/>
  <c r="C2008" i="10"/>
  <c r="B5176" i="10"/>
  <c r="C5176" i="10"/>
  <c r="B5177" i="10"/>
  <c r="C5177" i="10"/>
  <c r="B2113" i="10"/>
  <c r="C2113" i="10"/>
  <c r="B5178" i="10"/>
  <c r="C5178" i="10"/>
  <c r="B1702" i="10"/>
  <c r="C1702" i="10"/>
  <c r="B1703" i="10"/>
  <c r="C1703" i="10"/>
  <c r="B1704" i="10"/>
  <c r="C1704" i="10"/>
  <c r="B2291" i="10"/>
  <c r="C2291" i="10"/>
  <c r="B2068" i="10"/>
  <c r="C2068" i="10"/>
  <c r="B4006" i="10"/>
  <c r="C4006" i="10"/>
  <c r="B4208" i="10"/>
  <c r="C4208" i="10"/>
  <c r="B4672" i="10"/>
  <c r="C4672" i="10"/>
  <c r="B4673" i="10"/>
  <c r="C4673" i="10"/>
  <c r="B429" i="10"/>
  <c r="C429" i="10"/>
  <c r="B2009" i="10"/>
  <c r="C2009" i="10"/>
  <c r="B4276" i="10"/>
  <c r="C4276" i="10"/>
  <c r="B4151" i="10"/>
  <c r="C4151" i="10"/>
  <c r="B5558" i="10"/>
  <c r="C5558" i="10"/>
  <c r="B5559" i="10"/>
  <c r="C5559" i="10"/>
  <c r="B5560" i="10"/>
  <c r="C5560" i="10"/>
  <c r="B2632" i="10"/>
  <c r="C2632" i="10"/>
  <c r="B4209" i="10"/>
  <c r="C4209" i="10"/>
  <c r="B2827" i="10"/>
  <c r="C2827" i="10"/>
  <c r="B4888" i="10"/>
  <c r="C4888" i="10"/>
  <c r="B2010" i="10"/>
  <c r="C2010" i="10"/>
  <c r="B4577" i="10"/>
  <c r="C4577" i="10"/>
  <c r="B4674" i="10"/>
  <c r="C4674" i="10"/>
  <c r="B2633" i="10"/>
  <c r="C2633" i="10"/>
  <c r="B2634" i="10"/>
  <c r="C2634" i="10"/>
  <c r="B3812" i="10"/>
  <c r="C3812" i="10"/>
  <c r="B1300" i="10"/>
  <c r="C1300" i="10"/>
  <c r="B1301" i="10"/>
  <c r="C1301" i="10"/>
  <c r="B1302" i="10"/>
  <c r="C1302" i="10"/>
  <c r="B1303" i="10"/>
  <c r="C1303" i="10"/>
  <c r="B1304" i="10"/>
  <c r="C1304" i="10"/>
  <c r="B1305" i="10"/>
  <c r="C1305" i="10"/>
  <c r="B4889" i="10"/>
  <c r="C4889" i="10"/>
  <c r="B1306" i="10"/>
  <c r="C1306" i="10"/>
  <c r="B1307" i="10"/>
  <c r="C1307" i="10"/>
  <c r="B4578" i="10"/>
  <c r="C4578" i="10"/>
  <c r="B4579" i="10"/>
  <c r="C4579" i="10"/>
  <c r="B4580" i="10"/>
  <c r="C4580" i="10"/>
  <c r="B1308" i="10"/>
  <c r="C1308" i="10"/>
  <c r="B1309" i="10"/>
  <c r="C1309" i="10"/>
  <c r="B3619" i="10"/>
  <c r="C3619" i="10"/>
  <c r="B3620" i="10"/>
  <c r="C3620" i="10"/>
  <c r="B4581" i="10"/>
  <c r="C4581" i="10"/>
  <c r="B1310" i="10"/>
  <c r="C1310" i="10"/>
  <c r="B1311" i="10"/>
  <c r="C1311" i="10"/>
  <c r="B1312" i="10"/>
  <c r="C1312" i="10"/>
  <c r="B3621" i="10"/>
  <c r="C3621" i="10"/>
  <c r="B4943" i="10"/>
  <c r="C4943" i="10"/>
  <c r="B1705" i="10"/>
  <c r="C1705" i="10"/>
  <c r="B1706" i="10"/>
  <c r="C1706" i="10"/>
  <c r="B1707" i="10"/>
  <c r="C1707" i="10"/>
  <c r="B5179" i="10"/>
  <c r="C5179" i="10"/>
  <c r="B3591" i="10"/>
  <c r="C3591" i="10"/>
  <c r="B2738" i="10"/>
  <c r="C2738" i="10"/>
  <c r="B1708" i="10"/>
  <c r="C1708" i="10"/>
  <c r="B1709" i="10"/>
  <c r="C1709" i="10"/>
  <c r="B2069" i="10"/>
  <c r="C2069" i="10"/>
  <c r="B4890" i="10"/>
  <c r="C4890" i="10"/>
  <c r="B1762" i="10"/>
  <c r="C1762" i="10"/>
  <c r="B1763" i="10"/>
  <c r="C1763" i="10"/>
  <c r="B4007" i="10"/>
  <c r="C4007" i="10"/>
  <c r="B2114" i="10"/>
  <c r="C2114" i="10"/>
  <c r="B1589" i="10"/>
  <c r="C1589" i="10"/>
  <c r="B1774" i="10"/>
  <c r="C1774" i="10"/>
  <c r="B4152" i="10"/>
  <c r="C4152" i="10"/>
  <c r="B4582" i="10"/>
  <c r="C4582" i="10"/>
  <c r="B5561" i="10"/>
  <c r="C5561" i="10"/>
  <c r="B5562" i="10"/>
  <c r="C5562" i="10"/>
  <c r="B5180" i="10"/>
  <c r="C5180" i="10"/>
  <c r="B5181" i="10"/>
  <c r="C5181" i="10"/>
  <c r="B5182" i="10"/>
  <c r="C5182" i="10"/>
  <c r="B1775" i="10"/>
  <c r="C1775" i="10"/>
  <c r="B4008" i="10"/>
  <c r="C4008" i="10"/>
  <c r="B4153" i="10"/>
  <c r="C4153" i="10"/>
  <c r="B4583" i="10"/>
  <c r="C4583" i="10"/>
  <c r="B1313" i="10"/>
  <c r="C1313" i="10"/>
  <c r="B1314" i="10"/>
  <c r="C1314" i="10"/>
  <c r="B1315" i="10"/>
  <c r="C1315" i="10"/>
  <c r="B1316" i="10"/>
  <c r="C1316" i="10"/>
  <c r="B1317" i="10"/>
  <c r="C1317" i="10"/>
  <c r="B1318" i="10"/>
  <c r="C1318" i="10"/>
  <c r="B2151" i="10"/>
  <c r="C2151" i="10"/>
  <c r="B1440" i="10"/>
  <c r="C1440" i="10"/>
  <c r="B1441" i="10"/>
  <c r="C1441" i="10"/>
  <c r="B1442" i="10"/>
  <c r="C1442" i="10"/>
  <c r="B1443" i="10"/>
  <c r="C1443" i="10"/>
  <c r="B5183" i="10"/>
  <c r="C5183" i="10"/>
  <c r="B5184" i="10"/>
  <c r="C5184" i="10"/>
  <c r="B5185" i="10"/>
  <c r="C5185" i="10"/>
  <c r="B2493" i="10"/>
  <c r="C2493" i="10"/>
  <c r="B4700" i="10"/>
  <c r="C4700" i="10"/>
  <c r="B4701" i="10"/>
  <c r="C4701" i="10"/>
  <c r="B4675" i="10"/>
  <c r="C4675" i="10"/>
  <c r="B5563" i="10"/>
  <c r="C5563" i="10"/>
  <c r="B5564" i="10"/>
  <c r="C5564" i="10"/>
  <c r="B5565" i="10"/>
  <c r="C5565" i="10"/>
  <c r="B5566" i="10"/>
  <c r="C5566" i="10"/>
  <c r="B4009" i="10"/>
  <c r="C4009" i="10"/>
  <c r="B2739" i="10"/>
  <c r="C2739" i="10"/>
  <c r="B2740" i="10"/>
  <c r="C2740" i="10"/>
  <c r="B4010" i="10"/>
  <c r="C4010" i="10"/>
  <c r="B3622" i="10"/>
  <c r="C3622" i="10"/>
  <c r="B5186" i="10"/>
  <c r="C5186" i="10"/>
  <c r="B5187" i="10"/>
  <c r="C5187" i="10"/>
  <c r="B4011" i="10"/>
  <c r="C4011" i="10"/>
  <c r="B4277" i="10"/>
  <c r="C4277" i="10"/>
  <c r="B4676" i="10"/>
  <c r="C4676" i="10"/>
  <c r="B3592" i="10"/>
  <c r="C3592" i="10"/>
  <c r="B3623" i="10"/>
  <c r="C3623" i="10"/>
  <c r="B1319" i="10"/>
  <c r="C1319" i="10"/>
  <c r="B1320" i="10"/>
  <c r="C1320" i="10"/>
  <c r="B1321" i="10"/>
  <c r="C1321" i="10"/>
  <c r="B1322" i="10"/>
  <c r="C1322" i="10"/>
  <c r="B1323" i="10"/>
  <c r="C1323" i="10"/>
  <c r="B1324" i="10"/>
  <c r="C1324" i="10"/>
  <c r="B1325" i="10"/>
  <c r="C1325" i="10"/>
  <c r="B3813" i="10"/>
  <c r="C3813" i="10"/>
  <c r="B4891" i="10"/>
  <c r="C4891" i="10"/>
  <c r="B5567" i="10"/>
  <c r="C5567" i="10"/>
  <c r="B5568" i="10"/>
  <c r="C5568" i="10"/>
  <c r="B3624" i="10"/>
  <c r="C3624" i="10"/>
  <c r="B1952" i="10"/>
  <c r="C1952" i="10"/>
  <c r="B4210" i="10"/>
  <c r="C4210" i="10"/>
  <c r="B3625" i="10"/>
  <c r="C3625" i="10"/>
  <c r="B5188" i="10"/>
  <c r="C5188" i="10"/>
  <c r="B3626" i="10"/>
  <c r="C3626" i="10"/>
  <c r="B3593" i="10"/>
  <c r="C3593" i="10"/>
  <c r="B430" i="10"/>
  <c r="C430" i="10"/>
  <c r="B2011" i="10"/>
  <c r="C2011" i="10"/>
  <c r="B5189" i="10"/>
  <c r="C5189" i="10"/>
  <c r="B5190" i="10"/>
  <c r="C5190" i="10"/>
  <c r="B5191" i="10"/>
  <c r="C5191" i="10"/>
  <c r="B4677" i="10"/>
  <c r="C4677" i="10"/>
  <c r="B3416" i="10"/>
  <c r="C3416" i="10"/>
  <c r="B3417" i="10"/>
  <c r="C3417" i="10"/>
  <c r="B3418" i="10"/>
  <c r="C3418" i="10"/>
  <c r="B3419" i="10"/>
  <c r="C3419" i="10"/>
  <c r="B3420" i="10"/>
  <c r="C3420" i="10"/>
  <c r="B3421" i="10"/>
  <c r="C3421" i="10"/>
  <c r="B3422" i="10"/>
  <c r="C3422" i="10"/>
  <c r="B3423" i="10"/>
  <c r="C3423" i="10"/>
  <c r="B3424" i="10"/>
  <c r="C3424" i="10"/>
  <c r="B3425" i="10"/>
  <c r="C3425" i="10"/>
  <c r="B3426" i="10"/>
  <c r="C3426" i="10"/>
  <c r="B3427" i="10"/>
  <c r="C3427" i="10"/>
  <c r="B4678" i="10"/>
  <c r="C4678" i="10"/>
  <c r="B3627" i="10"/>
  <c r="C3627" i="10"/>
  <c r="B2741" i="10"/>
  <c r="C2741" i="10"/>
  <c r="B4892" i="10"/>
  <c r="C4892" i="10"/>
  <c r="B4012" i="10"/>
  <c r="C4012" i="10"/>
  <c r="B1444" i="10"/>
  <c r="C1444" i="10"/>
  <c r="B1445" i="10"/>
  <c r="C1445" i="10"/>
  <c r="B1446" i="10"/>
  <c r="C1446" i="10"/>
  <c r="B1447" i="10"/>
  <c r="C1447" i="10"/>
  <c r="B1710" i="10"/>
  <c r="C1710" i="10"/>
  <c r="B4278" i="10"/>
  <c r="C4278" i="10"/>
  <c r="B3628" i="10"/>
  <c r="C3628" i="10"/>
  <c r="B5296" i="10"/>
  <c r="C5296" i="10"/>
  <c r="B5297" i="10"/>
  <c r="C5297" i="10"/>
  <c r="B2012" i="10"/>
  <c r="C2012" i="10"/>
  <c r="B431" i="10"/>
  <c r="C431" i="10"/>
  <c r="B5192" i="10"/>
  <c r="C5192" i="10"/>
  <c r="B5193" i="10"/>
  <c r="C5193" i="10"/>
  <c r="B5194" i="10"/>
  <c r="C5194" i="10"/>
  <c r="B3428" i="10"/>
  <c r="C3428" i="10"/>
  <c r="B3429" i="10"/>
  <c r="C3429" i="10"/>
  <c r="B3430" i="10"/>
  <c r="C3430" i="10"/>
  <c r="B3431" i="10"/>
  <c r="C3431" i="10"/>
  <c r="B3432" i="10"/>
  <c r="C3432" i="10"/>
  <c r="B3433" i="10"/>
  <c r="C3433" i="10"/>
  <c r="B2115" i="10"/>
  <c r="C2115" i="10"/>
  <c r="B4013" i="10"/>
  <c r="C4013" i="10"/>
  <c r="B2494" i="10"/>
  <c r="C2494" i="10"/>
  <c r="B3742" i="10"/>
  <c r="C3742" i="10"/>
  <c r="B3814" i="10"/>
  <c r="C3814" i="10"/>
  <c r="B432" i="10"/>
  <c r="C432" i="10"/>
  <c r="B4893" i="10"/>
  <c r="C4893" i="10"/>
  <c r="B4211" i="10"/>
  <c r="C4211" i="10"/>
  <c r="B1515" i="10"/>
  <c r="C1515" i="10"/>
  <c r="B4279" i="10"/>
  <c r="C4279" i="10"/>
  <c r="B4894" i="10"/>
  <c r="C4894" i="10"/>
  <c r="B4895" i="10"/>
  <c r="C4895" i="10"/>
  <c r="B2116" i="10"/>
  <c r="C2116" i="10"/>
  <c r="B5195" i="10"/>
  <c r="C5195" i="10"/>
  <c r="B5196" i="10"/>
  <c r="C5196" i="10"/>
  <c r="B3629" i="10"/>
  <c r="C3629" i="10"/>
  <c r="B1516" i="10"/>
  <c r="C1516" i="10"/>
  <c r="B2635" i="10"/>
  <c r="C2635" i="10"/>
  <c r="B433" i="10"/>
  <c r="C433" i="10"/>
  <c r="B434" i="10"/>
  <c r="C434" i="10"/>
  <c r="B435" i="10"/>
  <c r="C435" i="10"/>
  <c r="B436" i="10"/>
  <c r="C436" i="10"/>
  <c r="B3630" i="10"/>
  <c r="C3630" i="10"/>
  <c r="B2117" i="10"/>
  <c r="C2117" i="10"/>
  <c r="B4280" i="10"/>
  <c r="C4280" i="10"/>
  <c r="B3631" i="10"/>
  <c r="C3631" i="10"/>
  <c r="B5197" i="10"/>
  <c r="C5197" i="10"/>
  <c r="B4014" i="10"/>
  <c r="C4014" i="10"/>
  <c r="B1711" i="10"/>
  <c r="C1711" i="10"/>
  <c r="B2118" i="10"/>
  <c r="C2118" i="10"/>
  <c r="B1953" i="10"/>
  <c r="C1953" i="10"/>
  <c r="B3632" i="10"/>
  <c r="C3632" i="10"/>
  <c r="B2013" i="10"/>
  <c r="C2013" i="10"/>
  <c r="B2292" i="10"/>
  <c r="C2292" i="10"/>
  <c r="B4679" i="10"/>
  <c r="C4679" i="10"/>
  <c r="B3732" i="10"/>
  <c r="C3732" i="10"/>
  <c r="B5569" i="10"/>
  <c r="C5569" i="10"/>
  <c r="B5570" i="10"/>
  <c r="C5570" i="10"/>
  <c r="B5571" i="10"/>
  <c r="C5571" i="10"/>
  <c r="B5572" i="10"/>
  <c r="C5572" i="10"/>
  <c r="B5573" i="10"/>
  <c r="C5573" i="10"/>
  <c r="B4584" i="10"/>
  <c r="C4584" i="10"/>
  <c r="B2579" i="10"/>
  <c r="C2579" i="10"/>
  <c r="B4154" i="10"/>
  <c r="C4154" i="10"/>
  <c r="B4281" i="10"/>
  <c r="C4281" i="10"/>
  <c r="B1712" i="10"/>
  <c r="C1712" i="10"/>
  <c r="B4896" i="10"/>
  <c r="C4896" i="10"/>
  <c r="B2070" i="10"/>
  <c r="C2070" i="10"/>
  <c r="B5485" i="10"/>
  <c r="C5485" i="10"/>
  <c r="B5486" i="10"/>
  <c r="C5486" i="10"/>
  <c r="B5487" i="10"/>
  <c r="C5487" i="10"/>
  <c r="B5488" i="10"/>
  <c r="C5488" i="10"/>
  <c r="B5489" i="10"/>
  <c r="C5489" i="10"/>
  <c r="B5490" i="10"/>
  <c r="C5490" i="10"/>
  <c r="B5491" i="10"/>
  <c r="C5491" i="10"/>
  <c r="B1326" i="10"/>
  <c r="C1326" i="10"/>
  <c r="B1327" i="10"/>
  <c r="C1327" i="10"/>
  <c r="B1328" i="10"/>
  <c r="C1328" i="10"/>
  <c r="B1329" i="10"/>
  <c r="C1329" i="10"/>
  <c r="B1330" i="10"/>
  <c r="C1330" i="10"/>
  <c r="B1331" i="10"/>
  <c r="C1331" i="10"/>
  <c r="B1332" i="10"/>
  <c r="C1332" i="10"/>
  <c r="B1333" i="10"/>
  <c r="C1333" i="10"/>
  <c r="B1334" i="10"/>
  <c r="C1334" i="10"/>
  <c r="B1335" i="10"/>
  <c r="C1335" i="10"/>
  <c r="B1336" i="10"/>
  <c r="C1336" i="10"/>
  <c r="B2119" i="10"/>
  <c r="C2119" i="10"/>
  <c r="B1590" i="10"/>
  <c r="C1590" i="10"/>
  <c r="B1448" i="10"/>
  <c r="C1448" i="10"/>
  <c r="B437" i="10"/>
  <c r="C437" i="10"/>
  <c r="B4897" i="10"/>
  <c r="C4897" i="10"/>
  <c r="B438" i="10"/>
  <c r="C438" i="10"/>
  <c r="B439" i="10"/>
  <c r="C439" i="10"/>
  <c r="B440" i="10"/>
  <c r="C440" i="10"/>
  <c r="B441" i="10"/>
  <c r="C441" i="10"/>
  <c r="B3494" i="10"/>
  <c r="C3494" i="10"/>
  <c r="B3495" i="10"/>
  <c r="C3495" i="10"/>
  <c r="B3496" i="10"/>
  <c r="C3496" i="10"/>
  <c r="B442" i="10"/>
  <c r="C442" i="10"/>
  <c r="B2828" i="10"/>
  <c r="C2828" i="10"/>
  <c r="B3815" i="10"/>
  <c r="C3815" i="10"/>
  <c r="B4282" i="10"/>
  <c r="C4282" i="10"/>
  <c r="B3816" i="10"/>
  <c r="C3816" i="10"/>
  <c r="B2014" i="10"/>
  <c r="C2014" i="10"/>
  <c r="B443" i="10"/>
  <c r="C443" i="10"/>
  <c r="B444" i="10"/>
  <c r="C444" i="10"/>
  <c r="B4563" i="10"/>
  <c r="C4563" i="10"/>
  <c r="B4680" i="10"/>
  <c r="C4680" i="10"/>
  <c r="B2015" i="10"/>
  <c r="C2015" i="10"/>
  <c r="B5574" i="10"/>
  <c r="C5574" i="10"/>
  <c r="B5575" i="10"/>
  <c r="C5575" i="10"/>
  <c r="B5576" i="10"/>
  <c r="C5576" i="10"/>
  <c r="B2071" i="10"/>
  <c r="C2071" i="10"/>
  <c r="B2120" i="10"/>
  <c r="C2120" i="10"/>
  <c r="B1591" i="10"/>
  <c r="C1591" i="10"/>
  <c r="B3497" i="10"/>
  <c r="C3497" i="10"/>
  <c r="B3498" i="10"/>
  <c r="C3498" i="10"/>
  <c r="B3499" i="10"/>
  <c r="C3499" i="10"/>
  <c r="B3633" i="10"/>
  <c r="C3633" i="10"/>
  <c r="B4898" i="10"/>
  <c r="C4898" i="10"/>
  <c r="B445" i="10"/>
  <c r="C445" i="10"/>
  <c r="B446" i="10"/>
  <c r="C446" i="10"/>
  <c r="B1337" i="10"/>
  <c r="C1337" i="10"/>
  <c r="B1338" i="10"/>
  <c r="C1338" i="10"/>
  <c r="B4164" i="10"/>
  <c r="C4164" i="10"/>
  <c r="B3357" i="10"/>
  <c r="C3357" i="10"/>
  <c r="B4015" i="10"/>
  <c r="C4015" i="10"/>
  <c r="B4016" i="10"/>
  <c r="C4016" i="10"/>
  <c r="B447" i="10"/>
  <c r="C447" i="10"/>
  <c r="B1821" i="10"/>
  <c r="C1821" i="10"/>
  <c r="B1339" i="10"/>
  <c r="C1339" i="10"/>
  <c r="B1340" i="10"/>
  <c r="C1340" i="10"/>
  <c r="B1341" i="10"/>
  <c r="C1341" i="10"/>
  <c r="B1342" i="10"/>
  <c r="C1342" i="10"/>
  <c r="B1635" i="10"/>
  <c r="C1635" i="10"/>
  <c r="B11" i="10"/>
  <c r="C11" i="10"/>
  <c r="B448" i="10"/>
  <c r="C448" i="10"/>
  <c r="B449" i="10"/>
  <c r="C449" i="10"/>
  <c r="B4082" i="10"/>
  <c r="C4082" i="10"/>
  <c r="B1343" i="10"/>
  <c r="C1343" i="10"/>
  <c r="B1344" i="10"/>
  <c r="C1344" i="10"/>
  <c r="B1345" i="10"/>
  <c r="C1345" i="10"/>
  <c r="B1346" i="10"/>
  <c r="C1346" i="10"/>
  <c r="B2636" i="10"/>
  <c r="C2636" i="10"/>
  <c r="B4017" i="10"/>
  <c r="C4017" i="10"/>
  <c r="B2756" i="10"/>
  <c r="C2756" i="10"/>
  <c r="B4018" i="10"/>
  <c r="C4018" i="10"/>
  <c r="B1517" i="10"/>
  <c r="C1517" i="10"/>
  <c r="B1347" i="10"/>
  <c r="C1347" i="10"/>
  <c r="B1348" i="10"/>
  <c r="C1348" i="10"/>
  <c r="B1349" i="10"/>
  <c r="C1349" i="10"/>
  <c r="B1350" i="10"/>
  <c r="C1350" i="10"/>
  <c r="B1351" i="10"/>
  <c r="C1351" i="10"/>
  <c r="B4019" i="10"/>
  <c r="C4019" i="10"/>
  <c r="B1518" i="10"/>
  <c r="C1518" i="10"/>
  <c r="B4020" i="10"/>
  <c r="C4020" i="10"/>
  <c r="B4021" i="10"/>
  <c r="C4021" i="10"/>
  <c r="B115" i="10"/>
  <c r="C115" i="10"/>
  <c r="B2637" i="10"/>
  <c r="C2637" i="10"/>
  <c r="B2638" i="10"/>
  <c r="C2638" i="10"/>
  <c r="B4944" i="10"/>
  <c r="C4944" i="10"/>
  <c r="B1352" i="10"/>
  <c r="C1352" i="10"/>
  <c r="B1353" i="10"/>
  <c r="C1353" i="10"/>
  <c r="B1354" i="10"/>
  <c r="C1354" i="10"/>
  <c r="B1355" i="10"/>
  <c r="C1355" i="10"/>
  <c r="B1356" i="10"/>
  <c r="C1356" i="10"/>
  <c r="B1357" i="10"/>
  <c r="C1357" i="10"/>
  <c r="B1358" i="10"/>
  <c r="C1358" i="10"/>
  <c r="B1359" i="10"/>
  <c r="C1359" i="10"/>
  <c r="B1360" i="10"/>
  <c r="C1360" i="10"/>
  <c r="B1361" i="10"/>
  <c r="C1361" i="10"/>
  <c r="B2742" i="10"/>
  <c r="C2742" i="10"/>
  <c r="B1519" i="10"/>
  <c r="C1519" i="10"/>
  <c r="B3358" i="10"/>
  <c r="C3358" i="10"/>
  <c r="B3359" i="10"/>
  <c r="C3359" i="10"/>
  <c r="B3360" i="10"/>
  <c r="C3360" i="10"/>
  <c r="B3361" i="10"/>
  <c r="C3361" i="10"/>
  <c r="B3362" i="10"/>
  <c r="C3362" i="10"/>
  <c r="B3363" i="10"/>
  <c r="C3363" i="10"/>
  <c r="B3364" i="10"/>
  <c r="C3364" i="10"/>
  <c r="B3365" i="10"/>
  <c r="C3365" i="10"/>
  <c r="B450" i="10"/>
  <c r="C450" i="10"/>
  <c r="B3634" i="10"/>
  <c r="C3634" i="10"/>
  <c r="B2016" i="10"/>
  <c r="C2016" i="10"/>
  <c r="B3366" i="10"/>
  <c r="C3366" i="10"/>
  <c r="B3367" i="10"/>
  <c r="C3367" i="10"/>
  <c r="B3368" i="10"/>
  <c r="C3368" i="10"/>
  <c r="B3369" i="10"/>
  <c r="C3369" i="10"/>
  <c r="B451" i="10"/>
  <c r="C451" i="10"/>
  <c r="B1362" i="10"/>
  <c r="C1362" i="10"/>
  <c r="B2017" i="10"/>
  <c r="C2017" i="10"/>
  <c r="B2121" i="10"/>
  <c r="C2121" i="10"/>
  <c r="B452" i="10"/>
  <c r="C452" i="10"/>
  <c r="B453" i="10"/>
  <c r="C453" i="10"/>
  <c r="B454" i="10"/>
  <c r="C454" i="10"/>
  <c r="B455" i="10"/>
  <c r="C455" i="10"/>
  <c r="B456" i="10"/>
  <c r="C456" i="10"/>
  <c r="B1363" i="10"/>
  <c r="C1363" i="10"/>
  <c r="B1364" i="10"/>
  <c r="C1364" i="10"/>
  <c r="B1365" i="10"/>
  <c r="C1365" i="10"/>
  <c r="B1366" i="10"/>
  <c r="C1366" i="10"/>
  <c r="B1367" i="10"/>
  <c r="C1367" i="10"/>
  <c r="B3370" i="10"/>
  <c r="C3370" i="10"/>
  <c r="B4283" i="10"/>
  <c r="C4283" i="10"/>
  <c r="B1368" i="10"/>
  <c r="C1368" i="10"/>
  <c r="B5492" i="10"/>
  <c r="C5492" i="10"/>
  <c r="B5493" i="10"/>
  <c r="C5493" i="10"/>
  <c r="B5494" i="10"/>
  <c r="C5494" i="10"/>
  <c r="B4022" i="10"/>
  <c r="C4022" i="10"/>
  <c r="B1369" i="10"/>
  <c r="C1369" i="10"/>
  <c r="B1370" i="10"/>
  <c r="C1370" i="10"/>
  <c r="B1371" i="10"/>
  <c r="C1371" i="10"/>
  <c r="B1372" i="10"/>
  <c r="C1372" i="10"/>
  <c r="B1373" i="10"/>
  <c r="C1373" i="10"/>
  <c r="B1374" i="10"/>
  <c r="C1374" i="10"/>
  <c r="B1375" i="10"/>
  <c r="C1375" i="10"/>
  <c r="B1376" i="10"/>
  <c r="C1376" i="10"/>
  <c r="B1377" i="10"/>
  <c r="C1377" i="10"/>
  <c r="B5577" i="10"/>
  <c r="C5577" i="10"/>
  <c r="B5578" i="10"/>
  <c r="C5578" i="10"/>
  <c r="B5579" i="10"/>
  <c r="C5579" i="10"/>
  <c r="B5580" i="10"/>
  <c r="C5580" i="10"/>
  <c r="B4023" i="10"/>
  <c r="C4023" i="10"/>
  <c r="B4024" i="10"/>
  <c r="C4024" i="10"/>
  <c r="B2072" i="10"/>
  <c r="C2072" i="10"/>
  <c r="B5198" i="10"/>
  <c r="C5198" i="10"/>
  <c r="B5199" i="10"/>
  <c r="C5199" i="10"/>
  <c r="B2122" i="10"/>
  <c r="C2122" i="10"/>
  <c r="B4025" i="10"/>
  <c r="C4025" i="10"/>
  <c r="B3594" i="10"/>
  <c r="C3594" i="10"/>
  <c r="B457" i="10"/>
  <c r="C457" i="10"/>
  <c r="B3635" i="10"/>
  <c r="C3635" i="10"/>
  <c r="B458" i="10"/>
  <c r="C458" i="10"/>
  <c r="B459" i="10"/>
  <c r="C459" i="10"/>
  <c r="B3817" i="10"/>
  <c r="C3817" i="10"/>
  <c r="B4284" i="10"/>
  <c r="C4284" i="10"/>
  <c r="B4026" i="10"/>
  <c r="C4026" i="10"/>
  <c r="B3818" i="10"/>
  <c r="C3818" i="10"/>
  <c r="B460" i="10"/>
  <c r="C460" i="10"/>
  <c r="B3371" i="10"/>
  <c r="C3371" i="10"/>
  <c r="B3372" i="10"/>
  <c r="C3372" i="10"/>
  <c r="B3373" i="10"/>
  <c r="C3373" i="10"/>
  <c r="B3374" i="10"/>
  <c r="C3374" i="10"/>
  <c r="B3375" i="10"/>
  <c r="C3375" i="10"/>
  <c r="B3376" i="10"/>
  <c r="C3376" i="10"/>
  <c r="B3377" i="10"/>
  <c r="C3377" i="10"/>
  <c r="B3378" i="10"/>
  <c r="C3378" i="10"/>
  <c r="B5200" i="10"/>
  <c r="C5200" i="10"/>
  <c r="B5201" i="10"/>
  <c r="C5201" i="10"/>
  <c r="B5202" i="10"/>
  <c r="C5202" i="10"/>
  <c r="B2018" i="10"/>
  <c r="C2018" i="10"/>
  <c r="B1822" i="10"/>
  <c r="C1822" i="10"/>
  <c r="B1823" i="10"/>
  <c r="C1823" i="10"/>
  <c r="B1824" i="10"/>
  <c r="C1824" i="10"/>
  <c r="B2073" i="10"/>
  <c r="C2073" i="10"/>
  <c r="B4899" i="10"/>
  <c r="C4899" i="10"/>
  <c r="B2639" i="10"/>
  <c r="C2639" i="10"/>
  <c r="B4681" i="10"/>
  <c r="C4681" i="10"/>
  <c r="B461" i="10"/>
  <c r="C461" i="10"/>
  <c r="B2123" i="10"/>
  <c r="C2123" i="10"/>
  <c r="B4027" i="10"/>
  <c r="C4027" i="10"/>
  <c r="B623" i="10"/>
  <c r="C623" i="10"/>
  <c r="B3636" i="10"/>
  <c r="C3636" i="10"/>
  <c r="B4945" i="10"/>
  <c r="C4945" i="10"/>
  <c r="B2757" i="10"/>
  <c r="C2757" i="10"/>
  <c r="B4028" i="10"/>
  <c r="C4028" i="10"/>
  <c r="B2019" i="10"/>
  <c r="C2019" i="10"/>
  <c r="B2020" i="10"/>
  <c r="C2020" i="10"/>
  <c r="B3637" i="10"/>
  <c r="C3637" i="10"/>
  <c r="B5581" i="10"/>
  <c r="C5581" i="10"/>
  <c r="B5582" i="10"/>
  <c r="C5582" i="10"/>
  <c r="B3379" i="10"/>
  <c r="C3379" i="10"/>
  <c r="B3380" i="10"/>
  <c r="C3380" i="10"/>
  <c r="B3638" i="10"/>
  <c r="C3638" i="10"/>
  <c r="B2124" i="10"/>
  <c r="C2124" i="10"/>
  <c r="B2125" i="10"/>
  <c r="C2125" i="10"/>
  <c r="B2126" i="10"/>
  <c r="C2126" i="10"/>
  <c r="B4029" i="10"/>
  <c r="C4029" i="10"/>
  <c r="B4030" i="10"/>
  <c r="C4030" i="10"/>
  <c r="B3639" i="10"/>
  <c r="C3639" i="10"/>
  <c r="B462" i="10"/>
  <c r="C462" i="10"/>
  <c r="B463" i="10"/>
  <c r="C463" i="10"/>
  <c r="B3595" i="10"/>
  <c r="C3595" i="10"/>
  <c r="B4285" i="10"/>
  <c r="C4285" i="10"/>
  <c r="B3640" i="10"/>
  <c r="C3640" i="10"/>
  <c r="B3819" i="10"/>
  <c r="C3819" i="10"/>
  <c r="B464" i="10"/>
  <c r="C464" i="10"/>
  <c r="B4946" i="10"/>
  <c r="C4946" i="10"/>
  <c r="B3820" i="10"/>
  <c r="C3820" i="10"/>
  <c r="B3821" i="10"/>
  <c r="C3821" i="10"/>
  <c r="B4900" i="10"/>
  <c r="C4900" i="10"/>
  <c r="B4031" i="10"/>
  <c r="C4031" i="10"/>
  <c r="B2640" i="10"/>
  <c r="C2640" i="10"/>
  <c r="B2127" i="10"/>
  <c r="C2127" i="10"/>
  <c r="B4901" i="10"/>
  <c r="C4901" i="10"/>
  <c r="B3641" i="10"/>
  <c r="C3641" i="10"/>
  <c r="B5203" i="10"/>
  <c r="C5203" i="10"/>
  <c r="B5204" i="10"/>
  <c r="C5204" i="10"/>
  <c r="B5205" i="10"/>
  <c r="C5205" i="10"/>
  <c r="B2758" i="10"/>
  <c r="C2758" i="10"/>
  <c r="B2759" i="10"/>
  <c r="C2759" i="10"/>
  <c r="B2021" i="10"/>
  <c r="C2021" i="10"/>
  <c r="B2022" i="10"/>
  <c r="C2022" i="10"/>
  <c r="B2023" i="10"/>
  <c r="C2023" i="10"/>
  <c r="B2580" i="10"/>
  <c r="C2580" i="10"/>
  <c r="B2024" i="10"/>
  <c r="C2024" i="10"/>
  <c r="B2495" i="10"/>
  <c r="C2495" i="10"/>
  <c r="B4032" i="10"/>
  <c r="C4032" i="10"/>
  <c r="B4163" i="10"/>
  <c r="C4163" i="10"/>
  <c r="B3642" i="10"/>
  <c r="C3642" i="10"/>
  <c r="B2128" i="10"/>
  <c r="C2128" i="10"/>
  <c r="B2760" i="10"/>
  <c r="C2760" i="10"/>
  <c r="B5206" i="10"/>
  <c r="C5206" i="10"/>
  <c r="B2025" i="10"/>
  <c r="C2025" i="10"/>
  <c r="B5298" i="10"/>
  <c r="C5298" i="10"/>
  <c r="B3822" i="10"/>
  <c r="C3822" i="10"/>
  <c r="B3715" i="10"/>
  <c r="C3715" i="10"/>
  <c r="B3716" i="10"/>
  <c r="C3716" i="10"/>
  <c r="B2226" i="10"/>
  <c r="C2226" i="10"/>
  <c r="B3643" i="10"/>
  <c r="C3643" i="10"/>
  <c r="B1713" i="10"/>
  <c r="C1713" i="10"/>
  <c r="B2496" i="10"/>
  <c r="C2496" i="10"/>
  <c r="B3500" i="10"/>
  <c r="C3500" i="10"/>
  <c r="B5207" i="10"/>
  <c r="C5207" i="10"/>
  <c r="B5208" i="10"/>
  <c r="C5208" i="10"/>
  <c r="B5209" i="10"/>
  <c r="C5209" i="10"/>
  <c r="B3644" i="10"/>
  <c r="C3644" i="10"/>
  <c r="B2761" i="10"/>
  <c r="C2761" i="10"/>
  <c r="B2762" i="10"/>
  <c r="C2762" i="10"/>
  <c r="B2743" i="10"/>
  <c r="C2743" i="10"/>
  <c r="B2744" i="10"/>
  <c r="C2744" i="10"/>
  <c r="B4902" i="10"/>
  <c r="C4902" i="10"/>
  <c r="B3666" i="10"/>
  <c r="C3666" i="10"/>
  <c r="B4033" i="10"/>
  <c r="C4033" i="10"/>
  <c r="B2763" i="10"/>
  <c r="C2763" i="10"/>
  <c r="B2764" i="10"/>
  <c r="C2764" i="10"/>
  <c r="B2765" i="10"/>
  <c r="C2765" i="10"/>
  <c r="B2766" i="10"/>
  <c r="C2766" i="10"/>
  <c r="B3501" i="10"/>
  <c r="C3501" i="10"/>
  <c r="B4034" i="10"/>
  <c r="C4034" i="10"/>
  <c r="B2767" i="10"/>
  <c r="C2767" i="10"/>
  <c r="B3645" i="10"/>
  <c r="C3645" i="10"/>
  <c r="B2026" i="10"/>
  <c r="C2026" i="10"/>
  <c r="B2129" i="10"/>
  <c r="C2129" i="10"/>
  <c r="B170" i="10"/>
  <c r="C170" i="10"/>
  <c r="B1392" i="10"/>
  <c r="C1392" i="10"/>
  <c r="B3502" i="10"/>
  <c r="C3502" i="10"/>
  <c r="B3596" i="10"/>
  <c r="C3596" i="10"/>
  <c r="B113" i="10"/>
  <c r="C113" i="10"/>
  <c r="B5583" i="10"/>
  <c r="C5583" i="10"/>
  <c r="B5584" i="10"/>
  <c r="C5584" i="10"/>
  <c r="B5585" i="10"/>
  <c r="C5585" i="10"/>
  <c r="B2641" i="10"/>
  <c r="C2641" i="10"/>
  <c r="B3503" i="10"/>
  <c r="C3503" i="10"/>
  <c r="B2829" i="10"/>
  <c r="C2829" i="10"/>
  <c r="B465" i="10"/>
  <c r="C465" i="10"/>
  <c r="B466" i="10"/>
  <c r="C466" i="10"/>
  <c r="B4682" i="10"/>
  <c r="C4682" i="10"/>
  <c r="B3504" i="10"/>
  <c r="C3504" i="10"/>
  <c r="B3505" i="10"/>
  <c r="C3505" i="10"/>
  <c r="B5495" i="10"/>
  <c r="C5495" i="10"/>
  <c r="B5496" i="10"/>
  <c r="C5496" i="10"/>
  <c r="B5497" i="10"/>
  <c r="C5497" i="10"/>
  <c r="B5498" i="10"/>
  <c r="C5498" i="10"/>
  <c r="B5499" i="10"/>
  <c r="C5499" i="10"/>
  <c r="B5500" i="10"/>
  <c r="C5500" i="10"/>
  <c r="B5501" i="10"/>
  <c r="C5501" i="10"/>
  <c r="B467" i="10"/>
  <c r="C467" i="10"/>
  <c r="B4903" i="10"/>
  <c r="C4903" i="10"/>
  <c r="B4286" i="10"/>
  <c r="C4286" i="10"/>
  <c r="B2027" i="10"/>
  <c r="C2027" i="10"/>
  <c r="B114" i="10"/>
  <c r="C114" i="10"/>
  <c r="B2028" i="10"/>
  <c r="C2028" i="10"/>
  <c r="B2768" i="10"/>
  <c r="C2768" i="10"/>
  <c r="B2769" i="10"/>
  <c r="C2769" i="10"/>
  <c r="B2770" i="10"/>
  <c r="C2770" i="10"/>
  <c r="B2227" i="10"/>
  <c r="C2227" i="10"/>
  <c r="B3667" i="10"/>
  <c r="C3667" i="10"/>
  <c r="B5210" i="10"/>
  <c r="C5210" i="10"/>
  <c r="B5211" i="10"/>
  <c r="C5211" i="10"/>
  <c r="B5212" i="10"/>
  <c r="C5212" i="10"/>
  <c r="B622" i="10"/>
  <c r="C622" i="10"/>
  <c r="B2534" i="10"/>
  <c r="C2534" i="10"/>
  <c r="B2535" i="10"/>
  <c r="C2535" i="10"/>
  <c r="B4035" i="10"/>
  <c r="C4035" i="10"/>
  <c r="B4683" i="10"/>
  <c r="C4683" i="10"/>
  <c r="B5299" i="10"/>
  <c r="C5299" i="10"/>
  <c r="B2497" i="10"/>
  <c r="C2497" i="10"/>
  <c r="B3506" i="10"/>
  <c r="C3506" i="10"/>
  <c r="B5213" i="10"/>
  <c r="C5213" i="10"/>
  <c r="B3507" i="10"/>
  <c r="C3507" i="10"/>
  <c r="B5214" i="10"/>
  <c r="C5214" i="10"/>
  <c r="B5215" i="10"/>
  <c r="C5215" i="10"/>
  <c r="B4036" i="10"/>
  <c r="C4036" i="10"/>
  <c r="B2130" i="10"/>
  <c r="C2130" i="10"/>
  <c r="B4904" i="10"/>
  <c r="C4904" i="10"/>
  <c r="B4905" i="10"/>
  <c r="C4905" i="10"/>
  <c r="B2771" i="10"/>
  <c r="C2771" i="10"/>
  <c r="B2029" i="10"/>
  <c r="C2029" i="10"/>
  <c r="B2030" i="10"/>
  <c r="C2030" i="10"/>
  <c r="B4287" i="10"/>
  <c r="C4287" i="10"/>
  <c r="B3668" i="10"/>
  <c r="C3668" i="10"/>
  <c r="B3508" i="10"/>
  <c r="C3508" i="10"/>
  <c r="B2772" i="10"/>
  <c r="C2772" i="10"/>
  <c r="B5216" i="10"/>
  <c r="C5216" i="10"/>
  <c r="B4906" i="10"/>
  <c r="C4906" i="10"/>
  <c r="B2031" i="10"/>
  <c r="C2031" i="10"/>
  <c r="B1767" i="10"/>
  <c r="C1767" i="10"/>
  <c r="B1768" i="10"/>
  <c r="C1768" i="10"/>
  <c r="B3823" i="10"/>
  <c r="C3823" i="10"/>
  <c r="B3509" i="10"/>
  <c r="C3509" i="10"/>
  <c r="B3510" i="10"/>
  <c r="C3510" i="10"/>
  <c r="B3511" i="10"/>
  <c r="C3511" i="10"/>
  <c r="B3512" i="10"/>
  <c r="C3512" i="10"/>
  <c r="B4907" i="10"/>
  <c r="C4907" i="10"/>
  <c r="B2032" i="10"/>
  <c r="C2032" i="10"/>
  <c r="B4037" i="10"/>
  <c r="C4037" i="10"/>
  <c r="B4288" i="10"/>
  <c r="C4288" i="10"/>
  <c r="B3597" i="10"/>
  <c r="C3597" i="10"/>
  <c r="B2228" i="10"/>
  <c r="C2228" i="10"/>
  <c r="B4362" i="10"/>
  <c r="C4362" i="10"/>
  <c r="B4908" i="10"/>
  <c r="C4908" i="10"/>
  <c r="B5338" i="10"/>
  <c r="C5338" i="10"/>
  <c r="B5217" i="10"/>
  <c r="C5217" i="10"/>
  <c r="B5218" i="10"/>
  <c r="C5218" i="10"/>
  <c r="B5219" i="10"/>
  <c r="C5219" i="10"/>
  <c r="B2773" i="10"/>
  <c r="C2773" i="10"/>
  <c r="B4909" i="10"/>
  <c r="C4909" i="10"/>
  <c r="B3598" i="10"/>
  <c r="C3598" i="10"/>
  <c r="B2033" i="10"/>
  <c r="C2033" i="10"/>
  <c r="B5339" i="10"/>
  <c r="C5339" i="10"/>
  <c r="B1745" i="10"/>
  <c r="C1745" i="10"/>
  <c r="B3743" i="10"/>
  <c r="C3743" i="10"/>
  <c r="B2034" i="10"/>
  <c r="C2034" i="10"/>
  <c r="B2131" i="10"/>
  <c r="C2131" i="10"/>
  <c r="B3717" i="10"/>
  <c r="C3717" i="10"/>
  <c r="B4289" i="10"/>
  <c r="C4289" i="10"/>
  <c r="B2229" i="10"/>
  <c r="C2229" i="10"/>
  <c r="B2230" i="10"/>
  <c r="C2230" i="10"/>
  <c r="B4363" i="10"/>
  <c r="C4363" i="10"/>
  <c r="B4038" i="10"/>
  <c r="C4038" i="10"/>
  <c r="B2745" i="10"/>
  <c r="C2745" i="10"/>
  <c r="B3513" i="10"/>
  <c r="C3513" i="10"/>
  <c r="B3824" i="10"/>
  <c r="C3824" i="10"/>
  <c r="B3825" i="10"/>
  <c r="C3825" i="10"/>
  <c r="B2774" i="10"/>
  <c r="C2774" i="10"/>
  <c r="B4684" i="10"/>
  <c r="C4684" i="10"/>
  <c r="B4947" i="10"/>
  <c r="C4947" i="10"/>
  <c r="B4039" i="10"/>
  <c r="C4039" i="10"/>
  <c r="B2261" i="10"/>
  <c r="C2261" i="10"/>
  <c r="B4290" i="10"/>
  <c r="C4290" i="10"/>
  <c r="B3455" i="10"/>
  <c r="C3455" i="10"/>
  <c r="B2035" i="10"/>
  <c r="C2035" i="10"/>
  <c r="B2830" i="10"/>
  <c r="C2830" i="10"/>
  <c r="B3514" i="10"/>
  <c r="C3514" i="10"/>
  <c r="B3515" i="10"/>
  <c r="C3515" i="10"/>
  <c r="B186" i="10"/>
  <c r="C186" i="10"/>
  <c r="B187" i="10"/>
  <c r="C187" i="10"/>
  <c r="B4291" i="10"/>
  <c r="C4291" i="10"/>
  <c r="B3516" i="10"/>
  <c r="C3516" i="10"/>
  <c r="B5220" i="10"/>
  <c r="C5220" i="10"/>
  <c r="B5221" i="10"/>
  <c r="C5221" i="10"/>
  <c r="B5222" i="10"/>
  <c r="C5222" i="10"/>
  <c r="B4910" i="10"/>
  <c r="C4910" i="10"/>
  <c r="B185" i="10"/>
  <c r="C185" i="10"/>
  <c r="B1592" i="10"/>
  <c r="C1592" i="10"/>
  <c r="B1714" i="10"/>
  <c r="C1714" i="10"/>
  <c r="B2036" i="10"/>
  <c r="C2036" i="10"/>
  <c r="B1741" i="10"/>
  <c r="C1741" i="10"/>
  <c r="B1742" i="10"/>
  <c r="C1742" i="10"/>
  <c r="B2132" i="10"/>
  <c r="C2132" i="10"/>
  <c r="B4292" i="10"/>
  <c r="C4292" i="10"/>
  <c r="B5223" i="10"/>
  <c r="C5223" i="10"/>
  <c r="B5224" i="10"/>
  <c r="C5224" i="10"/>
  <c r="B2642" i="10"/>
  <c r="C2642" i="10"/>
  <c r="B2785" i="10"/>
  <c r="C2785" i="10"/>
  <c r="B2786" i="10"/>
  <c r="C2786" i="10"/>
  <c r="B1776" i="10"/>
  <c r="C1776" i="10"/>
  <c r="B2775" i="10"/>
  <c r="C2775" i="10"/>
  <c r="B2776" i="10"/>
  <c r="C2776" i="10"/>
  <c r="B4040" i="10"/>
  <c r="C4040" i="10"/>
  <c r="B2498" i="10"/>
  <c r="C2498" i="10"/>
  <c r="B5586" i="10"/>
  <c r="C5586" i="10"/>
  <c r="B3599" i="10"/>
  <c r="C3599" i="10"/>
  <c r="B4911" i="10"/>
  <c r="C4911" i="10"/>
  <c r="B2810" i="10"/>
  <c r="C2810" i="10"/>
  <c r="B4041" i="10"/>
  <c r="C4041" i="10"/>
  <c r="B5300" i="10"/>
  <c r="C5300" i="10"/>
  <c r="B5301" i="10"/>
  <c r="C5301" i="10"/>
  <c r="B2037" i="10"/>
  <c r="C2037" i="10"/>
  <c r="B3826" i="10"/>
  <c r="C3826" i="10"/>
  <c r="B33" i="10"/>
  <c r="C33" i="10"/>
  <c r="B34" i="10"/>
  <c r="C34" i="10"/>
  <c r="B35" i="10"/>
  <c r="C35" i="10"/>
  <c r="B36" i="10"/>
  <c r="C36" i="10"/>
  <c r="B37" i="10"/>
  <c r="C37" i="10"/>
  <c r="B5225" i="10"/>
  <c r="C5225" i="10"/>
  <c r="B5226" i="10"/>
  <c r="C5226" i="10"/>
  <c r="B5227" i="10"/>
  <c r="C5227" i="10"/>
  <c r="B5587" i="10"/>
  <c r="C5587" i="10"/>
  <c r="B5588" i="10"/>
  <c r="C5588" i="10"/>
  <c r="B5589" i="10"/>
  <c r="C5589" i="10"/>
  <c r="B5302" i="10"/>
  <c r="C5302" i="10"/>
  <c r="B5303" i="10"/>
  <c r="C5303" i="10"/>
  <c r="B1777" i="10"/>
  <c r="C1777" i="10"/>
  <c r="B1378" i="10"/>
  <c r="C1378" i="10"/>
  <c r="B1379" i="10"/>
  <c r="C1379" i="10"/>
  <c r="B1380" i="10"/>
  <c r="C1380" i="10"/>
  <c r="B1381" i="10"/>
  <c r="C1381" i="10"/>
  <c r="B1382" i="10"/>
  <c r="C1382" i="10"/>
  <c r="B1383" i="10"/>
  <c r="C1383" i="10"/>
  <c r="B1384" i="10"/>
  <c r="C1384" i="10"/>
  <c r="B1385" i="10"/>
  <c r="C1385" i="10"/>
  <c r="B1386" i="10"/>
  <c r="C1386" i="10"/>
  <c r="B3517" i="10"/>
  <c r="C3517" i="10"/>
  <c r="B3827" i="10"/>
  <c r="C3827" i="10"/>
  <c r="B4293" i="10"/>
  <c r="C4293" i="10"/>
  <c r="B2777" i="10"/>
  <c r="C2777" i="10"/>
  <c r="B2778" i="10"/>
  <c r="C2778" i="10"/>
  <c r="B3828" i="10"/>
  <c r="C3828" i="10"/>
  <c r="B2643" i="10"/>
  <c r="C2643" i="10"/>
  <c r="B468" i="10"/>
  <c r="C468" i="10"/>
  <c r="B469" i="10"/>
  <c r="C469" i="10"/>
  <c r="B5228" i="10"/>
  <c r="C5228" i="10"/>
  <c r="B5229" i="10"/>
  <c r="C5229" i="10"/>
  <c r="B5230" i="10"/>
  <c r="C5230" i="10"/>
  <c r="B2197" i="10"/>
  <c r="C2197" i="10"/>
  <c r="B2198" i="10"/>
  <c r="C2198" i="10"/>
  <c r="B3518" i="10"/>
  <c r="C3518" i="10"/>
  <c r="B2790" i="10"/>
  <c r="C2790" i="10"/>
  <c r="B4912" i="10"/>
  <c r="C4912" i="10"/>
  <c r="B470" i="10"/>
  <c r="C470" i="10"/>
  <c r="B471" i="10"/>
  <c r="C471" i="10"/>
  <c r="B2353" i="10"/>
  <c r="C2353" i="10"/>
  <c r="B2354" i="10"/>
  <c r="C2354" i="10"/>
  <c r="B2074" i="10"/>
  <c r="C2074" i="10"/>
  <c r="B2075" i="10"/>
  <c r="C2075" i="10"/>
  <c r="B3519" i="10"/>
  <c r="C3519" i="10"/>
  <c r="B3520" i="10"/>
  <c r="C3520" i="10"/>
  <c r="B1825" i="10"/>
  <c r="C1825" i="10"/>
  <c r="B2133" i="10"/>
  <c r="C2133" i="10"/>
  <c r="B2038" i="10"/>
  <c r="C2038" i="10"/>
  <c r="B472" i="10"/>
  <c r="C472" i="10"/>
  <c r="B473" i="10"/>
  <c r="C473" i="10"/>
  <c r="B4708" i="10"/>
  <c r="C4708" i="10"/>
  <c r="B4042" i="10"/>
  <c r="C4042" i="10"/>
  <c r="B3521" i="10"/>
  <c r="C3521" i="10"/>
  <c r="B3522" i="10"/>
  <c r="C3522" i="10"/>
  <c r="B3523" i="10"/>
  <c r="C3523" i="10"/>
  <c r="B3524" i="10"/>
  <c r="C3524" i="10"/>
  <c r="B3525" i="10"/>
  <c r="C3525" i="10"/>
  <c r="B474" i="10"/>
  <c r="C474" i="10"/>
  <c r="B475" i="10"/>
  <c r="C475" i="10"/>
  <c r="B476" i="10"/>
  <c r="C476" i="10"/>
  <c r="B2644" i="10"/>
  <c r="C2644" i="10"/>
  <c r="B2645" i="10"/>
  <c r="C2645" i="10"/>
  <c r="B1715" i="10"/>
  <c r="C1715" i="10"/>
  <c r="B2076" i="10"/>
  <c r="C2076" i="10"/>
  <c r="B5340" i="10"/>
  <c r="C5340" i="10"/>
  <c r="B2831" i="10"/>
  <c r="C2831" i="10"/>
  <c r="B2231" i="10"/>
  <c r="C2231" i="10"/>
  <c r="B4294" i="10"/>
  <c r="C4294" i="10"/>
  <c r="B4043" i="10"/>
  <c r="C4043" i="10"/>
  <c r="B4685" i="10"/>
  <c r="C4685" i="10"/>
  <c r="B3719" i="10"/>
  <c r="C3719" i="10"/>
  <c r="B3720" i="10"/>
  <c r="C3720" i="10"/>
  <c r="B4913" i="10"/>
  <c r="C4913" i="10"/>
  <c r="B2581" i="10"/>
  <c r="C2581" i="10"/>
  <c r="B2791" i="10"/>
  <c r="C2791" i="10"/>
  <c r="B1593" i="10"/>
  <c r="C1593" i="10"/>
  <c r="B4709" i="10"/>
  <c r="C4709" i="10"/>
  <c r="B2039" i="10"/>
  <c r="C2039" i="10"/>
  <c r="B3600" i="10"/>
  <c r="C3600" i="10"/>
  <c r="B5231" i="10"/>
  <c r="C5231" i="10"/>
  <c r="B5232" i="10"/>
  <c r="C5232" i="10"/>
  <c r="B4686" i="10"/>
  <c r="C4686" i="10"/>
  <c r="B4044" i="10"/>
  <c r="C4044" i="10"/>
  <c r="B2787" i="10"/>
  <c r="C2787" i="10"/>
  <c r="B2232" i="10"/>
  <c r="C2232" i="10"/>
  <c r="B477" i="10"/>
  <c r="C477" i="10"/>
  <c r="B4212" i="10"/>
  <c r="C4212" i="10"/>
  <c r="B171" i="10"/>
  <c r="C171" i="10"/>
  <c r="B478" i="10"/>
  <c r="C478" i="10"/>
  <c r="B2646" i="10"/>
  <c r="C2646" i="10"/>
  <c r="B2647" i="10"/>
  <c r="C2647" i="10"/>
  <c r="B479" i="10"/>
  <c r="C479" i="10"/>
  <c r="B480" i="10"/>
  <c r="C480" i="10"/>
  <c r="B2355" i="10"/>
  <c r="C2355" i="10"/>
  <c r="B2134" i="10"/>
  <c r="C2134" i="10"/>
  <c r="B5233" i="10"/>
  <c r="C5233" i="10"/>
  <c r="B5234" i="10"/>
  <c r="C5234" i="10"/>
  <c r="B5235" i="10"/>
  <c r="C5235" i="10"/>
  <c r="B481" i="10"/>
  <c r="C481" i="10"/>
  <c r="B482" i="10"/>
  <c r="C482" i="10"/>
  <c r="B483" i="10"/>
  <c r="C483" i="10"/>
  <c r="B2356" i="10"/>
  <c r="C2356" i="10"/>
  <c r="B4045" i="10"/>
  <c r="C4045" i="10"/>
  <c r="B5236" i="10"/>
  <c r="C5236" i="10"/>
  <c r="B5237" i="10"/>
  <c r="C5237" i="10"/>
  <c r="B5238" i="10"/>
  <c r="C5238" i="10"/>
  <c r="B5239" i="10"/>
  <c r="C5239" i="10"/>
  <c r="B3829" i="10"/>
  <c r="C3829" i="10"/>
  <c r="B2040" i="10"/>
  <c r="C2040" i="10"/>
  <c r="B2792" i="10"/>
  <c r="C2792" i="10"/>
  <c r="B2648" i="10"/>
  <c r="C2648" i="10"/>
  <c r="B4914" i="10"/>
  <c r="C4914" i="10"/>
  <c r="B3526" i="10"/>
  <c r="C3526" i="10"/>
  <c r="B3527" i="10"/>
  <c r="C3527" i="10"/>
  <c r="B4295" i="10"/>
  <c r="C4295" i="10"/>
  <c r="B3658" i="10"/>
  <c r="C3658" i="10"/>
  <c r="B1449" i="10"/>
  <c r="C1449" i="10"/>
  <c r="B1450" i="10"/>
  <c r="C1450" i="10"/>
  <c r="B1451" i="10"/>
  <c r="C1451" i="10"/>
  <c r="B3528" i="10"/>
  <c r="C3528" i="10"/>
  <c r="B1973" i="10"/>
  <c r="C1973" i="10"/>
  <c r="B1974" i="10"/>
  <c r="C1974" i="10"/>
  <c r="B5522" i="10"/>
  <c r="C5522" i="10"/>
  <c r="B5523" i="10"/>
  <c r="C5523" i="10"/>
  <c r="B4046" i="10"/>
  <c r="C4046" i="10"/>
  <c r="B3529" i="10"/>
  <c r="C3529" i="10"/>
  <c r="B484" i="10"/>
  <c r="C484" i="10"/>
  <c r="B485" i="10"/>
  <c r="C485" i="10"/>
  <c r="B5240" i="10"/>
  <c r="C5240" i="10"/>
  <c r="B5241" i="10"/>
  <c r="C5241" i="10"/>
  <c r="B5242" i="10"/>
  <c r="C5242" i="10"/>
  <c r="B2783" i="10"/>
  <c r="C2783" i="10"/>
  <c r="B2199" i="10"/>
  <c r="C2199" i="10"/>
  <c r="B2200" i="10"/>
  <c r="C2200" i="10"/>
  <c r="B188" i="10"/>
  <c r="C188" i="10"/>
  <c r="B189" i="10"/>
  <c r="C189" i="10"/>
  <c r="B3530" i="10"/>
  <c r="C3530" i="10"/>
  <c r="B3531" i="10"/>
  <c r="C3531" i="10"/>
  <c r="B3532" i="10"/>
  <c r="C3532" i="10"/>
  <c r="B5524" i="10"/>
  <c r="C5524" i="10"/>
  <c r="B5525" i="10"/>
  <c r="C5525" i="10"/>
  <c r="B486" i="10"/>
  <c r="C486" i="10"/>
  <c r="B487" i="10"/>
  <c r="C487" i="10"/>
  <c r="B488" i="10"/>
  <c r="C488" i="10"/>
  <c r="B2357" i="10"/>
  <c r="C2357" i="10"/>
  <c r="B2358" i="10"/>
  <c r="C2358" i="10"/>
  <c r="B2041" i="10"/>
  <c r="C2041" i="10"/>
  <c r="B2793" i="10"/>
  <c r="C2793" i="10"/>
  <c r="B5341" i="10"/>
  <c r="C5341" i="10"/>
  <c r="B5243" i="10"/>
  <c r="C5243" i="10"/>
  <c r="B5244" i="10"/>
  <c r="C5244" i="10"/>
  <c r="B5245" i="10"/>
  <c r="C5245" i="10"/>
  <c r="B5246" i="10"/>
  <c r="C5246" i="10"/>
  <c r="B2263" i="10"/>
  <c r="C2263" i="10"/>
  <c r="B2042" i="10"/>
  <c r="C2042" i="10"/>
  <c r="B4213" i="10"/>
  <c r="C4213" i="10"/>
  <c r="B2201" i="10"/>
  <c r="C2201" i="10"/>
  <c r="B2202" i="10"/>
  <c r="C2202" i="10"/>
  <c r="B2203" i="10"/>
  <c r="C2203" i="10"/>
  <c r="B2204" i="10"/>
  <c r="C2204" i="10"/>
  <c r="B4364" i="10"/>
  <c r="C4364" i="10"/>
  <c r="B5247" i="10"/>
  <c r="C5247" i="10"/>
  <c r="B5248" i="10"/>
  <c r="C5248" i="10"/>
  <c r="B5249" i="10"/>
  <c r="C5249" i="10"/>
  <c r="B4915" i="10"/>
  <c r="C4915" i="10"/>
  <c r="B3601" i="10"/>
  <c r="C3601" i="10"/>
  <c r="B5590" i="10"/>
  <c r="C5590" i="10"/>
  <c r="B5591" i="10"/>
  <c r="C5591" i="10"/>
  <c r="B2832" i="10"/>
  <c r="C2832" i="10"/>
  <c r="B2833" i="10"/>
  <c r="C2833" i="10"/>
  <c r="B5526" i="10"/>
  <c r="C5526" i="10"/>
  <c r="B5527" i="10"/>
  <c r="C5527" i="10"/>
  <c r="B5304" i="10"/>
  <c r="C5304" i="10"/>
  <c r="B5305" i="10"/>
  <c r="C5305" i="10"/>
  <c r="B489" i="10"/>
  <c r="C489" i="10"/>
  <c r="B149" i="10"/>
  <c r="C149" i="10"/>
  <c r="B2359" i="10"/>
  <c r="C2359" i="10"/>
  <c r="B2649" i="10"/>
  <c r="C2649" i="10"/>
  <c r="B4296" i="10"/>
  <c r="C4296" i="10"/>
  <c r="B5250" i="10"/>
  <c r="C5250" i="10"/>
  <c r="B5251" i="10"/>
  <c r="C5251" i="10"/>
  <c r="B4047" i="10"/>
  <c r="C4047" i="10"/>
  <c r="B2043" i="10"/>
  <c r="C2043" i="10"/>
  <c r="B2794" i="10"/>
  <c r="C2794" i="10"/>
  <c r="B2264" i="10"/>
  <c r="C2264" i="10"/>
  <c r="B2256" i="10"/>
  <c r="C2256" i="10"/>
  <c r="B3602" i="10"/>
  <c r="C3602" i="10"/>
  <c r="B5252" i="10"/>
  <c r="C5252" i="10"/>
  <c r="B5253" i="10"/>
  <c r="C5253" i="10"/>
  <c r="B2650" i="10"/>
  <c r="C2650" i="10"/>
  <c r="B4238" i="10"/>
  <c r="C4238" i="10"/>
  <c r="B2360" i="10"/>
  <c r="C2360" i="10"/>
  <c r="B5254" i="10"/>
  <c r="C5254" i="10"/>
  <c r="B5255" i="10"/>
  <c r="C5255" i="10"/>
  <c r="B5256" i="10"/>
  <c r="C5256" i="10"/>
  <c r="B490" i="10"/>
  <c r="C490" i="10"/>
  <c r="B3830" i="10"/>
  <c r="C3830" i="10"/>
  <c r="B4048" i="10"/>
  <c r="C4048" i="10"/>
  <c r="B4984" i="10"/>
  <c r="C4984" i="10"/>
  <c r="B3831" i="10"/>
  <c r="C3831" i="10"/>
  <c r="B2077" i="10"/>
  <c r="C2077" i="10"/>
  <c r="B2205" i="10"/>
  <c r="C2205" i="10"/>
  <c r="B2206" i="10"/>
  <c r="C2206" i="10"/>
  <c r="B3533" i="10"/>
  <c r="C3533" i="10"/>
  <c r="B3534" i="10"/>
  <c r="C3534" i="10"/>
  <c r="B2361" i="10"/>
  <c r="C2361" i="10"/>
  <c r="B491" i="10"/>
  <c r="C491" i="10"/>
  <c r="B2795" i="10"/>
  <c r="C2795" i="10"/>
  <c r="B2796" i="10"/>
  <c r="C2796" i="10"/>
  <c r="B4049" i="10"/>
  <c r="C4049" i="10"/>
  <c r="B492" i="10"/>
  <c r="C492" i="10"/>
  <c r="B3535" i="10"/>
  <c r="C3535" i="10"/>
  <c r="B3434" i="10"/>
  <c r="C3434" i="10"/>
  <c r="B3435" i="10"/>
  <c r="C3435" i="10"/>
  <c r="B3436" i="10"/>
  <c r="C3436" i="10"/>
  <c r="B3437" i="10"/>
  <c r="C3437" i="10"/>
  <c r="B3438" i="10"/>
  <c r="C3438" i="10"/>
  <c r="B4916" i="10"/>
  <c r="C4916" i="10"/>
  <c r="B5257" i="10"/>
  <c r="C5257" i="10"/>
  <c r="B5258" i="10"/>
  <c r="C5258" i="10"/>
  <c r="B5342" i="10"/>
  <c r="C5342" i="10"/>
  <c r="B5359" i="10"/>
  <c r="C5359" i="10"/>
  <c r="B2651" i="10"/>
  <c r="C2651" i="10"/>
  <c r="B2362" i="10"/>
  <c r="C2362" i="10"/>
  <c r="B4140" i="10"/>
  <c r="C4140" i="10"/>
  <c r="B2779" i="10"/>
  <c r="C2779" i="10"/>
  <c r="B2780" i="10"/>
  <c r="C2780" i="10"/>
  <c r="B2652" i="10"/>
  <c r="C2652" i="10"/>
  <c r="B2653" i="10"/>
  <c r="C2653" i="10"/>
  <c r="B3536" i="10"/>
  <c r="C3536" i="10"/>
  <c r="B493" i="10"/>
  <c r="C493" i="10"/>
  <c r="B4239" i="10"/>
  <c r="C4239" i="10"/>
  <c r="B1716" i="10"/>
  <c r="C1716" i="10"/>
  <c r="B1717" i="10"/>
  <c r="C1717" i="10"/>
  <c r="B4050" i="10"/>
  <c r="C4050" i="10"/>
  <c r="B2536" i="10"/>
  <c r="C2536" i="10"/>
  <c r="B2537" i="10"/>
  <c r="C2537" i="10"/>
  <c r="B2044" i="10"/>
  <c r="C2044" i="10"/>
  <c r="B5592" i="10"/>
  <c r="C5592" i="10"/>
  <c r="B5593" i="10"/>
  <c r="C5593" i="10"/>
  <c r="B2363" i="10"/>
  <c r="C2363" i="10"/>
  <c r="B2270" i="10"/>
  <c r="C2270" i="10"/>
  <c r="B5259" i="10"/>
  <c r="C5259" i="10"/>
  <c r="B4141" i="10"/>
  <c r="C4141" i="10"/>
  <c r="B2797" i="10"/>
  <c r="C2797" i="10"/>
  <c r="B2271" i="10"/>
  <c r="C2271" i="10"/>
  <c r="B4297" i="10"/>
  <c r="C4297" i="10"/>
  <c r="B2135" i="10"/>
  <c r="C2135" i="10"/>
  <c r="B2233" i="10"/>
  <c r="C2233" i="10"/>
  <c r="B494" i="10"/>
  <c r="C494" i="10"/>
  <c r="B5260" i="10"/>
  <c r="C5260" i="10"/>
  <c r="B5261" i="10"/>
  <c r="C5261" i="10"/>
  <c r="B3537" i="10"/>
  <c r="C3537" i="10"/>
  <c r="B4687" i="10"/>
  <c r="C4687" i="10"/>
  <c r="B4298" i="10"/>
  <c r="C4298" i="10"/>
  <c r="B2364" i="10"/>
  <c r="C2364" i="10"/>
  <c r="B1833" i="10"/>
  <c r="C1833" i="10"/>
  <c r="B1834" i="10"/>
  <c r="C1834" i="10"/>
  <c r="B2654" i="10"/>
  <c r="C2654" i="10"/>
  <c r="B2136" i="10"/>
  <c r="C2136" i="10"/>
  <c r="B2234" i="10"/>
  <c r="C2234" i="10"/>
  <c r="B2365" i="10"/>
  <c r="C2365" i="10"/>
  <c r="B2366" i="10"/>
  <c r="C2366" i="10"/>
  <c r="B2367" i="10"/>
  <c r="C2367" i="10"/>
  <c r="B5262" i="10"/>
  <c r="C5262" i="10"/>
  <c r="B5263" i="10"/>
  <c r="C5263" i="10"/>
  <c r="B5594" i="10"/>
  <c r="C5594" i="10"/>
  <c r="B5595" i="10"/>
  <c r="C5595" i="10"/>
  <c r="B5596" i="10"/>
  <c r="C5596" i="10"/>
  <c r="B495" i="10"/>
  <c r="C495" i="10"/>
  <c r="B4917" i="10"/>
  <c r="C4917" i="10"/>
  <c r="B3733" i="10"/>
  <c r="C3733" i="10"/>
  <c r="B2207" i="10"/>
  <c r="C2207" i="10"/>
  <c r="B2078" i="10"/>
  <c r="C2078" i="10"/>
  <c r="B1594" i="10"/>
  <c r="C1594" i="10"/>
  <c r="B2079" i="10"/>
  <c r="C2079" i="10"/>
  <c r="B1826" i="10"/>
  <c r="C1826" i="10"/>
  <c r="B4717" i="10"/>
  <c r="C4717" i="10"/>
  <c r="B2368" i="10"/>
  <c r="C2368" i="10"/>
  <c r="B4688" i="10"/>
  <c r="C4688" i="10"/>
  <c r="B2369" i="10"/>
  <c r="C2369" i="10"/>
  <c r="B4051" i="10"/>
  <c r="C4051" i="10"/>
  <c r="B1718" i="10"/>
  <c r="C1718" i="10"/>
  <c r="B3832" i="10"/>
  <c r="C3832" i="10"/>
  <c r="B4710" i="10"/>
  <c r="C4710" i="10"/>
  <c r="B4711" i="10"/>
  <c r="C4711" i="10"/>
  <c r="B2538" i="10"/>
  <c r="C2538" i="10"/>
  <c r="B2539" i="10"/>
  <c r="C2539" i="10"/>
  <c r="B4299" i="10"/>
  <c r="C4299" i="10"/>
  <c r="B2370" i="10"/>
  <c r="C2370" i="10"/>
  <c r="B2045" i="10"/>
  <c r="C2045" i="10"/>
  <c r="B4052" i="10"/>
  <c r="C4052" i="10"/>
  <c r="B3538" i="10"/>
  <c r="C3538" i="10"/>
  <c r="B5343" i="10"/>
  <c r="C5343" i="10"/>
  <c r="B5360" i="10"/>
  <c r="C5360" i="10"/>
  <c r="B3659" i="10"/>
  <c r="C3659" i="10"/>
  <c r="B2322" i="10"/>
  <c r="C2322" i="10"/>
  <c r="B143" i="10"/>
  <c r="C143" i="10"/>
  <c r="B4142" i="10"/>
  <c r="C4142" i="10"/>
  <c r="B2503" i="10"/>
  <c r="C2503" i="10"/>
  <c r="B2371" i="10"/>
  <c r="C2371" i="10"/>
  <c r="B5264" i="10"/>
  <c r="C5264" i="10"/>
  <c r="B5265" i="10"/>
  <c r="C5265" i="10"/>
  <c r="B5266" i="10"/>
  <c r="C5266" i="10"/>
  <c r="B5267" i="10"/>
  <c r="C5267" i="10"/>
  <c r="B3833" i="10"/>
  <c r="C3833" i="10"/>
  <c r="B3603" i="10"/>
  <c r="C3603" i="10"/>
  <c r="B2798" i="10"/>
  <c r="C2798" i="10"/>
  <c r="B2323" i="10"/>
  <c r="C2323" i="10"/>
  <c r="B2324" i="10"/>
  <c r="C2324" i="10"/>
  <c r="B2325" i="10"/>
  <c r="C2325" i="10"/>
  <c r="B5268" i="10"/>
  <c r="C5268" i="10"/>
  <c r="B5269" i="10"/>
  <c r="C5269" i="10"/>
  <c r="B5270" i="10"/>
  <c r="C5270" i="10"/>
  <c r="B2372" i="10"/>
  <c r="C2372" i="10"/>
  <c r="B3761" i="10"/>
  <c r="C3761" i="10"/>
  <c r="B3762" i="10"/>
  <c r="C3762" i="10"/>
  <c r="B3763" i="10"/>
  <c r="C3763" i="10"/>
  <c r="B4300" i="10"/>
  <c r="C4300" i="10"/>
  <c r="B5271" i="10"/>
  <c r="C5271" i="10"/>
  <c r="B5272" i="10"/>
  <c r="C5272" i="10"/>
  <c r="B38" i="10"/>
  <c r="C38" i="10"/>
  <c r="B39" i="10"/>
  <c r="C39" i="10"/>
  <c r="B40" i="10"/>
  <c r="C40" i="10"/>
  <c r="B4240" i="10"/>
  <c r="C4240" i="10"/>
  <c r="B1452" i="10"/>
  <c r="C1452" i="10"/>
  <c r="B1453" i="10"/>
  <c r="C1453" i="10"/>
  <c r="B1454" i="10"/>
  <c r="C1454" i="10"/>
  <c r="B1455" i="10"/>
  <c r="C1455" i="10"/>
  <c r="B496" i="10"/>
  <c r="C496" i="10"/>
  <c r="B2655" i="10"/>
  <c r="C2655" i="10"/>
  <c r="B2326" i="10"/>
  <c r="C2326" i="10"/>
  <c r="B2327" i="10"/>
  <c r="C2327" i="10"/>
  <c r="B2328" i="10"/>
  <c r="C2328" i="10"/>
  <c r="B2329" i="10"/>
  <c r="C2329" i="10"/>
  <c r="B2330" i="10"/>
  <c r="C2330" i="10"/>
  <c r="B2331" i="10"/>
  <c r="C2331" i="10"/>
  <c r="B4143" i="10"/>
  <c r="C4143" i="10"/>
  <c r="B1520" i="10"/>
  <c r="C1520" i="10"/>
  <c r="B2265" i="10"/>
  <c r="C2265" i="10"/>
  <c r="B3539" i="10"/>
  <c r="C3539" i="10"/>
  <c r="B3834" i="10"/>
  <c r="C3834" i="10"/>
  <c r="B4689" i="10"/>
  <c r="C4689" i="10"/>
  <c r="B2332" i="10"/>
  <c r="C2332" i="10"/>
  <c r="B2333" i="10"/>
  <c r="C2333" i="10"/>
  <c r="B5273" i="10"/>
  <c r="C5273" i="10"/>
  <c r="B41" i="10"/>
  <c r="C41" i="10"/>
  <c r="B42" i="10"/>
  <c r="C42" i="10"/>
  <c r="B43" i="10"/>
  <c r="C43" i="10"/>
  <c r="B5361" i="10"/>
  <c r="C5361" i="10"/>
  <c r="B4053" i="10"/>
  <c r="C4053" i="10"/>
  <c r="B2373" i="10"/>
  <c r="C2373" i="10"/>
  <c r="B5344" i="10"/>
  <c r="C5344" i="10"/>
  <c r="B1564" i="10"/>
  <c r="C1564" i="10"/>
  <c r="B2374" i="10"/>
  <c r="C2374" i="10"/>
  <c r="B2799" i="10"/>
  <c r="C2799" i="10"/>
  <c r="B3540" i="10"/>
  <c r="C3540" i="10"/>
  <c r="B2800" i="10"/>
  <c r="C2800" i="10"/>
  <c r="B2375" i="10"/>
  <c r="C2375" i="10"/>
  <c r="B2801" i="10"/>
  <c r="C2801" i="10"/>
  <c r="B4718" i="10"/>
  <c r="C4718" i="10"/>
  <c r="B4719" i="10"/>
  <c r="C4719" i="10"/>
  <c r="B2235" i="10"/>
  <c r="C2235" i="10"/>
  <c r="B4301" i="10"/>
  <c r="C4301" i="10"/>
  <c r="B2746" i="10"/>
  <c r="C2746" i="10"/>
  <c r="B2747" i="10"/>
  <c r="C2747" i="10"/>
  <c r="B2748" i="10"/>
  <c r="C2748" i="10"/>
  <c r="B3604" i="10"/>
  <c r="C3604" i="10"/>
  <c r="B4302" i="10"/>
  <c r="C4302" i="10"/>
  <c r="B2802" i="10"/>
  <c r="C2802" i="10"/>
  <c r="B4720" i="10"/>
  <c r="C4720" i="10"/>
  <c r="B5274" i="10"/>
  <c r="C5274" i="10"/>
  <c r="B5275" i="10"/>
  <c r="C5275" i="10"/>
  <c r="B5276" i="10"/>
  <c r="C5276" i="10"/>
  <c r="B5277" i="10"/>
  <c r="C5277" i="10"/>
  <c r="B4054" i="10"/>
  <c r="C4054" i="10"/>
  <c r="B2080" i="10"/>
  <c r="C2080" i="10"/>
  <c r="B2376" i="10"/>
  <c r="C2376" i="10"/>
  <c r="B3541" i="10"/>
  <c r="C3541" i="10"/>
  <c r="B3542" i="10"/>
  <c r="C3542" i="10"/>
  <c r="B4365" i="10"/>
  <c r="C4365" i="10"/>
  <c r="B3618" i="10"/>
  <c r="C3618" i="10"/>
  <c r="B44" i="10"/>
  <c r="C44" i="10"/>
  <c r="B4055" i="10"/>
  <c r="C4055" i="10"/>
  <c r="B3835" i="10"/>
  <c r="C3835" i="10"/>
  <c r="B1719" i="10"/>
  <c r="C1719" i="10"/>
  <c r="B5597" i="10"/>
  <c r="C5597" i="10"/>
  <c r="B5598" i="10"/>
  <c r="C5598" i="10"/>
  <c r="B4303" i="10"/>
  <c r="C4303" i="10"/>
  <c r="B4241" i="10"/>
  <c r="C4241" i="10"/>
  <c r="B2504" i="10"/>
  <c r="C2504" i="10"/>
  <c r="B1720" i="10"/>
  <c r="C1720" i="10"/>
  <c r="B1721" i="10"/>
  <c r="C1721" i="10"/>
  <c r="B2499" i="10"/>
  <c r="C2499" i="10"/>
  <c r="B4056" i="10"/>
  <c r="C4056" i="10"/>
  <c r="B2656" i="10"/>
  <c r="C2656" i="10"/>
  <c r="B2505" i="10"/>
  <c r="C2505" i="10"/>
  <c r="B4214" i="10"/>
  <c r="C4214" i="10"/>
  <c r="B2377" i="10"/>
  <c r="C2377" i="10"/>
  <c r="B3556" i="10"/>
  <c r="C3556" i="10"/>
  <c r="B5345" i="10"/>
  <c r="C5345" i="10"/>
  <c r="B4304" i="10"/>
  <c r="C4304" i="10"/>
  <c r="B4057" i="10"/>
  <c r="C4057" i="10"/>
  <c r="B2452" i="10"/>
  <c r="C2452" i="10"/>
  <c r="B3605" i="10"/>
  <c r="C3605" i="10"/>
  <c r="B1764" i="10"/>
  <c r="C1764" i="10"/>
  <c r="B3543" i="10"/>
  <c r="C3543" i="10"/>
  <c r="B2657" i="10"/>
  <c r="C2657" i="10"/>
  <c r="B2658" i="10"/>
  <c r="C2658" i="10"/>
  <c r="B3439" i="10"/>
  <c r="C3439" i="10"/>
  <c r="B3440" i="10"/>
  <c r="C3440" i="10"/>
  <c r="B3441" i="10"/>
  <c r="C3441" i="10"/>
  <c r="B3442" i="10"/>
  <c r="C3442" i="10"/>
  <c r="B3443" i="10"/>
  <c r="C3443" i="10"/>
  <c r="B2506" i="10"/>
  <c r="C2506" i="10"/>
  <c r="B2378" i="10"/>
  <c r="C2378" i="10"/>
  <c r="B4215" i="10"/>
  <c r="C4215" i="10"/>
  <c r="B5362" i="10"/>
  <c r="C5362" i="10"/>
  <c r="B3544" i="10"/>
  <c r="C3544" i="10"/>
  <c r="B3545" i="10"/>
  <c r="C3545" i="10"/>
  <c r="B4058" i="10"/>
  <c r="C4058" i="10"/>
  <c r="B5518" i="10"/>
  <c r="C5518" i="10"/>
  <c r="B5599" i="10"/>
  <c r="C5599" i="10"/>
  <c r="B5600" i="10"/>
  <c r="C5600" i="10"/>
  <c r="B5601" i="10"/>
  <c r="C5601" i="10"/>
  <c r="B2781" i="10"/>
  <c r="C2781" i="10"/>
  <c r="B3456" i="10"/>
  <c r="C3456" i="10"/>
  <c r="B2379" i="10"/>
  <c r="C2379" i="10"/>
  <c r="B4690" i="10"/>
  <c r="C4690" i="10"/>
  <c r="B4059" i="10"/>
  <c r="C4059" i="10"/>
  <c r="B45" i="10"/>
  <c r="C45" i="10"/>
  <c r="B46" i="10"/>
  <c r="C46" i="10"/>
  <c r="B5519" i="10"/>
  <c r="C5519" i="10"/>
  <c r="B5520" i="10"/>
  <c r="C5520" i="10"/>
  <c r="B4144" i="10"/>
  <c r="C4144" i="10"/>
  <c r="B2782" i="10"/>
  <c r="C2782" i="10"/>
  <c r="B4305" i="10"/>
  <c r="C4305" i="10"/>
  <c r="B1456" i="10"/>
  <c r="C1456" i="10"/>
  <c r="B4103" i="10"/>
  <c r="C4103" i="10"/>
  <c r="B4104" i="10"/>
  <c r="C4104" i="10"/>
  <c r="B2453" i="10"/>
  <c r="C2453" i="10"/>
  <c r="B5346" i="10"/>
  <c r="C5346" i="10"/>
  <c r="B2" i="10"/>
  <c r="C2" i="10"/>
  <c r="B2081" i="10"/>
  <c r="C2081" i="10"/>
  <c r="B2380" i="10"/>
  <c r="C2380" i="10"/>
  <c r="B4105" i="10"/>
  <c r="C4105" i="10"/>
  <c r="B4106" i="10"/>
  <c r="C4106" i="10"/>
  <c r="B2507" i="10"/>
  <c r="C2507" i="10"/>
  <c r="B2659" i="10"/>
  <c r="C2659" i="10"/>
  <c r="B4918" i="10"/>
  <c r="C4918" i="10"/>
  <c r="B4107" i="10"/>
  <c r="C4107" i="10"/>
  <c r="B5377" i="10"/>
  <c r="C5377" i="10"/>
  <c r="B3606" i="10"/>
  <c r="C3606" i="10"/>
  <c r="B4060" i="10"/>
  <c r="C4060" i="10"/>
  <c r="B4985" i="10"/>
  <c r="C4985" i="10"/>
  <c r="B3546" i="10"/>
  <c r="C3546" i="10"/>
  <c r="B4108" i="10"/>
  <c r="C4108" i="10"/>
  <c r="B2454" i="10"/>
  <c r="C2454" i="10"/>
  <c r="B2455" i="10"/>
  <c r="C2455" i="10"/>
  <c r="B3547" i="10"/>
  <c r="C3547" i="10"/>
  <c r="B172" i="10"/>
  <c r="C172" i="10"/>
  <c r="B47" i="10"/>
  <c r="C47" i="10"/>
  <c r="B4986" i="10"/>
  <c r="C4986" i="10"/>
  <c r="B4987" i="10"/>
  <c r="C4987" i="10"/>
  <c r="B4109" i="10"/>
  <c r="C4109" i="10"/>
  <c r="B4110" i="10"/>
  <c r="C4110" i="10"/>
  <c r="B4348" i="10"/>
  <c r="C4348" i="10"/>
  <c r="B4349" i="10"/>
  <c r="C4349" i="10"/>
  <c r="B4350" i="10"/>
  <c r="C4350" i="10"/>
  <c r="B4351" i="10"/>
  <c r="C4351" i="10"/>
  <c r="B4352" i="10"/>
  <c r="C4352" i="10"/>
  <c r="B4353" i="10"/>
  <c r="C4353" i="10"/>
  <c r="B4691" i="10"/>
  <c r="C4691" i="10"/>
  <c r="B3553" i="10"/>
  <c r="C3553" i="10"/>
  <c r="B2803" i="10"/>
  <c r="C2803" i="10"/>
  <c r="B48" i="10"/>
  <c r="C48" i="10"/>
  <c r="B49" i="10"/>
  <c r="C49" i="10"/>
  <c r="B50" i="10"/>
  <c r="C50" i="10"/>
  <c r="B51" i="10"/>
  <c r="C51" i="10"/>
  <c r="B52" i="10"/>
  <c r="C52" i="10"/>
  <c r="B5363" i="10"/>
  <c r="C5363" i="10"/>
  <c r="B2804" i="10"/>
  <c r="C2804" i="10"/>
  <c r="B2805" i="10"/>
  <c r="C2805" i="10"/>
  <c r="B2508" i="10"/>
  <c r="C2508" i="10"/>
  <c r="B2456" i="10"/>
  <c r="C2456" i="10"/>
  <c r="B2381" i="10"/>
  <c r="C2381" i="10"/>
  <c r="B1722" i="10"/>
  <c r="C1722" i="10"/>
  <c r="B1723" i="10"/>
  <c r="C1723" i="10"/>
  <c r="B2509" i="10"/>
  <c r="C2509" i="10"/>
  <c r="B4111" i="10"/>
  <c r="C4111" i="10"/>
  <c r="B4112" i="10"/>
  <c r="C4112" i="10"/>
  <c r="B1387" i="10"/>
  <c r="C1387" i="10"/>
  <c r="B1388" i="10"/>
  <c r="C1388" i="10"/>
  <c r="B53" i="10"/>
  <c r="C53" i="10"/>
  <c r="B54" i="10"/>
  <c r="C54" i="10"/>
  <c r="B55" i="10"/>
  <c r="C55" i="10"/>
  <c r="B56" i="10"/>
  <c r="C56" i="10"/>
  <c r="B4061" i="10"/>
  <c r="C4061" i="10"/>
  <c r="B2382" i="10"/>
  <c r="C2382" i="10"/>
  <c r="B5602" i="10"/>
  <c r="C5602" i="10"/>
  <c r="B5603" i="10"/>
  <c r="C5603" i="10"/>
  <c r="B2457" i="10"/>
  <c r="C2457" i="10"/>
  <c r="B2660" i="10"/>
  <c r="C2660" i="10"/>
  <c r="B57" i="10"/>
  <c r="C57" i="10"/>
  <c r="B58" i="10"/>
  <c r="C58" i="10"/>
  <c r="B59" i="10"/>
  <c r="C59" i="10"/>
  <c r="B4692" i="10"/>
  <c r="C4692" i="10"/>
  <c r="B4155" i="10"/>
  <c r="C4155" i="10"/>
  <c r="B1457" i="10"/>
  <c r="C1457" i="10"/>
  <c r="B4306" i="10"/>
  <c r="C4306" i="10"/>
  <c r="B4156" i="10"/>
  <c r="C4156" i="10"/>
  <c r="B4216" i="10"/>
  <c r="C4216" i="10"/>
  <c r="B2137" i="10"/>
  <c r="C2137" i="10"/>
  <c r="B3607" i="10"/>
  <c r="C3607" i="10"/>
  <c r="B2383" i="10"/>
  <c r="C2383" i="10"/>
  <c r="B60" i="10"/>
  <c r="C60" i="10"/>
  <c r="B61" i="10"/>
  <c r="C61" i="10"/>
  <c r="B62" i="10"/>
  <c r="C62" i="10"/>
  <c r="B2384" i="10"/>
  <c r="C2384" i="10"/>
  <c r="B2510" i="10"/>
  <c r="C2510" i="10"/>
  <c r="B4062" i="10"/>
  <c r="C4062" i="10"/>
  <c r="B5347" i="10"/>
  <c r="C5347" i="10"/>
  <c r="B1724" i="10"/>
  <c r="C1724" i="10"/>
  <c r="B2806" i="10"/>
  <c r="C2806" i="10"/>
  <c r="B1595" i="10"/>
  <c r="C1595" i="10"/>
  <c r="B2458" i="10"/>
  <c r="C2458" i="10"/>
  <c r="B2511" i="10"/>
  <c r="C2511" i="10"/>
  <c r="B3" i="10"/>
  <c r="C3" i="10"/>
  <c r="B2459" i="10"/>
  <c r="C2459" i="10"/>
  <c r="B5378" i="10"/>
  <c r="C5378" i="10"/>
  <c r="B5379" i="10"/>
  <c r="C5379" i="10"/>
  <c r="B2385" i="10"/>
  <c r="C2385" i="10"/>
  <c r="B2460" i="10"/>
  <c r="C2460" i="10"/>
  <c r="B2461" i="10"/>
  <c r="C2461" i="10"/>
  <c r="B2462" i="10"/>
  <c r="C2462" i="10"/>
  <c r="B4063" i="10"/>
  <c r="C4063" i="10"/>
  <c r="B1458" i="10"/>
  <c r="C1458" i="10"/>
  <c r="B5278" i="10"/>
  <c r="C5278" i="10"/>
  <c r="B4307" i="10"/>
  <c r="C4307" i="10"/>
  <c r="B2807" i="10"/>
  <c r="C2807" i="10"/>
  <c r="B63" i="10"/>
  <c r="C63" i="10"/>
  <c r="B64" i="10"/>
  <c r="C64" i="10"/>
  <c r="B65" i="10"/>
  <c r="C65" i="10"/>
  <c r="B66" i="10"/>
  <c r="C66" i="10"/>
  <c r="B4145" i="10"/>
  <c r="C4145" i="10"/>
  <c r="B2386" i="10"/>
  <c r="C2386" i="10"/>
  <c r="B2387" i="10"/>
  <c r="C2387" i="10"/>
  <c r="B2463" i="10"/>
  <c r="C2463" i="10"/>
  <c r="B2464" i="10"/>
  <c r="C2464" i="10"/>
  <c r="B2465" i="10"/>
  <c r="C2465" i="10"/>
  <c r="B4308" i="10"/>
  <c r="C4308" i="10"/>
  <c r="B4309" i="10"/>
  <c r="C4309" i="10"/>
  <c r="B5604" i="10"/>
  <c r="C5604" i="10"/>
  <c r="B5605" i="10"/>
  <c r="C5605" i="10"/>
  <c r="B4693" i="10"/>
  <c r="C4693" i="10"/>
  <c r="B3608" i="10"/>
  <c r="C3608" i="10"/>
  <c r="B4113" i="10"/>
  <c r="C4113" i="10"/>
  <c r="B4114" i="10"/>
  <c r="C4114" i="10"/>
  <c r="B4115" i="10"/>
  <c r="C4115" i="10"/>
  <c r="B4116" i="10"/>
  <c r="C4116" i="10"/>
  <c r="B5364" i="10"/>
  <c r="C5364" i="10"/>
  <c r="B2512" i="10"/>
  <c r="C2512" i="10"/>
  <c r="B1725" i="10"/>
  <c r="C1725" i="10"/>
  <c r="B67" i="10"/>
  <c r="C67" i="10"/>
  <c r="B68" i="10"/>
  <c r="C68" i="10"/>
  <c r="B1726" i="10"/>
  <c r="C1726" i="10"/>
  <c r="B2236" i="10"/>
  <c r="C2236" i="10"/>
  <c r="B4310" i="10"/>
  <c r="C4310" i="10"/>
  <c r="B2466" i="10"/>
  <c r="C2466" i="10"/>
  <c r="B2467" i="10"/>
  <c r="C2467" i="10"/>
  <c r="B2468" i="10"/>
  <c r="C2468" i="10"/>
  <c r="B69" i="10"/>
  <c r="C69" i="10"/>
  <c r="B70" i="10"/>
  <c r="C70" i="10"/>
  <c r="B71" i="10"/>
  <c r="C71" i="10"/>
  <c r="B72" i="10"/>
  <c r="C72" i="10"/>
  <c r="B2388" i="10"/>
  <c r="C2388" i="10"/>
  <c r="B2389" i="10"/>
  <c r="C2389" i="10"/>
  <c r="B3696" i="10"/>
  <c r="C3696" i="10"/>
  <c r="B2334" i="10"/>
  <c r="C2334" i="10"/>
  <c r="B2335" i="10"/>
  <c r="C2335" i="10"/>
  <c r="B2336" i="10"/>
  <c r="C2336" i="10"/>
  <c r="B2661" i="10"/>
  <c r="C2661" i="10"/>
  <c r="B1727" i="10"/>
  <c r="C1727" i="10"/>
  <c r="B4117" i="10"/>
  <c r="C4117" i="10"/>
  <c r="B4118" i="10"/>
  <c r="C4118" i="10"/>
  <c r="B4119" i="10"/>
  <c r="C4119" i="10"/>
  <c r="B4120" i="10"/>
  <c r="C4120" i="10"/>
  <c r="B4121" i="10"/>
  <c r="C4121" i="10"/>
  <c r="B4122" i="10"/>
  <c r="C4122" i="10"/>
  <c r="B2513" i="10"/>
  <c r="C2513" i="10"/>
  <c r="B5606" i="10"/>
  <c r="C5606" i="10"/>
  <c r="B5607" i="10"/>
  <c r="C5607" i="10"/>
  <c r="B5608" i="10"/>
  <c r="C5608" i="10"/>
  <c r="B5365" i="10"/>
  <c r="C5365" i="10"/>
  <c r="B2755" i="10"/>
  <c r="C2755" i="10"/>
  <c r="B2390" i="10"/>
  <c r="C2390" i="10"/>
  <c r="B2391" i="10"/>
  <c r="C2391" i="10"/>
  <c r="B2392" i="10"/>
  <c r="C2392" i="10"/>
  <c r="B4064" i="10"/>
  <c r="C4064" i="10"/>
  <c r="B2469" i="10"/>
  <c r="C2469" i="10"/>
  <c r="B4827" i="10"/>
  <c r="C4827" i="10"/>
  <c r="B5366" i="10"/>
  <c r="C5366" i="10"/>
  <c r="B4828" i="10"/>
  <c r="C4828" i="10"/>
  <c r="B2138" i="10"/>
  <c r="C2138" i="10"/>
  <c r="B4311" i="10"/>
  <c r="C4311" i="10"/>
  <c r="B2262" i="10"/>
  <c r="C2262" i="10"/>
  <c r="B3660" i="10"/>
  <c r="C3660" i="10"/>
  <c r="B3661" i="10"/>
  <c r="C3661" i="10"/>
  <c r="B3662" i="10"/>
  <c r="C3662" i="10"/>
  <c r="B1596" i="10"/>
  <c r="C1596" i="10"/>
  <c r="B2662" i="10"/>
  <c r="C2662" i="10"/>
  <c r="B2470" i="10"/>
  <c r="C2470" i="10"/>
  <c r="B2471" i="10"/>
  <c r="C2471" i="10"/>
  <c r="B4312" i="10"/>
  <c r="C4312" i="10"/>
  <c r="B2500" i="10"/>
  <c r="C2500" i="10"/>
  <c r="B4178" i="10"/>
  <c r="C4178" i="10"/>
  <c r="B2784" i="10"/>
  <c r="C2784" i="10"/>
  <c r="B5306" i="10"/>
  <c r="C5306" i="10"/>
  <c r="B2514" i="10"/>
  <c r="C2514" i="10"/>
  <c r="B2515" i="10"/>
  <c r="C2515" i="10"/>
  <c r="B2393" i="10"/>
  <c r="C2393" i="10"/>
  <c r="B4948" i="10"/>
  <c r="C4948" i="10"/>
  <c r="B2394" i="10"/>
  <c r="C2394" i="10"/>
  <c r="B2395" i="10"/>
  <c r="C2395" i="10"/>
  <c r="B4179" i="10"/>
  <c r="C4179" i="10"/>
  <c r="B4065" i="10"/>
  <c r="C4065" i="10"/>
  <c r="B4694" i="10"/>
  <c r="C4694" i="10"/>
  <c r="B5348" i="10"/>
  <c r="C5348" i="10"/>
  <c r="B3609" i="10"/>
  <c r="C3609" i="10"/>
  <c r="B2808" i="10"/>
  <c r="C2808" i="10"/>
  <c r="B1459" i="10"/>
  <c r="C1459" i="10"/>
  <c r="B2082" i="10"/>
  <c r="C2082" i="10"/>
  <c r="B2516" i="10"/>
  <c r="C2516" i="10"/>
  <c r="B1728" i="10"/>
  <c r="C1728" i="10"/>
  <c r="B1729" i="10"/>
  <c r="C1729" i="10"/>
  <c r="B4919" i="10"/>
  <c r="C4919" i="10"/>
  <c r="B4920" i="10"/>
  <c r="C4920" i="10"/>
  <c r="B4066" i="10"/>
  <c r="C4066" i="10"/>
  <c r="B2501" i="10"/>
  <c r="C2501" i="10"/>
  <c r="B4123" i="10"/>
  <c r="C4123" i="10"/>
  <c r="B4124" i="10"/>
  <c r="C4124" i="10"/>
  <c r="B4125" i="10"/>
  <c r="C4125" i="10"/>
  <c r="B4126" i="10"/>
  <c r="C4126" i="10"/>
  <c r="B1730" i="10"/>
  <c r="C1730" i="10"/>
  <c r="B1731" i="10"/>
  <c r="C1731" i="10"/>
  <c r="B2809" i="10"/>
  <c r="C2809" i="10"/>
  <c r="B2396" i="10"/>
  <c r="C2396" i="10"/>
  <c r="B73" i="10"/>
  <c r="C73" i="10"/>
  <c r="B74" i="10"/>
  <c r="C74" i="10"/>
  <c r="B75" i="10"/>
  <c r="C75" i="10"/>
  <c r="B2397" i="10"/>
  <c r="C2397" i="10"/>
  <c r="B2139" i="10"/>
  <c r="C2139" i="10"/>
  <c r="B2140" i="10"/>
  <c r="C2140" i="10"/>
  <c r="B2398" i="10"/>
  <c r="C2398" i="10"/>
  <c r="B4313" i="10"/>
  <c r="C4313" i="10"/>
  <c r="B4314" i="10"/>
  <c r="C4314" i="10"/>
  <c r="B4" i="10"/>
  <c r="C4" i="10"/>
  <c r="B5" i="10"/>
  <c r="C5" i="10"/>
  <c r="B5309" i="10"/>
  <c r="C5309" i="10"/>
  <c r="B4354" i="10"/>
  <c r="C4354" i="10"/>
  <c r="B4355" i="10"/>
  <c r="C4355" i="10"/>
  <c r="B5367" i="10"/>
  <c r="C5367" i="10"/>
  <c r="B4315" i="10"/>
  <c r="C4315" i="10"/>
  <c r="B2399" i="10"/>
  <c r="C2399" i="10"/>
  <c r="B4695" i="10"/>
  <c r="C4695" i="10"/>
  <c r="B4921" i="10"/>
  <c r="C4921" i="10"/>
  <c r="B4222" i="10"/>
  <c r="C4222" i="10"/>
  <c r="B4223" i="10"/>
  <c r="C4223" i="10"/>
  <c r="B4316" i="10"/>
  <c r="C4316" i="10"/>
  <c r="B4317" i="10"/>
  <c r="C4317" i="10"/>
  <c r="B4318" i="10"/>
  <c r="C4318" i="10"/>
  <c r="B4127" i="10"/>
  <c r="C4127" i="10"/>
  <c r="B4128" i="10"/>
  <c r="C4128" i="10"/>
  <c r="B4129" i="10"/>
  <c r="C4129" i="10"/>
  <c r="B4130" i="10"/>
  <c r="C4130" i="10"/>
  <c r="B4131" i="10"/>
  <c r="C4131" i="10"/>
  <c r="B4132" i="10"/>
  <c r="C4132" i="10"/>
  <c r="B4133" i="10"/>
  <c r="C4133" i="10"/>
  <c r="B2400" i="10"/>
  <c r="C2400" i="10"/>
  <c r="B2337" i="10"/>
  <c r="C2337" i="10"/>
  <c r="B2338" i="10"/>
  <c r="C2338" i="10"/>
  <c r="B4922" i="10"/>
  <c r="C4922" i="10"/>
  <c r="B23" i="10"/>
  <c r="C23" i="10"/>
  <c r="B24" i="10"/>
  <c r="C24" i="10"/>
  <c r="B25" i="10"/>
  <c r="C25" i="10"/>
  <c r="B3457" i="10"/>
  <c r="C3457" i="10"/>
  <c r="B4923" i="10"/>
  <c r="C4923" i="10"/>
  <c r="B3764" i="10"/>
  <c r="C3764" i="10"/>
  <c r="B3765" i="10"/>
  <c r="C3765" i="10"/>
  <c r="B3766" i="10"/>
  <c r="C3766" i="10"/>
  <c r="B4319" i="10"/>
  <c r="C4319" i="10"/>
  <c r="B2083" i="10"/>
  <c r="C2083" i="10"/>
  <c r="B2339" i="10"/>
  <c r="C2339" i="10"/>
  <c r="B2340" i="10"/>
  <c r="C2340" i="10"/>
  <c r="B4924" i="10"/>
  <c r="C4924" i="10"/>
  <c r="B5307" i="10"/>
  <c r="C5307" i="10"/>
  <c r="B2517" i="10"/>
  <c r="C2517" i="10"/>
  <c r="B104" i="10"/>
  <c r="C104" i="10"/>
  <c r="B105" i="10"/>
  <c r="C105" i="10"/>
  <c r="B4146" i="10"/>
  <c r="C4146" i="10"/>
  <c r="B3663" i="10"/>
  <c r="C3663" i="10"/>
  <c r="B4925" i="10"/>
  <c r="C4925" i="10"/>
  <c r="B2401" i="10"/>
  <c r="C2401" i="10"/>
  <c r="B2582" i="10"/>
  <c r="C2582" i="10"/>
  <c r="B76" i="10"/>
  <c r="C76" i="10"/>
  <c r="B77" i="10"/>
  <c r="C77" i="10"/>
  <c r="B78" i="10"/>
  <c r="C78" i="10"/>
  <c r="B1732" i="10"/>
  <c r="C1732" i="10"/>
  <c r="B4320" i="10"/>
  <c r="C4320" i="10"/>
  <c r="B5368" i="10"/>
  <c r="C5368" i="10"/>
  <c r="B497" i="10"/>
  <c r="C497" i="10"/>
  <c r="B4067" i="10"/>
  <c r="C4067" i="10"/>
  <c r="B2402" i="10"/>
  <c r="C2402" i="10"/>
  <c r="B2403" i="10"/>
  <c r="C2403" i="10"/>
  <c r="B4321" i="10"/>
  <c r="C4321" i="10"/>
  <c r="B3548" i="10"/>
  <c r="C3548" i="10"/>
  <c r="B5369" i="10"/>
  <c r="C5369" i="10"/>
  <c r="B4322" i="10"/>
  <c r="C4322" i="10"/>
  <c r="B2341" i="10"/>
  <c r="C2341" i="10"/>
  <c r="B2342" i="10"/>
  <c r="C2342" i="10"/>
  <c r="B1460" i="10"/>
  <c r="C1460" i="10"/>
  <c r="B4068" i="10"/>
  <c r="C4068" i="10"/>
  <c r="B3549" i="10"/>
  <c r="C3549" i="10"/>
  <c r="B5279" i="10"/>
  <c r="C5279" i="10"/>
  <c r="B5280" i="10"/>
  <c r="C5280" i="10"/>
  <c r="B5281" i="10"/>
  <c r="C5281" i="10"/>
  <c r="B4926" i="10"/>
  <c r="C4926" i="10"/>
  <c r="B2343" i="10"/>
  <c r="C2343" i="10"/>
  <c r="B2344" i="10"/>
  <c r="C2344" i="10"/>
  <c r="B2345" i="10"/>
  <c r="C2345" i="10"/>
  <c r="B79" i="10"/>
  <c r="C79" i="10"/>
  <c r="B80" i="10"/>
  <c r="C80" i="10"/>
  <c r="B2518" i="10"/>
  <c r="C2518" i="10"/>
  <c r="B2404" i="10"/>
  <c r="C2404" i="10"/>
  <c r="B2346" i="10"/>
  <c r="C2346" i="10"/>
  <c r="B4323" i="10"/>
  <c r="C4323" i="10"/>
  <c r="B2405" i="10"/>
  <c r="C2405" i="10"/>
  <c r="B2046" i="10"/>
  <c r="C2046" i="10"/>
  <c r="B4069" i="10"/>
  <c r="C4069" i="10"/>
  <c r="B26" i="10"/>
  <c r="C26" i="10"/>
  <c r="B27" i="10"/>
  <c r="C27" i="10"/>
  <c r="B28" i="10"/>
  <c r="C28" i="10"/>
  <c r="B29" i="10"/>
  <c r="C29" i="10"/>
  <c r="B30" i="10"/>
  <c r="C30" i="10"/>
  <c r="B31" i="10"/>
  <c r="C31" i="10"/>
  <c r="B32" i="10"/>
  <c r="C32" i="10"/>
  <c r="B2406" i="10"/>
  <c r="C2406" i="10"/>
  <c r="B3458" i="10"/>
  <c r="C3458" i="10"/>
  <c r="B3459" i="10"/>
  <c r="C3459" i="10"/>
  <c r="B2347" i="10"/>
  <c r="C2347" i="10"/>
  <c r="B2348" i="10"/>
  <c r="C2348" i="10"/>
  <c r="B4980" i="10"/>
  <c r="C4980" i="10"/>
  <c r="B4981" i="10"/>
  <c r="C4981" i="10"/>
  <c r="B4982" i="10"/>
  <c r="C4982" i="10"/>
  <c r="B4983" i="10"/>
  <c r="C4983" i="10"/>
  <c r="B5609" i="10"/>
  <c r="C5609" i="10"/>
  <c r="B5610" i="10"/>
  <c r="C5610" i="10"/>
  <c r="B5611" i="10"/>
  <c r="C5611" i="10"/>
  <c r="B5612" i="10"/>
  <c r="C5612" i="10"/>
  <c r="B2407" i="10"/>
  <c r="C2407" i="10"/>
  <c r="B2408" i="10"/>
  <c r="C2408" i="10"/>
  <c r="B4324" i="10"/>
  <c r="C4324" i="10"/>
  <c r="B81" i="10"/>
  <c r="C81" i="10"/>
  <c r="B82" i="10"/>
  <c r="C82" i="10"/>
  <c r="B2409" i="10"/>
  <c r="C2409" i="10"/>
  <c r="B2663" i="10"/>
  <c r="C2663" i="10"/>
  <c r="B5282" i="10"/>
  <c r="C5282" i="10"/>
  <c r="B5349" i="10"/>
  <c r="C5349" i="10"/>
  <c r="B22" i="10"/>
  <c r="C22" i="10"/>
  <c r="B3610" i="10"/>
  <c r="C3610" i="10"/>
  <c r="B1827" i="10"/>
  <c r="C1827" i="10"/>
  <c r="B4134" i="10"/>
  <c r="C4134" i="10"/>
  <c r="B4135" i="10"/>
  <c r="C4135" i="10"/>
  <c r="B4325" i="10"/>
  <c r="C4325" i="10"/>
  <c r="B2410" i="10"/>
  <c r="C2410" i="10"/>
  <c r="B2519" i="10"/>
  <c r="C2519" i="10"/>
  <c r="B2520" i="10"/>
  <c r="C2520" i="10"/>
  <c r="B2521" i="10"/>
  <c r="C2521" i="10"/>
  <c r="B4136" i="10"/>
  <c r="C4136" i="10"/>
  <c r="B4137" i="10"/>
  <c r="C4137" i="10"/>
  <c r="B4138" i="10"/>
  <c r="C4138" i="10"/>
  <c r="B6" i="10"/>
  <c r="C6" i="10"/>
  <c r="B4070" i="10"/>
  <c r="C4070" i="10"/>
  <c r="B4696" i="10"/>
  <c r="C4696" i="10"/>
  <c r="B2522" i="10"/>
  <c r="C2522" i="10"/>
  <c r="B5350" i="10"/>
  <c r="C5350" i="10"/>
  <c r="B5380" i="10"/>
  <c r="C5380" i="10"/>
  <c r="B3550" i="10"/>
  <c r="C3550" i="10"/>
  <c r="B4071" i="10"/>
  <c r="C4071" i="10"/>
  <c r="B2047" i="10"/>
  <c r="C2047" i="10"/>
  <c r="B5370" i="10"/>
  <c r="C5370" i="10"/>
  <c r="B1733" i="10"/>
  <c r="C1733" i="10"/>
  <c r="B4225" i="10"/>
  <c r="C4225" i="10"/>
  <c r="B2411" i="10"/>
  <c r="C2411" i="10"/>
  <c r="B2523" i="10"/>
  <c r="C2523" i="10"/>
  <c r="B2524" i="10"/>
  <c r="C2524" i="10"/>
  <c r="B4326" i="10"/>
  <c r="C4326" i="10"/>
  <c r="B4242" i="10"/>
  <c r="C4242" i="10"/>
  <c r="B2412" i="10"/>
  <c r="C2412" i="10"/>
  <c r="B4139" i="10"/>
  <c r="C4139" i="10"/>
  <c r="B83" i="10"/>
  <c r="C83" i="10"/>
  <c r="B4327" i="10"/>
  <c r="C4327" i="10"/>
  <c r="B2413" i="10"/>
  <c r="C2413" i="10"/>
  <c r="B2048" i="10"/>
  <c r="C2048" i="10"/>
  <c r="B2049" i="10"/>
  <c r="C2049" i="10"/>
  <c r="B4072" i="10"/>
  <c r="C4072" i="10"/>
  <c r="B4328" i="10"/>
  <c r="C4328" i="10"/>
  <c r="B4329" i="10"/>
  <c r="C4329" i="10"/>
  <c r="B2141" i="10"/>
  <c r="C2141" i="10"/>
  <c r="B4330" i="10"/>
  <c r="C4330" i="10"/>
  <c r="B2414" i="10"/>
  <c r="C2414" i="10"/>
  <c r="B2415" i="10"/>
  <c r="C2415" i="10"/>
  <c r="B2349" i="10"/>
  <c r="C2349" i="10"/>
  <c r="B84" i="10"/>
  <c r="C84" i="10"/>
  <c r="B85" i="10"/>
  <c r="C85" i="10"/>
  <c r="B86" i="10"/>
  <c r="C86" i="10"/>
  <c r="B87" i="10"/>
  <c r="C87" i="10"/>
  <c r="B2416" i="10"/>
  <c r="C2416" i="10"/>
  <c r="B112" i="10"/>
  <c r="C112" i="10"/>
  <c r="B2664" i="10"/>
  <c r="C2664" i="10"/>
  <c r="B2417" i="10"/>
  <c r="C2417" i="10"/>
  <c r="B4366" i="10"/>
  <c r="C4366" i="10"/>
  <c r="B4147" i="10"/>
  <c r="C4147" i="10"/>
  <c r="B4331" i="10"/>
  <c r="C4331" i="10"/>
  <c r="B3552" i="10"/>
  <c r="C3552" i="10"/>
  <c r="B2525" i="10"/>
  <c r="C2525" i="10"/>
  <c r="B4073" i="10"/>
  <c r="C4073" i="10"/>
  <c r="B5508" i="10"/>
  <c r="C5508" i="10"/>
  <c r="B5509" i="10"/>
  <c r="C5509" i="10"/>
  <c r="B5510" i="10"/>
  <c r="C5510" i="10"/>
  <c r="B5371" i="10"/>
  <c r="C5371" i="10"/>
  <c r="B1765" i="10"/>
  <c r="C1765" i="10"/>
  <c r="B5308" i="10"/>
  <c r="C5308" i="10"/>
  <c r="B5613" i="10"/>
  <c r="C5613" i="10"/>
  <c r="B5614" i="10"/>
  <c r="C5614" i="10"/>
  <c r="B4332" i="10"/>
  <c r="C4332" i="10"/>
  <c r="B4333" i="10"/>
  <c r="C4333" i="10"/>
  <c r="B88" i="10"/>
  <c r="C88" i="10"/>
  <c r="B89" i="10"/>
  <c r="C89" i="10"/>
  <c r="B90" i="10"/>
  <c r="C90" i="10"/>
  <c r="B2050" i="10"/>
  <c r="C2050" i="10"/>
  <c r="B91" i="10"/>
  <c r="C91" i="10"/>
  <c r="B92" i="10"/>
  <c r="C92" i="10"/>
  <c r="B93" i="10"/>
  <c r="C93" i="10"/>
  <c r="B3611" i="10"/>
  <c r="C3611" i="10"/>
  <c r="B2142" i="10"/>
  <c r="C2142" i="10"/>
  <c r="B5283" i="10"/>
  <c r="C5283" i="10"/>
  <c r="B5284" i="10"/>
  <c r="C5284" i="10"/>
  <c r="B4927" i="10"/>
  <c r="C4927" i="10"/>
  <c r="B1734" i="10"/>
  <c r="C1734" i="10"/>
  <c r="B1735" i="10"/>
  <c r="C1735" i="10"/>
  <c r="B2526" i="10"/>
  <c r="C2526" i="10"/>
  <c r="B4074" i="10"/>
  <c r="C4074" i="10"/>
  <c r="B2051" i="10"/>
  <c r="C2051" i="10"/>
  <c r="B1736" i="10"/>
  <c r="C1736" i="10"/>
  <c r="B7" i="10"/>
  <c r="C7" i="10"/>
  <c r="B2418" i="10"/>
  <c r="C2418" i="10"/>
  <c r="B2540" i="10"/>
  <c r="C2540" i="10"/>
  <c r="B2541" i="10"/>
  <c r="C2541" i="10"/>
  <c r="B4334" i="10"/>
  <c r="C4334" i="10"/>
  <c r="B94" i="10"/>
  <c r="C94" i="10"/>
  <c r="B95" i="10"/>
  <c r="C95" i="10"/>
  <c r="B96" i="10"/>
  <c r="C96" i="10"/>
  <c r="B2419" i="10"/>
  <c r="C2419" i="10"/>
  <c r="B2420" i="10"/>
  <c r="C2420" i="10"/>
  <c r="B1828" i="10"/>
  <c r="C1828" i="10"/>
  <c r="B5615" i="10"/>
  <c r="C5615" i="10"/>
  <c r="B4928" i="10"/>
  <c r="C4928" i="10"/>
  <c r="B12" i="10"/>
  <c r="C12" i="10"/>
  <c r="B13" i="10"/>
  <c r="C13" i="10"/>
  <c r="B3664" i="10"/>
  <c r="C3664" i="10"/>
  <c r="B2143" i="10"/>
  <c r="C2143" i="10"/>
  <c r="B21" i="10"/>
  <c r="C21" i="10"/>
  <c r="B8" i="10"/>
  <c r="C8" i="10"/>
  <c r="B5351" i="10"/>
  <c r="C5351" i="10"/>
  <c r="B5352" i="10"/>
  <c r="C5352" i="10"/>
  <c r="B5502" i="10"/>
  <c r="C5502" i="10"/>
  <c r="B5503" i="10"/>
  <c r="C5503" i="10"/>
  <c r="B5504" i="10"/>
  <c r="C5504" i="10"/>
  <c r="B5505" i="10"/>
  <c r="C5505" i="10"/>
  <c r="B5506" i="10"/>
  <c r="C5506" i="10"/>
  <c r="B1737" i="10"/>
  <c r="C1737" i="10"/>
  <c r="B1738" i="10"/>
  <c r="C1738" i="10"/>
  <c r="B14" i="10"/>
  <c r="C14" i="10"/>
  <c r="B15" i="10"/>
  <c r="C15" i="10"/>
  <c r="B16" i="10"/>
  <c r="C16" i="10"/>
  <c r="B17" i="10"/>
  <c r="C17" i="10"/>
  <c r="B4075" i="10"/>
  <c r="C4075" i="10"/>
  <c r="B4367" i="10"/>
  <c r="C4367" i="10"/>
  <c r="B2052" i="10"/>
  <c r="C2052" i="10"/>
  <c r="B4076" i="10"/>
  <c r="C4076" i="10"/>
  <c r="B2527" i="10"/>
  <c r="C2527" i="10"/>
  <c r="B18" i="10"/>
  <c r="C18" i="10"/>
  <c r="B1739" i="10"/>
  <c r="C1739" i="10"/>
  <c r="B4335" i="10"/>
  <c r="C4335" i="10"/>
  <c r="B2237" i="10"/>
  <c r="C2237" i="10"/>
  <c r="B4336" i="10"/>
  <c r="C4336" i="10"/>
  <c r="B2528" i="10"/>
  <c r="C2528" i="10"/>
  <c r="B2144" i="10"/>
  <c r="C2144" i="10"/>
  <c r="B4077" i="10"/>
  <c r="C4077" i="10"/>
  <c r="B5372" i="10"/>
  <c r="C5372" i="10"/>
  <c r="B4180" i="10"/>
  <c r="C4180" i="10"/>
  <c r="B5373" i="10"/>
  <c r="C5373" i="10"/>
  <c r="B4697" i="10"/>
  <c r="C4697" i="10"/>
  <c r="B2421" i="10"/>
  <c r="C2421" i="10"/>
  <c r="B2422" i="10"/>
  <c r="C2422" i="10"/>
  <c r="B1461" i="10"/>
  <c r="C1461" i="10"/>
  <c r="B1462" i="10"/>
  <c r="C1462" i="10"/>
  <c r="B1463" i="10"/>
  <c r="C1463" i="10"/>
  <c r="B1464" i="10"/>
  <c r="C1464" i="10"/>
  <c r="B5374" i="10"/>
  <c r="C5374" i="10"/>
  <c r="B4337" i="10"/>
  <c r="C4337" i="10"/>
  <c r="B4338" i="10"/>
  <c r="C4338" i="10"/>
  <c r="B2053" i="10"/>
  <c r="C2053" i="10"/>
  <c r="B4078" i="10"/>
  <c r="C4078" i="10"/>
  <c r="B4217" i="10"/>
  <c r="C4217" i="10"/>
  <c r="B5353" i="10"/>
  <c r="C5353" i="10"/>
  <c r="B5354" i="10"/>
  <c r="C5354" i="10"/>
  <c r="B19" i="10"/>
  <c r="C19" i="10"/>
  <c r="B4218" i="10"/>
  <c r="C4218" i="10"/>
  <c r="B4219" i="10"/>
  <c r="C4219" i="10"/>
  <c r="B5381" i="10"/>
  <c r="C5381" i="10"/>
  <c r="B20" i="10"/>
  <c r="C20" i="10"/>
  <c r="B5511" i="10"/>
  <c r="C5511" i="10"/>
  <c r="B5512" i="10"/>
  <c r="C5512" i="10"/>
  <c r="B5513" i="10"/>
  <c r="C5513" i="10"/>
  <c r="B5514" i="10"/>
  <c r="C5514" i="10"/>
  <c r="B5515" i="10"/>
  <c r="C5515" i="10"/>
  <c r="B624" i="10"/>
  <c r="C624" i="10"/>
  <c r="B625" i="10"/>
  <c r="C625" i="10"/>
  <c r="B3646" i="10"/>
  <c r="C3646" i="10"/>
  <c r="B3647" i="10"/>
  <c r="C3647" i="10"/>
  <c r="B2145" i="10"/>
  <c r="C2145" i="10"/>
  <c r="B4988" i="10"/>
  <c r="C4988" i="10"/>
  <c r="B4989" i="10"/>
  <c r="C4989" i="10"/>
  <c r="B4990" i="10"/>
  <c r="C4990" i="10"/>
  <c r="B2238" i="10"/>
  <c r="C2238" i="10"/>
  <c r="B4220" i="10"/>
  <c r="C4220" i="10"/>
  <c r="B4339" i="10"/>
  <c r="C4339" i="10"/>
  <c r="B4340" i="10"/>
  <c r="C4340" i="10"/>
  <c r="B2054" i="10"/>
  <c r="C2054" i="10"/>
  <c r="B4991" i="10"/>
  <c r="C4991" i="10"/>
  <c r="B4992" i="10"/>
  <c r="C4992" i="10"/>
  <c r="B4993" i="10"/>
  <c r="C4993" i="10"/>
  <c r="B4994" i="10"/>
  <c r="C4994" i="10"/>
  <c r="B4341" i="10"/>
  <c r="C4341" i="10"/>
  <c r="B1465" i="10"/>
  <c r="C1465" i="10"/>
  <c r="B2529" i="10"/>
  <c r="C2529" i="10"/>
  <c r="B4929" i="10"/>
  <c r="C4929" i="10"/>
  <c r="B4930" i="10"/>
  <c r="C4930" i="10"/>
  <c r="B4157" i="10"/>
  <c r="C4157" i="10"/>
  <c r="B4158" i="10"/>
  <c r="C4158" i="10"/>
  <c r="B4159" i="10"/>
  <c r="C4159" i="10"/>
  <c r="B3612" i="10"/>
  <c r="C3612" i="10"/>
  <c r="B4342" i="10"/>
  <c r="C4342" i="10"/>
  <c r="B5355" i="10"/>
  <c r="C5355" i="10"/>
  <c r="B5356" i="10"/>
  <c r="C5356" i="10"/>
  <c r="B4995" i="10"/>
  <c r="C4995" i="10"/>
  <c r="B4996" i="10"/>
  <c r="C4996" i="10"/>
  <c r="B97" i="10"/>
  <c r="C97" i="10"/>
  <c r="B98" i="10"/>
  <c r="C98" i="10"/>
  <c r="B99" i="10"/>
  <c r="C99" i="10"/>
  <c r="B100" i="10"/>
  <c r="C100" i="10"/>
  <c r="B101" i="10"/>
  <c r="C101" i="10"/>
  <c r="B102" i="10"/>
  <c r="C102" i="10"/>
  <c r="B4343" i="10"/>
  <c r="C4343" i="10"/>
  <c r="B2423" i="10"/>
  <c r="C2423" i="10"/>
  <c r="B4344" i="10"/>
  <c r="C4344" i="10"/>
  <c r="B2146" i="10"/>
  <c r="C2146" i="10"/>
  <c r="B1766" i="10"/>
  <c r="C1766" i="10"/>
  <c r="B9" i="10"/>
  <c r="C9" i="10"/>
  <c r="B2424" i="10"/>
  <c r="C2424" i="10"/>
  <c r="B2425" i="10"/>
  <c r="C2425" i="10"/>
  <c r="B2239" i="10"/>
  <c r="C2239" i="10"/>
  <c r="B2426" i="10"/>
  <c r="C2426" i="10"/>
  <c r="B2240" i="10"/>
  <c r="C2240" i="10"/>
  <c r="B2241" i="10"/>
  <c r="C2241" i="10"/>
  <c r="B4079" i="10"/>
  <c r="C4079" i="10"/>
  <c r="B4698" i="10"/>
  <c r="C4698" i="10"/>
  <c r="B3551" i="10"/>
  <c r="C3551" i="10"/>
  <c r="B5357" i="10"/>
  <c r="C5357" i="10"/>
  <c r="B5358" i="10"/>
  <c r="C5358" i="10"/>
  <c r="B2055" i="10"/>
  <c r="C2055" i="10"/>
  <c r="B190" i="10"/>
  <c r="C190" i="10"/>
  <c r="B2427" i="10"/>
  <c r="C2427" i="10"/>
  <c r="B3648" i="10"/>
  <c r="C3648" i="10"/>
  <c r="B103" i="10"/>
  <c r="C103" i="10"/>
  <c r="B2147" i="10"/>
  <c r="C2147" i="10"/>
  <c r="B5375" i="10"/>
  <c r="C5375" i="10"/>
  <c r="B2350" i="10"/>
  <c r="C2350" i="10"/>
  <c r="B2351" i="10"/>
  <c r="C2351" i="10"/>
  <c r="B4345" i="10"/>
  <c r="C4345" i="10"/>
  <c r="B3613" i="10"/>
  <c r="C3613" i="10"/>
  <c r="B2056" i="10"/>
  <c r="C2056" i="10"/>
  <c r="B4080" i="10"/>
  <c r="C4080" i="10"/>
  <c r="B5376" i="10"/>
  <c r="C5376" i="10"/>
  <c r="B4346" i="10"/>
  <c r="C4346" i="10"/>
  <c r="B4347" i="10"/>
  <c r="C4347" i="10"/>
  <c r="B2428" i="10"/>
  <c r="C2428" i="10"/>
  <c r="B1740" i="10"/>
  <c r="C1740" i="10"/>
  <c r="B4699" i="10"/>
  <c r="C4699" i="10"/>
  <c r="B2429" i="10"/>
  <c r="C2429" i="10"/>
  <c r="B2242" i="10"/>
  <c r="C2242" i="10"/>
  <c r="B4081" i="10"/>
  <c r="C4081" i="10"/>
  <c r="B1829" i="10"/>
  <c r="C1829" i="10"/>
  <c r="B1830" i="10"/>
  <c r="C1830" i="10"/>
  <c r="B1831" i="10"/>
  <c r="C1831" i="10"/>
  <c r="B1832" i="10"/>
  <c r="C1832" i="10"/>
  <c r="C2834" i="10"/>
  <c r="B2834" i="10"/>
  <c r="D2" i="5"/>
  <c r="D3" i="5" s="1"/>
  <c r="G4" i="11" l="1"/>
  <c r="G5" i="11" s="1"/>
  <c r="E5" i="12"/>
  <c r="E6" i="12" s="1"/>
  <c r="Q5" i="11"/>
  <c r="Q6" i="11" s="1"/>
  <c r="Q7" i="11" s="1"/>
  <c r="Q8" i="11" s="1"/>
  <c r="Q9" i="11" s="1"/>
  <c r="Q10" i="11" s="1"/>
  <c r="Q11" i="11" s="1"/>
  <c r="Q12" i="11" s="1"/>
  <c r="Q13" i="11" s="1"/>
  <c r="Q14" i="11" s="1"/>
  <c r="Q15" i="11" s="1"/>
  <c r="Q16" i="11" s="1"/>
  <c r="Q17" i="11" s="1"/>
  <c r="Q18" i="11" s="1"/>
  <c r="Q19" i="11" s="1"/>
  <c r="Q20" i="11" s="1"/>
  <c r="Q21" i="11" s="1"/>
  <c r="Q22" i="11" s="1"/>
  <c r="Q23" i="11" s="1"/>
  <c r="Q24" i="11" s="1"/>
  <c r="Q25" i="11" s="1"/>
  <c r="Q26" i="11" s="1"/>
  <c r="Q27" i="11" s="1"/>
  <c r="Q28" i="11" s="1"/>
  <c r="Q29" i="11" s="1"/>
  <c r="Q30" i="11" s="1"/>
  <c r="Q31" i="11" s="1"/>
  <c r="Q32" i="11" s="1"/>
  <c r="Q33" i="11" s="1"/>
  <c r="Q34" i="11" s="1"/>
  <c r="Q35" i="11" s="1"/>
  <c r="Q36" i="11" s="1"/>
  <c r="Q37" i="11" s="1"/>
  <c r="Q38" i="11" s="1"/>
  <c r="Q39" i="11" s="1"/>
  <c r="Q40" i="11" s="1"/>
  <c r="Q41" i="11" s="1"/>
  <c r="Q42" i="11" s="1"/>
  <c r="Q43" i="11" s="1"/>
  <c r="Q44" i="11" s="1"/>
  <c r="Q45" i="11" s="1"/>
  <c r="Q46" i="11" s="1"/>
  <c r="Q47" i="11" s="1"/>
  <c r="Q48" i="11" s="1"/>
  <c r="Q49" i="11" s="1"/>
  <c r="Q50" i="11" s="1"/>
  <c r="Q51" i="11" s="1"/>
  <c r="Q52" i="11" s="1"/>
  <c r="Q53" i="11" s="1"/>
  <c r="Q54" i="11" s="1"/>
  <c r="Q55" i="11" s="1"/>
  <c r="Q56" i="11" s="1"/>
  <c r="Q57" i="11" s="1"/>
  <c r="Q58" i="11" s="1"/>
  <c r="Q59" i="11" s="1"/>
  <c r="Q60" i="11" s="1"/>
  <c r="Q61" i="11" s="1"/>
  <c r="Q62" i="11" s="1"/>
  <c r="Q63" i="11" s="1"/>
  <c r="Q64" i="11" s="1"/>
  <c r="Q65" i="11" s="1"/>
  <c r="Q66" i="11" s="1"/>
  <c r="Q67" i="11" s="1"/>
  <c r="Q68" i="11" s="1"/>
  <c r="Q69" i="11" s="1"/>
  <c r="Q70" i="11" s="1"/>
  <c r="Q71" i="11" s="1"/>
  <c r="Q72" i="11" s="1"/>
  <c r="Q73" i="11" s="1"/>
  <c r="Q74" i="11" s="1"/>
  <c r="Q75" i="11" s="1"/>
  <c r="Q76" i="11" s="1"/>
  <c r="Q77" i="11" s="1"/>
  <c r="Q78" i="11" s="1"/>
  <c r="Q79" i="11" s="1"/>
  <c r="Q80" i="11" s="1"/>
  <c r="Q81" i="11" s="1"/>
  <c r="Q82" i="11" s="1"/>
  <c r="Q83" i="11" s="1"/>
  <c r="Q84" i="11" s="1"/>
  <c r="Q85" i="11" s="1"/>
  <c r="Q86" i="11" s="1"/>
  <c r="Q87" i="11" s="1"/>
  <c r="Q88" i="11" s="1"/>
  <c r="Q89" i="11" s="1"/>
  <c r="Q90" i="11" s="1"/>
  <c r="Q91" i="11" s="1"/>
  <c r="Q92" i="11" s="1"/>
  <c r="Q93" i="11" s="1"/>
  <c r="Q94" i="11" s="1"/>
  <c r="Q95" i="11" s="1"/>
  <c r="Q96" i="11" s="1"/>
  <c r="Q97" i="11" s="1"/>
  <c r="Q98" i="11" s="1"/>
  <c r="Q99" i="11" s="1"/>
  <c r="Q100" i="11" s="1"/>
  <c r="Q101" i="11" s="1"/>
  <c r="Q102" i="11" s="1"/>
  <c r="Q103" i="11" s="1"/>
  <c r="Q104" i="11" s="1"/>
  <c r="Q105" i="11" s="1"/>
  <c r="Q106" i="11" s="1"/>
  <c r="Q107" i="11" s="1"/>
  <c r="Q108" i="11" s="1"/>
  <c r="Q109" i="11" s="1"/>
  <c r="Q110" i="11" s="1"/>
  <c r="Q111" i="11" s="1"/>
  <c r="Q112" i="11" s="1"/>
  <c r="Q113" i="11" s="1"/>
  <c r="Q114" i="11" s="1"/>
  <c r="Q115" i="11" s="1"/>
  <c r="Q116" i="11" s="1"/>
  <c r="Q117" i="11" s="1"/>
  <c r="Q118" i="11" s="1"/>
  <c r="Q119" i="11" s="1"/>
  <c r="Q120" i="11" s="1"/>
  <c r="Q121" i="11" s="1"/>
  <c r="Q122" i="11" s="1"/>
  <c r="Q123" i="11" s="1"/>
  <c r="Q124" i="11" s="1"/>
  <c r="Q125" i="11" s="1"/>
  <c r="Q126" i="11" s="1"/>
  <c r="Q127" i="11" s="1"/>
  <c r="Q128" i="11" s="1"/>
  <c r="Q129" i="11" s="1"/>
  <c r="Q130" i="11" s="1"/>
  <c r="Q131" i="11" s="1"/>
  <c r="Q132" i="11" s="1"/>
  <c r="G6" i="11"/>
  <c r="G7" i="11" s="1"/>
  <c r="G8" i="11" s="1"/>
  <c r="D4" i="5"/>
  <c r="D5" i="5" s="1"/>
  <c r="D6" i="5" s="1"/>
  <c r="D7" i="5" s="1"/>
  <c r="D8" i="5" s="1"/>
  <c r="D9" i="5" s="1"/>
  <c r="D10" i="5" s="1"/>
  <c r="D11" i="5" s="1"/>
  <c r="D12" i="5" s="1"/>
  <c r="D13" i="5" s="1"/>
  <c r="D14" i="5" s="1"/>
  <c r="D15" i="5" s="1"/>
  <c r="D16" i="5" s="1"/>
  <c r="D17" i="5" s="1"/>
  <c r="D18" i="5" s="1"/>
  <c r="D19" i="5" s="1"/>
  <c r="D20" i="5" s="1"/>
  <c r="D21" i="5" s="1"/>
  <c r="D22" i="5" s="1"/>
  <c r="G9" i="11" l="1"/>
  <c r="G10" i="11" s="1"/>
  <c r="G11" i="11" s="1"/>
  <c r="G12" i="11" s="1"/>
  <c r="G13" i="11" s="1"/>
  <c r="G14" i="11" s="1"/>
  <c r="G15" i="11" s="1"/>
  <c r="G16" i="11" s="1"/>
  <c r="D23" i="5"/>
  <c r="D24" i="5" s="1"/>
  <c r="D25" i="5" s="1"/>
  <c r="D26" i="5" s="1"/>
  <c r="D27" i="5" s="1"/>
  <c r="D28" i="5" s="1"/>
  <c r="D29" i="5" s="1"/>
  <c r="D30" i="5" s="1"/>
  <c r="D31" i="5" s="1"/>
  <c r="G17" i="11" l="1"/>
  <c r="G18" i="11" s="1"/>
  <c r="G19" i="11" s="1"/>
  <c r="G20" i="11" s="1"/>
  <c r="G21" i="11" s="1"/>
  <c r="G22" i="11" s="1"/>
  <c r="G23" i="11" s="1"/>
  <c r="G24" i="11" s="1"/>
  <c r="G25" i="11" s="1"/>
  <c r="G26" i="11" s="1"/>
  <c r="G27" i="11" s="1"/>
  <c r="G28" i="11" s="1"/>
  <c r="G29" i="11" s="1"/>
  <c r="G30" i="11" s="1"/>
  <c r="G31" i="11" s="1"/>
  <c r="G32" i="11" s="1"/>
  <c r="G33" i="11" s="1"/>
  <c r="G34" i="11" s="1"/>
  <c r="G35" i="11" s="1"/>
  <c r="G36" i="11" s="1"/>
  <c r="G37" i="11" s="1"/>
  <c r="G38" i="11" s="1"/>
  <c r="G39" i="11" s="1"/>
  <c r="G40" i="11" s="1"/>
  <c r="G41" i="11" s="1"/>
  <c r="G42" i="11" s="1"/>
  <c r="G43" i="11" s="1"/>
  <c r="G44" i="11" s="1"/>
  <c r="G45" i="11" s="1"/>
  <c r="G46" i="11" s="1"/>
  <c r="G47" i="11" s="1"/>
  <c r="G48" i="11" s="1"/>
  <c r="G49" i="11" s="1"/>
  <c r="G50" i="11" s="1"/>
  <c r="G51" i="11" s="1"/>
  <c r="G52" i="11" s="1"/>
  <c r="G53" i="11" s="1"/>
  <c r="G54" i="11" s="1"/>
  <c r="G55" i="11" s="1"/>
  <c r="G56" i="11" s="1"/>
  <c r="G57" i="11" s="1"/>
  <c r="G58" i="11" s="1"/>
  <c r="G59" i="11" s="1"/>
  <c r="G60" i="11" s="1"/>
  <c r="G61" i="11" s="1"/>
  <c r="G62" i="11" s="1"/>
  <c r="G63" i="11" s="1"/>
  <c r="G64" i="11" s="1"/>
  <c r="G65" i="11" s="1"/>
  <c r="G66" i="11" s="1"/>
  <c r="G67" i="11" s="1"/>
  <c r="G68" i="11" s="1"/>
  <c r="G69" i="11" s="1"/>
  <c r="G70" i="11" s="1"/>
  <c r="G71" i="11" s="1"/>
  <c r="G72" i="11" s="1"/>
  <c r="G73" i="11" s="1"/>
  <c r="G74" i="11" s="1"/>
  <c r="G75" i="11" s="1"/>
  <c r="G76" i="11" s="1"/>
  <c r="G77" i="11" s="1"/>
  <c r="G78" i="11" s="1"/>
  <c r="G79" i="11" s="1"/>
  <c r="G80" i="11" s="1"/>
  <c r="G81" i="11" s="1"/>
  <c r="G82" i="11" s="1"/>
  <c r="G83" i="11" s="1"/>
  <c r="G84" i="11" s="1"/>
  <c r="G85" i="11" s="1"/>
  <c r="G86" i="11" s="1"/>
  <c r="G87" i="11" s="1"/>
  <c r="G88" i="11" s="1"/>
  <c r="G89" i="11" s="1"/>
  <c r="G90" i="11" s="1"/>
  <c r="G91" i="11" s="1"/>
  <c r="G92" i="11" s="1"/>
  <c r="G93" i="11" s="1"/>
  <c r="G94" i="11" s="1"/>
  <c r="G95" i="11" s="1"/>
  <c r="G96" i="11" s="1"/>
  <c r="G97" i="11" s="1"/>
  <c r="G98" i="11" s="1"/>
  <c r="G99" i="11" s="1"/>
  <c r="G100" i="11" s="1"/>
  <c r="D32" i="5"/>
  <c r="D33" i="5" s="1"/>
  <c r="D34" i="5" s="1"/>
  <c r="D35" i="5" s="1"/>
  <c r="D36" i="5" s="1"/>
  <c r="D37" i="5" s="1"/>
  <c r="D38" i="5" s="1"/>
  <c r="D39" i="5" s="1"/>
  <c r="D40" i="5" s="1"/>
  <c r="D41" i="5" s="1"/>
  <c r="D42" i="5" s="1"/>
  <c r="D43" i="5" s="1"/>
  <c r="D44" i="5" s="1"/>
  <c r="D45" i="5" s="1"/>
  <c r="D46" i="5" s="1"/>
  <c r="D47" i="5" s="1"/>
  <c r="D48" i="5" s="1"/>
  <c r="D49" i="5" s="1"/>
  <c r="D50" i="5" s="1"/>
  <c r="D51" i="5" s="1"/>
  <c r="D52" i="5" s="1"/>
  <c r="D53" i="5" s="1"/>
  <c r="D54" i="5" s="1"/>
  <c r="D55" i="5" s="1"/>
  <c r="D56" i="5" s="1"/>
  <c r="D57" i="5" s="1"/>
  <c r="D58" i="5" s="1"/>
  <c r="D59" i="5" s="1"/>
  <c r="D60" i="5" s="1"/>
  <c r="D61" i="5" s="1"/>
  <c r="D62" i="5" s="1"/>
  <c r="D63" i="5" s="1"/>
  <c r="D64" i="5" s="1"/>
  <c r="D65" i="5" s="1"/>
  <c r="D66" i="5" s="1"/>
  <c r="D67" i="5" s="1"/>
  <c r="D68" i="5" s="1"/>
  <c r="D69" i="5" s="1"/>
  <c r="D70" i="5" s="1"/>
  <c r="D71" i="5" s="1"/>
  <c r="D72" i="5" s="1"/>
  <c r="D73" i="5" s="1"/>
  <c r="D74" i="5" s="1"/>
  <c r="D75" i="5" s="1"/>
  <c r="D76" i="5" s="1"/>
  <c r="D77" i="5" s="1"/>
  <c r="D78" i="5" s="1"/>
  <c r="D79" i="5" s="1"/>
  <c r="D80" i="5" s="1"/>
  <c r="D81" i="5" s="1"/>
  <c r="D82" i="5" s="1"/>
  <c r="D83" i="5" s="1"/>
  <c r="D84" i="5" s="1"/>
  <c r="D85" i="5" s="1"/>
  <c r="D86" i="5" s="1"/>
  <c r="D87" i="5" s="1"/>
  <c r="D88" i="5" s="1"/>
  <c r="D89" i="5" s="1"/>
  <c r="D90" i="5" s="1"/>
  <c r="D91" i="5" s="1"/>
  <c r="D92" i="5" s="1"/>
  <c r="D93" i="5" s="1"/>
  <c r="D94" i="5" s="1"/>
  <c r="D95" i="5" s="1"/>
  <c r="D96" i="5" s="1"/>
  <c r="D97" i="5" s="1"/>
  <c r="D98" i="5" s="1"/>
  <c r="D99" i="5" s="1"/>
  <c r="D100" i="5" s="1"/>
  <c r="D101" i="5" s="1"/>
  <c r="D102" i="5" s="1"/>
  <c r="D103" i="5" s="1"/>
  <c r="D104" i="5" s="1"/>
  <c r="D105" i="5" s="1"/>
  <c r="D106" i="5" s="1"/>
  <c r="D107" i="5" s="1"/>
  <c r="D108" i="5" s="1"/>
  <c r="D109" i="5" s="1"/>
  <c r="D110" i="5" s="1"/>
  <c r="D111" i="5" s="1"/>
  <c r="D112" i="5" s="1"/>
  <c r="D113" i="5" s="1"/>
  <c r="D114" i="5" s="1"/>
  <c r="D115" i="5" s="1"/>
  <c r="D116" i="5" s="1"/>
  <c r="D117" i="5" s="1"/>
  <c r="D118" i="5" s="1"/>
  <c r="D119" i="5" s="1"/>
  <c r="D120" i="5" s="1"/>
  <c r="D121" i="5" s="1"/>
  <c r="D122" i="5" s="1"/>
  <c r="D123" i="5" s="1"/>
  <c r="D124" i="5" s="1"/>
  <c r="D125" i="5" s="1"/>
  <c r="D126" i="5" s="1"/>
  <c r="D127" i="5" s="1"/>
  <c r="D128" i="5" s="1"/>
  <c r="D129" i="5" l="1"/>
  <c r="D130" i="5" s="1"/>
  <c r="D131" i="5" s="1"/>
  <c r="D132" i="5" s="1"/>
  <c r="D133" i="5" s="1"/>
  <c r="D134" i="5" s="1"/>
  <c r="D135" i="5" s="1"/>
  <c r="D136" i="5" s="1"/>
  <c r="D137" i="5" s="1"/>
  <c r="D138" i="5" s="1"/>
  <c r="D139" i="5" s="1"/>
  <c r="D140" i="5" s="1"/>
  <c r="D141" i="5" s="1"/>
  <c r="D142" i="5" s="1"/>
  <c r="D143" i="5" s="1"/>
  <c r="D144" i="5" s="1"/>
  <c r="D145" i="5" s="1"/>
  <c r="D146" i="5" s="1"/>
  <c r="D147" i="5" s="1"/>
  <c r="D148" i="5" s="1"/>
  <c r="D149" i="5" s="1"/>
  <c r="D150" i="5" s="1"/>
  <c r="D151" i="5" s="1"/>
  <c r="D152" i="5" s="1"/>
  <c r="D153" i="5" s="1"/>
  <c r="D154" i="5" s="1"/>
  <c r="D155" i="5" s="1"/>
  <c r="D156" i="5" s="1"/>
  <c r="D157" i="5" s="1"/>
  <c r="D158" i="5" s="1"/>
  <c r="D159" i="5" s="1"/>
  <c r="D160" i="5" s="1"/>
  <c r="D161" i="5" s="1"/>
  <c r="D162" i="5" s="1"/>
  <c r="D163" i="5" s="1"/>
  <c r="D164" i="5" s="1"/>
  <c r="D165" i="5" s="1"/>
  <c r="D166" i="5" s="1"/>
  <c r="D167" i="5" s="1"/>
  <c r="D168" i="5" s="1"/>
  <c r="D169" i="5" s="1"/>
  <c r="D170" i="5" s="1"/>
  <c r="D171" i="5" s="1"/>
  <c r="D172" i="5" s="1"/>
  <c r="D173" i="5" s="1"/>
  <c r="D174" i="5" s="1"/>
  <c r="D175" i="5" s="1"/>
  <c r="D176" i="5" s="1"/>
  <c r="D177" i="5" s="1"/>
  <c r="D178" i="5" s="1"/>
  <c r="D179" i="5" s="1"/>
  <c r="D180" i="5" s="1"/>
  <c r="D181" i="5" s="1"/>
  <c r="D182" i="5" s="1"/>
  <c r="D183" i="5" s="1"/>
  <c r="D184" i="5" s="1"/>
  <c r="D185" i="5" s="1"/>
  <c r="D186" i="5" s="1"/>
  <c r="D187" i="5" s="1"/>
  <c r="D188" i="5" s="1"/>
  <c r="D189" i="5" s="1"/>
  <c r="D190" i="5" s="1"/>
  <c r="D191" i="5" s="1"/>
  <c r="D192" i="5" s="1"/>
  <c r="D193" i="5" s="1"/>
  <c r="D194" i="5" s="1"/>
  <c r="D195" i="5" s="1"/>
  <c r="D196" i="5" s="1"/>
  <c r="D197" i="5" s="1"/>
  <c r="D198" i="5" s="1"/>
  <c r="D199" i="5" s="1"/>
  <c r="D200" i="5" s="1"/>
  <c r="D201" i="5" s="1"/>
  <c r="D202" i="5" s="1"/>
  <c r="D203" i="5" s="1"/>
  <c r="D204" i="5" s="1"/>
  <c r="D205" i="5" s="1"/>
  <c r="D206" i="5" s="1"/>
  <c r="D207" i="5" s="1"/>
  <c r="D208" i="5" s="1"/>
  <c r="D209" i="5" s="1"/>
  <c r="D210" i="5" s="1"/>
  <c r="D211" i="5" s="1"/>
  <c r="D212" i="5" s="1"/>
  <c r="D213" i="5" s="1"/>
  <c r="D214" i="5" s="1"/>
  <c r="D215" i="5" s="1"/>
  <c r="D216" i="5" s="1"/>
  <c r="D217" i="5" s="1"/>
  <c r="D218" i="5" s="1"/>
  <c r="D219" i="5" s="1"/>
  <c r="D220" i="5" s="1"/>
  <c r="D221" i="5" l="1"/>
  <c r="D222" i="5" s="1"/>
  <c r="D223" i="5" s="1"/>
  <c r="E7" i="12"/>
  <c r="E8" i="12" s="1"/>
  <c r="E9" i="12" s="1"/>
  <c r="E10" i="12" s="1"/>
  <c r="E11" i="12" s="1"/>
  <c r="E12" i="12" s="1"/>
  <c r="E13" i="12" s="1"/>
  <c r="E14" i="12" s="1"/>
  <c r="E15" i="12" s="1"/>
  <c r="E16" i="12" s="1"/>
  <c r="E17" i="12" s="1"/>
  <c r="E18" i="12" s="1"/>
  <c r="E19" i="12" s="1"/>
  <c r="E20" i="12" s="1"/>
  <c r="E21" i="12" s="1"/>
  <c r="E22" i="12" s="1"/>
  <c r="E23" i="12" s="1"/>
  <c r="E24" i="12" s="1"/>
  <c r="E25" i="12" s="1"/>
  <c r="E26" i="12" s="1"/>
  <c r="E27" i="12" s="1"/>
  <c r="E28" i="12" s="1"/>
  <c r="E29" i="12" s="1"/>
  <c r="E30" i="12" s="1"/>
  <c r="E31" i="12" s="1"/>
  <c r="E32" i="12" s="1"/>
  <c r="E33" i="12" s="1"/>
  <c r="E34" i="12" s="1"/>
  <c r="E35" i="12" s="1"/>
  <c r="E36" i="12" s="1"/>
  <c r="E37" i="12" s="1"/>
  <c r="E38" i="12" s="1"/>
  <c r="E39" i="12" s="1"/>
  <c r="E40" i="12" s="1"/>
  <c r="E41" i="12" s="1"/>
  <c r="E42" i="12" l="1"/>
  <c r="E43" i="12" s="1"/>
  <c r="E44" i="12" s="1"/>
  <c r="E45" i="12" s="1"/>
  <c r="E46" i="12" s="1"/>
  <c r="E47" i="12" s="1"/>
  <c r="E48" i="12" s="1"/>
  <c r="E49" i="12" s="1"/>
  <c r="E50" i="12" s="1"/>
  <c r="E51" i="12" s="1"/>
  <c r="E52" i="12" s="1"/>
  <c r="E53" i="12" s="1"/>
  <c r="E54" i="12" s="1"/>
  <c r="E55" i="12" s="1"/>
  <c r="E56" i="12" s="1"/>
  <c r="E57" i="12" s="1"/>
  <c r="E58" i="12" s="1"/>
  <c r="E59" i="12" s="1"/>
  <c r="E60" i="12" s="1"/>
  <c r="E61" i="12" s="1"/>
  <c r="E62" i="12" s="1"/>
  <c r="E63" i="12" s="1"/>
  <c r="E64" i="12" s="1"/>
  <c r="E65" i="12" s="1"/>
  <c r="E66" i="12" s="1"/>
  <c r="E67" i="12" s="1"/>
  <c r="E68" i="12" s="1"/>
  <c r="E69" i="12" s="1"/>
  <c r="E70" i="12" s="1"/>
  <c r="E71" i="12" s="1"/>
  <c r="E72" i="12" s="1"/>
  <c r="E73" i="12" s="1"/>
  <c r="E74" i="12" s="1"/>
  <c r="E75" i="12" s="1"/>
  <c r="E76" i="12" s="1"/>
  <c r="E77" i="12" s="1"/>
  <c r="E78" i="12" s="1"/>
  <c r="E79" i="12" s="1"/>
  <c r="E80" i="12" s="1"/>
  <c r="E81" i="12" s="1"/>
  <c r="E82" i="12" s="1"/>
  <c r="E83" i="12" s="1"/>
  <c r="E84" i="12" s="1"/>
  <c r="E85" i="12" s="1"/>
  <c r="E86" i="12" s="1"/>
  <c r="E87" i="12" s="1"/>
  <c r="E88" i="12" s="1"/>
  <c r="E89" i="12" s="1"/>
  <c r="E90" i="12" s="1"/>
  <c r="E91" i="12" s="1"/>
  <c r="E92" i="12" s="1"/>
  <c r="E93" i="12" s="1"/>
  <c r="E94" i="12" s="1"/>
  <c r="E95" i="12" s="1"/>
  <c r="E96" i="12" s="1"/>
  <c r="E97" i="12" s="1"/>
  <c r="E98" i="12" s="1"/>
  <c r="E99" i="12" s="1"/>
  <c r="E100" i="12" s="1"/>
  <c r="L5" i="11"/>
  <c r="L6" i="11"/>
  <c r="L7" i="11" s="1"/>
  <c r="L8" i="11" s="1"/>
  <c r="L9" i="11" s="1"/>
  <c r="L10" i="11" s="1"/>
  <c r="L11" i="11" s="1"/>
  <c r="L12" i="11" s="1"/>
  <c r="L13" i="11" s="1"/>
  <c r="L14" i="11" s="1"/>
  <c r="L15" i="11" s="1"/>
  <c r="L16" i="11" s="1"/>
  <c r="L17" i="11" s="1"/>
  <c r="L18" i="11" s="1"/>
  <c r="L19" i="11" s="1"/>
  <c r="L20" i="11" s="1"/>
  <c r="L21" i="11" s="1"/>
  <c r="L22" i="11" s="1"/>
  <c r="L23" i="11" s="1"/>
  <c r="L24" i="11" s="1"/>
  <c r="L25" i="11" s="1"/>
  <c r="L26" i="11" s="1"/>
  <c r="L27" i="11" s="1"/>
  <c r="L28" i="11" s="1"/>
  <c r="L29" i="11" s="1"/>
  <c r="L30" i="11" s="1"/>
  <c r="L31" i="11" s="1"/>
  <c r="L32" i="11" s="1"/>
  <c r="L33" i="11" s="1"/>
  <c r="L34" i="11" s="1"/>
  <c r="L35" i="11" s="1"/>
  <c r="L36" i="11" s="1"/>
  <c r="L37" i="11" s="1"/>
  <c r="L38" i="11" s="1"/>
  <c r="L39" i="11" s="1"/>
  <c r="L40" i="11" s="1"/>
  <c r="L41" i="11" s="1"/>
  <c r="L42" i="11" s="1"/>
  <c r="L43" i="11" s="1"/>
  <c r="L44" i="11" s="1"/>
  <c r="L45" i="11" s="1"/>
  <c r="L46" i="11" s="1"/>
  <c r="L47" i="11" s="1"/>
  <c r="L48" i="11" s="1"/>
  <c r="L49" i="11" s="1"/>
  <c r="L50" i="11" s="1"/>
  <c r="L51" i="11" s="1"/>
  <c r="L52" i="11" s="1"/>
  <c r="L53" i="11" s="1"/>
  <c r="L54" i="11" s="1"/>
  <c r="L55" i="11" s="1"/>
  <c r="L56" i="11" s="1"/>
  <c r="L57" i="11" s="1"/>
  <c r="L58" i="11" s="1"/>
  <c r="L59" i="11" s="1"/>
  <c r="L60" i="11" s="1"/>
  <c r="L61" i="11" s="1"/>
  <c r="L62" i="11" s="1"/>
  <c r="L63" i="11" s="1"/>
  <c r="L64" i="11" s="1"/>
  <c r="L65" i="11" s="1"/>
  <c r="L66" i="11" s="1"/>
  <c r="L67" i="11" s="1"/>
  <c r="L68" i="11" s="1"/>
  <c r="L69" i="11" s="1"/>
  <c r="L70" i="11" s="1"/>
  <c r="L71" i="11" s="1"/>
  <c r="L72" i="11" s="1"/>
  <c r="L73" i="11" s="1"/>
  <c r="L74" i="11" s="1"/>
  <c r="L75" i="11" s="1"/>
  <c r="L76" i="11" s="1"/>
  <c r="L77" i="11" s="1"/>
  <c r="L78" i="11" s="1"/>
  <c r="L79" i="11" s="1"/>
  <c r="L80" i="11" s="1"/>
  <c r="L81" i="11" s="1"/>
  <c r="L82" i="11" s="1"/>
  <c r="L83" i="11" s="1"/>
  <c r="L84" i="11" s="1"/>
  <c r="L85" i="11" s="1"/>
  <c r="L86" i="11" s="1"/>
  <c r="L87" i="11" s="1"/>
  <c r="L88" i="11" s="1"/>
  <c r="L89" i="11" s="1"/>
  <c r="L90" i="11" s="1"/>
  <c r="L91" i="11" s="1"/>
  <c r="L92" i="11" s="1"/>
  <c r="L93" i="11" s="1"/>
  <c r="L94" i="11" s="1"/>
  <c r="L95" i="11" s="1"/>
  <c r="L96" i="11" s="1"/>
  <c r="L97" i="11" s="1"/>
  <c r="L98" i="11" s="1"/>
  <c r="L99" i="11" s="1"/>
  <c r="L100" i="11" s="1"/>
  <c r="L101" i="11" s="1"/>
  <c r="L102" i="11" s="1"/>
  <c r="L103" i="11" s="1"/>
  <c r="L104" i="11" s="1"/>
  <c r="L105" i="11" s="1"/>
  <c r="L106" i="11" s="1"/>
  <c r="L107" i="11" s="1"/>
  <c r="L108" i="11" s="1"/>
  <c r="L109" i="11" s="1"/>
  <c r="L110" i="11" s="1"/>
</calcChain>
</file>

<file path=xl/sharedStrings.xml><?xml version="1.0" encoding="utf-8"?>
<sst xmlns="http://schemas.openxmlformats.org/spreadsheetml/2006/main" count="59726" uniqueCount="307">
  <si>
    <t>kg</t>
  </si>
  <si>
    <t>Kg</t>
  </si>
  <si>
    <t>Pcs</t>
  </si>
  <si>
    <t>Pcs.</t>
  </si>
  <si>
    <t>mtr</t>
  </si>
  <si>
    <t>Mtr</t>
  </si>
  <si>
    <t>Company Name</t>
  </si>
  <si>
    <t>Qty</t>
  </si>
  <si>
    <t>Unit</t>
  </si>
  <si>
    <t>Rate</t>
  </si>
  <si>
    <t>Date</t>
  </si>
  <si>
    <t>Reel</t>
  </si>
  <si>
    <t>Revenue</t>
  </si>
  <si>
    <t>Box</t>
  </si>
  <si>
    <t>Corrogated Roll &amp; Sheet</t>
  </si>
  <si>
    <t>Core</t>
  </si>
  <si>
    <t>MYSHA ENTERPRISE</t>
  </si>
  <si>
    <t>ANNAPURNA ASSOCIATES</t>
  </si>
  <si>
    <t>DAS SUPPLIERS</t>
  </si>
  <si>
    <t>M.G PACKAGING</t>
  </si>
  <si>
    <t>TAPARIA IMPEX (P) LTD.</t>
  </si>
  <si>
    <t>B.S TRADING</t>
  </si>
  <si>
    <t>FLEX-O-CUT</t>
  </si>
  <si>
    <t>SRILAB POLYMER (P) LTD.</t>
  </si>
  <si>
    <t>SUNDARAM APPARELS</t>
  </si>
  <si>
    <t>SUJOY ENTERPRISE</t>
  </si>
  <si>
    <t>JYOTI COATERS PVT LTD.</t>
  </si>
  <si>
    <t>ANNAPURNA CORRUGATED BOX INDUSTRIES</t>
  </si>
  <si>
    <t>CANDID CASUALS INDIA (P) LTD.</t>
  </si>
  <si>
    <t>CREATIVE CASUALS INDIA (P) LTD.</t>
  </si>
  <si>
    <t>LAMINA RESEARCH CENTRE (P) LTD.</t>
  </si>
  <si>
    <t>APPAREL INDIA PVT. LTD.</t>
  </si>
  <si>
    <t>RAHUL ENTERPRISES</t>
  </si>
  <si>
    <t>ZOREX ENTERPRISE</t>
  </si>
  <si>
    <t>JYOTI ENTERPRISE</t>
  </si>
  <si>
    <t>EXODUS FUTURA PVT. LTD.</t>
  </si>
  <si>
    <t>CENTURY EXTRUSIONS LIMITED</t>
  </si>
  <si>
    <t>SUNFLAG INDUSTRIES</t>
  </si>
  <si>
    <t>A.R ENTERPRISE</t>
  </si>
  <si>
    <t>RST PACKAGING INDUSTRIES</t>
  </si>
  <si>
    <t>BHARAT PLASTIC INDUSTRIES</t>
  </si>
  <si>
    <t>SANYA OVERSEAS</t>
  </si>
  <si>
    <t>UNIWORTH PAPER &amp; ALLIED PRODUCTS</t>
  </si>
  <si>
    <t>SUPER IRON FOUNDRY PVT. LTD. (BURDWAN)</t>
  </si>
  <si>
    <t>SHUBHTARA PACKAGING</t>
  </si>
  <si>
    <t>SHANTINATH DETERGENTS (P) LTD.</t>
  </si>
  <si>
    <t>JAAGRIT FASHIONS (P) LTD.</t>
  </si>
  <si>
    <t>RAJA UDYOG PVT. LTD.</t>
  </si>
  <si>
    <t>PACKAGING UDYOG</t>
  </si>
  <si>
    <t>COGNATE SYSTOPACK SOLUTION</t>
  </si>
  <si>
    <t>SM PACKAGING</t>
  </si>
  <si>
    <t>SPLICE PACKAGING</t>
  </si>
  <si>
    <t>MS PAPER PACK</t>
  </si>
  <si>
    <t>SUMAN INTERNATIONAL</t>
  </si>
  <si>
    <t>OM SAI POLYMER</t>
  </si>
  <si>
    <t>UNITED TRADERS</t>
  </si>
  <si>
    <t>S T P LIMITED</t>
  </si>
  <si>
    <t>TENTY MARKETING COMPANY (P) LTD</t>
  </si>
  <si>
    <t>Wizertech Informatics Pvt. Ltd.</t>
  </si>
  <si>
    <t>SHREE BALAJI ENTERPRISE</t>
  </si>
  <si>
    <t>MAA GAYATRI PACKAGING</t>
  </si>
  <si>
    <t>FUJI INDUSTRIES</t>
  </si>
  <si>
    <t>RADIANT CORPORATION</t>
  </si>
  <si>
    <t>WEAVELL ENTERPRISES</t>
  </si>
  <si>
    <t>ORCHID CREATIONS (P) LTD.</t>
  </si>
  <si>
    <t>SRI RANI SATI ENTERPRISE</t>
  </si>
  <si>
    <t>ZENITH IMPEX</t>
  </si>
  <si>
    <t>LINTAS PACKAGING (P) LTD</t>
  </si>
  <si>
    <t>JAHANGIR PACKAGING</t>
  </si>
  <si>
    <t>DILIP APPARELS</t>
  </si>
  <si>
    <t>PB HOLOTAPE</t>
  </si>
  <si>
    <t>AHNAF ENTERPRISE</t>
  </si>
  <si>
    <t>KARNANI FOILS</t>
  </si>
  <si>
    <t>NATIONAL PAPER TUBE INDUSTRIES.</t>
  </si>
  <si>
    <t>HIRAWAT TAPES</t>
  </si>
  <si>
    <t>HARA KRISHNA JEWELLERY BOX</t>
  </si>
  <si>
    <t>PAPIER &amp; PRINTING</t>
  </si>
  <si>
    <t>DIAMOND POLYTHENE</t>
  </si>
  <si>
    <t>ADINANT GRAPHIX</t>
  </si>
  <si>
    <t>INDIA TAPE MANUFACTURING COMPANY</t>
  </si>
  <si>
    <t>BOTHRA POLY FILMS PVT. LTD.</t>
  </si>
  <si>
    <t>RAMKRISHNA PACKAGING</t>
  </si>
  <si>
    <t>ESSTEE KLEIN CHEMICAL CO.</t>
  </si>
  <si>
    <t>HAMIDULLA BOX WALLA</t>
  </si>
  <si>
    <t>ABABEEL ENTERPRISE</t>
  </si>
  <si>
    <t>STARWAY PAPER PACK</t>
  </si>
  <si>
    <t>BKM INDUSTRIES LIMITED.</t>
  </si>
  <si>
    <t>LOKENATH PRINT &amp; PACKERS</t>
  </si>
  <si>
    <t>P.N MUKHERJEE &amp; CO. PVT. LTD.</t>
  </si>
  <si>
    <t>GANPATI TRADING CO.</t>
  </si>
  <si>
    <t>RS ENTERPRISE</t>
  </si>
  <si>
    <t>SAH STORES</t>
  </si>
  <si>
    <t>B.K INDUSTRIES</t>
  </si>
  <si>
    <t>SRI RANISATI INDUSTRIES</t>
  </si>
  <si>
    <t>GREEN PACKAGING INDUSTRIES PVT.LTD.</t>
  </si>
  <si>
    <t>ECONOMY ENTERPRISE</t>
  </si>
  <si>
    <t>INTERNATIONAL PAPER ART</t>
  </si>
  <si>
    <t>LOTUS PACKAGING</t>
  </si>
  <si>
    <t>AMRIT EXPORTS (P) LTD.</t>
  </si>
  <si>
    <t>LES CLASSIQUES</t>
  </si>
  <si>
    <t>KARIWALA HOME STYLES &amp; FASHIONS PVT.LTD</t>
  </si>
  <si>
    <t>STANDARD CARD BOARD BOX</t>
  </si>
  <si>
    <t>JYOTI GRAPHICS</t>
  </si>
  <si>
    <t>VERVE OVERSEAS</t>
  </si>
  <si>
    <t>SANCHETI TRADING COMPANY</t>
  </si>
  <si>
    <t>R.D TAPES</t>
  </si>
  <si>
    <t>SITRONN</t>
  </si>
  <si>
    <t>INNOMEDIA CREATIONS (P) LTD.</t>
  </si>
  <si>
    <t>ARIYAN MARKETING</t>
  </si>
  <si>
    <t>EXCEL PACK</t>
  </si>
  <si>
    <t>BRS ENTERPRISE</t>
  </si>
  <si>
    <t>KAPOOR FASHIONS</t>
  </si>
  <si>
    <t>STITCHFAB (INDIA) PVT. LTD.</t>
  </si>
  <si>
    <t>TEA CHEST INDIA</t>
  </si>
  <si>
    <t>PROKAS PACKAGING INDUSTRIES</t>
  </si>
  <si>
    <t>MITTAL BIOTECH LIMITED</t>
  </si>
  <si>
    <t>SP COMMUNICATIONS (P) LTD</t>
  </si>
  <si>
    <t>DP FAB BENGAL SAREES (P) LTD.</t>
  </si>
  <si>
    <t>AA PACKAGING</t>
  </si>
  <si>
    <t>SAFAK ENTERPRISE</t>
  </si>
  <si>
    <t>CALCUTTA MARKETING</t>
  </si>
  <si>
    <t>AMAL CARDBOARD CO.</t>
  </si>
  <si>
    <t>SAI UDYOG</t>
  </si>
  <si>
    <t>GANESH PACKAGING</t>
  </si>
  <si>
    <t>NOVOFLEX INDUSTRIES (P) LTD.</t>
  </si>
  <si>
    <t>PODDAR INDUSTRIES</t>
  </si>
  <si>
    <t>J.N ENTERPRISE</t>
  </si>
  <si>
    <t>SR INTERNATIONAL PAPER MILLS PVT LTD</t>
  </si>
  <si>
    <t>Product</t>
  </si>
  <si>
    <t>PACK N PACK</t>
  </si>
  <si>
    <t>SHIBANI PACKAGING</t>
  </si>
  <si>
    <t>BANIK &amp; CO.</t>
  </si>
  <si>
    <t>corrogated Roll &amp; Sheet</t>
  </si>
  <si>
    <t>MANYA UDYOG</t>
  </si>
  <si>
    <t>PRACHI INDUSTRIES</t>
  </si>
  <si>
    <t>KD PRODUCTS</t>
  </si>
  <si>
    <t>BINAY PACKAGING</t>
  </si>
  <si>
    <t>DIAGRAPH IMPEX PVT. LTD.</t>
  </si>
  <si>
    <t>Ft</t>
  </si>
  <si>
    <t>HABS ENTERPRISE</t>
  </si>
  <si>
    <t>Name :GANAPATI ENTERPRISE</t>
  </si>
  <si>
    <t>EAST BELIAGHATA PACKAGING INDUSTRIES</t>
  </si>
  <si>
    <t>S S PACKERS</t>
  </si>
  <si>
    <t>LIFESTYLE YOU</t>
  </si>
  <si>
    <t>JAYRAJ GUPTA AND BROTHERS</t>
  </si>
  <si>
    <t>JAI KISHAN DASS MALL JUTE PRODUCTS (P) LTD.</t>
  </si>
  <si>
    <t xml:space="preserve"> RAMKRISHNA PACKAGING</t>
  </si>
  <si>
    <t>PAPER PLUS</t>
  </si>
  <si>
    <t>AJS PACKAGING INDUSTRIES</t>
  </si>
  <si>
    <t>SHREE HANUMAN TEXTILE</t>
  </si>
  <si>
    <t>PHOENIX ENTERPRISE</t>
  </si>
  <si>
    <t>ARIHANT PRINTERS</t>
  </si>
  <si>
    <t>Set</t>
  </si>
  <si>
    <t xml:space="preserve">  SKY ENTERPRISE</t>
  </si>
  <si>
    <t>HIYONE HOME APPLIANCES LLP</t>
  </si>
  <si>
    <t>KURZ INDIA PVT. LTD.</t>
  </si>
  <si>
    <t>MOHAMMED SABIR</t>
  </si>
  <si>
    <t>KG</t>
  </si>
  <si>
    <t>SREE GOPAL PACKAGING INDUSTRIES</t>
  </si>
  <si>
    <t>SRI VISHNU INDUSTRIES</t>
  </si>
  <si>
    <t>VIKASH POTTERIES</t>
  </si>
  <si>
    <t>ADI AMBE PAPERS PVT. LTD.</t>
  </si>
  <si>
    <t>NINABHA DREAM</t>
  </si>
  <si>
    <t>GANPATI PACKAGING</t>
  </si>
  <si>
    <t>ASOKA POLYSTEEL</t>
  </si>
  <si>
    <t>ROYAL FABRIC BAGS</t>
  </si>
  <si>
    <t>HINDUSTAN ADHESIVES LIMITED.</t>
  </si>
  <si>
    <t>GANAPATI ENTERPRISE</t>
  </si>
  <si>
    <t>ROSHNI ENTERPRISE</t>
  </si>
  <si>
    <t>Kgs</t>
  </si>
  <si>
    <t>SDJ INTERNATIONAL</t>
  </si>
  <si>
    <t>HINDUSTHAN PACKAGING CO.</t>
  </si>
  <si>
    <t>EAST INDIA KINIFOAM &amp; AIR BUBBLE LTD</t>
  </si>
  <si>
    <t>SB NINE X</t>
  </si>
  <si>
    <t>PRINT ZONE</t>
  </si>
  <si>
    <t>GRAPHIC PACKAGING</t>
  </si>
  <si>
    <t>GANPATI ENTERPRISE</t>
  </si>
  <si>
    <t>N.F TRADING</t>
  </si>
  <si>
    <t>ENTEK PACKAGING</t>
  </si>
  <si>
    <t>OM SHUVAM PACKAGING CO.</t>
  </si>
  <si>
    <t>DREAMWORKS LIFESTYLE</t>
  </si>
  <si>
    <t>BREAKFREE HOLIDAYS AND TRAVELS</t>
  </si>
  <si>
    <t>SARKAR UDYOG</t>
  </si>
  <si>
    <t>MANOJ ENTERPRISES</t>
  </si>
  <si>
    <t>MANOJ ENTERPRISE</t>
  </si>
  <si>
    <t>OM TRADING CO.</t>
  </si>
  <si>
    <t>ST ENTERPRISE</t>
  </si>
  <si>
    <t>S. P. PACKAGING</t>
  </si>
  <si>
    <t>DAS INDUSTRIAL CORPORATION</t>
  </si>
  <si>
    <t>RAJU ENTERPRISE</t>
  </si>
  <si>
    <t>MARUTI POLY FILMS</t>
  </si>
  <si>
    <t xml:space="preserve"> SONA PACKAGING</t>
  </si>
  <si>
    <t>SUNNY ENTERPRISE</t>
  </si>
  <si>
    <t>B.L.PACKAGING (P) LTD</t>
  </si>
  <si>
    <t>PACK N PACKAGES</t>
  </si>
  <si>
    <t xml:space="preserve"> SAH STORES</t>
  </si>
  <si>
    <t>KUSUM  DISTRIBUTORS</t>
  </si>
  <si>
    <t>DURGESH COMMERCIAL AND MARKETING PVT LTD</t>
  </si>
  <si>
    <t>PLASTOCHEM INDIA PVT.LTD</t>
  </si>
  <si>
    <t>Name :SHREE KRISHNA BHANDAR</t>
  </si>
  <si>
    <t>ANIL PACKAGING</t>
  </si>
  <si>
    <t>ANAND KUMAR SHAW</t>
  </si>
  <si>
    <t>DEVAL INTERNATIONAL (INDIA)</t>
  </si>
  <si>
    <t>MITRA PRINTERS</t>
  </si>
  <si>
    <t>MOM CORROGATION</t>
  </si>
  <si>
    <t xml:space="preserve"> HARIOM POLYPACKS LIMITED</t>
  </si>
  <si>
    <t>HARIOM POLYPACKS LIMITED</t>
  </si>
  <si>
    <t>MOHAN BOARDS PVT LTD</t>
  </si>
  <si>
    <t>JKE TAPES PRIVATE LIMITED</t>
  </si>
  <si>
    <t>STAR CARDBOARD</t>
  </si>
  <si>
    <t>FS DRESSES</t>
  </si>
  <si>
    <t>ZAMIR DRESSES</t>
  </si>
  <si>
    <t>MB PACKAGING</t>
  </si>
  <si>
    <t>INDIAN PAPER HOUSE</t>
  </si>
  <si>
    <t>ADITYA V ENTERPRISE</t>
  </si>
  <si>
    <t>SURAKSHA ENTERPRISE</t>
  </si>
  <si>
    <t>THE DELTA MARCS PAPER PRODUCTS</t>
  </si>
  <si>
    <t>RS TRADERS</t>
  </si>
  <si>
    <t>EXCEL HOME DÃ‰COR PRIVATE LIMITED</t>
  </si>
  <si>
    <t>KESHAB PRINTERS</t>
  </si>
  <si>
    <t>BRAINSTORM</t>
  </si>
  <si>
    <t>CDC Printers (P) Ltd</t>
  </si>
  <si>
    <t>K.N PACKAGING</t>
  </si>
  <si>
    <t xml:space="preserve">  N B ENTERPRISE</t>
  </si>
  <si>
    <t>UNITED PACKEGERS (INDIA)</t>
  </si>
  <si>
    <t>SWASTI PACKAGING</t>
  </si>
  <si>
    <t>SHREE BALAJI UDYOG</t>
  </si>
  <si>
    <t>NEW S.M. CARD BOARD INDUSTRIES</t>
  </si>
  <si>
    <t>PARIKSHIT CARD BOARD</t>
  </si>
  <si>
    <t>INDIAN PACKAGING INDUSTRIES</t>
  </si>
  <si>
    <t>SAIDUL RAHAMAN</t>
  </si>
  <si>
    <t>MD. MAJID</t>
  </si>
  <si>
    <t>TEACHING APPLIANCE CO.</t>
  </si>
  <si>
    <t>SAROJBALA PACKAGING</t>
  </si>
  <si>
    <t xml:space="preserve"> H.S. ENTERPRISES</t>
  </si>
  <si>
    <t xml:space="preserve"> IQRA PRODUCTS</t>
  </si>
  <si>
    <t xml:space="preserve"> HAMIDULLAH BOXWALA</t>
  </si>
  <si>
    <t xml:space="preserve"> GOUTAM THREAD CO.</t>
  </si>
  <si>
    <t xml:space="preserve"> RANI LAXMI DYING ANAND AGARWATI</t>
  </si>
  <si>
    <t>NATURO PAPER PACK PRIVATE LIMITED</t>
  </si>
  <si>
    <t>VISHAL CORRUGATER</t>
  </si>
  <si>
    <t xml:space="preserve">  STARLASTING EXIM PRIVATE LIMITED</t>
  </si>
  <si>
    <t xml:space="preserve"> F A PACKAGING</t>
  </si>
  <si>
    <t>SAMANTA ENTERPRISE</t>
  </si>
  <si>
    <t>OMEGA CORES</t>
  </si>
  <si>
    <t>Row Labels</t>
  </si>
  <si>
    <t>Grand Total</t>
  </si>
  <si>
    <t>Sum of Revenue</t>
  </si>
  <si>
    <t>Company Names</t>
  </si>
  <si>
    <t>% Contribution in Revenue</t>
  </si>
  <si>
    <t>Cummulative %</t>
  </si>
  <si>
    <t>Around 20% of company contributes 80% of total revenue</t>
  </si>
  <si>
    <t>Month</t>
  </si>
  <si>
    <t>Year</t>
  </si>
  <si>
    <t>May</t>
  </si>
  <si>
    <t>% Contribution</t>
  </si>
  <si>
    <t>Year 2019</t>
  </si>
  <si>
    <t>Year 2020</t>
  </si>
  <si>
    <t>2020</t>
  </si>
  <si>
    <t>Year 2021</t>
  </si>
  <si>
    <t>Sl.No</t>
  </si>
  <si>
    <t>A Category</t>
  </si>
  <si>
    <t>B Category</t>
  </si>
  <si>
    <t>C Category</t>
  </si>
  <si>
    <r>
      <rPr>
        <b/>
        <sz val="11"/>
        <color theme="1"/>
        <rFont val="Calibri"/>
        <family val="2"/>
        <scheme val="minor"/>
      </rPr>
      <t>A category company</t>
    </r>
    <r>
      <rPr>
        <sz val="11"/>
        <color theme="1"/>
        <rFont val="Calibri"/>
        <family val="2"/>
        <scheme val="minor"/>
      </rPr>
      <t xml:space="preserve"> is very important to my business and need utmost care, we must address their problems, if any, at the earliest.
</t>
    </r>
    <r>
      <rPr>
        <b/>
        <sz val="11"/>
        <color theme="1"/>
        <rFont val="Calibri"/>
        <family val="2"/>
        <scheme val="minor"/>
      </rPr>
      <t>For B category &amp; C category</t>
    </r>
    <r>
      <rPr>
        <sz val="11"/>
        <color theme="1"/>
        <rFont val="Calibri"/>
        <family val="2"/>
        <scheme val="minor"/>
      </rPr>
      <t xml:space="preserve"> company is imporatnt to us because they are potential and we should increase our interaction with them to find further business opportunity</t>
    </r>
  </si>
  <si>
    <t>Jan</t>
  </si>
  <si>
    <t>Feb</t>
  </si>
  <si>
    <t>Mar</t>
  </si>
  <si>
    <t>Jun</t>
  </si>
  <si>
    <t>Jul</t>
  </si>
  <si>
    <t>Aug</t>
  </si>
  <si>
    <t>Sep</t>
  </si>
  <si>
    <t>Oct</t>
  </si>
  <si>
    <t>Nov</t>
  </si>
  <si>
    <t>Dec</t>
  </si>
  <si>
    <t>2022</t>
  </si>
  <si>
    <t>(Multiple Items)</t>
  </si>
  <si>
    <t>Sum of Qty</t>
  </si>
  <si>
    <t>Average of Rate</t>
  </si>
  <si>
    <t>Apr</t>
  </si>
  <si>
    <t>Column Labels</t>
  </si>
  <si>
    <t>Avg.Weight (Ton)</t>
  </si>
  <si>
    <t>Utilization Factor</t>
  </si>
  <si>
    <t>Company</t>
  </si>
  <si>
    <t>Yes</t>
  </si>
  <si>
    <t>Company under B / C category and Box / Core as Product</t>
  </si>
  <si>
    <t>Consistent</t>
  </si>
  <si>
    <t>Emerging</t>
  </si>
  <si>
    <t>Declining</t>
  </si>
  <si>
    <t>D Category</t>
  </si>
  <si>
    <t>Inconsistent</t>
  </si>
  <si>
    <t>A category companies are heavily buying</t>
  </si>
  <si>
    <t>box and reel with the only exception being Raja Udyog</t>
  </si>
  <si>
    <t>of the total revenue generation across all the three years</t>
  </si>
  <si>
    <t>A category companies are responsible for 37%</t>
  </si>
  <si>
    <t>75% Revenue comes from box and core</t>
  </si>
  <si>
    <t>2019</t>
  </si>
  <si>
    <t>2021</t>
  </si>
  <si>
    <t>box and core have increased</t>
  </si>
  <si>
    <t xml:space="preserve">The rate and total qty ordered for </t>
  </si>
  <si>
    <t>Total Transactions Made</t>
  </si>
  <si>
    <t>Cumulative %</t>
  </si>
  <si>
    <t>Prod Capacity (Ton)</t>
  </si>
  <si>
    <t>CATEGORY A</t>
  </si>
  <si>
    <t>CATEGORY B</t>
  </si>
  <si>
    <t>CATEGORY C</t>
  </si>
  <si>
    <t>CATEGORY 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</si>
</sst>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 #,##0.00_ ;_ * \-#,##0.00_ ;_ * &quot;-&quot;??_ ;_ @_ "/>
    <numFmt numFmtId="164" formatCode="&quot;₹&quot;\ #,##0.0"/>
    <numFmt numFmtId="165" formatCode="&quot;₹&quot;\ #,##0"/>
    <numFmt numFmtId="166" formatCode="[$-F800]dddd\,\ mmmm\ dd\,\ yyyy"/>
  </numFmts>
  <fonts count="4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Arial Narrow"/>
      <family val="2"/>
    </font>
    <font>
      <b/>
      <sz val="11"/>
      <color theme="1"/>
      <name val="Arial Narrow"/>
      <family val="2"/>
    </font>
    <font>
      <sz val="12"/>
      <color theme="1"/>
      <name val="Arial Narrow"/>
      <family val="2"/>
    </font>
    <font>
      <b/>
      <sz val="14"/>
      <color theme="1"/>
      <name val="Calibri"/>
      <family val="2"/>
      <scheme val="minor"/>
    </font>
    <font>
      <b/>
      <sz val="18"/>
      <color theme="1"/>
      <name val="Calibri"/>
      <family val="2"/>
      <scheme val="minor"/>
    </font>
    <font>
      <u/>
      <sz val="11"/>
      <color theme="1"/>
      <name val="Calibri"/>
      <family val="2"/>
      <scheme val="minor"/>
    </font>
    <font>
      <b/>
      <sz val="8"/>
      <color theme="1"/>
      <name val="Arial Narrow"/>
      <family val="2"/>
    </font>
    <font>
      <sz val="8"/>
      <color theme="1"/>
      <name val="Arial Narrow"/>
      <family val="2"/>
    </font>
    <font>
      <b/>
      <sz val="20"/>
      <color theme="0"/>
      <name val="Calibri"/>
      <family val="2"/>
      <scheme val="minor"/>
    </font>
    <font>
      <sz val="11"/>
      <color rgb="FF92D050"/>
      <name val="Calibri"/>
      <family val="2"/>
      <scheme val="minor"/>
    </font>
    <font>
      <sz val="11"/>
      <color rgb="FFFFFF00"/>
      <name val="Calibri"/>
      <family val="2"/>
      <scheme val="minor"/>
    </font>
    <font>
      <b/>
      <sz val="20"/>
      <color theme="1"/>
      <name val="Calibri"/>
      <family val="2"/>
      <scheme val="minor"/>
    </font>
    <font>
      <sz val="8"/>
      <color rgb="FF92D050"/>
      <name val="Calibri"/>
      <family val="2"/>
      <scheme val="minor"/>
    </font>
    <font>
      <sz val="8"/>
      <color theme="0"/>
      <name val="Calibri"/>
      <family val="2"/>
      <scheme val="minor"/>
    </font>
    <font>
      <sz val="8"/>
      <color rgb="FFFFFF00"/>
      <name val="Calibri"/>
      <family val="2"/>
      <scheme val="minor"/>
    </font>
    <font>
      <sz val="8"/>
      <color theme="5"/>
      <name val="Calibri"/>
      <family val="2"/>
      <scheme val="minor"/>
    </font>
    <font>
      <b/>
      <sz val="16"/>
      <color theme="0"/>
      <name val="Calibri"/>
      <family val="2"/>
      <scheme val="minor"/>
    </font>
    <font>
      <b/>
      <sz val="11"/>
      <color rgb="FF92D050"/>
      <name val="Calibri"/>
      <family val="2"/>
      <scheme val="minor"/>
    </font>
    <font>
      <sz val="11"/>
      <color rgb="FFFFC000"/>
      <name val="Calibri"/>
      <family val="2"/>
      <scheme val="minor"/>
    </font>
    <font>
      <b/>
      <sz val="14"/>
      <color theme="0"/>
      <name val="Calibri"/>
      <family val="2"/>
      <scheme val="minor"/>
    </font>
    <font>
      <b/>
      <sz val="8"/>
      <color rgb="FF92D050"/>
      <name val="Calibri"/>
      <family val="2"/>
      <scheme val="minor"/>
    </font>
    <font>
      <b/>
      <sz val="22"/>
      <color theme="0"/>
      <name val="Calibri"/>
      <family val="2"/>
      <scheme val="minor"/>
    </font>
    <font>
      <b/>
      <sz val="14"/>
      <name val="Calibri"/>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tint="0.79998168889431442"/>
        <bgColor theme="4" tint="0.79998168889431442"/>
      </patternFill>
    </fill>
    <fill>
      <patternFill patternType="solid">
        <fgColor theme="6" tint="0.59999389629810485"/>
        <bgColor indexed="64"/>
      </patternFill>
    </fill>
    <fill>
      <patternFill patternType="solid">
        <fgColor theme="4" tint="0.79998168889431442"/>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theme="1"/>
        <bgColor indexed="64"/>
      </patternFill>
    </fill>
    <fill>
      <patternFill patternType="solid">
        <fgColor theme="0"/>
        <bgColor indexed="64"/>
      </patternFill>
    </fill>
  </fills>
  <borders count="3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bottom style="thin">
        <color rgb="FFFF0000"/>
      </bottom>
      <diagonal/>
    </border>
    <border>
      <left style="thin">
        <color rgb="FFFF0000"/>
      </left>
      <right style="thin">
        <color rgb="FFFF0000"/>
      </right>
      <top style="thin">
        <color rgb="FFFF0000"/>
      </top>
      <bottom style="thin">
        <color rgb="FFFF0000"/>
      </bottom>
      <diagonal/>
    </border>
    <border>
      <left style="thin">
        <color rgb="FFFF0000"/>
      </left>
      <right style="medium">
        <color rgb="FFFF0000"/>
      </right>
      <top style="thin">
        <color rgb="FFFF0000"/>
      </top>
      <bottom style="thin">
        <color rgb="FFFF0000"/>
      </bottom>
      <diagonal/>
    </border>
    <border>
      <left style="medium">
        <color rgb="FFFF0000"/>
      </left>
      <right style="thin">
        <color rgb="FFFF0000"/>
      </right>
      <top style="thin">
        <color rgb="FFFF0000"/>
      </top>
      <bottom style="medium">
        <color rgb="FFFF0000"/>
      </bottom>
      <diagonal/>
    </border>
    <border>
      <left style="thin">
        <color rgb="FFFF0000"/>
      </left>
      <right style="thin">
        <color rgb="FFFF0000"/>
      </right>
      <top style="thin">
        <color rgb="FFFF0000"/>
      </top>
      <bottom style="medium">
        <color rgb="FFFF0000"/>
      </bottom>
      <diagonal/>
    </border>
    <border>
      <left style="thin">
        <color rgb="FFFF0000"/>
      </left>
      <right style="medium">
        <color rgb="FFFF0000"/>
      </right>
      <top style="thin">
        <color rgb="FFFF0000"/>
      </top>
      <bottom style="medium">
        <color rgb="FFFF0000"/>
      </bottom>
      <diagonal/>
    </border>
    <border>
      <left style="thin">
        <color rgb="FFFF0000"/>
      </left>
      <right style="medium">
        <color rgb="FFFF0000"/>
      </right>
      <top/>
      <bottom style="thin">
        <color rgb="FFFF0000"/>
      </bottom>
      <diagonal/>
    </border>
    <border>
      <left style="thin">
        <color rgb="FFFF0000"/>
      </left>
      <right style="thin">
        <color rgb="FFFF0000"/>
      </right>
      <top/>
      <bottom style="thin">
        <color rgb="FFFF0000"/>
      </bottom>
      <diagonal/>
    </border>
    <border>
      <left style="thin">
        <color rgb="FFFF0000"/>
      </left>
      <right/>
      <top/>
      <bottom/>
      <diagonal/>
    </border>
    <border>
      <left/>
      <right/>
      <top/>
      <bottom style="thin">
        <color indexed="64"/>
      </bottom>
      <diagonal/>
    </border>
    <border>
      <left/>
      <right/>
      <top/>
      <bottom style="thin">
        <color theme="4" tint="0.39997558519241921"/>
      </bottom>
      <diagonal/>
    </border>
    <border>
      <left style="thin">
        <color theme="0"/>
      </left>
      <right style="thin">
        <color theme="0"/>
      </right>
      <top style="thin">
        <color theme="0"/>
      </top>
      <bottom style="thin">
        <color theme="0"/>
      </bottom>
      <diagonal/>
    </border>
    <border>
      <left/>
      <right/>
      <top style="thin">
        <color theme="0"/>
      </top>
      <bottom/>
      <diagonal/>
    </border>
    <border>
      <left/>
      <right style="thin">
        <color theme="0"/>
      </right>
      <top style="thin">
        <color theme="0"/>
      </top>
      <bottom/>
      <diagonal/>
    </border>
    <border>
      <left/>
      <right style="thin">
        <color theme="0"/>
      </right>
      <top/>
      <bottom/>
      <diagonal/>
    </border>
    <border>
      <left style="thin">
        <color theme="0"/>
      </left>
      <right style="thin">
        <color rgb="FFFF0000"/>
      </right>
      <top/>
      <bottom style="thin">
        <color rgb="FFFF0000"/>
      </bottom>
      <diagonal/>
    </border>
    <border>
      <left style="thin">
        <color rgb="FFFF0000"/>
      </left>
      <right style="thin">
        <color theme="0"/>
      </right>
      <top style="thin">
        <color rgb="FFFF0000"/>
      </top>
      <bottom style="thin">
        <color rgb="FFFF0000"/>
      </bottom>
      <diagonal/>
    </border>
    <border>
      <left style="thin">
        <color theme="0"/>
      </left>
      <right style="thin">
        <color rgb="FFFF0000"/>
      </right>
      <top style="thin">
        <color rgb="FFFF0000"/>
      </top>
      <bottom style="thin">
        <color rgb="FFFF0000"/>
      </bottom>
      <diagonal/>
    </border>
    <border>
      <left style="thin">
        <color theme="0"/>
      </left>
      <right style="thin">
        <color rgb="FFFF0000"/>
      </right>
      <top style="thin">
        <color rgb="FFFF0000"/>
      </top>
      <bottom style="thin">
        <color theme="0"/>
      </bottom>
      <diagonal/>
    </border>
    <border>
      <left style="thin">
        <color rgb="FFFF0000"/>
      </left>
      <right style="thin">
        <color rgb="FFFF0000"/>
      </right>
      <top style="thin">
        <color rgb="FFFF0000"/>
      </top>
      <bottom style="thin">
        <color theme="0"/>
      </bottom>
      <diagonal/>
    </border>
    <border>
      <left style="thin">
        <color rgb="FFFF0000"/>
      </left>
      <right style="thin">
        <color theme="0"/>
      </right>
      <top style="thin">
        <color rgb="FFFF0000"/>
      </top>
      <bottom style="thin">
        <color theme="0"/>
      </bottom>
      <diagonal/>
    </border>
    <border>
      <left style="thin">
        <color theme="0"/>
      </left>
      <right style="thin">
        <color theme="0"/>
      </right>
      <top/>
      <bottom style="thin">
        <color theme="0"/>
      </bottom>
      <diagonal/>
    </border>
    <border>
      <left/>
      <right/>
      <top style="thin">
        <color theme="0"/>
      </top>
      <bottom style="thin">
        <color theme="0"/>
      </bottom>
      <diagonal/>
    </border>
    <border>
      <left style="thin">
        <color theme="0"/>
      </left>
      <right style="thin">
        <color theme="0"/>
      </right>
      <top/>
      <bottom/>
      <diagonal/>
    </border>
    <border>
      <left/>
      <right style="thin">
        <color theme="0"/>
      </right>
      <top/>
      <bottom style="thin">
        <color theme="0"/>
      </bottom>
      <diagonal/>
    </border>
    <border>
      <left/>
      <right/>
      <top/>
      <bottom style="thin">
        <color theme="0"/>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9" fontId="1" fillId="0" borderId="0" applyFont="0" applyFill="0" applyBorder="0" applyAlignment="0" applyProtection="0"/>
  </cellStyleXfs>
  <cellXfs count="114">
    <xf numFmtId="0" fontId="0" fillId="0" borderId="0" xfId="0"/>
    <xf numFmtId="0" fontId="0" fillId="0" borderId="0" xfId="0" applyAlignment="1">
      <alignment horizontal="center"/>
    </xf>
    <xf numFmtId="166" fontId="18" fillId="0" borderId="10" xfId="0" applyNumberFormat="1" applyFont="1" applyBorder="1" applyAlignment="1">
      <alignment horizontal="center" vertical="center"/>
    </xf>
    <xf numFmtId="0" fontId="18" fillId="0" borderId="10" xfId="0" applyFont="1" applyBorder="1" applyAlignment="1">
      <alignment horizontal="left" vertical="center"/>
    </xf>
    <xf numFmtId="0" fontId="18" fillId="0" borderId="10" xfId="0" applyFont="1" applyBorder="1" applyAlignment="1">
      <alignment horizontal="center" vertical="center"/>
    </xf>
    <xf numFmtId="164" fontId="18" fillId="0" borderId="10" xfId="0" applyNumberFormat="1" applyFont="1" applyBorder="1" applyAlignment="1">
      <alignment horizontal="center" vertical="center"/>
    </xf>
    <xf numFmtId="0" fontId="18" fillId="0" borderId="0" xfId="0" applyFont="1"/>
    <xf numFmtId="165" fontId="18" fillId="0" borderId="10" xfId="0" applyNumberFormat="1" applyFont="1" applyBorder="1" applyAlignment="1">
      <alignment horizontal="center" vertical="center"/>
    </xf>
    <xf numFmtId="0" fontId="0" fillId="0" borderId="0" xfId="0" pivotButton="1"/>
    <xf numFmtId="0" fontId="0" fillId="0" borderId="0" xfId="0" applyAlignment="1">
      <alignment horizontal="left"/>
    </xf>
    <xf numFmtId="0" fontId="0" fillId="0" borderId="11" xfId="0" applyBorder="1"/>
    <xf numFmtId="0" fontId="0" fillId="0" borderId="12" xfId="0" applyBorder="1" applyAlignment="1">
      <alignment horizontal="center"/>
    </xf>
    <xf numFmtId="0" fontId="0" fillId="0" borderId="12" xfId="0" applyBorder="1"/>
    <xf numFmtId="10" fontId="0" fillId="0" borderId="12" xfId="42" applyNumberFormat="1" applyFont="1" applyBorder="1" applyAlignment="1">
      <alignment horizontal="center"/>
    </xf>
    <xf numFmtId="10" fontId="0" fillId="0" borderId="12" xfId="0" applyNumberFormat="1" applyBorder="1" applyAlignment="1">
      <alignment horizontal="center"/>
    </xf>
    <xf numFmtId="10" fontId="0" fillId="0" borderId="13" xfId="0" applyNumberFormat="1" applyBorder="1" applyAlignment="1">
      <alignment horizontal="center"/>
    </xf>
    <xf numFmtId="0" fontId="0" fillId="0" borderId="14" xfId="0" applyBorder="1" applyAlignment="1">
      <alignment horizontal="center"/>
    </xf>
    <xf numFmtId="0" fontId="0" fillId="0" borderId="15" xfId="0" applyBorder="1"/>
    <xf numFmtId="0" fontId="0" fillId="0" borderId="15" xfId="0" applyBorder="1" applyAlignment="1">
      <alignment horizontal="center"/>
    </xf>
    <xf numFmtId="10" fontId="0" fillId="0" borderId="16" xfId="0" applyNumberFormat="1" applyBorder="1" applyAlignment="1">
      <alignment horizontal="center"/>
    </xf>
    <xf numFmtId="0" fontId="0" fillId="36" borderId="12" xfId="0" applyFill="1" applyBorder="1"/>
    <xf numFmtId="166" fontId="18" fillId="0" borderId="0" xfId="0" applyNumberFormat="1" applyFont="1" applyAlignment="1">
      <alignment horizontal="center" vertical="center"/>
    </xf>
    <xf numFmtId="0" fontId="18" fillId="0" borderId="0" xfId="0" applyFont="1" applyAlignment="1">
      <alignment horizontal="left" vertical="center"/>
    </xf>
    <xf numFmtId="0" fontId="18" fillId="0" borderId="0" xfId="0" applyFont="1" applyAlignment="1">
      <alignment horizontal="center" vertical="center"/>
    </xf>
    <xf numFmtId="164" fontId="18" fillId="0" borderId="0" xfId="0" applyNumberFormat="1" applyFont="1" applyAlignment="1">
      <alignment horizontal="center" vertical="center"/>
    </xf>
    <xf numFmtId="165" fontId="18" fillId="0" borderId="0" xfId="0" applyNumberFormat="1" applyFont="1" applyAlignment="1">
      <alignment horizontal="center" vertical="center"/>
    </xf>
    <xf numFmtId="166" fontId="19" fillId="0" borderId="10" xfId="0" applyNumberFormat="1" applyFont="1" applyBorder="1" applyAlignment="1">
      <alignment horizontal="center" vertical="center"/>
    </xf>
    <xf numFmtId="0" fontId="19" fillId="0" borderId="10" xfId="0" applyFont="1" applyBorder="1" applyAlignment="1">
      <alignment horizontal="left" vertical="center"/>
    </xf>
    <xf numFmtId="0" fontId="19" fillId="0" borderId="10" xfId="0" applyFont="1" applyBorder="1" applyAlignment="1">
      <alignment horizontal="center" vertical="center"/>
    </xf>
    <xf numFmtId="164" fontId="19" fillId="0" borderId="10" xfId="0" applyNumberFormat="1" applyFont="1" applyBorder="1" applyAlignment="1">
      <alignment horizontal="center" vertical="center"/>
    </xf>
    <xf numFmtId="165" fontId="19" fillId="0" borderId="10" xfId="0" applyNumberFormat="1" applyFont="1" applyBorder="1" applyAlignment="1">
      <alignment horizontal="center" vertical="center"/>
    </xf>
    <xf numFmtId="0" fontId="16" fillId="34" borderId="12" xfId="0" applyFont="1" applyFill="1" applyBorder="1"/>
    <xf numFmtId="0" fontId="0" fillId="0" borderId="12" xfId="0" applyBorder="1" applyAlignment="1">
      <alignment horizontal="left"/>
    </xf>
    <xf numFmtId="0" fontId="16" fillId="34" borderId="12" xfId="0" applyFont="1" applyFill="1" applyBorder="1" applyAlignment="1">
      <alignment horizontal="center"/>
    </xf>
    <xf numFmtId="0" fontId="0" fillId="33" borderId="12" xfId="0" applyFill="1" applyBorder="1" applyAlignment="1">
      <alignment horizontal="left"/>
    </xf>
    <xf numFmtId="0" fontId="0" fillId="33" borderId="12" xfId="0" applyFill="1" applyBorder="1"/>
    <xf numFmtId="10" fontId="0" fillId="33" borderId="12" xfId="42" applyNumberFormat="1" applyFont="1" applyFill="1" applyBorder="1" applyAlignment="1">
      <alignment horizontal="center"/>
    </xf>
    <xf numFmtId="10" fontId="0" fillId="33" borderId="12" xfId="0" applyNumberFormat="1" applyFill="1" applyBorder="1" applyAlignment="1">
      <alignment horizontal="center"/>
    </xf>
    <xf numFmtId="0" fontId="0" fillId="33" borderId="12" xfId="0" applyFill="1" applyBorder="1" applyAlignment="1">
      <alignment horizontal="center"/>
    </xf>
    <xf numFmtId="0" fontId="21" fillId="0" borderId="0" xfId="0" applyFont="1" applyAlignment="1">
      <alignment horizontal="center"/>
    </xf>
    <xf numFmtId="10" fontId="0" fillId="0" borderId="0" xfId="0" applyNumberFormat="1" applyAlignment="1">
      <alignment horizontal="center"/>
    </xf>
    <xf numFmtId="10" fontId="0" fillId="33" borderId="0" xfId="0" applyNumberFormat="1" applyFill="1" applyAlignment="1">
      <alignment horizontal="center"/>
    </xf>
    <xf numFmtId="0" fontId="22" fillId="0" borderId="0" xfId="0" applyFont="1" applyAlignment="1">
      <alignment horizontal="center"/>
    </xf>
    <xf numFmtId="0" fontId="16" fillId="0" borderId="18" xfId="0" applyFont="1" applyBorder="1"/>
    <xf numFmtId="0" fontId="16" fillId="0" borderId="18" xfId="0" applyFont="1" applyBorder="1" applyAlignment="1">
      <alignment horizontal="center"/>
    </xf>
    <xf numFmtId="0" fontId="16" fillId="0" borderId="17" xfId="0" applyFont="1" applyBorder="1" applyAlignment="1">
      <alignment horizontal="center"/>
    </xf>
    <xf numFmtId="0" fontId="16" fillId="0" borderId="19" xfId="0" applyFont="1" applyBorder="1" applyAlignment="1">
      <alignment horizontal="center"/>
    </xf>
    <xf numFmtId="0" fontId="23" fillId="0" borderId="0" xfId="0" applyFont="1"/>
    <xf numFmtId="0" fontId="0" fillId="0" borderId="10" xfId="0" applyBorder="1" applyAlignment="1">
      <alignment horizontal="center"/>
    </xf>
    <xf numFmtId="0" fontId="0" fillId="0" borderId="10" xfId="0" applyBorder="1"/>
    <xf numFmtId="9" fontId="0" fillId="0" borderId="10" xfId="42" applyFont="1" applyBorder="1" applyAlignment="1">
      <alignment horizontal="center"/>
    </xf>
    <xf numFmtId="0" fontId="24" fillId="34" borderId="10" xfId="0" applyFont="1" applyFill="1" applyBorder="1" applyAlignment="1">
      <alignment horizontal="left"/>
    </xf>
    <xf numFmtId="0" fontId="24" fillId="34" borderId="10" xfId="0" applyFont="1" applyFill="1" applyBorder="1" applyAlignment="1">
      <alignment horizontal="center"/>
    </xf>
    <xf numFmtId="0" fontId="25" fillId="0" borderId="10" xfId="0" applyFont="1" applyBorder="1" applyAlignment="1">
      <alignment horizontal="left"/>
    </xf>
    <xf numFmtId="0" fontId="25" fillId="0" borderId="10" xfId="0" applyFont="1" applyBorder="1" applyAlignment="1">
      <alignment horizontal="center"/>
    </xf>
    <xf numFmtId="0" fontId="16" fillId="0" borderId="0" xfId="0" applyFont="1" applyAlignment="1">
      <alignment horizontal="left"/>
    </xf>
    <xf numFmtId="0" fontId="0" fillId="37" borderId="0" xfId="0" applyFill="1" applyAlignment="1">
      <alignment horizontal="left"/>
    </xf>
    <xf numFmtId="0" fontId="0" fillId="38" borderId="0" xfId="0" applyFill="1"/>
    <xf numFmtId="0" fontId="0" fillId="38" borderId="0" xfId="0" applyFill="1" applyAlignment="1">
      <alignment horizontal="left"/>
    </xf>
    <xf numFmtId="0" fontId="0" fillId="37" borderId="0" xfId="0" applyFill="1"/>
    <xf numFmtId="0" fontId="26" fillId="39" borderId="0" xfId="0" applyFont="1" applyFill="1" applyAlignment="1">
      <alignment horizontal="left"/>
    </xf>
    <xf numFmtId="0" fontId="27" fillId="39" borderId="0" xfId="0" applyFont="1" applyFill="1" applyAlignment="1">
      <alignment horizontal="left"/>
    </xf>
    <xf numFmtId="14" fontId="0" fillId="0" borderId="0" xfId="0" applyNumberFormat="1"/>
    <xf numFmtId="9" fontId="0" fillId="0" borderId="0" xfId="42" applyFont="1"/>
    <xf numFmtId="9" fontId="18" fillId="0" borderId="0" xfId="42" applyFont="1" applyFill="1"/>
    <xf numFmtId="0" fontId="16" fillId="34" borderId="21" xfId="0" applyFont="1" applyFill="1" applyBorder="1"/>
    <xf numFmtId="9" fontId="0" fillId="33" borderId="0" xfId="42" applyFont="1" applyFill="1" applyBorder="1" applyAlignment="1">
      <alignment horizontal="center"/>
    </xf>
    <xf numFmtId="43" fontId="0" fillId="0" borderId="0" xfId="0" applyNumberFormat="1"/>
    <xf numFmtId="0" fontId="0" fillId="0" borderId="0" xfId="0" applyAlignment="1">
      <alignment horizontal="left" indent="1"/>
    </xf>
    <xf numFmtId="0" fontId="29" fillId="34" borderId="21" xfId="0" applyFont="1" applyFill="1" applyBorder="1" applyAlignment="1">
      <alignment horizontal="center"/>
    </xf>
    <xf numFmtId="0" fontId="30" fillId="39" borderId="0" xfId="0" applyFont="1" applyFill="1" applyAlignment="1">
      <alignment horizontal="left"/>
    </xf>
    <xf numFmtId="0" fontId="31" fillId="39" borderId="0" xfId="0" applyFont="1" applyFill="1" applyAlignment="1">
      <alignment horizontal="left"/>
    </xf>
    <xf numFmtId="0" fontId="32" fillId="39" borderId="0" xfId="0" applyFont="1" applyFill="1"/>
    <xf numFmtId="0" fontId="33" fillId="39" borderId="0" xfId="0" applyFont="1" applyFill="1" applyAlignment="1">
      <alignment horizontal="left"/>
    </xf>
    <xf numFmtId="0" fontId="30" fillId="39" borderId="0" xfId="0" applyFont="1" applyFill="1"/>
    <xf numFmtId="0" fontId="32" fillId="39" borderId="0" xfId="0" applyFont="1" applyFill="1" applyAlignment="1">
      <alignment horizontal="left"/>
    </xf>
    <xf numFmtId="0" fontId="31" fillId="39" borderId="0" xfId="0" applyFont="1" applyFill="1"/>
    <xf numFmtId="0" fontId="34" fillId="39" borderId="0" xfId="0" applyFont="1" applyFill="1" applyAlignment="1">
      <alignment horizontal="left"/>
    </xf>
    <xf numFmtId="0" fontId="28" fillId="39" borderId="0" xfId="0" applyFont="1" applyFill="1" applyAlignment="1">
      <alignment horizontal="center"/>
    </xf>
    <xf numFmtId="0" fontId="0" fillId="0" borderId="23" xfId="0" applyBorder="1"/>
    <xf numFmtId="0" fontId="0" fillId="0" borderId="24" xfId="0" applyBorder="1"/>
    <xf numFmtId="0" fontId="0" fillId="0" borderId="25" xfId="0" applyBorder="1"/>
    <xf numFmtId="0" fontId="17" fillId="39" borderId="32" xfId="0" applyFont="1" applyFill="1" applyBorder="1" applyAlignment="1">
      <alignment horizontal="center"/>
    </xf>
    <xf numFmtId="0" fontId="36" fillId="39" borderId="22" xfId="0" applyFont="1" applyFill="1" applyBorder="1" applyAlignment="1">
      <alignment horizontal="center"/>
    </xf>
    <xf numFmtId="0" fontId="36" fillId="39" borderId="33" xfId="0" applyFont="1" applyFill="1" applyBorder="1" applyAlignment="1">
      <alignment horizontal="center"/>
    </xf>
    <xf numFmtId="0" fontId="0" fillId="0" borderId="22" xfId="0" applyBorder="1"/>
    <xf numFmtId="0" fontId="35" fillId="39" borderId="33" xfId="0" applyFont="1" applyFill="1" applyBorder="1" applyAlignment="1">
      <alignment horizontal="center"/>
    </xf>
    <xf numFmtId="0" fontId="35" fillId="39" borderId="22" xfId="0" applyFont="1" applyFill="1" applyBorder="1" applyAlignment="1">
      <alignment horizontal="center"/>
    </xf>
    <xf numFmtId="0" fontId="28" fillId="39" borderId="34" xfId="0" applyFont="1" applyFill="1" applyBorder="1" applyAlignment="1">
      <alignment horizontal="center"/>
    </xf>
    <xf numFmtId="0" fontId="0" fillId="0" borderId="35" xfId="0" applyBorder="1"/>
    <xf numFmtId="0" fontId="17" fillId="39" borderId="36" xfId="0" applyFont="1" applyFill="1" applyBorder="1" applyAlignment="1">
      <alignment horizontal="center"/>
    </xf>
    <xf numFmtId="0" fontId="38" fillId="39" borderId="0" xfId="0" applyFont="1" applyFill="1" applyAlignment="1">
      <alignment horizontal="left"/>
    </xf>
    <xf numFmtId="0" fontId="13" fillId="39" borderId="0" xfId="0" applyFont="1" applyFill="1"/>
    <xf numFmtId="0" fontId="0" fillId="39" borderId="0" xfId="0" applyFill="1"/>
    <xf numFmtId="0" fontId="40" fillId="40" borderId="0" xfId="0" applyFont="1" applyFill="1" applyAlignment="1">
      <alignment horizontal="left"/>
    </xf>
    <xf numFmtId="0" fontId="37" fillId="29" borderId="0" xfId="38" applyFont="1" applyAlignment="1">
      <alignment horizontal="left"/>
    </xf>
    <xf numFmtId="0" fontId="37" fillId="21" borderId="0" xfId="30" applyFont="1" applyAlignment="1">
      <alignment horizontal="left"/>
    </xf>
    <xf numFmtId="0" fontId="37" fillId="13" borderId="0" xfId="22" applyFont="1" applyAlignment="1">
      <alignment horizontal="left"/>
    </xf>
    <xf numFmtId="14" fontId="0" fillId="0" borderId="0" xfId="0" applyNumberFormat="1" applyAlignment="1">
      <alignment horizontal="left"/>
    </xf>
    <xf numFmtId="2" fontId="0" fillId="0" borderId="0" xfId="0" applyNumberFormat="1"/>
    <xf numFmtId="0" fontId="21" fillId="0" borderId="11" xfId="0" applyFont="1" applyBorder="1" applyAlignment="1">
      <alignment horizontal="center"/>
    </xf>
    <xf numFmtId="0" fontId="0" fillId="0" borderId="26" xfId="0" applyBorder="1" applyAlignment="1">
      <alignment horizontal="left" vertical="center" wrapText="1"/>
    </xf>
    <xf numFmtId="0" fontId="0" fillId="0" borderId="12" xfId="0" applyBorder="1" applyAlignment="1">
      <alignment horizontal="left" vertical="center" wrapText="1"/>
    </xf>
    <xf numFmtId="0" fontId="0" fillId="0" borderId="27" xfId="0" applyBorder="1" applyAlignment="1">
      <alignment horizontal="left" vertical="center" wrapText="1"/>
    </xf>
    <xf numFmtId="0" fontId="0" fillId="0" borderId="28" xfId="0" applyBorder="1" applyAlignment="1">
      <alignment horizontal="left" vertical="center" wrapText="1"/>
    </xf>
    <xf numFmtId="0" fontId="0" fillId="0" borderId="29" xfId="0" applyBorder="1" applyAlignment="1">
      <alignment horizontal="left" vertical="center" wrapText="1"/>
    </xf>
    <xf numFmtId="0" fontId="0" fillId="0" borderId="30" xfId="0" applyBorder="1" applyAlignment="1">
      <alignment horizontal="left" vertical="center" wrapText="1"/>
    </xf>
    <xf numFmtId="0" fontId="0" fillId="0" borderId="31" xfId="0" applyBorder="1" applyAlignment="1">
      <alignment horizontal="left" vertical="center" wrapText="1"/>
    </xf>
    <xf numFmtId="0" fontId="20" fillId="35" borderId="12" xfId="0" applyFont="1" applyFill="1" applyBorder="1" applyAlignment="1">
      <alignment horizontal="left" vertical="center" wrapText="1"/>
    </xf>
    <xf numFmtId="0" fontId="16" fillId="0" borderId="10" xfId="0" applyFont="1" applyBorder="1" applyAlignment="1">
      <alignment horizontal="center"/>
    </xf>
    <xf numFmtId="0" fontId="16" fillId="0" borderId="0" xfId="0" applyFont="1" applyAlignment="1">
      <alignment horizontal="center" wrapText="1"/>
    </xf>
    <xf numFmtId="0" fontId="16" fillId="0" borderId="20" xfId="0" applyFont="1" applyBorder="1" applyAlignment="1">
      <alignment horizontal="center" wrapText="1"/>
    </xf>
    <xf numFmtId="0" fontId="39" fillId="39" borderId="0" xfId="0" applyFont="1" applyFill="1" applyAlignment="1">
      <alignment horizontal="center" vertical="center" textRotation="90" wrapText="1"/>
    </xf>
    <xf numFmtId="0" fontId="17" fillId="39" borderId="0" xfId="0" applyFont="1" applyFill="1" applyAlignment="1">
      <alignment horizontal="center" vertical="center" textRotation="90"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9">
    <dxf>
      <numFmt numFmtId="2" formatCode="0.00"/>
    </dxf>
    <dxf>
      <numFmt numFmtId="2" formatCode="0.00"/>
    </dxf>
    <dxf>
      <numFmt numFmtId="35" formatCode="_ * #,##0.00_ ;_ * \-#,##0.00_ ;_ * &quot;-&quot;??_ ;_ @_ "/>
    </dxf>
    <dxf>
      <numFmt numFmtId="35" formatCode="_ * #,##0.00_ ;_ * \-#,##0.00_ ;_ * &quot;-&quot;??_ ;_ @_ "/>
    </dxf>
    <dxf>
      <numFmt numFmtId="14" formatCode="0.00%"/>
      <alignment horizontal="center" vertical="bottom" textRotation="0" wrapText="0" indent="0" justifyLastLine="0" shrinkToFit="0" readingOrder="0"/>
      <border diagonalUp="0" diagonalDown="0">
        <left style="thin">
          <color rgb="FFFF0000"/>
        </left>
        <right style="medium">
          <color rgb="FFFF0000"/>
        </right>
        <top style="thin">
          <color rgb="FFFF0000"/>
        </top>
        <bottom style="medium">
          <color rgb="FFFF0000"/>
        </bottom>
        <vertical/>
        <horizontal/>
      </border>
    </dxf>
    <dxf>
      <border outline="0">
        <top style="medium">
          <color rgb="FFFF0000"/>
        </top>
      </border>
    </dxf>
    <dxf>
      <border outline="0">
        <bottom style="thin">
          <color rgb="FFFF0000"/>
        </bottom>
      </border>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border diagonalUp="0" diagonalDown="0" outline="0">
        <left style="thin">
          <color rgb="FFFF0000"/>
        </left>
        <right style="thin">
          <color rgb="FFFF0000"/>
        </right>
        <top/>
        <bottom/>
      </border>
    </dxf>
    <dxf>
      <numFmt numFmtId="35" formatCode="_ * #,##0.00_ ;_ * \-#,##0.00_ ;_ * &quot;-&quot;??_ ;_ @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 Revenue generated</a:t>
            </a:r>
            <a:r>
              <a:rPr lang="en-IN" baseline="0"/>
              <a:t> from Products</a:t>
            </a:r>
            <a:endParaRPr lang="en-IN"/>
          </a:p>
        </c:rich>
      </c:tx>
      <c:layout>
        <c:manualLayout>
          <c:xMode val="edge"/>
          <c:yMode val="edge"/>
          <c:x val="0.17759733158355206"/>
          <c:y val="7.870370370370370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21386045494313208"/>
          <c:y val="0.25841280256634586"/>
          <c:w val="0.3389459755030621"/>
          <c:h val="0.56490995917177023"/>
        </c:manualLayout>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5686-45D1-AF9D-2A2F08F3A9B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6F1-4EF1-A627-C5CB3F5218C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6F1-4EF1-A627-C5CB3F5218CE}"/>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686-45D1-AF9D-2A2F08F3A9BA}"/>
              </c:ext>
            </c:extLst>
          </c:dPt>
          <c:dLbls>
            <c:dLbl>
              <c:idx val="0"/>
              <c:spPr>
                <a:solidFill>
                  <a:schemeClr val="accent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6="http://schemas.microsoft.com/office/drawing/2014/chart" uri="{C3380CC4-5D6E-409C-BE32-E72D297353CC}">
                  <c16:uniqueId val="{00000002-5686-45D1-AF9D-2A2F08F3A9B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Sheet2!$Q$4:$T$4</c:f>
              <c:strCache>
                <c:ptCount val="4"/>
                <c:pt idx="0">
                  <c:v>Box</c:v>
                </c:pt>
                <c:pt idx="1">
                  <c:v>Core</c:v>
                </c:pt>
                <c:pt idx="2">
                  <c:v>Corrogated Roll &amp; Sheet</c:v>
                </c:pt>
                <c:pt idx="3">
                  <c:v>Reel</c:v>
                </c:pt>
              </c:strCache>
            </c:strRef>
          </c:cat>
          <c:val>
            <c:numRef>
              <c:f>Sheet2!$Q$5:$T$5</c:f>
              <c:numCache>
                <c:formatCode>0%</c:formatCode>
                <c:ptCount val="4"/>
                <c:pt idx="0">
                  <c:v>0.29830960275755253</c:v>
                </c:pt>
                <c:pt idx="1">
                  <c:v>0.26329673726211361</c:v>
                </c:pt>
                <c:pt idx="2">
                  <c:v>0.11056267369018698</c:v>
                </c:pt>
                <c:pt idx="3">
                  <c:v>0.32783098629014717</c:v>
                </c:pt>
              </c:numCache>
            </c:numRef>
          </c:val>
          <c:extLst>
            <c:ext xmlns:c16="http://schemas.microsoft.com/office/drawing/2014/chart" uri="{C3380CC4-5D6E-409C-BE32-E72D297353CC}">
              <c16:uniqueId val="{00000000-5686-45D1-AF9D-2A2F08F3A9B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r"/>
      <c:legendEntry>
        <c:idx val="2"/>
        <c:txPr>
          <a:bodyPr rot="0" spcFirstLastPara="1" vertOverflow="ellipsis" vert="horz" wrap="square" anchor="ctr" anchorCtr="1"/>
          <a:lstStyle/>
          <a:p>
            <a:pPr>
              <a:defRPr sz="1020" b="0" i="0" u="none" strike="noStrike" kern="1200" baseline="0">
                <a:solidFill>
                  <a:schemeClr val="lt1">
                    <a:lumMod val="85000"/>
                  </a:schemeClr>
                </a:solidFill>
                <a:latin typeface="+mn-lt"/>
                <a:ea typeface="+mn-ea"/>
                <a:cs typeface="+mn-cs"/>
              </a:defRPr>
            </a:pPr>
            <a:endParaRPr lang="en-US"/>
          </a:p>
        </c:txPr>
      </c:legendEntry>
      <c:layout>
        <c:manualLayout>
          <c:xMode val="edge"/>
          <c:yMode val="edge"/>
          <c:x val="0.63295713035870516"/>
          <c:y val="0.34041666666666665"/>
          <c:w val="0.32537620297462816"/>
          <c:h val="0.3393598716827063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[BDM Capstone Project_Calculation_21f1002696.xlsx]Pivot - Seasonal!PivotTable1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2021 - Reel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 Seasonal'!$B$3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cat>
            <c:strRef>
              <c:f>'Pivot - Seasonal'!$A$4:$A$16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 Seasonal'!$B$4:$B$16</c:f>
              <c:numCache>
                <c:formatCode>General</c:formatCode>
                <c:ptCount val="12"/>
                <c:pt idx="0">
                  <c:v>14498641.200000003</c:v>
                </c:pt>
                <c:pt idx="1">
                  <c:v>9388453.6999999993</c:v>
                </c:pt>
                <c:pt idx="2">
                  <c:v>8561269.7359999977</c:v>
                </c:pt>
                <c:pt idx="3">
                  <c:v>8426490.5540000014</c:v>
                </c:pt>
                <c:pt idx="4">
                  <c:v>11293698.344000001</c:v>
                </c:pt>
                <c:pt idx="5">
                  <c:v>10257956.282999998</c:v>
                </c:pt>
                <c:pt idx="6">
                  <c:v>12145815.383000001</c:v>
                </c:pt>
                <c:pt idx="7">
                  <c:v>11428538.229999999</c:v>
                </c:pt>
                <c:pt idx="8">
                  <c:v>13795356.476</c:v>
                </c:pt>
                <c:pt idx="9">
                  <c:v>12377478.131999999</c:v>
                </c:pt>
                <c:pt idx="10">
                  <c:v>13551542.285</c:v>
                </c:pt>
                <c:pt idx="11">
                  <c:v>16334202.659999998</c:v>
                </c:pt>
              </c:numCache>
            </c:numRef>
          </c:val>
          <c:smooth val="0"/>
          <c:extLst>
            <c:ext xmlns:c16="http://schemas.microsoft.com/office/drawing/2014/chart" uri="{C3380CC4-5D6E-409C-BE32-E72D297353CC}">
              <c16:uniqueId val="{00000000-6AC2-4B18-B33C-0DE6CDC9188D}"/>
            </c:ext>
          </c:extLst>
        </c:ser>
        <c:dLbls>
          <c:showLegendKey val="0"/>
          <c:showVal val="0"/>
          <c:showCatName val="0"/>
          <c:showSerName val="0"/>
          <c:showPercent val="0"/>
          <c:showBubbleSize val="0"/>
        </c:dLbls>
        <c:marker val="1"/>
        <c:smooth val="0"/>
        <c:axId val="336623200"/>
        <c:axId val="336622024"/>
      </c:lineChart>
      <c:catAx>
        <c:axId val="336623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6622024"/>
        <c:crosses val="autoZero"/>
        <c:auto val="1"/>
        <c:lblAlgn val="ctr"/>
        <c:lblOffset val="100"/>
        <c:noMultiLvlLbl val="0"/>
      </c:catAx>
      <c:valAx>
        <c:axId val="336622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6623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'Composite Data - 3 Year - 1'!$Q$2</c:f>
              <c:strCache>
                <c:ptCount val="1"/>
                <c:pt idx="0">
                  <c:v>Total Transactions Made</c:v>
                </c:pt>
              </c:strCache>
            </c:strRef>
          </c:tx>
          <c:spPr>
            <a:solidFill>
              <a:schemeClr val="accent1"/>
            </a:solidFill>
            <a:ln>
              <a:noFill/>
            </a:ln>
            <a:effectLst/>
          </c:spPr>
          <c:invertIfNegative val="0"/>
          <c:cat>
            <c:strRef>
              <c:f>'Composite Data - 3 Year - 1'!$P$3:$P$11</c:f>
              <c:strCache>
                <c:ptCount val="9"/>
                <c:pt idx="0">
                  <c:v>Apr</c:v>
                </c:pt>
                <c:pt idx="1">
                  <c:v>May</c:v>
                </c:pt>
                <c:pt idx="2">
                  <c:v>Jun</c:v>
                </c:pt>
                <c:pt idx="3">
                  <c:v>Jul</c:v>
                </c:pt>
                <c:pt idx="4">
                  <c:v>Aug</c:v>
                </c:pt>
                <c:pt idx="5">
                  <c:v>Sep</c:v>
                </c:pt>
                <c:pt idx="6">
                  <c:v>Oct</c:v>
                </c:pt>
                <c:pt idx="7">
                  <c:v>Nov</c:v>
                </c:pt>
                <c:pt idx="8">
                  <c:v>Dec</c:v>
                </c:pt>
              </c:strCache>
            </c:strRef>
          </c:cat>
          <c:val>
            <c:numRef>
              <c:f>'Composite Data - 3 Year - 1'!$Q$3:$Q$11</c:f>
              <c:numCache>
                <c:formatCode>General</c:formatCode>
                <c:ptCount val="9"/>
                <c:pt idx="0">
                  <c:v>197</c:v>
                </c:pt>
                <c:pt idx="1">
                  <c:v>276</c:v>
                </c:pt>
                <c:pt idx="2">
                  <c:v>219</c:v>
                </c:pt>
                <c:pt idx="3">
                  <c:v>299</c:v>
                </c:pt>
                <c:pt idx="4">
                  <c:v>247</c:v>
                </c:pt>
                <c:pt idx="5">
                  <c:v>254</c:v>
                </c:pt>
                <c:pt idx="6">
                  <c:v>198</c:v>
                </c:pt>
                <c:pt idx="7">
                  <c:v>214</c:v>
                </c:pt>
                <c:pt idx="8">
                  <c:v>221</c:v>
                </c:pt>
              </c:numCache>
            </c:numRef>
          </c:val>
          <c:extLst>
            <c:ext xmlns:c16="http://schemas.microsoft.com/office/drawing/2014/chart" uri="{C3380CC4-5D6E-409C-BE32-E72D297353CC}">
              <c16:uniqueId val="{00000000-C263-4F68-BF53-3E03AA098826}"/>
            </c:ext>
          </c:extLst>
        </c:ser>
        <c:dLbls>
          <c:showLegendKey val="0"/>
          <c:showVal val="0"/>
          <c:showCatName val="0"/>
          <c:showSerName val="0"/>
          <c:showPercent val="0"/>
          <c:showBubbleSize val="0"/>
        </c:dLbls>
        <c:gapWidth val="150"/>
        <c:axId val="1541088992"/>
        <c:axId val="1541094816"/>
      </c:barChart>
      <c:lineChart>
        <c:grouping val="standard"/>
        <c:varyColors val="0"/>
        <c:ser>
          <c:idx val="1"/>
          <c:order val="1"/>
          <c:tx>
            <c:strRef>
              <c:f>'Composite Data - 3 Year - 1'!$R$2</c:f>
              <c:strCache>
                <c:ptCount val="1"/>
                <c:pt idx="0">
                  <c:v>Sum of Revenue</c:v>
                </c:pt>
              </c:strCache>
            </c:strRef>
          </c:tx>
          <c:spPr>
            <a:ln w="28575" cap="rnd">
              <a:solidFill>
                <a:schemeClr val="accent2"/>
              </a:solidFill>
              <a:round/>
            </a:ln>
            <a:effectLst/>
          </c:spPr>
          <c:marker>
            <c:symbol val="none"/>
          </c:marker>
          <c:cat>
            <c:strRef>
              <c:f>'Composite Data - 3 Year - 1'!$P$3:$P$11</c:f>
              <c:strCache>
                <c:ptCount val="9"/>
                <c:pt idx="0">
                  <c:v>Apr</c:v>
                </c:pt>
                <c:pt idx="1">
                  <c:v>May</c:v>
                </c:pt>
                <c:pt idx="2">
                  <c:v>Jun</c:v>
                </c:pt>
                <c:pt idx="3">
                  <c:v>Jul</c:v>
                </c:pt>
                <c:pt idx="4">
                  <c:v>Aug</c:v>
                </c:pt>
                <c:pt idx="5">
                  <c:v>Sep</c:v>
                </c:pt>
                <c:pt idx="6">
                  <c:v>Oct</c:v>
                </c:pt>
                <c:pt idx="7">
                  <c:v>Nov</c:v>
                </c:pt>
                <c:pt idx="8">
                  <c:v>Dec</c:v>
                </c:pt>
              </c:strCache>
            </c:strRef>
          </c:cat>
          <c:val>
            <c:numRef>
              <c:f>'Composite Data - 3 Year - 1'!$R$3:$R$11</c:f>
              <c:numCache>
                <c:formatCode>_(* #,##0.00_);_(* \(#,##0.00\);_(* "-"??_);_(@_)</c:formatCode>
                <c:ptCount val="9"/>
                <c:pt idx="0">
                  <c:v>4054197.4</c:v>
                </c:pt>
                <c:pt idx="1">
                  <c:v>6758171.5999999996</c:v>
                </c:pt>
                <c:pt idx="2">
                  <c:v>4672027.5999999996</c:v>
                </c:pt>
                <c:pt idx="3">
                  <c:v>6333318.8000000007</c:v>
                </c:pt>
                <c:pt idx="4">
                  <c:v>5216903.5</c:v>
                </c:pt>
                <c:pt idx="5">
                  <c:v>5301859.3499999996</c:v>
                </c:pt>
                <c:pt idx="6">
                  <c:v>3921873.95</c:v>
                </c:pt>
                <c:pt idx="7">
                  <c:v>5060664.8499999996</c:v>
                </c:pt>
                <c:pt idx="8">
                  <c:v>4088403.78</c:v>
                </c:pt>
              </c:numCache>
            </c:numRef>
          </c:val>
          <c:smooth val="0"/>
          <c:extLst>
            <c:ext xmlns:c16="http://schemas.microsoft.com/office/drawing/2014/chart" uri="{C3380CC4-5D6E-409C-BE32-E72D297353CC}">
              <c16:uniqueId val="{00000001-C263-4F68-BF53-3E03AA098826}"/>
            </c:ext>
          </c:extLst>
        </c:ser>
        <c:dLbls>
          <c:showLegendKey val="0"/>
          <c:showVal val="0"/>
          <c:showCatName val="0"/>
          <c:showSerName val="0"/>
          <c:showPercent val="0"/>
          <c:showBubbleSize val="0"/>
        </c:dLbls>
        <c:marker val="1"/>
        <c:smooth val="0"/>
        <c:axId val="1541096064"/>
        <c:axId val="1541095232"/>
      </c:lineChart>
      <c:catAx>
        <c:axId val="1541088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1094816"/>
        <c:crosses val="autoZero"/>
        <c:auto val="1"/>
        <c:lblAlgn val="ctr"/>
        <c:lblOffset val="100"/>
        <c:noMultiLvlLbl val="0"/>
      </c:catAx>
      <c:valAx>
        <c:axId val="1541094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1088992"/>
        <c:crosses val="autoZero"/>
        <c:crossBetween val="between"/>
      </c:valAx>
      <c:valAx>
        <c:axId val="1541095232"/>
        <c:scaling>
          <c:orientation val="minMax"/>
        </c:scaling>
        <c:delete val="0"/>
        <c:axPos val="r"/>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1096064"/>
        <c:crosses val="max"/>
        <c:crossBetween val="between"/>
      </c:valAx>
      <c:catAx>
        <c:axId val="1541096064"/>
        <c:scaling>
          <c:orientation val="minMax"/>
        </c:scaling>
        <c:delete val="1"/>
        <c:axPos val="b"/>
        <c:numFmt formatCode="General" sourceLinked="1"/>
        <c:majorTickMark val="none"/>
        <c:minorTickMark val="none"/>
        <c:tickLblPos val="nextTo"/>
        <c:crossAx val="154109523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2020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'Composite Data - 3 Year - 1'!$T$2</c:f>
              <c:strCache>
                <c:ptCount val="1"/>
                <c:pt idx="0">
                  <c:v>Total Transactions Made</c:v>
                </c:pt>
              </c:strCache>
            </c:strRef>
          </c:tx>
          <c:spPr>
            <a:solidFill>
              <a:schemeClr val="accent1"/>
            </a:solidFill>
            <a:ln>
              <a:noFill/>
            </a:ln>
            <a:effectLst/>
          </c:spPr>
          <c:invertIfNegative val="0"/>
          <c:cat>
            <c:strRef>
              <c:f>'Composite Data - 3 Year - 1'!$S$3:$S$13</c:f>
              <c:strCache>
                <c:ptCount val="11"/>
                <c:pt idx="0">
                  <c:v>Jan</c:v>
                </c:pt>
                <c:pt idx="1">
                  <c:v>Feb</c:v>
                </c:pt>
                <c:pt idx="2">
                  <c:v>Mar</c:v>
                </c:pt>
                <c:pt idx="3">
                  <c:v>May</c:v>
                </c:pt>
                <c:pt idx="4">
                  <c:v>Jun</c:v>
                </c:pt>
                <c:pt idx="5">
                  <c:v>Jul</c:v>
                </c:pt>
                <c:pt idx="6">
                  <c:v>Aug</c:v>
                </c:pt>
                <c:pt idx="7">
                  <c:v>Sep</c:v>
                </c:pt>
                <c:pt idx="8">
                  <c:v>Oct</c:v>
                </c:pt>
                <c:pt idx="9">
                  <c:v>Nov</c:v>
                </c:pt>
                <c:pt idx="10">
                  <c:v>Dec</c:v>
                </c:pt>
              </c:strCache>
            </c:strRef>
          </c:cat>
          <c:val>
            <c:numRef>
              <c:f>'Composite Data - 3 Year - 1'!$T$3:$T$13</c:f>
              <c:numCache>
                <c:formatCode>General</c:formatCode>
                <c:ptCount val="11"/>
                <c:pt idx="0">
                  <c:v>218</c:v>
                </c:pt>
                <c:pt idx="1">
                  <c:v>239</c:v>
                </c:pt>
                <c:pt idx="2">
                  <c:v>169</c:v>
                </c:pt>
                <c:pt idx="3">
                  <c:v>25</c:v>
                </c:pt>
                <c:pt idx="4">
                  <c:v>91</c:v>
                </c:pt>
                <c:pt idx="5">
                  <c:v>137</c:v>
                </c:pt>
                <c:pt idx="6">
                  <c:v>73</c:v>
                </c:pt>
                <c:pt idx="7">
                  <c:v>113</c:v>
                </c:pt>
                <c:pt idx="8">
                  <c:v>148</c:v>
                </c:pt>
                <c:pt idx="9">
                  <c:v>135</c:v>
                </c:pt>
                <c:pt idx="10">
                  <c:v>153</c:v>
                </c:pt>
              </c:numCache>
            </c:numRef>
          </c:val>
          <c:extLst>
            <c:ext xmlns:c16="http://schemas.microsoft.com/office/drawing/2014/chart" uri="{C3380CC4-5D6E-409C-BE32-E72D297353CC}">
              <c16:uniqueId val="{00000000-0EBA-4324-A98D-9D05B737ADE1}"/>
            </c:ext>
          </c:extLst>
        </c:ser>
        <c:dLbls>
          <c:showLegendKey val="0"/>
          <c:showVal val="0"/>
          <c:showCatName val="0"/>
          <c:showSerName val="0"/>
          <c:showPercent val="0"/>
          <c:showBubbleSize val="0"/>
        </c:dLbls>
        <c:gapWidth val="150"/>
        <c:axId val="1822751504"/>
        <c:axId val="1822752336"/>
      </c:barChart>
      <c:lineChart>
        <c:grouping val="standard"/>
        <c:varyColors val="0"/>
        <c:ser>
          <c:idx val="1"/>
          <c:order val="1"/>
          <c:tx>
            <c:strRef>
              <c:f>'Composite Data - 3 Year - 1'!$U$2</c:f>
              <c:strCache>
                <c:ptCount val="1"/>
                <c:pt idx="0">
                  <c:v>Sum of Revenue</c:v>
                </c:pt>
              </c:strCache>
            </c:strRef>
          </c:tx>
          <c:spPr>
            <a:ln w="28575" cap="rnd">
              <a:solidFill>
                <a:schemeClr val="accent2"/>
              </a:solidFill>
              <a:round/>
            </a:ln>
            <a:effectLst/>
          </c:spPr>
          <c:marker>
            <c:symbol val="none"/>
          </c:marker>
          <c:cat>
            <c:strRef>
              <c:f>'Composite Data - 3 Year - 1'!$S$3:$S$13</c:f>
              <c:strCache>
                <c:ptCount val="11"/>
                <c:pt idx="0">
                  <c:v>Jan</c:v>
                </c:pt>
                <c:pt idx="1">
                  <c:v>Feb</c:v>
                </c:pt>
                <c:pt idx="2">
                  <c:v>Mar</c:v>
                </c:pt>
                <c:pt idx="3">
                  <c:v>May</c:v>
                </c:pt>
                <c:pt idx="4">
                  <c:v>Jun</c:v>
                </c:pt>
                <c:pt idx="5">
                  <c:v>Jul</c:v>
                </c:pt>
                <c:pt idx="6">
                  <c:v>Aug</c:v>
                </c:pt>
                <c:pt idx="7">
                  <c:v>Sep</c:v>
                </c:pt>
                <c:pt idx="8">
                  <c:v>Oct</c:v>
                </c:pt>
                <c:pt idx="9">
                  <c:v>Nov</c:v>
                </c:pt>
                <c:pt idx="10">
                  <c:v>Dec</c:v>
                </c:pt>
              </c:strCache>
            </c:strRef>
          </c:cat>
          <c:val>
            <c:numRef>
              <c:f>'Composite Data - 3 Year - 1'!$U$3:$U$13</c:f>
              <c:numCache>
                <c:formatCode>_(* #,##0.00_);_(* \(#,##0.00\);_(* "-"??_);_(@_)</c:formatCode>
                <c:ptCount val="11"/>
                <c:pt idx="0">
                  <c:v>4242012.0999999996</c:v>
                </c:pt>
                <c:pt idx="1">
                  <c:v>4869214</c:v>
                </c:pt>
                <c:pt idx="2">
                  <c:v>2780936.95</c:v>
                </c:pt>
                <c:pt idx="3">
                  <c:v>454462.25</c:v>
                </c:pt>
                <c:pt idx="4">
                  <c:v>1698168.3830000001</c:v>
                </c:pt>
                <c:pt idx="5">
                  <c:v>2790118.9980000001</c:v>
                </c:pt>
                <c:pt idx="6">
                  <c:v>1558691</c:v>
                </c:pt>
                <c:pt idx="7">
                  <c:v>2245175.8000000003</c:v>
                </c:pt>
                <c:pt idx="8">
                  <c:v>2925142.6560000004</c:v>
                </c:pt>
                <c:pt idx="9">
                  <c:v>3311696.4849999999</c:v>
                </c:pt>
                <c:pt idx="10">
                  <c:v>4732856.0999999996</c:v>
                </c:pt>
              </c:numCache>
            </c:numRef>
          </c:val>
          <c:smooth val="0"/>
          <c:extLst>
            <c:ext xmlns:c16="http://schemas.microsoft.com/office/drawing/2014/chart" uri="{C3380CC4-5D6E-409C-BE32-E72D297353CC}">
              <c16:uniqueId val="{00000001-0EBA-4324-A98D-9D05B737ADE1}"/>
            </c:ext>
          </c:extLst>
        </c:ser>
        <c:dLbls>
          <c:showLegendKey val="0"/>
          <c:showVal val="0"/>
          <c:showCatName val="0"/>
          <c:showSerName val="0"/>
          <c:showPercent val="0"/>
          <c:showBubbleSize val="0"/>
        </c:dLbls>
        <c:marker val="1"/>
        <c:smooth val="0"/>
        <c:axId val="1822757744"/>
        <c:axId val="1822752752"/>
      </c:lineChart>
      <c:catAx>
        <c:axId val="1822751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2752336"/>
        <c:crosses val="autoZero"/>
        <c:auto val="1"/>
        <c:lblAlgn val="ctr"/>
        <c:lblOffset val="100"/>
        <c:noMultiLvlLbl val="0"/>
      </c:catAx>
      <c:valAx>
        <c:axId val="1822752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2751504"/>
        <c:crosses val="autoZero"/>
        <c:crossBetween val="between"/>
      </c:valAx>
      <c:valAx>
        <c:axId val="1822752752"/>
        <c:scaling>
          <c:orientation val="minMax"/>
        </c:scaling>
        <c:delete val="0"/>
        <c:axPos val="r"/>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2757744"/>
        <c:crosses val="max"/>
        <c:crossBetween val="between"/>
      </c:valAx>
      <c:catAx>
        <c:axId val="1822757744"/>
        <c:scaling>
          <c:orientation val="minMax"/>
        </c:scaling>
        <c:delete val="1"/>
        <c:axPos val="b"/>
        <c:numFmt formatCode="General" sourceLinked="1"/>
        <c:majorTickMark val="none"/>
        <c:minorTickMark val="none"/>
        <c:tickLblPos val="nextTo"/>
        <c:crossAx val="182275275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2021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'Composite Data - 3 Year - 1'!$W$2</c:f>
              <c:strCache>
                <c:ptCount val="1"/>
                <c:pt idx="0">
                  <c:v>Total Transactions Made</c:v>
                </c:pt>
              </c:strCache>
            </c:strRef>
          </c:tx>
          <c:spPr>
            <a:solidFill>
              <a:schemeClr val="accent1"/>
            </a:solidFill>
            <a:ln>
              <a:noFill/>
            </a:ln>
            <a:effectLst/>
          </c:spPr>
          <c:invertIfNegative val="0"/>
          <c:cat>
            <c:strRef>
              <c:f>'Composite Data - 3 Year - 1'!$V$3:$V$14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'Composite Data - 3 Year - 1'!$W$3:$W$14</c:f>
              <c:numCache>
                <c:formatCode>General</c:formatCode>
                <c:ptCount val="12"/>
                <c:pt idx="0">
                  <c:v>140</c:v>
                </c:pt>
                <c:pt idx="1">
                  <c:v>96</c:v>
                </c:pt>
                <c:pt idx="2">
                  <c:v>163</c:v>
                </c:pt>
                <c:pt idx="3">
                  <c:v>139</c:v>
                </c:pt>
                <c:pt idx="4">
                  <c:v>142</c:v>
                </c:pt>
                <c:pt idx="5">
                  <c:v>127</c:v>
                </c:pt>
                <c:pt idx="6">
                  <c:v>126</c:v>
                </c:pt>
                <c:pt idx="7">
                  <c:v>150</c:v>
                </c:pt>
                <c:pt idx="8">
                  <c:v>181</c:v>
                </c:pt>
                <c:pt idx="9">
                  <c:v>133</c:v>
                </c:pt>
                <c:pt idx="10">
                  <c:v>140</c:v>
                </c:pt>
                <c:pt idx="11">
                  <c:v>217</c:v>
                </c:pt>
              </c:numCache>
            </c:numRef>
          </c:val>
          <c:extLst>
            <c:ext xmlns:c16="http://schemas.microsoft.com/office/drawing/2014/chart" uri="{C3380CC4-5D6E-409C-BE32-E72D297353CC}">
              <c16:uniqueId val="{00000000-62D7-45C9-BFE4-52AB8DDADC85}"/>
            </c:ext>
          </c:extLst>
        </c:ser>
        <c:dLbls>
          <c:showLegendKey val="0"/>
          <c:showVal val="0"/>
          <c:showCatName val="0"/>
          <c:showSerName val="0"/>
          <c:showPercent val="0"/>
          <c:showBubbleSize val="0"/>
        </c:dLbls>
        <c:gapWidth val="150"/>
        <c:axId val="1090574240"/>
        <c:axId val="1090558016"/>
      </c:barChart>
      <c:lineChart>
        <c:grouping val="standard"/>
        <c:varyColors val="0"/>
        <c:ser>
          <c:idx val="1"/>
          <c:order val="1"/>
          <c:tx>
            <c:strRef>
              <c:f>'Composite Data - 3 Year - 1'!$X$2</c:f>
              <c:strCache>
                <c:ptCount val="1"/>
                <c:pt idx="0">
                  <c:v>Sum of Revenue</c:v>
                </c:pt>
              </c:strCache>
            </c:strRef>
          </c:tx>
          <c:spPr>
            <a:ln w="28575" cap="rnd">
              <a:solidFill>
                <a:schemeClr val="accent2"/>
              </a:solidFill>
              <a:round/>
            </a:ln>
            <a:effectLst/>
          </c:spPr>
          <c:marker>
            <c:symbol val="none"/>
          </c:marker>
          <c:cat>
            <c:strRef>
              <c:f>'Composite Data - 3 Year - 1'!$V$3:$V$14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'Composite Data - 3 Year - 1'!$X$3:$X$14</c:f>
              <c:numCache>
                <c:formatCode>_(* #,##0.00_);_(* \(#,##0.00\);_(* "-"??_);_(@_)</c:formatCode>
                <c:ptCount val="12"/>
                <c:pt idx="0">
                  <c:v>3876308.8</c:v>
                </c:pt>
                <c:pt idx="1">
                  <c:v>2383189.9499999997</c:v>
                </c:pt>
                <c:pt idx="2">
                  <c:v>5780332.7860000003</c:v>
                </c:pt>
                <c:pt idx="3">
                  <c:v>4372293.1540000001</c:v>
                </c:pt>
                <c:pt idx="4">
                  <c:v>4081064.4939999999</c:v>
                </c:pt>
                <c:pt idx="5">
                  <c:v>3887760.3000000003</c:v>
                </c:pt>
                <c:pt idx="6">
                  <c:v>3022377.585</c:v>
                </c:pt>
                <c:pt idx="7">
                  <c:v>4652943.7300000004</c:v>
                </c:pt>
                <c:pt idx="8">
                  <c:v>6248321.3260000013</c:v>
                </c:pt>
                <c:pt idx="9">
                  <c:v>5530461.5260000005</c:v>
                </c:pt>
                <c:pt idx="10">
                  <c:v>5179180.9499999993</c:v>
                </c:pt>
                <c:pt idx="11">
                  <c:v>7512942.7799999993</c:v>
                </c:pt>
              </c:numCache>
            </c:numRef>
          </c:val>
          <c:smooth val="0"/>
          <c:extLst>
            <c:ext xmlns:c16="http://schemas.microsoft.com/office/drawing/2014/chart" uri="{C3380CC4-5D6E-409C-BE32-E72D297353CC}">
              <c16:uniqueId val="{00000001-62D7-45C9-BFE4-52AB8DDADC85}"/>
            </c:ext>
          </c:extLst>
        </c:ser>
        <c:dLbls>
          <c:showLegendKey val="0"/>
          <c:showVal val="0"/>
          <c:showCatName val="0"/>
          <c:showSerName val="0"/>
          <c:showPercent val="0"/>
          <c:showBubbleSize val="0"/>
        </c:dLbls>
        <c:marker val="1"/>
        <c:smooth val="0"/>
        <c:axId val="1090575072"/>
        <c:axId val="1090574656"/>
      </c:lineChart>
      <c:catAx>
        <c:axId val="1090574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0558016"/>
        <c:crosses val="autoZero"/>
        <c:auto val="1"/>
        <c:lblAlgn val="ctr"/>
        <c:lblOffset val="100"/>
        <c:noMultiLvlLbl val="0"/>
      </c:catAx>
      <c:valAx>
        <c:axId val="10905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0574240"/>
        <c:crosses val="autoZero"/>
        <c:crossBetween val="between"/>
      </c:valAx>
      <c:valAx>
        <c:axId val="1090574656"/>
        <c:scaling>
          <c:orientation val="minMax"/>
        </c:scaling>
        <c:delete val="0"/>
        <c:axPos val="r"/>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0575072"/>
        <c:crosses val="max"/>
        <c:crossBetween val="between"/>
      </c:valAx>
      <c:catAx>
        <c:axId val="1090575072"/>
        <c:scaling>
          <c:orientation val="minMax"/>
        </c:scaling>
        <c:delete val="1"/>
        <c:axPos val="b"/>
        <c:numFmt formatCode="General" sourceLinked="1"/>
        <c:majorTickMark val="none"/>
        <c:minorTickMark val="none"/>
        <c:tickLblPos val="nextTo"/>
        <c:crossAx val="109057465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Revenue Pareto - All Years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'Pivot- Sales'!$B$1</c:f>
              <c:strCache>
                <c:ptCount val="1"/>
                <c:pt idx="0">
                  <c:v>Sum of Revenue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Sales'!$A$2:$A$223</c:f>
              <c:strCache>
                <c:ptCount val="222"/>
                <c:pt idx="0">
                  <c:v>B.S TRADING</c:v>
                </c:pt>
                <c:pt idx="1">
                  <c:v>MYSHA ENTERPRISE</c:v>
                </c:pt>
                <c:pt idx="2">
                  <c:v>ANNAPURNA ASSOCIATES</c:v>
                </c:pt>
                <c:pt idx="3">
                  <c:v>MOHAN BOARDS PVT LTD</c:v>
                </c:pt>
                <c:pt idx="4">
                  <c:v>SUMAN INTERNATIONAL</c:v>
                </c:pt>
                <c:pt idx="5">
                  <c:v>RAJA UDYOG PVT. LTD.</c:v>
                </c:pt>
                <c:pt idx="6">
                  <c:v>TAPARIA IMPEX (P) LTD.</c:v>
                </c:pt>
                <c:pt idx="7">
                  <c:v>SRILAB POLYMER (P) LTD.</c:v>
                </c:pt>
                <c:pt idx="8">
                  <c:v>N.F TRADING</c:v>
                </c:pt>
                <c:pt idx="9">
                  <c:v>JKE TAPES PRIVATE LIMITED</c:v>
                </c:pt>
                <c:pt idx="10">
                  <c:v>SUPER IRON FOUNDRY PVT. LTD. (BURDWAN)</c:v>
                </c:pt>
                <c:pt idx="11">
                  <c:v>ANNAPURNA CORRUGATED BOX INDUSTRIES</c:v>
                </c:pt>
                <c:pt idx="12">
                  <c:v> HARIOM POLYPACKS LIMITED</c:v>
                </c:pt>
                <c:pt idx="13">
                  <c:v>SM PACKAGING</c:v>
                </c:pt>
                <c:pt idx="14">
                  <c:v>OM SAI POLYMER</c:v>
                </c:pt>
                <c:pt idx="15">
                  <c:v>SHREE BALAJI ENTERPRISE</c:v>
                </c:pt>
                <c:pt idx="16">
                  <c:v>VERVE OVERSEAS</c:v>
                </c:pt>
                <c:pt idx="17">
                  <c:v>RAHUL ENTERPRISES</c:v>
                </c:pt>
                <c:pt idx="18">
                  <c:v>NATIONAL PAPER TUBE INDUSTRIES.</c:v>
                </c:pt>
                <c:pt idx="19">
                  <c:v>DAS SUPPLIERS</c:v>
                </c:pt>
                <c:pt idx="20">
                  <c:v>JAI KISHAN DASS MALL JUTE PRODUCTS (P) LTD.</c:v>
                </c:pt>
                <c:pt idx="21">
                  <c:v>GANPATI PACKAGING</c:v>
                </c:pt>
                <c:pt idx="22">
                  <c:v>SUJOY ENTERPRISE</c:v>
                </c:pt>
                <c:pt idx="23">
                  <c:v>CENTURY EXTRUSIONS LIMITED</c:v>
                </c:pt>
                <c:pt idx="24">
                  <c:v>FUJI INDUSTRIES</c:v>
                </c:pt>
                <c:pt idx="25">
                  <c:v>EXODUS FUTURA PVT. LTD.</c:v>
                </c:pt>
                <c:pt idx="26">
                  <c:v>LOKENATH PRINT &amp; PACKERS</c:v>
                </c:pt>
                <c:pt idx="27">
                  <c:v>RS ENTERPRISE</c:v>
                </c:pt>
                <c:pt idx="28">
                  <c:v>SUNNY ENTERPRISE</c:v>
                </c:pt>
                <c:pt idx="29">
                  <c:v>TENTY MARKETING COMPANY (P) LTD</c:v>
                </c:pt>
                <c:pt idx="30">
                  <c:v>GREEN PACKAGING INDUSTRIES PVT.LTD.</c:v>
                </c:pt>
                <c:pt idx="31">
                  <c:v>BHARAT PLASTIC INDUSTRIES</c:v>
                </c:pt>
                <c:pt idx="32">
                  <c:v>  STARLASTING EXIM PRIVATE LIMITED</c:v>
                </c:pt>
                <c:pt idx="33">
                  <c:v>FLEX-O-CUT</c:v>
                </c:pt>
                <c:pt idx="34">
                  <c:v>STARWAY PAPER PACK</c:v>
                </c:pt>
                <c:pt idx="35">
                  <c:v>SRI VISHNU INDUSTRIES</c:v>
                </c:pt>
                <c:pt idx="36">
                  <c:v>M.G PACKAGING</c:v>
                </c:pt>
                <c:pt idx="37">
                  <c:v>BOTHRA POLY FILMS PVT. LTD.</c:v>
                </c:pt>
                <c:pt idx="38">
                  <c:v>KESHAB PRINTERS</c:v>
                </c:pt>
                <c:pt idx="39">
                  <c:v>SHANTINATH DETERGENTS (P) LTD.</c:v>
                </c:pt>
                <c:pt idx="40">
                  <c:v>HINDUSTAN ADHESIVES LIMITED.</c:v>
                </c:pt>
                <c:pt idx="41">
                  <c:v>SANYA OVERSEAS</c:v>
                </c:pt>
                <c:pt idx="42">
                  <c:v>ESSTEE KLEIN CHEMICAL CO.</c:v>
                </c:pt>
                <c:pt idx="43">
                  <c:v>ZOREX ENTERPRISE</c:v>
                </c:pt>
                <c:pt idx="44">
                  <c:v>UNIWORTH PAPER &amp; ALLIED PRODUCTS</c:v>
                </c:pt>
                <c:pt idx="45">
                  <c:v>OM TRADING CO.</c:v>
                </c:pt>
                <c:pt idx="46">
                  <c:v>MS PAPER PACK</c:v>
                </c:pt>
                <c:pt idx="47">
                  <c:v>JYOTI COATERS PVT LTD.</c:v>
                </c:pt>
                <c:pt idx="48">
                  <c:v>COGNATE SYSTOPACK SOLUTION</c:v>
                </c:pt>
                <c:pt idx="49">
                  <c:v>MARUTI POLY FILMS</c:v>
                </c:pt>
                <c:pt idx="50">
                  <c:v>HARIOM POLYPACKS LIMITED</c:v>
                </c:pt>
                <c:pt idx="51">
                  <c:v>TEA CHEST INDIA</c:v>
                </c:pt>
                <c:pt idx="52">
                  <c:v>ANIL PACKAGING</c:v>
                </c:pt>
                <c:pt idx="53">
                  <c:v>KARIWALA HOME STYLES &amp; FASHIONS PVT.LTD</c:v>
                </c:pt>
                <c:pt idx="54">
                  <c:v>ABABEEL ENTERPRISE</c:v>
                </c:pt>
                <c:pt idx="55">
                  <c:v>PAPIER &amp; PRINTING</c:v>
                </c:pt>
                <c:pt idx="56">
                  <c:v>LIFESTYLE YOU</c:v>
                </c:pt>
                <c:pt idx="57">
                  <c:v>GANAPATI ENTERPRISE</c:v>
                </c:pt>
                <c:pt idx="58">
                  <c:v>SHREE HANUMAN TEXTILE</c:v>
                </c:pt>
                <c:pt idx="59">
                  <c:v>SAMANTA ENTERPRISE</c:v>
                </c:pt>
                <c:pt idx="60">
                  <c:v>CANDID CASUALS INDIA (P) LTD.</c:v>
                </c:pt>
                <c:pt idx="61">
                  <c:v>JAAGRIT FASHIONS (P) LTD.</c:v>
                </c:pt>
                <c:pt idx="62">
                  <c:v>SARKAR UDYOG</c:v>
                </c:pt>
                <c:pt idx="63">
                  <c:v> HAMIDULLAH BOXWALA</c:v>
                </c:pt>
                <c:pt idx="64">
                  <c:v>PB HOLOTAPE</c:v>
                </c:pt>
                <c:pt idx="65">
                  <c:v>JAHANGIR PACKAGING</c:v>
                </c:pt>
                <c:pt idx="66">
                  <c:v>K.N PACKAGING</c:v>
                </c:pt>
                <c:pt idx="67">
                  <c:v>OMEGA CORES</c:v>
                </c:pt>
                <c:pt idx="68">
                  <c:v>SWASTI PACKAGING</c:v>
                </c:pt>
                <c:pt idx="69">
                  <c:v>LAMINA RESEARCH CENTRE (P) LTD.</c:v>
                </c:pt>
                <c:pt idx="70">
                  <c:v>OM SHUVAM PACKAGING CO.</c:v>
                </c:pt>
                <c:pt idx="71">
                  <c:v>AHNAF ENTERPRISE</c:v>
                </c:pt>
                <c:pt idx="72">
                  <c:v>  N B ENTERPRISE</c:v>
                </c:pt>
                <c:pt idx="73">
                  <c:v>VISHAL CORRUGATER</c:v>
                </c:pt>
                <c:pt idx="74">
                  <c:v>MANOJ ENTERPRISE</c:v>
                </c:pt>
                <c:pt idx="75">
                  <c:v>S S PACKERS</c:v>
                </c:pt>
                <c:pt idx="76">
                  <c:v>ROSHNI ENTERPRISE</c:v>
                </c:pt>
                <c:pt idx="77">
                  <c:v>THE DELTA MARCS PAPER PRODUCTS</c:v>
                </c:pt>
                <c:pt idx="78">
                  <c:v>KARNANI FOILS</c:v>
                </c:pt>
                <c:pt idx="79">
                  <c:v>SUNDARAM APPARELS</c:v>
                </c:pt>
                <c:pt idx="80">
                  <c:v>HINDUSTHAN PACKAGING CO.</c:v>
                </c:pt>
                <c:pt idx="81">
                  <c:v>SURAKSHA ENTERPRISE</c:v>
                </c:pt>
                <c:pt idx="82">
                  <c:v>DREAMWORKS LIFESTYLE</c:v>
                </c:pt>
                <c:pt idx="83">
                  <c:v>EAST INDIA KINIFOAM &amp; AIR BUBBLE LTD</c:v>
                </c:pt>
                <c:pt idx="84">
                  <c:v>PHOENIX ENTERPRISE</c:v>
                </c:pt>
                <c:pt idx="85">
                  <c:v>MAA GAYATRI PACKAGING</c:v>
                </c:pt>
                <c:pt idx="86">
                  <c:v>DILIP APPARELS</c:v>
                </c:pt>
                <c:pt idx="87">
                  <c:v> RAMKRISHNA PACKAGING</c:v>
                </c:pt>
                <c:pt idx="88">
                  <c:v>INTERNATIONAL PAPER ART</c:v>
                </c:pt>
                <c:pt idx="89">
                  <c:v>LINTAS PACKAGING (P) LTD</c:v>
                </c:pt>
                <c:pt idx="90">
                  <c:v>ECONOMY ENTERPRISE</c:v>
                </c:pt>
                <c:pt idx="91">
                  <c:v>RS TRADERS</c:v>
                </c:pt>
                <c:pt idx="92">
                  <c:v>PROKAS PACKAGING INDUSTRIES</c:v>
                </c:pt>
                <c:pt idx="93">
                  <c:v>B.L.PACKAGING (P) LTD</c:v>
                </c:pt>
                <c:pt idx="94">
                  <c:v>STITCHFAB (INDIA) PVT. LTD.</c:v>
                </c:pt>
                <c:pt idx="95">
                  <c:v>ZAMIR DRESSES</c:v>
                </c:pt>
                <c:pt idx="96">
                  <c:v>UNITED PACKEGERS (INDIA)</c:v>
                </c:pt>
                <c:pt idx="97">
                  <c:v>BKM INDUSTRIES LIMITED.</c:v>
                </c:pt>
                <c:pt idx="98">
                  <c:v>LES CLASSIQUES</c:v>
                </c:pt>
                <c:pt idx="99">
                  <c:v>P.N MUKHERJEE &amp; CO. PVT. LTD.</c:v>
                </c:pt>
                <c:pt idx="100">
                  <c:v>ADI AMBE PAPERS PVT. LTD.</c:v>
                </c:pt>
                <c:pt idx="101">
                  <c:v>ADINANT GRAPHIX</c:v>
                </c:pt>
                <c:pt idx="102">
                  <c:v>AMRIT EXPORTS (P) LTD.</c:v>
                </c:pt>
                <c:pt idx="103">
                  <c:v>MITTAL BIOTECH LIMITED</c:v>
                </c:pt>
                <c:pt idx="104">
                  <c:v>Name :GANAPATI ENTERPRISE</c:v>
                </c:pt>
                <c:pt idx="105">
                  <c:v>RADIANT CORPORATION</c:v>
                </c:pt>
                <c:pt idx="106">
                  <c:v>Name :SHREE KRISHNA BHANDAR</c:v>
                </c:pt>
                <c:pt idx="107">
                  <c:v>R.D TAPES</c:v>
                </c:pt>
                <c:pt idx="108">
                  <c:v>J.N ENTERPRISE</c:v>
                </c:pt>
                <c:pt idx="109">
                  <c:v>SUNFLAG INDUSTRIES</c:v>
                </c:pt>
                <c:pt idx="110">
                  <c:v>S T P LIMITED</c:v>
                </c:pt>
                <c:pt idx="111">
                  <c:v>HAMIDULLA BOX WALLA</c:v>
                </c:pt>
                <c:pt idx="112">
                  <c:v>HIRAWAT TAPES</c:v>
                </c:pt>
                <c:pt idx="113">
                  <c:v> SAH STORES</c:v>
                </c:pt>
                <c:pt idx="114">
                  <c:v>KUSUM  DISTRIBUTORS</c:v>
                </c:pt>
                <c:pt idx="115">
                  <c:v>INDIA TAPE MANUFACTURING COMPANY</c:v>
                </c:pt>
                <c:pt idx="116">
                  <c:v>SAFAK ENTERPRISE</c:v>
                </c:pt>
                <c:pt idx="117">
                  <c:v>B.K INDUSTRIES</c:v>
                </c:pt>
                <c:pt idx="118">
                  <c:v>  SKY ENTERPRISE</c:v>
                </c:pt>
                <c:pt idx="119">
                  <c:v>STANDARD CARD BOARD BOX</c:v>
                </c:pt>
                <c:pt idx="120">
                  <c:v>PRINT ZONE</c:v>
                </c:pt>
                <c:pt idx="121">
                  <c:v> IQRA PRODUCTS</c:v>
                </c:pt>
                <c:pt idx="122">
                  <c:v> H.S. ENTERPRISES</c:v>
                </c:pt>
                <c:pt idx="123">
                  <c:v>SHIBANI PACKAGING</c:v>
                </c:pt>
                <c:pt idx="124">
                  <c:v>RAMKRISHNA PACKAGING</c:v>
                </c:pt>
                <c:pt idx="125">
                  <c:v>ANAND KUMAR SHAW</c:v>
                </c:pt>
                <c:pt idx="126">
                  <c:v>S. P. PACKAGING</c:v>
                </c:pt>
                <c:pt idx="127">
                  <c:v>WEAVELL ENTERPRISES</c:v>
                </c:pt>
                <c:pt idx="128">
                  <c:v>BRAINSTORM</c:v>
                </c:pt>
                <c:pt idx="129">
                  <c:v>AJS PACKAGING INDUSTRIES</c:v>
                </c:pt>
                <c:pt idx="130">
                  <c:v>ARIYAN MARKETING</c:v>
                </c:pt>
                <c:pt idx="131">
                  <c:v>BANIK &amp; CO.</c:v>
                </c:pt>
                <c:pt idx="132">
                  <c:v>BREAKFREE HOLIDAYS AND TRAVELS</c:v>
                </c:pt>
                <c:pt idx="133">
                  <c:v>DIAMOND POLYTHENE</c:v>
                </c:pt>
                <c:pt idx="134">
                  <c:v>AA PACKAGING</c:v>
                </c:pt>
                <c:pt idx="135">
                  <c:v>A.R ENTERPRISE</c:v>
                </c:pt>
                <c:pt idx="136">
                  <c:v>MITRA PRINTERS</c:v>
                </c:pt>
                <c:pt idx="137">
                  <c:v>SAH STORES</c:v>
                </c:pt>
                <c:pt idx="138">
                  <c:v>ARIHANT PRINTERS</c:v>
                </c:pt>
                <c:pt idx="139">
                  <c:v>FS DRESSES</c:v>
                </c:pt>
                <c:pt idx="140">
                  <c:v>RAJU ENTERPRISE</c:v>
                </c:pt>
                <c:pt idx="141">
                  <c:v>PACK N PACKAGES</c:v>
                </c:pt>
                <c:pt idx="142">
                  <c:v>PODDAR INDUSTRIES</c:v>
                </c:pt>
                <c:pt idx="143">
                  <c:v>SITRONN</c:v>
                </c:pt>
                <c:pt idx="144">
                  <c:v>ADITYA V ENTERPRISE</c:v>
                </c:pt>
                <c:pt idx="145">
                  <c:v>STAR CARDBOARD</c:v>
                </c:pt>
                <c:pt idx="146">
                  <c:v>MOHAMMED SABIR</c:v>
                </c:pt>
                <c:pt idx="147">
                  <c:v>DAS INDUSTRIAL CORPORATION</c:v>
                </c:pt>
                <c:pt idx="148">
                  <c:v>PAPER PLUS</c:v>
                </c:pt>
                <c:pt idx="149">
                  <c:v>SPLICE PACKAGING</c:v>
                </c:pt>
                <c:pt idx="150">
                  <c:v>SHREE BALAJI UDYOG</c:v>
                </c:pt>
                <c:pt idx="151">
                  <c:v>PACKAGING UDYOG</c:v>
                </c:pt>
                <c:pt idx="152">
                  <c:v>ENTEK PACKAGING</c:v>
                </c:pt>
                <c:pt idx="153">
                  <c:v>SAIDUL RAHAMAN</c:v>
                </c:pt>
                <c:pt idx="154">
                  <c:v>KURZ INDIA PVT. LTD.</c:v>
                </c:pt>
                <c:pt idx="155">
                  <c:v>RST PACKAGING INDUSTRIES</c:v>
                </c:pt>
                <c:pt idx="156">
                  <c:v>ORCHID CREATIONS (P) LTD.</c:v>
                </c:pt>
                <c:pt idx="157">
                  <c:v>GANPATI ENTERPRISE</c:v>
                </c:pt>
                <c:pt idx="158">
                  <c:v>MD. MAJID</c:v>
                </c:pt>
                <c:pt idx="159">
                  <c:v>EXCEL HOME DÃ‰COR PRIVATE LIMITED</c:v>
                </c:pt>
                <c:pt idx="160">
                  <c:v>INDIAN PAPER HOUSE</c:v>
                </c:pt>
                <c:pt idx="161">
                  <c:v>SB NINE X</c:v>
                </c:pt>
                <c:pt idx="162">
                  <c:v>NATURO PAPER PACK PRIVATE LIMITED</c:v>
                </c:pt>
                <c:pt idx="163">
                  <c:v>MANYA UDYOG</c:v>
                </c:pt>
                <c:pt idx="164">
                  <c:v> SONA PACKAGING</c:v>
                </c:pt>
                <c:pt idx="165">
                  <c:v> F A PACKAGING</c:v>
                </c:pt>
                <c:pt idx="166">
                  <c:v>SRI RANISATI INDUSTRIES</c:v>
                </c:pt>
                <c:pt idx="167">
                  <c:v>GRAPHIC PACKAGING</c:v>
                </c:pt>
                <c:pt idx="168">
                  <c:v>DIAGRAPH IMPEX PVT. LTD.</c:v>
                </c:pt>
                <c:pt idx="169">
                  <c:v>LOTUS PACKAGING</c:v>
                </c:pt>
                <c:pt idx="170">
                  <c:v>KAPOOR FASHIONS</c:v>
                </c:pt>
                <c:pt idx="171">
                  <c:v>MANOJ ENTERPRISES</c:v>
                </c:pt>
                <c:pt idx="172">
                  <c:v>DP FAB BENGAL SAREES (P) LTD.</c:v>
                </c:pt>
                <c:pt idx="173">
                  <c:v>ZENITH IMPEX</c:v>
                </c:pt>
                <c:pt idx="174">
                  <c:v>GANPATI TRADING CO.</c:v>
                </c:pt>
                <c:pt idx="175">
                  <c:v>PARIKSHIT CARD BOARD</c:v>
                </c:pt>
                <c:pt idx="176">
                  <c:v>APPAREL INDIA PVT. LTD.</c:v>
                </c:pt>
                <c:pt idx="177">
                  <c:v>UNITED TRADERS</c:v>
                </c:pt>
                <c:pt idx="178">
                  <c:v>DEVAL INTERNATIONAL (INDIA)</c:v>
                </c:pt>
                <c:pt idx="179">
                  <c:v>DURGESH COMMERCIAL AND MARKETING PVT LTD</c:v>
                </c:pt>
                <c:pt idx="180">
                  <c:v>SHUBHTARA PACKAGING</c:v>
                </c:pt>
                <c:pt idx="181">
                  <c:v>VIKASH POTTERIES</c:v>
                </c:pt>
                <c:pt idx="182">
                  <c:v>PACK N PACK</c:v>
                </c:pt>
                <c:pt idx="183">
                  <c:v>SR INTERNATIONAL PAPER MILLS PVT LTD</c:v>
                </c:pt>
                <c:pt idx="184">
                  <c:v>TEACHING APPLIANCE CO.</c:v>
                </c:pt>
                <c:pt idx="185">
                  <c:v>HIYONE HOME APPLIANCES LLP</c:v>
                </c:pt>
                <c:pt idx="186">
                  <c:v>EXCEL PACK</c:v>
                </c:pt>
                <c:pt idx="187">
                  <c:v>HARA KRISHNA JEWELLERY BOX</c:v>
                </c:pt>
                <c:pt idx="188">
                  <c:v>CREATIVE CASUALS INDIA (P) LTD.</c:v>
                </c:pt>
                <c:pt idx="189">
                  <c:v>BINAY PACKAGING</c:v>
                </c:pt>
                <c:pt idx="190">
                  <c:v>ST ENTERPRISE</c:v>
                </c:pt>
                <c:pt idx="191">
                  <c:v>SDJ INTERNATIONAL</c:v>
                </c:pt>
                <c:pt idx="192">
                  <c:v>MB PACKAGING</c:v>
                </c:pt>
                <c:pt idx="193">
                  <c:v>JYOTI ENTERPRISE</c:v>
                </c:pt>
                <c:pt idx="194">
                  <c:v>Wizertech Informatics Pvt. Ltd.</c:v>
                </c:pt>
                <c:pt idx="195">
                  <c:v>SREE GOPAL PACKAGING INDUSTRIES</c:v>
                </c:pt>
                <c:pt idx="196">
                  <c:v>NOVOFLEX INDUSTRIES (P) LTD.</c:v>
                </c:pt>
                <c:pt idx="197">
                  <c:v>INDIAN PACKAGING INDUSTRIES</c:v>
                </c:pt>
                <c:pt idx="198">
                  <c:v>KD PRODUCTS</c:v>
                </c:pt>
                <c:pt idx="199">
                  <c:v>ROYAL FABRIC BAGS</c:v>
                </c:pt>
                <c:pt idx="200">
                  <c:v>PRACHI INDUSTRIES</c:v>
                </c:pt>
                <c:pt idx="201">
                  <c:v>SAI UDYOG</c:v>
                </c:pt>
                <c:pt idx="202">
                  <c:v>HABS ENTERPRISE</c:v>
                </c:pt>
                <c:pt idx="203">
                  <c:v>JYOTI GRAPHICS</c:v>
                </c:pt>
                <c:pt idx="204">
                  <c:v>GANESH PACKAGING</c:v>
                </c:pt>
                <c:pt idx="205">
                  <c:v>INNOMEDIA CREATIONS (P) LTD.</c:v>
                </c:pt>
                <c:pt idx="206">
                  <c:v>MOM CORROGATION</c:v>
                </c:pt>
                <c:pt idx="207">
                  <c:v>SAROJBALA PACKAGING</c:v>
                </c:pt>
                <c:pt idx="208">
                  <c:v>NEW S.M. CARD BOARD INDUSTRIES</c:v>
                </c:pt>
                <c:pt idx="209">
                  <c:v>ASOKA POLYSTEEL</c:v>
                </c:pt>
                <c:pt idx="210">
                  <c:v>SRI RANI SATI ENTERPRISE</c:v>
                </c:pt>
                <c:pt idx="211">
                  <c:v> GOUTAM THREAD CO.</c:v>
                </c:pt>
                <c:pt idx="212">
                  <c:v>SANCHETI TRADING COMPANY</c:v>
                </c:pt>
                <c:pt idx="213">
                  <c:v>CALCUTTA MARKETING</c:v>
                </c:pt>
                <c:pt idx="214">
                  <c:v>SP COMMUNICATIONS (P) LTD</c:v>
                </c:pt>
                <c:pt idx="215">
                  <c:v>CDC Printers (P) Ltd</c:v>
                </c:pt>
                <c:pt idx="216">
                  <c:v>PLASTOCHEM INDIA PVT.LTD</c:v>
                </c:pt>
                <c:pt idx="217">
                  <c:v>JAYRAJ GUPTA AND BROTHERS</c:v>
                </c:pt>
                <c:pt idx="218">
                  <c:v> RANI LAXMI DYING ANAND AGARWATI</c:v>
                </c:pt>
                <c:pt idx="219">
                  <c:v>AMAL CARDBOARD CO.</c:v>
                </c:pt>
                <c:pt idx="220">
                  <c:v>EAST BELIAGHATA PACKAGING INDUSTRIES</c:v>
                </c:pt>
                <c:pt idx="221">
                  <c:v>NINABHA DREAM</c:v>
                </c:pt>
              </c:strCache>
            </c:strRef>
          </c:cat>
          <c:val>
            <c:numRef>
              <c:f>'Pivot- Sales'!$B$2:$B$223</c:f>
            </c:numRef>
          </c:val>
          <c:extLst>
            <c:ext xmlns:c16="http://schemas.microsoft.com/office/drawing/2014/chart" uri="{C3380CC4-5D6E-409C-BE32-E72D297353CC}">
              <c16:uniqueId val="{00000000-505E-4216-B3A4-B76AA87FA213}"/>
            </c:ext>
          </c:extLst>
        </c:ser>
        <c:ser>
          <c:idx val="1"/>
          <c:order val="1"/>
          <c:tx>
            <c:strRef>
              <c:f>'Pivot- Sales'!$C$1</c:f>
              <c:strCache>
                <c:ptCount val="1"/>
                <c:pt idx="0">
                  <c:v>% Contribution in 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Sales'!$A$2:$A$223</c:f>
              <c:strCache>
                <c:ptCount val="222"/>
                <c:pt idx="0">
                  <c:v>B.S TRADING</c:v>
                </c:pt>
                <c:pt idx="1">
                  <c:v>MYSHA ENTERPRISE</c:v>
                </c:pt>
                <c:pt idx="2">
                  <c:v>ANNAPURNA ASSOCIATES</c:v>
                </c:pt>
                <c:pt idx="3">
                  <c:v>MOHAN BOARDS PVT LTD</c:v>
                </c:pt>
                <c:pt idx="4">
                  <c:v>SUMAN INTERNATIONAL</c:v>
                </c:pt>
                <c:pt idx="5">
                  <c:v>RAJA UDYOG PVT. LTD.</c:v>
                </c:pt>
                <c:pt idx="6">
                  <c:v>TAPARIA IMPEX (P) LTD.</c:v>
                </c:pt>
                <c:pt idx="7">
                  <c:v>SRILAB POLYMER (P) LTD.</c:v>
                </c:pt>
                <c:pt idx="8">
                  <c:v>N.F TRADING</c:v>
                </c:pt>
                <c:pt idx="9">
                  <c:v>JKE TAPES PRIVATE LIMITED</c:v>
                </c:pt>
                <c:pt idx="10">
                  <c:v>SUPER IRON FOUNDRY PVT. LTD. (BURDWAN)</c:v>
                </c:pt>
                <c:pt idx="11">
                  <c:v>ANNAPURNA CORRUGATED BOX INDUSTRIES</c:v>
                </c:pt>
                <c:pt idx="12">
                  <c:v> HARIOM POLYPACKS LIMITED</c:v>
                </c:pt>
                <c:pt idx="13">
                  <c:v>SM PACKAGING</c:v>
                </c:pt>
                <c:pt idx="14">
                  <c:v>OM SAI POLYMER</c:v>
                </c:pt>
                <c:pt idx="15">
                  <c:v>SHREE BALAJI ENTERPRISE</c:v>
                </c:pt>
                <c:pt idx="16">
                  <c:v>VERVE OVERSEAS</c:v>
                </c:pt>
                <c:pt idx="17">
                  <c:v>RAHUL ENTERPRISES</c:v>
                </c:pt>
                <c:pt idx="18">
                  <c:v>NATIONAL PAPER TUBE INDUSTRIES.</c:v>
                </c:pt>
                <c:pt idx="19">
                  <c:v>DAS SUPPLIERS</c:v>
                </c:pt>
                <c:pt idx="20">
                  <c:v>JAI KISHAN DASS MALL JUTE PRODUCTS (P) LTD.</c:v>
                </c:pt>
                <c:pt idx="21">
                  <c:v>GANPATI PACKAGING</c:v>
                </c:pt>
                <c:pt idx="22">
                  <c:v>SUJOY ENTERPRISE</c:v>
                </c:pt>
                <c:pt idx="23">
                  <c:v>CENTURY EXTRUSIONS LIMITED</c:v>
                </c:pt>
                <c:pt idx="24">
                  <c:v>FUJI INDUSTRIES</c:v>
                </c:pt>
                <c:pt idx="25">
                  <c:v>EXODUS FUTURA PVT. LTD.</c:v>
                </c:pt>
                <c:pt idx="26">
                  <c:v>LOKENATH PRINT &amp; PACKERS</c:v>
                </c:pt>
                <c:pt idx="27">
                  <c:v>RS ENTERPRISE</c:v>
                </c:pt>
                <c:pt idx="28">
                  <c:v>SUNNY ENTERPRISE</c:v>
                </c:pt>
                <c:pt idx="29">
                  <c:v>TENTY MARKETING COMPANY (P) LTD</c:v>
                </c:pt>
                <c:pt idx="30">
                  <c:v>GREEN PACKAGING INDUSTRIES PVT.LTD.</c:v>
                </c:pt>
                <c:pt idx="31">
                  <c:v>BHARAT PLASTIC INDUSTRIES</c:v>
                </c:pt>
                <c:pt idx="32">
                  <c:v>  STARLASTING EXIM PRIVATE LIMITED</c:v>
                </c:pt>
                <c:pt idx="33">
                  <c:v>FLEX-O-CUT</c:v>
                </c:pt>
                <c:pt idx="34">
                  <c:v>STARWAY PAPER PACK</c:v>
                </c:pt>
                <c:pt idx="35">
                  <c:v>SRI VISHNU INDUSTRIES</c:v>
                </c:pt>
                <c:pt idx="36">
                  <c:v>M.G PACKAGING</c:v>
                </c:pt>
                <c:pt idx="37">
                  <c:v>BOTHRA POLY FILMS PVT. LTD.</c:v>
                </c:pt>
                <c:pt idx="38">
                  <c:v>KESHAB PRINTERS</c:v>
                </c:pt>
                <c:pt idx="39">
                  <c:v>SHANTINATH DETERGENTS (P) LTD.</c:v>
                </c:pt>
                <c:pt idx="40">
                  <c:v>HINDUSTAN ADHESIVES LIMITED.</c:v>
                </c:pt>
                <c:pt idx="41">
                  <c:v>SANYA OVERSEAS</c:v>
                </c:pt>
                <c:pt idx="42">
                  <c:v>ESSTEE KLEIN CHEMICAL CO.</c:v>
                </c:pt>
                <c:pt idx="43">
                  <c:v>ZOREX ENTERPRISE</c:v>
                </c:pt>
                <c:pt idx="44">
                  <c:v>UNIWORTH PAPER &amp; ALLIED PRODUCTS</c:v>
                </c:pt>
                <c:pt idx="45">
                  <c:v>OM TRADING CO.</c:v>
                </c:pt>
                <c:pt idx="46">
                  <c:v>MS PAPER PACK</c:v>
                </c:pt>
                <c:pt idx="47">
                  <c:v>JYOTI COATERS PVT LTD.</c:v>
                </c:pt>
                <c:pt idx="48">
                  <c:v>COGNATE SYSTOPACK SOLUTION</c:v>
                </c:pt>
                <c:pt idx="49">
                  <c:v>MARUTI POLY FILMS</c:v>
                </c:pt>
                <c:pt idx="50">
                  <c:v>HARIOM POLYPACKS LIMITED</c:v>
                </c:pt>
                <c:pt idx="51">
                  <c:v>TEA CHEST INDIA</c:v>
                </c:pt>
                <c:pt idx="52">
                  <c:v>ANIL PACKAGING</c:v>
                </c:pt>
                <c:pt idx="53">
                  <c:v>KARIWALA HOME STYLES &amp; FASHIONS PVT.LTD</c:v>
                </c:pt>
                <c:pt idx="54">
                  <c:v>ABABEEL ENTERPRISE</c:v>
                </c:pt>
                <c:pt idx="55">
                  <c:v>PAPIER &amp; PRINTING</c:v>
                </c:pt>
                <c:pt idx="56">
                  <c:v>LIFESTYLE YOU</c:v>
                </c:pt>
                <c:pt idx="57">
                  <c:v>GANAPATI ENTERPRISE</c:v>
                </c:pt>
                <c:pt idx="58">
                  <c:v>SHREE HANUMAN TEXTILE</c:v>
                </c:pt>
                <c:pt idx="59">
                  <c:v>SAMANTA ENTERPRISE</c:v>
                </c:pt>
                <c:pt idx="60">
                  <c:v>CANDID CASUALS INDIA (P) LTD.</c:v>
                </c:pt>
                <c:pt idx="61">
                  <c:v>JAAGRIT FASHIONS (P) LTD.</c:v>
                </c:pt>
                <c:pt idx="62">
                  <c:v>SARKAR UDYOG</c:v>
                </c:pt>
                <c:pt idx="63">
                  <c:v> HAMIDULLAH BOXWALA</c:v>
                </c:pt>
                <c:pt idx="64">
                  <c:v>PB HOLOTAPE</c:v>
                </c:pt>
                <c:pt idx="65">
                  <c:v>JAHANGIR PACKAGING</c:v>
                </c:pt>
                <c:pt idx="66">
                  <c:v>K.N PACKAGING</c:v>
                </c:pt>
                <c:pt idx="67">
                  <c:v>OMEGA CORES</c:v>
                </c:pt>
                <c:pt idx="68">
                  <c:v>SWASTI PACKAGING</c:v>
                </c:pt>
                <c:pt idx="69">
                  <c:v>LAMINA RESEARCH CENTRE (P) LTD.</c:v>
                </c:pt>
                <c:pt idx="70">
                  <c:v>OM SHUVAM PACKAGING CO.</c:v>
                </c:pt>
                <c:pt idx="71">
                  <c:v>AHNAF ENTERPRISE</c:v>
                </c:pt>
                <c:pt idx="72">
                  <c:v>  N B ENTERPRISE</c:v>
                </c:pt>
                <c:pt idx="73">
                  <c:v>VISHAL CORRUGATER</c:v>
                </c:pt>
                <c:pt idx="74">
                  <c:v>MANOJ ENTERPRISE</c:v>
                </c:pt>
                <c:pt idx="75">
                  <c:v>S S PACKERS</c:v>
                </c:pt>
                <c:pt idx="76">
                  <c:v>ROSHNI ENTERPRISE</c:v>
                </c:pt>
                <c:pt idx="77">
                  <c:v>THE DELTA MARCS PAPER PRODUCTS</c:v>
                </c:pt>
                <c:pt idx="78">
                  <c:v>KARNANI FOILS</c:v>
                </c:pt>
                <c:pt idx="79">
                  <c:v>SUNDARAM APPARELS</c:v>
                </c:pt>
                <c:pt idx="80">
                  <c:v>HINDUSTHAN PACKAGING CO.</c:v>
                </c:pt>
                <c:pt idx="81">
                  <c:v>SURAKSHA ENTERPRISE</c:v>
                </c:pt>
                <c:pt idx="82">
                  <c:v>DREAMWORKS LIFESTYLE</c:v>
                </c:pt>
                <c:pt idx="83">
                  <c:v>EAST INDIA KINIFOAM &amp; AIR BUBBLE LTD</c:v>
                </c:pt>
                <c:pt idx="84">
                  <c:v>PHOENIX ENTERPRISE</c:v>
                </c:pt>
                <c:pt idx="85">
                  <c:v>MAA GAYATRI PACKAGING</c:v>
                </c:pt>
                <c:pt idx="86">
                  <c:v>DILIP APPARELS</c:v>
                </c:pt>
                <c:pt idx="87">
                  <c:v> RAMKRISHNA PACKAGING</c:v>
                </c:pt>
                <c:pt idx="88">
                  <c:v>INTERNATIONAL PAPER ART</c:v>
                </c:pt>
                <c:pt idx="89">
                  <c:v>LINTAS PACKAGING (P) LTD</c:v>
                </c:pt>
                <c:pt idx="90">
                  <c:v>ECONOMY ENTERPRISE</c:v>
                </c:pt>
                <c:pt idx="91">
                  <c:v>RS TRADERS</c:v>
                </c:pt>
                <c:pt idx="92">
                  <c:v>PROKAS PACKAGING INDUSTRIES</c:v>
                </c:pt>
                <c:pt idx="93">
                  <c:v>B.L.PACKAGING (P) LTD</c:v>
                </c:pt>
                <c:pt idx="94">
                  <c:v>STITCHFAB (INDIA) PVT. LTD.</c:v>
                </c:pt>
                <c:pt idx="95">
                  <c:v>ZAMIR DRESSES</c:v>
                </c:pt>
                <c:pt idx="96">
                  <c:v>UNITED PACKEGERS (INDIA)</c:v>
                </c:pt>
                <c:pt idx="97">
                  <c:v>BKM INDUSTRIES LIMITED.</c:v>
                </c:pt>
                <c:pt idx="98">
                  <c:v>LES CLASSIQUES</c:v>
                </c:pt>
                <c:pt idx="99">
                  <c:v>P.N MUKHERJEE &amp; CO. PVT. LTD.</c:v>
                </c:pt>
                <c:pt idx="100">
                  <c:v>ADI AMBE PAPERS PVT. LTD.</c:v>
                </c:pt>
                <c:pt idx="101">
                  <c:v>ADINANT GRAPHIX</c:v>
                </c:pt>
                <c:pt idx="102">
                  <c:v>AMRIT EXPORTS (P) LTD.</c:v>
                </c:pt>
                <c:pt idx="103">
                  <c:v>MITTAL BIOTECH LIMITED</c:v>
                </c:pt>
                <c:pt idx="104">
                  <c:v>Name :GANAPATI ENTERPRISE</c:v>
                </c:pt>
                <c:pt idx="105">
                  <c:v>RADIANT CORPORATION</c:v>
                </c:pt>
                <c:pt idx="106">
                  <c:v>Name :SHREE KRISHNA BHANDAR</c:v>
                </c:pt>
                <c:pt idx="107">
                  <c:v>R.D TAPES</c:v>
                </c:pt>
                <c:pt idx="108">
                  <c:v>J.N ENTERPRISE</c:v>
                </c:pt>
                <c:pt idx="109">
                  <c:v>SUNFLAG INDUSTRIES</c:v>
                </c:pt>
                <c:pt idx="110">
                  <c:v>S T P LIMITED</c:v>
                </c:pt>
                <c:pt idx="111">
                  <c:v>HAMIDULLA BOX WALLA</c:v>
                </c:pt>
                <c:pt idx="112">
                  <c:v>HIRAWAT TAPES</c:v>
                </c:pt>
                <c:pt idx="113">
                  <c:v> SAH STORES</c:v>
                </c:pt>
                <c:pt idx="114">
                  <c:v>KUSUM  DISTRIBUTORS</c:v>
                </c:pt>
                <c:pt idx="115">
                  <c:v>INDIA TAPE MANUFACTURING COMPANY</c:v>
                </c:pt>
                <c:pt idx="116">
                  <c:v>SAFAK ENTERPRISE</c:v>
                </c:pt>
                <c:pt idx="117">
                  <c:v>B.K INDUSTRIES</c:v>
                </c:pt>
                <c:pt idx="118">
                  <c:v>  SKY ENTERPRISE</c:v>
                </c:pt>
                <c:pt idx="119">
                  <c:v>STANDARD CARD BOARD BOX</c:v>
                </c:pt>
                <c:pt idx="120">
                  <c:v>PRINT ZONE</c:v>
                </c:pt>
                <c:pt idx="121">
                  <c:v> IQRA PRODUCTS</c:v>
                </c:pt>
                <c:pt idx="122">
                  <c:v> H.S. ENTERPRISES</c:v>
                </c:pt>
                <c:pt idx="123">
                  <c:v>SHIBANI PACKAGING</c:v>
                </c:pt>
                <c:pt idx="124">
                  <c:v>RAMKRISHNA PACKAGING</c:v>
                </c:pt>
                <c:pt idx="125">
                  <c:v>ANAND KUMAR SHAW</c:v>
                </c:pt>
                <c:pt idx="126">
                  <c:v>S. P. PACKAGING</c:v>
                </c:pt>
                <c:pt idx="127">
                  <c:v>WEAVELL ENTERPRISES</c:v>
                </c:pt>
                <c:pt idx="128">
                  <c:v>BRAINSTORM</c:v>
                </c:pt>
                <c:pt idx="129">
                  <c:v>AJS PACKAGING INDUSTRIES</c:v>
                </c:pt>
                <c:pt idx="130">
                  <c:v>ARIYAN MARKETING</c:v>
                </c:pt>
                <c:pt idx="131">
                  <c:v>BANIK &amp; CO.</c:v>
                </c:pt>
                <c:pt idx="132">
                  <c:v>BREAKFREE HOLIDAYS AND TRAVELS</c:v>
                </c:pt>
                <c:pt idx="133">
                  <c:v>DIAMOND POLYTHENE</c:v>
                </c:pt>
                <c:pt idx="134">
                  <c:v>AA PACKAGING</c:v>
                </c:pt>
                <c:pt idx="135">
                  <c:v>A.R ENTERPRISE</c:v>
                </c:pt>
                <c:pt idx="136">
                  <c:v>MITRA PRINTERS</c:v>
                </c:pt>
                <c:pt idx="137">
                  <c:v>SAH STORES</c:v>
                </c:pt>
                <c:pt idx="138">
                  <c:v>ARIHANT PRINTERS</c:v>
                </c:pt>
                <c:pt idx="139">
                  <c:v>FS DRESSES</c:v>
                </c:pt>
                <c:pt idx="140">
                  <c:v>RAJU ENTERPRISE</c:v>
                </c:pt>
                <c:pt idx="141">
                  <c:v>PACK N PACKAGES</c:v>
                </c:pt>
                <c:pt idx="142">
                  <c:v>PODDAR INDUSTRIES</c:v>
                </c:pt>
                <c:pt idx="143">
                  <c:v>SITRONN</c:v>
                </c:pt>
                <c:pt idx="144">
                  <c:v>ADITYA V ENTERPRISE</c:v>
                </c:pt>
                <c:pt idx="145">
                  <c:v>STAR CARDBOARD</c:v>
                </c:pt>
                <c:pt idx="146">
                  <c:v>MOHAMMED SABIR</c:v>
                </c:pt>
                <c:pt idx="147">
                  <c:v>DAS INDUSTRIAL CORPORATION</c:v>
                </c:pt>
                <c:pt idx="148">
                  <c:v>PAPER PLUS</c:v>
                </c:pt>
                <c:pt idx="149">
                  <c:v>SPLICE PACKAGING</c:v>
                </c:pt>
                <c:pt idx="150">
                  <c:v>SHREE BALAJI UDYOG</c:v>
                </c:pt>
                <c:pt idx="151">
                  <c:v>PACKAGING UDYOG</c:v>
                </c:pt>
                <c:pt idx="152">
                  <c:v>ENTEK PACKAGING</c:v>
                </c:pt>
                <c:pt idx="153">
                  <c:v>SAIDUL RAHAMAN</c:v>
                </c:pt>
                <c:pt idx="154">
                  <c:v>KURZ INDIA PVT. LTD.</c:v>
                </c:pt>
                <c:pt idx="155">
                  <c:v>RST PACKAGING INDUSTRIES</c:v>
                </c:pt>
                <c:pt idx="156">
                  <c:v>ORCHID CREATIONS (P) LTD.</c:v>
                </c:pt>
                <c:pt idx="157">
                  <c:v>GANPATI ENTERPRISE</c:v>
                </c:pt>
                <c:pt idx="158">
                  <c:v>MD. MAJID</c:v>
                </c:pt>
                <c:pt idx="159">
                  <c:v>EXCEL HOME DÃ‰COR PRIVATE LIMITED</c:v>
                </c:pt>
                <c:pt idx="160">
                  <c:v>INDIAN PAPER HOUSE</c:v>
                </c:pt>
                <c:pt idx="161">
                  <c:v>SB NINE X</c:v>
                </c:pt>
                <c:pt idx="162">
                  <c:v>NATURO PAPER PACK PRIVATE LIMITED</c:v>
                </c:pt>
                <c:pt idx="163">
                  <c:v>MANYA UDYOG</c:v>
                </c:pt>
                <c:pt idx="164">
                  <c:v> SONA PACKAGING</c:v>
                </c:pt>
                <c:pt idx="165">
                  <c:v> F A PACKAGING</c:v>
                </c:pt>
                <c:pt idx="166">
                  <c:v>SRI RANISATI INDUSTRIES</c:v>
                </c:pt>
                <c:pt idx="167">
                  <c:v>GRAPHIC PACKAGING</c:v>
                </c:pt>
                <c:pt idx="168">
                  <c:v>DIAGRAPH IMPEX PVT. LTD.</c:v>
                </c:pt>
                <c:pt idx="169">
                  <c:v>LOTUS PACKAGING</c:v>
                </c:pt>
                <c:pt idx="170">
                  <c:v>KAPOOR FASHIONS</c:v>
                </c:pt>
                <c:pt idx="171">
                  <c:v>MANOJ ENTERPRISES</c:v>
                </c:pt>
                <c:pt idx="172">
                  <c:v>DP FAB BENGAL SAREES (P) LTD.</c:v>
                </c:pt>
                <c:pt idx="173">
                  <c:v>ZENITH IMPEX</c:v>
                </c:pt>
                <c:pt idx="174">
                  <c:v>GANPATI TRADING CO.</c:v>
                </c:pt>
                <c:pt idx="175">
                  <c:v>PARIKSHIT CARD BOARD</c:v>
                </c:pt>
                <c:pt idx="176">
                  <c:v>APPAREL INDIA PVT. LTD.</c:v>
                </c:pt>
                <c:pt idx="177">
                  <c:v>UNITED TRADERS</c:v>
                </c:pt>
                <c:pt idx="178">
                  <c:v>DEVAL INTERNATIONAL (INDIA)</c:v>
                </c:pt>
                <c:pt idx="179">
                  <c:v>DURGESH COMMERCIAL AND MARKETING PVT LTD</c:v>
                </c:pt>
                <c:pt idx="180">
                  <c:v>SHUBHTARA PACKAGING</c:v>
                </c:pt>
                <c:pt idx="181">
                  <c:v>VIKASH POTTERIES</c:v>
                </c:pt>
                <c:pt idx="182">
                  <c:v>PACK N PACK</c:v>
                </c:pt>
                <c:pt idx="183">
                  <c:v>SR INTERNATIONAL PAPER MILLS PVT LTD</c:v>
                </c:pt>
                <c:pt idx="184">
                  <c:v>TEACHING APPLIANCE CO.</c:v>
                </c:pt>
                <c:pt idx="185">
                  <c:v>HIYONE HOME APPLIANCES LLP</c:v>
                </c:pt>
                <c:pt idx="186">
                  <c:v>EXCEL PACK</c:v>
                </c:pt>
                <c:pt idx="187">
                  <c:v>HARA KRISHNA JEWELLERY BOX</c:v>
                </c:pt>
                <c:pt idx="188">
                  <c:v>CREATIVE CASUALS INDIA (P) LTD.</c:v>
                </c:pt>
                <c:pt idx="189">
                  <c:v>BINAY PACKAGING</c:v>
                </c:pt>
                <c:pt idx="190">
                  <c:v>ST ENTERPRISE</c:v>
                </c:pt>
                <c:pt idx="191">
                  <c:v>SDJ INTERNATIONAL</c:v>
                </c:pt>
                <c:pt idx="192">
                  <c:v>MB PACKAGING</c:v>
                </c:pt>
                <c:pt idx="193">
                  <c:v>JYOTI ENTERPRISE</c:v>
                </c:pt>
                <c:pt idx="194">
                  <c:v>Wizertech Informatics Pvt. Ltd.</c:v>
                </c:pt>
                <c:pt idx="195">
                  <c:v>SREE GOPAL PACKAGING INDUSTRIES</c:v>
                </c:pt>
                <c:pt idx="196">
                  <c:v>NOVOFLEX INDUSTRIES (P) LTD.</c:v>
                </c:pt>
                <c:pt idx="197">
                  <c:v>INDIAN PACKAGING INDUSTRIES</c:v>
                </c:pt>
                <c:pt idx="198">
                  <c:v>KD PRODUCTS</c:v>
                </c:pt>
                <c:pt idx="199">
                  <c:v>ROYAL FABRIC BAGS</c:v>
                </c:pt>
                <c:pt idx="200">
                  <c:v>PRACHI INDUSTRIES</c:v>
                </c:pt>
                <c:pt idx="201">
                  <c:v>SAI UDYOG</c:v>
                </c:pt>
                <c:pt idx="202">
                  <c:v>HABS ENTERPRISE</c:v>
                </c:pt>
                <c:pt idx="203">
                  <c:v>JYOTI GRAPHICS</c:v>
                </c:pt>
                <c:pt idx="204">
                  <c:v>GANESH PACKAGING</c:v>
                </c:pt>
                <c:pt idx="205">
                  <c:v>INNOMEDIA CREATIONS (P) LTD.</c:v>
                </c:pt>
                <c:pt idx="206">
                  <c:v>MOM CORROGATION</c:v>
                </c:pt>
                <c:pt idx="207">
                  <c:v>SAROJBALA PACKAGING</c:v>
                </c:pt>
                <c:pt idx="208">
                  <c:v>NEW S.M. CARD BOARD INDUSTRIES</c:v>
                </c:pt>
                <c:pt idx="209">
                  <c:v>ASOKA POLYSTEEL</c:v>
                </c:pt>
                <c:pt idx="210">
                  <c:v>SRI RANI SATI ENTERPRISE</c:v>
                </c:pt>
                <c:pt idx="211">
                  <c:v> GOUTAM THREAD CO.</c:v>
                </c:pt>
                <c:pt idx="212">
                  <c:v>SANCHETI TRADING COMPANY</c:v>
                </c:pt>
                <c:pt idx="213">
                  <c:v>CALCUTTA MARKETING</c:v>
                </c:pt>
                <c:pt idx="214">
                  <c:v>SP COMMUNICATIONS (P) LTD</c:v>
                </c:pt>
                <c:pt idx="215">
                  <c:v>CDC Printers (P) Ltd</c:v>
                </c:pt>
                <c:pt idx="216">
                  <c:v>PLASTOCHEM INDIA PVT.LTD</c:v>
                </c:pt>
                <c:pt idx="217">
                  <c:v>JAYRAJ GUPTA AND BROTHERS</c:v>
                </c:pt>
                <c:pt idx="218">
                  <c:v> RANI LAXMI DYING ANAND AGARWATI</c:v>
                </c:pt>
                <c:pt idx="219">
                  <c:v>AMAL CARDBOARD CO.</c:v>
                </c:pt>
                <c:pt idx="220">
                  <c:v>EAST BELIAGHATA PACKAGING INDUSTRIES</c:v>
                </c:pt>
                <c:pt idx="221">
                  <c:v>NINABHA DREAM</c:v>
                </c:pt>
              </c:strCache>
            </c:strRef>
          </c:cat>
          <c:val>
            <c:numRef>
              <c:f>'Pivot- Sales'!$C$2:$C$223</c:f>
              <c:numCache>
                <c:formatCode>0.00%</c:formatCode>
                <c:ptCount val="222"/>
                <c:pt idx="0">
                  <c:v>0.17254047745591922</c:v>
                </c:pt>
                <c:pt idx="1">
                  <c:v>6.7022866447640966E-2</c:v>
                </c:pt>
                <c:pt idx="2">
                  <c:v>5.3303235855621307E-2</c:v>
                </c:pt>
                <c:pt idx="3">
                  <c:v>3.8469882429564742E-2</c:v>
                </c:pt>
                <c:pt idx="4">
                  <c:v>2.8118657896856584E-2</c:v>
                </c:pt>
                <c:pt idx="5">
                  <c:v>2.7784749774707757E-2</c:v>
                </c:pt>
                <c:pt idx="6">
                  <c:v>2.7777954934626446E-2</c:v>
                </c:pt>
                <c:pt idx="7">
                  <c:v>2.502585236812092E-2</c:v>
                </c:pt>
                <c:pt idx="8">
                  <c:v>2.2923069730394041E-2</c:v>
                </c:pt>
                <c:pt idx="9">
                  <c:v>2.002760129008611E-2</c:v>
                </c:pt>
                <c:pt idx="10">
                  <c:v>1.9702907081803542E-2</c:v>
                </c:pt>
                <c:pt idx="11">
                  <c:v>1.9602776518520579E-2</c:v>
                </c:pt>
                <c:pt idx="12">
                  <c:v>1.9160270542552964E-2</c:v>
                </c:pt>
                <c:pt idx="13">
                  <c:v>1.7226619380708252E-2</c:v>
                </c:pt>
                <c:pt idx="14">
                  <c:v>1.5772644965085843E-2</c:v>
                </c:pt>
                <c:pt idx="15">
                  <c:v>1.5280263911899326E-2</c:v>
                </c:pt>
                <c:pt idx="16">
                  <c:v>1.3954629767178275E-2</c:v>
                </c:pt>
                <c:pt idx="17">
                  <c:v>1.3163713809652162E-2</c:v>
                </c:pt>
                <c:pt idx="18">
                  <c:v>1.2863626233964009E-2</c:v>
                </c:pt>
                <c:pt idx="19">
                  <c:v>1.2765649664794978E-2</c:v>
                </c:pt>
                <c:pt idx="20">
                  <c:v>1.2498124660421888E-2</c:v>
                </c:pt>
                <c:pt idx="21">
                  <c:v>1.2410101886128596E-2</c:v>
                </c:pt>
                <c:pt idx="22">
                  <c:v>1.2373853394408033E-2</c:v>
                </c:pt>
                <c:pt idx="23">
                  <c:v>1.1786528751902855E-2</c:v>
                </c:pt>
                <c:pt idx="24">
                  <c:v>1.1577310629384758E-2</c:v>
                </c:pt>
                <c:pt idx="25">
                  <c:v>1.0780140473654162E-2</c:v>
                </c:pt>
                <c:pt idx="26">
                  <c:v>9.6552945843452441E-3</c:v>
                </c:pt>
                <c:pt idx="27">
                  <c:v>9.162336885288027E-3</c:v>
                </c:pt>
                <c:pt idx="28">
                  <c:v>8.5684789337825938E-3</c:v>
                </c:pt>
                <c:pt idx="29">
                  <c:v>8.4821215127638769E-3</c:v>
                </c:pt>
                <c:pt idx="30">
                  <c:v>8.4162774258051149E-3</c:v>
                </c:pt>
                <c:pt idx="31">
                  <c:v>7.2575208558501893E-3</c:v>
                </c:pt>
                <c:pt idx="32">
                  <c:v>7.1914021080274788E-3</c:v>
                </c:pt>
                <c:pt idx="33">
                  <c:v>7.0878045723403831E-3</c:v>
                </c:pt>
                <c:pt idx="34">
                  <c:v>6.9431640450194959E-3</c:v>
                </c:pt>
                <c:pt idx="35">
                  <c:v>6.8313337805938215E-3</c:v>
                </c:pt>
                <c:pt idx="36">
                  <c:v>6.7049880088814427E-3</c:v>
                </c:pt>
                <c:pt idx="37">
                  <c:v>6.6767820414768775E-3</c:v>
                </c:pt>
                <c:pt idx="38">
                  <c:v>6.0575204440689711E-3</c:v>
                </c:pt>
                <c:pt idx="39">
                  <c:v>5.9786572902153414E-3</c:v>
                </c:pt>
                <c:pt idx="40">
                  <c:v>5.9732705306355296E-3</c:v>
                </c:pt>
                <c:pt idx="41">
                  <c:v>5.5022448919096866E-3</c:v>
                </c:pt>
                <c:pt idx="42">
                  <c:v>5.4422808185370574E-3</c:v>
                </c:pt>
                <c:pt idx="43">
                  <c:v>5.3854073966990513E-3</c:v>
                </c:pt>
                <c:pt idx="44">
                  <c:v>5.2401041631034264E-3</c:v>
                </c:pt>
                <c:pt idx="45">
                  <c:v>4.5666328858239577E-3</c:v>
                </c:pt>
                <c:pt idx="46">
                  <c:v>3.969559202084515E-3</c:v>
                </c:pt>
                <c:pt idx="47">
                  <c:v>3.8434778003251643E-3</c:v>
                </c:pt>
                <c:pt idx="48">
                  <c:v>3.6572701546313943E-3</c:v>
                </c:pt>
                <c:pt idx="49">
                  <c:v>3.6528333525874955E-3</c:v>
                </c:pt>
                <c:pt idx="50">
                  <c:v>3.6464299219802691E-3</c:v>
                </c:pt>
                <c:pt idx="51">
                  <c:v>3.4438057893509768E-3</c:v>
                </c:pt>
                <c:pt idx="52">
                  <c:v>3.2866508046294545E-3</c:v>
                </c:pt>
                <c:pt idx="53">
                  <c:v>3.1938551768217701E-3</c:v>
                </c:pt>
                <c:pt idx="54">
                  <c:v>3.1092035630033259E-3</c:v>
                </c:pt>
                <c:pt idx="55">
                  <c:v>2.9705707985076164E-3</c:v>
                </c:pt>
                <c:pt idx="56">
                  <c:v>2.9283975809672558E-3</c:v>
                </c:pt>
                <c:pt idx="57">
                  <c:v>2.6501480279761775E-3</c:v>
                </c:pt>
                <c:pt idx="58">
                  <c:v>2.6454525337232093E-3</c:v>
                </c:pt>
                <c:pt idx="59">
                  <c:v>2.6429898122815828E-3</c:v>
                </c:pt>
                <c:pt idx="60">
                  <c:v>2.6207117644277914E-3</c:v>
                </c:pt>
                <c:pt idx="61">
                  <c:v>2.5978233590985538E-3</c:v>
                </c:pt>
                <c:pt idx="62">
                  <c:v>2.5910100663493855E-3</c:v>
                </c:pt>
                <c:pt idx="63">
                  <c:v>2.5266439671145983E-3</c:v>
                </c:pt>
                <c:pt idx="64">
                  <c:v>2.4660606647915889E-3</c:v>
                </c:pt>
                <c:pt idx="65">
                  <c:v>2.3044099714326079E-3</c:v>
                </c:pt>
                <c:pt idx="66">
                  <c:v>2.146975002962175E-3</c:v>
                </c:pt>
                <c:pt idx="67">
                  <c:v>2.1333037052301712E-3</c:v>
                </c:pt>
                <c:pt idx="68">
                  <c:v>2.0798161634182234E-3</c:v>
                </c:pt>
                <c:pt idx="69">
                  <c:v>2.0642992440409896E-3</c:v>
                </c:pt>
                <c:pt idx="70">
                  <c:v>2.0466301048448128E-3</c:v>
                </c:pt>
                <c:pt idx="71">
                  <c:v>1.9973185437137091E-3</c:v>
                </c:pt>
                <c:pt idx="72">
                  <c:v>1.9710891409243972E-3</c:v>
                </c:pt>
                <c:pt idx="73">
                  <c:v>1.9101953369787047E-3</c:v>
                </c:pt>
                <c:pt idx="74">
                  <c:v>1.7093486930671506E-3</c:v>
                </c:pt>
                <c:pt idx="75">
                  <c:v>1.6442036783331747E-3</c:v>
                </c:pt>
                <c:pt idx="76">
                  <c:v>1.6123071773561433E-3</c:v>
                </c:pt>
                <c:pt idx="77">
                  <c:v>1.5298361720764305E-3</c:v>
                </c:pt>
                <c:pt idx="78">
                  <c:v>1.5081241243234164E-3</c:v>
                </c:pt>
                <c:pt idx="79">
                  <c:v>1.4882289546368473E-3</c:v>
                </c:pt>
                <c:pt idx="80">
                  <c:v>1.4805799689489136E-3</c:v>
                </c:pt>
                <c:pt idx="81">
                  <c:v>1.4149434745036045E-3</c:v>
                </c:pt>
                <c:pt idx="82">
                  <c:v>1.3691382751253409E-3</c:v>
                </c:pt>
                <c:pt idx="83">
                  <c:v>1.3153310053567781E-3</c:v>
                </c:pt>
                <c:pt idx="84">
                  <c:v>1.311722089353703E-3</c:v>
                </c:pt>
                <c:pt idx="85">
                  <c:v>1.2859549258943427E-3</c:v>
                </c:pt>
                <c:pt idx="86">
                  <c:v>1.254036210744077E-3</c:v>
                </c:pt>
                <c:pt idx="87">
                  <c:v>1.2370881450305205E-3</c:v>
                </c:pt>
                <c:pt idx="88">
                  <c:v>1.2262809142661495E-3</c:v>
                </c:pt>
                <c:pt idx="89">
                  <c:v>1.2115226834252554E-3</c:v>
                </c:pt>
                <c:pt idx="90">
                  <c:v>1.1796684106689091E-3</c:v>
                </c:pt>
                <c:pt idx="91">
                  <c:v>1.1720055854800785E-3</c:v>
                </c:pt>
                <c:pt idx="92">
                  <c:v>1.1490281105425056E-3</c:v>
                </c:pt>
                <c:pt idx="93">
                  <c:v>1.1461945614486455E-3</c:v>
                </c:pt>
                <c:pt idx="94">
                  <c:v>1.100584534518926E-3</c:v>
                </c:pt>
                <c:pt idx="95">
                  <c:v>1.0645769920575655E-3</c:v>
                </c:pt>
                <c:pt idx="96">
                  <c:v>1.0235233546538522E-3</c:v>
                </c:pt>
                <c:pt idx="97">
                  <c:v>1.0050777839714683E-3</c:v>
                </c:pt>
                <c:pt idx="98">
                  <c:v>9.8489695279203025E-4</c:v>
                </c:pt>
                <c:pt idx="99">
                  <c:v>9.509852075690338E-4</c:v>
                </c:pt>
                <c:pt idx="100">
                  <c:v>9.1227151039386322E-4</c:v>
                </c:pt>
                <c:pt idx="101">
                  <c:v>8.8448250231118724E-4</c:v>
                </c:pt>
                <c:pt idx="102">
                  <c:v>8.6281836052281571E-4</c:v>
                </c:pt>
                <c:pt idx="103">
                  <c:v>8.5591990161428271E-4</c:v>
                </c:pt>
                <c:pt idx="104">
                  <c:v>8.5551394292131136E-4</c:v>
                </c:pt>
                <c:pt idx="105">
                  <c:v>8.3943741090525281E-4</c:v>
                </c:pt>
                <c:pt idx="106">
                  <c:v>8.0528436156405666E-4</c:v>
                </c:pt>
                <c:pt idx="107">
                  <c:v>7.7644922915718543E-4</c:v>
                </c:pt>
                <c:pt idx="108">
                  <c:v>7.7078213096946565E-4</c:v>
                </c:pt>
                <c:pt idx="109">
                  <c:v>7.5052677940058374E-4</c:v>
                </c:pt>
                <c:pt idx="110">
                  <c:v>7.4442107549213619E-4</c:v>
                </c:pt>
                <c:pt idx="111">
                  <c:v>7.302288447520195E-4</c:v>
                </c:pt>
                <c:pt idx="112">
                  <c:v>7.0339440737222177E-4</c:v>
                </c:pt>
                <c:pt idx="113">
                  <c:v>6.8132927491684194E-4</c:v>
                </c:pt>
                <c:pt idx="114">
                  <c:v>6.7210648957564988E-4</c:v>
                </c:pt>
                <c:pt idx="115">
                  <c:v>6.5968003720635936E-4</c:v>
                </c:pt>
                <c:pt idx="116">
                  <c:v>6.5899444962347418E-4</c:v>
                </c:pt>
                <c:pt idx="117">
                  <c:v>6.5816407956966936E-4</c:v>
                </c:pt>
                <c:pt idx="118">
                  <c:v>6.3157094630807132E-4</c:v>
                </c:pt>
                <c:pt idx="119">
                  <c:v>6.2700391101214441E-4</c:v>
                </c:pt>
                <c:pt idx="120">
                  <c:v>5.9421139106679785E-4</c:v>
                </c:pt>
                <c:pt idx="121">
                  <c:v>5.9108863189009562E-4</c:v>
                </c:pt>
                <c:pt idx="122">
                  <c:v>5.9006663797772033E-4</c:v>
                </c:pt>
                <c:pt idx="123">
                  <c:v>5.6990354974815007E-4</c:v>
                </c:pt>
                <c:pt idx="124">
                  <c:v>5.5943875791622424E-4</c:v>
                </c:pt>
                <c:pt idx="125">
                  <c:v>5.3965536881382117E-4</c:v>
                </c:pt>
                <c:pt idx="126">
                  <c:v>5.3086906003937267E-4</c:v>
                </c:pt>
                <c:pt idx="127">
                  <c:v>5.1475846155956816E-4</c:v>
                </c:pt>
                <c:pt idx="128">
                  <c:v>4.6008888442743866E-4</c:v>
                </c:pt>
                <c:pt idx="129">
                  <c:v>4.4599743364257005E-4</c:v>
                </c:pt>
                <c:pt idx="130">
                  <c:v>4.3945951147534722E-4</c:v>
                </c:pt>
                <c:pt idx="131">
                  <c:v>4.3864120662745227E-4</c:v>
                </c:pt>
                <c:pt idx="132">
                  <c:v>4.3304685453418975E-4</c:v>
                </c:pt>
                <c:pt idx="133">
                  <c:v>4.205079118627384E-4</c:v>
                </c:pt>
                <c:pt idx="134">
                  <c:v>3.9002907258013029E-4</c:v>
                </c:pt>
                <c:pt idx="135">
                  <c:v>3.804798169613739E-4</c:v>
                </c:pt>
                <c:pt idx="136">
                  <c:v>3.7064312555476204E-4</c:v>
                </c:pt>
                <c:pt idx="137">
                  <c:v>3.6395048486469346E-4</c:v>
                </c:pt>
                <c:pt idx="138">
                  <c:v>3.5485899735252186E-4</c:v>
                </c:pt>
                <c:pt idx="139">
                  <c:v>3.5485899735252186E-4</c:v>
                </c:pt>
                <c:pt idx="140">
                  <c:v>3.5019969871728324E-4</c:v>
                </c:pt>
                <c:pt idx="141">
                  <c:v>3.4994863597665631E-4</c:v>
                </c:pt>
                <c:pt idx="142">
                  <c:v>3.4431968513115195E-4</c:v>
                </c:pt>
                <c:pt idx="143">
                  <c:v>3.2756679186613939E-4</c:v>
                </c:pt>
                <c:pt idx="144">
                  <c:v>3.2716580119913105E-4</c:v>
                </c:pt>
                <c:pt idx="145">
                  <c:v>3.2110729353733149E-4</c:v>
                </c:pt>
                <c:pt idx="146">
                  <c:v>3.1681811283633149E-4</c:v>
                </c:pt>
                <c:pt idx="147">
                  <c:v>3.0848957216846783E-4</c:v>
                </c:pt>
                <c:pt idx="148">
                  <c:v>2.9604289283632814E-4</c:v>
                </c:pt>
                <c:pt idx="149">
                  <c:v>2.8990560647711627E-4</c:v>
                </c:pt>
                <c:pt idx="150">
                  <c:v>2.8004868810765525E-4</c:v>
                </c:pt>
                <c:pt idx="151">
                  <c:v>2.7994116583145742E-4</c:v>
                </c:pt>
                <c:pt idx="152">
                  <c:v>2.7790072659668042E-4</c:v>
                </c:pt>
                <c:pt idx="153">
                  <c:v>2.7322368501157422E-4</c:v>
                </c:pt>
                <c:pt idx="154">
                  <c:v>2.6796822326078333E-4</c:v>
                </c:pt>
                <c:pt idx="155">
                  <c:v>2.6679718856952001E-4</c:v>
                </c:pt>
                <c:pt idx="156">
                  <c:v>2.6591713825608579E-4</c:v>
                </c:pt>
                <c:pt idx="157">
                  <c:v>2.5794984404752696E-4</c:v>
                </c:pt>
                <c:pt idx="158">
                  <c:v>2.5578236529169774E-4</c:v>
                </c:pt>
                <c:pt idx="159">
                  <c:v>2.4997509780002371E-4</c:v>
                </c:pt>
                <c:pt idx="160">
                  <c:v>2.4808192504914805E-4</c:v>
                </c:pt>
                <c:pt idx="161">
                  <c:v>2.4672636367926141E-4</c:v>
                </c:pt>
                <c:pt idx="162">
                  <c:v>2.4414299017853501E-4</c:v>
                </c:pt>
                <c:pt idx="163">
                  <c:v>2.3762210124318508E-4</c:v>
                </c:pt>
                <c:pt idx="164">
                  <c:v>2.3686128355286128E-4</c:v>
                </c:pt>
                <c:pt idx="165">
                  <c:v>2.3459018596980514E-4</c:v>
                </c:pt>
                <c:pt idx="166">
                  <c:v>2.3164485629177922E-4</c:v>
                </c:pt>
                <c:pt idx="167">
                  <c:v>2.1394803809380894E-4</c:v>
                </c:pt>
                <c:pt idx="168">
                  <c:v>2.1222342336667569E-4</c:v>
                </c:pt>
                <c:pt idx="169">
                  <c:v>2.1098141687594187E-4</c:v>
                </c:pt>
                <c:pt idx="170">
                  <c:v>2.093242253583056E-4</c:v>
                </c:pt>
                <c:pt idx="171">
                  <c:v>2.0581821846446267E-4</c:v>
                </c:pt>
                <c:pt idx="172">
                  <c:v>2.0558401152621E-4</c:v>
                </c:pt>
                <c:pt idx="173">
                  <c:v>2.0149603587670895E-4</c:v>
                </c:pt>
                <c:pt idx="174">
                  <c:v>2.013753838176091E-4</c:v>
                </c:pt>
                <c:pt idx="175">
                  <c:v>1.9760323267575179E-4</c:v>
                </c:pt>
                <c:pt idx="176">
                  <c:v>1.9304329455977189E-4</c:v>
                </c:pt>
                <c:pt idx="177">
                  <c:v>1.9077219697671575E-4</c:v>
                </c:pt>
                <c:pt idx="178">
                  <c:v>1.8377437754892403E-4</c:v>
                </c:pt>
                <c:pt idx="179">
                  <c:v>1.7502923241816847E-4</c:v>
                </c:pt>
                <c:pt idx="180">
                  <c:v>1.7042103347854863E-4</c:v>
                </c:pt>
                <c:pt idx="181">
                  <c:v>1.6451263117262912E-4</c:v>
                </c:pt>
                <c:pt idx="182">
                  <c:v>1.641151890955943E-4</c:v>
                </c:pt>
                <c:pt idx="183">
                  <c:v>1.6337708238110105E-4</c:v>
                </c:pt>
                <c:pt idx="184">
                  <c:v>1.5437430961826758E-4</c:v>
                </c:pt>
                <c:pt idx="185">
                  <c:v>1.4605996331029799E-4</c:v>
                </c:pt>
                <c:pt idx="186">
                  <c:v>1.4563413251347497E-4</c:v>
                </c:pt>
                <c:pt idx="187">
                  <c:v>1.4505748664277713E-4</c:v>
                </c:pt>
                <c:pt idx="188">
                  <c:v>1.3021905766848142E-4</c:v>
                </c:pt>
                <c:pt idx="189">
                  <c:v>1.284305683218247E-4</c:v>
                </c:pt>
                <c:pt idx="190">
                  <c:v>1.2036817190197541E-4</c:v>
                </c:pt>
                <c:pt idx="191">
                  <c:v>1.1941235919260641E-4</c:v>
                </c:pt>
                <c:pt idx="192">
                  <c:v>1.1426459714751204E-4</c:v>
                </c:pt>
                <c:pt idx="193">
                  <c:v>1.1423620842772383E-4</c:v>
                </c:pt>
                <c:pt idx="194">
                  <c:v>1.1145411388848006E-4</c:v>
                </c:pt>
                <c:pt idx="195">
                  <c:v>1.0867201934923629E-4</c:v>
                </c:pt>
                <c:pt idx="196">
                  <c:v>1.0866492216928924E-4</c:v>
                </c:pt>
                <c:pt idx="197">
                  <c:v>1.0850168703050708E-4</c:v>
                </c:pt>
                <c:pt idx="198">
                  <c:v>1.0645769920575655E-4</c:v>
                </c:pt>
                <c:pt idx="199">
                  <c:v>1.0610284020840404E-4</c:v>
                </c:pt>
                <c:pt idx="200">
                  <c:v>9.7760105180646242E-5</c:v>
                </c:pt>
                <c:pt idx="201">
                  <c:v>9.4789935372805635E-5</c:v>
                </c:pt>
                <c:pt idx="202">
                  <c:v>8.137271668290678E-5</c:v>
                </c:pt>
                <c:pt idx="203">
                  <c:v>8.0354271360505054E-5</c:v>
                </c:pt>
                <c:pt idx="204">
                  <c:v>6.9382031162365068E-5</c:v>
                </c:pt>
                <c:pt idx="205">
                  <c:v>6.8665215987712979E-5</c:v>
                </c:pt>
                <c:pt idx="206">
                  <c:v>6.7171969326853563E-5</c:v>
                </c:pt>
                <c:pt idx="207">
                  <c:v>6.6536062003597841E-5</c:v>
                </c:pt>
                <c:pt idx="208">
                  <c:v>6.617410582629828E-5</c:v>
                </c:pt>
                <c:pt idx="209">
                  <c:v>6.6163460056377701E-5</c:v>
                </c:pt>
                <c:pt idx="210">
                  <c:v>6.1167045373654194E-5</c:v>
                </c:pt>
                <c:pt idx="211">
                  <c:v>5.9602117195329568E-5</c:v>
                </c:pt>
                <c:pt idx="212">
                  <c:v>4.9680259629353056E-5</c:v>
                </c:pt>
                <c:pt idx="213">
                  <c:v>4.8558905197719093E-5</c:v>
                </c:pt>
                <c:pt idx="214">
                  <c:v>4.7196246647885404E-5</c:v>
                </c:pt>
                <c:pt idx="215">
                  <c:v>4.7153663568203105E-5</c:v>
                </c:pt>
                <c:pt idx="216">
                  <c:v>4.684138765053289E-5</c:v>
                </c:pt>
                <c:pt idx="217">
                  <c:v>4.6098312910076706E-5</c:v>
                </c:pt>
                <c:pt idx="218">
                  <c:v>2.4130411819971487E-5</c:v>
                </c:pt>
                <c:pt idx="219">
                  <c:v>2.2419991452732332E-5</c:v>
                </c:pt>
                <c:pt idx="220">
                  <c:v>2.0269545928776048E-5</c:v>
                </c:pt>
                <c:pt idx="221">
                  <c:v>1.8278786953628402E-5</c:v>
                </c:pt>
              </c:numCache>
            </c:numRef>
          </c:val>
          <c:extLst>
            <c:ext xmlns:c16="http://schemas.microsoft.com/office/drawing/2014/chart" uri="{C3380CC4-5D6E-409C-BE32-E72D297353CC}">
              <c16:uniqueId val="{00000001-505E-4216-B3A4-B76AA87FA213}"/>
            </c:ext>
          </c:extLst>
        </c:ser>
        <c:dLbls>
          <c:showLegendKey val="0"/>
          <c:showVal val="0"/>
          <c:showCatName val="0"/>
          <c:showSerName val="0"/>
          <c:showPercent val="0"/>
          <c:showBubbleSize val="0"/>
        </c:dLbls>
        <c:gapWidth val="150"/>
        <c:axId val="336622416"/>
        <c:axId val="336622808"/>
      </c:barChart>
      <c:lineChart>
        <c:grouping val="standard"/>
        <c:varyColors val="0"/>
        <c:ser>
          <c:idx val="2"/>
          <c:order val="2"/>
          <c:tx>
            <c:strRef>
              <c:f>'Pivot- Sales'!$D$1</c:f>
              <c:strCache>
                <c:ptCount val="1"/>
                <c:pt idx="0">
                  <c:v>Cumulative %</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strRef>
              <c:f>'Pivot- Sales'!$A$2:$A$223</c:f>
              <c:strCache>
                <c:ptCount val="222"/>
                <c:pt idx="0">
                  <c:v>B.S TRADING</c:v>
                </c:pt>
                <c:pt idx="1">
                  <c:v>MYSHA ENTERPRISE</c:v>
                </c:pt>
                <c:pt idx="2">
                  <c:v>ANNAPURNA ASSOCIATES</c:v>
                </c:pt>
                <c:pt idx="3">
                  <c:v>MOHAN BOARDS PVT LTD</c:v>
                </c:pt>
                <c:pt idx="4">
                  <c:v>SUMAN INTERNATIONAL</c:v>
                </c:pt>
                <c:pt idx="5">
                  <c:v>RAJA UDYOG PVT. LTD.</c:v>
                </c:pt>
                <c:pt idx="6">
                  <c:v>TAPARIA IMPEX (P) LTD.</c:v>
                </c:pt>
                <c:pt idx="7">
                  <c:v>SRILAB POLYMER (P) LTD.</c:v>
                </c:pt>
                <c:pt idx="8">
                  <c:v>N.F TRADING</c:v>
                </c:pt>
                <c:pt idx="9">
                  <c:v>JKE TAPES PRIVATE LIMITED</c:v>
                </c:pt>
                <c:pt idx="10">
                  <c:v>SUPER IRON FOUNDRY PVT. LTD. (BURDWAN)</c:v>
                </c:pt>
                <c:pt idx="11">
                  <c:v>ANNAPURNA CORRUGATED BOX INDUSTRIES</c:v>
                </c:pt>
                <c:pt idx="12">
                  <c:v> HARIOM POLYPACKS LIMITED</c:v>
                </c:pt>
                <c:pt idx="13">
                  <c:v>SM PACKAGING</c:v>
                </c:pt>
                <c:pt idx="14">
                  <c:v>OM SAI POLYMER</c:v>
                </c:pt>
                <c:pt idx="15">
                  <c:v>SHREE BALAJI ENTERPRISE</c:v>
                </c:pt>
                <c:pt idx="16">
                  <c:v>VERVE OVERSEAS</c:v>
                </c:pt>
                <c:pt idx="17">
                  <c:v>RAHUL ENTERPRISES</c:v>
                </c:pt>
                <c:pt idx="18">
                  <c:v>NATIONAL PAPER TUBE INDUSTRIES.</c:v>
                </c:pt>
                <c:pt idx="19">
                  <c:v>DAS SUPPLIERS</c:v>
                </c:pt>
                <c:pt idx="20">
                  <c:v>JAI KISHAN DASS MALL JUTE PRODUCTS (P) LTD.</c:v>
                </c:pt>
                <c:pt idx="21">
                  <c:v>GANPATI PACKAGING</c:v>
                </c:pt>
                <c:pt idx="22">
                  <c:v>SUJOY ENTERPRISE</c:v>
                </c:pt>
                <c:pt idx="23">
                  <c:v>CENTURY EXTRUSIONS LIMITED</c:v>
                </c:pt>
                <c:pt idx="24">
                  <c:v>FUJI INDUSTRIES</c:v>
                </c:pt>
                <c:pt idx="25">
                  <c:v>EXODUS FUTURA PVT. LTD.</c:v>
                </c:pt>
                <c:pt idx="26">
                  <c:v>LOKENATH PRINT &amp; PACKERS</c:v>
                </c:pt>
                <c:pt idx="27">
                  <c:v>RS ENTERPRISE</c:v>
                </c:pt>
                <c:pt idx="28">
                  <c:v>SUNNY ENTERPRISE</c:v>
                </c:pt>
                <c:pt idx="29">
                  <c:v>TENTY MARKETING COMPANY (P) LTD</c:v>
                </c:pt>
                <c:pt idx="30">
                  <c:v>GREEN PACKAGING INDUSTRIES PVT.LTD.</c:v>
                </c:pt>
                <c:pt idx="31">
                  <c:v>BHARAT PLASTIC INDUSTRIES</c:v>
                </c:pt>
                <c:pt idx="32">
                  <c:v>  STARLASTING EXIM PRIVATE LIMITED</c:v>
                </c:pt>
                <c:pt idx="33">
                  <c:v>FLEX-O-CUT</c:v>
                </c:pt>
                <c:pt idx="34">
                  <c:v>STARWAY PAPER PACK</c:v>
                </c:pt>
                <c:pt idx="35">
                  <c:v>SRI VISHNU INDUSTRIES</c:v>
                </c:pt>
                <c:pt idx="36">
                  <c:v>M.G PACKAGING</c:v>
                </c:pt>
                <c:pt idx="37">
                  <c:v>BOTHRA POLY FILMS PVT. LTD.</c:v>
                </c:pt>
                <c:pt idx="38">
                  <c:v>KESHAB PRINTERS</c:v>
                </c:pt>
                <c:pt idx="39">
                  <c:v>SHANTINATH DETERGENTS (P) LTD.</c:v>
                </c:pt>
                <c:pt idx="40">
                  <c:v>HINDUSTAN ADHESIVES LIMITED.</c:v>
                </c:pt>
                <c:pt idx="41">
                  <c:v>SANYA OVERSEAS</c:v>
                </c:pt>
                <c:pt idx="42">
                  <c:v>ESSTEE KLEIN CHEMICAL CO.</c:v>
                </c:pt>
                <c:pt idx="43">
                  <c:v>ZOREX ENTERPRISE</c:v>
                </c:pt>
                <c:pt idx="44">
                  <c:v>UNIWORTH PAPER &amp; ALLIED PRODUCTS</c:v>
                </c:pt>
                <c:pt idx="45">
                  <c:v>OM TRADING CO.</c:v>
                </c:pt>
                <c:pt idx="46">
                  <c:v>MS PAPER PACK</c:v>
                </c:pt>
                <c:pt idx="47">
                  <c:v>JYOTI COATERS PVT LTD.</c:v>
                </c:pt>
                <c:pt idx="48">
                  <c:v>COGNATE SYSTOPACK SOLUTION</c:v>
                </c:pt>
                <c:pt idx="49">
                  <c:v>MARUTI POLY FILMS</c:v>
                </c:pt>
                <c:pt idx="50">
                  <c:v>HARIOM POLYPACKS LIMITED</c:v>
                </c:pt>
                <c:pt idx="51">
                  <c:v>TEA CHEST INDIA</c:v>
                </c:pt>
                <c:pt idx="52">
                  <c:v>ANIL PACKAGING</c:v>
                </c:pt>
                <c:pt idx="53">
                  <c:v>KARIWALA HOME STYLES &amp; FASHIONS PVT.LTD</c:v>
                </c:pt>
                <c:pt idx="54">
                  <c:v>ABABEEL ENTERPRISE</c:v>
                </c:pt>
                <c:pt idx="55">
                  <c:v>PAPIER &amp; PRINTING</c:v>
                </c:pt>
                <c:pt idx="56">
                  <c:v>LIFESTYLE YOU</c:v>
                </c:pt>
                <c:pt idx="57">
                  <c:v>GANAPATI ENTERPRISE</c:v>
                </c:pt>
                <c:pt idx="58">
                  <c:v>SHREE HANUMAN TEXTILE</c:v>
                </c:pt>
                <c:pt idx="59">
                  <c:v>SAMANTA ENTERPRISE</c:v>
                </c:pt>
                <c:pt idx="60">
                  <c:v>CANDID CASUALS INDIA (P) LTD.</c:v>
                </c:pt>
                <c:pt idx="61">
                  <c:v>JAAGRIT FASHIONS (P) LTD.</c:v>
                </c:pt>
                <c:pt idx="62">
                  <c:v>SARKAR UDYOG</c:v>
                </c:pt>
                <c:pt idx="63">
                  <c:v> HAMIDULLAH BOXWALA</c:v>
                </c:pt>
                <c:pt idx="64">
                  <c:v>PB HOLOTAPE</c:v>
                </c:pt>
                <c:pt idx="65">
                  <c:v>JAHANGIR PACKAGING</c:v>
                </c:pt>
                <c:pt idx="66">
                  <c:v>K.N PACKAGING</c:v>
                </c:pt>
                <c:pt idx="67">
                  <c:v>OMEGA CORES</c:v>
                </c:pt>
                <c:pt idx="68">
                  <c:v>SWASTI PACKAGING</c:v>
                </c:pt>
                <c:pt idx="69">
                  <c:v>LAMINA RESEARCH CENTRE (P) LTD.</c:v>
                </c:pt>
                <c:pt idx="70">
                  <c:v>OM SHUVAM PACKAGING CO.</c:v>
                </c:pt>
                <c:pt idx="71">
                  <c:v>AHNAF ENTERPRISE</c:v>
                </c:pt>
                <c:pt idx="72">
                  <c:v>  N B ENTERPRISE</c:v>
                </c:pt>
                <c:pt idx="73">
                  <c:v>VISHAL CORRUGATER</c:v>
                </c:pt>
                <c:pt idx="74">
                  <c:v>MANOJ ENTERPRISE</c:v>
                </c:pt>
                <c:pt idx="75">
                  <c:v>S S PACKERS</c:v>
                </c:pt>
                <c:pt idx="76">
                  <c:v>ROSHNI ENTERPRISE</c:v>
                </c:pt>
                <c:pt idx="77">
                  <c:v>THE DELTA MARCS PAPER PRODUCTS</c:v>
                </c:pt>
                <c:pt idx="78">
                  <c:v>KARNANI FOILS</c:v>
                </c:pt>
                <c:pt idx="79">
                  <c:v>SUNDARAM APPARELS</c:v>
                </c:pt>
                <c:pt idx="80">
                  <c:v>HINDUSTHAN PACKAGING CO.</c:v>
                </c:pt>
                <c:pt idx="81">
                  <c:v>SURAKSHA ENTERPRISE</c:v>
                </c:pt>
                <c:pt idx="82">
                  <c:v>DREAMWORKS LIFESTYLE</c:v>
                </c:pt>
                <c:pt idx="83">
                  <c:v>EAST INDIA KINIFOAM &amp; AIR BUBBLE LTD</c:v>
                </c:pt>
                <c:pt idx="84">
                  <c:v>PHOENIX ENTERPRISE</c:v>
                </c:pt>
                <c:pt idx="85">
                  <c:v>MAA GAYATRI PACKAGING</c:v>
                </c:pt>
                <c:pt idx="86">
                  <c:v>DILIP APPARELS</c:v>
                </c:pt>
                <c:pt idx="87">
                  <c:v> RAMKRISHNA PACKAGING</c:v>
                </c:pt>
                <c:pt idx="88">
                  <c:v>INTERNATIONAL PAPER ART</c:v>
                </c:pt>
                <c:pt idx="89">
                  <c:v>LINTAS PACKAGING (P) LTD</c:v>
                </c:pt>
                <c:pt idx="90">
                  <c:v>ECONOMY ENTERPRISE</c:v>
                </c:pt>
                <c:pt idx="91">
                  <c:v>RS TRADERS</c:v>
                </c:pt>
                <c:pt idx="92">
                  <c:v>PROKAS PACKAGING INDUSTRIES</c:v>
                </c:pt>
                <c:pt idx="93">
                  <c:v>B.L.PACKAGING (P) LTD</c:v>
                </c:pt>
                <c:pt idx="94">
                  <c:v>STITCHFAB (INDIA) PVT. LTD.</c:v>
                </c:pt>
                <c:pt idx="95">
                  <c:v>ZAMIR DRESSES</c:v>
                </c:pt>
                <c:pt idx="96">
                  <c:v>UNITED PACKEGERS (INDIA)</c:v>
                </c:pt>
                <c:pt idx="97">
                  <c:v>BKM INDUSTRIES LIMITED.</c:v>
                </c:pt>
                <c:pt idx="98">
                  <c:v>LES CLASSIQUES</c:v>
                </c:pt>
                <c:pt idx="99">
                  <c:v>P.N MUKHERJEE &amp; CO. PVT. LTD.</c:v>
                </c:pt>
                <c:pt idx="100">
                  <c:v>ADI AMBE PAPERS PVT. LTD.</c:v>
                </c:pt>
                <c:pt idx="101">
                  <c:v>ADINANT GRAPHIX</c:v>
                </c:pt>
                <c:pt idx="102">
                  <c:v>AMRIT EXPORTS (P) LTD.</c:v>
                </c:pt>
                <c:pt idx="103">
                  <c:v>MITTAL BIOTECH LIMITED</c:v>
                </c:pt>
                <c:pt idx="104">
                  <c:v>Name :GANAPATI ENTERPRISE</c:v>
                </c:pt>
                <c:pt idx="105">
                  <c:v>RADIANT CORPORATION</c:v>
                </c:pt>
                <c:pt idx="106">
                  <c:v>Name :SHREE KRISHNA BHANDAR</c:v>
                </c:pt>
                <c:pt idx="107">
                  <c:v>R.D TAPES</c:v>
                </c:pt>
                <c:pt idx="108">
                  <c:v>J.N ENTERPRISE</c:v>
                </c:pt>
                <c:pt idx="109">
                  <c:v>SUNFLAG INDUSTRIES</c:v>
                </c:pt>
                <c:pt idx="110">
                  <c:v>S T P LIMITED</c:v>
                </c:pt>
                <c:pt idx="111">
                  <c:v>HAMIDULLA BOX WALLA</c:v>
                </c:pt>
                <c:pt idx="112">
                  <c:v>HIRAWAT TAPES</c:v>
                </c:pt>
                <c:pt idx="113">
                  <c:v> SAH STORES</c:v>
                </c:pt>
                <c:pt idx="114">
                  <c:v>KUSUM  DISTRIBUTORS</c:v>
                </c:pt>
                <c:pt idx="115">
                  <c:v>INDIA TAPE MANUFACTURING COMPANY</c:v>
                </c:pt>
                <c:pt idx="116">
                  <c:v>SAFAK ENTERPRISE</c:v>
                </c:pt>
                <c:pt idx="117">
                  <c:v>B.K INDUSTRIES</c:v>
                </c:pt>
                <c:pt idx="118">
                  <c:v>  SKY ENTERPRISE</c:v>
                </c:pt>
                <c:pt idx="119">
                  <c:v>STANDARD CARD BOARD BOX</c:v>
                </c:pt>
                <c:pt idx="120">
                  <c:v>PRINT ZONE</c:v>
                </c:pt>
                <c:pt idx="121">
                  <c:v> IQRA PRODUCTS</c:v>
                </c:pt>
                <c:pt idx="122">
                  <c:v> H.S. ENTERPRISES</c:v>
                </c:pt>
                <c:pt idx="123">
                  <c:v>SHIBANI PACKAGING</c:v>
                </c:pt>
                <c:pt idx="124">
                  <c:v>RAMKRISHNA PACKAGING</c:v>
                </c:pt>
                <c:pt idx="125">
                  <c:v>ANAND KUMAR SHAW</c:v>
                </c:pt>
                <c:pt idx="126">
                  <c:v>S. P. PACKAGING</c:v>
                </c:pt>
                <c:pt idx="127">
                  <c:v>WEAVELL ENTERPRISES</c:v>
                </c:pt>
                <c:pt idx="128">
                  <c:v>BRAINSTORM</c:v>
                </c:pt>
                <c:pt idx="129">
                  <c:v>AJS PACKAGING INDUSTRIES</c:v>
                </c:pt>
                <c:pt idx="130">
                  <c:v>ARIYAN MARKETING</c:v>
                </c:pt>
                <c:pt idx="131">
                  <c:v>BANIK &amp; CO.</c:v>
                </c:pt>
                <c:pt idx="132">
                  <c:v>BREAKFREE HOLIDAYS AND TRAVELS</c:v>
                </c:pt>
                <c:pt idx="133">
                  <c:v>DIAMOND POLYTHENE</c:v>
                </c:pt>
                <c:pt idx="134">
                  <c:v>AA PACKAGING</c:v>
                </c:pt>
                <c:pt idx="135">
                  <c:v>A.R ENTERPRISE</c:v>
                </c:pt>
                <c:pt idx="136">
                  <c:v>MITRA PRINTERS</c:v>
                </c:pt>
                <c:pt idx="137">
                  <c:v>SAH STORES</c:v>
                </c:pt>
                <c:pt idx="138">
                  <c:v>ARIHANT PRINTERS</c:v>
                </c:pt>
                <c:pt idx="139">
                  <c:v>FS DRESSES</c:v>
                </c:pt>
                <c:pt idx="140">
                  <c:v>RAJU ENTERPRISE</c:v>
                </c:pt>
                <c:pt idx="141">
                  <c:v>PACK N PACKAGES</c:v>
                </c:pt>
                <c:pt idx="142">
                  <c:v>PODDAR INDUSTRIES</c:v>
                </c:pt>
                <c:pt idx="143">
                  <c:v>SITRONN</c:v>
                </c:pt>
                <c:pt idx="144">
                  <c:v>ADITYA V ENTERPRISE</c:v>
                </c:pt>
                <c:pt idx="145">
                  <c:v>STAR CARDBOARD</c:v>
                </c:pt>
                <c:pt idx="146">
                  <c:v>MOHAMMED SABIR</c:v>
                </c:pt>
                <c:pt idx="147">
                  <c:v>DAS INDUSTRIAL CORPORATION</c:v>
                </c:pt>
                <c:pt idx="148">
                  <c:v>PAPER PLUS</c:v>
                </c:pt>
                <c:pt idx="149">
                  <c:v>SPLICE PACKAGING</c:v>
                </c:pt>
                <c:pt idx="150">
                  <c:v>SHREE BALAJI UDYOG</c:v>
                </c:pt>
                <c:pt idx="151">
                  <c:v>PACKAGING UDYOG</c:v>
                </c:pt>
                <c:pt idx="152">
                  <c:v>ENTEK PACKAGING</c:v>
                </c:pt>
                <c:pt idx="153">
                  <c:v>SAIDUL RAHAMAN</c:v>
                </c:pt>
                <c:pt idx="154">
                  <c:v>KURZ INDIA PVT. LTD.</c:v>
                </c:pt>
                <c:pt idx="155">
                  <c:v>RST PACKAGING INDUSTRIES</c:v>
                </c:pt>
                <c:pt idx="156">
                  <c:v>ORCHID CREATIONS (P) LTD.</c:v>
                </c:pt>
                <c:pt idx="157">
                  <c:v>GANPATI ENTERPRISE</c:v>
                </c:pt>
                <c:pt idx="158">
                  <c:v>MD. MAJID</c:v>
                </c:pt>
                <c:pt idx="159">
                  <c:v>EXCEL HOME DÃ‰COR PRIVATE LIMITED</c:v>
                </c:pt>
                <c:pt idx="160">
                  <c:v>INDIAN PAPER HOUSE</c:v>
                </c:pt>
                <c:pt idx="161">
                  <c:v>SB NINE X</c:v>
                </c:pt>
                <c:pt idx="162">
                  <c:v>NATURO PAPER PACK PRIVATE LIMITED</c:v>
                </c:pt>
                <c:pt idx="163">
                  <c:v>MANYA UDYOG</c:v>
                </c:pt>
                <c:pt idx="164">
                  <c:v> SONA PACKAGING</c:v>
                </c:pt>
                <c:pt idx="165">
                  <c:v> F A PACKAGING</c:v>
                </c:pt>
                <c:pt idx="166">
                  <c:v>SRI RANISATI INDUSTRIES</c:v>
                </c:pt>
                <c:pt idx="167">
                  <c:v>GRAPHIC PACKAGING</c:v>
                </c:pt>
                <c:pt idx="168">
                  <c:v>DIAGRAPH IMPEX PVT. LTD.</c:v>
                </c:pt>
                <c:pt idx="169">
                  <c:v>LOTUS PACKAGING</c:v>
                </c:pt>
                <c:pt idx="170">
                  <c:v>KAPOOR FASHIONS</c:v>
                </c:pt>
                <c:pt idx="171">
                  <c:v>MANOJ ENTERPRISES</c:v>
                </c:pt>
                <c:pt idx="172">
                  <c:v>DP FAB BENGAL SAREES (P) LTD.</c:v>
                </c:pt>
                <c:pt idx="173">
                  <c:v>ZENITH IMPEX</c:v>
                </c:pt>
                <c:pt idx="174">
                  <c:v>GANPATI TRADING CO.</c:v>
                </c:pt>
                <c:pt idx="175">
                  <c:v>PARIKSHIT CARD BOARD</c:v>
                </c:pt>
                <c:pt idx="176">
                  <c:v>APPAREL INDIA PVT. LTD.</c:v>
                </c:pt>
                <c:pt idx="177">
                  <c:v>UNITED TRADERS</c:v>
                </c:pt>
                <c:pt idx="178">
                  <c:v>DEVAL INTERNATIONAL (INDIA)</c:v>
                </c:pt>
                <c:pt idx="179">
                  <c:v>DURGESH COMMERCIAL AND MARKETING PVT LTD</c:v>
                </c:pt>
                <c:pt idx="180">
                  <c:v>SHUBHTARA PACKAGING</c:v>
                </c:pt>
                <c:pt idx="181">
                  <c:v>VIKASH POTTERIES</c:v>
                </c:pt>
                <c:pt idx="182">
                  <c:v>PACK N PACK</c:v>
                </c:pt>
                <c:pt idx="183">
                  <c:v>SR INTERNATIONAL PAPER MILLS PVT LTD</c:v>
                </c:pt>
                <c:pt idx="184">
                  <c:v>TEACHING APPLIANCE CO.</c:v>
                </c:pt>
                <c:pt idx="185">
                  <c:v>HIYONE HOME APPLIANCES LLP</c:v>
                </c:pt>
                <c:pt idx="186">
                  <c:v>EXCEL PACK</c:v>
                </c:pt>
                <c:pt idx="187">
                  <c:v>HARA KRISHNA JEWELLERY BOX</c:v>
                </c:pt>
                <c:pt idx="188">
                  <c:v>CREATIVE CASUALS INDIA (P) LTD.</c:v>
                </c:pt>
                <c:pt idx="189">
                  <c:v>BINAY PACKAGING</c:v>
                </c:pt>
                <c:pt idx="190">
                  <c:v>ST ENTERPRISE</c:v>
                </c:pt>
                <c:pt idx="191">
                  <c:v>SDJ INTERNATIONAL</c:v>
                </c:pt>
                <c:pt idx="192">
                  <c:v>MB PACKAGING</c:v>
                </c:pt>
                <c:pt idx="193">
                  <c:v>JYOTI ENTERPRISE</c:v>
                </c:pt>
                <c:pt idx="194">
                  <c:v>Wizertech Informatics Pvt. Ltd.</c:v>
                </c:pt>
                <c:pt idx="195">
                  <c:v>SREE GOPAL PACKAGING INDUSTRIES</c:v>
                </c:pt>
                <c:pt idx="196">
                  <c:v>NOVOFLEX INDUSTRIES (P) LTD.</c:v>
                </c:pt>
                <c:pt idx="197">
                  <c:v>INDIAN PACKAGING INDUSTRIES</c:v>
                </c:pt>
                <c:pt idx="198">
                  <c:v>KD PRODUCTS</c:v>
                </c:pt>
                <c:pt idx="199">
                  <c:v>ROYAL FABRIC BAGS</c:v>
                </c:pt>
                <c:pt idx="200">
                  <c:v>PRACHI INDUSTRIES</c:v>
                </c:pt>
                <c:pt idx="201">
                  <c:v>SAI UDYOG</c:v>
                </c:pt>
                <c:pt idx="202">
                  <c:v>HABS ENTERPRISE</c:v>
                </c:pt>
                <c:pt idx="203">
                  <c:v>JYOTI GRAPHICS</c:v>
                </c:pt>
                <c:pt idx="204">
                  <c:v>GANESH PACKAGING</c:v>
                </c:pt>
                <c:pt idx="205">
                  <c:v>INNOMEDIA CREATIONS (P) LTD.</c:v>
                </c:pt>
                <c:pt idx="206">
                  <c:v>MOM CORROGATION</c:v>
                </c:pt>
                <c:pt idx="207">
                  <c:v>SAROJBALA PACKAGING</c:v>
                </c:pt>
                <c:pt idx="208">
                  <c:v>NEW S.M. CARD BOARD INDUSTRIES</c:v>
                </c:pt>
                <c:pt idx="209">
                  <c:v>ASOKA POLYSTEEL</c:v>
                </c:pt>
                <c:pt idx="210">
                  <c:v>SRI RANI SATI ENTERPRISE</c:v>
                </c:pt>
                <c:pt idx="211">
                  <c:v> GOUTAM THREAD CO.</c:v>
                </c:pt>
                <c:pt idx="212">
                  <c:v>SANCHETI TRADING COMPANY</c:v>
                </c:pt>
                <c:pt idx="213">
                  <c:v>CALCUTTA MARKETING</c:v>
                </c:pt>
                <c:pt idx="214">
                  <c:v>SP COMMUNICATIONS (P) LTD</c:v>
                </c:pt>
                <c:pt idx="215">
                  <c:v>CDC Printers (P) Ltd</c:v>
                </c:pt>
                <c:pt idx="216">
                  <c:v>PLASTOCHEM INDIA PVT.LTD</c:v>
                </c:pt>
                <c:pt idx="217">
                  <c:v>JAYRAJ GUPTA AND BROTHERS</c:v>
                </c:pt>
                <c:pt idx="218">
                  <c:v> RANI LAXMI DYING ANAND AGARWATI</c:v>
                </c:pt>
                <c:pt idx="219">
                  <c:v>AMAL CARDBOARD CO.</c:v>
                </c:pt>
                <c:pt idx="220">
                  <c:v>EAST BELIAGHATA PACKAGING INDUSTRIES</c:v>
                </c:pt>
                <c:pt idx="221">
                  <c:v>NINABHA DREAM</c:v>
                </c:pt>
              </c:strCache>
            </c:strRef>
          </c:cat>
          <c:val>
            <c:numRef>
              <c:f>'Pivot- Sales'!$D$2:$D$223</c:f>
              <c:numCache>
                <c:formatCode>0.00%</c:formatCode>
                <c:ptCount val="222"/>
                <c:pt idx="0">
                  <c:v>0.17254047745591922</c:v>
                </c:pt>
                <c:pt idx="1">
                  <c:v>0.23956334390356018</c:v>
                </c:pt>
                <c:pt idx="2">
                  <c:v>0.29286657975918151</c:v>
                </c:pt>
                <c:pt idx="3">
                  <c:v>0.33133646218874624</c:v>
                </c:pt>
                <c:pt idx="4">
                  <c:v>0.35945512008560282</c:v>
                </c:pt>
                <c:pt idx="5">
                  <c:v>0.38723986986031056</c:v>
                </c:pt>
                <c:pt idx="6">
                  <c:v>0.41501782479493698</c:v>
                </c:pt>
                <c:pt idx="7">
                  <c:v>0.44004367716305792</c:v>
                </c:pt>
                <c:pt idx="8">
                  <c:v>0.46296674689345196</c:v>
                </c:pt>
                <c:pt idx="9">
                  <c:v>0.48299434818353809</c:v>
                </c:pt>
                <c:pt idx="10">
                  <c:v>0.50269725526534159</c:v>
                </c:pt>
                <c:pt idx="11">
                  <c:v>0.5223000317838622</c:v>
                </c:pt>
                <c:pt idx="12">
                  <c:v>0.54146030232641518</c:v>
                </c:pt>
                <c:pt idx="13">
                  <c:v>0.55868692170712342</c:v>
                </c:pt>
                <c:pt idx="14">
                  <c:v>0.57445956667220921</c:v>
                </c:pt>
                <c:pt idx="15">
                  <c:v>0.5897398305841085</c:v>
                </c:pt>
                <c:pt idx="16">
                  <c:v>0.60369446035128682</c:v>
                </c:pt>
                <c:pt idx="17">
                  <c:v>0.61685817416093902</c:v>
                </c:pt>
                <c:pt idx="18">
                  <c:v>0.629721800394903</c:v>
                </c:pt>
                <c:pt idx="19">
                  <c:v>0.64248745005969798</c:v>
                </c:pt>
                <c:pt idx="20">
                  <c:v>0.65498557472011987</c:v>
                </c:pt>
                <c:pt idx="21">
                  <c:v>0.66739567660624843</c:v>
                </c:pt>
                <c:pt idx="22">
                  <c:v>0.67976953000065643</c:v>
                </c:pt>
                <c:pt idx="23">
                  <c:v>0.69155605875255932</c:v>
                </c:pt>
                <c:pt idx="24">
                  <c:v>0.70313336938194404</c:v>
                </c:pt>
                <c:pt idx="25">
                  <c:v>0.71391350985559821</c:v>
                </c:pt>
                <c:pt idx="26">
                  <c:v>0.72356880443994342</c:v>
                </c:pt>
                <c:pt idx="27">
                  <c:v>0.73273114132523143</c:v>
                </c:pt>
                <c:pt idx="28">
                  <c:v>0.74129962025901397</c:v>
                </c:pt>
                <c:pt idx="29">
                  <c:v>0.74978174177177781</c:v>
                </c:pt>
                <c:pt idx="30">
                  <c:v>0.7581980191975829</c:v>
                </c:pt>
                <c:pt idx="31">
                  <c:v>0.76545554005343308</c:v>
                </c:pt>
                <c:pt idx="32">
                  <c:v>0.77264694216146057</c:v>
                </c:pt>
                <c:pt idx="33">
                  <c:v>0.77973474673380094</c:v>
                </c:pt>
                <c:pt idx="34">
                  <c:v>0.78667791077882043</c:v>
                </c:pt>
                <c:pt idx="35">
                  <c:v>0.7935092445594143</c:v>
                </c:pt>
                <c:pt idx="36">
                  <c:v>0.80021423256829571</c:v>
                </c:pt>
                <c:pt idx="37">
                  <c:v>0.80689101460977264</c:v>
                </c:pt>
                <c:pt idx="38">
                  <c:v>0.81294853505384157</c:v>
                </c:pt>
                <c:pt idx="39">
                  <c:v>0.81892719234405686</c:v>
                </c:pt>
                <c:pt idx="40">
                  <c:v>0.82490046287469243</c:v>
                </c:pt>
                <c:pt idx="41">
                  <c:v>0.83040270776660208</c:v>
                </c:pt>
                <c:pt idx="42">
                  <c:v>0.83584498858513911</c:v>
                </c:pt>
                <c:pt idx="43">
                  <c:v>0.84123039598183813</c:v>
                </c:pt>
                <c:pt idx="44">
                  <c:v>0.84647050014494152</c:v>
                </c:pt>
                <c:pt idx="45">
                  <c:v>0.85103713303076545</c:v>
                </c:pt>
                <c:pt idx="46">
                  <c:v>0.85500669223284997</c:v>
                </c:pt>
                <c:pt idx="47">
                  <c:v>0.8588501700331751</c:v>
                </c:pt>
                <c:pt idx="48">
                  <c:v>0.86250744018780645</c:v>
                </c:pt>
                <c:pt idx="49">
                  <c:v>0.86616027354039393</c:v>
                </c:pt>
                <c:pt idx="50">
                  <c:v>0.86980670346237421</c:v>
                </c:pt>
                <c:pt idx="51">
                  <c:v>0.8732505092517252</c:v>
                </c:pt>
                <c:pt idx="52">
                  <c:v>0.87653716005635463</c:v>
                </c:pt>
                <c:pt idx="53">
                  <c:v>0.87973101523317643</c:v>
                </c:pt>
                <c:pt idx="54">
                  <c:v>0.8828402187961798</c:v>
                </c:pt>
                <c:pt idx="55">
                  <c:v>0.8858107895946874</c:v>
                </c:pt>
                <c:pt idx="56">
                  <c:v>0.8887391871756547</c:v>
                </c:pt>
                <c:pt idx="57">
                  <c:v>0.89138933520363084</c:v>
                </c:pt>
                <c:pt idx="58">
                  <c:v>0.89403478773735401</c:v>
                </c:pt>
                <c:pt idx="59">
                  <c:v>0.89667777754963562</c:v>
                </c:pt>
                <c:pt idx="60">
                  <c:v>0.89929848931406342</c:v>
                </c:pt>
                <c:pt idx="61">
                  <c:v>0.90189631267316195</c:v>
                </c:pt>
                <c:pt idx="62">
                  <c:v>0.90448732273951138</c:v>
                </c:pt>
                <c:pt idx="63">
                  <c:v>0.90701396670662593</c:v>
                </c:pt>
                <c:pt idx="64">
                  <c:v>0.90948002737141753</c:v>
                </c:pt>
                <c:pt idx="65">
                  <c:v>0.91178443734285008</c:v>
                </c:pt>
                <c:pt idx="66">
                  <c:v>0.91393141234581221</c:v>
                </c:pt>
                <c:pt idx="67">
                  <c:v>0.91606471605104234</c:v>
                </c:pt>
                <c:pt idx="68">
                  <c:v>0.91814453221446057</c:v>
                </c:pt>
                <c:pt idx="69">
                  <c:v>0.92020883145850152</c:v>
                </c:pt>
                <c:pt idx="70">
                  <c:v>0.92225546156334637</c:v>
                </c:pt>
                <c:pt idx="71">
                  <c:v>0.92425278010706002</c:v>
                </c:pt>
                <c:pt idx="72">
                  <c:v>0.92622386924798439</c:v>
                </c:pt>
                <c:pt idx="73">
                  <c:v>0.92813406458496306</c:v>
                </c:pt>
                <c:pt idx="74">
                  <c:v>0.92984341327803022</c:v>
                </c:pt>
                <c:pt idx="75">
                  <c:v>0.9314876169563634</c:v>
                </c:pt>
                <c:pt idx="76">
                  <c:v>0.93309992413371956</c:v>
                </c:pt>
                <c:pt idx="77">
                  <c:v>0.93462976030579603</c:v>
                </c:pt>
                <c:pt idx="78">
                  <c:v>0.93613788443011947</c:v>
                </c:pt>
                <c:pt idx="79">
                  <c:v>0.93762611338475632</c:v>
                </c:pt>
                <c:pt idx="80">
                  <c:v>0.93910669335370522</c:v>
                </c:pt>
                <c:pt idx="81">
                  <c:v>0.94052163682820877</c:v>
                </c:pt>
                <c:pt idx="82">
                  <c:v>0.94189077510333408</c:v>
                </c:pt>
                <c:pt idx="83">
                  <c:v>0.94320610610869082</c:v>
                </c:pt>
                <c:pt idx="84">
                  <c:v>0.94451782819804453</c:v>
                </c:pt>
                <c:pt idx="85">
                  <c:v>0.94580378312393887</c:v>
                </c:pt>
                <c:pt idx="86">
                  <c:v>0.94705781933468292</c:v>
                </c:pt>
                <c:pt idx="87">
                  <c:v>0.94829490747971346</c:v>
                </c:pt>
                <c:pt idx="88">
                  <c:v>0.94952118839397959</c:v>
                </c:pt>
                <c:pt idx="89">
                  <c:v>0.95073271107740487</c:v>
                </c:pt>
                <c:pt idx="90">
                  <c:v>0.95191237948807372</c:v>
                </c:pt>
                <c:pt idx="91">
                  <c:v>0.95308438507355375</c:v>
                </c:pt>
                <c:pt idx="92">
                  <c:v>0.95423341318409627</c:v>
                </c:pt>
                <c:pt idx="93">
                  <c:v>0.95537960774554487</c:v>
                </c:pt>
                <c:pt idx="94">
                  <c:v>0.95648019228006376</c:v>
                </c:pt>
                <c:pt idx="95">
                  <c:v>0.95754476927212129</c:v>
                </c:pt>
                <c:pt idx="96">
                  <c:v>0.95856829262677512</c:v>
                </c:pt>
                <c:pt idx="97">
                  <c:v>0.95957337041074664</c:v>
                </c:pt>
                <c:pt idx="98">
                  <c:v>0.96055826736353866</c:v>
                </c:pt>
                <c:pt idx="99">
                  <c:v>0.96150925257110775</c:v>
                </c:pt>
                <c:pt idx="100">
                  <c:v>0.96242152408150161</c:v>
                </c:pt>
                <c:pt idx="101">
                  <c:v>0.96330600658381282</c:v>
                </c:pt>
                <c:pt idx="102">
                  <c:v>0.96416882494433565</c:v>
                </c:pt>
                <c:pt idx="103">
                  <c:v>0.96502474484594991</c:v>
                </c:pt>
                <c:pt idx="104">
                  <c:v>0.96588025878887118</c:v>
                </c:pt>
                <c:pt idx="105">
                  <c:v>0.96671969619977649</c:v>
                </c:pt>
                <c:pt idx="106">
                  <c:v>0.96752498056134051</c:v>
                </c:pt>
                <c:pt idx="107">
                  <c:v>0.96830142979049771</c:v>
                </c:pt>
                <c:pt idx="108">
                  <c:v>0.9690722119214672</c:v>
                </c:pt>
                <c:pt idx="109">
                  <c:v>0.96982273870086777</c:v>
                </c:pt>
                <c:pt idx="110">
                  <c:v>0.97056715977635988</c:v>
                </c:pt>
                <c:pt idx="111">
                  <c:v>0.97129738862111192</c:v>
                </c:pt>
                <c:pt idx="112">
                  <c:v>0.97200078302848414</c:v>
                </c:pt>
                <c:pt idx="113">
                  <c:v>0.97268211230340096</c:v>
                </c:pt>
                <c:pt idx="114">
                  <c:v>0.97335421879297657</c:v>
                </c:pt>
                <c:pt idx="115">
                  <c:v>0.97401389883018297</c:v>
                </c:pt>
                <c:pt idx="116">
                  <c:v>0.97467289327980644</c:v>
                </c:pt>
                <c:pt idx="117">
                  <c:v>0.97533105735937609</c:v>
                </c:pt>
                <c:pt idx="118">
                  <c:v>0.97596262830568414</c:v>
                </c:pt>
                <c:pt idx="119">
                  <c:v>0.97658963221669626</c:v>
                </c:pt>
                <c:pt idx="120">
                  <c:v>0.977183843607763</c:v>
                </c:pt>
                <c:pt idx="121">
                  <c:v>0.97777493223965306</c:v>
                </c:pt>
                <c:pt idx="122">
                  <c:v>0.97836499887763073</c:v>
                </c:pt>
                <c:pt idx="123">
                  <c:v>0.97893490242737891</c:v>
                </c:pt>
                <c:pt idx="124">
                  <c:v>0.9794943411852951</c:v>
                </c:pt>
                <c:pt idx="125">
                  <c:v>0.98003399655410894</c:v>
                </c:pt>
                <c:pt idx="126">
                  <c:v>0.98056486561414835</c:v>
                </c:pt>
                <c:pt idx="127">
                  <c:v>0.98107962407570792</c:v>
                </c:pt>
                <c:pt idx="128">
                  <c:v>0.98153971296013531</c:v>
                </c:pt>
                <c:pt idx="129">
                  <c:v>0.98198571039377791</c:v>
                </c:pt>
                <c:pt idx="130">
                  <c:v>0.9824251699052533</c:v>
                </c:pt>
                <c:pt idx="131">
                  <c:v>0.9828638111118807</c:v>
                </c:pt>
                <c:pt idx="132">
                  <c:v>0.98329685796641486</c:v>
                </c:pt>
                <c:pt idx="133">
                  <c:v>0.98371736587827763</c:v>
                </c:pt>
                <c:pt idx="134">
                  <c:v>0.98410739495085775</c:v>
                </c:pt>
                <c:pt idx="135">
                  <c:v>0.98448787476781907</c:v>
                </c:pt>
                <c:pt idx="136">
                  <c:v>0.98485851789337386</c:v>
                </c:pt>
                <c:pt idx="137">
                  <c:v>0.98522246837823857</c:v>
                </c:pt>
                <c:pt idx="138">
                  <c:v>0.98557732737559112</c:v>
                </c:pt>
                <c:pt idx="139">
                  <c:v>0.98593218637294366</c:v>
                </c:pt>
                <c:pt idx="140">
                  <c:v>0.98628238607166097</c:v>
                </c:pt>
                <c:pt idx="141">
                  <c:v>0.98663233470763767</c:v>
                </c:pt>
                <c:pt idx="142">
                  <c:v>0.98697665439276883</c:v>
                </c:pt>
                <c:pt idx="143">
                  <c:v>0.98730422118463501</c:v>
                </c:pt>
                <c:pt idx="144">
                  <c:v>0.98763138698583419</c:v>
                </c:pt>
                <c:pt idx="145">
                  <c:v>0.98795249427937148</c:v>
                </c:pt>
                <c:pt idx="146">
                  <c:v>0.98826931239220783</c:v>
                </c:pt>
                <c:pt idx="147">
                  <c:v>0.98857780196437628</c:v>
                </c:pt>
                <c:pt idx="148">
                  <c:v>0.98887384485721264</c:v>
                </c:pt>
                <c:pt idx="149">
                  <c:v>0.98916375046368976</c:v>
                </c:pt>
                <c:pt idx="150">
                  <c:v>0.98944379915179737</c:v>
                </c:pt>
                <c:pt idx="151">
                  <c:v>0.98972374031762878</c:v>
                </c:pt>
                <c:pt idx="152">
                  <c:v>0.9900016410442255</c:v>
                </c:pt>
                <c:pt idx="153">
                  <c:v>0.99027486472923709</c:v>
                </c:pt>
                <c:pt idx="154">
                  <c:v>0.9905428329524979</c:v>
                </c:pt>
                <c:pt idx="155">
                  <c:v>0.99080963014106738</c:v>
                </c:pt>
                <c:pt idx="156">
                  <c:v>0.99107554727932345</c:v>
                </c:pt>
                <c:pt idx="157">
                  <c:v>0.99133349712337093</c:v>
                </c:pt>
                <c:pt idx="158">
                  <c:v>0.9915892794886626</c:v>
                </c:pt>
                <c:pt idx="159">
                  <c:v>0.9918392545864626</c:v>
                </c:pt>
                <c:pt idx="160">
                  <c:v>0.99208733651151171</c:v>
                </c:pt>
                <c:pt idx="161">
                  <c:v>0.99233406287519099</c:v>
                </c:pt>
                <c:pt idx="162">
                  <c:v>0.99257820586536949</c:v>
                </c:pt>
                <c:pt idx="163">
                  <c:v>0.99281582796661272</c:v>
                </c:pt>
                <c:pt idx="164">
                  <c:v>0.99305268925016554</c:v>
                </c:pt>
                <c:pt idx="165">
                  <c:v>0.99328727943613537</c:v>
                </c:pt>
                <c:pt idx="166">
                  <c:v>0.99351892429242716</c:v>
                </c:pt>
                <c:pt idx="167">
                  <c:v>0.99373287233052099</c:v>
                </c:pt>
                <c:pt idx="168">
                  <c:v>0.99394509575388768</c:v>
                </c:pt>
                <c:pt idx="169">
                  <c:v>0.9941560771707636</c:v>
                </c:pt>
                <c:pt idx="170">
                  <c:v>0.99436540139612195</c:v>
                </c:pt>
                <c:pt idx="171">
                  <c:v>0.99457121961458639</c:v>
                </c:pt>
                <c:pt idx="172">
                  <c:v>0.99477680362611265</c:v>
                </c:pt>
                <c:pt idx="173">
                  <c:v>0.99497829966198936</c:v>
                </c:pt>
                <c:pt idx="174">
                  <c:v>0.99517967504580696</c:v>
                </c:pt>
                <c:pt idx="175">
                  <c:v>0.99537727827848266</c:v>
                </c:pt>
                <c:pt idx="176">
                  <c:v>0.99557032157304248</c:v>
                </c:pt>
                <c:pt idx="177">
                  <c:v>0.9957610937700192</c:v>
                </c:pt>
                <c:pt idx="178">
                  <c:v>0.99594486814756811</c:v>
                </c:pt>
                <c:pt idx="179">
                  <c:v>0.9961198973799863</c:v>
                </c:pt>
                <c:pt idx="180">
                  <c:v>0.99629031841346483</c:v>
                </c:pt>
                <c:pt idx="181">
                  <c:v>0.9964548310446375</c:v>
                </c:pt>
                <c:pt idx="182">
                  <c:v>0.99661894623373315</c:v>
                </c:pt>
                <c:pt idx="183">
                  <c:v>0.99678232331611427</c:v>
                </c:pt>
                <c:pt idx="184">
                  <c:v>0.99693669762573256</c:v>
                </c:pt>
                <c:pt idx="185">
                  <c:v>0.99708275758904286</c:v>
                </c:pt>
                <c:pt idx="186">
                  <c:v>0.99722839172155631</c:v>
                </c:pt>
                <c:pt idx="187">
                  <c:v>0.99737344920819904</c:v>
                </c:pt>
                <c:pt idx="188">
                  <c:v>0.99750366826586756</c:v>
                </c:pt>
                <c:pt idx="189">
                  <c:v>0.99763209883418935</c:v>
                </c:pt>
                <c:pt idx="190">
                  <c:v>0.99775246700609133</c:v>
                </c:pt>
                <c:pt idx="191">
                  <c:v>0.99787187936528399</c:v>
                </c:pt>
                <c:pt idx="192">
                  <c:v>0.99798614396243146</c:v>
                </c:pt>
                <c:pt idx="193">
                  <c:v>0.99810038017085922</c:v>
                </c:pt>
                <c:pt idx="194">
                  <c:v>0.99821183428474769</c:v>
                </c:pt>
                <c:pt idx="195">
                  <c:v>0.99832050630409697</c:v>
                </c:pt>
                <c:pt idx="196">
                  <c:v>0.99842917122626629</c:v>
                </c:pt>
                <c:pt idx="197">
                  <c:v>0.99853767291329676</c:v>
                </c:pt>
                <c:pt idx="198">
                  <c:v>0.99864413061250257</c:v>
                </c:pt>
                <c:pt idx="199">
                  <c:v>0.99875023345271097</c:v>
                </c:pt>
                <c:pt idx="200">
                  <c:v>0.99884799355789167</c:v>
                </c:pt>
                <c:pt idx="201">
                  <c:v>0.99894278349326449</c:v>
                </c:pt>
                <c:pt idx="202">
                  <c:v>0.99902415620994744</c:v>
                </c:pt>
                <c:pt idx="203">
                  <c:v>0.99910451048130799</c:v>
                </c:pt>
                <c:pt idx="204">
                  <c:v>0.99917389251247035</c:v>
                </c:pt>
                <c:pt idx="205">
                  <c:v>0.99924255772845805</c:v>
                </c:pt>
                <c:pt idx="206">
                  <c:v>0.99930972969778487</c:v>
                </c:pt>
                <c:pt idx="207">
                  <c:v>0.99937626575978844</c:v>
                </c:pt>
                <c:pt idx="208">
                  <c:v>0.99944243986561476</c:v>
                </c:pt>
                <c:pt idx="209">
                  <c:v>0.99950860332567115</c:v>
                </c:pt>
                <c:pt idx="210">
                  <c:v>0.99956977037104477</c:v>
                </c:pt>
                <c:pt idx="211">
                  <c:v>0.99962937248824013</c:v>
                </c:pt>
                <c:pt idx="212">
                  <c:v>0.9996790527478695</c:v>
                </c:pt>
                <c:pt idx="213">
                  <c:v>0.99972761165306723</c:v>
                </c:pt>
                <c:pt idx="214">
                  <c:v>0.99977480789971507</c:v>
                </c:pt>
                <c:pt idx="215">
                  <c:v>0.99982196156328329</c:v>
                </c:pt>
                <c:pt idx="216">
                  <c:v>0.99986880295093383</c:v>
                </c:pt>
                <c:pt idx="217">
                  <c:v>0.99991490126384386</c:v>
                </c:pt>
                <c:pt idx="218">
                  <c:v>0.99993903167566378</c:v>
                </c:pt>
                <c:pt idx="219">
                  <c:v>0.99996145166711647</c:v>
                </c:pt>
                <c:pt idx="220">
                  <c:v>0.99998172121304529</c:v>
                </c:pt>
                <c:pt idx="221">
                  <c:v>0.99999999999999889</c:v>
                </c:pt>
              </c:numCache>
            </c:numRef>
          </c:val>
          <c:smooth val="0"/>
          <c:extLst>
            <c:ext xmlns:c16="http://schemas.microsoft.com/office/drawing/2014/chart" uri="{C3380CC4-5D6E-409C-BE32-E72D297353CC}">
              <c16:uniqueId val="{00000002-505E-4216-B3A4-B76AA87FA213}"/>
            </c:ext>
          </c:extLst>
        </c:ser>
        <c:dLbls>
          <c:showLegendKey val="0"/>
          <c:showVal val="0"/>
          <c:showCatName val="0"/>
          <c:showSerName val="0"/>
          <c:showPercent val="0"/>
          <c:showBubbleSize val="0"/>
        </c:dLbls>
        <c:marker val="1"/>
        <c:smooth val="0"/>
        <c:axId val="336622416"/>
        <c:axId val="336622808"/>
      </c:lineChart>
      <c:catAx>
        <c:axId val="33662241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6622808"/>
        <c:crosses val="autoZero"/>
        <c:auto val="1"/>
        <c:lblAlgn val="ctr"/>
        <c:lblOffset val="100"/>
        <c:noMultiLvlLbl val="0"/>
      </c:catAx>
      <c:valAx>
        <c:axId val="336622808"/>
        <c:scaling>
          <c:orientation val="minMax"/>
          <c:max val="1"/>
        </c:scaling>
        <c:delete val="0"/>
        <c:axPos val="l"/>
        <c:majorGridlines>
          <c:spPr>
            <a:ln w="9525" cap="flat" cmpd="sng" algn="ctr">
              <a:solidFill>
                <a:schemeClr val="lt1">
                  <a:lumMod val="95000"/>
                  <a:alpha val="10000"/>
                </a:schemeClr>
              </a:solidFill>
              <a:round/>
            </a:ln>
            <a:effectLst/>
          </c:spPr>
        </c:majorGridlines>
        <c:numFmt formatCode="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6622416"/>
        <c:crosses val="autoZero"/>
        <c:crossBetween val="between"/>
      </c:valAx>
      <c:spPr>
        <a:noFill/>
        <a:ln>
          <a:noFill/>
        </a:ln>
        <a:effectLst/>
      </c:spPr>
    </c:plotArea>
    <c:legend>
      <c:legendPos val="b"/>
      <c:legendEntry>
        <c:idx val="0"/>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Revenue Pareto - 2019</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'Pivot- Sales YOY'!$E$3</c:f>
              <c:strCache>
                <c:ptCount val="1"/>
                <c:pt idx="0">
                  <c:v>Sum of Revenue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Sales YOY'!$D$4:$D$100</c:f>
              <c:strCache>
                <c:ptCount val="97"/>
                <c:pt idx="0">
                  <c:v>B.S TRADING</c:v>
                </c:pt>
                <c:pt idx="1">
                  <c:v>MYSHA ENTERPRISE</c:v>
                </c:pt>
                <c:pt idx="2">
                  <c:v>ANNAPURNA ASSOCIATES</c:v>
                </c:pt>
                <c:pt idx="3">
                  <c:v>ANNAPURNA CORRUGATED BOX INDUSTRIES</c:v>
                </c:pt>
                <c:pt idx="4">
                  <c:v>SUPER IRON FOUNDRY PVT. LTD. (BURDWAN)</c:v>
                </c:pt>
                <c:pt idx="5">
                  <c:v>SM PACKAGING</c:v>
                </c:pt>
                <c:pt idx="6">
                  <c:v>SRILAB POLYMER (P) LTD.</c:v>
                </c:pt>
                <c:pt idx="7">
                  <c:v>SUJOY ENTERPRISE</c:v>
                </c:pt>
                <c:pt idx="8">
                  <c:v>RAJA UDYOG PVT. LTD.</c:v>
                </c:pt>
                <c:pt idx="9">
                  <c:v>M.G PACKAGING</c:v>
                </c:pt>
                <c:pt idx="10">
                  <c:v>TAPARIA IMPEX (P) LTD.</c:v>
                </c:pt>
                <c:pt idx="11">
                  <c:v>GREEN PACKAGING INDUSTRIES PVT.LTD.</c:v>
                </c:pt>
                <c:pt idx="12">
                  <c:v>UNIWORTH PAPER &amp; ALLIED PRODUCTS</c:v>
                </c:pt>
                <c:pt idx="13">
                  <c:v>FLEX-O-CUT</c:v>
                </c:pt>
                <c:pt idx="14">
                  <c:v>COGNATE SYSTOPACK SOLUTION</c:v>
                </c:pt>
                <c:pt idx="15">
                  <c:v>DAS SUPPLIERS</c:v>
                </c:pt>
                <c:pt idx="16">
                  <c:v>CENTURY EXTRUSIONS LIMITED</c:v>
                </c:pt>
                <c:pt idx="17">
                  <c:v>KARIWALA HOME STYLES &amp; FASHIONS PVT.LTD</c:v>
                </c:pt>
                <c:pt idx="18">
                  <c:v>SANYA OVERSEAS</c:v>
                </c:pt>
                <c:pt idx="19">
                  <c:v>EXODUS FUTURA PVT. LTD.</c:v>
                </c:pt>
                <c:pt idx="20">
                  <c:v>CANDID CASUALS INDIA (P) LTD.</c:v>
                </c:pt>
                <c:pt idx="21">
                  <c:v>JAHANGIR PACKAGING</c:v>
                </c:pt>
                <c:pt idx="22">
                  <c:v>MS PAPER PACK</c:v>
                </c:pt>
                <c:pt idx="23">
                  <c:v>RAHUL ENTERPRISES</c:v>
                </c:pt>
                <c:pt idx="24">
                  <c:v>AHNAF ENTERPRISE</c:v>
                </c:pt>
                <c:pt idx="25">
                  <c:v>LAMINA RESEARCH CENTRE (P) LTD.</c:v>
                </c:pt>
                <c:pt idx="26">
                  <c:v>JYOTI COATERS PVT LTD.</c:v>
                </c:pt>
                <c:pt idx="27">
                  <c:v>BHARAT PLASTIC INDUSTRIES</c:v>
                </c:pt>
                <c:pt idx="28">
                  <c:v>OM SAI POLYMER</c:v>
                </c:pt>
                <c:pt idx="29">
                  <c:v>SUNDARAM APPARELS</c:v>
                </c:pt>
                <c:pt idx="30">
                  <c:v>NATIONAL PAPER TUBE INDUSTRIES.</c:v>
                </c:pt>
                <c:pt idx="31">
                  <c:v>TENTY MARKETING COMPANY (P) LTD</c:v>
                </c:pt>
                <c:pt idx="32">
                  <c:v>JAAGRIT FASHIONS (P) LTD.</c:v>
                </c:pt>
                <c:pt idx="33">
                  <c:v>ECONOMY ENTERPRISE</c:v>
                </c:pt>
                <c:pt idx="34">
                  <c:v>PAPIER &amp; PRINTING</c:v>
                </c:pt>
                <c:pt idx="35">
                  <c:v>STITCHFAB (INDIA) PVT. LTD.</c:v>
                </c:pt>
                <c:pt idx="36">
                  <c:v>DILIP APPARELS</c:v>
                </c:pt>
                <c:pt idx="37">
                  <c:v>BKM INDUSTRIES LIMITED.</c:v>
                </c:pt>
                <c:pt idx="38">
                  <c:v>ZOREX ENTERPRISE</c:v>
                </c:pt>
                <c:pt idx="39">
                  <c:v>LES CLASSIQUES</c:v>
                </c:pt>
                <c:pt idx="40">
                  <c:v>ESSTEE KLEIN CHEMICAL CO.</c:v>
                </c:pt>
                <c:pt idx="41">
                  <c:v>SHANTINATH DETERGENTS (P) LTD.</c:v>
                </c:pt>
                <c:pt idx="42">
                  <c:v>AMRIT EXPORTS (P) LTD.</c:v>
                </c:pt>
                <c:pt idx="43">
                  <c:v>MITTAL BIOTECH LIMITED</c:v>
                </c:pt>
                <c:pt idx="44">
                  <c:v>SUMAN INTERNATIONAL</c:v>
                </c:pt>
                <c:pt idx="45">
                  <c:v>PROKAS PACKAGING INDUSTRIES</c:v>
                </c:pt>
                <c:pt idx="46">
                  <c:v>SAFAK ENTERPRISE</c:v>
                </c:pt>
                <c:pt idx="47">
                  <c:v>STANDARD CARD BOARD BOX</c:v>
                </c:pt>
                <c:pt idx="48">
                  <c:v>PB HOLOTAPE</c:v>
                </c:pt>
                <c:pt idx="49">
                  <c:v>ADINANT GRAPHIX</c:v>
                </c:pt>
                <c:pt idx="50">
                  <c:v>RADIANT CORPORATION</c:v>
                </c:pt>
                <c:pt idx="51">
                  <c:v>S T P LIMITED</c:v>
                </c:pt>
                <c:pt idx="52">
                  <c:v>ARIYAN MARKETING</c:v>
                </c:pt>
                <c:pt idx="53">
                  <c:v>R.D TAPES</c:v>
                </c:pt>
                <c:pt idx="54">
                  <c:v>TEA CHEST INDIA</c:v>
                </c:pt>
                <c:pt idx="55">
                  <c:v>AA PACKAGING</c:v>
                </c:pt>
                <c:pt idx="56">
                  <c:v>A.R ENTERPRISE</c:v>
                </c:pt>
                <c:pt idx="57">
                  <c:v>SUNFLAG INDUSTRIES</c:v>
                </c:pt>
                <c:pt idx="58">
                  <c:v>VERVE OVERSEAS</c:v>
                </c:pt>
                <c:pt idx="59">
                  <c:v>SITRONN</c:v>
                </c:pt>
                <c:pt idx="60">
                  <c:v>LINTAS PACKAGING (P) LTD</c:v>
                </c:pt>
                <c:pt idx="61">
                  <c:v>PACKAGING UDYOG</c:v>
                </c:pt>
                <c:pt idx="62">
                  <c:v>RST PACKAGING INDUSTRIES</c:v>
                </c:pt>
                <c:pt idx="63">
                  <c:v>SHREE BALAJI ENTERPRISE</c:v>
                </c:pt>
                <c:pt idx="64">
                  <c:v>LOTUS PACKAGING</c:v>
                </c:pt>
                <c:pt idx="65">
                  <c:v>KAPOOR FASHIONS</c:v>
                </c:pt>
                <c:pt idx="66">
                  <c:v>DP FAB BENGAL SAREES (P) LTD.</c:v>
                </c:pt>
                <c:pt idx="67">
                  <c:v>APPAREL INDIA PVT. LTD.</c:v>
                </c:pt>
                <c:pt idx="68">
                  <c:v>MAA GAYATRI PACKAGING</c:v>
                </c:pt>
                <c:pt idx="69">
                  <c:v>SHUBHTARA PACKAGING</c:v>
                </c:pt>
                <c:pt idx="70">
                  <c:v>SR INTERNATIONAL PAPER MILLS PVT LTD</c:v>
                </c:pt>
                <c:pt idx="71">
                  <c:v>BOTHRA POLY FILMS PVT. LTD.</c:v>
                </c:pt>
                <c:pt idx="72">
                  <c:v>UNITED TRADERS</c:v>
                </c:pt>
                <c:pt idx="73">
                  <c:v>EXCEL PACK</c:v>
                </c:pt>
                <c:pt idx="74">
                  <c:v>WEAVELL ENTERPRISES</c:v>
                </c:pt>
                <c:pt idx="75">
                  <c:v>ORCHID CREATIONS (P) LTD.</c:v>
                </c:pt>
                <c:pt idx="76">
                  <c:v>CREATIVE CASUALS INDIA (P) LTD.</c:v>
                </c:pt>
                <c:pt idx="77">
                  <c:v>JYOTI ENTERPRISE</c:v>
                </c:pt>
                <c:pt idx="78">
                  <c:v>Wizertech Informatics Pvt. Ltd.</c:v>
                </c:pt>
                <c:pt idx="79">
                  <c:v>NOVOFLEX INDUSTRIES (P) LTD.</c:v>
                </c:pt>
                <c:pt idx="80">
                  <c:v>PODDAR INDUSTRIES</c:v>
                </c:pt>
                <c:pt idx="81">
                  <c:v>ZENITH IMPEX</c:v>
                </c:pt>
                <c:pt idx="82">
                  <c:v>SPLICE PACKAGING</c:v>
                </c:pt>
                <c:pt idx="83">
                  <c:v>SAI UDYOG</c:v>
                </c:pt>
                <c:pt idx="84">
                  <c:v>GANPATI TRADING CO.</c:v>
                </c:pt>
                <c:pt idx="85">
                  <c:v>J.N ENTERPRISE</c:v>
                </c:pt>
                <c:pt idx="86">
                  <c:v>INTERNATIONAL PAPER ART</c:v>
                </c:pt>
                <c:pt idx="87">
                  <c:v>FUJI INDUSTRIES</c:v>
                </c:pt>
                <c:pt idx="88">
                  <c:v>JYOTI GRAPHICS</c:v>
                </c:pt>
                <c:pt idx="89">
                  <c:v>GANESH PACKAGING</c:v>
                </c:pt>
                <c:pt idx="90">
                  <c:v>INNOMEDIA CREATIONS (P) LTD.</c:v>
                </c:pt>
                <c:pt idx="91">
                  <c:v>SRI RANI SATI ENTERPRISE</c:v>
                </c:pt>
                <c:pt idx="92">
                  <c:v>KARNANI FOILS</c:v>
                </c:pt>
                <c:pt idx="93">
                  <c:v>SANCHETI TRADING COMPANY</c:v>
                </c:pt>
                <c:pt idx="94">
                  <c:v>CALCUTTA MARKETING</c:v>
                </c:pt>
                <c:pt idx="95">
                  <c:v>SP COMMUNICATIONS (P) LTD</c:v>
                </c:pt>
                <c:pt idx="96">
                  <c:v>AMAL CARDBOARD CO.</c:v>
                </c:pt>
              </c:strCache>
            </c:strRef>
          </c:cat>
          <c:val>
            <c:numRef>
              <c:f>'Pivot- Sales YOY'!$E$4:$E$100</c:f>
            </c:numRef>
          </c:val>
          <c:extLst>
            <c:ext xmlns:c16="http://schemas.microsoft.com/office/drawing/2014/chart" uri="{C3380CC4-5D6E-409C-BE32-E72D297353CC}">
              <c16:uniqueId val="{00000000-09A8-4759-BDA5-A1A3116E8155}"/>
            </c:ext>
          </c:extLst>
        </c:ser>
        <c:ser>
          <c:idx val="1"/>
          <c:order val="1"/>
          <c:tx>
            <c:strRef>
              <c:f>'Pivot- Sales YOY'!$F$3</c:f>
              <c:strCache>
                <c:ptCount val="1"/>
                <c:pt idx="0">
                  <c:v>% Contribution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Sales YOY'!$D$4:$D$100</c:f>
              <c:strCache>
                <c:ptCount val="97"/>
                <c:pt idx="0">
                  <c:v>B.S TRADING</c:v>
                </c:pt>
                <c:pt idx="1">
                  <c:v>MYSHA ENTERPRISE</c:v>
                </c:pt>
                <c:pt idx="2">
                  <c:v>ANNAPURNA ASSOCIATES</c:v>
                </c:pt>
                <c:pt idx="3">
                  <c:v>ANNAPURNA CORRUGATED BOX INDUSTRIES</c:v>
                </c:pt>
                <c:pt idx="4">
                  <c:v>SUPER IRON FOUNDRY PVT. LTD. (BURDWAN)</c:v>
                </c:pt>
                <c:pt idx="5">
                  <c:v>SM PACKAGING</c:v>
                </c:pt>
                <c:pt idx="6">
                  <c:v>SRILAB POLYMER (P) LTD.</c:v>
                </c:pt>
                <c:pt idx="7">
                  <c:v>SUJOY ENTERPRISE</c:v>
                </c:pt>
                <c:pt idx="8">
                  <c:v>RAJA UDYOG PVT. LTD.</c:v>
                </c:pt>
                <c:pt idx="9">
                  <c:v>M.G PACKAGING</c:v>
                </c:pt>
                <c:pt idx="10">
                  <c:v>TAPARIA IMPEX (P) LTD.</c:v>
                </c:pt>
                <c:pt idx="11">
                  <c:v>GREEN PACKAGING INDUSTRIES PVT.LTD.</c:v>
                </c:pt>
                <c:pt idx="12">
                  <c:v>UNIWORTH PAPER &amp; ALLIED PRODUCTS</c:v>
                </c:pt>
                <c:pt idx="13">
                  <c:v>FLEX-O-CUT</c:v>
                </c:pt>
                <c:pt idx="14">
                  <c:v>COGNATE SYSTOPACK SOLUTION</c:v>
                </c:pt>
                <c:pt idx="15">
                  <c:v>DAS SUPPLIERS</c:v>
                </c:pt>
                <c:pt idx="16">
                  <c:v>CENTURY EXTRUSIONS LIMITED</c:v>
                </c:pt>
                <c:pt idx="17">
                  <c:v>KARIWALA HOME STYLES &amp; FASHIONS PVT.LTD</c:v>
                </c:pt>
                <c:pt idx="18">
                  <c:v>SANYA OVERSEAS</c:v>
                </c:pt>
                <c:pt idx="19">
                  <c:v>EXODUS FUTURA PVT. LTD.</c:v>
                </c:pt>
                <c:pt idx="20">
                  <c:v>CANDID CASUALS INDIA (P) LTD.</c:v>
                </c:pt>
                <c:pt idx="21">
                  <c:v>JAHANGIR PACKAGING</c:v>
                </c:pt>
                <c:pt idx="22">
                  <c:v>MS PAPER PACK</c:v>
                </c:pt>
                <c:pt idx="23">
                  <c:v>RAHUL ENTERPRISES</c:v>
                </c:pt>
                <c:pt idx="24">
                  <c:v>AHNAF ENTERPRISE</c:v>
                </c:pt>
                <c:pt idx="25">
                  <c:v>LAMINA RESEARCH CENTRE (P) LTD.</c:v>
                </c:pt>
                <c:pt idx="26">
                  <c:v>JYOTI COATERS PVT LTD.</c:v>
                </c:pt>
                <c:pt idx="27">
                  <c:v>BHARAT PLASTIC INDUSTRIES</c:v>
                </c:pt>
                <c:pt idx="28">
                  <c:v>OM SAI POLYMER</c:v>
                </c:pt>
                <c:pt idx="29">
                  <c:v>SUNDARAM APPARELS</c:v>
                </c:pt>
                <c:pt idx="30">
                  <c:v>NATIONAL PAPER TUBE INDUSTRIES.</c:v>
                </c:pt>
                <c:pt idx="31">
                  <c:v>TENTY MARKETING COMPANY (P) LTD</c:v>
                </c:pt>
                <c:pt idx="32">
                  <c:v>JAAGRIT FASHIONS (P) LTD.</c:v>
                </c:pt>
                <c:pt idx="33">
                  <c:v>ECONOMY ENTERPRISE</c:v>
                </c:pt>
                <c:pt idx="34">
                  <c:v>PAPIER &amp; PRINTING</c:v>
                </c:pt>
                <c:pt idx="35">
                  <c:v>STITCHFAB (INDIA) PVT. LTD.</c:v>
                </c:pt>
                <c:pt idx="36">
                  <c:v>DILIP APPARELS</c:v>
                </c:pt>
                <c:pt idx="37">
                  <c:v>BKM INDUSTRIES LIMITED.</c:v>
                </c:pt>
                <c:pt idx="38">
                  <c:v>ZOREX ENTERPRISE</c:v>
                </c:pt>
                <c:pt idx="39">
                  <c:v>LES CLASSIQUES</c:v>
                </c:pt>
                <c:pt idx="40">
                  <c:v>ESSTEE KLEIN CHEMICAL CO.</c:v>
                </c:pt>
                <c:pt idx="41">
                  <c:v>SHANTINATH DETERGENTS (P) LTD.</c:v>
                </c:pt>
                <c:pt idx="42">
                  <c:v>AMRIT EXPORTS (P) LTD.</c:v>
                </c:pt>
                <c:pt idx="43">
                  <c:v>MITTAL BIOTECH LIMITED</c:v>
                </c:pt>
                <c:pt idx="44">
                  <c:v>SUMAN INTERNATIONAL</c:v>
                </c:pt>
                <c:pt idx="45">
                  <c:v>PROKAS PACKAGING INDUSTRIES</c:v>
                </c:pt>
                <c:pt idx="46">
                  <c:v>SAFAK ENTERPRISE</c:v>
                </c:pt>
                <c:pt idx="47">
                  <c:v>STANDARD CARD BOARD BOX</c:v>
                </c:pt>
                <c:pt idx="48">
                  <c:v>PB HOLOTAPE</c:v>
                </c:pt>
                <c:pt idx="49">
                  <c:v>ADINANT GRAPHIX</c:v>
                </c:pt>
                <c:pt idx="50">
                  <c:v>RADIANT CORPORATION</c:v>
                </c:pt>
                <c:pt idx="51">
                  <c:v>S T P LIMITED</c:v>
                </c:pt>
                <c:pt idx="52">
                  <c:v>ARIYAN MARKETING</c:v>
                </c:pt>
                <c:pt idx="53">
                  <c:v>R.D TAPES</c:v>
                </c:pt>
                <c:pt idx="54">
                  <c:v>TEA CHEST INDIA</c:v>
                </c:pt>
                <c:pt idx="55">
                  <c:v>AA PACKAGING</c:v>
                </c:pt>
                <c:pt idx="56">
                  <c:v>A.R ENTERPRISE</c:v>
                </c:pt>
                <c:pt idx="57">
                  <c:v>SUNFLAG INDUSTRIES</c:v>
                </c:pt>
                <c:pt idx="58">
                  <c:v>VERVE OVERSEAS</c:v>
                </c:pt>
                <c:pt idx="59">
                  <c:v>SITRONN</c:v>
                </c:pt>
                <c:pt idx="60">
                  <c:v>LINTAS PACKAGING (P) LTD</c:v>
                </c:pt>
                <c:pt idx="61">
                  <c:v>PACKAGING UDYOG</c:v>
                </c:pt>
                <c:pt idx="62">
                  <c:v>RST PACKAGING INDUSTRIES</c:v>
                </c:pt>
                <c:pt idx="63">
                  <c:v>SHREE BALAJI ENTERPRISE</c:v>
                </c:pt>
                <c:pt idx="64">
                  <c:v>LOTUS PACKAGING</c:v>
                </c:pt>
                <c:pt idx="65">
                  <c:v>KAPOOR FASHIONS</c:v>
                </c:pt>
                <c:pt idx="66">
                  <c:v>DP FAB BENGAL SAREES (P) LTD.</c:v>
                </c:pt>
                <c:pt idx="67">
                  <c:v>APPAREL INDIA PVT. LTD.</c:v>
                </c:pt>
                <c:pt idx="68">
                  <c:v>MAA GAYATRI PACKAGING</c:v>
                </c:pt>
                <c:pt idx="69">
                  <c:v>SHUBHTARA PACKAGING</c:v>
                </c:pt>
                <c:pt idx="70">
                  <c:v>SR INTERNATIONAL PAPER MILLS PVT LTD</c:v>
                </c:pt>
                <c:pt idx="71">
                  <c:v>BOTHRA POLY FILMS PVT. LTD.</c:v>
                </c:pt>
                <c:pt idx="72">
                  <c:v>UNITED TRADERS</c:v>
                </c:pt>
                <c:pt idx="73">
                  <c:v>EXCEL PACK</c:v>
                </c:pt>
                <c:pt idx="74">
                  <c:v>WEAVELL ENTERPRISES</c:v>
                </c:pt>
                <c:pt idx="75">
                  <c:v>ORCHID CREATIONS (P) LTD.</c:v>
                </c:pt>
                <c:pt idx="76">
                  <c:v>CREATIVE CASUALS INDIA (P) LTD.</c:v>
                </c:pt>
                <c:pt idx="77">
                  <c:v>JYOTI ENTERPRISE</c:v>
                </c:pt>
                <c:pt idx="78">
                  <c:v>Wizertech Informatics Pvt. Ltd.</c:v>
                </c:pt>
                <c:pt idx="79">
                  <c:v>NOVOFLEX INDUSTRIES (P) LTD.</c:v>
                </c:pt>
                <c:pt idx="80">
                  <c:v>PODDAR INDUSTRIES</c:v>
                </c:pt>
                <c:pt idx="81">
                  <c:v>ZENITH IMPEX</c:v>
                </c:pt>
                <c:pt idx="82">
                  <c:v>SPLICE PACKAGING</c:v>
                </c:pt>
                <c:pt idx="83">
                  <c:v>SAI UDYOG</c:v>
                </c:pt>
                <c:pt idx="84">
                  <c:v>GANPATI TRADING CO.</c:v>
                </c:pt>
                <c:pt idx="85">
                  <c:v>J.N ENTERPRISE</c:v>
                </c:pt>
                <c:pt idx="86">
                  <c:v>INTERNATIONAL PAPER ART</c:v>
                </c:pt>
                <c:pt idx="87">
                  <c:v>FUJI INDUSTRIES</c:v>
                </c:pt>
                <c:pt idx="88">
                  <c:v>JYOTI GRAPHICS</c:v>
                </c:pt>
                <c:pt idx="89">
                  <c:v>GANESH PACKAGING</c:v>
                </c:pt>
                <c:pt idx="90">
                  <c:v>INNOMEDIA CREATIONS (P) LTD.</c:v>
                </c:pt>
                <c:pt idx="91">
                  <c:v>SRI RANI SATI ENTERPRISE</c:v>
                </c:pt>
                <c:pt idx="92">
                  <c:v>KARNANI FOILS</c:v>
                </c:pt>
                <c:pt idx="93">
                  <c:v>SANCHETI TRADING COMPANY</c:v>
                </c:pt>
                <c:pt idx="94">
                  <c:v>CALCUTTA MARKETING</c:v>
                </c:pt>
                <c:pt idx="95">
                  <c:v>SP COMMUNICATIONS (P) LTD</c:v>
                </c:pt>
                <c:pt idx="96">
                  <c:v>AMAL CARDBOARD CO.</c:v>
                </c:pt>
              </c:strCache>
            </c:strRef>
          </c:cat>
          <c:val>
            <c:numRef>
              <c:f>'Pivot- Sales YOY'!$F$4:$F$100</c:f>
              <c:numCache>
                <c:formatCode>0.00%</c:formatCode>
                <c:ptCount val="97"/>
                <c:pt idx="0">
                  <c:v>0.21816586365639831</c:v>
                </c:pt>
                <c:pt idx="1">
                  <c:v>0.14279493701419146</c:v>
                </c:pt>
                <c:pt idx="2">
                  <c:v>0.10006209668474542</c:v>
                </c:pt>
                <c:pt idx="3">
                  <c:v>6.1939811189229643E-2</c:v>
                </c:pt>
                <c:pt idx="4">
                  <c:v>5.4525329395919094E-2</c:v>
                </c:pt>
                <c:pt idx="5">
                  <c:v>3.688480591127348E-2</c:v>
                </c:pt>
                <c:pt idx="6">
                  <c:v>3.1460554958554543E-2</c:v>
                </c:pt>
                <c:pt idx="7">
                  <c:v>2.9605372328483651E-2</c:v>
                </c:pt>
                <c:pt idx="8">
                  <c:v>2.4700551042779049E-2</c:v>
                </c:pt>
                <c:pt idx="9">
                  <c:v>2.1350527154799806E-2</c:v>
                </c:pt>
                <c:pt idx="10">
                  <c:v>2.0076097593700826E-2</c:v>
                </c:pt>
                <c:pt idx="11">
                  <c:v>1.9037396455291726E-2</c:v>
                </c:pt>
                <c:pt idx="12">
                  <c:v>1.6685933827193133E-2</c:v>
                </c:pt>
                <c:pt idx="13">
                  <c:v>1.2066483879568168E-2</c:v>
                </c:pt>
                <c:pt idx="14">
                  <c:v>1.1117155356435102E-2</c:v>
                </c:pt>
                <c:pt idx="15">
                  <c:v>1.0976742054473534E-2</c:v>
                </c:pt>
                <c:pt idx="16">
                  <c:v>1.0657565442460517E-2</c:v>
                </c:pt>
                <c:pt idx="17">
                  <c:v>1.0170113889973532E-2</c:v>
                </c:pt>
                <c:pt idx="18">
                  <c:v>8.5286874410029634E-3</c:v>
                </c:pt>
                <c:pt idx="19">
                  <c:v>8.2451161430802927E-3</c:v>
                </c:pt>
                <c:pt idx="20">
                  <c:v>8.1766569887114018E-3</c:v>
                </c:pt>
                <c:pt idx="21">
                  <c:v>7.3378755645338092E-3</c:v>
                </c:pt>
                <c:pt idx="22">
                  <c:v>7.1096331845557246E-3</c:v>
                </c:pt>
                <c:pt idx="23">
                  <c:v>7.0748561375306969E-3</c:v>
                </c:pt>
                <c:pt idx="24">
                  <c:v>6.3600119415364595E-3</c:v>
                </c:pt>
                <c:pt idx="25">
                  <c:v>5.6447338375571173E-3</c:v>
                </c:pt>
                <c:pt idx="26">
                  <c:v>5.4537600856122874E-3</c:v>
                </c:pt>
                <c:pt idx="27">
                  <c:v>5.2318568301041122E-3</c:v>
                </c:pt>
                <c:pt idx="28">
                  <c:v>5.02888055050877E-3</c:v>
                </c:pt>
                <c:pt idx="29">
                  <c:v>4.7389305792112967E-3</c:v>
                </c:pt>
                <c:pt idx="30">
                  <c:v>4.7210770735741179E-3</c:v>
                </c:pt>
                <c:pt idx="31">
                  <c:v>4.3784027622114077E-3</c:v>
                </c:pt>
                <c:pt idx="32">
                  <c:v>4.1281824908002132E-3</c:v>
                </c:pt>
                <c:pt idx="33">
                  <c:v>3.7563888857495222E-3</c:v>
                </c:pt>
                <c:pt idx="34">
                  <c:v>3.7256989355529541E-3</c:v>
                </c:pt>
                <c:pt idx="35">
                  <c:v>3.5045640587684046E-3</c:v>
                </c:pt>
                <c:pt idx="36">
                  <c:v>3.4083246236343212E-3</c:v>
                </c:pt>
                <c:pt idx="37">
                  <c:v>3.2004442798323103E-3</c:v>
                </c:pt>
                <c:pt idx="38">
                  <c:v>3.1444825794094446E-3</c:v>
                </c:pt>
                <c:pt idx="39">
                  <c:v>3.1361829592255787E-3</c:v>
                </c:pt>
                <c:pt idx="40">
                  <c:v>2.9893322255162276E-3</c:v>
                </c:pt>
                <c:pt idx="41">
                  <c:v>2.7765365178204363E-3</c:v>
                </c:pt>
                <c:pt idx="42">
                  <c:v>2.7474511231937917E-3</c:v>
                </c:pt>
                <c:pt idx="43">
                  <c:v>2.7254845314477949E-3</c:v>
                </c:pt>
                <c:pt idx="44">
                  <c:v>2.396618437736117E-3</c:v>
                </c:pt>
                <c:pt idx="45">
                  <c:v>2.3564819491138016E-3</c:v>
                </c:pt>
                <c:pt idx="46">
                  <c:v>2.0984196948467832E-3</c:v>
                </c:pt>
                <c:pt idx="47">
                  <c:v>1.9965530155308551E-3</c:v>
                </c:pt>
                <c:pt idx="48">
                  <c:v>1.700433415070155E-3</c:v>
                </c:pt>
                <c:pt idx="49">
                  <c:v>1.6610540054843525E-3</c:v>
                </c:pt>
                <c:pt idx="50">
                  <c:v>1.6551103700633678E-3</c:v>
                </c:pt>
                <c:pt idx="51">
                  <c:v>1.4122281154627964E-3</c:v>
                </c:pt>
                <c:pt idx="52">
                  <c:v>1.3993600317794932E-3</c:v>
                </c:pt>
                <c:pt idx="53">
                  <c:v>1.3569568259224824E-3</c:v>
                </c:pt>
                <c:pt idx="54">
                  <c:v>1.2882886273420172E-3</c:v>
                </c:pt>
                <c:pt idx="55">
                  <c:v>1.2419599101822494E-3</c:v>
                </c:pt>
                <c:pt idx="56">
                  <c:v>1.2115524521634849E-3</c:v>
                </c:pt>
                <c:pt idx="57">
                  <c:v>1.1034144465003198E-3</c:v>
                </c:pt>
                <c:pt idx="58">
                  <c:v>1.0593456667629798E-3</c:v>
                </c:pt>
                <c:pt idx="59">
                  <c:v>1.0430628176343883E-3</c:v>
                </c:pt>
                <c:pt idx="60">
                  <c:v>9.3334963558779137E-4</c:v>
                </c:pt>
                <c:pt idx="61">
                  <c:v>8.9140971690237819E-4</c:v>
                </c:pt>
                <c:pt idx="62">
                  <c:v>8.4955567583901734E-4</c:v>
                </c:pt>
                <c:pt idx="63">
                  <c:v>7.4193745578301075E-4</c:v>
                </c:pt>
                <c:pt idx="64">
                  <c:v>6.7182289725219169E-4</c:v>
                </c:pt>
                <c:pt idx="65">
                  <c:v>6.6654594337082302E-4</c:v>
                </c:pt>
                <c:pt idx="66">
                  <c:v>6.5463607315462905E-4</c:v>
                </c:pt>
                <c:pt idx="67">
                  <c:v>6.1470297890033184E-4</c:v>
                </c:pt>
                <c:pt idx="68">
                  <c:v>5.6173863348083202E-4</c:v>
                </c:pt>
                <c:pt idx="69">
                  <c:v>5.4266747356044914E-4</c:v>
                </c:pt>
                <c:pt idx="70">
                  <c:v>5.2023759464285438E-4</c:v>
                </c:pt>
                <c:pt idx="71">
                  <c:v>4.8938944882671637E-4</c:v>
                </c:pt>
                <c:pt idx="72">
                  <c:v>4.782027585856993E-4</c:v>
                </c:pt>
                <c:pt idx="73">
                  <c:v>4.6373915908216206E-4</c:v>
                </c:pt>
                <c:pt idx="74">
                  <c:v>4.6215720288646272E-4</c:v>
                </c:pt>
                <c:pt idx="75">
                  <c:v>4.6102723417524883E-4</c:v>
                </c:pt>
                <c:pt idx="76">
                  <c:v>4.1465331826703264E-4</c:v>
                </c:pt>
                <c:pt idx="77">
                  <c:v>3.6375952751396107E-4</c:v>
                </c:pt>
                <c:pt idx="78">
                  <c:v>3.5490057281804452E-4</c:v>
                </c:pt>
                <c:pt idx="79">
                  <c:v>3.4601901874790371E-4</c:v>
                </c:pt>
                <c:pt idx="80">
                  <c:v>3.430585007245234E-4</c:v>
                </c:pt>
                <c:pt idx="81">
                  <c:v>3.3087743801763815E-4</c:v>
                </c:pt>
                <c:pt idx="82">
                  <c:v>3.031480058444504E-4</c:v>
                </c:pt>
                <c:pt idx="83">
                  <c:v>3.0183724213944234E-4</c:v>
                </c:pt>
                <c:pt idx="84">
                  <c:v>2.9650378982251299E-4</c:v>
                </c:pt>
                <c:pt idx="85">
                  <c:v>2.9017596503971545E-4</c:v>
                </c:pt>
                <c:pt idx="86">
                  <c:v>2.7458239682496438E-4</c:v>
                </c:pt>
                <c:pt idx="87">
                  <c:v>2.5989280357918438E-4</c:v>
                </c:pt>
                <c:pt idx="88">
                  <c:v>2.5587011496726309E-4</c:v>
                </c:pt>
                <c:pt idx="89">
                  <c:v>2.2093148241653101E-4</c:v>
                </c:pt>
                <c:pt idx="90">
                  <c:v>2.1864894561987906E-4</c:v>
                </c:pt>
                <c:pt idx="91">
                  <c:v>1.9477270675193051E-4</c:v>
                </c:pt>
                <c:pt idx="92">
                  <c:v>1.6102054134797293E-4</c:v>
                </c:pt>
                <c:pt idx="93">
                  <c:v>1.5819561956993832E-4</c:v>
                </c:pt>
                <c:pt idx="94">
                  <c:v>1.5462491844250257E-4</c:v>
                </c:pt>
                <c:pt idx="95">
                  <c:v>1.5028583859144141E-4</c:v>
                </c:pt>
                <c:pt idx="96">
                  <c:v>7.1391423174490737E-5</c:v>
                </c:pt>
              </c:numCache>
            </c:numRef>
          </c:val>
          <c:extLst>
            <c:ext xmlns:c16="http://schemas.microsoft.com/office/drawing/2014/chart" uri="{C3380CC4-5D6E-409C-BE32-E72D297353CC}">
              <c16:uniqueId val="{00000001-09A8-4759-BDA5-A1A3116E8155}"/>
            </c:ext>
          </c:extLst>
        </c:ser>
        <c:dLbls>
          <c:showLegendKey val="0"/>
          <c:showVal val="0"/>
          <c:showCatName val="0"/>
          <c:showSerName val="0"/>
          <c:showPercent val="0"/>
          <c:showBubbleSize val="0"/>
        </c:dLbls>
        <c:gapWidth val="150"/>
        <c:axId val="336623984"/>
        <c:axId val="336620456"/>
      </c:barChart>
      <c:lineChart>
        <c:grouping val="standard"/>
        <c:varyColors val="0"/>
        <c:ser>
          <c:idx val="2"/>
          <c:order val="2"/>
          <c:tx>
            <c:strRef>
              <c:f>'Pivot- Sales YOY'!$G$3</c:f>
              <c:strCache>
                <c:ptCount val="1"/>
                <c:pt idx="0">
                  <c:v>Cummulative %</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strRef>
              <c:f>'Pivot- Sales YOY'!$D$4:$D$100</c:f>
              <c:strCache>
                <c:ptCount val="97"/>
                <c:pt idx="0">
                  <c:v>B.S TRADING</c:v>
                </c:pt>
                <c:pt idx="1">
                  <c:v>MYSHA ENTERPRISE</c:v>
                </c:pt>
                <c:pt idx="2">
                  <c:v>ANNAPURNA ASSOCIATES</c:v>
                </c:pt>
                <c:pt idx="3">
                  <c:v>ANNAPURNA CORRUGATED BOX INDUSTRIES</c:v>
                </c:pt>
                <c:pt idx="4">
                  <c:v>SUPER IRON FOUNDRY PVT. LTD. (BURDWAN)</c:v>
                </c:pt>
                <c:pt idx="5">
                  <c:v>SM PACKAGING</c:v>
                </c:pt>
                <c:pt idx="6">
                  <c:v>SRILAB POLYMER (P) LTD.</c:v>
                </c:pt>
                <c:pt idx="7">
                  <c:v>SUJOY ENTERPRISE</c:v>
                </c:pt>
                <c:pt idx="8">
                  <c:v>RAJA UDYOG PVT. LTD.</c:v>
                </c:pt>
                <c:pt idx="9">
                  <c:v>M.G PACKAGING</c:v>
                </c:pt>
                <c:pt idx="10">
                  <c:v>TAPARIA IMPEX (P) LTD.</c:v>
                </c:pt>
                <c:pt idx="11">
                  <c:v>GREEN PACKAGING INDUSTRIES PVT.LTD.</c:v>
                </c:pt>
                <c:pt idx="12">
                  <c:v>UNIWORTH PAPER &amp; ALLIED PRODUCTS</c:v>
                </c:pt>
                <c:pt idx="13">
                  <c:v>FLEX-O-CUT</c:v>
                </c:pt>
                <c:pt idx="14">
                  <c:v>COGNATE SYSTOPACK SOLUTION</c:v>
                </c:pt>
                <c:pt idx="15">
                  <c:v>DAS SUPPLIERS</c:v>
                </c:pt>
                <c:pt idx="16">
                  <c:v>CENTURY EXTRUSIONS LIMITED</c:v>
                </c:pt>
                <c:pt idx="17">
                  <c:v>KARIWALA HOME STYLES &amp; FASHIONS PVT.LTD</c:v>
                </c:pt>
                <c:pt idx="18">
                  <c:v>SANYA OVERSEAS</c:v>
                </c:pt>
                <c:pt idx="19">
                  <c:v>EXODUS FUTURA PVT. LTD.</c:v>
                </c:pt>
                <c:pt idx="20">
                  <c:v>CANDID CASUALS INDIA (P) LTD.</c:v>
                </c:pt>
                <c:pt idx="21">
                  <c:v>JAHANGIR PACKAGING</c:v>
                </c:pt>
                <c:pt idx="22">
                  <c:v>MS PAPER PACK</c:v>
                </c:pt>
                <c:pt idx="23">
                  <c:v>RAHUL ENTERPRISES</c:v>
                </c:pt>
                <c:pt idx="24">
                  <c:v>AHNAF ENTERPRISE</c:v>
                </c:pt>
                <c:pt idx="25">
                  <c:v>LAMINA RESEARCH CENTRE (P) LTD.</c:v>
                </c:pt>
                <c:pt idx="26">
                  <c:v>JYOTI COATERS PVT LTD.</c:v>
                </c:pt>
                <c:pt idx="27">
                  <c:v>BHARAT PLASTIC INDUSTRIES</c:v>
                </c:pt>
                <c:pt idx="28">
                  <c:v>OM SAI POLYMER</c:v>
                </c:pt>
                <c:pt idx="29">
                  <c:v>SUNDARAM APPARELS</c:v>
                </c:pt>
                <c:pt idx="30">
                  <c:v>NATIONAL PAPER TUBE INDUSTRIES.</c:v>
                </c:pt>
                <c:pt idx="31">
                  <c:v>TENTY MARKETING COMPANY (P) LTD</c:v>
                </c:pt>
                <c:pt idx="32">
                  <c:v>JAAGRIT FASHIONS (P) LTD.</c:v>
                </c:pt>
                <c:pt idx="33">
                  <c:v>ECONOMY ENTERPRISE</c:v>
                </c:pt>
                <c:pt idx="34">
                  <c:v>PAPIER &amp; PRINTING</c:v>
                </c:pt>
                <c:pt idx="35">
                  <c:v>STITCHFAB (INDIA) PVT. LTD.</c:v>
                </c:pt>
                <c:pt idx="36">
                  <c:v>DILIP APPARELS</c:v>
                </c:pt>
                <c:pt idx="37">
                  <c:v>BKM INDUSTRIES LIMITED.</c:v>
                </c:pt>
                <c:pt idx="38">
                  <c:v>ZOREX ENTERPRISE</c:v>
                </c:pt>
                <c:pt idx="39">
                  <c:v>LES CLASSIQUES</c:v>
                </c:pt>
                <c:pt idx="40">
                  <c:v>ESSTEE KLEIN CHEMICAL CO.</c:v>
                </c:pt>
                <c:pt idx="41">
                  <c:v>SHANTINATH DETERGENTS (P) LTD.</c:v>
                </c:pt>
                <c:pt idx="42">
                  <c:v>AMRIT EXPORTS (P) LTD.</c:v>
                </c:pt>
                <c:pt idx="43">
                  <c:v>MITTAL BIOTECH LIMITED</c:v>
                </c:pt>
                <c:pt idx="44">
                  <c:v>SUMAN INTERNATIONAL</c:v>
                </c:pt>
                <c:pt idx="45">
                  <c:v>PROKAS PACKAGING INDUSTRIES</c:v>
                </c:pt>
                <c:pt idx="46">
                  <c:v>SAFAK ENTERPRISE</c:v>
                </c:pt>
                <c:pt idx="47">
                  <c:v>STANDARD CARD BOARD BOX</c:v>
                </c:pt>
                <c:pt idx="48">
                  <c:v>PB HOLOTAPE</c:v>
                </c:pt>
                <c:pt idx="49">
                  <c:v>ADINANT GRAPHIX</c:v>
                </c:pt>
                <c:pt idx="50">
                  <c:v>RADIANT CORPORATION</c:v>
                </c:pt>
                <c:pt idx="51">
                  <c:v>S T P LIMITED</c:v>
                </c:pt>
                <c:pt idx="52">
                  <c:v>ARIYAN MARKETING</c:v>
                </c:pt>
                <c:pt idx="53">
                  <c:v>R.D TAPES</c:v>
                </c:pt>
                <c:pt idx="54">
                  <c:v>TEA CHEST INDIA</c:v>
                </c:pt>
                <c:pt idx="55">
                  <c:v>AA PACKAGING</c:v>
                </c:pt>
                <c:pt idx="56">
                  <c:v>A.R ENTERPRISE</c:v>
                </c:pt>
                <c:pt idx="57">
                  <c:v>SUNFLAG INDUSTRIES</c:v>
                </c:pt>
                <c:pt idx="58">
                  <c:v>VERVE OVERSEAS</c:v>
                </c:pt>
                <c:pt idx="59">
                  <c:v>SITRONN</c:v>
                </c:pt>
                <c:pt idx="60">
                  <c:v>LINTAS PACKAGING (P) LTD</c:v>
                </c:pt>
                <c:pt idx="61">
                  <c:v>PACKAGING UDYOG</c:v>
                </c:pt>
                <c:pt idx="62">
                  <c:v>RST PACKAGING INDUSTRIES</c:v>
                </c:pt>
                <c:pt idx="63">
                  <c:v>SHREE BALAJI ENTERPRISE</c:v>
                </c:pt>
                <c:pt idx="64">
                  <c:v>LOTUS PACKAGING</c:v>
                </c:pt>
                <c:pt idx="65">
                  <c:v>KAPOOR FASHIONS</c:v>
                </c:pt>
                <c:pt idx="66">
                  <c:v>DP FAB BENGAL SAREES (P) LTD.</c:v>
                </c:pt>
                <c:pt idx="67">
                  <c:v>APPAREL INDIA PVT. LTD.</c:v>
                </c:pt>
                <c:pt idx="68">
                  <c:v>MAA GAYATRI PACKAGING</c:v>
                </c:pt>
                <c:pt idx="69">
                  <c:v>SHUBHTARA PACKAGING</c:v>
                </c:pt>
                <c:pt idx="70">
                  <c:v>SR INTERNATIONAL PAPER MILLS PVT LTD</c:v>
                </c:pt>
                <c:pt idx="71">
                  <c:v>BOTHRA POLY FILMS PVT. LTD.</c:v>
                </c:pt>
                <c:pt idx="72">
                  <c:v>UNITED TRADERS</c:v>
                </c:pt>
                <c:pt idx="73">
                  <c:v>EXCEL PACK</c:v>
                </c:pt>
                <c:pt idx="74">
                  <c:v>WEAVELL ENTERPRISES</c:v>
                </c:pt>
                <c:pt idx="75">
                  <c:v>ORCHID CREATIONS (P) LTD.</c:v>
                </c:pt>
                <c:pt idx="76">
                  <c:v>CREATIVE CASUALS INDIA (P) LTD.</c:v>
                </c:pt>
                <c:pt idx="77">
                  <c:v>JYOTI ENTERPRISE</c:v>
                </c:pt>
                <c:pt idx="78">
                  <c:v>Wizertech Informatics Pvt. Ltd.</c:v>
                </c:pt>
                <c:pt idx="79">
                  <c:v>NOVOFLEX INDUSTRIES (P) LTD.</c:v>
                </c:pt>
                <c:pt idx="80">
                  <c:v>PODDAR INDUSTRIES</c:v>
                </c:pt>
                <c:pt idx="81">
                  <c:v>ZENITH IMPEX</c:v>
                </c:pt>
                <c:pt idx="82">
                  <c:v>SPLICE PACKAGING</c:v>
                </c:pt>
                <c:pt idx="83">
                  <c:v>SAI UDYOG</c:v>
                </c:pt>
                <c:pt idx="84">
                  <c:v>GANPATI TRADING CO.</c:v>
                </c:pt>
                <c:pt idx="85">
                  <c:v>J.N ENTERPRISE</c:v>
                </c:pt>
                <c:pt idx="86">
                  <c:v>INTERNATIONAL PAPER ART</c:v>
                </c:pt>
                <c:pt idx="87">
                  <c:v>FUJI INDUSTRIES</c:v>
                </c:pt>
                <c:pt idx="88">
                  <c:v>JYOTI GRAPHICS</c:v>
                </c:pt>
                <c:pt idx="89">
                  <c:v>GANESH PACKAGING</c:v>
                </c:pt>
                <c:pt idx="90">
                  <c:v>INNOMEDIA CREATIONS (P) LTD.</c:v>
                </c:pt>
                <c:pt idx="91">
                  <c:v>SRI RANI SATI ENTERPRISE</c:v>
                </c:pt>
                <c:pt idx="92">
                  <c:v>KARNANI FOILS</c:v>
                </c:pt>
                <c:pt idx="93">
                  <c:v>SANCHETI TRADING COMPANY</c:v>
                </c:pt>
                <c:pt idx="94">
                  <c:v>CALCUTTA MARKETING</c:v>
                </c:pt>
                <c:pt idx="95">
                  <c:v>SP COMMUNICATIONS (P) LTD</c:v>
                </c:pt>
                <c:pt idx="96">
                  <c:v>AMAL CARDBOARD CO.</c:v>
                </c:pt>
              </c:strCache>
            </c:strRef>
          </c:cat>
          <c:val>
            <c:numRef>
              <c:f>'Pivot- Sales YOY'!$G$4:$G$100</c:f>
              <c:numCache>
                <c:formatCode>0.00%</c:formatCode>
                <c:ptCount val="97"/>
                <c:pt idx="0">
                  <c:v>0.21816586365639831</c:v>
                </c:pt>
                <c:pt idx="1">
                  <c:v>0.36096080067058978</c:v>
                </c:pt>
                <c:pt idx="2">
                  <c:v>0.46102289735533519</c:v>
                </c:pt>
                <c:pt idx="3">
                  <c:v>0.52296270854456484</c:v>
                </c:pt>
                <c:pt idx="4">
                  <c:v>0.57748803794048398</c:v>
                </c:pt>
                <c:pt idx="5">
                  <c:v>0.6143728438517575</c:v>
                </c:pt>
                <c:pt idx="6">
                  <c:v>0.64583339881031199</c:v>
                </c:pt>
                <c:pt idx="7">
                  <c:v>0.67543877113879569</c:v>
                </c:pt>
                <c:pt idx="8">
                  <c:v>0.70013932218157471</c:v>
                </c:pt>
                <c:pt idx="9">
                  <c:v>0.7214898493363745</c:v>
                </c:pt>
                <c:pt idx="10">
                  <c:v>0.74156594693007527</c:v>
                </c:pt>
                <c:pt idx="11">
                  <c:v>0.76060334338536695</c:v>
                </c:pt>
                <c:pt idx="12">
                  <c:v>0.77728927721256014</c:v>
                </c:pt>
                <c:pt idx="13">
                  <c:v>0.78935576109212835</c:v>
                </c:pt>
                <c:pt idx="14">
                  <c:v>0.80047291644856344</c:v>
                </c:pt>
                <c:pt idx="15">
                  <c:v>0.81144965850303696</c:v>
                </c:pt>
                <c:pt idx="16">
                  <c:v>0.82210722394549751</c:v>
                </c:pt>
                <c:pt idx="17">
                  <c:v>0.83227733783547109</c:v>
                </c:pt>
                <c:pt idx="18">
                  <c:v>0.84080602527647408</c:v>
                </c:pt>
                <c:pt idx="19">
                  <c:v>0.8490511414195544</c:v>
                </c:pt>
                <c:pt idx="20">
                  <c:v>0.8572277984082658</c:v>
                </c:pt>
                <c:pt idx="21">
                  <c:v>0.8645656739727996</c:v>
                </c:pt>
                <c:pt idx="22">
                  <c:v>0.87167530715735531</c:v>
                </c:pt>
                <c:pt idx="23">
                  <c:v>0.87875016329488598</c:v>
                </c:pt>
                <c:pt idx="24">
                  <c:v>0.88511017523642244</c:v>
                </c:pt>
                <c:pt idx="25">
                  <c:v>0.89075490907397958</c:v>
                </c:pt>
                <c:pt idx="26">
                  <c:v>0.89620866915959185</c:v>
                </c:pt>
                <c:pt idx="27">
                  <c:v>0.90144052598969593</c:v>
                </c:pt>
                <c:pt idx="28">
                  <c:v>0.90646940654020469</c:v>
                </c:pt>
                <c:pt idx="29">
                  <c:v>0.91120833711941596</c:v>
                </c:pt>
                <c:pt idx="30">
                  <c:v>0.91592941419299012</c:v>
                </c:pt>
                <c:pt idx="31">
                  <c:v>0.92030781695520147</c:v>
                </c:pt>
                <c:pt idx="32">
                  <c:v>0.92443599944600163</c:v>
                </c:pt>
                <c:pt idx="33">
                  <c:v>0.92819238833175111</c:v>
                </c:pt>
                <c:pt idx="34">
                  <c:v>0.93191808726730407</c:v>
                </c:pt>
                <c:pt idx="35">
                  <c:v>0.9354226513260725</c:v>
                </c:pt>
                <c:pt idx="36">
                  <c:v>0.93883097594970677</c:v>
                </c:pt>
                <c:pt idx="37">
                  <c:v>0.94203142022953912</c:v>
                </c:pt>
                <c:pt idx="38">
                  <c:v>0.94517590280894859</c:v>
                </c:pt>
                <c:pt idx="39">
                  <c:v>0.94831208576817416</c:v>
                </c:pt>
                <c:pt idx="40">
                  <c:v>0.95130141799369039</c:v>
                </c:pt>
                <c:pt idx="41">
                  <c:v>0.95407795451151078</c:v>
                </c:pt>
                <c:pt idx="42">
                  <c:v>0.95682540563470453</c:v>
                </c:pt>
                <c:pt idx="43">
                  <c:v>0.95955089016615236</c:v>
                </c:pt>
                <c:pt idx="44">
                  <c:v>0.96194750860388845</c:v>
                </c:pt>
                <c:pt idx="45">
                  <c:v>0.9643039905530022</c:v>
                </c:pt>
                <c:pt idx="46">
                  <c:v>0.96640241024784901</c:v>
                </c:pt>
                <c:pt idx="47">
                  <c:v>0.96839896326337982</c:v>
                </c:pt>
                <c:pt idx="48">
                  <c:v>0.97009939667845002</c:v>
                </c:pt>
                <c:pt idx="49">
                  <c:v>0.97176045068393435</c:v>
                </c:pt>
                <c:pt idx="50">
                  <c:v>0.97341556105399774</c:v>
                </c:pt>
                <c:pt idx="51">
                  <c:v>0.97482778916946056</c:v>
                </c:pt>
                <c:pt idx="52">
                  <c:v>0.9762271492012401</c:v>
                </c:pt>
                <c:pt idx="53">
                  <c:v>0.97758410602716261</c:v>
                </c:pt>
                <c:pt idx="54">
                  <c:v>0.9788723946545046</c:v>
                </c:pt>
                <c:pt idx="55">
                  <c:v>0.98011435456468687</c:v>
                </c:pt>
                <c:pt idx="56">
                  <c:v>0.98132590701685041</c:v>
                </c:pt>
                <c:pt idx="57">
                  <c:v>0.98242932146335071</c:v>
                </c:pt>
                <c:pt idx="58">
                  <c:v>0.98348866713011374</c:v>
                </c:pt>
                <c:pt idx="59">
                  <c:v>0.98453172994774818</c:v>
                </c:pt>
                <c:pt idx="60">
                  <c:v>0.98546507958333596</c:v>
                </c:pt>
                <c:pt idx="61">
                  <c:v>0.98635648930023834</c:v>
                </c:pt>
                <c:pt idx="62">
                  <c:v>0.98720604497607733</c:v>
                </c:pt>
                <c:pt idx="63">
                  <c:v>0.98794798243186033</c:v>
                </c:pt>
                <c:pt idx="64">
                  <c:v>0.98861980532911253</c:v>
                </c:pt>
                <c:pt idx="65">
                  <c:v>0.98928635127248332</c:v>
                </c:pt>
                <c:pt idx="66">
                  <c:v>0.98994098734563796</c:v>
                </c:pt>
                <c:pt idx="67">
                  <c:v>0.99055569032453827</c:v>
                </c:pt>
                <c:pt idx="68">
                  <c:v>0.99111742895801913</c:v>
                </c:pt>
                <c:pt idx="69">
                  <c:v>0.9916600964315796</c:v>
                </c:pt>
                <c:pt idx="70">
                  <c:v>0.99218033402622241</c:v>
                </c:pt>
                <c:pt idx="71">
                  <c:v>0.99266972347504912</c:v>
                </c:pt>
                <c:pt idx="72">
                  <c:v>0.99314792623363479</c:v>
                </c:pt>
                <c:pt idx="73">
                  <c:v>0.99361166539271695</c:v>
                </c:pt>
                <c:pt idx="74">
                  <c:v>0.9940738225956034</c:v>
                </c:pt>
                <c:pt idx="75">
                  <c:v>0.99453484982977869</c:v>
                </c:pt>
                <c:pt idx="76">
                  <c:v>0.99494950314804576</c:v>
                </c:pt>
                <c:pt idx="77">
                  <c:v>0.99531326267555975</c:v>
                </c:pt>
                <c:pt idx="78">
                  <c:v>0.99566816324837781</c:v>
                </c:pt>
                <c:pt idx="79">
                  <c:v>0.99601418226712568</c:v>
                </c:pt>
                <c:pt idx="80">
                  <c:v>0.99635724076785015</c:v>
                </c:pt>
                <c:pt idx="81">
                  <c:v>0.99668811820586778</c:v>
                </c:pt>
                <c:pt idx="82">
                  <c:v>0.99699126621171219</c:v>
                </c:pt>
                <c:pt idx="83">
                  <c:v>0.99729310345385158</c:v>
                </c:pt>
                <c:pt idx="84">
                  <c:v>0.99758960724367407</c:v>
                </c:pt>
                <c:pt idx="85">
                  <c:v>0.99787978320871373</c:v>
                </c:pt>
                <c:pt idx="86">
                  <c:v>0.99815436560553872</c:v>
                </c:pt>
                <c:pt idx="87">
                  <c:v>0.99841425840911791</c:v>
                </c:pt>
                <c:pt idx="88">
                  <c:v>0.99867012852408521</c:v>
                </c:pt>
                <c:pt idx="89">
                  <c:v>0.99889106000650174</c:v>
                </c:pt>
                <c:pt idx="90">
                  <c:v>0.99910970895212159</c:v>
                </c:pt>
                <c:pt idx="91">
                  <c:v>0.99930448165887353</c:v>
                </c:pt>
                <c:pt idx="92">
                  <c:v>0.99946550220022146</c:v>
                </c:pt>
                <c:pt idx="93">
                  <c:v>0.99962369781979143</c:v>
                </c:pt>
                <c:pt idx="94">
                  <c:v>0.99977832273823397</c:v>
                </c:pt>
                <c:pt idx="95">
                  <c:v>0.99992860857682542</c:v>
                </c:pt>
                <c:pt idx="96">
                  <c:v>0.99999999999999989</c:v>
                </c:pt>
              </c:numCache>
            </c:numRef>
          </c:val>
          <c:smooth val="0"/>
          <c:extLst>
            <c:ext xmlns:c16="http://schemas.microsoft.com/office/drawing/2014/chart" uri="{C3380CC4-5D6E-409C-BE32-E72D297353CC}">
              <c16:uniqueId val="{00000002-09A8-4759-BDA5-A1A3116E8155}"/>
            </c:ext>
          </c:extLst>
        </c:ser>
        <c:dLbls>
          <c:showLegendKey val="0"/>
          <c:showVal val="0"/>
          <c:showCatName val="0"/>
          <c:showSerName val="0"/>
          <c:showPercent val="0"/>
          <c:showBubbleSize val="0"/>
        </c:dLbls>
        <c:marker val="1"/>
        <c:smooth val="0"/>
        <c:axId val="336623984"/>
        <c:axId val="336620456"/>
      </c:lineChart>
      <c:catAx>
        <c:axId val="3366239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6620456"/>
        <c:crosses val="autoZero"/>
        <c:auto val="1"/>
        <c:lblAlgn val="ctr"/>
        <c:lblOffset val="100"/>
        <c:noMultiLvlLbl val="0"/>
      </c:catAx>
      <c:valAx>
        <c:axId val="336620456"/>
        <c:scaling>
          <c:orientation val="minMax"/>
          <c:max val="1"/>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6623984"/>
        <c:crosses val="autoZero"/>
        <c:crossBetween val="between"/>
        <c:majorUnit val="0.1"/>
        <c:minorUnit val="5.000000000000001E-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Revenue Pareto - 2020</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'Pivot- Sales YOY'!$J$3</c:f>
              <c:strCache>
                <c:ptCount val="1"/>
                <c:pt idx="0">
                  <c:v>Sum of Revenue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Sales YOY'!$I$4:$I$110</c:f>
              <c:strCache>
                <c:ptCount val="107"/>
                <c:pt idx="0">
                  <c:v>B.S TRADING</c:v>
                </c:pt>
                <c:pt idx="1">
                  <c:v>MYSHA ENTERPRISE</c:v>
                </c:pt>
                <c:pt idx="2">
                  <c:v>SUMAN INTERNATIONAL</c:v>
                </c:pt>
                <c:pt idx="3">
                  <c:v>RAJA UDYOG PVT. LTD.</c:v>
                </c:pt>
                <c:pt idx="4">
                  <c:v>EXODUS FUTURA PVT. LTD.</c:v>
                </c:pt>
                <c:pt idx="5">
                  <c:v>VERVE OVERSEAS</c:v>
                </c:pt>
                <c:pt idx="6">
                  <c:v>TAPARIA IMPEX (P) LTD.</c:v>
                </c:pt>
                <c:pt idx="7">
                  <c:v>ANNAPURNA ASSOCIATES</c:v>
                </c:pt>
                <c:pt idx="8">
                  <c:v>SM PACKAGING</c:v>
                </c:pt>
                <c:pt idx="9">
                  <c:v>OM SAI POLYMER</c:v>
                </c:pt>
                <c:pt idx="10">
                  <c:v>SRILAB POLYMER (P) LTD.</c:v>
                </c:pt>
                <c:pt idx="11">
                  <c:v>CENTURY EXTRUSIONS LIMITED</c:v>
                </c:pt>
                <c:pt idx="12">
                  <c:v>FUJI INDUSTRIES</c:v>
                </c:pt>
                <c:pt idx="13">
                  <c:v>BOTHRA POLY FILMS PVT. LTD.</c:v>
                </c:pt>
                <c:pt idx="14">
                  <c:v>FLEX-O-CUT</c:v>
                </c:pt>
                <c:pt idx="15">
                  <c:v>ABABEEL ENTERPRISE</c:v>
                </c:pt>
                <c:pt idx="16">
                  <c:v>LOKENATH PRINT &amp; PACKERS</c:v>
                </c:pt>
                <c:pt idx="17">
                  <c:v>SHREE BALAJI ENTERPRISE</c:v>
                </c:pt>
                <c:pt idx="18">
                  <c:v>TENTY MARKETING COMPANY (P) LTD</c:v>
                </c:pt>
                <c:pt idx="19">
                  <c:v>ESSTEE KLEIN CHEMICAL CO.</c:v>
                </c:pt>
                <c:pt idx="20">
                  <c:v>RAHUL ENTERPRISES</c:v>
                </c:pt>
                <c:pt idx="21">
                  <c:v>GREEN PACKAGING INDUSTRIES PVT.LTD.</c:v>
                </c:pt>
                <c:pt idx="22">
                  <c:v>NATIONAL PAPER TUBE INDUSTRIES.</c:v>
                </c:pt>
                <c:pt idx="23">
                  <c:v>SUJOY ENTERPRISE</c:v>
                </c:pt>
                <c:pt idx="24">
                  <c:v>JYOTI COATERS PVT LTD.</c:v>
                </c:pt>
                <c:pt idx="25">
                  <c:v>SRI VISHNU INDUSTRIES</c:v>
                </c:pt>
                <c:pt idx="26">
                  <c:v>LIFESTYLE YOU</c:v>
                </c:pt>
                <c:pt idx="27">
                  <c:v>PB HOLOTAPE</c:v>
                </c:pt>
                <c:pt idx="28">
                  <c:v>PAPIER &amp; PRINTING</c:v>
                </c:pt>
                <c:pt idx="29">
                  <c:v>STARWAY PAPER PACK</c:v>
                </c:pt>
                <c:pt idx="30">
                  <c:v>DAS SUPPLIERS</c:v>
                </c:pt>
                <c:pt idx="31">
                  <c:v>ROSHNI ENTERPRISE</c:v>
                </c:pt>
                <c:pt idx="32">
                  <c:v>GANPATI PACKAGING</c:v>
                </c:pt>
                <c:pt idx="33">
                  <c:v>HINDUSTHAN PACKAGING CO.</c:v>
                </c:pt>
                <c:pt idx="34">
                  <c:v> RAMKRISHNA PACKAGING</c:v>
                </c:pt>
                <c:pt idx="35">
                  <c:v>HINDUSTAN ADHESIVES LIMITED.</c:v>
                </c:pt>
                <c:pt idx="36">
                  <c:v>JAI KISHAN DASS MALL JUTE PRODUCTS (P) LTD.</c:v>
                </c:pt>
                <c:pt idx="37">
                  <c:v>MAA GAYATRI PACKAGING</c:v>
                </c:pt>
                <c:pt idx="38">
                  <c:v>SHANTINATH DETERGENTS (P) LTD.</c:v>
                </c:pt>
                <c:pt idx="39">
                  <c:v>SHREE HANUMAN TEXTILE</c:v>
                </c:pt>
                <c:pt idx="40">
                  <c:v>RS ENTERPRISE</c:v>
                </c:pt>
                <c:pt idx="41">
                  <c:v>JAAGRIT FASHIONS (P) LTD.</c:v>
                </c:pt>
                <c:pt idx="42">
                  <c:v>Name :GANAPATI ENTERPRISE</c:v>
                </c:pt>
                <c:pt idx="43">
                  <c:v>ZOREX ENTERPRISE</c:v>
                </c:pt>
                <c:pt idx="44">
                  <c:v>BHARAT PLASTIC INDUSTRIES</c:v>
                </c:pt>
                <c:pt idx="45">
                  <c:v>SANYA OVERSEAS</c:v>
                </c:pt>
                <c:pt idx="46">
                  <c:v>LINTAS PACKAGING (P) LTD</c:v>
                </c:pt>
                <c:pt idx="47">
                  <c:v>HAMIDULLA BOX WALLA</c:v>
                </c:pt>
                <c:pt idx="48">
                  <c:v>J.N ENTERPRISE</c:v>
                </c:pt>
                <c:pt idx="49">
                  <c:v>PRINT ZONE</c:v>
                </c:pt>
                <c:pt idx="50">
                  <c:v>HIRAWAT TAPES</c:v>
                </c:pt>
                <c:pt idx="51">
                  <c:v>SHIBANI PACKAGING</c:v>
                </c:pt>
                <c:pt idx="52">
                  <c:v>TEA CHEST INDIA</c:v>
                </c:pt>
                <c:pt idx="53">
                  <c:v>RAMKRISHNA PACKAGING</c:v>
                </c:pt>
                <c:pt idx="54">
                  <c:v>KARNANI FOILS</c:v>
                </c:pt>
                <c:pt idx="55">
                  <c:v>INDIA TAPE MANUFACTURING COMPANY</c:v>
                </c:pt>
                <c:pt idx="56">
                  <c:v>PHOENIX ENTERPRISE</c:v>
                </c:pt>
                <c:pt idx="57">
                  <c:v>GANAPATI ENTERPRISE</c:v>
                </c:pt>
                <c:pt idx="58">
                  <c:v>DIAMOND POLYTHENE</c:v>
                </c:pt>
                <c:pt idx="59">
                  <c:v>B.K INDUSTRIES</c:v>
                </c:pt>
                <c:pt idx="60">
                  <c:v>ADINANT GRAPHIX</c:v>
                </c:pt>
                <c:pt idx="61">
                  <c:v>P.N MUKHERJEE &amp; CO. PVT. LTD.</c:v>
                </c:pt>
                <c:pt idx="62">
                  <c:v>MOHAMMED SABIR</c:v>
                </c:pt>
                <c:pt idx="63">
                  <c:v>ADI AMBE PAPERS PVT. LTD.</c:v>
                </c:pt>
                <c:pt idx="64">
                  <c:v>PAPER PLUS</c:v>
                </c:pt>
                <c:pt idx="65">
                  <c:v>LAMINA RESEARCH CENTRE (P) LTD.</c:v>
                </c:pt>
                <c:pt idx="66">
                  <c:v>PROKAS PACKAGING INDUSTRIES</c:v>
                </c:pt>
                <c:pt idx="67">
                  <c:v>KURZ INDIA PVT. LTD.</c:v>
                </c:pt>
                <c:pt idx="68">
                  <c:v>SRI RANISATI INDUSTRIES</c:v>
                </c:pt>
                <c:pt idx="69">
                  <c:v>  SKY ENTERPRISE</c:v>
                </c:pt>
                <c:pt idx="70">
                  <c:v>MS PAPER PACK</c:v>
                </c:pt>
                <c:pt idx="71">
                  <c:v>SAH STORES</c:v>
                </c:pt>
                <c:pt idx="72">
                  <c:v>AJS PACKAGING INDUSTRIES</c:v>
                </c:pt>
                <c:pt idx="73">
                  <c:v>SUNFLAG INDUSTRIES</c:v>
                </c:pt>
                <c:pt idx="74">
                  <c:v>SPLICE PACKAGING</c:v>
                </c:pt>
                <c:pt idx="75">
                  <c:v>DILIP APPARELS</c:v>
                </c:pt>
                <c:pt idx="76">
                  <c:v>RADIANT CORPORATION</c:v>
                </c:pt>
                <c:pt idx="77">
                  <c:v>COGNATE SYSTOPACK SOLUTION</c:v>
                </c:pt>
                <c:pt idx="78">
                  <c:v>VIKASH POTTERIES</c:v>
                </c:pt>
                <c:pt idx="79">
                  <c:v>PACK N PACK</c:v>
                </c:pt>
                <c:pt idx="80">
                  <c:v>EAST INDIA KINIFOAM &amp; AIR BUBBLE LTD</c:v>
                </c:pt>
                <c:pt idx="81">
                  <c:v>MANYA UDYOG</c:v>
                </c:pt>
                <c:pt idx="82">
                  <c:v>SB NINE X</c:v>
                </c:pt>
                <c:pt idx="83">
                  <c:v>ANNAPURNA CORRUGATED BOX INDUSTRIES</c:v>
                </c:pt>
                <c:pt idx="84">
                  <c:v>HARA KRISHNA JEWELLERY BOX</c:v>
                </c:pt>
                <c:pt idx="85">
                  <c:v>ARIHANT PRINTERS</c:v>
                </c:pt>
                <c:pt idx="86">
                  <c:v>S S PACKERS</c:v>
                </c:pt>
                <c:pt idx="87">
                  <c:v>ORCHID CREATIONS (P) LTD.</c:v>
                </c:pt>
                <c:pt idx="88">
                  <c:v>SDJ INTERNATIONAL</c:v>
                </c:pt>
                <c:pt idx="89">
                  <c:v>GRAPHIC PACKAGING</c:v>
                </c:pt>
                <c:pt idx="90">
                  <c:v>GANPATI TRADING CO.</c:v>
                </c:pt>
                <c:pt idx="91">
                  <c:v>KD PRODUCTS</c:v>
                </c:pt>
                <c:pt idx="92">
                  <c:v>ROYAL FABRIC BAGS</c:v>
                </c:pt>
                <c:pt idx="93">
                  <c:v>HIYONE HOME APPLIANCES LLP</c:v>
                </c:pt>
                <c:pt idx="94">
                  <c:v>PRACHI INDUSTRIES</c:v>
                </c:pt>
                <c:pt idx="95">
                  <c:v>ZENITH IMPEX</c:v>
                </c:pt>
                <c:pt idx="96">
                  <c:v>HABS ENTERPRISE</c:v>
                </c:pt>
                <c:pt idx="97">
                  <c:v>GANPATI ENTERPRISE</c:v>
                </c:pt>
                <c:pt idx="98">
                  <c:v>ASOKA POLYSTEEL</c:v>
                </c:pt>
                <c:pt idx="99">
                  <c:v>BANIK &amp; CO.</c:v>
                </c:pt>
                <c:pt idx="100">
                  <c:v>CANDID CASUALS INDIA (P) LTD.</c:v>
                </c:pt>
                <c:pt idx="101">
                  <c:v>SREE GOPAL PACKAGING INDUSTRIES</c:v>
                </c:pt>
                <c:pt idx="102">
                  <c:v>JAYRAJ GUPTA AND BROTHERS</c:v>
                </c:pt>
                <c:pt idx="103">
                  <c:v>UNITED TRADERS</c:v>
                </c:pt>
                <c:pt idx="104">
                  <c:v>DIAGRAPH IMPEX PVT. LTD.</c:v>
                </c:pt>
                <c:pt idx="105">
                  <c:v>EAST BELIAGHATA PACKAGING INDUSTRIES</c:v>
                </c:pt>
                <c:pt idx="106">
                  <c:v>NINABHA DREAM</c:v>
                </c:pt>
              </c:strCache>
            </c:strRef>
          </c:cat>
          <c:val>
            <c:numRef>
              <c:f>'Pivot- Sales YOY'!$J$4:$J$110</c:f>
            </c:numRef>
          </c:val>
          <c:extLst>
            <c:ext xmlns:c16="http://schemas.microsoft.com/office/drawing/2014/chart" uri="{C3380CC4-5D6E-409C-BE32-E72D297353CC}">
              <c16:uniqueId val="{00000000-CF6F-4938-A3C5-2A83C4E2A4B6}"/>
            </c:ext>
          </c:extLst>
        </c:ser>
        <c:ser>
          <c:idx val="1"/>
          <c:order val="1"/>
          <c:tx>
            <c:strRef>
              <c:f>'Pivot- Sales YOY'!$K$3</c:f>
              <c:strCache>
                <c:ptCount val="1"/>
                <c:pt idx="0">
                  <c:v>% Contribution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Sales YOY'!$I$4:$I$110</c:f>
              <c:strCache>
                <c:ptCount val="107"/>
                <c:pt idx="0">
                  <c:v>B.S TRADING</c:v>
                </c:pt>
                <c:pt idx="1">
                  <c:v>MYSHA ENTERPRISE</c:v>
                </c:pt>
                <c:pt idx="2">
                  <c:v>SUMAN INTERNATIONAL</c:v>
                </c:pt>
                <c:pt idx="3">
                  <c:v>RAJA UDYOG PVT. LTD.</c:v>
                </c:pt>
                <c:pt idx="4">
                  <c:v>EXODUS FUTURA PVT. LTD.</c:v>
                </c:pt>
                <c:pt idx="5">
                  <c:v>VERVE OVERSEAS</c:v>
                </c:pt>
                <c:pt idx="6">
                  <c:v>TAPARIA IMPEX (P) LTD.</c:v>
                </c:pt>
                <c:pt idx="7">
                  <c:v>ANNAPURNA ASSOCIATES</c:v>
                </c:pt>
                <c:pt idx="8">
                  <c:v>SM PACKAGING</c:v>
                </c:pt>
                <c:pt idx="9">
                  <c:v>OM SAI POLYMER</c:v>
                </c:pt>
                <c:pt idx="10">
                  <c:v>SRILAB POLYMER (P) LTD.</c:v>
                </c:pt>
                <c:pt idx="11">
                  <c:v>CENTURY EXTRUSIONS LIMITED</c:v>
                </c:pt>
                <c:pt idx="12">
                  <c:v>FUJI INDUSTRIES</c:v>
                </c:pt>
                <c:pt idx="13">
                  <c:v>BOTHRA POLY FILMS PVT. LTD.</c:v>
                </c:pt>
                <c:pt idx="14">
                  <c:v>FLEX-O-CUT</c:v>
                </c:pt>
                <c:pt idx="15">
                  <c:v>ABABEEL ENTERPRISE</c:v>
                </c:pt>
                <c:pt idx="16">
                  <c:v>LOKENATH PRINT &amp; PACKERS</c:v>
                </c:pt>
                <c:pt idx="17">
                  <c:v>SHREE BALAJI ENTERPRISE</c:v>
                </c:pt>
                <c:pt idx="18">
                  <c:v>TENTY MARKETING COMPANY (P) LTD</c:v>
                </c:pt>
                <c:pt idx="19">
                  <c:v>ESSTEE KLEIN CHEMICAL CO.</c:v>
                </c:pt>
                <c:pt idx="20">
                  <c:v>RAHUL ENTERPRISES</c:v>
                </c:pt>
                <c:pt idx="21">
                  <c:v>GREEN PACKAGING INDUSTRIES PVT.LTD.</c:v>
                </c:pt>
                <c:pt idx="22">
                  <c:v>NATIONAL PAPER TUBE INDUSTRIES.</c:v>
                </c:pt>
                <c:pt idx="23">
                  <c:v>SUJOY ENTERPRISE</c:v>
                </c:pt>
                <c:pt idx="24">
                  <c:v>JYOTI COATERS PVT LTD.</c:v>
                </c:pt>
                <c:pt idx="25">
                  <c:v>SRI VISHNU INDUSTRIES</c:v>
                </c:pt>
                <c:pt idx="26">
                  <c:v>LIFESTYLE YOU</c:v>
                </c:pt>
                <c:pt idx="27">
                  <c:v>PB HOLOTAPE</c:v>
                </c:pt>
                <c:pt idx="28">
                  <c:v>PAPIER &amp; PRINTING</c:v>
                </c:pt>
                <c:pt idx="29">
                  <c:v>STARWAY PAPER PACK</c:v>
                </c:pt>
                <c:pt idx="30">
                  <c:v>DAS SUPPLIERS</c:v>
                </c:pt>
                <c:pt idx="31">
                  <c:v>ROSHNI ENTERPRISE</c:v>
                </c:pt>
                <c:pt idx="32">
                  <c:v>GANPATI PACKAGING</c:v>
                </c:pt>
                <c:pt idx="33">
                  <c:v>HINDUSTHAN PACKAGING CO.</c:v>
                </c:pt>
                <c:pt idx="34">
                  <c:v> RAMKRISHNA PACKAGING</c:v>
                </c:pt>
                <c:pt idx="35">
                  <c:v>HINDUSTAN ADHESIVES LIMITED.</c:v>
                </c:pt>
                <c:pt idx="36">
                  <c:v>JAI KISHAN DASS MALL JUTE PRODUCTS (P) LTD.</c:v>
                </c:pt>
                <c:pt idx="37">
                  <c:v>MAA GAYATRI PACKAGING</c:v>
                </c:pt>
                <c:pt idx="38">
                  <c:v>SHANTINATH DETERGENTS (P) LTD.</c:v>
                </c:pt>
                <c:pt idx="39">
                  <c:v>SHREE HANUMAN TEXTILE</c:v>
                </c:pt>
                <c:pt idx="40">
                  <c:v>RS ENTERPRISE</c:v>
                </c:pt>
                <c:pt idx="41">
                  <c:v>JAAGRIT FASHIONS (P) LTD.</c:v>
                </c:pt>
                <c:pt idx="42">
                  <c:v>Name :GANAPATI ENTERPRISE</c:v>
                </c:pt>
                <c:pt idx="43">
                  <c:v>ZOREX ENTERPRISE</c:v>
                </c:pt>
                <c:pt idx="44">
                  <c:v>BHARAT PLASTIC INDUSTRIES</c:v>
                </c:pt>
                <c:pt idx="45">
                  <c:v>SANYA OVERSEAS</c:v>
                </c:pt>
                <c:pt idx="46">
                  <c:v>LINTAS PACKAGING (P) LTD</c:v>
                </c:pt>
                <c:pt idx="47">
                  <c:v>HAMIDULLA BOX WALLA</c:v>
                </c:pt>
                <c:pt idx="48">
                  <c:v>J.N ENTERPRISE</c:v>
                </c:pt>
                <c:pt idx="49">
                  <c:v>PRINT ZONE</c:v>
                </c:pt>
                <c:pt idx="50">
                  <c:v>HIRAWAT TAPES</c:v>
                </c:pt>
                <c:pt idx="51">
                  <c:v>SHIBANI PACKAGING</c:v>
                </c:pt>
                <c:pt idx="52">
                  <c:v>TEA CHEST INDIA</c:v>
                </c:pt>
                <c:pt idx="53">
                  <c:v>RAMKRISHNA PACKAGING</c:v>
                </c:pt>
                <c:pt idx="54">
                  <c:v>KARNANI FOILS</c:v>
                </c:pt>
                <c:pt idx="55">
                  <c:v>INDIA TAPE MANUFACTURING COMPANY</c:v>
                </c:pt>
                <c:pt idx="56">
                  <c:v>PHOENIX ENTERPRISE</c:v>
                </c:pt>
                <c:pt idx="57">
                  <c:v>GANAPATI ENTERPRISE</c:v>
                </c:pt>
                <c:pt idx="58">
                  <c:v>DIAMOND POLYTHENE</c:v>
                </c:pt>
                <c:pt idx="59">
                  <c:v>B.K INDUSTRIES</c:v>
                </c:pt>
                <c:pt idx="60">
                  <c:v>ADINANT GRAPHIX</c:v>
                </c:pt>
                <c:pt idx="61">
                  <c:v>P.N MUKHERJEE &amp; CO. PVT. LTD.</c:v>
                </c:pt>
                <c:pt idx="62">
                  <c:v>MOHAMMED SABIR</c:v>
                </c:pt>
                <c:pt idx="63">
                  <c:v>ADI AMBE PAPERS PVT. LTD.</c:v>
                </c:pt>
                <c:pt idx="64">
                  <c:v>PAPER PLUS</c:v>
                </c:pt>
                <c:pt idx="65">
                  <c:v>LAMINA RESEARCH CENTRE (P) LTD.</c:v>
                </c:pt>
                <c:pt idx="66">
                  <c:v>PROKAS PACKAGING INDUSTRIES</c:v>
                </c:pt>
                <c:pt idx="67">
                  <c:v>KURZ INDIA PVT. LTD.</c:v>
                </c:pt>
                <c:pt idx="68">
                  <c:v>SRI RANISATI INDUSTRIES</c:v>
                </c:pt>
                <c:pt idx="69">
                  <c:v>  SKY ENTERPRISE</c:v>
                </c:pt>
                <c:pt idx="70">
                  <c:v>MS PAPER PACK</c:v>
                </c:pt>
                <c:pt idx="71">
                  <c:v>SAH STORES</c:v>
                </c:pt>
                <c:pt idx="72">
                  <c:v>AJS PACKAGING INDUSTRIES</c:v>
                </c:pt>
                <c:pt idx="73">
                  <c:v>SUNFLAG INDUSTRIES</c:v>
                </c:pt>
                <c:pt idx="74">
                  <c:v>SPLICE PACKAGING</c:v>
                </c:pt>
                <c:pt idx="75">
                  <c:v>DILIP APPARELS</c:v>
                </c:pt>
                <c:pt idx="76">
                  <c:v>RADIANT CORPORATION</c:v>
                </c:pt>
                <c:pt idx="77">
                  <c:v>COGNATE SYSTOPACK SOLUTION</c:v>
                </c:pt>
                <c:pt idx="78">
                  <c:v>VIKASH POTTERIES</c:v>
                </c:pt>
                <c:pt idx="79">
                  <c:v>PACK N PACK</c:v>
                </c:pt>
                <c:pt idx="80">
                  <c:v>EAST INDIA KINIFOAM &amp; AIR BUBBLE LTD</c:v>
                </c:pt>
                <c:pt idx="81">
                  <c:v>MANYA UDYOG</c:v>
                </c:pt>
                <c:pt idx="82">
                  <c:v>SB NINE X</c:v>
                </c:pt>
                <c:pt idx="83">
                  <c:v>ANNAPURNA CORRUGATED BOX INDUSTRIES</c:v>
                </c:pt>
                <c:pt idx="84">
                  <c:v>HARA KRISHNA JEWELLERY BOX</c:v>
                </c:pt>
                <c:pt idx="85">
                  <c:v>ARIHANT PRINTERS</c:v>
                </c:pt>
                <c:pt idx="86">
                  <c:v>S S PACKERS</c:v>
                </c:pt>
                <c:pt idx="87">
                  <c:v>ORCHID CREATIONS (P) LTD.</c:v>
                </c:pt>
                <c:pt idx="88">
                  <c:v>SDJ INTERNATIONAL</c:v>
                </c:pt>
                <c:pt idx="89">
                  <c:v>GRAPHIC PACKAGING</c:v>
                </c:pt>
                <c:pt idx="90">
                  <c:v>GANPATI TRADING CO.</c:v>
                </c:pt>
                <c:pt idx="91">
                  <c:v>KD PRODUCTS</c:v>
                </c:pt>
                <c:pt idx="92">
                  <c:v>ROYAL FABRIC BAGS</c:v>
                </c:pt>
                <c:pt idx="93">
                  <c:v>HIYONE HOME APPLIANCES LLP</c:v>
                </c:pt>
                <c:pt idx="94">
                  <c:v>PRACHI INDUSTRIES</c:v>
                </c:pt>
                <c:pt idx="95">
                  <c:v>ZENITH IMPEX</c:v>
                </c:pt>
                <c:pt idx="96">
                  <c:v>HABS ENTERPRISE</c:v>
                </c:pt>
                <c:pt idx="97">
                  <c:v>GANPATI ENTERPRISE</c:v>
                </c:pt>
                <c:pt idx="98">
                  <c:v>ASOKA POLYSTEEL</c:v>
                </c:pt>
                <c:pt idx="99">
                  <c:v>BANIK &amp; CO.</c:v>
                </c:pt>
                <c:pt idx="100">
                  <c:v>CANDID CASUALS INDIA (P) LTD.</c:v>
                </c:pt>
                <c:pt idx="101">
                  <c:v>SREE GOPAL PACKAGING INDUSTRIES</c:v>
                </c:pt>
                <c:pt idx="102">
                  <c:v>JAYRAJ GUPTA AND BROTHERS</c:v>
                </c:pt>
                <c:pt idx="103">
                  <c:v>UNITED TRADERS</c:v>
                </c:pt>
                <c:pt idx="104">
                  <c:v>DIAGRAPH IMPEX PVT. LTD.</c:v>
                </c:pt>
                <c:pt idx="105">
                  <c:v>EAST BELIAGHATA PACKAGING INDUSTRIES</c:v>
                </c:pt>
                <c:pt idx="106">
                  <c:v>NINABHA DREAM</c:v>
                </c:pt>
              </c:strCache>
            </c:strRef>
          </c:cat>
          <c:val>
            <c:numRef>
              <c:f>'Pivot- Sales YOY'!$K$4:$K$110</c:f>
              <c:numCache>
                <c:formatCode>0.00%</c:formatCode>
                <c:ptCount val="107"/>
                <c:pt idx="0">
                  <c:v>0.28389557164409129</c:v>
                </c:pt>
                <c:pt idx="1">
                  <c:v>8.0556568211365018E-2</c:v>
                </c:pt>
                <c:pt idx="2">
                  <c:v>4.2967432372012448E-2</c:v>
                </c:pt>
                <c:pt idx="3">
                  <c:v>3.7582484142241301E-2</c:v>
                </c:pt>
                <c:pt idx="4">
                  <c:v>3.0246071928759864E-2</c:v>
                </c:pt>
                <c:pt idx="5">
                  <c:v>2.9983669105689531E-2</c:v>
                </c:pt>
                <c:pt idx="6">
                  <c:v>2.9252376400068673E-2</c:v>
                </c:pt>
                <c:pt idx="7">
                  <c:v>2.7788188380651595E-2</c:v>
                </c:pt>
                <c:pt idx="8">
                  <c:v>2.5155666541751075E-2</c:v>
                </c:pt>
                <c:pt idx="9">
                  <c:v>2.392839283300106E-2</c:v>
                </c:pt>
                <c:pt idx="10">
                  <c:v>2.2984168214050148E-2</c:v>
                </c:pt>
                <c:pt idx="11">
                  <c:v>1.563010725272794E-2</c:v>
                </c:pt>
                <c:pt idx="12">
                  <c:v>1.5207060898305374E-2</c:v>
                </c:pt>
                <c:pt idx="13">
                  <c:v>1.4865522747700271E-2</c:v>
                </c:pt>
                <c:pt idx="14">
                  <c:v>1.4703303594606143E-2</c:v>
                </c:pt>
                <c:pt idx="15">
                  <c:v>1.3859890546856487E-2</c:v>
                </c:pt>
                <c:pt idx="16">
                  <c:v>1.3542222576848072E-2</c:v>
                </c:pt>
                <c:pt idx="17">
                  <c:v>1.220372078667618E-2</c:v>
                </c:pt>
                <c:pt idx="18">
                  <c:v>1.1857098556519206E-2</c:v>
                </c:pt>
                <c:pt idx="19">
                  <c:v>1.1815280657628944E-2</c:v>
                </c:pt>
                <c:pt idx="20">
                  <c:v>1.1394222693995643E-2</c:v>
                </c:pt>
                <c:pt idx="21">
                  <c:v>1.0866585718574238E-2</c:v>
                </c:pt>
                <c:pt idx="22">
                  <c:v>1.028252716584848E-2</c:v>
                </c:pt>
                <c:pt idx="23">
                  <c:v>1.0047764176958188E-2</c:v>
                </c:pt>
                <c:pt idx="24">
                  <c:v>9.4982912855025425E-3</c:v>
                </c:pt>
                <c:pt idx="25">
                  <c:v>9.356667874712515E-3</c:v>
                </c:pt>
                <c:pt idx="26">
                  <c:v>9.3530454284854493E-3</c:v>
                </c:pt>
                <c:pt idx="27">
                  <c:v>8.6125003624589642E-3</c:v>
                </c:pt>
                <c:pt idx="28">
                  <c:v>8.026265178288472E-3</c:v>
                </c:pt>
                <c:pt idx="29">
                  <c:v>7.9657434347742712E-3</c:v>
                </c:pt>
                <c:pt idx="30">
                  <c:v>7.5024974183567628E-3</c:v>
                </c:pt>
                <c:pt idx="31">
                  <c:v>7.1871785019060755E-3</c:v>
                </c:pt>
                <c:pt idx="32">
                  <c:v>6.8803699613076193E-3</c:v>
                </c:pt>
                <c:pt idx="33">
                  <c:v>6.5999783866445309E-3</c:v>
                </c:pt>
                <c:pt idx="34">
                  <c:v>5.5145653668216884E-3</c:v>
                </c:pt>
                <c:pt idx="35">
                  <c:v>5.0218810428558462E-3</c:v>
                </c:pt>
                <c:pt idx="36">
                  <c:v>5.0067426977060576E-3</c:v>
                </c:pt>
                <c:pt idx="37">
                  <c:v>4.946015313139665E-3</c:v>
                </c:pt>
                <c:pt idx="38">
                  <c:v>4.8797672572490547E-3</c:v>
                </c:pt>
                <c:pt idx="39">
                  <c:v>4.0880808433967943E-3</c:v>
                </c:pt>
                <c:pt idx="40">
                  <c:v>3.8842984699462716E-3</c:v>
                </c:pt>
                <c:pt idx="41">
                  <c:v>3.8160019128049847E-3</c:v>
                </c:pt>
                <c:pt idx="42">
                  <c:v>3.8136228040165539E-3</c:v>
                </c:pt>
                <c:pt idx="43">
                  <c:v>3.6156284352580979E-3</c:v>
                </c:pt>
                <c:pt idx="44">
                  <c:v>3.3814981880668556E-3</c:v>
                </c:pt>
                <c:pt idx="45">
                  <c:v>3.2917121409715582E-3</c:v>
                </c:pt>
                <c:pt idx="46">
                  <c:v>3.2692181735703052E-3</c:v>
                </c:pt>
                <c:pt idx="47">
                  <c:v>3.2551396707664266E-3</c:v>
                </c:pt>
                <c:pt idx="48">
                  <c:v>3.0296938033946555E-3</c:v>
                </c:pt>
                <c:pt idx="49">
                  <c:v>2.6488149376510746E-3</c:v>
                </c:pt>
                <c:pt idx="50">
                  <c:v>2.5515309014220266E-3</c:v>
                </c:pt>
                <c:pt idx="51">
                  <c:v>2.5404579216886389E-3</c:v>
                </c:pt>
                <c:pt idx="52">
                  <c:v>2.5157556857576991E-3</c:v>
                </c:pt>
                <c:pt idx="53">
                  <c:v>2.4938090399261245E-3</c:v>
                </c:pt>
                <c:pt idx="54">
                  <c:v>2.3065364792580834E-3</c:v>
                </c:pt>
                <c:pt idx="55">
                  <c:v>2.0985542827801121E-3</c:v>
                </c:pt>
                <c:pt idx="56">
                  <c:v>1.9761472373902547E-3</c:v>
                </c:pt>
                <c:pt idx="57">
                  <c:v>1.9001565411885112E-3</c:v>
                </c:pt>
                <c:pt idx="58">
                  <c:v>1.8744972834377567E-3</c:v>
                </c:pt>
                <c:pt idx="59">
                  <c:v>1.7316874819620093E-3</c:v>
                </c:pt>
                <c:pt idx="60">
                  <c:v>1.6174301496559257E-3</c:v>
                </c:pt>
                <c:pt idx="61">
                  <c:v>1.5295897832852095E-3</c:v>
                </c:pt>
                <c:pt idx="62">
                  <c:v>1.4122794722812061E-3</c:v>
                </c:pt>
                <c:pt idx="63">
                  <c:v>1.3572309444637935E-3</c:v>
                </c:pt>
                <c:pt idx="64">
                  <c:v>1.3196698153538952E-3</c:v>
                </c:pt>
                <c:pt idx="65">
                  <c:v>1.2999045465297984E-3</c:v>
                </c:pt>
                <c:pt idx="66">
                  <c:v>1.2202028202631221E-3</c:v>
                </c:pt>
                <c:pt idx="67">
                  <c:v>1.1945214165529009E-3</c:v>
                </c:pt>
                <c:pt idx="68">
                  <c:v>1.0326028157658217E-3</c:v>
                </c:pt>
                <c:pt idx="69">
                  <c:v>1.0295972926953308E-3</c:v>
                </c:pt>
                <c:pt idx="70">
                  <c:v>1.0027690446555804E-3</c:v>
                </c:pt>
                <c:pt idx="71">
                  <c:v>9.903198517267574E-4</c:v>
                </c:pt>
                <c:pt idx="72">
                  <c:v>9.6126118919785317E-4</c:v>
                </c:pt>
                <c:pt idx="73">
                  <c:v>9.4673976720463916E-4</c:v>
                </c:pt>
                <c:pt idx="74">
                  <c:v>8.6793178858787204E-4</c:v>
                </c:pt>
                <c:pt idx="75">
                  <c:v>8.1876775857163116E-4</c:v>
                </c:pt>
                <c:pt idx="76">
                  <c:v>7.9053482395998798E-4</c:v>
                </c:pt>
                <c:pt idx="77">
                  <c:v>7.3999141703981648E-4</c:v>
                </c:pt>
                <c:pt idx="78">
                  <c:v>7.3334762919978393E-4</c:v>
                </c:pt>
                <c:pt idx="79">
                  <c:v>7.3157595244244191E-4</c:v>
                </c:pt>
                <c:pt idx="80">
                  <c:v>7.0898707378633122E-4</c:v>
                </c:pt>
                <c:pt idx="81">
                  <c:v>6.8858115399194556E-4</c:v>
                </c:pt>
                <c:pt idx="82">
                  <c:v>6.7589468292597859E-4</c:v>
                </c:pt>
                <c:pt idx="83">
                  <c:v>6.7311061945015543E-4</c:v>
                </c:pt>
                <c:pt idx="84">
                  <c:v>6.4662247007364474E-4</c:v>
                </c:pt>
                <c:pt idx="85">
                  <c:v>6.3274169905071958E-4</c:v>
                </c:pt>
                <c:pt idx="86">
                  <c:v>5.8256528231599746E-4</c:v>
                </c:pt>
                <c:pt idx="87">
                  <c:v>5.3998176596988412E-4</c:v>
                </c:pt>
                <c:pt idx="88">
                  <c:v>5.323042363790274E-4</c:v>
                </c:pt>
                <c:pt idx="89">
                  <c:v>4.9164030016240914E-4</c:v>
                </c:pt>
                <c:pt idx="90">
                  <c:v>4.8259209386598378E-4</c:v>
                </c:pt>
                <c:pt idx="91">
                  <c:v>4.7455627428803966E-4</c:v>
                </c:pt>
                <c:pt idx="92">
                  <c:v>4.7297442004041285E-4</c:v>
                </c:pt>
                <c:pt idx="93">
                  <c:v>4.7075982409373537E-4</c:v>
                </c:pt>
                <c:pt idx="94">
                  <c:v>4.3578502667870683E-4</c:v>
                </c:pt>
                <c:pt idx="95">
                  <c:v>4.350099180973697E-4</c:v>
                </c:pt>
                <c:pt idx="96">
                  <c:v>3.6273499752330124E-4</c:v>
                </c:pt>
                <c:pt idx="97">
                  <c:v>3.4906461311531042E-4</c:v>
                </c:pt>
                <c:pt idx="98">
                  <c:v>2.9493672447001668E-4</c:v>
                </c:pt>
                <c:pt idx="99">
                  <c:v>2.9359214835953388E-4</c:v>
                </c:pt>
                <c:pt idx="100">
                  <c:v>2.3575955706629811E-4</c:v>
                </c:pt>
                <c:pt idx="101">
                  <c:v>2.3006488177484163E-4</c:v>
                </c:pt>
                <c:pt idx="102">
                  <c:v>2.0549235789220694E-4</c:v>
                </c:pt>
                <c:pt idx="103">
                  <c:v>1.8096412592850581E-4</c:v>
                </c:pt>
                <c:pt idx="104">
                  <c:v>1.5818542476267989E-4</c:v>
                </c:pt>
                <c:pt idx="105">
                  <c:v>9.0355514624442749E-5</c:v>
                </c:pt>
                <c:pt idx="106">
                  <c:v>8.2256420876593545E-6</c:v>
                </c:pt>
              </c:numCache>
            </c:numRef>
          </c:val>
          <c:extLst>
            <c:ext xmlns:c16="http://schemas.microsoft.com/office/drawing/2014/chart" uri="{C3380CC4-5D6E-409C-BE32-E72D297353CC}">
              <c16:uniqueId val="{00000001-CF6F-4938-A3C5-2A83C4E2A4B6}"/>
            </c:ext>
          </c:extLst>
        </c:ser>
        <c:dLbls>
          <c:showLegendKey val="0"/>
          <c:showVal val="0"/>
          <c:showCatName val="0"/>
          <c:showSerName val="0"/>
          <c:showPercent val="0"/>
          <c:showBubbleSize val="0"/>
        </c:dLbls>
        <c:gapWidth val="150"/>
        <c:axId val="359098232"/>
        <c:axId val="359100976"/>
      </c:barChart>
      <c:lineChart>
        <c:grouping val="standard"/>
        <c:varyColors val="0"/>
        <c:ser>
          <c:idx val="2"/>
          <c:order val="2"/>
          <c:tx>
            <c:strRef>
              <c:f>'Pivot- Sales YOY'!$L$3</c:f>
              <c:strCache>
                <c:ptCount val="1"/>
                <c:pt idx="0">
                  <c:v>Cummulative %</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strRef>
              <c:f>'Pivot- Sales YOY'!$I$4:$I$110</c:f>
              <c:strCache>
                <c:ptCount val="107"/>
                <c:pt idx="0">
                  <c:v>B.S TRADING</c:v>
                </c:pt>
                <c:pt idx="1">
                  <c:v>MYSHA ENTERPRISE</c:v>
                </c:pt>
                <c:pt idx="2">
                  <c:v>SUMAN INTERNATIONAL</c:v>
                </c:pt>
                <c:pt idx="3">
                  <c:v>RAJA UDYOG PVT. LTD.</c:v>
                </c:pt>
                <c:pt idx="4">
                  <c:v>EXODUS FUTURA PVT. LTD.</c:v>
                </c:pt>
                <c:pt idx="5">
                  <c:v>VERVE OVERSEAS</c:v>
                </c:pt>
                <c:pt idx="6">
                  <c:v>TAPARIA IMPEX (P) LTD.</c:v>
                </c:pt>
                <c:pt idx="7">
                  <c:v>ANNAPURNA ASSOCIATES</c:v>
                </c:pt>
                <c:pt idx="8">
                  <c:v>SM PACKAGING</c:v>
                </c:pt>
                <c:pt idx="9">
                  <c:v>OM SAI POLYMER</c:v>
                </c:pt>
                <c:pt idx="10">
                  <c:v>SRILAB POLYMER (P) LTD.</c:v>
                </c:pt>
                <c:pt idx="11">
                  <c:v>CENTURY EXTRUSIONS LIMITED</c:v>
                </c:pt>
                <c:pt idx="12">
                  <c:v>FUJI INDUSTRIES</c:v>
                </c:pt>
                <c:pt idx="13">
                  <c:v>BOTHRA POLY FILMS PVT. LTD.</c:v>
                </c:pt>
                <c:pt idx="14">
                  <c:v>FLEX-O-CUT</c:v>
                </c:pt>
                <c:pt idx="15">
                  <c:v>ABABEEL ENTERPRISE</c:v>
                </c:pt>
                <c:pt idx="16">
                  <c:v>LOKENATH PRINT &amp; PACKERS</c:v>
                </c:pt>
                <c:pt idx="17">
                  <c:v>SHREE BALAJI ENTERPRISE</c:v>
                </c:pt>
                <c:pt idx="18">
                  <c:v>TENTY MARKETING COMPANY (P) LTD</c:v>
                </c:pt>
                <c:pt idx="19">
                  <c:v>ESSTEE KLEIN CHEMICAL CO.</c:v>
                </c:pt>
                <c:pt idx="20">
                  <c:v>RAHUL ENTERPRISES</c:v>
                </c:pt>
                <c:pt idx="21">
                  <c:v>GREEN PACKAGING INDUSTRIES PVT.LTD.</c:v>
                </c:pt>
                <c:pt idx="22">
                  <c:v>NATIONAL PAPER TUBE INDUSTRIES.</c:v>
                </c:pt>
                <c:pt idx="23">
                  <c:v>SUJOY ENTERPRISE</c:v>
                </c:pt>
                <c:pt idx="24">
                  <c:v>JYOTI COATERS PVT LTD.</c:v>
                </c:pt>
                <c:pt idx="25">
                  <c:v>SRI VISHNU INDUSTRIES</c:v>
                </c:pt>
                <c:pt idx="26">
                  <c:v>LIFESTYLE YOU</c:v>
                </c:pt>
                <c:pt idx="27">
                  <c:v>PB HOLOTAPE</c:v>
                </c:pt>
                <c:pt idx="28">
                  <c:v>PAPIER &amp; PRINTING</c:v>
                </c:pt>
                <c:pt idx="29">
                  <c:v>STARWAY PAPER PACK</c:v>
                </c:pt>
                <c:pt idx="30">
                  <c:v>DAS SUPPLIERS</c:v>
                </c:pt>
                <c:pt idx="31">
                  <c:v>ROSHNI ENTERPRISE</c:v>
                </c:pt>
                <c:pt idx="32">
                  <c:v>GANPATI PACKAGING</c:v>
                </c:pt>
                <c:pt idx="33">
                  <c:v>HINDUSTHAN PACKAGING CO.</c:v>
                </c:pt>
                <c:pt idx="34">
                  <c:v> RAMKRISHNA PACKAGING</c:v>
                </c:pt>
                <c:pt idx="35">
                  <c:v>HINDUSTAN ADHESIVES LIMITED.</c:v>
                </c:pt>
                <c:pt idx="36">
                  <c:v>JAI KISHAN DASS MALL JUTE PRODUCTS (P) LTD.</c:v>
                </c:pt>
                <c:pt idx="37">
                  <c:v>MAA GAYATRI PACKAGING</c:v>
                </c:pt>
                <c:pt idx="38">
                  <c:v>SHANTINATH DETERGENTS (P) LTD.</c:v>
                </c:pt>
                <c:pt idx="39">
                  <c:v>SHREE HANUMAN TEXTILE</c:v>
                </c:pt>
                <c:pt idx="40">
                  <c:v>RS ENTERPRISE</c:v>
                </c:pt>
                <c:pt idx="41">
                  <c:v>JAAGRIT FASHIONS (P) LTD.</c:v>
                </c:pt>
                <c:pt idx="42">
                  <c:v>Name :GANAPATI ENTERPRISE</c:v>
                </c:pt>
                <c:pt idx="43">
                  <c:v>ZOREX ENTERPRISE</c:v>
                </c:pt>
                <c:pt idx="44">
                  <c:v>BHARAT PLASTIC INDUSTRIES</c:v>
                </c:pt>
                <c:pt idx="45">
                  <c:v>SANYA OVERSEAS</c:v>
                </c:pt>
                <c:pt idx="46">
                  <c:v>LINTAS PACKAGING (P) LTD</c:v>
                </c:pt>
                <c:pt idx="47">
                  <c:v>HAMIDULLA BOX WALLA</c:v>
                </c:pt>
                <c:pt idx="48">
                  <c:v>J.N ENTERPRISE</c:v>
                </c:pt>
                <c:pt idx="49">
                  <c:v>PRINT ZONE</c:v>
                </c:pt>
                <c:pt idx="50">
                  <c:v>HIRAWAT TAPES</c:v>
                </c:pt>
                <c:pt idx="51">
                  <c:v>SHIBANI PACKAGING</c:v>
                </c:pt>
                <c:pt idx="52">
                  <c:v>TEA CHEST INDIA</c:v>
                </c:pt>
                <c:pt idx="53">
                  <c:v>RAMKRISHNA PACKAGING</c:v>
                </c:pt>
                <c:pt idx="54">
                  <c:v>KARNANI FOILS</c:v>
                </c:pt>
                <c:pt idx="55">
                  <c:v>INDIA TAPE MANUFACTURING COMPANY</c:v>
                </c:pt>
                <c:pt idx="56">
                  <c:v>PHOENIX ENTERPRISE</c:v>
                </c:pt>
                <c:pt idx="57">
                  <c:v>GANAPATI ENTERPRISE</c:v>
                </c:pt>
                <c:pt idx="58">
                  <c:v>DIAMOND POLYTHENE</c:v>
                </c:pt>
                <c:pt idx="59">
                  <c:v>B.K INDUSTRIES</c:v>
                </c:pt>
                <c:pt idx="60">
                  <c:v>ADINANT GRAPHIX</c:v>
                </c:pt>
                <c:pt idx="61">
                  <c:v>P.N MUKHERJEE &amp; CO. PVT. LTD.</c:v>
                </c:pt>
                <c:pt idx="62">
                  <c:v>MOHAMMED SABIR</c:v>
                </c:pt>
                <c:pt idx="63">
                  <c:v>ADI AMBE PAPERS PVT. LTD.</c:v>
                </c:pt>
                <c:pt idx="64">
                  <c:v>PAPER PLUS</c:v>
                </c:pt>
                <c:pt idx="65">
                  <c:v>LAMINA RESEARCH CENTRE (P) LTD.</c:v>
                </c:pt>
                <c:pt idx="66">
                  <c:v>PROKAS PACKAGING INDUSTRIES</c:v>
                </c:pt>
                <c:pt idx="67">
                  <c:v>KURZ INDIA PVT. LTD.</c:v>
                </c:pt>
                <c:pt idx="68">
                  <c:v>SRI RANISATI INDUSTRIES</c:v>
                </c:pt>
                <c:pt idx="69">
                  <c:v>  SKY ENTERPRISE</c:v>
                </c:pt>
                <c:pt idx="70">
                  <c:v>MS PAPER PACK</c:v>
                </c:pt>
                <c:pt idx="71">
                  <c:v>SAH STORES</c:v>
                </c:pt>
                <c:pt idx="72">
                  <c:v>AJS PACKAGING INDUSTRIES</c:v>
                </c:pt>
                <c:pt idx="73">
                  <c:v>SUNFLAG INDUSTRIES</c:v>
                </c:pt>
                <c:pt idx="74">
                  <c:v>SPLICE PACKAGING</c:v>
                </c:pt>
                <c:pt idx="75">
                  <c:v>DILIP APPARELS</c:v>
                </c:pt>
                <c:pt idx="76">
                  <c:v>RADIANT CORPORATION</c:v>
                </c:pt>
                <c:pt idx="77">
                  <c:v>COGNATE SYSTOPACK SOLUTION</c:v>
                </c:pt>
                <c:pt idx="78">
                  <c:v>VIKASH POTTERIES</c:v>
                </c:pt>
                <c:pt idx="79">
                  <c:v>PACK N PACK</c:v>
                </c:pt>
                <c:pt idx="80">
                  <c:v>EAST INDIA KINIFOAM &amp; AIR BUBBLE LTD</c:v>
                </c:pt>
                <c:pt idx="81">
                  <c:v>MANYA UDYOG</c:v>
                </c:pt>
                <c:pt idx="82">
                  <c:v>SB NINE X</c:v>
                </c:pt>
                <c:pt idx="83">
                  <c:v>ANNAPURNA CORRUGATED BOX INDUSTRIES</c:v>
                </c:pt>
                <c:pt idx="84">
                  <c:v>HARA KRISHNA JEWELLERY BOX</c:v>
                </c:pt>
                <c:pt idx="85">
                  <c:v>ARIHANT PRINTERS</c:v>
                </c:pt>
                <c:pt idx="86">
                  <c:v>S S PACKERS</c:v>
                </c:pt>
                <c:pt idx="87">
                  <c:v>ORCHID CREATIONS (P) LTD.</c:v>
                </c:pt>
                <c:pt idx="88">
                  <c:v>SDJ INTERNATIONAL</c:v>
                </c:pt>
                <c:pt idx="89">
                  <c:v>GRAPHIC PACKAGING</c:v>
                </c:pt>
                <c:pt idx="90">
                  <c:v>GANPATI TRADING CO.</c:v>
                </c:pt>
                <c:pt idx="91">
                  <c:v>KD PRODUCTS</c:v>
                </c:pt>
                <c:pt idx="92">
                  <c:v>ROYAL FABRIC BAGS</c:v>
                </c:pt>
                <c:pt idx="93">
                  <c:v>HIYONE HOME APPLIANCES LLP</c:v>
                </c:pt>
                <c:pt idx="94">
                  <c:v>PRACHI INDUSTRIES</c:v>
                </c:pt>
                <c:pt idx="95">
                  <c:v>ZENITH IMPEX</c:v>
                </c:pt>
                <c:pt idx="96">
                  <c:v>HABS ENTERPRISE</c:v>
                </c:pt>
                <c:pt idx="97">
                  <c:v>GANPATI ENTERPRISE</c:v>
                </c:pt>
                <c:pt idx="98">
                  <c:v>ASOKA POLYSTEEL</c:v>
                </c:pt>
                <c:pt idx="99">
                  <c:v>BANIK &amp; CO.</c:v>
                </c:pt>
                <c:pt idx="100">
                  <c:v>CANDID CASUALS INDIA (P) LTD.</c:v>
                </c:pt>
                <c:pt idx="101">
                  <c:v>SREE GOPAL PACKAGING INDUSTRIES</c:v>
                </c:pt>
                <c:pt idx="102">
                  <c:v>JAYRAJ GUPTA AND BROTHERS</c:v>
                </c:pt>
                <c:pt idx="103">
                  <c:v>UNITED TRADERS</c:v>
                </c:pt>
                <c:pt idx="104">
                  <c:v>DIAGRAPH IMPEX PVT. LTD.</c:v>
                </c:pt>
                <c:pt idx="105">
                  <c:v>EAST BELIAGHATA PACKAGING INDUSTRIES</c:v>
                </c:pt>
                <c:pt idx="106">
                  <c:v>NINABHA DREAM</c:v>
                </c:pt>
              </c:strCache>
            </c:strRef>
          </c:cat>
          <c:val>
            <c:numRef>
              <c:f>'Pivot- Sales YOY'!$L$4:$L$110</c:f>
              <c:numCache>
                <c:formatCode>0.00%</c:formatCode>
                <c:ptCount val="107"/>
                <c:pt idx="0">
                  <c:v>0.28389557164409129</c:v>
                </c:pt>
                <c:pt idx="1">
                  <c:v>0.36445213985545633</c:v>
                </c:pt>
                <c:pt idx="2">
                  <c:v>0.40741957222746877</c:v>
                </c:pt>
                <c:pt idx="3">
                  <c:v>0.44500205636971008</c:v>
                </c:pt>
                <c:pt idx="4">
                  <c:v>0.47524812829846996</c:v>
                </c:pt>
                <c:pt idx="5">
                  <c:v>0.50523179740415947</c:v>
                </c:pt>
                <c:pt idx="6">
                  <c:v>0.53448417380422819</c:v>
                </c:pt>
                <c:pt idx="7">
                  <c:v>0.56227236218487975</c:v>
                </c:pt>
                <c:pt idx="8">
                  <c:v>0.5874280287266308</c:v>
                </c:pt>
                <c:pt idx="9">
                  <c:v>0.61135642155963188</c:v>
                </c:pt>
                <c:pt idx="10">
                  <c:v>0.63434058977368202</c:v>
                </c:pt>
                <c:pt idx="11">
                  <c:v>0.64997069702640997</c:v>
                </c:pt>
                <c:pt idx="12">
                  <c:v>0.66517775792471534</c:v>
                </c:pt>
                <c:pt idx="13">
                  <c:v>0.6800432806724156</c:v>
                </c:pt>
                <c:pt idx="14">
                  <c:v>0.69474658426702174</c:v>
                </c:pt>
                <c:pt idx="15">
                  <c:v>0.70860647481387817</c:v>
                </c:pt>
                <c:pt idx="16">
                  <c:v>0.72214869739072629</c:v>
                </c:pt>
                <c:pt idx="17">
                  <c:v>0.73435241817740249</c:v>
                </c:pt>
                <c:pt idx="18">
                  <c:v>0.74620951673392166</c:v>
                </c:pt>
                <c:pt idx="19">
                  <c:v>0.7580247973915506</c:v>
                </c:pt>
                <c:pt idx="20">
                  <c:v>0.76941902008554619</c:v>
                </c:pt>
                <c:pt idx="21">
                  <c:v>0.78028560580412043</c:v>
                </c:pt>
                <c:pt idx="22">
                  <c:v>0.79056813296996886</c:v>
                </c:pt>
                <c:pt idx="23">
                  <c:v>0.80061589714692705</c:v>
                </c:pt>
                <c:pt idx="24">
                  <c:v>0.81011418843242955</c:v>
                </c:pt>
                <c:pt idx="25">
                  <c:v>0.81947085630714211</c:v>
                </c:pt>
                <c:pt idx="26">
                  <c:v>0.82882390173562759</c:v>
                </c:pt>
                <c:pt idx="27">
                  <c:v>0.83743640209808656</c:v>
                </c:pt>
                <c:pt idx="28">
                  <c:v>0.84546266727637498</c:v>
                </c:pt>
                <c:pt idx="29">
                  <c:v>0.85342841071114928</c:v>
                </c:pt>
                <c:pt idx="30">
                  <c:v>0.86093090812950601</c:v>
                </c:pt>
                <c:pt idx="31">
                  <c:v>0.8681180866314121</c:v>
                </c:pt>
                <c:pt idx="32">
                  <c:v>0.87499845659271969</c:v>
                </c:pt>
                <c:pt idx="33">
                  <c:v>0.88159843497936419</c:v>
                </c:pt>
                <c:pt idx="34">
                  <c:v>0.8871130003461859</c:v>
                </c:pt>
                <c:pt idx="35">
                  <c:v>0.89213488138904173</c:v>
                </c:pt>
                <c:pt idx="36">
                  <c:v>0.8971416240867478</c:v>
                </c:pt>
                <c:pt idx="37">
                  <c:v>0.90208763939988745</c:v>
                </c:pt>
                <c:pt idx="38">
                  <c:v>0.90696740665713649</c:v>
                </c:pt>
                <c:pt idx="39">
                  <c:v>0.91105548750053333</c:v>
                </c:pt>
                <c:pt idx="40">
                  <c:v>0.91493978597047965</c:v>
                </c:pt>
                <c:pt idx="41">
                  <c:v>0.9187557878832846</c:v>
                </c:pt>
                <c:pt idx="42">
                  <c:v>0.92256941068730114</c:v>
                </c:pt>
                <c:pt idx="43">
                  <c:v>0.92618503912255923</c:v>
                </c:pt>
                <c:pt idx="44">
                  <c:v>0.92956653731062611</c:v>
                </c:pt>
                <c:pt idx="45">
                  <c:v>0.93285824945159768</c:v>
                </c:pt>
                <c:pt idx="46">
                  <c:v>0.93612746762516796</c:v>
                </c:pt>
                <c:pt idx="47">
                  <c:v>0.93938260729593437</c:v>
                </c:pt>
                <c:pt idx="48">
                  <c:v>0.94241230109932905</c:v>
                </c:pt>
                <c:pt idx="49">
                  <c:v>0.94506111603698018</c:v>
                </c:pt>
                <c:pt idx="50">
                  <c:v>0.94761264693840219</c:v>
                </c:pt>
                <c:pt idx="51">
                  <c:v>0.95015310486009086</c:v>
                </c:pt>
                <c:pt idx="52">
                  <c:v>0.95266886054584854</c:v>
                </c:pt>
                <c:pt idx="53">
                  <c:v>0.95516266958577467</c:v>
                </c:pt>
                <c:pt idx="54">
                  <c:v>0.95746920606503272</c:v>
                </c:pt>
                <c:pt idx="55">
                  <c:v>0.95956776034781288</c:v>
                </c:pt>
                <c:pt idx="56">
                  <c:v>0.96154390758520314</c:v>
                </c:pt>
                <c:pt idx="57">
                  <c:v>0.96344406412639161</c:v>
                </c:pt>
                <c:pt idx="58">
                  <c:v>0.96531856140982941</c:v>
                </c:pt>
                <c:pt idx="59">
                  <c:v>0.96705024889179148</c:v>
                </c:pt>
                <c:pt idx="60">
                  <c:v>0.96866767904144735</c:v>
                </c:pt>
                <c:pt idx="61">
                  <c:v>0.97019726882473256</c:v>
                </c:pt>
                <c:pt idx="62">
                  <c:v>0.97160954829701374</c:v>
                </c:pt>
                <c:pt idx="63">
                  <c:v>0.97296677924147756</c:v>
                </c:pt>
                <c:pt idx="64">
                  <c:v>0.97428644905683148</c:v>
                </c:pt>
                <c:pt idx="65">
                  <c:v>0.97558635360336132</c:v>
                </c:pt>
                <c:pt idx="66">
                  <c:v>0.97680655642362446</c:v>
                </c:pt>
                <c:pt idx="67">
                  <c:v>0.97800107784017731</c:v>
                </c:pt>
                <c:pt idx="68">
                  <c:v>0.97903368065594309</c:v>
                </c:pt>
                <c:pt idx="69">
                  <c:v>0.98006327794863846</c:v>
                </c:pt>
                <c:pt idx="70">
                  <c:v>0.98106604699329403</c:v>
                </c:pt>
                <c:pt idx="71">
                  <c:v>0.98205636684502073</c:v>
                </c:pt>
                <c:pt idx="72">
                  <c:v>0.98301762803421855</c:v>
                </c:pt>
                <c:pt idx="73">
                  <c:v>0.98396436780142316</c:v>
                </c:pt>
                <c:pt idx="74">
                  <c:v>0.98483229959001106</c:v>
                </c:pt>
                <c:pt idx="75">
                  <c:v>0.98565106734858265</c:v>
                </c:pt>
                <c:pt idx="76">
                  <c:v>0.98644160217254262</c:v>
                </c:pt>
                <c:pt idx="77">
                  <c:v>0.98718159358958246</c:v>
                </c:pt>
                <c:pt idx="78">
                  <c:v>0.98791494121878221</c:v>
                </c:pt>
                <c:pt idx="79">
                  <c:v>0.98864651717122465</c:v>
                </c:pt>
                <c:pt idx="80">
                  <c:v>0.98935550424501095</c:v>
                </c:pt>
                <c:pt idx="81">
                  <c:v>0.9900440853990029</c:v>
                </c:pt>
                <c:pt idx="82">
                  <c:v>0.99071998008192885</c:v>
                </c:pt>
                <c:pt idx="83">
                  <c:v>0.99139309070137904</c:v>
                </c:pt>
                <c:pt idx="84">
                  <c:v>0.99203971317145268</c:v>
                </c:pt>
                <c:pt idx="85">
                  <c:v>0.99267245487050337</c:v>
                </c:pt>
                <c:pt idx="86">
                  <c:v>0.99325502015281941</c:v>
                </c:pt>
                <c:pt idx="87">
                  <c:v>0.99379500191878933</c:v>
                </c:pt>
                <c:pt idx="88">
                  <c:v>0.9943273061551684</c:v>
                </c:pt>
                <c:pt idx="89">
                  <c:v>0.99481894645533075</c:v>
                </c:pt>
                <c:pt idx="90">
                  <c:v>0.99530153854919678</c:v>
                </c:pt>
                <c:pt idx="91">
                  <c:v>0.99577609482348484</c:v>
                </c:pt>
                <c:pt idx="92">
                  <c:v>0.9962490692435253</c:v>
                </c:pt>
                <c:pt idx="93">
                  <c:v>0.99671982906761902</c:v>
                </c:pt>
                <c:pt idx="94">
                  <c:v>0.99715561409429776</c:v>
                </c:pt>
                <c:pt idx="95">
                  <c:v>0.99759062401239518</c:v>
                </c:pt>
                <c:pt idx="96">
                  <c:v>0.99795335900991844</c:v>
                </c:pt>
                <c:pt idx="97">
                  <c:v>0.99830242362303379</c:v>
                </c:pt>
                <c:pt idx="98">
                  <c:v>0.99859736034750379</c:v>
                </c:pt>
                <c:pt idx="99">
                  <c:v>0.99889095249586335</c:v>
                </c:pt>
                <c:pt idx="100">
                  <c:v>0.99912671205292969</c:v>
                </c:pt>
                <c:pt idx="101">
                  <c:v>0.99935677693470448</c:v>
                </c:pt>
                <c:pt idx="102">
                  <c:v>0.99956226929259673</c:v>
                </c:pt>
                <c:pt idx="103">
                  <c:v>0.99974323341852522</c:v>
                </c:pt>
                <c:pt idx="104">
                  <c:v>0.99990141884328787</c:v>
                </c:pt>
                <c:pt idx="105">
                  <c:v>0.99999177435791231</c:v>
                </c:pt>
                <c:pt idx="106">
                  <c:v>1</c:v>
                </c:pt>
              </c:numCache>
            </c:numRef>
          </c:val>
          <c:smooth val="0"/>
          <c:extLst>
            <c:ext xmlns:c16="http://schemas.microsoft.com/office/drawing/2014/chart" uri="{C3380CC4-5D6E-409C-BE32-E72D297353CC}">
              <c16:uniqueId val="{00000002-CF6F-4938-A3C5-2A83C4E2A4B6}"/>
            </c:ext>
          </c:extLst>
        </c:ser>
        <c:dLbls>
          <c:showLegendKey val="0"/>
          <c:showVal val="0"/>
          <c:showCatName val="0"/>
          <c:showSerName val="0"/>
          <c:showPercent val="0"/>
          <c:showBubbleSize val="0"/>
        </c:dLbls>
        <c:marker val="1"/>
        <c:smooth val="0"/>
        <c:axId val="359098232"/>
        <c:axId val="359100976"/>
      </c:lineChart>
      <c:catAx>
        <c:axId val="3590982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9100976"/>
        <c:crosses val="autoZero"/>
        <c:auto val="1"/>
        <c:lblAlgn val="ctr"/>
        <c:lblOffset val="100"/>
        <c:noMultiLvlLbl val="0"/>
      </c:catAx>
      <c:valAx>
        <c:axId val="359100976"/>
        <c:scaling>
          <c:orientation val="minMax"/>
          <c:max val="1"/>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90982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Revenue Pareto - 2021</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'Pivot- Sales YOY'!$O$3</c:f>
              <c:strCache>
                <c:ptCount val="1"/>
                <c:pt idx="0">
                  <c:v>Sum of Revenue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Sales YOY'!$N$4:$N$132</c:f>
              <c:strCache>
                <c:ptCount val="129"/>
                <c:pt idx="0">
                  <c:v>B.S TRADING</c:v>
                </c:pt>
                <c:pt idx="1">
                  <c:v>MOHAN BOARDS PVT LTD</c:v>
                </c:pt>
                <c:pt idx="2">
                  <c:v>N.F TRADING</c:v>
                </c:pt>
                <c:pt idx="3">
                  <c:v>SUMAN INTERNATIONAL</c:v>
                </c:pt>
                <c:pt idx="4">
                  <c:v>ANNAPURNA ASSOCIATES</c:v>
                </c:pt>
                <c:pt idx="5">
                  <c:v>TAPARIA IMPEX (P) LTD.</c:v>
                </c:pt>
                <c:pt idx="6">
                  <c:v>JKE TAPES PRIVATE LIMITED</c:v>
                </c:pt>
                <c:pt idx="7">
                  <c:v> HARIOM POLYPACKS LIMITED</c:v>
                </c:pt>
                <c:pt idx="8">
                  <c:v>JAI KISHAN DASS MALL JUTE PRODUCTS (P) LTD.</c:v>
                </c:pt>
                <c:pt idx="9">
                  <c:v>RAJA UDYOG PVT. LTD.</c:v>
                </c:pt>
                <c:pt idx="10">
                  <c:v>GANPATI PACKAGING</c:v>
                </c:pt>
                <c:pt idx="11">
                  <c:v>SHREE BALAJI ENTERPRISE</c:v>
                </c:pt>
                <c:pt idx="12">
                  <c:v>SRILAB POLYMER (P) LTD.</c:v>
                </c:pt>
                <c:pt idx="13">
                  <c:v>SUNNY ENTERPRISE</c:v>
                </c:pt>
                <c:pt idx="14">
                  <c:v>RAHUL ENTERPRISES</c:v>
                </c:pt>
                <c:pt idx="15">
                  <c:v>NATIONAL PAPER TUBE INDUSTRIES.</c:v>
                </c:pt>
                <c:pt idx="16">
                  <c:v>OM SAI POLYMER</c:v>
                </c:pt>
                <c:pt idx="17">
                  <c:v>RS ENTERPRISE</c:v>
                </c:pt>
                <c:pt idx="18">
                  <c:v>DAS SUPPLIERS</c:v>
                </c:pt>
                <c:pt idx="19">
                  <c:v>VERVE OVERSEAS</c:v>
                </c:pt>
                <c:pt idx="20">
                  <c:v>FUJI INDUSTRIES</c:v>
                </c:pt>
                <c:pt idx="21">
                  <c:v>LOKENATH PRINT &amp; PACKERS</c:v>
                </c:pt>
                <c:pt idx="22">
                  <c:v>STARWAY PAPER PACK</c:v>
                </c:pt>
                <c:pt idx="23">
                  <c:v>CENTURY EXTRUSIONS LIMITED</c:v>
                </c:pt>
                <c:pt idx="24">
                  <c:v>SRI VISHNU INDUSTRIES</c:v>
                </c:pt>
                <c:pt idx="25">
                  <c:v>OM TRADING CO.</c:v>
                </c:pt>
                <c:pt idx="26">
                  <c:v>BHARAT PLASTIC INDUSTRIES</c:v>
                </c:pt>
                <c:pt idx="27">
                  <c:v>MYSHA ENTERPRISE</c:v>
                </c:pt>
                <c:pt idx="28">
                  <c:v>HINDUSTAN ADHESIVES LIMITED.</c:v>
                </c:pt>
                <c:pt idx="29">
                  <c:v>MARUTI POLY FILMS</c:v>
                </c:pt>
                <c:pt idx="30">
                  <c:v>HARIOM POLYPACKS LIMITED</c:v>
                </c:pt>
                <c:pt idx="31">
                  <c:v>SHANTINATH DETERGENTS (P) LTD.</c:v>
                </c:pt>
                <c:pt idx="32">
                  <c:v>KESHAB PRINTERS</c:v>
                </c:pt>
                <c:pt idx="33">
                  <c:v>ZOREX ENTERPRISE</c:v>
                </c:pt>
                <c:pt idx="34">
                  <c:v>BOTHRA POLY FILMS PVT. LTD.</c:v>
                </c:pt>
                <c:pt idx="35">
                  <c:v>ANIL PACKAGING</c:v>
                </c:pt>
                <c:pt idx="36">
                  <c:v>SARKAR UDYOG</c:v>
                </c:pt>
                <c:pt idx="37">
                  <c:v>SUPER IRON FOUNDRY PVT. LTD. (BURDWAN)</c:v>
                </c:pt>
                <c:pt idx="38">
                  <c:v> HAMIDULLAH BOXWALA</c:v>
                </c:pt>
                <c:pt idx="39">
                  <c:v>TENTY MARKETING COMPANY (P) LTD</c:v>
                </c:pt>
                <c:pt idx="40">
                  <c:v>GANAPATI ENTERPRISE</c:v>
                </c:pt>
                <c:pt idx="41">
                  <c:v>K.N PACKAGING</c:v>
                </c:pt>
                <c:pt idx="42">
                  <c:v>OM SHUVAM PACKAGING CO.</c:v>
                </c:pt>
                <c:pt idx="43">
                  <c:v>TEA CHEST INDIA</c:v>
                </c:pt>
                <c:pt idx="44">
                  <c:v>SANYA OVERSEAS</c:v>
                </c:pt>
                <c:pt idx="45">
                  <c:v>MANOJ ENTERPRISE</c:v>
                </c:pt>
                <c:pt idx="46">
                  <c:v>MS PAPER PACK</c:v>
                </c:pt>
                <c:pt idx="47">
                  <c:v>SURAKSHA ENTERPRISE</c:v>
                </c:pt>
                <c:pt idx="48">
                  <c:v>EXODUS FUTURA PVT. LTD.</c:v>
                </c:pt>
                <c:pt idx="49">
                  <c:v>SHREE HANUMAN TEXTILE</c:v>
                </c:pt>
                <c:pt idx="50">
                  <c:v>S S PACKERS</c:v>
                </c:pt>
                <c:pt idx="51">
                  <c:v>EAST INDIA KINIFOAM &amp; AIR BUBBLE LTD</c:v>
                </c:pt>
                <c:pt idx="52">
                  <c:v>INTERNATIONAL PAPER ART</c:v>
                </c:pt>
                <c:pt idx="53">
                  <c:v>RS TRADERS</c:v>
                </c:pt>
                <c:pt idx="54">
                  <c:v>ZAMIR DRESSES</c:v>
                </c:pt>
                <c:pt idx="55">
                  <c:v>KARNANI FOILS</c:v>
                </c:pt>
                <c:pt idx="56">
                  <c:v>ESSTEE KLEIN CHEMICAL CO.</c:v>
                </c:pt>
                <c:pt idx="57">
                  <c:v>THE DELTA MARCS PAPER PRODUCTS</c:v>
                </c:pt>
                <c:pt idx="58">
                  <c:v>PHOENIX ENTERPRISE</c:v>
                </c:pt>
                <c:pt idx="59">
                  <c:v>LIFESTYLE YOU</c:v>
                </c:pt>
                <c:pt idx="60">
                  <c:v>SUJOY ENTERPRISE</c:v>
                </c:pt>
                <c:pt idx="61">
                  <c:v>  N B ENTERPRISE</c:v>
                </c:pt>
                <c:pt idx="62">
                  <c:v>Name :SHREE KRISHNA BHANDAR</c:v>
                </c:pt>
                <c:pt idx="63">
                  <c:v> SAH STORES</c:v>
                </c:pt>
                <c:pt idx="64">
                  <c:v>DREAMWORKS LIFESTYLE</c:v>
                </c:pt>
                <c:pt idx="65">
                  <c:v>ADI AMBE PAPERS PVT. LTD.</c:v>
                </c:pt>
                <c:pt idx="66">
                  <c:v> IQRA PRODUCTS</c:v>
                </c:pt>
                <c:pt idx="67">
                  <c:v> H.S. ENTERPRISES</c:v>
                </c:pt>
                <c:pt idx="68">
                  <c:v>ANAND KUMAR SHAW</c:v>
                </c:pt>
                <c:pt idx="69">
                  <c:v>S. P. PACKAGING</c:v>
                </c:pt>
                <c:pt idx="70">
                  <c:v>P.N MUKHERJEE &amp; CO. PVT. LTD.</c:v>
                </c:pt>
                <c:pt idx="71">
                  <c:v>KUSUM  DISTRIBUTORS</c:v>
                </c:pt>
                <c:pt idx="72">
                  <c:v>BRAINSTORM</c:v>
                </c:pt>
                <c:pt idx="73">
                  <c:v>SWASTI PACKAGING</c:v>
                </c:pt>
                <c:pt idx="74">
                  <c:v>JAAGRIT FASHIONS (P) LTD.</c:v>
                </c:pt>
                <c:pt idx="75">
                  <c:v>BREAKFREE HOLIDAYS AND TRAVELS</c:v>
                </c:pt>
                <c:pt idx="76">
                  <c:v>UNITED PACKEGERS (INDIA)</c:v>
                </c:pt>
                <c:pt idx="77">
                  <c:v>  SKY ENTERPRISE</c:v>
                </c:pt>
                <c:pt idx="78">
                  <c:v>BANIK &amp; CO.</c:v>
                </c:pt>
                <c:pt idx="79">
                  <c:v>MITRA PRINTERS</c:v>
                </c:pt>
                <c:pt idx="80">
                  <c:v>WEAVELL ENTERPRISES</c:v>
                </c:pt>
                <c:pt idx="81">
                  <c:v>FS DRESSES</c:v>
                </c:pt>
                <c:pt idx="82">
                  <c:v>R.D TAPES</c:v>
                </c:pt>
                <c:pt idx="83">
                  <c:v>RAJU ENTERPRISE</c:v>
                </c:pt>
                <c:pt idx="84">
                  <c:v>PACK N PACKAGES</c:v>
                </c:pt>
                <c:pt idx="85">
                  <c:v>ADITYA V ENTERPRISE</c:v>
                </c:pt>
                <c:pt idx="86">
                  <c:v>STAR CARDBOARD</c:v>
                </c:pt>
                <c:pt idx="87">
                  <c:v>DAS INDUSTRIAL CORPORATION</c:v>
                </c:pt>
                <c:pt idx="88">
                  <c:v>S T P LIMITED</c:v>
                </c:pt>
                <c:pt idx="89">
                  <c:v>SHREE BALAJI UDYOG</c:v>
                </c:pt>
                <c:pt idx="90">
                  <c:v>ENTEK PACKAGING</c:v>
                </c:pt>
                <c:pt idx="91">
                  <c:v>SAIDUL RAHAMAN</c:v>
                </c:pt>
                <c:pt idx="92">
                  <c:v>B.K INDUSTRIES</c:v>
                </c:pt>
                <c:pt idx="93">
                  <c:v>MD. MAJID</c:v>
                </c:pt>
                <c:pt idx="94">
                  <c:v>EXCEL HOME DÃ‰COR PRIVATE LIMITED</c:v>
                </c:pt>
                <c:pt idx="95">
                  <c:v>INDIAN PAPER HOUSE</c:v>
                </c:pt>
                <c:pt idx="96">
                  <c:v> SONA PACKAGING</c:v>
                </c:pt>
                <c:pt idx="97">
                  <c:v>PODDAR INDUSTRIES</c:v>
                </c:pt>
                <c:pt idx="98">
                  <c:v>AJS PACKAGING INDUSTRIES</c:v>
                </c:pt>
                <c:pt idx="99">
                  <c:v>ARIHANT PRINTERS</c:v>
                </c:pt>
                <c:pt idx="100">
                  <c:v>MANOJ ENTERPRISES</c:v>
                </c:pt>
                <c:pt idx="101">
                  <c:v>PARIKSHIT CARD BOARD</c:v>
                </c:pt>
                <c:pt idx="102">
                  <c:v>SUNFLAG INDUSTRIES</c:v>
                </c:pt>
                <c:pt idx="103">
                  <c:v>INDIA TAPE MANUFACTURING COMPANY</c:v>
                </c:pt>
                <c:pt idx="104">
                  <c:v>LINTAS PACKAGING (P) LTD</c:v>
                </c:pt>
                <c:pt idx="105">
                  <c:v>DEVAL INTERNATIONAL (INDIA)</c:v>
                </c:pt>
                <c:pt idx="106">
                  <c:v>GANPATI ENTERPRISE</c:v>
                </c:pt>
                <c:pt idx="107">
                  <c:v>DIAGRAPH IMPEX PVT. LTD.</c:v>
                </c:pt>
                <c:pt idx="108">
                  <c:v>DURGESH COMMERCIAL AND MARKETING PVT LTD</c:v>
                </c:pt>
                <c:pt idx="109">
                  <c:v>TEACHING APPLIANCE CO.</c:v>
                </c:pt>
                <c:pt idx="110">
                  <c:v>RADIANT CORPORATION</c:v>
                </c:pt>
                <c:pt idx="111">
                  <c:v>SAH STORES</c:v>
                </c:pt>
                <c:pt idx="112">
                  <c:v>PROKAS PACKAGING INDUSTRIES</c:v>
                </c:pt>
                <c:pt idx="113">
                  <c:v>HIRAWAT TAPES</c:v>
                </c:pt>
                <c:pt idx="114">
                  <c:v>BINAY PACKAGING</c:v>
                </c:pt>
                <c:pt idx="115">
                  <c:v>ST ENTERPRISE</c:v>
                </c:pt>
                <c:pt idx="116">
                  <c:v>MB PACKAGING</c:v>
                </c:pt>
                <c:pt idx="117">
                  <c:v>INDIAN PACKAGING INDUSTRIES</c:v>
                </c:pt>
                <c:pt idx="118">
                  <c:v>GRAPHIC PACKAGING</c:v>
                </c:pt>
                <c:pt idx="119">
                  <c:v>MANYA UDYOG</c:v>
                </c:pt>
                <c:pt idx="120">
                  <c:v>MOM CORROGATION</c:v>
                </c:pt>
                <c:pt idx="121">
                  <c:v>SAROJBALA PACKAGING</c:v>
                </c:pt>
                <c:pt idx="122">
                  <c:v>NEW S.M. CARD BOARD INDUSTRIES</c:v>
                </c:pt>
                <c:pt idx="123">
                  <c:v>SREE GOPAL PACKAGING INDUSTRIES</c:v>
                </c:pt>
                <c:pt idx="124">
                  <c:v>CDC Printers (P) Ltd</c:v>
                </c:pt>
                <c:pt idx="125">
                  <c:v>PLASTOCHEM INDIA PVT.LTD</c:v>
                </c:pt>
                <c:pt idx="126">
                  <c:v>HIYONE HOME APPLIANCES LLP</c:v>
                </c:pt>
                <c:pt idx="127">
                  <c:v>NINABHA DREAM</c:v>
                </c:pt>
                <c:pt idx="128">
                  <c:v>B.L.PACKAGING (P) LTD</c:v>
                </c:pt>
              </c:strCache>
            </c:strRef>
          </c:cat>
          <c:val>
            <c:numRef>
              <c:f>'Pivot- Sales YOY'!$O$4:$O$132</c:f>
            </c:numRef>
          </c:val>
          <c:extLst>
            <c:ext xmlns:c16="http://schemas.microsoft.com/office/drawing/2014/chart" uri="{C3380CC4-5D6E-409C-BE32-E72D297353CC}">
              <c16:uniqueId val="{00000000-D78F-4ECD-AEC3-52277213EC13}"/>
            </c:ext>
          </c:extLst>
        </c:ser>
        <c:ser>
          <c:idx val="1"/>
          <c:order val="1"/>
          <c:tx>
            <c:strRef>
              <c:f>'Pivot- Sales YOY'!$P$3</c:f>
              <c:strCache>
                <c:ptCount val="1"/>
                <c:pt idx="0">
                  <c:v>% Contribution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Sales YOY'!$N$4:$N$132</c:f>
              <c:strCache>
                <c:ptCount val="129"/>
                <c:pt idx="0">
                  <c:v>B.S TRADING</c:v>
                </c:pt>
                <c:pt idx="1">
                  <c:v>MOHAN BOARDS PVT LTD</c:v>
                </c:pt>
                <c:pt idx="2">
                  <c:v>N.F TRADING</c:v>
                </c:pt>
                <c:pt idx="3">
                  <c:v>SUMAN INTERNATIONAL</c:v>
                </c:pt>
                <c:pt idx="4">
                  <c:v>ANNAPURNA ASSOCIATES</c:v>
                </c:pt>
                <c:pt idx="5">
                  <c:v>TAPARIA IMPEX (P) LTD.</c:v>
                </c:pt>
                <c:pt idx="6">
                  <c:v>JKE TAPES PRIVATE LIMITED</c:v>
                </c:pt>
                <c:pt idx="7">
                  <c:v> HARIOM POLYPACKS LIMITED</c:v>
                </c:pt>
                <c:pt idx="8">
                  <c:v>JAI KISHAN DASS MALL JUTE PRODUCTS (P) LTD.</c:v>
                </c:pt>
                <c:pt idx="9">
                  <c:v>RAJA UDYOG PVT. LTD.</c:v>
                </c:pt>
                <c:pt idx="10">
                  <c:v>GANPATI PACKAGING</c:v>
                </c:pt>
                <c:pt idx="11">
                  <c:v>SHREE BALAJI ENTERPRISE</c:v>
                </c:pt>
                <c:pt idx="12">
                  <c:v>SRILAB POLYMER (P) LTD.</c:v>
                </c:pt>
                <c:pt idx="13">
                  <c:v>SUNNY ENTERPRISE</c:v>
                </c:pt>
                <c:pt idx="14">
                  <c:v>RAHUL ENTERPRISES</c:v>
                </c:pt>
                <c:pt idx="15">
                  <c:v>NATIONAL PAPER TUBE INDUSTRIES.</c:v>
                </c:pt>
                <c:pt idx="16">
                  <c:v>OM SAI POLYMER</c:v>
                </c:pt>
                <c:pt idx="17">
                  <c:v>RS ENTERPRISE</c:v>
                </c:pt>
                <c:pt idx="18">
                  <c:v>DAS SUPPLIERS</c:v>
                </c:pt>
                <c:pt idx="19">
                  <c:v>VERVE OVERSEAS</c:v>
                </c:pt>
                <c:pt idx="20">
                  <c:v>FUJI INDUSTRIES</c:v>
                </c:pt>
                <c:pt idx="21">
                  <c:v>LOKENATH PRINT &amp; PACKERS</c:v>
                </c:pt>
                <c:pt idx="22">
                  <c:v>STARWAY PAPER PACK</c:v>
                </c:pt>
                <c:pt idx="23">
                  <c:v>CENTURY EXTRUSIONS LIMITED</c:v>
                </c:pt>
                <c:pt idx="24">
                  <c:v>SRI VISHNU INDUSTRIES</c:v>
                </c:pt>
                <c:pt idx="25">
                  <c:v>OM TRADING CO.</c:v>
                </c:pt>
                <c:pt idx="26">
                  <c:v>BHARAT PLASTIC INDUSTRIES</c:v>
                </c:pt>
                <c:pt idx="27">
                  <c:v>MYSHA ENTERPRISE</c:v>
                </c:pt>
                <c:pt idx="28">
                  <c:v>HINDUSTAN ADHESIVES LIMITED.</c:v>
                </c:pt>
                <c:pt idx="29">
                  <c:v>MARUTI POLY FILMS</c:v>
                </c:pt>
                <c:pt idx="30">
                  <c:v>HARIOM POLYPACKS LIMITED</c:v>
                </c:pt>
                <c:pt idx="31">
                  <c:v>SHANTINATH DETERGENTS (P) LTD.</c:v>
                </c:pt>
                <c:pt idx="32">
                  <c:v>KESHAB PRINTERS</c:v>
                </c:pt>
                <c:pt idx="33">
                  <c:v>ZOREX ENTERPRISE</c:v>
                </c:pt>
                <c:pt idx="34">
                  <c:v>BOTHRA POLY FILMS PVT. LTD.</c:v>
                </c:pt>
                <c:pt idx="35">
                  <c:v>ANIL PACKAGING</c:v>
                </c:pt>
                <c:pt idx="36">
                  <c:v>SARKAR UDYOG</c:v>
                </c:pt>
                <c:pt idx="37">
                  <c:v>SUPER IRON FOUNDRY PVT. LTD. (BURDWAN)</c:v>
                </c:pt>
                <c:pt idx="38">
                  <c:v> HAMIDULLAH BOXWALA</c:v>
                </c:pt>
                <c:pt idx="39">
                  <c:v>TENTY MARKETING COMPANY (P) LTD</c:v>
                </c:pt>
                <c:pt idx="40">
                  <c:v>GANAPATI ENTERPRISE</c:v>
                </c:pt>
                <c:pt idx="41">
                  <c:v>K.N PACKAGING</c:v>
                </c:pt>
                <c:pt idx="42">
                  <c:v>OM SHUVAM PACKAGING CO.</c:v>
                </c:pt>
                <c:pt idx="43">
                  <c:v>TEA CHEST INDIA</c:v>
                </c:pt>
                <c:pt idx="44">
                  <c:v>SANYA OVERSEAS</c:v>
                </c:pt>
                <c:pt idx="45">
                  <c:v>MANOJ ENTERPRISE</c:v>
                </c:pt>
                <c:pt idx="46">
                  <c:v>MS PAPER PACK</c:v>
                </c:pt>
                <c:pt idx="47">
                  <c:v>SURAKSHA ENTERPRISE</c:v>
                </c:pt>
                <c:pt idx="48">
                  <c:v>EXODUS FUTURA PVT. LTD.</c:v>
                </c:pt>
                <c:pt idx="49">
                  <c:v>SHREE HANUMAN TEXTILE</c:v>
                </c:pt>
                <c:pt idx="50">
                  <c:v>S S PACKERS</c:v>
                </c:pt>
                <c:pt idx="51">
                  <c:v>EAST INDIA KINIFOAM &amp; AIR BUBBLE LTD</c:v>
                </c:pt>
                <c:pt idx="52">
                  <c:v>INTERNATIONAL PAPER ART</c:v>
                </c:pt>
                <c:pt idx="53">
                  <c:v>RS TRADERS</c:v>
                </c:pt>
                <c:pt idx="54">
                  <c:v>ZAMIR DRESSES</c:v>
                </c:pt>
                <c:pt idx="55">
                  <c:v>KARNANI FOILS</c:v>
                </c:pt>
                <c:pt idx="56">
                  <c:v>ESSTEE KLEIN CHEMICAL CO.</c:v>
                </c:pt>
                <c:pt idx="57">
                  <c:v>THE DELTA MARCS PAPER PRODUCTS</c:v>
                </c:pt>
                <c:pt idx="58">
                  <c:v>PHOENIX ENTERPRISE</c:v>
                </c:pt>
                <c:pt idx="59">
                  <c:v>LIFESTYLE YOU</c:v>
                </c:pt>
                <c:pt idx="60">
                  <c:v>SUJOY ENTERPRISE</c:v>
                </c:pt>
                <c:pt idx="61">
                  <c:v>  N B ENTERPRISE</c:v>
                </c:pt>
                <c:pt idx="62">
                  <c:v>Name :SHREE KRISHNA BHANDAR</c:v>
                </c:pt>
                <c:pt idx="63">
                  <c:v> SAH STORES</c:v>
                </c:pt>
                <c:pt idx="64">
                  <c:v>DREAMWORKS LIFESTYLE</c:v>
                </c:pt>
                <c:pt idx="65">
                  <c:v>ADI AMBE PAPERS PVT. LTD.</c:v>
                </c:pt>
                <c:pt idx="66">
                  <c:v> IQRA PRODUCTS</c:v>
                </c:pt>
                <c:pt idx="67">
                  <c:v> H.S. ENTERPRISES</c:v>
                </c:pt>
                <c:pt idx="68">
                  <c:v>ANAND KUMAR SHAW</c:v>
                </c:pt>
                <c:pt idx="69">
                  <c:v>S. P. PACKAGING</c:v>
                </c:pt>
                <c:pt idx="70">
                  <c:v>P.N MUKHERJEE &amp; CO. PVT. LTD.</c:v>
                </c:pt>
                <c:pt idx="71">
                  <c:v>KUSUM  DISTRIBUTORS</c:v>
                </c:pt>
                <c:pt idx="72">
                  <c:v>BRAINSTORM</c:v>
                </c:pt>
                <c:pt idx="73">
                  <c:v>SWASTI PACKAGING</c:v>
                </c:pt>
                <c:pt idx="74">
                  <c:v>JAAGRIT FASHIONS (P) LTD.</c:v>
                </c:pt>
                <c:pt idx="75">
                  <c:v>BREAKFREE HOLIDAYS AND TRAVELS</c:v>
                </c:pt>
                <c:pt idx="76">
                  <c:v>UNITED PACKEGERS (INDIA)</c:v>
                </c:pt>
                <c:pt idx="77">
                  <c:v>  SKY ENTERPRISE</c:v>
                </c:pt>
                <c:pt idx="78">
                  <c:v>BANIK &amp; CO.</c:v>
                </c:pt>
                <c:pt idx="79">
                  <c:v>MITRA PRINTERS</c:v>
                </c:pt>
                <c:pt idx="80">
                  <c:v>WEAVELL ENTERPRISES</c:v>
                </c:pt>
                <c:pt idx="81">
                  <c:v>FS DRESSES</c:v>
                </c:pt>
                <c:pt idx="82">
                  <c:v>R.D TAPES</c:v>
                </c:pt>
                <c:pt idx="83">
                  <c:v>RAJU ENTERPRISE</c:v>
                </c:pt>
                <c:pt idx="84">
                  <c:v>PACK N PACKAGES</c:v>
                </c:pt>
                <c:pt idx="85">
                  <c:v>ADITYA V ENTERPRISE</c:v>
                </c:pt>
                <c:pt idx="86">
                  <c:v>STAR CARDBOARD</c:v>
                </c:pt>
                <c:pt idx="87">
                  <c:v>DAS INDUSTRIAL CORPORATION</c:v>
                </c:pt>
                <c:pt idx="88">
                  <c:v>S T P LIMITED</c:v>
                </c:pt>
                <c:pt idx="89">
                  <c:v>SHREE BALAJI UDYOG</c:v>
                </c:pt>
                <c:pt idx="90">
                  <c:v>ENTEK PACKAGING</c:v>
                </c:pt>
                <c:pt idx="91">
                  <c:v>SAIDUL RAHAMAN</c:v>
                </c:pt>
                <c:pt idx="92">
                  <c:v>B.K INDUSTRIES</c:v>
                </c:pt>
                <c:pt idx="93">
                  <c:v>MD. MAJID</c:v>
                </c:pt>
                <c:pt idx="94">
                  <c:v>EXCEL HOME DÃ‰COR PRIVATE LIMITED</c:v>
                </c:pt>
                <c:pt idx="95">
                  <c:v>INDIAN PAPER HOUSE</c:v>
                </c:pt>
                <c:pt idx="96">
                  <c:v> SONA PACKAGING</c:v>
                </c:pt>
                <c:pt idx="97">
                  <c:v>PODDAR INDUSTRIES</c:v>
                </c:pt>
                <c:pt idx="98">
                  <c:v>AJS PACKAGING INDUSTRIES</c:v>
                </c:pt>
                <c:pt idx="99">
                  <c:v>ARIHANT PRINTERS</c:v>
                </c:pt>
                <c:pt idx="100">
                  <c:v>MANOJ ENTERPRISES</c:v>
                </c:pt>
                <c:pt idx="101">
                  <c:v>PARIKSHIT CARD BOARD</c:v>
                </c:pt>
                <c:pt idx="102">
                  <c:v>SUNFLAG INDUSTRIES</c:v>
                </c:pt>
                <c:pt idx="103">
                  <c:v>INDIA TAPE MANUFACTURING COMPANY</c:v>
                </c:pt>
                <c:pt idx="104">
                  <c:v>LINTAS PACKAGING (P) LTD</c:v>
                </c:pt>
                <c:pt idx="105">
                  <c:v>DEVAL INTERNATIONAL (INDIA)</c:v>
                </c:pt>
                <c:pt idx="106">
                  <c:v>GANPATI ENTERPRISE</c:v>
                </c:pt>
                <c:pt idx="107">
                  <c:v>DIAGRAPH IMPEX PVT. LTD.</c:v>
                </c:pt>
                <c:pt idx="108">
                  <c:v>DURGESH COMMERCIAL AND MARKETING PVT LTD</c:v>
                </c:pt>
                <c:pt idx="109">
                  <c:v>TEACHING APPLIANCE CO.</c:v>
                </c:pt>
                <c:pt idx="110">
                  <c:v>RADIANT CORPORATION</c:v>
                </c:pt>
                <c:pt idx="111">
                  <c:v>SAH STORES</c:v>
                </c:pt>
                <c:pt idx="112">
                  <c:v>PROKAS PACKAGING INDUSTRIES</c:v>
                </c:pt>
                <c:pt idx="113">
                  <c:v>HIRAWAT TAPES</c:v>
                </c:pt>
                <c:pt idx="114">
                  <c:v>BINAY PACKAGING</c:v>
                </c:pt>
                <c:pt idx="115">
                  <c:v>ST ENTERPRISE</c:v>
                </c:pt>
                <c:pt idx="116">
                  <c:v>MB PACKAGING</c:v>
                </c:pt>
                <c:pt idx="117">
                  <c:v>INDIAN PACKAGING INDUSTRIES</c:v>
                </c:pt>
                <c:pt idx="118">
                  <c:v>GRAPHIC PACKAGING</c:v>
                </c:pt>
                <c:pt idx="119">
                  <c:v>MANYA UDYOG</c:v>
                </c:pt>
                <c:pt idx="120">
                  <c:v>MOM CORROGATION</c:v>
                </c:pt>
                <c:pt idx="121">
                  <c:v>SAROJBALA PACKAGING</c:v>
                </c:pt>
                <c:pt idx="122">
                  <c:v>NEW S.M. CARD BOARD INDUSTRIES</c:v>
                </c:pt>
                <c:pt idx="123">
                  <c:v>SREE GOPAL PACKAGING INDUSTRIES</c:v>
                </c:pt>
                <c:pt idx="124">
                  <c:v>CDC Printers (P) Ltd</c:v>
                </c:pt>
                <c:pt idx="125">
                  <c:v>PLASTOCHEM INDIA PVT.LTD</c:v>
                </c:pt>
                <c:pt idx="126">
                  <c:v>HIYONE HOME APPLIANCES LLP</c:v>
                </c:pt>
                <c:pt idx="127">
                  <c:v>NINABHA DREAM</c:v>
                </c:pt>
                <c:pt idx="128">
                  <c:v>B.L.PACKAGING (P) LTD</c:v>
                </c:pt>
              </c:strCache>
            </c:strRef>
          </c:cat>
          <c:val>
            <c:numRef>
              <c:f>'Pivot- Sales YOY'!$P$4:$P$132</c:f>
              <c:numCache>
                <c:formatCode>0.00%</c:formatCode>
                <c:ptCount val="129"/>
                <c:pt idx="0">
                  <c:v>0.10055343311570546</c:v>
                </c:pt>
                <c:pt idx="1">
                  <c:v>9.5890976714891316E-2</c:v>
                </c:pt>
                <c:pt idx="2">
                  <c:v>5.7138608358775662E-2</c:v>
                </c:pt>
                <c:pt idx="3">
                  <c:v>4.1106023821755787E-2</c:v>
                </c:pt>
                <c:pt idx="4">
                  <c:v>3.8998760457142109E-2</c:v>
                </c:pt>
                <c:pt idx="5">
                  <c:v>3.6124076853098951E-2</c:v>
                </c:pt>
                <c:pt idx="6">
                  <c:v>3.5468722177412426E-2</c:v>
                </c:pt>
                <c:pt idx="7">
                  <c:v>3.1711887680465123E-2</c:v>
                </c:pt>
                <c:pt idx="8">
                  <c:v>2.7720993203646134E-2</c:v>
                </c:pt>
                <c:pt idx="9">
                  <c:v>2.3811555120253007E-2</c:v>
                </c:pt>
                <c:pt idx="10">
                  <c:v>2.3352805874289128E-2</c:v>
                </c:pt>
                <c:pt idx="11">
                  <c:v>2.213453878241153E-2</c:v>
                </c:pt>
                <c:pt idx="12">
                  <c:v>2.1946231131239516E-2</c:v>
                </c:pt>
                <c:pt idx="13">
                  <c:v>2.1358001689392728E-2</c:v>
                </c:pt>
                <c:pt idx="14">
                  <c:v>2.0902715379472529E-2</c:v>
                </c:pt>
                <c:pt idx="15">
                  <c:v>2.0353806846664216E-2</c:v>
                </c:pt>
                <c:pt idx="16">
                  <c:v>1.8115516242709035E-2</c:v>
                </c:pt>
                <c:pt idx="17">
                  <c:v>1.6992896948059277E-2</c:v>
                </c:pt>
                <c:pt idx="18">
                  <c:v>1.6337437897799786E-2</c:v>
                </c:pt>
                <c:pt idx="19">
                  <c:v>1.5716399989549306E-2</c:v>
                </c:pt>
                <c:pt idx="20">
                  <c:v>1.5611571121833871E-2</c:v>
                </c:pt>
                <c:pt idx="21">
                  <c:v>1.5390685335942907E-2</c:v>
                </c:pt>
                <c:pt idx="22">
                  <c:v>1.2852472627515224E-2</c:v>
                </c:pt>
                <c:pt idx="23">
                  <c:v>1.2296801860721237E-2</c:v>
                </c:pt>
                <c:pt idx="24">
                  <c:v>1.179595428064171E-2</c:v>
                </c:pt>
                <c:pt idx="25">
                  <c:v>1.1382901637969905E-2</c:v>
                </c:pt>
                <c:pt idx="26">
                  <c:v>1.0615635306809026E-2</c:v>
                </c:pt>
                <c:pt idx="27">
                  <c:v>1.0239074845342314E-2</c:v>
                </c:pt>
                <c:pt idx="28">
                  <c:v>9.4410250913993035E-3</c:v>
                </c:pt>
                <c:pt idx="29">
                  <c:v>9.1051424084195986E-3</c:v>
                </c:pt>
                <c:pt idx="30">
                  <c:v>9.0891810595286268E-3</c:v>
                </c:pt>
                <c:pt idx="31">
                  <c:v>9.0628618610664007E-3</c:v>
                </c:pt>
                <c:pt idx="32">
                  <c:v>8.961477000446659E-3</c:v>
                </c:pt>
                <c:pt idx="33">
                  <c:v>8.2353294038076535E-3</c:v>
                </c:pt>
                <c:pt idx="34">
                  <c:v>7.947221510320757E-3</c:v>
                </c:pt>
                <c:pt idx="35">
                  <c:v>7.6059166567286011E-3</c:v>
                </c:pt>
                <c:pt idx="36">
                  <c:v>6.4584155253205695E-3</c:v>
                </c:pt>
                <c:pt idx="37">
                  <c:v>6.4299690315364928E-3</c:v>
                </c:pt>
                <c:pt idx="38">
                  <c:v>6.2979750005996522E-3</c:v>
                </c:pt>
                <c:pt idx="39">
                  <c:v>6.2146902830863653E-3</c:v>
                </c:pt>
                <c:pt idx="40">
                  <c:v>5.5433079187379155E-3</c:v>
                </c:pt>
                <c:pt idx="41">
                  <c:v>5.3516027867628949E-3</c:v>
                </c:pt>
                <c:pt idx="42">
                  <c:v>5.101480621548392E-3</c:v>
                </c:pt>
                <c:pt idx="43">
                  <c:v>5.0496896046315623E-3</c:v>
                </c:pt>
                <c:pt idx="44">
                  <c:v>4.3490584775356606E-3</c:v>
                </c:pt>
                <c:pt idx="45">
                  <c:v>4.260764665050383E-3</c:v>
                </c:pt>
                <c:pt idx="46">
                  <c:v>3.768536832543177E-3</c:v>
                </c:pt>
                <c:pt idx="47">
                  <c:v>3.5269229640857956E-3</c:v>
                </c:pt>
                <c:pt idx="48">
                  <c:v>3.5038455690974079E-3</c:v>
                </c:pt>
                <c:pt idx="49">
                  <c:v>3.0570958609032702E-3</c:v>
                </c:pt>
                <c:pt idx="50">
                  <c:v>2.9726055286192223E-3</c:v>
                </c:pt>
                <c:pt idx="51">
                  <c:v>2.8821799981606985E-3</c:v>
                </c:pt>
                <c:pt idx="52">
                  <c:v>2.841717160531576E-3</c:v>
                </c:pt>
                <c:pt idx="53">
                  <c:v>2.7486955337031435E-3</c:v>
                </c:pt>
                <c:pt idx="54">
                  <c:v>2.6535908380668281E-3</c:v>
                </c:pt>
                <c:pt idx="55">
                  <c:v>2.3433887226876541E-3</c:v>
                </c:pt>
                <c:pt idx="56">
                  <c:v>2.3141788792724939E-3</c:v>
                </c:pt>
                <c:pt idx="57">
                  <c:v>2.2972047432116595E-3</c:v>
                </c:pt>
                <c:pt idx="58">
                  <c:v>2.1646224996390473E-3</c:v>
                </c:pt>
                <c:pt idx="59">
                  <c:v>2.0694249283233998E-3</c:v>
                </c:pt>
                <c:pt idx="60">
                  <c:v>2.0500890964166864E-3</c:v>
                </c:pt>
                <c:pt idx="61">
                  <c:v>2.0331813001268038E-3</c:v>
                </c:pt>
                <c:pt idx="62">
                  <c:v>2.007271639183919E-3</c:v>
                </c:pt>
                <c:pt idx="63">
                  <c:v>1.69829813636277E-3</c:v>
                </c:pt>
                <c:pt idx="64">
                  <c:v>1.6257135816388488E-3</c:v>
                </c:pt>
                <c:pt idx="65">
                  <c:v>1.5150234624802879E-3</c:v>
                </c:pt>
                <c:pt idx="66">
                  <c:v>1.4733620863226387E-3</c:v>
                </c:pt>
                <c:pt idx="67">
                  <c:v>1.4708146391180944E-3</c:v>
                </c:pt>
                <c:pt idx="68">
                  <c:v>1.3451582676328366E-3</c:v>
                </c:pt>
                <c:pt idx="69">
                  <c:v>1.3232572979159918E-3</c:v>
                </c:pt>
                <c:pt idx="70">
                  <c:v>1.2489001445122419E-3</c:v>
                </c:pt>
                <c:pt idx="71">
                  <c:v>1.1870927067119891E-3</c:v>
                </c:pt>
                <c:pt idx="72">
                  <c:v>1.1468288883957219E-3</c:v>
                </c:pt>
                <c:pt idx="73">
                  <c:v>1.1263033632632749E-3</c:v>
                </c:pt>
                <c:pt idx="74">
                  <c:v>1.1100855005912898E-3</c:v>
                </c:pt>
                <c:pt idx="75">
                  <c:v>1.0794232584574277E-3</c:v>
                </c:pt>
                <c:pt idx="76">
                  <c:v>1.031831106776699E-3</c:v>
                </c:pt>
                <c:pt idx="77">
                  <c:v>9.9854623236454742E-4</c:v>
                </c:pt>
                <c:pt idx="78">
                  <c:v>9.2919905846306774E-4</c:v>
                </c:pt>
                <c:pt idx="79">
                  <c:v>9.2387418618134691E-4</c:v>
                </c:pt>
                <c:pt idx="80">
                  <c:v>9.213267389768028E-4</c:v>
                </c:pt>
                <c:pt idx="81">
                  <c:v>8.8453027935560941E-4</c:v>
                </c:pt>
                <c:pt idx="82">
                  <c:v>8.7318175587147696E-4</c:v>
                </c:pt>
                <c:pt idx="83">
                  <c:v>8.7291639678767027E-4</c:v>
                </c:pt>
                <c:pt idx="84">
                  <c:v>8.7229059161502613E-4</c:v>
                </c:pt>
                <c:pt idx="85">
                  <c:v>8.1550153635469769E-4</c:v>
                </c:pt>
                <c:pt idx="86">
                  <c:v>8.0039995089525948E-4</c:v>
                </c:pt>
                <c:pt idx="87">
                  <c:v>7.6894870775221196E-4</c:v>
                </c:pt>
                <c:pt idx="88">
                  <c:v>7.5008167689355682E-4</c:v>
                </c:pt>
                <c:pt idx="89">
                  <c:v>6.9805625945269789E-4</c:v>
                </c:pt>
                <c:pt idx="90">
                  <c:v>6.9270219767175842E-4</c:v>
                </c:pt>
                <c:pt idx="91">
                  <c:v>6.810440885898515E-4</c:v>
                </c:pt>
                <c:pt idx="92">
                  <c:v>6.7224301231026315E-4</c:v>
                </c:pt>
                <c:pt idx="93">
                  <c:v>6.3756942535952326E-4</c:v>
                </c:pt>
                <c:pt idx="94">
                  <c:v>6.2309408733786874E-4</c:v>
                </c:pt>
                <c:pt idx="95">
                  <c:v>6.1837511829750656E-4</c:v>
                </c:pt>
                <c:pt idx="96">
                  <c:v>5.904062708642822E-4</c:v>
                </c:pt>
                <c:pt idx="97">
                  <c:v>5.8971633724638479E-4</c:v>
                </c:pt>
                <c:pt idx="98">
                  <c:v>5.7419283084369382E-4</c:v>
                </c:pt>
                <c:pt idx="99">
                  <c:v>5.3071816761336569E-4</c:v>
                </c:pt>
                <c:pt idx="100">
                  <c:v>5.1302756202625344E-4</c:v>
                </c:pt>
                <c:pt idx="101">
                  <c:v>4.9255068605917108E-4</c:v>
                </c:pt>
                <c:pt idx="102">
                  <c:v>4.776463508520291E-4</c:v>
                </c:pt>
                <c:pt idx="103">
                  <c:v>4.7087969421495869E-4</c:v>
                </c:pt>
                <c:pt idx="104">
                  <c:v>4.6119408765601477E-4</c:v>
                </c:pt>
                <c:pt idx="105">
                  <c:v>4.58080541072683E-4</c:v>
                </c:pt>
                <c:pt idx="106">
                  <c:v>4.477846086209837E-4</c:v>
                </c:pt>
                <c:pt idx="107">
                  <c:v>4.4054030563306129E-4</c:v>
                </c:pt>
                <c:pt idx="108">
                  <c:v>4.3628217686824333E-4</c:v>
                </c:pt>
                <c:pt idx="109">
                  <c:v>3.8479720742807074E-4</c:v>
                </c:pt>
                <c:pt idx="110">
                  <c:v>3.5474971383836072E-4</c:v>
                </c:pt>
                <c:pt idx="111">
                  <c:v>3.5343176372212083E-4</c:v>
                </c:pt>
                <c:pt idx="112">
                  <c:v>3.3715640658197763E-4</c:v>
                </c:pt>
                <c:pt idx="113">
                  <c:v>3.2655088853250386E-4</c:v>
                </c:pt>
                <c:pt idx="114">
                  <c:v>3.2012919870438216E-4</c:v>
                </c:pt>
                <c:pt idx="115">
                  <c:v>3.0003267075742274E-4</c:v>
                </c:pt>
                <c:pt idx="116">
                  <c:v>2.8481874995250623E-4</c:v>
                </c:pt>
                <c:pt idx="117">
                  <c:v>2.7045397821577112E-4</c:v>
                </c:pt>
                <c:pt idx="118">
                  <c:v>2.5838013990256707E-4</c:v>
                </c:pt>
                <c:pt idx="119">
                  <c:v>2.072666731797238E-4</c:v>
                </c:pt>
                <c:pt idx="120">
                  <c:v>1.6743450563978202E-4</c:v>
                </c:pt>
                <c:pt idx="121">
                  <c:v>1.6584942737917676E-4</c:v>
                </c:pt>
                <c:pt idx="122">
                  <c:v>1.6494720649423404E-4</c:v>
                </c:pt>
                <c:pt idx="123">
                  <c:v>1.4223246892038199E-4</c:v>
                </c:pt>
                <c:pt idx="124">
                  <c:v>1.1753638352077337E-4</c:v>
                </c:pt>
                <c:pt idx="125">
                  <c:v>1.1675799687494046E-4</c:v>
                </c:pt>
                <c:pt idx="126">
                  <c:v>1.0083645184653947E-4</c:v>
                </c:pt>
                <c:pt idx="127">
                  <c:v>4.0962597236958272E-5</c:v>
                </c:pt>
                <c:pt idx="128">
                  <c:v>2.6535908380668282E-5</c:v>
                </c:pt>
              </c:numCache>
            </c:numRef>
          </c:val>
          <c:extLst>
            <c:ext xmlns:c16="http://schemas.microsoft.com/office/drawing/2014/chart" uri="{C3380CC4-5D6E-409C-BE32-E72D297353CC}">
              <c16:uniqueId val="{00000001-D78F-4ECD-AEC3-52277213EC13}"/>
            </c:ext>
          </c:extLst>
        </c:ser>
        <c:dLbls>
          <c:showLegendKey val="0"/>
          <c:showVal val="0"/>
          <c:showCatName val="0"/>
          <c:showSerName val="0"/>
          <c:showPercent val="0"/>
          <c:showBubbleSize val="0"/>
        </c:dLbls>
        <c:gapWidth val="150"/>
        <c:axId val="359102936"/>
        <c:axId val="359102152"/>
      </c:barChart>
      <c:lineChart>
        <c:grouping val="standard"/>
        <c:varyColors val="0"/>
        <c:ser>
          <c:idx val="2"/>
          <c:order val="2"/>
          <c:tx>
            <c:strRef>
              <c:f>'Pivot- Sales YOY'!$Q$3</c:f>
              <c:strCache>
                <c:ptCount val="1"/>
                <c:pt idx="0">
                  <c:v>Cummulative %</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strRef>
              <c:f>'Pivot- Sales YOY'!$N$4:$N$132</c:f>
              <c:strCache>
                <c:ptCount val="129"/>
                <c:pt idx="0">
                  <c:v>B.S TRADING</c:v>
                </c:pt>
                <c:pt idx="1">
                  <c:v>MOHAN BOARDS PVT LTD</c:v>
                </c:pt>
                <c:pt idx="2">
                  <c:v>N.F TRADING</c:v>
                </c:pt>
                <c:pt idx="3">
                  <c:v>SUMAN INTERNATIONAL</c:v>
                </c:pt>
                <c:pt idx="4">
                  <c:v>ANNAPURNA ASSOCIATES</c:v>
                </c:pt>
                <c:pt idx="5">
                  <c:v>TAPARIA IMPEX (P) LTD.</c:v>
                </c:pt>
                <c:pt idx="6">
                  <c:v>JKE TAPES PRIVATE LIMITED</c:v>
                </c:pt>
                <c:pt idx="7">
                  <c:v> HARIOM POLYPACKS LIMITED</c:v>
                </c:pt>
                <c:pt idx="8">
                  <c:v>JAI KISHAN DASS MALL JUTE PRODUCTS (P) LTD.</c:v>
                </c:pt>
                <c:pt idx="9">
                  <c:v>RAJA UDYOG PVT. LTD.</c:v>
                </c:pt>
                <c:pt idx="10">
                  <c:v>GANPATI PACKAGING</c:v>
                </c:pt>
                <c:pt idx="11">
                  <c:v>SHREE BALAJI ENTERPRISE</c:v>
                </c:pt>
                <c:pt idx="12">
                  <c:v>SRILAB POLYMER (P) LTD.</c:v>
                </c:pt>
                <c:pt idx="13">
                  <c:v>SUNNY ENTERPRISE</c:v>
                </c:pt>
                <c:pt idx="14">
                  <c:v>RAHUL ENTERPRISES</c:v>
                </c:pt>
                <c:pt idx="15">
                  <c:v>NATIONAL PAPER TUBE INDUSTRIES.</c:v>
                </c:pt>
                <c:pt idx="16">
                  <c:v>OM SAI POLYMER</c:v>
                </c:pt>
                <c:pt idx="17">
                  <c:v>RS ENTERPRISE</c:v>
                </c:pt>
                <c:pt idx="18">
                  <c:v>DAS SUPPLIERS</c:v>
                </c:pt>
                <c:pt idx="19">
                  <c:v>VERVE OVERSEAS</c:v>
                </c:pt>
                <c:pt idx="20">
                  <c:v>FUJI INDUSTRIES</c:v>
                </c:pt>
                <c:pt idx="21">
                  <c:v>LOKENATH PRINT &amp; PACKERS</c:v>
                </c:pt>
                <c:pt idx="22">
                  <c:v>STARWAY PAPER PACK</c:v>
                </c:pt>
                <c:pt idx="23">
                  <c:v>CENTURY EXTRUSIONS LIMITED</c:v>
                </c:pt>
                <c:pt idx="24">
                  <c:v>SRI VISHNU INDUSTRIES</c:v>
                </c:pt>
                <c:pt idx="25">
                  <c:v>OM TRADING CO.</c:v>
                </c:pt>
                <c:pt idx="26">
                  <c:v>BHARAT PLASTIC INDUSTRIES</c:v>
                </c:pt>
                <c:pt idx="27">
                  <c:v>MYSHA ENTERPRISE</c:v>
                </c:pt>
                <c:pt idx="28">
                  <c:v>HINDUSTAN ADHESIVES LIMITED.</c:v>
                </c:pt>
                <c:pt idx="29">
                  <c:v>MARUTI POLY FILMS</c:v>
                </c:pt>
                <c:pt idx="30">
                  <c:v>HARIOM POLYPACKS LIMITED</c:v>
                </c:pt>
                <c:pt idx="31">
                  <c:v>SHANTINATH DETERGENTS (P) LTD.</c:v>
                </c:pt>
                <c:pt idx="32">
                  <c:v>KESHAB PRINTERS</c:v>
                </c:pt>
                <c:pt idx="33">
                  <c:v>ZOREX ENTERPRISE</c:v>
                </c:pt>
                <c:pt idx="34">
                  <c:v>BOTHRA POLY FILMS PVT. LTD.</c:v>
                </c:pt>
                <c:pt idx="35">
                  <c:v>ANIL PACKAGING</c:v>
                </c:pt>
                <c:pt idx="36">
                  <c:v>SARKAR UDYOG</c:v>
                </c:pt>
                <c:pt idx="37">
                  <c:v>SUPER IRON FOUNDRY PVT. LTD. (BURDWAN)</c:v>
                </c:pt>
                <c:pt idx="38">
                  <c:v> HAMIDULLAH BOXWALA</c:v>
                </c:pt>
                <c:pt idx="39">
                  <c:v>TENTY MARKETING COMPANY (P) LTD</c:v>
                </c:pt>
                <c:pt idx="40">
                  <c:v>GANAPATI ENTERPRISE</c:v>
                </c:pt>
                <c:pt idx="41">
                  <c:v>K.N PACKAGING</c:v>
                </c:pt>
                <c:pt idx="42">
                  <c:v>OM SHUVAM PACKAGING CO.</c:v>
                </c:pt>
                <c:pt idx="43">
                  <c:v>TEA CHEST INDIA</c:v>
                </c:pt>
                <c:pt idx="44">
                  <c:v>SANYA OVERSEAS</c:v>
                </c:pt>
                <c:pt idx="45">
                  <c:v>MANOJ ENTERPRISE</c:v>
                </c:pt>
                <c:pt idx="46">
                  <c:v>MS PAPER PACK</c:v>
                </c:pt>
                <c:pt idx="47">
                  <c:v>SURAKSHA ENTERPRISE</c:v>
                </c:pt>
                <c:pt idx="48">
                  <c:v>EXODUS FUTURA PVT. LTD.</c:v>
                </c:pt>
                <c:pt idx="49">
                  <c:v>SHREE HANUMAN TEXTILE</c:v>
                </c:pt>
                <c:pt idx="50">
                  <c:v>S S PACKERS</c:v>
                </c:pt>
                <c:pt idx="51">
                  <c:v>EAST INDIA KINIFOAM &amp; AIR BUBBLE LTD</c:v>
                </c:pt>
                <c:pt idx="52">
                  <c:v>INTERNATIONAL PAPER ART</c:v>
                </c:pt>
                <c:pt idx="53">
                  <c:v>RS TRADERS</c:v>
                </c:pt>
                <c:pt idx="54">
                  <c:v>ZAMIR DRESSES</c:v>
                </c:pt>
                <c:pt idx="55">
                  <c:v>KARNANI FOILS</c:v>
                </c:pt>
                <c:pt idx="56">
                  <c:v>ESSTEE KLEIN CHEMICAL CO.</c:v>
                </c:pt>
                <c:pt idx="57">
                  <c:v>THE DELTA MARCS PAPER PRODUCTS</c:v>
                </c:pt>
                <c:pt idx="58">
                  <c:v>PHOENIX ENTERPRISE</c:v>
                </c:pt>
                <c:pt idx="59">
                  <c:v>LIFESTYLE YOU</c:v>
                </c:pt>
                <c:pt idx="60">
                  <c:v>SUJOY ENTERPRISE</c:v>
                </c:pt>
                <c:pt idx="61">
                  <c:v>  N B ENTERPRISE</c:v>
                </c:pt>
                <c:pt idx="62">
                  <c:v>Name :SHREE KRISHNA BHANDAR</c:v>
                </c:pt>
                <c:pt idx="63">
                  <c:v> SAH STORES</c:v>
                </c:pt>
                <c:pt idx="64">
                  <c:v>DREAMWORKS LIFESTYLE</c:v>
                </c:pt>
                <c:pt idx="65">
                  <c:v>ADI AMBE PAPERS PVT. LTD.</c:v>
                </c:pt>
                <c:pt idx="66">
                  <c:v> IQRA PRODUCTS</c:v>
                </c:pt>
                <c:pt idx="67">
                  <c:v> H.S. ENTERPRISES</c:v>
                </c:pt>
                <c:pt idx="68">
                  <c:v>ANAND KUMAR SHAW</c:v>
                </c:pt>
                <c:pt idx="69">
                  <c:v>S. P. PACKAGING</c:v>
                </c:pt>
                <c:pt idx="70">
                  <c:v>P.N MUKHERJEE &amp; CO. PVT. LTD.</c:v>
                </c:pt>
                <c:pt idx="71">
                  <c:v>KUSUM  DISTRIBUTORS</c:v>
                </c:pt>
                <c:pt idx="72">
                  <c:v>BRAINSTORM</c:v>
                </c:pt>
                <c:pt idx="73">
                  <c:v>SWASTI PACKAGING</c:v>
                </c:pt>
                <c:pt idx="74">
                  <c:v>JAAGRIT FASHIONS (P) LTD.</c:v>
                </c:pt>
                <c:pt idx="75">
                  <c:v>BREAKFREE HOLIDAYS AND TRAVELS</c:v>
                </c:pt>
                <c:pt idx="76">
                  <c:v>UNITED PACKEGERS (INDIA)</c:v>
                </c:pt>
                <c:pt idx="77">
                  <c:v>  SKY ENTERPRISE</c:v>
                </c:pt>
                <c:pt idx="78">
                  <c:v>BANIK &amp; CO.</c:v>
                </c:pt>
                <c:pt idx="79">
                  <c:v>MITRA PRINTERS</c:v>
                </c:pt>
                <c:pt idx="80">
                  <c:v>WEAVELL ENTERPRISES</c:v>
                </c:pt>
                <c:pt idx="81">
                  <c:v>FS DRESSES</c:v>
                </c:pt>
                <c:pt idx="82">
                  <c:v>R.D TAPES</c:v>
                </c:pt>
                <c:pt idx="83">
                  <c:v>RAJU ENTERPRISE</c:v>
                </c:pt>
                <c:pt idx="84">
                  <c:v>PACK N PACKAGES</c:v>
                </c:pt>
                <c:pt idx="85">
                  <c:v>ADITYA V ENTERPRISE</c:v>
                </c:pt>
                <c:pt idx="86">
                  <c:v>STAR CARDBOARD</c:v>
                </c:pt>
                <c:pt idx="87">
                  <c:v>DAS INDUSTRIAL CORPORATION</c:v>
                </c:pt>
                <c:pt idx="88">
                  <c:v>S T P LIMITED</c:v>
                </c:pt>
                <c:pt idx="89">
                  <c:v>SHREE BALAJI UDYOG</c:v>
                </c:pt>
                <c:pt idx="90">
                  <c:v>ENTEK PACKAGING</c:v>
                </c:pt>
                <c:pt idx="91">
                  <c:v>SAIDUL RAHAMAN</c:v>
                </c:pt>
                <c:pt idx="92">
                  <c:v>B.K INDUSTRIES</c:v>
                </c:pt>
                <c:pt idx="93">
                  <c:v>MD. MAJID</c:v>
                </c:pt>
                <c:pt idx="94">
                  <c:v>EXCEL HOME DÃ‰COR PRIVATE LIMITED</c:v>
                </c:pt>
                <c:pt idx="95">
                  <c:v>INDIAN PAPER HOUSE</c:v>
                </c:pt>
                <c:pt idx="96">
                  <c:v> SONA PACKAGING</c:v>
                </c:pt>
                <c:pt idx="97">
                  <c:v>PODDAR INDUSTRIES</c:v>
                </c:pt>
                <c:pt idx="98">
                  <c:v>AJS PACKAGING INDUSTRIES</c:v>
                </c:pt>
                <c:pt idx="99">
                  <c:v>ARIHANT PRINTERS</c:v>
                </c:pt>
                <c:pt idx="100">
                  <c:v>MANOJ ENTERPRISES</c:v>
                </c:pt>
                <c:pt idx="101">
                  <c:v>PARIKSHIT CARD BOARD</c:v>
                </c:pt>
                <c:pt idx="102">
                  <c:v>SUNFLAG INDUSTRIES</c:v>
                </c:pt>
                <c:pt idx="103">
                  <c:v>INDIA TAPE MANUFACTURING COMPANY</c:v>
                </c:pt>
                <c:pt idx="104">
                  <c:v>LINTAS PACKAGING (P) LTD</c:v>
                </c:pt>
                <c:pt idx="105">
                  <c:v>DEVAL INTERNATIONAL (INDIA)</c:v>
                </c:pt>
                <c:pt idx="106">
                  <c:v>GANPATI ENTERPRISE</c:v>
                </c:pt>
                <c:pt idx="107">
                  <c:v>DIAGRAPH IMPEX PVT. LTD.</c:v>
                </c:pt>
                <c:pt idx="108">
                  <c:v>DURGESH COMMERCIAL AND MARKETING PVT LTD</c:v>
                </c:pt>
                <c:pt idx="109">
                  <c:v>TEACHING APPLIANCE CO.</c:v>
                </c:pt>
                <c:pt idx="110">
                  <c:v>RADIANT CORPORATION</c:v>
                </c:pt>
                <c:pt idx="111">
                  <c:v>SAH STORES</c:v>
                </c:pt>
                <c:pt idx="112">
                  <c:v>PROKAS PACKAGING INDUSTRIES</c:v>
                </c:pt>
                <c:pt idx="113">
                  <c:v>HIRAWAT TAPES</c:v>
                </c:pt>
                <c:pt idx="114">
                  <c:v>BINAY PACKAGING</c:v>
                </c:pt>
                <c:pt idx="115">
                  <c:v>ST ENTERPRISE</c:v>
                </c:pt>
                <c:pt idx="116">
                  <c:v>MB PACKAGING</c:v>
                </c:pt>
                <c:pt idx="117">
                  <c:v>INDIAN PACKAGING INDUSTRIES</c:v>
                </c:pt>
                <c:pt idx="118">
                  <c:v>GRAPHIC PACKAGING</c:v>
                </c:pt>
                <c:pt idx="119">
                  <c:v>MANYA UDYOG</c:v>
                </c:pt>
                <c:pt idx="120">
                  <c:v>MOM CORROGATION</c:v>
                </c:pt>
                <c:pt idx="121">
                  <c:v>SAROJBALA PACKAGING</c:v>
                </c:pt>
                <c:pt idx="122">
                  <c:v>NEW S.M. CARD BOARD INDUSTRIES</c:v>
                </c:pt>
                <c:pt idx="123">
                  <c:v>SREE GOPAL PACKAGING INDUSTRIES</c:v>
                </c:pt>
                <c:pt idx="124">
                  <c:v>CDC Printers (P) Ltd</c:v>
                </c:pt>
                <c:pt idx="125">
                  <c:v>PLASTOCHEM INDIA PVT.LTD</c:v>
                </c:pt>
                <c:pt idx="126">
                  <c:v>HIYONE HOME APPLIANCES LLP</c:v>
                </c:pt>
                <c:pt idx="127">
                  <c:v>NINABHA DREAM</c:v>
                </c:pt>
                <c:pt idx="128">
                  <c:v>B.L.PACKAGING (P) LTD</c:v>
                </c:pt>
              </c:strCache>
            </c:strRef>
          </c:cat>
          <c:val>
            <c:numRef>
              <c:f>'Pivot- Sales YOY'!$Q$4:$Q$132</c:f>
              <c:numCache>
                <c:formatCode>0.00%</c:formatCode>
                <c:ptCount val="129"/>
                <c:pt idx="0">
                  <c:v>0.10055343311570546</c:v>
                </c:pt>
                <c:pt idx="1">
                  <c:v>0.19644440983059677</c:v>
                </c:pt>
                <c:pt idx="2">
                  <c:v>0.25358301818937246</c:v>
                </c:pt>
                <c:pt idx="3">
                  <c:v>0.29468904201112822</c:v>
                </c:pt>
                <c:pt idx="4">
                  <c:v>0.33368780246827034</c:v>
                </c:pt>
                <c:pt idx="5">
                  <c:v>0.36981187932136927</c:v>
                </c:pt>
                <c:pt idx="6">
                  <c:v>0.4052806014987817</c:v>
                </c:pt>
                <c:pt idx="7">
                  <c:v>0.43699248917924682</c:v>
                </c:pt>
                <c:pt idx="8">
                  <c:v>0.46471348238289295</c:v>
                </c:pt>
                <c:pt idx="9">
                  <c:v>0.48852503750314596</c:v>
                </c:pt>
                <c:pt idx="10">
                  <c:v>0.51187784337743514</c:v>
                </c:pt>
                <c:pt idx="11">
                  <c:v>0.5340123821598467</c:v>
                </c:pt>
                <c:pt idx="12">
                  <c:v>0.5559586132910862</c:v>
                </c:pt>
                <c:pt idx="13">
                  <c:v>0.57731661498047893</c:v>
                </c:pt>
                <c:pt idx="14">
                  <c:v>0.59821933035995145</c:v>
                </c:pt>
                <c:pt idx="15">
                  <c:v>0.61857313720661566</c:v>
                </c:pt>
                <c:pt idx="16">
                  <c:v>0.63668865344932468</c:v>
                </c:pt>
                <c:pt idx="17">
                  <c:v>0.65368155039738396</c:v>
                </c:pt>
                <c:pt idx="18">
                  <c:v>0.67001898829518369</c:v>
                </c:pt>
                <c:pt idx="19">
                  <c:v>0.68573538828473302</c:v>
                </c:pt>
                <c:pt idx="20">
                  <c:v>0.70134695940656688</c:v>
                </c:pt>
                <c:pt idx="21">
                  <c:v>0.71673764474250978</c:v>
                </c:pt>
                <c:pt idx="22">
                  <c:v>0.72959011737002499</c:v>
                </c:pt>
                <c:pt idx="23">
                  <c:v>0.74188691923074623</c:v>
                </c:pt>
                <c:pt idx="24">
                  <c:v>0.75368287351138796</c:v>
                </c:pt>
                <c:pt idx="25">
                  <c:v>0.76506577514935792</c:v>
                </c:pt>
                <c:pt idx="26">
                  <c:v>0.7756814104561669</c:v>
                </c:pt>
                <c:pt idx="27">
                  <c:v>0.78592048530150926</c:v>
                </c:pt>
                <c:pt idx="28">
                  <c:v>0.79536151039290859</c:v>
                </c:pt>
                <c:pt idx="29">
                  <c:v>0.80446665280132823</c:v>
                </c:pt>
                <c:pt idx="30">
                  <c:v>0.81355583386085684</c:v>
                </c:pt>
                <c:pt idx="31">
                  <c:v>0.82261869572192325</c:v>
                </c:pt>
                <c:pt idx="32">
                  <c:v>0.83158017272236995</c:v>
                </c:pt>
                <c:pt idx="33">
                  <c:v>0.83981550212617762</c:v>
                </c:pt>
                <c:pt idx="34">
                  <c:v>0.84776272363649841</c:v>
                </c:pt>
                <c:pt idx="35">
                  <c:v>0.85536864029322701</c:v>
                </c:pt>
                <c:pt idx="36">
                  <c:v>0.86182705581854757</c:v>
                </c:pt>
                <c:pt idx="37">
                  <c:v>0.86825702485008405</c:v>
                </c:pt>
                <c:pt idx="38">
                  <c:v>0.87455499985068375</c:v>
                </c:pt>
                <c:pt idx="39">
                  <c:v>0.88076969013377016</c:v>
                </c:pt>
                <c:pt idx="40">
                  <c:v>0.88631299805250807</c:v>
                </c:pt>
                <c:pt idx="41">
                  <c:v>0.89166460083927102</c:v>
                </c:pt>
                <c:pt idx="42">
                  <c:v>0.89676608146081938</c:v>
                </c:pt>
                <c:pt idx="43">
                  <c:v>0.90181577106545097</c:v>
                </c:pt>
                <c:pt idx="44">
                  <c:v>0.90616482954298661</c:v>
                </c:pt>
                <c:pt idx="45">
                  <c:v>0.91042559420803704</c:v>
                </c:pt>
                <c:pt idx="46">
                  <c:v>0.91419413104058023</c:v>
                </c:pt>
                <c:pt idx="47">
                  <c:v>0.91772105400466597</c:v>
                </c:pt>
                <c:pt idx="48">
                  <c:v>0.92122489957376341</c:v>
                </c:pt>
                <c:pt idx="49">
                  <c:v>0.92428199543466671</c:v>
                </c:pt>
                <c:pt idx="50">
                  <c:v>0.92725460096328594</c:v>
                </c:pt>
                <c:pt idx="51">
                  <c:v>0.93013678096144659</c:v>
                </c:pt>
                <c:pt idx="52">
                  <c:v>0.93297849812197819</c:v>
                </c:pt>
                <c:pt idx="53">
                  <c:v>0.93572719365568136</c:v>
                </c:pt>
                <c:pt idx="54">
                  <c:v>0.93838078449374818</c:v>
                </c:pt>
                <c:pt idx="55">
                  <c:v>0.94072417321643587</c:v>
                </c:pt>
                <c:pt idx="56">
                  <c:v>0.94303835209570841</c:v>
                </c:pt>
                <c:pt idx="57">
                  <c:v>0.94533555683892012</c:v>
                </c:pt>
                <c:pt idx="58">
                  <c:v>0.94750017933855912</c:v>
                </c:pt>
                <c:pt idx="59">
                  <c:v>0.94956960426688253</c:v>
                </c:pt>
                <c:pt idx="60">
                  <c:v>0.95161969336329921</c:v>
                </c:pt>
                <c:pt idx="61">
                  <c:v>0.95365287466342596</c:v>
                </c:pt>
                <c:pt idx="62">
                  <c:v>0.95566014630260987</c:v>
                </c:pt>
                <c:pt idx="63">
                  <c:v>0.95735844443897267</c:v>
                </c:pt>
                <c:pt idx="64">
                  <c:v>0.95898415802061154</c:v>
                </c:pt>
                <c:pt idx="65">
                  <c:v>0.96049918148309188</c:v>
                </c:pt>
                <c:pt idx="66">
                  <c:v>0.96197254356941453</c:v>
                </c:pt>
                <c:pt idx="67">
                  <c:v>0.96344335820853266</c:v>
                </c:pt>
                <c:pt idx="68">
                  <c:v>0.96478851647616548</c:v>
                </c:pt>
                <c:pt idx="69">
                  <c:v>0.96611177377408142</c:v>
                </c:pt>
                <c:pt idx="70">
                  <c:v>0.96736067391859371</c:v>
                </c:pt>
                <c:pt idx="71">
                  <c:v>0.96854776662530573</c:v>
                </c:pt>
                <c:pt idx="72">
                  <c:v>0.96969459551370141</c:v>
                </c:pt>
                <c:pt idx="73">
                  <c:v>0.97082089887696466</c:v>
                </c:pt>
                <c:pt idx="74">
                  <c:v>0.97193098437755598</c:v>
                </c:pt>
                <c:pt idx="75">
                  <c:v>0.97301040763601343</c:v>
                </c:pt>
                <c:pt idx="76">
                  <c:v>0.97404223874279017</c:v>
                </c:pt>
                <c:pt idx="77">
                  <c:v>0.97504078497515467</c:v>
                </c:pt>
                <c:pt idx="78">
                  <c:v>0.97596998403361779</c:v>
                </c:pt>
                <c:pt idx="79">
                  <c:v>0.97689385821979913</c:v>
                </c:pt>
                <c:pt idx="80">
                  <c:v>0.97781518495877595</c:v>
                </c:pt>
                <c:pt idx="81">
                  <c:v>0.9786997152381316</c:v>
                </c:pt>
                <c:pt idx="82">
                  <c:v>0.97957289699400307</c:v>
                </c:pt>
                <c:pt idx="83">
                  <c:v>0.98044581339079073</c:v>
                </c:pt>
                <c:pt idx="84">
                  <c:v>0.98131810398240571</c:v>
                </c:pt>
                <c:pt idx="85">
                  <c:v>0.98213360551876039</c:v>
                </c:pt>
                <c:pt idx="86">
                  <c:v>0.9829340054696557</c:v>
                </c:pt>
                <c:pt idx="87">
                  <c:v>0.98370295417740794</c:v>
                </c:pt>
                <c:pt idx="88">
                  <c:v>0.98445303585430155</c:v>
                </c:pt>
                <c:pt idx="89">
                  <c:v>0.98515109211375429</c:v>
                </c:pt>
                <c:pt idx="90">
                  <c:v>0.9858437943114261</c:v>
                </c:pt>
                <c:pt idx="91">
                  <c:v>0.98652483840001592</c:v>
                </c:pt>
                <c:pt idx="92">
                  <c:v>0.98719708141232621</c:v>
                </c:pt>
                <c:pt idx="93">
                  <c:v>0.98783465083768573</c:v>
                </c:pt>
                <c:pt idx="94">
                  <c:v>0.98845774492502358</c:v>
                </c:pt>
                <c:pt idx="95">
                  <c:v>0.98907612004332113</c:v>
                </c:pt>
                <c:pt idx="96">
                  <c:v>0.98966652631418539</c:v>
                </c:pt>
                <c:pt idx="97">
                  <c:v>0.99025624265143175</c:v>
                </c:pt>
                <c:pt idx="98">
                  <c:v>0.99083043548227545</c:v>
                </c:pt>
                <c:pt idx="99">
                  <c:v>0.99136115364988886</c:v>
                </c:pt>
                <c:pt idx="100">
                  <c:v>0.99187418121191506</c:v>
                </c:pt>
                <c:pt idx="101">
                  <c:v>0.9923667318979742</c:v>
                </c:pt>
                <c:pt idx="102">
                  <c:v>0.99284437824882621</c:v>
                </c:pt>
                <c:pt idx="103">
                  <c:v>0.99331525794304121</c:v>
                </c:pt>
                <c:pt idx="104">
                  <c:v>0.9937764520306972</c:v>
                </c:pt>
                <c:pt idx="105">
                  <c:v>0.99423453257176986</c:v>
                </c:pt>
                <c:pt idx="106">
                  <c:v>0.9946823171803908</c:v>
                </c:pt>
                <c:pt idx="107">
                  <c:v>0.9951228574860238</c:v>
                </c:pt>
                <c:pt idx="108">
                  <c:v>0.995559139662892</c:v>
                </c:pt>
                <c:pt idx="109">
                  <c:v>0.99594393687032012</c:v>
                </c:pt>
                <c:pt idx="110">
                  <c:v>0.99629868658415843</c:v>
                </c:pt>
                <c:pt idx="111">
                  <c:v>0.99665211834788059</c:v>
                </c:pt>
                <c:pt idx="112">
                  <c:v>0.99698927475446253</c:v>
                </c:pt>
                <c:pt idx="113">
                  <c:v>0.99731582564299504</c:v>
                </c:pt>
                <c:pt idx="114">
                  <c:v>0.99763595484169942</c:v>
                </c:pt>
                <c:pt idx="115">
                  <c:v>0.99793598751245682</c:v>
                </c:pt>
                <c:pt idx="116">
                  <c:v>0.99822080626240928</c:v>
                </c:pt>
                <c:pt idx="117">
                  <c:v>0.99849126024062507</c:v>
                </c:pt>
                <c:pt idx="118">
                  <c:v>0.9987496403805276</c:v>
                </c:pt>
                <c:pt idx="119">
                  <c:v>0.99895690705370732</c:v>
                </c:pt>
                <c:pt idx="120">
                  <c:v>0.99912434155934715</c:v>
                </c:pt>
                <c:pt idx="121">
                  <c:v>0.99929019098672633</c:v>
                </c:pt>
                <c:pt idx="122">
                  <c:v>0.99945513819322052</c:v>
                </c:pt>
                <c:pt idx="123">
                  <c:v>0.99959737066214094</c:v>
                </c:pt>
                <c:pt idx="124">
                  <c:v>0.99971490704566168</c:v>
                </c:pt>
                <c:pt idx="125">
                  <c:v>0.99983166504253662</c:v>
                </c:pt>
                <c:pt idx="126">
                  <c:v>0.99993250149438317</c:v>
                </c:pt>
                <c:pt idx="127">
                  <c:v>0.99997346409162013</c:v>
                </c:pt>
                <c:pt idx="128">
                  <c:v>1.0000000000000009</c:v>
                </c:pt>
              </c:numCache>
            </c:numRef>
          </c:val>
          <c:smooth val="0"/>
          <c:extLst>
            <c:ext xmlns:c16="http://schemas.microsoft.com/office/drawing/2014/chart" uri="{C3380CC4-5D6E-409C-BE32-E72D297353CC}">
              <c16:uniqueId val="{00000002-D78F-4ECD-AEC3-52277213EC13}"/>
            </c:ext>
          </c:extLst>
        </c:ser>
        <c:dLbls>
          <c:showLegendKey val="0"/>
          <c:showVal val="0"/>
          <c:showCatName val="0"/>
          <c:showSerName val="0"/>
          <c:showPercent val="0"/>
          <c:showBubbleSize val="0"/>
        </c:dLbls>
        <c:marker val="1"/>
        <c:smooth val="0"/>
        <c:axId val="359102936"/>
        <c:axId val="359102152"/>
      </c:lineChart>
      <c:catAx>
        <c:axId val="35910293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9102152"/>
        <c:crosses val="autoZero"/>
        <c:auto val="1"/>
        <c:lblAlgn val="ctr"/>
        <c:lblOffset val="100"/>
        <c:noMultiLvlLbl val="0"/>
      </c:catAx>
      <c:valAx>
        <c:axId val="359102152"/>
        <c:scaling>
          <c:orientation val="minMax"/>
          <c:max val="1"/>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9102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[BDM Capstone Project_Calculation_21f1002696.xlsx]Pivot-Season!PivotTable15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Monthwise Revenue - Reel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'Pivot-Season'!$B$4</c:f>
              <c:strCache>
                <c:ptCount val="1"/>
                <c:pt idx="0">
                  <c:v>Total</c:v>
                </c:pt>
              </c:strCache>
            </c:strRef>
          </c:tx>
          <c:spPr>
            <a:ln w="28575" cap="rnd">
              <a:solidFill>
                <a:schemeClr val="accent1"/>
              </a:solidFill>
              <a:round/>
            </a:ln>
            <a:effectLst/>
          </c:spPr>
          <c:marker>
            <c:symbol val="none"/>
          </c:marker>
          <c:cat>
            <c:strRef>
              <c:f>'Pivot-Season'!$A$5:$A$16</c:f>
              <c:strCache>
                <c:ptCount val="11"/>
                <c:pt idx="0">
                  <c:v>Jan</c:v>
                </c:pt>
                <c:pt idx="1">
                  <c:v>Feb</c:v>
                </c:pt>
                <c:pt idx="2">
                  <c:v>Mar</c:v>
                </c:pt>
                <c:pt idx="3">
                  <c:v>May</c:v>
                </c:pt>
                <c:pt idx="4">
                  <c:v>Jun</c:v>
                </c:pt>
                <c:pt idx="5">
                  <c:v>Jul</c:v>
                </c:pt>
                <c:pt idx="6">
                  <c:v>Aug</c:v>
                </c:pt>
                <c:pt idx="7">
                  <c:v>Sep</c:v>
                </c:pt>
                <c:pt idx="8">
                  <c:v>Oct</c:v>
                </c:pt>
                <c:pt idx="9">
                  <c:v>Nov</c:v>
                </c:pt>
                <c:pt idx="10">
                  <c:v>Dec</c:v>
                </c:pt>
              </c:strCache>
            </c:strRef>
          </c:cat>
          <c:val>
            <c:numRef>
              <c:f>'Pivot-Season'!$B$5:$B$16</c:f>
              <c:numCache>
                <c:formatCode>General</c:formatCode>
                <c:ptCount val="11"/>
                <c:pt idx="0">
                  <c:v>2995684.25</c:v>
                </c:pt>
                <c:pt idx="1">
                  <c:v>3664651.5</c:v>
                </c:pt>
                <c:pt idx="2">
                  <c:v>2048163.5</c:v>
                </c:pt>
                <c:pt idx="3">
                  <c:v>108062.75</c:v>
                </c:pt>
                <c:pt idx="4">
                  <c:v>505902.5</c:v>
                </c:pt>
                <c:pt idx="5">
                  <c:v>1694163.5</c:v>
                </c:pt>
                <c:pt idx="6">
                  <c:v>94404</c:v>
                </c:pt>
                <c:pt idx="7">
                  <c:v>465910.5</c:v>
                </c:pt>
                <c:pt idx="8">
                  <c:v>1499350.25</c:v>
                </c:pt>
                <c:pt idx="9">
                  <c:v>1312282.575</c:v>
                </c:pt>
                <c:pt idx="10">
                  <c:v>2367995.4</c:v>
                </c:pt>
              </c:numCache>
            </c:numRef>
          </c:val>
          <c:smooth val="0"/>
          <c:extLst>
            <c:ext xmlns:c16="http://schemas.microsoft.com/office/drawing/2014/chart" uri="{C3380CC4-5D6E-409C-BE32-E72D297353CC}">
              <c16:uniqueId val="{00000000-FCE2-4A6B-9417-70FEA7AF12DD}"/>
            </c:ext>
          </c:extLst>
        </c:ser>
        <c:dLbls>
          <c:showLegendKey val="0"/>
          <c:showVal val="0"/>
          <c:showCatName val="0"/>
          <c:showSerName val="0"/>
          <c:showPercent val="0"/>
          <c:showBubbleSize val="0"/>
        </c:dLbls>
        <c:smooth val="0"/>
        <c:axId val="359098624"/>
        <c:axId val="359103720"/>
      </c:lineChart>
      <c:catAx>
        <c:axId val="359098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103720"/>
        <c:crosses val="autoZero"/>
        <c:auto val="1"/>
        <c:lblAlgn val="ctr"/>
        <c:lblOffset val="100"/>
        <c:noMultiLvlLbl val="0"/>
      </c:catAx>
      <c:valAx>
        <c:axId val="359103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098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[BDM Capstone Project_Calculation_21f1002696.xlsx]Pivot A category!PivotTable16</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Reel Qty - 2021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A category'!$B$5</c:f>
              <c:strCache>
                <c:ptCount val="1"/>
                <c:pt idx="0">
                  <c:v>Sum of Revenue</c:v>
                </c:pt>
              </c:strCache>
            </c:strRef>
          </c:tx>
          <c:spPr>
            <a:ln w="28575" cap="rnd">
              <a:solidFill>
                <a:schemeClr val="accent1"/>
              </a:solidFill>
              <a:round/>
            </a:ln>
            <a:effectLst/>
          </c:spPr>
          <c:marker>
            <c:symbol val="none"/>
          </c:marker>
          <c:cat>
            <c:strRef>
              <c:f>'Pivot A category'!$A$6:$A$15</c:f>
              <c:strCache>
                <c:ptCount val="9"/>
                <c:pt idx="0">
                  <c:v>Apr</c:v>
                </c:pt>
                <c:pt idx="1">
                  <c:v>May</c:v>
                </c:pt>
                <c:pt idx="2">
                  <c:v>Jun</c:v>
                </c:pt>
                <c:pt idx="3">
                  <c:v>Jul</c:v>
                </c:pt>
                <c:pt idx="4">
                  <c:v>Aug</c:v>
                </c:pt>
                <c:pt idx="5">
                  <c:v>Sep</c:v>
                </c:pt>
                <c:pt idx="6">
                  <c:v>Oct</c:v>
                </c:pt>
                <c:pt idx="7">
                  <c:v>Nov</c:v>
                </c:pt>
                <c:pt idx="8">
                  <c:v>Dec</c:v>
                </c:pt>
              </c:strCache>
            </c:strRef>
          </c:cat>
          <c:val>
            <c:numRef>
              <c:f>'Pivot A category'!$B$6:$B$15</c:f>
              <c:numCache>
                <c:formatCode>_(* #,##0.00_);_(* \(#,##0.00\);_(* "-"??_);_(@_)</c:formatCode>
                <c:ptCount val="9"/>
                <c:pt idx="0">
                  <c:v>2667415.5</c:v>
                </c:pt>
                <c:pt idx="1">
                  <c:v>4355971.0999999996</c:v>
                </c:pt>
                <c:pt idx="2">
                  <c:v>2761597.6</c:v>
                </c:pt>
                <c:pt idx="3">
                  <c:v>3968063.5</c:v>
                </c:pt>
                <c:pt idx="4">
                  <c:v>3411460.25</c:v>
                </c:pt>
                <c:pt idx="5">
                  <c:v>4277262.75</c:v>
                </c:pt>
                <c:pt idx="6">
                  <c:v>2722648.25</c:v>
                </c:pt>
                <c:pt idx="7">
                  <c:v>2608941.75</c:v>
                </c:pt>
                <c:pt idx="8">
                  <c:v>2575077.88</c:v>
                </c:pt>
              </c:numCache>
            </c:numRef>
          </c:val>
          <c:smooth val="0"/>
          <c:extLst>
            <c:ext xmlns:c16="http://schemas.microsoft.com/office/drawing/2014/chart" uri="{C3380CC4-5D6E-409C-BE32-E72D297353CC}">
              <c16:uniqueId val="{00000000-7192-4D9B-81B1-C49EE42F88A2}"/>
            </c:ext>
          </c:extLst>
        </c:ser>
        <c:ser>
          <c:idx val="1"/>
          <c:order val="1"/>
          <c:tx>
            <c:strRef>
              <c:f>'Pivot A category'!$C$5</c:f>
              <c:strCache>
                <c:ptCount val="1"/>
                <c:pt idx="0">
                  <c:v>Average of Rate</c:v>
                </c:pt>
              </c:strCache>
            </c:strRef>
          </c:tx>
          <c:spPr>
            <a:ln w="28575" cap="rnd">
              <a:solidFill>
                <a:schemeClr val="accent2"/>
              </a:solidFill>
              <a:round/>
            </a:ln>
            <a:effectLst/>
          </c:spPr>
          <c:marker>
            <c:symbol val="none"/>
          </c:marker>
          <c:cat>
            <c:strRef>
              <c:f>'Pivot A category'!$A$6:$A$15</c:f>
              <c:strCache>
                <c:ptCount val="9"/>
                <c:pt idx="0">
                  <c:v>Apr</c:v>
                </c:pt>
                <c:pt idx="1">
                  <c:v>May</c:v>
                </c:pt>
                <c:pt idx="2">
                  <c:v>Jun</c:v>
                </c:pt>
                <c:pt idx="3">
                  <c:v>Jul</c:v>
                </c:pt>
                <c:pt idx="4">
                  <c:v>Aug</c:v>
                </c:pt>
                <c:pt idx="5">
                  <c:v>Sep</c:v>
                </c:pt>
                <c:pt idx="6">
                  <c:v>Oct</c:v>
                </c:pt>
                <c:pt idx="7">
                  <c:v>Nov</c:v>
                </c:pt>
                <c:pt idx="8">
                  <c:v>Dec</c:v>
                </c:pt>
              </c:strCache>
            </c:strRef>
          </c:cat>
          <c:val>
            <c:numRef>
              <c:f>'Pivot A category'!$C$6:$C$15</c:f>
              <c:numCache>
                <c:formatCode>_(* #,##0.00_);_(* \(#,##0.00\);_(* "-"??_);_(@_)</c:formatCode>
                <c:ptCount val="9"/>
                <c:pt idx="0">
                  <c:v>26.03846153846154</c:v>
                </c:pt>
                <c:pt idx="1">
                  <c:v>26.412820512820513</c:v>
                </c:pt>
                <c:pt idx="2">
                  <c:v>26.702290076335878</c:v>
                </c:pt>
                <c:pt idx="3">
                  <c:v>25.319736842105264</c:v>
                </c:pt>
                <c:pt idx="4">
                  <c:v>23.998546511627907</c:v>
                </c:pt>
                <c:pt idx="5">
                  <c:v>24.710106382978722</c:v>
                </c:pt>
                <c:pt idx="6">
                  <c:v>22.632462686567163</c:v>
                </c:pt>
                <c:pt idx="7">
                  <c:v>23.919847328244273</c:v>
                </c:pt>
                <c:pt idx="8">
                  <c:v>23.053777777777778</c:v>
                </c:pt>
              </c:numCache>
            </c:numRef>
          </c:val>
          <c:smooth val="0"/>
          <c:extLst>
            <c:ext xmlns:c16="http://schemas.microsoft.com/office/drawing/2014/chart" uri="{C3380CC4-5D6E-409C-BE32-E72D297353CC}">
              <c16:uniqueId val="{00000001-5DB3-4038-B836-32F082FE5D21}"/>
            </c:ext>
          </c:extLst>
        </c:ser>
        <c:dLbls>
          <c:showLegendKey val="0"/>
          <c:showVal val="0"/>
          <c:showCatName val="0"/>
          <c:showSerName val="0"/>
          <c:showPercent val="0"/>
          <c:showBubbleSize val="0"/>
        </c:dLbls>
        <c:smooth val="0"/>
        <c:axId val="359100192"/>
        <c:axId val="359100584"/>
      </c:lineChart>
      <c:catAx>
        <c:axId val="359100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100584"/>
        <c:crosses val="autoZero"/>
        <c:auto val="1"/>
        <c:lblAlgn val="ctr"/>
        <c:lblOffset val="100"/>
        <c:noMultiLvlLbl val="0"/>
      </c:catAx>
      <c:valAx>
        <c:axId val="359100584"/>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100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[BDM Capstone Project_Calculation_21f1002696.xlsx]Pivot A category!PivotTable16</c:name>
    <c:fmtId val="4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A category'!$B$5</c:f>
              <c:strCache>
                <c:ptCount val="1"/>
                <c:pt idx="0">
                  <c:v>Sum of Revenue</c:v>
                </c:pt>
              </c:strCache>
            </c:strRef>
          </c:tx>
          <c:spPr>
            <a:solidFill>
              <a:schemeClr val="accent1"/>
            </a:solidFill>
            <a:ln>
              <a:noFill/>
            </a:ln>
            <a:effectLst/>
          </c:spPr>
          <c:invertIfNegative val="0"/>
          <c:cat>
            <c:strRef>
              <c:f>'Pivot A category'!$A$6:$A$15</c:f>
              <c:strCache>
                <c:ptCount val="9"/>
                <c:pt idx="0">
                  <c:v>Apr</c:v>
                </c:pt>
                <c:pt idx="1">
                  <c:v>May</c:v>
                </c:pt>
                <c:pt idx="2">
                  <c:v>Jun</c:v>
                </c:pt>
                <c:pt idx="3">
                  <c:v>Jul</c:v>
                </c:pt>
                <c:pt idx="4">
                  <c:v>Aug</c:v>
                </c:pt>
                <c:pt idx="5">
                  <c:v>Sep</c:v>
                </c:pt>
                <c:pt idx="6">
                  <c:v>Oct</c:v>
                </c:pt>
                <c:pt idx="7">
                  <c:v>Nov</c:v>
                </c:pt>
                <c:pt idx="8">
                  <c:v>Dec</c:v>
                </c:pt>
              </c:strCache>
            </c:strRef>
          </c:cat>
          <c:val>
            <c:numRef>
              <c:f>'Pivot A category'!$B$6:$B$15</c:f>
              <c:numCache>
                <c:formatCode>_(* #,##0.00_);_(* \(#,##0.00\);_(* "-"??_);_(@_)</c:formatCode>
                <c:ptCount val="9"/>
                <c:pt idx="0">
                  <c:v>2667415.5</c:v>
                </c:pt>
                <c:pt idx="1">
                  <c:v>4355971.0999999996</c:v>
                </c:pt>
                <c:pt idx="2">
                  <c:v>2761597.6</c:v>
                </c:pt>
                <c:pt idx="3">
                  <c:v>3968063.5</c:v>
                </c:pt>
                <c:pt idx="4">
                  <c:v>3411460.25</c:v>
                </c:pt>
                <c:pt idx="5">
                  <c:v>4277262.75</c:v>
                </c:pt>
                <c:pt idx="6">
                  <c:v>2722648.25</c:v>
                </c:pt>
                <c:pt idx="7">
                  <c:v>2608941.75</c:v>
                </c:pt>
                <c:pt idx="8">
                  <c:v>2575077.88</c:v>
                </c:pt>
              </c:numCache>
            </c:numRef>
          </c:val>
          <c:extLst>
            <c:ext xmlns:c16="http://schemas.microsoft.com/office/drawing/2014/chart" uri="{C3380CC4-5D6E-409C-BE32-E72D297353CC}">
              <c16:uniqueId val="{00000000-CCEF-42B8-9D1B-048BA39A2ECC}"/>
            </c:ext>
          </c:extLst>
        </c:ser>
        <c:dLbls>
          <c:showLegendKey val="0"/>
          <c:showVal val="0"/>
          <c:showCatName val="0"/>
          <c:showSerName val="0"/>
          <c:showPercent val="0"/>
          <c:showBubbleSize val="0"/>
        </c:dLbls>
        <c:gapWidth val="150"/>
        <c:axId val="1768266880"/>
        <c:axId val="1768263552"/>
      </c:barChart>
      <c:lineChart>
        <c:grouping val="standard"/>
        <c:varyColors val="0"/>
        <c:ser>
          <c:idx val="1"/>
          <c:order val="1"/>
          <c:tx>
            <c:strRef>
              <c:f>'Pivot A category'!$C$5</c:f>
              <c:strCache>
                <c:ptCount val="1"/>
                <c:pt idx="0">
                  <c:v>Average of Rate</c:v>
                </c:pt>
              </c:strCache>
            </c:strRef>
          </c:tx>
          <c:spPr>
            <a:ln w="28575" cap="rnd">
              <a:solidFill>
                <a:schemeClr val="accent2"/>
              </a:solidFill>
              <a:round/>
            </a:ln>
            <a:effectLst/>
          </c:spPr>
          <c:marker>
            <c:symbol val="none"/>
          </c:marker>
          <c:cat>
            <c:strRef>
              <c:f>'Pivot A category'!$A$6:$A$15</c:f>
              <c:strCache>
                <c:ptCount val="9"/>
                <c:pt idx="0">
                  <c:v>Apr</c:v>
                </c:pt>
                <c:pt idx="1">
                  <c:v>May</c:v>
                </c:pt>
                <c:pt idx="2">
                  <c:v>Jun</c:v>
                </c:pt>
                <c:pt idx="3">
                  <c:v>Jul</c:v>
                </c:pt>
                <c:pt idx="4">
                  <c:v>Aug</c:v>
                </c:pt>
                <c:pt idx="5">
                  <c:v>Sep</c:v>
                </c:pt>
                <c:pt idx="6">
                  <c:v>Oct</c:v>
                </c:pt>
                <c:pt idx="7">
                  <c:v>Nov</c:v>
                </c:pt>
                <c:pt idx="8">
                  <c:v>Dec</c:v>
                </c:pt>
              </c:strCache>
            </c:strRef>
          </c:cat>
          <c:val>
            <c:numRef>
              <c:f>'Pivot A category'!$C$6:$C$15</c:f>
              <c:numCache>
                <c:formatCode>_(* #,##0.00_);_(* \(#,##0.00\);_(* "-"??_);_(@_)</c:formatCode>
                <c:ptCount val="9"/>
                <c:pt idx="0">
                  <c:v>26.03846153846154</c:v>
                </c:pt>
                <c:pt idx="1">
                  <c:v>26.412820512820513</c:v>
                </c:pt>
                <c:pt idx="2">
                  <c:v>26.702290076335878</c:v>
                </c:pt>
                <c:pt idx="3">
                  <c:v>25.319736842105264</c:v>
                </c:pt>
                <c:pt idx="4">
                  <c:v>23.998546511627907</c:v>
                </c:pt>
                <c:pt idx="5">
                  <c:v>24.710106382978722</c:v>
                </c:pt>
                <c:pt idx="6">
                  <c:v>22.632462686567163</c:v>
                </c:pt>
                <c:pt idx="7">
                  <c:v>23.919847328244273</c:v>
                </c:pt>
                <c:pt idx="8">
                  <c:v>23.053777777777778</c:v>
                </c:pt>
              </c:numCache>
            </c:numRef>
          </c:val>
          <c:smooth val="0"/>
          <c:extLst>
            <c:ext xmlns:c16="http://schemas.microsoft.com/office/drawing/2014/chart" uri="{C3380CC4-5D6E-409C-BE32-E72D297353CC}">
              <c16:uniqueId val="{00000001-CCEF-42B8-9D1B-048BA39A2ECC}"/>
            </c:ext>
          </c:extLst>
        </c:ser>
        <c:dLbls>
          <c:showLegendKey val="0"/>
          <c:showVal val="0"/>
          <c:showCatName val="0"/>
          <c:showSerName val="0"/>
          <c:showPercent val="0"/>
          <c:showBubbleSize val="0"/>
        </c:dLbls>
        <c:marker val="1"/>
        <c:smooth val="0"/>
        <c:axId val="1768261888"/>
        <c:axId val="1768267712"/>
      </c:lineChart>
      <c:catAx>
        <c:axId val="1768266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8263552"/>
        <c:crosses val="autoZero"/>
        <c:auto val="1"/>
        <c:lblAlgn val="ctr"/>
        <c:lblOffset val="100"/>
        <c:noMultiLvlLbl val="0"/>
      </c:catAx>
      <c:valAx>
        <c:axId val="1768263552"/>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8266880"/>
        <c:crosses val="autoZero"/>
        <c:crossBetween val="between"/>
      </c:valAx>
      <c:valAx>
        <c:axId val="1768267712"/>
        <c:scaling>
          <c:orientation val="minMax"/>
        </c:scaling>
        <c:delete val="0"/>
        <c:axPos val="r"/>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8261888"/>
        <c:crosses val="max"/>
        <c:crossBetween val="between"/>
      </c:valAx>
      <c:catAx>
        <c:axId val="1768261888"/>
        <c:scaling>
          <c:orientation val="minMax"/>
        </c:scaling>
        <c:delete val="1"/>
        <c:axPos val="b"/>
        <c:numFmt formatCode="General" sourceLinked="1"/>
        <c:majorTickMark val="none"/>
        <c:minorTickMark val="none"/>
        <c:tickLblPos val="nextTo"/>
        <c:crossAx val="176826771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Sum of Revenue (2019-21) - Reel</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Complete_data!$K$19</c:f>
              <c:strCache>
                <c:ptCount val="1"/>
                <c:pt idx="0">
                  <c:v>Sum of Revenue</c:v>
                </c:pt>
              </c:strCache>
            </c:strRef>
          </c:tx>
          <c:spPr>
            <a:ln w="222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trendline>
            <c:spPr>
              <a:ln w="15875" cap="rnd">
                <a:solidFill>
                  <a:schemeClr val="accent2"/>
                </a:solidFill>
                <a:prstDash val="sysDot"/>
              </a:ln>
              <a:effectLst/>
            </c:spPr>
            <c:trendlineType val="linear"/>
            <c:dispRSqr val="0"/>
            <c:dispEq val="0"/>
          </c:trendline>
          <c:cat>
            <c:strRef>
              <c:f>Complete_data!$J$20:$J$31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Complete_data!$K$20:$K$31</c:f>
              <c:numCache>
                <c:formatCode>General</c:formatCode>
                <c:ptCount val="12"/>
                <c:pt idx="0">
                  <c:v>6348663.2000000002</c:v>
                </c:pt>
                <c:pt idx="1">
                  <c:v>4862639</c:v>
                </c:pt>
                <c:pt idx="2">
                  <c:v>4976585.25</c:v>
                </c:pt>
                <c:pt idx="3">
                  <c:v>5034786</c:v>
                </c:pt>
                <c:pt idx="4">
                  <c:v>6665116.5999999996</c:v>
                </c:pt>
                <c:pt idx="5">
                  <c:v>4840149.95</c:v>
                </c:pt>
                <c:pt idx="6">
                  <c:v>6098136</c:v>
                </c:pt>
                <c:pt idx="7">
                  <c:v>4917685.5</c:v>
                </c:pt>
                <c:pt idx="8">
                  <c:v>6244014</c:v>
                </c:pt>
                <c:pt idx="9">
                  <c:v>4899488.3499999996</c:v>
                </c:pt>
                <c:pt idx="10">
                  <c:v>4993714.0750000002</c:v>
                </c:pt>
                <c:pt idx="11">
                  <c:v>6567057.7300000004</c:v>
                </c:pt>
              </c:numCache>
            </c:numRef>
          </c:val>
          <c:smooth val="0"/>
          <c:extLst>
            <c:ext xmlns:c16="http://schemas.microsoft.com/office/drawing/2014/chart" uri="{C3380CC4-5D6E-409C-BE32-E72D297353CC}">
              <c16:uniqueId val="{00000000-47FF-40A6-BF1D-B9BE4346D6ED}"/>
            </c:ext>
          </c:extLst>
        </c:ser>
        <c:dLbls>
          <c:showLegendKey val="0"/>
          <c:showVal val="0"/>
          <c:showCatName val="0"/>
          <c:showSerName val="0"/>
          <c:showPercent val="0"/>
          <c:showBubbleSize val="0"/>
        </c:dLbls>
        <c:marker val="1"/>
        <c:smooth val="0"/>
        <c:axId val="132748656"/>
        <c:axId val="132758224"/>
      </c:lineChart>
      <c:catAx>
        <c:axId val="13274865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2758224"/>
        <c:crossesAt val="0"/>
        <c:auto val="1"/>
        <c:lblAlgn val="ctr"/>
        <c:lblOffset val="100"/>
        <c:noMultiLvlLbl val="0"/>
      </c:catAx>
      <c:valAx>
        <c:axId val="13275822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Revenue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quot;₹&quot;\ #,##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2748656"/>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12.png"/><Relationship Id="rId18" Type="http://schemas.openxmlformats.org/officeDocument/2006/relationships/image" Target="../media/image17.png"/><Relationship Id="rId3" Type="http://schemas.openxmlformats.org/officeDocument/2006/relationships/image" Target="../media/image2.png"/><Relationship Id="rId21" Type="http://schemas.openxmlformats.org/officeDocument/2006/relationships/image" Target="../media/image20.png"/><Relationship Id="rId7" Type="http://schemas.openxmlformats.org/officeDocument/2006/relationships/image" Target="../media/image6.png"/><Relationship Id="rId12" Type="http://schemas.openxmlformats.org/officeDocument/2006/relationships/image" Target="../media/image11.png"/><Relationship Id="rId17" Type="http://schemas.openxmlformats.org/officeDocument/2006/relationships/image" Target="../media/image16.png"/><Relationship Id="rId2" Type="http://schemas.openxmlformats.org/officeDocument/2006/relationships/image" Target="../media/image1.png"/><Relationship Id="rId16" Type="http://schemas.openxmlformats.org/officeDocument/2006/relationships/image" Target="../media/image15.png"/><Relationship Id="rId20" Type="http://schemas.openxmlformats.org/officeDocument/2006/relationships/image" Target="../media/image19.png"/><Relationship Id="rId1" Type="http://schemas.openxmlformats.org/officeDocument/2006/relationships/chart" Target="../charts/chart2.xml"/><Relationship Id="rId6" Type="http://schemas.openxmlformats.org/officeDocument/2006/relationships/image" Target="../media/image5.png"/><Relationship Id="rId11" Type="http://schemas.openxmlformats.org/officeDocument/2006/relationships/image" Target="../media/image10.png"/><Relationship Id="rId5" Type="http://schemas.openxmlformats.org/officeDocument/2006/relationships/image" Target="../media/image4.png"/><Relationship Id="rId15" Type="http://schemas.openxmlformats.org/officeDocument/2006/relationships/image" Target="../media/image14.png"/><Relationship Id="rId10" Type="http://schemas.openxmlformats.org/officeDocument/2006/relationships/image" Target="../media/image9.png"/><Relationship Id="rId19" Type="http://schemas.openxmlformats.org/officeDocument/2006/relationships/image" Target="../media/image18.png"/><Relationship Id="rId4" Type="http://schemas.openxmlformats.org/officeDocument/2006/relationships/image" Target="../media/image3.png"/><Relationship Id="rId9" Type="http://schemas.openxmlformats.org/officeDocument/2006/relationships/image" Target="../media/image8.png"/><Relationship Id="rId14" Type="http://schemas.openxmlformats.org/officeDocument/2006/relationships/image" Target="../media/image13.png"/></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8.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8.png"/><Relationship Id="rId3" Type="http://schemas.openxmlformats.org/officeDocument/2006/relationships/image" Target="../media/image10.png"/><Relationship Id="rId7" Type="http://schemas.openxmlformats.org/officeDocument/2006/relationships/image" Target="../media/image13.png"/><Relationship Id="rId12" Type="http://schemas.openxmlformats.org/officeDocument/2006/relationships/image" Target="../media/image16.png"/><Relationship Id="rId2" Type="http://schemas.openxmlformats.org/officeDocument/2006/relationships/image" Target="../media/image9.png"/><Relationship Id="rId16" Type="http://schemas.openxmlformats.org/officeDocument/2006/relationships/image" Target="../media/image20.png"/><Relationship Id="rId1" Type="http://schemas.openxmlformats.org/officeDocument/2006/relationships/image" Target="../media/image5.png"/><Relationship Id="rId6" Type="http://schemas.openxmlformats.org/officeDocument/2006/relationships/image" Target="../media/image12.png"/><Relationship Id="rId11" Type="http://schemas.openxmlformats.org/officeDocument/2006/relationships/image" Target="../media/image15.png"/><Relationship Id="rId5" Type="http://schemas.openxmlformats.org/officeDocument/2006/relationships/image" Target="../media/image6.png"/><Relationship Id="rId15" Type="http://schemas.openxmlformats.org/officeDocument/2006/relationships/image" Target="../media/image19.png"/><Relationship Id="rId10" Type="http://schemas.openxmlformats.org/officeDocument/2006/relationships/image" Target="../media/image7.png"/><Relationship Id="rId4" Type="http://schemas.openxmlformats.org/officeDocument/2006/relationships/image" Target="../media/image11.png"/><Relationship Id="rId9" Type="http://schemas.openxmlformats.org/officeDocument/2006/relationships/image" Target="../media/image17.png"/><Relationship Id="rId14" Type="http://schemas.openxmlformats.org/officeDocument/2006/relationships/image" Target="../media/image18.png"/></Relationships>
</file>

<file path=xl/drawings/_rels/drawing9.xml.rels><?xml version="1.0" encoding="UTF-8" standalone="yes"?>
<Relationships xmlns="http://schemas.openxmlformats.org/package/2006/relationships"><Relationship Id="rId3" Type="http://schemas.openxmlformats.org/officeDocument/2006/relationships/image" Target="../media/image22.jpeg"/><Relationship Id="rId2" Type="http://schemas.openxmlformats.org/officeDocument/2006/relationships/chart" Target="../charts/chart11.xml"/><Relationship Id="rId1" Type="http://schemas.openxmlformats.org/officeDocument/2006/relationships/image" Target="../media/image21.jpeg"/><Relationship Id="rId6" Type="http://schemas.openxmlformats.org/officeDocument/2006/relationships/chart" Target="../charts/chart12.xml"/><Relationship Id="rId5" Type="http://schemas.openxmlformats.org/officeDocument/2006/relationships/image" Target="../media/image24.jpeg"/><Relationship Id="rId4" Type="http://schemas.openxmlformats.org/officeDocument/2006/relationships/image" Target="../media/image23.jpeg"/></Relationships>
</file>

<file path=xl/drawings/_rels/drawing10.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10</xdr:col>
      <xdr:colOff>695325</xdr:colOff>
      <xdr:row>8</xdr:row>
      <xdr:rowOff>180975</xdr:rowOff>
    </xdr:from>
    <xdr:to>
      <xdr:col>15</xdr:col>
      <xdr:colOff>266700</xdr:colOff>
      <xdr:row>23</xdr:row>
      <xdr:rowOff>66675</xdr:rowOff>
    </xdr:to>
    <xdr:graphicFrame macro="">
      <xdr:nvGraphicFramePr>
        <xdr:cNvPr id="2" name="Chart 1">
          <a:extLst>
            <a:ext uri="{FF2B5EF4-FFF2-40B4-BE49-F238E27FC236}">
              <a16:creationId xmlns:a16="http://schemas.microsoft.com/office/drawing/2014/main" id="{648496FC-EA0C-6998-BA9C-1EA07E8C62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14287</xdr:colOff>
      <xdr:row>0</xdr:row>
      <xdr:rowOff>66675</xdr:rowOff>
    </xdr:from>
    <xdr:to>
      <xdr:col>18</xdr:col>
      <xdr:colOff>128587</xdr:colOff>
      <xdr:row>14</xdr:row>
      <xdr:rowOff>142875</xdr:rowOff>
    </xdr:to>
    <xdr:graphicFrame macro="">
      <xdr:nvGraphicFramePr>
        <xdr:cNvPr id="2" name="Chart 1">
          <a:extLst>
            <a:ext uri="{FF2B5EF4-FFF2-40B4-BE49-F238E27FC236}">
              <a16:creationId xmlns:a16="http://schemas.microsoft.com/office/drawing/2014/main" id="{D5664E17-1C6C-43DA-A419-B6197B25D5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333375</xdr:colOff>
      <xdr:row>18</xdr:row>
      <xdr:rowOff>47626</xdr:rowOff>
    </xdr:from>
    <xdr:to>
      <xdr:col>10</xdr:col>
      <xdr:colOff>173473</xdr:colOff>
      <xdr:row>25</xdr:row>
      <xdr:rowOff>180976</xdr:rowOff>
    </xdr:to>
    <xdr:pic>
      <xdr:nvPicPr>
        <xdr:cNvPr id="14" name="Picture 13">
          <a:extLst>
            <a:ext uri="{FF2B5EF4-FFF2-40B4-BE49-F238E27FC236}">
              <a16:creationId xmlns:a16="http://schemas.microsoft.com/office/drawing/2014/main" id="{6B1B5F42-6A9D-434D-9230-AADDC4F2E004}"/>
            </a:ext>
          </a:extLst>
        </xdr:cNvPr>
        <xdr:cNvPicPr>
          <a:picLocks noChangeAspect="1"/>
        </xdr:cNvPicPr>
      </xdr:nvPicPr>
      <xdr:blipFill>
        <a:blip xmlns:r="http://schemas.openxmlformats.org/officeDocument/2006/relationships" r:embed="rId2"/>
        <a:stretch>
          <a:fillRect/>
        </a:stretch>
      </xdr:blipFill>
      <xdr:spPr>
        <a:xfrm>
          <a:off x="2619375" y="3476626"/>
          <a:ext cx="2440423" cy="1466850"/>
        </a:xfrm>
        <a:prstGeom prst="rect">
          <a:avLst/>
        </a:prstGeom>
      </xdr:spPr>
    </xdr:pic>
    <xdr:clientData/>
  </xdr:twoCellAnchor>
  <xdr:twoCellAnchor editAs="oneCell">
    <xdr:from>
      <xdr:col>10</xdr:col>
      <xdr:colOff>333375</xdr:colOff>
      <xdr:row>17</xdr:row>
      <xdr:rowOff>104775</xdr:rowOff>
    </xdr:from>
    <xdr:to>
      <xdr:col>17</xdr:col>
      <xdr:colOff>123825</xdr:colOff>
      <xdr:row>25</xdr:row>
      <xdr:rowOff>17784</xdr:rowOff>
    </xdr:to>
    <xdr:pic>
      <xdr:nvPicPr>
        <xdr:cNvPr id="17" name="Picture 16">
          <a:extLst>
            <a:ext uri="{FF2B5EF4-FFF2-40B4-BE49-F238E27FC236}">
              <a16:creationId xmlns:a16="http://schemas.microsoft.com/office/drawing/2014/main" id="{195A5152-E53C-4D44-A971-1C97DC6E5FD1}"/>
            </a:ext>
          </a:extLst>
        </xdr:cNvPr>
        <xdr:cNvPicPr>
          <a:picLocks noChangeAspect="1"/>
        </xdr:cNvPicPr>
      </xdr:nvPicPr>
      <xdr:blipFill>
        <a:blip xmlns:r="http://schemas.openxmlformats.org/officeDocument/2006/relationships" r:embed="rId3"/>
        <a:stretch>
          <a:fillRect/>
        </a:stretch>
      </xdr:blipFill>
      <xdr:spPr>
        <a:xfrm>
          <a:off x="5219700" y="3343275"/>
          <a:ext cx="2390775" cy="1437009"/>
        </a:xfrm>
        <a:prstGeom prst="rect">
          <a:avLst/>
        </a:prstGeom>
      </xdr:spPr>
    </xdr:pic>
    <xdr:clientData/>
  </xdr:twoCellAnchor>
  <xdr:twoCellAnchor editAs="oneCell">
    <xdr:from>
      <xdr:col>15</xdr:col>
      <xdr:colOff>114300</xdr:colOff>
      <xdr:row>20</xdr:row>
      <xdr:rowOff>66675</xdr:rowOff>
    </xdr:from>
    <xdr:to>
      <xdr:col>21</xdr:col>
      <xdr:colOff>28575</xdr:colOff>
      <xdr:row>27</xdr:row>
      <xdr:rowOff>21330</xdr:rowOff>
    </xdr:to>
    <xdr:pic>
      <xdr:nvPicPr>
        <xdr:cNvPr id="18" name="Picture 17">
          <a:extLst>
            <a:ext uri="{FF2B5EF4-FFF2-40B4-BE49-F238E27FC236}">
              <a16:creationId xmlns:a16="http://schemas.microsoft.com/office/drawing/2014/main" id="{2D42A0E4-53A2-42DD-B810-888FD28D9773}"/>
            </a:ext>
          </a:extLst>
        </xdr:cNvPr>
        <xdr:cNvPicPr>
          <a:picLocks noChangeAspect="1"/>
        </xdr:cNvPicPr>
      </xdr:nvPicPr>
      <xdr:blipFill>
        <a:blip xmlns:r="http://schemas.openxmlformats.org/officeDocument/2006/relationships" r:embed="rId4"/>
        <a:stretch>
          <a:fillRect/>
        </a:stretch>
      </xdr:blipFill>
      <xdr:spPr>
        <a:xfrm>
          <a:off x="6858000" y="3876675"/>
          <a:ext cx="2143125" cy="1288155"/>
        </a:xfrm>
        <a:prstGeom prst="rect">
          <a:avLst/>
        </a:prstGeom>
      </xdr:spPr>
    </xdr:pic>
    <xdr:clientData/>
  </xdr:twoCellAnchor>
  <xdr:twoCellAnchor editAs="oneCell">
    <xdr:from>
      <xdr:col>0</xdr:col>
      <xdr:colOff>38101</xdr:colOff>
      <xdr:row>18</xdr:row>
      <xdr:rowOff>47626</xdr:rowOff>
    </xdr:from>
    <xdr:to>
      <xdr:col>3</xdr:col>
      <xdr:colOff>171451</xdr:colOff>
      <xdr:row>25</xdr:row>
      <xdr:rowOff>168310</xdr:rowOff>
    </xdr:to>
    <xdr:pic>
      <xdr:nvPicPr>
        <xdr:cNvPr id="19" name="Picture 18">
          <a:extLst>
            <a:ext uri="{FF2B5EF4-FFF2-40B4-BE49-F238E27FC236}">
              <a16:creationId xmlns:a16="http://schemas.microsoft.com/office/drawing/2014/main" id="{74F02D20-E56E-4B08-B3C7-8CAEDE2BFAB5}"/>
            </a:ext>
          </a:extLst>
        </xdr:cNvPr>
        <xdr:cNvPicPr>
          <a:picLocks noChangeAspect="1"/>
        </xdr:cNvPicPr>
      </xdr:nvPicPr>
      <xdr:blipFill>
        <a:blip xmlns:r="http://schemas.openxmlformats.org/officeDocument/2006/relationships" r:embed="rId5"/>
        <a:stretch>
          <a:fillRect/>
        </a:stretch>
      </xdr:blipFill>
      <xdr:spPr>
        <a:xfrm>
          <a:off x="38101" y="3476626"/>
          <a:ext cx="2419350" cy="1454184"/>
        </a:xfrm>
        <a:prstGeom prst="rect">
          <a:avLst/>
        </a:prstGeom>
      </xdr:spPr>
    </xdr:pic>
    <xdr:clientData/>
  </xdr:twoCellAnchor>
  <xdr:twoCellAnchor editAs="oneCell">
    <xdr:from>
      <xdr:col>0</xdr:col>
      <xdr:colOff>19051</xdr:colOff>
      <xdr:row>27</xdr:row>
      <xdr:rowOff>104775</xdr:rowOff>
    </xdr:from>
    <xdr:to>
      <xdr:col>1</xdr:col>
      <xdr:colOff>981075</xdr:colOff>
      <xdr:row>33</xdr:row>
      <xdr:rowOff>66726</xdr:rowOff>
    </xdr:to>
    <xdr:pic>
      <xdr:nvPicPr>
        <xdr:cNvPr id="21" name="Picture 20">
          <a:extLst>
            <a:ext uri="{FF2B5EF4-FFF2-40B4-BE49-F238E27FC236}">
              <a16:creationId xmlns:a16="http://schemas.microsoft.com/office/drawing/2014/main" id="{91DB1F76-7449-465C-8B4A-892381001AF3}"/>
            </a:ext>
          </a:extLst>
        </xdr:cNvPr>
        <xdr:cNvPicPr>
          <a:picLocks noChangeAspect="1"/>
        </xdr:cNvPicPr>
      </xdr:nvPicPr>
      <xdr:blipFill>
        <a:blip xmlns:r="http://schemas.openxmlformats.org/officeDocument/2006/relationships" r:embed="rId6"/>
        <a:stretch>
          <a:fillRect/>
        </a:stretch>
      </xdr:blipFill>
      <xdr:spPr>
        <a:xfrm>
          <a:off x="19051" y="5248275"/>
          <a:ext cx="1838324" cy="1104951"/>
        </a:xfrm>
        <a:prstGeom prst="rect">
          <a:avLst/>
        </a:prstGeom>
      </xdr:spPr>
    </xdr:pic>
    <xdr:clientData/>
  </xdr:twoCellAnchor>
  <xdr:twoCellAnchor editAs="oneCell">
    <xdr:from>
      <xdr:col>0</xdr:col>
      <xdr:colOff>0</xdr:colOff>
      <xdr:row>39</xdr:row>
      <xdr:rowOff>123825</xdr:rowOff>
    </xdr:from>
    <xdr:to>
      <xdr:col>2</xdr:col>
      <xdr:colOff>142875</xdr:colOff>
      <xdr:row>46</xdr:row>
      <xdr:rowOff>26954</xdr:rowOff>
    </xdr:to>
    <xdr:pic>
      <xdr:nvPicPr>
        <xdr:cNvPr id="23" name="Picture 22">
          <a:extLst>
            <a:ext uri="{FF2B5EF4-FFF2-40B4-BE49-F238E27FC236}">
              <a16:creationId xmlns:a16="http://schemas.microsoft.com/office/drawing/2014/main" id="{194654AA-3914-4583-9AF8-53DFA7870AF8}"/>
            </a:ext>
          </a:extLst>
        </xdr:cNvPr>
        <xdr:cNvPicPr>
          <a:picLocks noChangeAspect="1"/>
        </xdr:cNvPicPr>
      </xdr:nvPicPr>
      <xdr:blipFill>
        <a:blip xmlns:r="http://schemas.openxmlformats.org/officeDocument/2006/relationships" r:embed="rId7"/>
        <a:stretch>
          <a:fillRect/>
        </a:stretch>
      </xdr:blipFill>
      <xdr:spPr>
        <a:xfrm>
          <a:off x="0" y="7553325"/>
          <a:ext cx="2057400" cy="1236629"/>
        </a:xfrm>
        <a:prstGeom prst="rect">
          <a:avLst/>
        </a:prstGeom>
      </xdr:spPr>
    </xdr:pic>
    <xdr:clientData/>
  </xdr:twoCellAnchor>
  <xdr:twoCellAnchor editAs="oneCell">
    <xdr:from>
      <xdr:col>0</xdr:col>
      <xdr:colOff>0</xdr:colOff>
      <xdr:row>52</xdr:row>
      <xdr:rowOff>1</xdr:rowOff>
    </xdr:from>
    <xdr:to>
      <xdr:col>2</xdr:col>
      <xdr:colOff>200024</xdr:colOff>
      <xdr:row>58</xdr:row>
      <xdr:rowOff>127980</xdr:rowOff>
    </xdr:to>
    <xdr:pic>
      <xdr:nvPicPr>
        <xdr:cNvPr id="24" name="Picture 23">
          <a:extLst>
            <a:ext uri="{FF2B5EF4-FFF2-40B4-BE49-F238E27FC236}">
              <a16:creationId xmlns:a16="http://schemas.microsoft.com/office/drawing/2014/main" id="{DE601E58-81F1-4810-A960-4399BA492494}"/>
            </a:ext>
          </a:extLst>
        </xdr:cNvPr>
        <xdr:cNvPicPr>
          <a:picLocks noChangeAspect="1"/>
        </xdr:cNvPicPr>
      </xdr:nvPicPr>
      <xdr:blipFill>
        <a:blip xmlns:r="http://schemas.openxmlformats.org/officeDocument/2006/relationships" r:embed="rId8"/>
        <a:stretch>
          <a:fillRect/>
        </a:stretch>
      </xdr:blipFill>
      <xdr:spPr>
        <a:xfrm>
          <a:off x="0" y="9906001"/>
          <a:ext cx="2114549" cy="1270979"/>
        </a:xfrm>
        <a:prstGeom prst="rect">
          <a:avLst/>
        </a:prstGeom>
      </xdr:spPr>
    </xdr:pic>
    <xdr:clientData/>
  </xdr:twoCellAnchor>
  <xdr:twoCellAnchor editAs="oneCell">
    <xdr:from>
      <xdr:col>0</xdr:col>
      <xdr:colOff>57150</xdr:colOff>
      <xdr:row>64</xdr:row>
      <xdr:rowOff>180976</xdr:rowOff>
    </xdr:from>
    <xdr:to>
      <xdr:col>3</xdr:col>
      <xdr:colOff>123825</xdr:colOff>
      <xdr:row>72</xdr:row>
      <xdr:rowOff>71084</xdr:rowOff>
    </xdr:to>
    <xdr:pic>
      <xdr:nvPicPr>
        <xdr:cNvPr id="25" name="Picture 24">
          <a:extLst>
            <a:ext uri="{FF2B5EF4-FFF2-40B4-BE49-F238E27FC236}">
              <a16:creationId xmlns:a16="http://schemas.microsoft.com/office/drawing/2014/main" id="{0CEA12E5-2652-4077-92E5-095A6DB4B040}"/>
            </a:ext>
          </a:extLst>
        </xdr:cNvPr>
        <xdr:cNvPicPr>
          <a:picLocks noChangeAspect="1"/>
        </xdr:cNvPicPr>
      </xdr:nvPicPr>
      <xdr:blipFill>
        <a:blip xmlns:r="http://schemas.openxmlformats.org/officeDocument/2006/relationships" r:embed="rId9"/>
        <a:stretch>
          <a:fillRect/>
        </a:stretch>
      </xdr:blipFill>
      <xdr:spPr>
        <a:xfrm>
          <a:off x="57150" y="12372976"/>
          <a:ext cx="2352675" cy="1414108"/>
        </a:xfrm>
        <a:prstGeom prst="rect">
          <a:avLst/>
        </a:prstGeom>
      </xdr:spPr>
    </xdr:pic>
    <xdr:clientData/>
  </xdr:twoCellAnchor>
  <xdr:twoCellAnchor editAs="oneCell">
    <xdr:from>
      <xdr:col>1</xdr:col>
      <xdr:colOff>828675</xdr:colOff>
      <xdr:row>30</xdr:row>
      <xdr:rowOff>133351</xdr:rowOff>
    </xdr:from>
    <xdr:to>
      <xdr:col>7</xdr:col>
      <xdr:colOff>161925</xdr:colOff>
      <xdr:row>37</xdr:row>
      <xdr:rowOff>139532</xdr:rowOff>
    </xdr:to>
    <xdr:pic>
      <xdr:nvPicPr>
        <xdr:cNvPr id="26" name="Picture 25">
          <a:extLst>
            <a:ext uri="{FF2B5EF4-FFF2-40B4-BE49-F238E27FC236}">
              <a16:creationId xmlns:a16="http://schemas.microsoft.com/office/drawing/2014/main" id="{90A90BCD-3F30-41A4-BD01-CA4AC74338B6}"/>
            </a:ext>
          </a:extLst>
        </xdr:cNvPr>
        <xdr:cNvPicPr>
          <a:picLocks noChangeAspect="1"/>
        </xdr:cNvPicPr>
      </xdr:nvPicPr>
      <xdr:blipFill>
        <a:blip xmlns:r="http://schemas.openxmlformats.org/officeDocument/2006/relationships" r:embed="rId10"/>
        <a:stretch>
          <a:fillRect/>
        </a:stretch>
      </xdr:blipFill>
      <xdr:spPr>
        <a:xfrm>
          <a:off x="1704975" y="5848351"/>
          <a:ext cx="2228850" cy="1339681"/>
        </a:xfrm>
        <a:prstGeom prst="rect">
          <a:avLst/>
        </a:prstGeom>
      </xdr:spPr>
    </xdr:pic>
    <xdr:clientData/>
  </xdr:twoCellAnchor>
  <xdr:twoCellAnchor editAs="oneCell">
    <xdr:from>
      <xdr:col>6</xdr:col>
      <xdr:colOff>342900</xdr:colOff>
      <xdr:row>30</xdr:row>
      <xdr:rowOff>161926</xdr:rowOff>
    </xdr:from>
    <xdr:to>
      <xdr:col>12</xdr:col>
      <xdr:colOff>180975</xdr:colOff>
      <xdr:row>37</xdr:row>
      <xdr:rowOff>70780</xdr:rowOff>
    </xdr:to>
    <xdr:pic>
      <xdr:nvPicPr>
        <xdr:cNvPr id="28" name="Picture 27">
          <a:extLst>
            <a:ext uri="{FF2B5EF4-FFF2-40B4-BE49-F238E27FC236}">
              <a16:creationId xmlns:a16="http://schemas.microsoft.com/office/drawing/2014/main" id="{63C32129-5CA0-4856-8F1E-7C5E89500A38}"/>
            </a:ext>
          </a:extLst>
        </xdr:cNvPr>
        <xdr:cNvPicPr>
          <a:picLocks noChangeAspect="1"/>
        </xdr:cNvPicPr>
      </xdr:nvPicPr>
      <xdr:blipFill>
        <a:blip xmlns:r="http://schemas.openxmlformats.org/officeDocument/2006/relationships" r:embed="rId11"/>
        <a:stretch>
          <a:fillRect/>
        </a:stretch>
      </xdr:blipFill>
      <xdr:spPr>
        <a:xfrm>
          <a:off x="3743325" y="5876926"/>
          <a:ext cx="2066925" cy="1242354"/>
        </a:xfrm>
        <a:prstGeom prst="rect">
          <a:avLst/>
        </a:prstGeom>
      </xdr:spPr>
    </xdr:pic>
    <xdr:clientData/>
  </xdr:twoCellAnchor>
  <xdr:twoCellAnchor editAs="oneCell">
    <xdr:from>
      <xdr:col>12</xdr:col>
      <xdr:colOff>76201</xdr:colOff>
      <xdr:row>29</xdr:row>
      <xdr:rowOff>180976</xdr:rowOff>
    </xdr:from>
    <xdr:to>
      <xdr:col>19</xdr:col>
      <xdr:colOff>47626</xdr:colOff>
      <xdr:row>38</xdr:row>
      <xdr:rowOff>12262</xdr:rowOff>
    </xdr:to>
    <xdr:pic>
      <xdr:nvPicPr>
        <xdr:cNvPr id="29" name="Picture 28">
          <a:extLst>
            <a:ext uri="{FF2B5EF4-FFF2-40B4-BE49-F238E27FC236}">
              <a16:creationId xmlns:a16="http://schemas.microsoft.com/office/drawing/2014/main" id="{762EC308-D5B7-402A-9A58-E62E0D445FD5}"/>
            </a:ext>
          </a:extLst>
        </xdr:cNvPr>
        <xdr:cNvPicPr>
          <a:picLocks noChangeAspect="1"/>
        </xdr:cNvPicPr>
      </xdr:nvPicPr>
      <xdr:blipFill>
        <a:blip xmlns:r="http://schemas.openxmlformats.org/officeDocument/2006/relationships" r:embed="rId12"/>
        <a:stretch>
          <a:fillRect/>
        </a:stretch>
      </xdr:blipFill>
      <xdr:spPr>
        <a:xfrm>
          <a:off x="5705476" y="5705476"/>
          <a:ext cx="2571750" cy="1545786"/>
        </a:xfrm>
        <a:prstGeom prst="rect">
          <a:avLst/>
        </a:prstGeom>
      </xdr:spPr>
    </xdr:pic>
    <xdr:clientData/>
  </xdr:twoCellAnchor>
  <xdr:twoCellAnchor editAs="oneCell">
    <xdr:from>
      <xdr:col>1</xdr:col>
      <xdr:colOff>304801</xdr:colOff>
      <xdr:row>43</xdr:row>
      <xdr:rowOff>142875</xdr:rowOff>
    </xdr:from>
    <xdr:to>
      <xdr:col>6</xdr:col>
      <xdr:colOff>104776</xdr:colOff>
      <xdr:row>51</xdr:row>
      <xdr:rowOff>15808</xdr:rowOff>
    </xdr:to>
    <xdr:pic>
      <xdr:nvPicPr>
        <xdr:cNvPr id="32" name="Picture 31">
          <a:extLst>
            <a:ext uri="{FF2B5EF4-FFF2-40B4-BE49-F238E27FC236}">
              <a16:creationId xmlns:a16="http://schemas.microsoft.com/office/drawing/2014/main" id="{33E55552-363A-45FC-B97C-ED36E9FAB704}"/>
            </a:ext>
          </a:extLst>
        </xdr:cNvPr>
        <xdr:cNvPicPr>
          <a:picLocks noChangeAspect="1"/>
        </xdr:cNvPicPr>
      </xdr:nvPicPr>
      <xdr:blipFill>
        <a:blip xmlns:r="http://schemas.openxmlformats.org/officeDocument/2006/relationships" r:embed="rId13"/>
        <a:stretch>
          <a:fillRect/>
        </a:stretch>
      </xdr:blipFill>
      <xdr:spPr>
        <a:xfrm>
          <a:off x="1181101" y="8334375"/>
          <a:ext cx="2324100" cy="1396933"/>
        </a:xfrm>
        <a:prstGeom prst="rect">
          <a:avLst/>
        </a:prstGeom>
      </xdr:spPr>
    </xdr:pic>
    <xdr:clientData/>
  </xdr:twoCellAnchor>
  <xdr:twoCellAnchor editAs="oneCell">
    <xdr:from>
      <xdr:col>6</xdr:col>
      <xdr:colOff>142875</xdr:colOff>
      <xdr:row>43</xdr:row>
      <xdr:rowOff>171450</xdr:rowOff>
    </xdr:from>
    <xdr:to>
      <xdr:col>12</xdr:col>
      <xdr:colOff>211826</xdr:colOff>
      <xdr:row>51</xdr:row>
      <xdr:rowOff>28575</xdr:rowOff>
    </xdr:to>
    <xdr:pic>
      <xdr:nvPicPr>
        <xdr:cNvPr id="33" name="Picture 32">
          <a:extLst>
            <a:ext uri="{FF2B5EF4-FFF2-40B4-BE49-F238E27FC236}">
              <a16:creationId xmlns:a16="http://schemas.microsoft.com/office/drawing/2014/main" id="{3D5AF537-8138-47DF-A154-A70227BA40A5}"/>
            </a:ext>
          </a:extLst>
        </xdr:cNvPr>
        <xdr:cNvPicPr>
          <a:picLocks noChangeAspect="1"/>
        </xdr:cNvPicPr>
      </xdr:nvPicPr>
      <xdr:blipFill>
        <a:blip xmlns:r="http://schemas.openxmlformats.org/officeDocument/2006/relationships" r:embed="rId14"/>
        <a:stretch>
          <a:fillRect/>
        </a:stretch>
      </xdr:blipFill>
      <xdr:spPr>
        <a:xfrm>
          <a:off x="3543300" y="8362950"/>
          <a:ext cx="2297801" cy="1381125"/>
        </a:xfrm>
        <a:prstGeom prst="rect">
          <a:avLst/>
        </a:prstGeom>
      </xdr:spPr>
    </xdr:pic>
    <xdr:clientData/>
  </xdr:twoCellAnchor>
  <xdr:twoCellAnchor editAs="oneCell">
    <xdr:from>
      <xdr:col>12</xdr:col>
      <xdr:colOff>266700</xdr:colOff>
      <xdr:row>43</xdr:row>
      <xdr:rowOff>142876</xdr:rowOff>
    </xdr:from>
    <xdr:to>
      <xdr:col>18</xdr:col>
      <xdr:colOff>352425</xdr:colOff>
      <xdr:row>51</xdr:row>
      <xdr:rowOff>10084</xdr:rowOff>
    </xdr:to>
    <xdr:pic>
      <xdr:nvPicPr>
        <xdr:cNvPr id="35" name="Picture 34">
          <a:extLst>
            <a:ext uri="{FF2B5EF4-FFF2-40B4-BE49-F238E27FC236}">
              <a16:creationId xmlns:a16="http://schemas.microsoft.com/office/drawing/2014/main" id="{A782373B-2DAF-4267-8C88-AD2D634504C1}"/>
            </a:ext>
          </a:extLst>
        </xdr:cNvPr>
        <xdr:cNvPicPr>
          <a:picLocks noChangeAspect="1"/>
        </xdr:cNvPicPr>
      </xdr:nvPicPr>
      <xdr:blipFill>
        <a:blip xmlns:r="http://schemas.openxmlformats.org/officeDocument/2006/relationships" r:embed="rId15"/>
        <a:stretch>
          <a:fillRect/>
        </a:stretch>
      </xdr:blipFill>
      <xdr:spPr>
        <a:xfrm>
          <a:off x="5895975" y="8334376"/>
          <a:ext cx="2314575" cy="1391208"/>
        </a:xfrm>
        <a:prstGeom prst="rect">
          <a:avLst/>
        </a:prstGeom>
      </xdr:spPr>
    </xdr:pic>
    <xdr:clientData/>
  </xdr:twoCellAnchor>
  <xdr:twoCellAnchor editAs="oneCell">
    <xdr:from>
      <xdr:col>1</xdr:col>
      <xdr:colOff>876300</xdr:colOff>
      <xdr:row>57</xdr:row>
      <xdr:rowOff>9525</xdr:rowOff>
    </xdr:from>
    <xdr:to>
      <xdr:col>7</xdr:col>
      <xdr:colOff>151725</xdr:colOff>
      <xdr:row>63</xdr:row>
      <xdr:rowOff>171450</xdr:rowOff>
    </xdr:to>
    <xdr:pic>
      <xdr:nvPicPr>
        <xdr:cNvPr id="36" name="Picture 35">
          <a:extLst>
            <a:ext uri="{FF2B5EF4-FFF2-40B4-BE49-F238E27FC236}">
              <a16:creationId xmlns:a16="http://schemas.microsoft.com/office/drawing/2014/main" id="{A55698D9-C070-4862-A225-B5F5DB8C5867}"/>
            </a:ext>
          </a:extLst>
        </xdr:cNvPr>
        <xdr:cNvPicPr>
          <a:picLocks noChangeAspect="1"/>
        </xdr:cNvPicPr>
      </xdr:nvPicPr>
      <xdr:blipFill>
        <a:blip xmlns:r="http://schemas.openxmlformats.org/officeDocument/2006/relationships" r:embed="rId16"/>
        <a:stretch>
          <a:fillRect/>
        </a:stretch>
      </xdr:blipFill>
      <xdr:spPr>
        <a:xfrm>
          <a:off x="1752600" y="10868025"/>
          <a:ext cx="2171025" cy="1304925"/>
        </a:xfrm>
        <a:prstGeom prst="rect">
          <a:avLst/>
        </a:prstGeom>
      </xdr:spPr>
    </xdr:pic>
    <xdr:clientData/>
  </xdr:twoCellAnchor>
  <xdr:twoCellAnchor editAs="oneCell">
    <xdr:from>
      <xdr:col>7</xdr:col>
      <xdr:colOff>276226</xdr:colOff>
      <xdr:row>56</xdr:row>
      <xdr:rowOff>180976</xdr:rowOff>
    </xdr:from>
    <xdr:to>
      <xdr:col>13</xdr:col>
      <xdr:colOff>234248</xdr:colOff>
      <xdr:row>63</xdr:row>
      <xdr:rowOff>161926</xdr:rowOff>
    </xdr:to>
    <xdr:pic>
      <xdr:nvPicPr>
        <xdr:cNvPr id="37" name="Picture 36">
          <a:extLst>
            <a:ext uri="{FF2B5EF4-FFF2-40B4-BE49-F238E27FC236}">
              <a16:creationId xmlns:a16="http://schemas.microsoft.com/office/drawing/2014/main" id="{B2FBEE33-2D14-4F0A-951C-EEB064494F16}"/>
            </a:ext>
          </a:extLst>
        </xdr:cNvPr>
        <xdr:cNvPicPr>
          <a:picLocks noChangeAspect="1"/>
        </xdr:cNvPicPr>
      </xdr:nvPicPr>
      <xdr:blipFill>
        <a:blip xmlns:r="http://schemas.openxmlformats.org/officeDocument/2006/relationships" r:embed="rId17"/>
        <a:stretch>
          <a:fillRect/>
        </a:stretch>
      </xdr:blipFill>
      <xdr:spPr>
        <a:xfrm>
          <a:off x="4048126" y="10848976"/>
          <a:ext cx="2186872" cy="1314450"/>
        </a:xfrm>
        <a:prstGeom prst="rect">
          <a:avLst/>
        </a:prstGeom>
      </xdr:spPr>
    </xdr:pic>
    <xdr:clientData/>
  </xdr:twoCellAnchor>
  <xdr:twoCellAnchor editAs="oneCell">
    <xdr:from>
      <xdr:col>13</xdr:col>
      <xdr:colOff>304800</xdr:colOff>
      <xdr:row>56</xdr:row>
      <xdr:rowOff>171451</xdr:rowOff>
    </xdr:from>
    <xdr:to>
      <xdr:col>19</xdr:col>
      <xdr:colOff>257175</xdr:colOff>
      <xdr:row>63</xdr:row>
      <xdr:rowOff>149007</xdr:rowOff>
    </xdr:to>
    <xdr:pic>
      <xdr:nvPicPr>
        <xdr:cNvPr id="38" name="Picture 37">
          <a:extLst>
            <a:ext uri="{FF2B5EF4-FFF2-40B4-BE49-F238E27FC236}">
              <a16:creationId xmlns:a16="http://schemas.microsoft.com/office/drawing/2014/main" id="{4447990A-0520-45DF-8768-A1E7F944D5AB}"/>
            </a:ext>
          </a:extLst>
        </xdr:cNvPr>
        <xdr:cNvPicPr>
          <a:picLocks noChangeAspect="1"/>
        </xdr:cNvPicPr>
      </xdr:nvPicPr>
      <xdr:blipFill>
        <a:blip xmlns:r="http://schemas.openxmlformats.org/officeDocument/2006/relationships" r:embed="rId18"/>
        <a:stretch>
          <a:fillRect/>
        </a:stretch>
      </xdr:blipFill>
      <xdr:spPr>
        <a:xfrm>
          <a:off x="6305550" y="10839451"/>
          <a:ext cx="2181225" cy="1311056"/>
        </a:xfrm>
        <a:prstGeom prst="rect">
          <a:avLst/>
        </a:prstGeom>
      </xdr:spPr>
    </xdr:pic>
    <xdr:clientData/>
  </xdr:twoCellAnchor>
  <xdr:twoCellAnchor editAs="oneCell">
    <xdr:from>
      <xdr:col>1</xdr:col>
      <xdr:colOff>1000126</xdr:colOff>
      <xdr:row>70</xdr:row>
      <xdr:rowOff>57150</xdr:rowOff>
    </xdr:from>
    <xdr:to>
      <xdr:col>8</xdr:col>
      <xdr:colOff>114301</xdr:colOff>
      <xdr:row>77</xdr:row>
      <xdr:rowOff>154933</xdr:rowOff>
    </xdr:to>
    <xdr:pic>
      <xdr:nvPicPr>
        <xdr:cNvPr id="39" name="Picture 38">
          <a:extLst>
            <a:ext uri="{FF2B5EF4-FFF2-40B4-BE49-F238E27FC236}">
              <a16:creationId xmlns:a16="http://schemas.microsoft.com/office/drawing/2014/main" id="{EF645F15-4431-44C2-8CE9-63AC64E58F96}"/>
            </a:ext>
          </a:extLst>
        </xdr:cNvPr>
        <xdr:cNvPicPr>
          <a:picLocks noChangeAspect="1"/>
        </xdr:cNvPicPr>
      </xdr:nvPicPr>
      <xdr:blipFill>
        <a:blip xmlns:r="http://schemas.openxmlformats.org/officeDocument/2006/relationships" r:embed="rId19"/>
        <a:stretch>
          <a:fillRect/>
        </a:stretch>
      </xdr:blipFill>
      <xdr:spPr>
        <a:xfrm>
          <a:off x="1876426" y="13392150"/>
          <a:ext cx="2381250" cy="1431283"/>
        </a:xfrm>
        <a:prstGeom prst="rect">
          <a:avLst/>
        </a:prstGeom>
      </xdr:spPr>
    </xdr:pic>
    <xdr:clientData/>
  </xdr:twoCellAnchor>
  <xdr:twoCellAnchor editAs="oneCell">
    <xdr:from>
      <xdr:col>8</xdr:col>
      <xdr:colOff>161926</xdr:colOff>
      <xdr:row>70</xdr:row>
      <xdr:rowOff>19050</xdr:rowOff>
    </xdr:from>
    <xdr:to>
      <xdr:col>14</xdr:col>
      <xdr:colOff>357652</xdr:colOff>
      <xdr:row>77</xdr:row>
      <xdr:rowOff>142875</xdr:rowOff>
    </xdr:to>
    <xdr:pic>
      <xdr:nvPicPr>
        <xdr:cNvPr id="40" name="Picture 39">
          <a:extLst>
            <a:ext uri="{FF2B5EF4-FFF2-40B4-BE49-F238E27FC236}">
              <a16:creationId xmlns:a16="http://schemas.microsoft.com/office/drawing/2014/main" id="{7A112C02-2C6E-47A0-99EC-DD9FC891F6AF}"/>
            </a:ext>
          </a:extLst>
        </xdr:cNvPr>
        <xdr:cNvPicPr>
          <a:picLocks noChangeAspect="1"/>
        </xdr:cNvPicPr>
      </xdr:nvPicPr>
      <xdr:blipFill>
        <a:blip xmlns:r="http://schemas.openxmlformats.org/officeDocument/2006/relationships" r:embed="rId20"/>
        <a:stretch>
          <a:fillRect/>
        </a:stretch>
      </xdr:blipFill>
      <xdr:spPr>
        <a:xfrm>
          <a:off x="4305301" y="13354050"/>
          <a:ext cx="2424576" cy="1457325"/>
        </a:xfrm>
        <a:prstGeom prst="rect">
          <a:avLst/>
        </a:prstGeom>
      </xdr:spPr>
    </xdr:pic>
    <xdr:clientData/>
  </xdr:twoCellAnchor>
  <xdr:twoCellAnchor editAs="oneCell">
    <xdr:from>
      <xdr:col>15</xdr:col>
      <xdr:colOff>95250</xdr:colOff>
      <xdr:row>70</xdr:row>
      <xdr:rowOff>19050</xdr:rowOff>
    </xdr:from>
    <xdr:to>
      <xdr:col>21</xdr:col>
      <xdr:colOff>276225</xdr:colOff>
      <xdr:row>77</xdr:row>
      <xdr:rowOff>134009</xdr:rowOff>
    </xdr:to>
    <xdr:pic>
      <xdr:nvPicPr>
        <xdr:cNvPr id="41" name="Picture 40">
          <a:extLst>
            <a:ext uri="{FF2B5EF4-FFF2-40B4-BE49-F238E27FC236}">
              <a16:creationId xmlns:a16="http://schemas.microsoft.com/office/drawing/2014/main" id="{D41E3F44-3265-4E32-AC15-337C63450C77}"/>
            </a:ext>
          </a:extLst>
        </xdr:cNvPr>
        <xdr:cNvPicPr>
          <a:picLocks noChangeAspect="1"/>
        </xdr:cNvPicPr>
      </xdr:nvPicPr>
      <xdr:blipFill>
        <a:blip xmlns:r="http://schemas.openxmlformats.org/officeDocument/2006/relationships" r:embed="rId21"/>
        <a:stretch>
          <a:fillRect/>
        </a:stretch>
      </xdr:blipFill>
      <xdr:spPr>
        <a:xfrm>
          <a:off x="6838950" y="13354050"/>
          <a:ext cx="2409825" cy="1448459"/>
        </a:xfrm>
        <a:prstGeom prst="rect">
          <a:avLst/>
        </a:prstGeom>
      </xdr:spPr>
    </xdr:pic>
    <xdr:clientData/>
  </xdr:twoCellAnchor>
  <xdr:twoCellAnchor editAs="oneCell">
    <xdr:from>
      <xdr:col>0</xdr:col>
      <xdr:colOff>28575</xdr:colOff>
      <xdr:row>52</xdr:row>
      <xdr:rowOff>1</xdr:rowOff>
    </xdr:from>
    <xdr:to>
      <xdr:col>2</xdr:col>
      <xdr:colOff>228599</xdr:colOff>
      <xdr:row>58</xdr:row>
      <xdr:rowOff>127980</xdr:rowOff>
    </xdr:to>
    <xdr:pic>
      <xdr:nvPicPr>
        <xdr:cNvPr id="43" name="Picture 42">
          <a:extLst>
            <a:ext uri="{FF2B5EF4-FFF2-40B4-BE49-F238E27FC236}">
              <a16:creationId xmlns:a16="http://schemas.microsoft.com/office/drawing/2014/main" id="{3125EB66-0DF1-4965-9E44-A4774D97EF42}"/>
            </a:ext>
          </a:extLst>
        </xdr:cNvPr>
        <xdr:cNvPicPr>
          <a:picLocks noChangeAspect="1"/>
        </xdr:cNvPicPr>
      </xdr:nvPicPr>
      <xdr:blipFill>
        <a:blip xmlns:r="http://schemas.openxmlformats.org/officeDocument/2006/relationships" r:embed="rId8"/>
        <a:stretch>
          <a:fillRect/>
        </a:stretch>
      </xdr:blipFill>
      <xdr:spPr>
        <a:xfrm>
          <a:off x="28575" y="9906001"/>
          <a:ext cx="2114549" cy="1270979"/>
        </a:xfrm>
        <a:prstGeom prst="rect">
          <a:avLst/>
        </a:prstGeom>
      </xdr:spPr>
    </xdr:pic>
    <xdr:clientData/>
  </xdr:twoCellAnchor>
  <xdr:twoCellAnchor editAs="oneCell">
    <xdr:from>
      <xdr:col>1</xdr:col>
      <xdr:colOff>904875</xdr:colOff>
      <xdr:row>57</xdr:row>
      <xdr:rowOff>9525</xdr:rowOff>
    </xdr:from>
    <xdr:to>
      <xdr:col>7</xdr:col>
      <xdr:colOff>180300</xdr:colOff>
      <xdr:row>63</xdr:row>
      <xdr:rowOff>171450</xdr:rowOff>
    </xdr:to>
    <xdr:pic>
      <xdr:nvPicPr>
        <xdr:cNvPr id="44" name="Picture 43">
          <a:extLst>
            <a:ext uri="{FF2B5EF4-FFF2-40B4-BE49-F238E27FC236}">
              <a16:creationId xmlns:a16="http://schemas.microsoft.com/office/drawing/2014/main" id="{805641F1-2D64-42A9-A4D0-33D06FDEF03D}"/>
            </a:ext>
          </a:extLst>
        </xdr:cNvPr>
        <xdr:cNvPicPr>
          <a:picLocks noChangeAspect="1"/>
        </xdr:cNvPicPr>
      </xdr:nvPicPr>
      <xdr:blipFill>
        <a:blip xmlns:r="http://schemas.openxmlformats.org/officeDocument/2006/relationships" r:embed="rId16"/>
        <a:stretch>
          <a:fillRect/>
        </a:stretch>
      </xdr:blipFill>
      <xdr:spPr>
        <a:xfrm>
          <a:off x="1781175" y="10868025"/>
          <a:ext cx="2171025" cy="1304925"/>
        </a:xfrm>
        <a:prstGeom prst="rect">
          <a:avLst/>
        </a:prstGeom>
      </xdr:spPr>
    </xdr:pic>
    <xdr:clientData/>
  </xdr:twoCellAnchor>
  <xdr:twoCellAnchor editAs="oneCell">
    <xdr:from>
      <xdr:col>7</xdr:col>
      <xdr:colOff>304801</xdr:colOff>
      <xdr:row>56</xdr:row>
      <xdr:rowOff>180976</xdr:rowOff>
    </xdr:from>
    <xdr:to>
      <xdr:col>13</xdr:col>
      <xdr:colOff>262823</xdr:colOff>
      <xdr:row>63</xdr:row>
      <xdr:rowOff>161926</xdr:rowOff>
    </xdr:to>
    <xdr:pic>
      <xdr:nvPicPr>
        <xdr:cNvPr id="45" name="Picture 44">
          <a:extLst>
            <a:ext uri="{FF2B5EF4-FFF2-40B4-BE49-F238E27FC236}">
              <a16:creationId xmlns:a16="http://schemas.microsoft.com/office/drawing/2014/main" id="{49638474-C60D-42FF-A6D6-2EF05C977983}"/>
            </a:ext>
          </a:extLst>
        </xdr:cNvPr>
        <xdr:cNvPicPr>
          <a:picLocks noChangeAspect="1"/>
        </xdr:cNvPicPr>
      </xdr:nvPicPr>
      <xdr:blipFill>
        <a:blip xmlns:r="http://schemas.openxmlformats.org/officeDocument/2006/relationships" r:embed="rId17"/>
        <a:stretch>
          <a:fillRect/>
        </a:stretch>
      </xdr:blipFill>
      <xdr:spPr>
        <a:xfrm>
          <a:off x="4076701" y="10848976"/>
          <a:ext cx="2186872" cy="13144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15</xdr:col>
      <xdr:colOff>9526</xdr:colOff>
      <xdr:row>14</xdr:row>
      <xdr:rowOff>33337</xdr:rowOff>
    </xdr:from>
    <xdr:to>
      <xdr:col>17</xdr:col>
      <xdr:colOff>1009651</xdr:colOff>
      <xdr:row>26</xdr:row>
      <xdr:rowOff>85725</xdr:rowOff>
    </xdr:to>
    <xdr:graphicFrame macro="">
      <xdr:nvGraphicFramePr>
        <xdr:cNvPr id="2" name="Chart 1">
          <a:extLst>
            <a:ext uri="{FF2B5EF4-FFF2-40B4-BE49-F238E27FC236}">
              <a16:creationId xmlns:a16="http://schemas.microsoft.com/office/drawing/2014/main" id="{AC86BE14-D4EB-7B75-C5B4-BC26BBEA67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33337</xdr:colOff>
      <xdr:row>14</xdr:row>
      <xdr:rowOff>33337</xdr:rowOff>
    </xdr:from>
    <xdr:to>
      <xdr:col>20</xdr:col>
      <xdr:colOff>1019175</xdr:colOff>
      <xdr:row>26</xdr:row>
      <xdr:rowOff>95250</xdr:rowOff>
    </xdr:to>
    <xdr:graphicFrame macro="">
      <xdr:nvGraphicFramePr>
        <xdr:cNvPr id="3" name="Chart 2">
          <a:extLst>
            <a:ext uri="{FF2B5EF4-FFF2-40B4-BE49-F238E27FC236}">
              <a16:creationId xmlns:a16="http://schemas.microsoft.com/office/drawing/2014/main" id="{A5277101-D9C3-9BCE-E248-06AD04FD60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9525</xdr:colOff>
      <xdr:row>14</xdr:row>
      <xdr:rowOff>19050</xdr:rowOff>
    </xdr:from>
    <xdr:to>
      <xdr:col>24</xdr:col>
      <xdr:colOff>0</xdr:colOff>
      <xdr:row>26</xdr:row>
      <xdr:rowOff>76200</xdr:rowOff>
    </xdr:to>
    <xdr:graphicFrame macro="">
      <xdr:nvGraphicFramePr>
        <xdr:cNvPr id="4" name="Chart 3">
          <a:extLst>
            <a:ext uri="{FF2B5EF4-FFF2-40B4-BE49-F238E27FC236}">
              <a16:creationId xmlns:a16="http://schemas.microsoft.com/office/drawing/2014/main" id="{9AEC535C-DD41-E2FF-4B2F-59EA32ACE0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528637</xdr:colOff>
      <xdr:row>206</xdr:row>
      <xdr:rowOff>52386</xdr:rowOff>
    </xdr:from>
    <xdr:to>
      <xdr:col>11</xdr:col>
      <xdr:colOff>257175</xdr:colOff>
      <xdr:row>221</xdr:row>
      <xdr:rowOff>171449</xdr:rowOff>
    </xdr:to>
    <xdr:graphicFrame macro="">
      <xdr:nvGraphicFramePr>
        <xdr:cNvPr id="3" name="Chart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85725</xdr:colOff>
      <xdr:row>39</xdr:row>
      <xdr:rowOff>4762</xdr:rowOff>
    </xdr:from>
    <xdr:to>
      <xdr:col>2</xdr:col>
      <xdr:colOff>571500</xdr:colOff>
      <xdr:row>53</xdr:row>
      <xdr:rowOff>80962</xdr:rowOff>
    </xdr:to>
    <xdr:graphicFrame macro="">
      <xdr:nvGraphicFramePr>
        <xdr:cNvPr id="5" name="Chart 4">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76200</xdr:colOff>
      <xdr:row>54</xdr:row>
      <xdr:rowOff>61912</xdr:rowOff>
    </xdr:from>
    <xdr:to>
      <xdr:col>2</xdr:col>
      <xdr:colOff>561975</xdr:colOff>
      <xdr:row>68</xdr:row>
      <xdr:rowOff>138112</xdr:rowOff>
    </xdr:to>
    <xdr:graphicFrame macro="">
      <xdr:nvGraphicFramePr>
        <xdr:cNvPr id="6" name="Chart 5">
          <a:extLst>
            <a:ext uri="{FF2B5EF4-FFF2-40B4-BE49-F238E27FC236}">
              <a16:creationId xmlns:a16="http://schemas.microsoft.com/office/drawing/2014/main" id="{00000000-0008-0000-04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71437</xdr:colOff>
      <xdr:row>69</xdr:row>
      <xdr:rowOff>185737</xdr:rowOff>
    </xdr:from>
    <xdr:to>
      <xdr:col>2</xdr:col>
      <xdr:colOff>557212</xdr:colOff>
      <xdr:row>84</xdr:row>
      <xdr:rowOff>71437</xdr:rowOff>
    </xdr:to>
    <xdr:graphicFrame macro="">
      <xdr:nvGraphicFramePr>
        <xdr:cNvPr id="7" name="Chart 6">
          <a:extLst>
            <a:ext uri="{FF2B5EF4-FFF2-40B4-BE49-F238E27FC236}">
              <a16:creationId xmlns:a16="http://schemas.microsoft.com/office/drawing/2014/main" id="{00000000-0008-0000-04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9525</xdr:colOff>
      <xdr:row>1</xdr:row>
      <xdr:rowOff>14287</xdr:rowOff>
    </xdr:from>
    <xdr:to>
      <xdr:col>10</xdr:col>
      <xdr:colOff>314325</xdr:colOff>
      <xdr:row>15</xdr:row>
      <xdr:rowOff>90487</xdr:rowOff>
    </xdr:to>
    <xdr:graphicFrame macro="">
      <xdr:nvGraphicFramePr>
        <xdr:cNvPr id="2" name="Chart 1">
          <a:extLst>
            <a:ext uri="{FF2B5EF4-FFF2-40B4-BE49-F238E27FC236}">
              <a16:creationId xmlns:a16="http://schemas.microsoft.com/office/drawing/2014/main" id="{31BEE9AE-25B5-4494-8D5C-E6F393177E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10</xdr:col>
      <xdr:colOff>104774</xdr:colOff>
      <xdr:row>0</xdr:row>
      <xdr:rowOff>114301</xdr:rowOff>
    </xdr:from>
    <xdr:to>
      <xdr:col>18</xdr:col>
      <xdr:colOff>251440</xdr:colOff>
      <xdr:row>16</xdr:row>
      <xdr:rowOff>85725</xdr:rowOff>
    </xdr:to>
    <xdr:pic>
      <xdr:nvPicPr>
        <xdr:cNvPr id="10" name="Picture 9">
          <a:extLst>
            <a:ext uri="{FF2B5EF4-FFF2-40B4-BE49-F238E27FC236}">
              <a16:creationId xmlns:a16="http://schemas.microsoft.com/office/drawing/2014/main" id="{757C2237-0B16-4452-8E3E-4977E7D7ACBD}"/>
            </a:ext>
          </a:extLst>
        </xdr:cNvPr>
        <xdr:cNvPicPr>
          <a:picLocks noChangeAspect="1"/>
        </xdr:cNvPicPr>
      </xdr:nvPicPr>
      <xdr:blipFill>
        <a:blip xmlns:r="http://schemas.openxmlformats.org/officeDocument/2006/relationships" r:embed="rId1"/>
        <a:stretch>
          <a:fillRect/>
        </a:stretch>
      </xdr:blipFill>
      <xdr:spPr>
        <a:xfrm>
          <a:off x="6200774" y="114301"/>
          <a:ext cx="5023466" cy="3019424"/>
        </a:xfrm>
        <a:prstGeom prst="rect">
          <a:avLst/>
        </a:prstGeom>
      </xdr:spPr>
    </xdr:pic>
    <xdr:clientData/>
  </xdr:twoCellAnchor>
  <xdr:twoCellAnchor editAs="oneCell">
    <xdr:from>
      <xdr:col>1</xdr:col>
      <xdr:colOff>276224</xdr:colOff>
      <xdr:row>18</xdr:row>
      <xdr:rowOff>161925</xdr:rowOff>
    </xdr:from>
    <xdr:to>
      <xdr:col>9</xdr:col>
      <xdr:colOff>152400</xdr:colOff>
      <xdr:row>33</xdr:row>
      <xdr:rowOff>161268</xdr:rowOff>
    </xdr:to>
    <xdr:pic>
      <xdr:nvPicPr>
        <xdr:cNvPr id="11" name="Picture 10">
          <a:extLst>
            <a:ext uri="{FF2B5EF4-FFF2-40B4-BE49-F238E27FC236}">
              <a16:creationId xmlns:a16="http://schemas.microsoft.com/office/drawing/2014/main" id="{4B188029-B81B-40E8-A3FC-9ECD8729C9B7}"/>
            </a:ext>
          </a:extLst>
        </xdr:cNvPr>
        <xdr:cNvPicPr>
          <a:picLocks noChangeAspect="1"/>
        </xdr:cNvPicPr>
      </xdr:nvPicPr>
      <xdr:blipFill>
        <a:blip xmlns:r="http://schemas.openxmlformats.org/officeDocument/2006/relationships" r:embed="rId2"/>
        <a:stretch>
          <a:fillRect/>
        </a:stretch>
      </xdr:blipFill>
      <xdr:spPr>
        <a:xfrm>
          <a:off x="885824" y="3590925"/>
          <a:ext cx="4752976" cy="2856843"/>
        </a:xfrm>
        <a:prstGeom prst="rect">
          <a:avLst/>
        </a:prstGeom>
      </xdr:spPr>
    </xdr:pic>
    <xdr:clientData/>
  </xdr:twoCellAnchor>
  <xdr:twoCellAnchor editAs="oneCell">
    <xdr:from>
      <xdr:col>10</xdr:col>
      <xdr:colOff>419099</xdr:colOff>
      <xdr:row>19</xdr:row>
      <xdr:rowOff>9525</xdr:rowOff>
    </xdr:from>
    <xdr:to>
      <xdr:col>18</xdr:col>
      <xdr:colOff>232982</xdr:colOff>
      <xdr:row>33</xdr:row>
      <xdr:rowOff>161925</xdr:rowOff>
    </xdr:to>
    <xdr:pic>
      <xdr:nvPicPr>
        <xdr:cNvPr id="12" name="Picture 11">
          <a:extLst>
            <a:ext uri="{FF2B5EF4-FFF2-40B4-BE49-F238E27FC236}">
              <a16:creationId xmlns:a16="http://schemas.microsoft.com/office/drawing/2014/main" id="{A04296BD-666D-48B6-B98A-E16E220FCED5}"/>
            </a:ext>
          </a:extLst>
        </xdr:cNvPr>
        <xdr:cNvPicPr>
          <a:picLocks noChangeAspect="1"/>
        </xdr:cNvPicPr>
      </xdr:nvPicPr>
      <xdr:blipFill>
        <a:blip xmlns:r="http://schemas.openxmlformats.org/officeDocument/2006/relationships" r:embed="rId3"/>
        <a:stretch>
          <a:fillRect/>
        </a:stretch>
      </xdr:blipFill>
      <xdr:spPr>
        <a:xfrm>
          <a:off x="6515099" y="3629025"/>
          <a:ext cx="4690683" cy="2819400"/>
        </a:xfrm>
        <a:prstGeom prst="rect">
          <a:avLst/>
        </a:prstGeom>
      </xdr:spPr>
    </xdr:pic>
    <xdr:clientData/>
  </xdr:twoCellAnchor>
  <xdr:twoCellAnchor editAs="oneCell">
    <xdr:from>
      <xdr:col>0</xdr:col>
      <xdr:colOff>523875</xdr:colOff>
      <xdr:row>0</xdr:row>
      <xdr:rowOff>95251</xdr:rowOff>
    </xdr:from>
    <xdr:to>
      <xdr:col>9</xdr:col>
      <xdr:colOff>203564</xdr:colOff>
      <xdr:row>16</xdr:row>
      <xdr:rowOff>152401</xdr:rowOff>
    </xdr:to>
    <xdr:pic>
      <xdr:nvPicPr>
        <xdr:cNvPr id="13" name="Picture 12">
          <a:extLst>
            <a:ext uri="{FF2B5EF4-FFF2-40B4-BE49-F238E27FC236}">
              <a16:creationId xmlns:a16="http://schemas.microsoft.com/office/drawing/2014/main" id="{943C4CB8-7FCE-46EB-A2AE-F026D9D7DA72}"/>
            </a:ext>
          </a:extLst>
        </xdr:cNvPr>
        <xdr:cNvPicPr>
          <a:picLocks noChangeAspect="1"/>
        </xdr:cNvPicPr>
      </xdr:nvPicPr>
      <xdr:blipFill>
        <a:blip xmlns:r="http://schemas.openxmlformats.org/officeDocument/2006/relationships" r:embed="rId4"/>
        <a:stretch>
          <a:fillRect/>
        </a:stretch>
      </xdr:blipFill>
      <xdr:spPr>
        <a:xfrm>
          <a:off x="523875" y="95251"/>
          <a:ext cx="5166089" cy="31051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150159</xdr:colOff>
      <xdr:row>2</xdr:row>
      <xdr:rowOff>181535</xdr:rowOff>
    </xdr:from>
    <xdr:to>
      <xdr:col>9</xdr:col>
      <xdr:colOff>505991</xdr:colOff>
      <xdr:row>19</xdr:row>
      <xdr:rowOff>89647</xdr:rowOff>
    </xdr:to>
    <xdr:pic>
      <xdr:nvPicPr>
        <xdr:cNvPr id="10" name="Picture 9">
          <a:extLst>
            <a:ext uri="{FF2B5EF4-FFF2-40B4-BE49-F238E27FC236}">
              <a16:creationId xmlns:a16="http://schemas.microsoft.com/office/drawing/2014/main" id="{AFE6B7B2-34DD-486F-8281-3A89E2CFB817}"/>
            </a:ext>
          </a:extLst>
        </xdr:cNvPr>
        <xdr:cNvPicPr>
          <a:picLocks noChangeAspect="1"/>
        </xdr:cNvPicPr>
      </xdr:nvPicPr>
      <xdr:blipFill>
        <a:blip xmlns:r="http://schemas.openxmlformats.org/officeDocument/2006/relationships" r:embed="rId1"/>
        <a:stretch>
          <a:fillRect/>
        </a:stretch>
      </xdr:blipFill>
      <xdr:spPr>
        <a:xfrm>
          <a:off x="755277" y="562535"/>
          <a:ext cx="5196773" cy="3146612"/>
        </a:xfrm>
        <a:prstGeom prst="rect">
          <a:avLst/>
        </a:prstGeom>
        <a:ln>
          <a:solidFill>
            <a:schemeClr val="tx1"/>
          </a:solidFill>
        </a:ln>
      </xdr:spPr>
    </xdr:pic>
    <xdr:clientData/>
  </xdr:twoCellAnchor>
  <xdr:twoCellAnchor editAs="oneCell">
    <xdr:from>
      <xdr:col>11</xdr:col>
      <xdr:colOff>578782</xdr:colOff>
      <xdr:row>2</xdr:row>
      <xdr:rowOff>95812</xdr:rowOff>
    </xdr:from>
    <xdr:to>
      <xdr:col>21</xdr:col>
      <xdr:colOff>224116</xdr:colOff>
      <xdr:row>20</xdr:row>
      <xdr:rowOff>118546</xdr:rowOff>
    </xdr:to>
    <xdr:pic>
      <xdr:nvPicPr>
        <xdr:cNvPr id="11" name="Picture 10">
          <a:extLst>
            <a:ext uri="{FF2B5EF4-FFF2-40B4-BE49-F238E27FC236}">
              <a16:creationId xmlns:a16="http://schemas.microsoft.com/office/drawing/2014/main" id="{306A5C5A-3C4C-4120-B371-CD3D0A708B1E}"/>
            </a:ext>
          </a:extLst>
        </xdr:cNvPr>
        <xdr:cNvPicPr>
          <a:picLocks noChangeAspect="1"/>
        </xdr:cNvPicPr>
      </xdr:nvPicPr>
      <xdr:blipFill>
        <a:blip xmlns:r="http://schemas.openxmlformats.org/officeDocument/2006/relationships" r:embed="rId2"/>
        <a:stretch>
          <a:fillRect/>
        </a:stretch>
      </xdr:blipFill>
      <xdr:spPr>
        <a:xfrm>
          <a:off x="7235076" y="476812"/>
          <a:ext cx="5696511" cy="3451734"/>
        </a:xfrm>
        <a:prstGeom prst="rect">
          <a:avLst/>
        </a:prstGeom>
      </xdr:spPr>
    </xdr:pic>
    <xdr:clientData/>
  </xdr:twoCellAnchor>
  <xdr:twoCellAnchor editAs="oneCell">
    <xdr:from>
      <xdr:col>1</xdr:col>
      <xdr:colOff>313203</xdr:colOff>
      <xdr:row>23</xdr:row>
      <xdr:rowOff>146797</xdr:rowOff>
    </xdr:from>
    <xdr:to>
      <xdr:col>10</xdr:col>
      <xdr:colOff>403405</xdr:colOff>
      <xdr:row>41</xdr:row>
      <xdr:rowOff>67234</xdr:rowOff>
    </xdr:to>
    <xdr:pic>
      <xdr:nvPicPr>
        <xdr:cNvPr id="12" name="Picture 11">
          <a:extLst>
            <a:ext uri="{FF2B5EF4-FFF2-40B4-BE49-F238E27FC236}">
              <a16:creationId xmlns:a16="http://schemas.microsoft.com/office/drawing/2014/main" id="{2BE3FE81-7C5B-4A1C-8CE8-EA8281C3F56D}"/>
            </a:ext>
          </a:extLst>
        </xdr:cNvPr>
        <xdr:cNvPicPr>
          <a:picLocks noChangeAspect="1"/>
        </xdr:cNvPicPr>
      </xdr:nvPicPr>
      <xdr:blipFill>
        <a:blip xmlns:r="http://schemas.openxmlformats.org/officeDocument/2006/relationships" r:embed="rId3"/>
        <a:stretch>
          <a:fillRect/>
        </a:stretch>
      </xdr:blipFill>
      <xdr:spPr>
        <a:xfrm>
          <a:off x="918321" y="4528297"/>
          <a:ext cx="5536260" cy="3349437"/>
        </a:xfrm>
        <a:prstGeom prst="rect">
          <a:avLst/>
        </a:prstGeom>
      </xdr:spPr>
    </xdr:pic>
    <xdr:clientData/>
  </xdr:twoCellAnchor>
  <xdr:twoCellAnchor editAs="oneCell">
    <xdr:from>
      <xdr:col>12</xdr:col>
      <xdr:colOff>177612</xdr:colOff>
      <xdr:row>22</xdr:row>
      <xdr:rowOff>76201</xdr:rowOff>
    </xdr:from>
    <xdr:to>
      <xdr:col>22</xdr:col>
      <xdr:colOff>461734</xdr:colOff>
      <xdr:row>42</xdr:row>
      <xdr:rowOff>100853</xdr:rowOff>
    </xdr:to>
    <xdr:pic>
      <xdr:nvPicPr>
        <xdr:cNvPr id="13" name="Picture 12">
          <a:extLst>
            <a:ext uri="{FF2B5EF4-FFF2-40B4-BE49-F238E27FC236}">
              <a16:creationId xmlns:a16="http://schemas.microsoft.com/office/drawing/2014/main" id="{A09E469B-A48E-4843-BED8-CC3663FD3E21}"/>
            </a:ext>
          </a:extLst>
        </xdr:cNvPr>
        <xdr:cNvPicPr>
          <a:picLocks noChangeAspect="1"/>
        </xdr:cNvPicPr>
      </xdr:nvPicPr>
      <xdr:blipFill>
        <a:blip xmlns:r="http://schemas.openxmlformats.org/officeDocument/2006/relationships" r:embed="rId4"/>
        <a:stretch>
          <a:fillRect/>
        </a:stretch>
      </xdr:blipFill>
      <xdr:spPr>
        <a:xfrm>
          <a:off x="7439024" y="4267201"/>
          <a:ext cx="6335298" cy="3834652"/>
        </a:xfrm>
        <a:prstGeom prst="rect">
          <a:avLst/>
        </a:prstGeom>
      </xdr:spPr>
    </xdr:pic>
    <xdr:clientData/>
  </xdr:twoCellAnchor>
  <xdr:twoCellAnchor editAs="oneCell">
    <xdr:from>
      <xdr:col>1</xdr:col>
      <xdr:colOff>369793</xdr:colOff>
      <xdr:row>46</xdr:row>
      <xdr:rowOff>156882</xdr:rowOff>
    </xdr:from>
    <xdr:to>
      <xdr:col>10</xdr:col>
      <xdr:colOff>183858</xdr:colOff>
      <xdr:row>63</xdr:row>
      <xdr:rowOff>100853</xdr:rowOff>
    </xdr:to>
    <xdr:pic>
      <xdr:nvPicPr>
        <xdr:cNvPr id="14" name="Picture 13">
          <a:extLst>
            <a:ext uri="{FF2B5EF4-FFF2-40B4-BE49-F238E27FC236}">
              <a16:creationId xmlns:a16="http://schemas.microsoft.com/office/drawing/2014/main" id="{F4BFB0B7-48EC-4806-97E4-BC273C593BF5}"/>
            </a:ext>
          </a:extLst>
        </xdr:cNvPr>
        <xdr:cNvPicPr>
          <a:picLocks noChangeAspect="1"/>
        </xdr:cNvPicPr>
      </xdr:nvPicPr>
      <xdr:blipFill>
        <a:blip xmlns:r="http://schemas.openxmlformats.org/officeDocument/2006/relationships" r:embed="rId5"/>
        <a:stretch>
          <a:fillRect/>
        </a:stretch>
      </xdr:blipFill>
      <xdr:spPr>
        <a:xfrm>
          <a:off x="974911" y="8919882"/>
          <a:ext cx="5260123" cy="3182471"/>
        </a:xfrm>
        <a:prstGeom prst="rect">
          <a:avLst/>
        </a:prstGeom>
        <a:ln>
          <a:solidFill>
            <a:schemeClr val="tx1"/>
          </a:solidFill>
        </a:ln>
      </xdr:spPr>
    </xdr:pic>
    <xdr:clientData/>
  </xdr:twoCellAnchor>
  <xdr:twoCellAnchor editAs="oneCell">
    <xdr:from>
      <xdr:col>13</xdr:col>
      <xdr:colOff>123266</xdr:colOff>
      <xdr:row>46</xdr:row>
      <xdr:rowOff>108697</xdr:rowOff>
    </xdr:from>
    <xdr:to>
      <xdr:col>22</xdr:col>
      <xdr:colOff>121635</xdr:colOff>
      <xdr:row>63</xdr:row>
      <xdr:rowOff>168088</xdr:rowOff>
    </xdr:to>
    <xdr:pic>
      <xdr:nvPicPr>
        <xdr:cNvPr id="15" name="Picture 14">
          <a:extLst>
            <a:ext uri="{FF2B5EF4-FFF2-40B4-BE49-F238E27FC236}">
              <a16:creationId xmlns:a16="http://schemas.microsoft.com/office/drawing/2014/main" id="{727D54BB-EAED-4F18-9630-3A5E0907A1ED}"/>
            </a:ext>
          </a:extLst>
        </xdr:cNvPr>
        <xdr:cNvPicPr>
          <a:picLocks noChangeAspect="1"/>
        </xdr:cNvPicPr>
      </xdr:nvPicPr>
      <xdr:blipFill>
        <a:blip xmlns:r="http://schemas.openxmlformats.org/officeDocument/2006/relationships" r:embed="rId6"/>
        <a:stretch>
          <a:fillRect/>
        </a:stretch>
      </xdr:blipFill>
      <xdr:spPr>
        <a:xfrm>
          <a:off x="7989795" y="8871697"/>
          <a:ext cx="5444428" cy="3297891"/>
        </a:xfrm>
        <a:prstGeom prst="rect">
          <a:avLst/>
        </a:prstGeom>
      </xdr:spPr>
    </xdr:pic>
    <xdr:clientData/>
  </xdr:twoCellAnchor>
  <xdr:twoCellAnchor editAs="oneCell">
    <xdr:from>
      <xdr:col>1</xdr:col>
      <xdr:colOff>461683</xdr:colOff>
      <xdr:row>66</xdr:row>
      <xdr:rowOff>14008</xdr:rowOff>
    </xdr:from>
    <xdr:to>
      <xdr:col>10</xdr:col>
      <xdr:colOff>412398</xdr:colOff>
      <xdr:row>83</xdr:row>
      <xdr:rowOff>44824</xdr:rowOff>
    </xdr:to>
    <xdr:pic>
      <xdr:nvPicPr>
        <xdr:cNvPr id="16" name="Picture 15">
          <a:extLst>
            <a:ext uri="{FF2B5EF4-FFF2-40B4-BE49-F238E27FC236}">
              <a16:creationId xmlns:a16="http://schemas.microsoft.com/office/drawing/2014/main" id="{EA6AC4C1-6D7E-4A10-8584-7924E95D0201}"/>
            </a:ext>
          </a:extLst>
        </xdr:cNvPr>
        <xdr:cNvPicPr>
          <a:picLocks noChangeAspect="1"/>
        </xdr:cNvPicPr>
      </xdr:nvPicPr>
      <xdr:blipFill>
        <a:blip xmlns:r="http://schemas.openxmlformats.org/officeDocument/2006/relationships" r:embed="rId7"/>
        <a:stretch>
          <a:fillRect/>
        </a:stretch>
      </xdr:blipFill>
      <xdr:spPr>
        <a:xfrm>
          <a:off x="1066801" y="12587008"/>
          <a:ext cx="5396773" cy="3269316"/>
        </a:xfrm>
        <a:prstGeom prst="rect">
          <a:avLst/>
        </a:prstGeom>
      </xdr:spPr>
    </xdr:pic>
    <xdr:clientData/>
  </xdr:twoCellAnchor>
  <xdr:twoCellAnchor editAs="oneCell">
    <xdr:from>
      <xdr:col>13</xdr:col>
      <xdr:colOff>196663</xdr:colOff>
      <xdr:row>65</xdr:row>
      <xdr:rowOff>175933</xdr:rowOff>
    </xdr:from>
    <xdr:to>
      <xdr:col>22</xdr:col>
      <xdr:colOff>250353</xdr:colOff>
      <xdr:row>83</xdr:row>
      <xdr:rowOff>78441</xdr:rowOff>
    </xdr:to>
    <xdr:pic>
      <xdr:nvPicPr>
        <xdr:cNvPr id="17" name="Picture 16">
          <a:extLst>
            <a:ext uri="{FF2B5EF4-FFF2-40B4-BE49-F238E27FC236}">
              <a16:creationId xmlns:a16="http://schemas.microsoft.com/office/drawing/2014/main" id="{F4FCB624-0D83-44B1-873C-56388E772E60}"/>
            </a:ext>
          </a:extLst>
        </xdr:cNvPr>
        <xdr:cNvPicPr>
          <a:picLocks noChangeAspect="1"/>
        </xdr:cNvPicPr>
      </xdr:nvPicPr>
      <xdr:blipFill>
        <a:blip xmlns:r="http://schemas.openxmlformats.org/officeDocument/2006/relationships" r:embed="rId8"/>
        <a:stretch>
          <a:fillRect/>
        </a:stretch>
      </xdr:blipFill>
      <xdr:spPr>
        <a:xfrm>
          <a:off x="8063192" y="12558433"/>
          <a:ext cx="5499749" cy="3331508"/>
        </a:xfrm>
        <a:prstGeom prst="rect">
          <a:avLst/>
        </a:prstGeom>
      </xdr:spPr>
    </xdr:pic>
    <xdr:clientData/>
  </xdr:twoCellAnchor>
  <xdr:twoCellAnchor editAs="oneCell">
    <xdr:from>
      <xdr:col>13</xdr:col>
      <xdr:colOff>270621</xdr:colOff>
      <xdr:row>107</xdr:row>
      <xdr:rowOff>70598</xdr:rowOff>
    </xdr:from>
    <xdr:to>
      <xdr:col>23</xdr:col>
      <xdr:colOff>68881</xdr:colOff>
      <xdr:row>125</xdr:row>
      <xdr:rowOff>179294</xdr:rowOff>
    </xdr:to>
    <xdr:pic>
      <xdr:nvPicPr>
        <xdr:cNvPr id="18" name="Picture 17">
          <a:extLst>
            <a:ext uri="{FF2B5EF4-FFF2-40B4-BE49-F238E27FC236}">
              <a16:creationId xmlns:a16="http://schemas.microsoft.com/office/drawing/2014/main" id="{E6F0424C-F761-4F68-974D-C591D6A2570A}"/>
            </a:ext>
          </a:extLst>
        </xdr:cNvPr>
        <xdr:cNvPicPr>
          <a:picLocks noChangeAspect="1"/>
        </xdr:cNvPicPr>
      </xdr:nvPicPr>
      <xdr:blipFill>
        <a:blip xmlns:r="http://schemas.openxmlformats.org/officeDocument/2006/relationships" r:embed="rId9"/>
        <a:stretch>
          <a:fillRect/>
        </a:stretch>
      </xdr:blipFill>
      <xdr:spPr>
        <a:xfrm>
          <a:off x="8137150" y="20454098"/>
          <a:ext cx="5849437" cy="3537696"/>
        </a:xfrm>
        <a:prstGeom prst="rect">
          <a:avLst/>
        </a:prstGeom>
      </xdr:spPr>
    </xdr:pic>
    <xdr:clientData/>
  </xdr:twoCellAnchor>
  <xdr:twoCellAnchor editAs="oneCell">
    <xdr:from>
      <xdr:col>1</xdr:col>
      <xdr:colOff>268940</xdr:colOff>
      <xdr:row>86</xdr:row>
      <xdr:rowOff>123266</xdr:rowOff>
    </xdr:from>
    <xdr:to>
      <xdr:col>10</xdr:col>
      <xdr:colOff>565585</xdr:colOff>
      <xdr:row>104</xdr:row>
      <xdr:rowOff>168088</xdr:rowOff>
    </xdr:to>
    <xdr:pic>
      <xdr:nvPicPr>
        <xdr:cNvPr id="19" name="Picture 18">
          <a:extLst>
            <a:ext uri="{FF2B5EF4-FFF2-40B4-BE49-F238E27FC236}">
              <a16:creationId xmlns:a16="http://schemas.microsoft.com/office/drawing/2014/main" id="{D6D95164-D919-40EA-93FB-2FF3020354C8}"/>
            </a:ext>
          </a:extLst>
        </xdr:cNvPr>
        <xdr:cNvPicPr>
          <a:picLocks noChangeAspect="1"/>
        </xdr:cNvPicPr>
      </xdr:nvPicPr>
      <xdr:blipFill>
        <a:blip xmlns:r="http://schemas.openxmlformats.org/officeDocument/2006/relationships" r:embed="rId10"/>
        <a:stretch>
          <a:fillRect/>
        </a:stretch>
      </xdr:blipFill>
      <xdr:spPr>
        <a:xfrm>
          <a:off x="874058" y="16506266"/>
          <a:ext cx="5742703" cy="3473822"/>
        </a:xfrm>
        <a:prstGeom prst="rect">
          <a:avLst/>
        </a:prstGeom>
        <a:ln>
          <a:solidFill>
            <a:schemeClr val="tx1"/>
          </a:solidFill>
        </a:ln>
      </xdr:spPr>
    </xdr:pic>
    <xdr:clientData/>
  </xdr:twoCellAnchor>
  <xdr:twoCellAnchor editAs="oneCell">
    <xdr:from>
      <xdr:col>13</xdr:col>
      <xdr:colOff>186017</xdr:colOff>
      <xdr:row>86</xdr:row>
      <xdr:rowOff>110377</xdr:rowOff>
    </xdr:from>
    <xdr:to>
      <xdr:col>22</xdr:col>
      <xdr:colOff>455968</xdr:colOff>
      <xdr:row>104</xdr:row>
      <xdr:rowOff>145676</xdr:rowOff>
    </xdr:to>
    <xdr:pic>
      <xdr:nvPicPr>
        <xdr:cNvPr id="20" name="Picture 19">
          <a:extLst>
            <a:ext uri="{FF2B5EF4-FFF2-40B4-BE49-F238E27FC236}">
              <a16:creationId xmlns:a16="http://schemas.microsoft.com/office/drawing/2014/main" id="{730EA7C1-9D3A-4A17-B6B0-AD56ADF2A6F6}"/>
            </a:ext>
          </a:extLst>
        </xdr:cNvPr>
        <xdr:cNvPicPr>
          <a:picLocks noChangeAspect="1"/>
        </xdr:cNvPicPr>
      </xdr:nvPicPr>
      <xdr:blipFill>
        <a:blip xmlns:r="http://schemas.openxmlformats.org/officeDocument/2006/relationships" r:embed="rId11"/>
        <a:stretch>
          <a:fillRect/>
        </a:stretch>
      </xdr:blipFill>
      <xdr:spPr>
        <a:xfrm>
          <a:off x="8052546" y="16493377"/>
          <a:ext cx="5716010" cy="3464299"/>
        </a:xfrm>
        <a:prstGeom prst="rect">
          <a:avLst/>
        </a:prstGeom>
      </xdr:spPr>
    </xdr:pic>
    <xdr:clientData/>
  </xdr:twoCellAnchor>
  <xdr:twoCellAnchor editAs="oneCell">
    <xdr:from>
      <xdr:col>1</xdr:col>
      <xdr:colOff>368114</xdr:colOff>
      <xdr:row>107</xdr:row>
      <xdr:rowOff>147356</xdr:rowOff>
    </xdr:from>
    <xdr:to>
      <xdr:col>11</xdr:col>
      <xdr:colOff>101712</xdr:colOff>
      <xdr:row>126</xdr:row>
      <xdr:rowOff>33617</xdr:rowOff>
    </xdr:to>
    <xdr:pic>
      <xdr:nvPicPr>
        <xdr:cNvPr id="21" name="Picture 20">
          <a:extLst>
            <a:ext uri="{FF2B5EF4-FFF2-40B4-BE49-F238E27FC236}">
              <a16:creationId xmlns:a16="http://schemas.microsoft.com/office/drawing/2014/main" id="{0333B94C-6A49-4CFA-92A0-B575A3261902}"/>
            </a:ext>
          </a:extLst>
        </xdr:cNvPr>
        <xdr:cNvPicPr>
          <a:picLocks noChangeAspect="1"/>
        </xdr:cNvPicPr>
      </xdr:nvPicPr>
      <xdr:blipFill>
        <a:blip xmlns:r="http://schemas.openxmlformats.org/officeDocument/2006/relationships" r:embed="rId12"/>
        <a:stretch>
          <a:fillRect/>
        </a:stretch>
      </xdr:blipFill>
      <xdr:spPr>
        <a:xfrm>
          <a:off x="973232" y="20530856"/>
          <a:ext cx="5784774" cy="3505761"/>
        </a:xfrm>
        <a:prstGeom prst="rect">
          <a:avLst/>
        </a:prstGeom>
      </xdr:spPr>
    </xdr:pic>
    <xdr:clientData/>
  </xdr:twoCellAnchor>
  <xdr:twoCellAnchor editAs="oneCell">
    <xdr:from>
      <xdr:col>1</xdr:col>
      <xdr:colOff>347380</xdr:colOff>
      <xdr:row>129</xdr:row>
      <xdr:rowOff>89647</xdr:rowOff>
    </xdr:from>
    <xdr:to>
      <xdr:col>11</xdr:col>
      <xdr:colOff>265071</xdr:colOff>
      <xdr:row>148</xdr:row>
      <xdr:rowOff>78441</xdr:rowOff>
    </xdr:to>
    <xdr:pic>
      <xdr:nvPicPr>
        <xdr:cNvPr id="22" name="Picture 21">
          <a:extLst>
            <a:ext uri="{FF2B5EF4-FFF2-40B4-BE49-F238E27FC236}">
              <a16:creationId xmlns:a16="http://schemas.microsoft.com/office/drawing/2014/main" id="{199B8CC7-2498-49E2-A47D-D5D11EEF2DD2}"/>
            </a:ext>
          </a:extLst>
        </xdr:cNvPr>
        <xdr:cNvPicPr>
          <a:picLocks noChangeAspect="1"/>
        </xdr:cNvPicPr>
      </xdr:nvPicPr>
      <xdr:blipFill>
        <a:blip xmlns:r="http://schemas.openxmlformats.org/officeDocument/2006/relationships" r:embed="rId13"/>
        <a:stretch>
          <a:fillRect/>
        </a:stretch>
      </xdr:blipFill>
      <xdr:spPr>
        <a:xfrm>
          <a:off x="952498" y="24664147"/>
          <a:ext cx="5968867" cy="3608294"/>
        </a:xfrm>
        <a:prstGeom prst="rect">
          <a:avLst/>
        </a:prstGeom>
      </xdr:spPr>
    </xdr:pic>
    <xdr:clientData/>
  </xdr:twoCellAnchor>
  <xdr:twoCellAnchor editAs="oneCell">
    <xdr:from>
      <xdr:col>13</xdr:col>
      <xdr:colOff>275106</xdr:colOff>
      <xdr:row>128</xdr:row>
      <xdr:rowOff>189938</xdr:rowOff>
    </xdr:from>
    <xdr:to>
      <xdr:col>23</xdr:col>
      <xdr:colOff>238345</xdr:colOff>
      <xdr:row>148</xdr:row>
      <xdr:rowOff>22412</xdr:rowOff>
    </xdr:to>
    <xdr:pic>
      <xdr:nvPicPr>
        <xdr:cNvPr id="23" name="Picture 22">
          <a:extLst>
            <a:ext uri="{FF2B5EF4-FFF2-40B4-BE49-F238E27FC236}">
              <a16:creationId xmlns:a16="http://schemas.microsoft.com/office/drawing/2014/main" id="{AF6B33D2-427E-4E83-9CA9-67915645C4A9}"/>
            </a:ext>
          </a:extLst>
        </xdr:cNvPr>
        <xdr:cNvPicPr>
          <a:picLocks noChangeAspect="1"/>
        </xdr:cNvPicPr>
      </xdr:nvPicPr>
      <xdr:blipFill>
        <a:blip xmlns:r="http://schemas.openxmlformats.org/officeDocument/2006/relationships" r:embed="rId14"/>
        <a:stretch>
          <a:fillRect/>
        </a:stretch>
      </xdr:blipFill>
      <xdr:spPr>
        <a:xfrm>
          <a:off x="8141635" y="24573938"/>
          <a:ext cx="6014416" cy="3642474"/>
        </a:xfrm>
        <a:prstGeom prst="rect">
          <a:avLst/>
        </a:prstGeom>
      </xdr:spPr>
    </xdr:pic>
    <xdr:clientData/>
  </xdr:twoCellAnchor>
  <xdr:twoCellAnchor editAs="oneCell">
    <xdr:from>
      <xdr:col>1</xdr:col>
      <xdr:colOff>388844</xdr:colOff>
      <xdr:row>153</xdr:row>
      <xdr:rowOff>50986</xdr:rowOff>
    </xdr:from>
    <xdr:to>
      <xdr:col>11</xdr:col>
      <xdr:colOff>397312</xdr:colOff>
      <xdr:row>172</xdr:row>
      <xdr:rowOff>100853</xdr:rowOff>
    </xdr:to>
    <xdr:pic>
      <xdr:nvPicPr>
        <xdr:cNvPr id="24" name="Picture 23">
          <a:extLst>
            <a:ext uri="{FF2B5EF4-FFF2-40B4-BE49-F238E27FC236}">
              <a16:creationId xmlns:a16="http://schemas.microsoft.com/office/drawing/2014/main" id="{94A5E9AC-AD94-4ADD-8C9F-D10C0516FF7B}"/>
            </a:ext>
          </a:extLst>
        </xdr:cNvPr>
        <xdr:cNvPicPr>
          <a:picLocks noChangeAspect="1"/>
        </xdr:cNvPicPr>
      </xdr:nvPicPr>
      <xdr:blipFill>
        <a:blip xmlns:r="http://schemas.openxmlformats.org/officeDocument/2006/relationships" r:embed="rId15"/>
        <a:stretch>
          <a:fillRect/>
        </a:stretch>
      </xdr:blipFill>
      <xdr:spPr>
        <a:xfrm>
          <a:off x="993962" y="29197486"/>
          <a:ext cx="6059644" cy="3669367"/>
        </a:xfrm>
        <a:prstGeom prst="rect">
          <a:avLst/>
        </a:prstGeom>
      </xdr:spPr>
    </xdr:pic>
    <xdr:clientData/>
  </xdr:twoCellAnchor>
  <xdr:twoCellAnchor editAs="oneCell">
    <xdr:from>
      <xdr:col>13</xdr:col>
      <xdr:colOff>423580</xdr:colOff>
      <xdr:row>152</xdr:row>
      <xdr:rowOff>174250</xdr:rowOff>
    </xdr:from>
    <xdr:to>
      <xdr:col>24</xdr:col>
      <xdr:colOff>67214</xdr:colOff>
      <xdr:row>172</xdr:row>
      <xdr:rowOff>179294</xdr:rowOff>
    </xdr:to>
    <xdr:pic>
      <xdr:nvPicPr>
        <xdr:cNvPr id="25" name="Picture 24">
          <a:extLst>
            <a:ext uri="{FF2B5EF4-FFF2-40B4-BE49-F238E27FC236}">
              <a16:creationId xmlns:a16="http://schemas.microsoft.com/office/drawing/2014/main" id="{D0E97E6C-0EBB-43C0-89B6-24735E1D2F1E}"/>
            </a:ext>
          </a:extLst>
        </xdr:cNvPr>
        <xdr:cNvPicPr>
          <a:picLocks noChangeAspect="1"/>
        </xdr:cNvPicPr>
      </xdr:nvPicPr>
      <xdr:blipFill>
        <a:blip xmlns:r="http://schemas.openxmlformats.org/officeDocument/2006/relationships" r:embed="rId16"/>
        <a:stretch>
          <a:fillRect/>
        </a:stretch>
      </xdr:blipFill>
      <xdr:spPr>
        <a:xfrm>
          <a:off x="8290109" y="29130250"/>
          <a:ext cx="6299929" cy="381504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16</xdr:col>
      <xdr:colOff>11205</xdr:colOff>
      <xdr:row>0</xdr:row>
      <xdr:rowOff>175933</xdr:rowOff>
    </xdr:from>
    <xdr:to>
      <xdr:col>23</xdr:col>
      <xdr:colOff>319143</xdr:colOff>
      <xdr:row>14</xdr:row>
      <xdr:rowOff>50203</xdr:rowOff>
    </xdr:to>
    <xdr:pic>
      <xdr:nvPicPr>
        <xdr:cNvPr id="3" name="Picture 2">
          <a:extLst>
            <a:ext uri="{FF2B5EF4-FFF2-40B4-BE49-F238E27FC236}">
              <a16:creationId xmlns:a16="http://schemas.microsoft.com/office/drawing/2014/main" id="{F3F83CDA-B17F-4862-AF0E-E9270D2E4093}"/>
            </a:ext>
          </a:extLst>
        </xdr:cNvPr>
        <xdr:cNvPicPr>
          <a:picLocks noChangeAspect="1"/>
        </xdr:cNvPicPr>
      </xdr:nvPicPr>
      <xdr:blipFill>
        <a:blip xmlns:r="http://schemas.openxmlformats.org/officeDocument/2006/relationships" r:embed="rId1"/>
        <a:stretch>
          <a:fillRect/>
        </a:stretch>
      </xdr:blipFill>
      <xdr:spPr>
        <a:xfrm>
          <a:off x="12528176" y="175933"/>
          <a:ext cx="4543762" cy="2742976"/>
        </a:xfrm>
        <a:prstGeom prst="rect">
          <a:avLst/>
        </a:prstGeom>
      </xdr:spPr>
    </xdr:pic>
    <xdr:clientData/>
  </xdr:twoCellAnchor>
  <xdr:twoCellAnchor>
    <xdr:from>
      <xdr:col>14</xdr:col>
      <xdr:colOff>338137</xdr:colOff>
      <xdr:row>15</xdr:row>
      <xdr:rowOff>100012</xdr:rowOff>
    </xdr:from>
    <xdr:to>
      <xdr:col>22</xdr:col>
      <xdr:colOff>33337</xdr:colOff>
      <xdr:row>29</xdr:row>
      <xdr:rowOff>176212</xdr:rowOff>
    </xdr:to>
    <xdr:graphicFrame macro="">
      <xdr:nvGraphicFramePr>
        <xdr:cNvPr id="4" name="Chart 3">
          <a:extLst>
            <a:ext uri="{FF2B5EF4-FFF2-40B4-BE49-F238E27FC236}">
              <a16:creationId xmlns:a16="http://schemas.microsoft.com/office/drawing/2014/main" id="{23342E34-DDB9-4F51-9F0D-818C2860E8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21</xdr:col>
      <xdr:colOff>310963</xdr:colOff>
      <xdr:row>24</xdr:row>
      <xdr:rowOff>28575</xdr:rowOff>
    </xdr:from>
    <xdr:to>
      <xdr:col>29</xdr:col>
      <xdr:colOff>13783</xdr:colOff>
      <xdr:row>38</xdr:row>
      <xdr:rowOff>112395</xdr:rowOff>
    </xdr:to>
    <xdr:pic>
      <xdr:nvPicPr>
        <xdr:cNvPr id="5" name="Picture 4">
          <a:extLst>
            <a:ext uri="{FF2B5EF4-FFF2-40B4-BE49-F238E27FC236}">
              <a16:creationId xmlns:a16="http://schemas.microsoft.com/office/drawing/2014/main" id="{FA764DA0-76BE-46D5-9855-EFAE016B23CF}"/>
            </a:ext>
          </a:extLst>
        </xdr:cNvPr>
        <xdr:cNvPicPr>
          <a:picLocks noChangeAspect="1"/>
        </xdr:cNvPicPr>
      </xdr:nvPicPr>
      <xdr:blipFill>
        <a:blip xmlns:r="http://schemas.openxmlformats.org/officeDocument/2006/relationships" r:embed="rId3"/>
        <a:stretch>
          <a:fillRect/>
        </a:stretch>
      </xdr:blipFill>
      <xdr:spPr>
        <a:xfrm>
          <a:off x="19876434" y="4802281"/>
          <a:ext cx="4543761" cy="2750820"/>
        </a:xfrm>
        <a:prstGeom prst="rect">
          <a:avLst/>
        </a:prstGeom>
      </xdr:spPr>
    </xdr:pic>
    <xdr:clientData/>
  </xdr:twoCellAnchor>
  <xdr:twoCellAnchor editAs="oneCell">
    <xdr:from>
      <xdr:col>17</xdr:col>
      <xdr:colOff>419100</xdr:colOff>
      <xdr:row>40</xdr:row>
      <xdr:rowOff>123825</xdr:rowOff>
    </xdr:from>
    <xdr:to>
      <xdr:col>25</xdr:col>
      <xdr:colOff>121920</xdr:colOff>
      <xdr:row>55</xdr:row>
      <xdr:rowOff>17145</xdr:rowOff>
    </xdr:to>
    <xdr:pic>
      <xdr:nvPicPr>
        <xdr:cNvPr id="6" name="Picture 5">
          <a:extLst>
            <a:ext uri="{FF2B5EF4-FFF2-40B4-BE49-F238E27FC236}">
              <a16:creationId xmlns:a16="http://schemas.microsoft.com/office/drawing/2014/main" id="{AF6C0FD4-59E1-4892-8E07-841B2CD4310B}"/>
            </a:ext>
          </a:extLst>
        </xdr:cNvPr>
        <xdr:cNvPicPr>
          <a:picLocks noChangeAspect="1"/>
        </xdr:cNvPicPr>
      </xdr:nvPicPr>
      <xdr:blipFill>
        <a:blip xmlns:r="http://schemas.openxmlformats.org/officeDocument/2006/relationships" r:embed="rId4"/>
        <a:stretch>
          <a:fillRect/>
        </a:stretch>
      </xdr:blipFill>
      <xdr:spPr>
        <a:xfrm>
          <a:off x="13487400" y="7953375"/>
          <a:ext cx="4579620" cy="2750820"/>
        </a:xfrm>
        <a:prstGeom prst="rect">
          <a:avLst/>
        </a:prstGeom>
      </xdr:spPr>
    </xdr:pic>
    <xdr:clientData/>
  </xdr:twoCellAnchor>
  <xdr:twoCellAnchor editAs="oneCell">
    <xdr:from>
      <xdr:col>10</xdr:col>
      <xdr:colOff>1079127</xdr:colOff>
      <xdr:row>38</xdr:row>
      <xdr:rowOff>75080</xdr:rowOff>
    </xdr:from>
    <xdr:to>
      <xdr:col>16</xdr:col>
      <xdr:colOff>300094</xdr:colOff>
      <xdr:row>52</xdr:row>
      <xdr:rowOff>158900</xdr:rowOff>
    </xdr:to>
    <xdr:pic>
      <xdr:nvPicPr>
        <xdr:cNvPr id="7" name="Picture 6">
          <a:extLst>
            <a:ext uri="{FF2B5EF4-FFF2-40B4-BE49-F238E27FC236}">
              <a16:creationId xmlns:a16="http://schemas.microsoft.com/office/drawing/2014/main" id="{A612EAC1-C7FB-4FC0-9F14-D3589D537896}"/>
            </a:ext>
          </a:extLst>
        </xdr:cNvPr>
        <xdr:cNvPicPr>
          <a:picLocks noChangeAspect="1"/>
        </xdr:cNvPicPr>
      </xdr:nvPicPr>
      <xdr:blipFill>
        <a:blip xmlns:r="http://schemas.openxmlformats.org/officeDocument/2006/relationships" r:embed="rId5"/>
        <a:stretch>
          <a:fillRect/>
        </a:stretch>
      </xdr:blipFill>
      <xdr:spPr>
        <a:xfrm>
          <a:off x="12296215" y="7515786"/>
          <a:ext cx="4543761" cy="2750820"/>
        </a:xfrm>
        <a:prstGeom prst="rect">
          <a:avLst/>
        </a:prstGeom>
      </xdr:spPr>
    </xdr:pic>
    <xdr:clientData/>
  </xdr:twoCellAnchor>
  <xdr:twoCellAnchor>
    <xdr:from>
      <xdr:col>3</xdr:col>
      <xdr:colOff>142875</xdr:colOff>
      <xdr:row>24</xdr:row>
      <xdr:rowOff>57150</xdr:rowOff>
    </xdr:from>
    <xdr:to>
      <xdr:col>8</xdr:col>
      <xdr:colOff>342900</xdr:colOff>
      <xdr:row>38</xdr:row>
      <xdr:rowOff>133350</xdr:rowOff>
    </xdr:to>
    <xdr:graphicFrame macro="">
      <xdr:nvGraphicFramePr>
        <xdr:cNvPr id="2" name="Chart 1">
          <a:extLst>
            <a:ext uri="{FF2B5EF4-FFF2-40B4-BE49-F238E27FC236}">
              <a16:creationId xmlns:a16="http://schemas.microsoft.com/office/drawing/2014/main" id="{7B392725-B36C-B100-B335-6C938090BD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11</xdr:col>
      <xdr:colOff>590550</xdr:colOff>
      <xdr:row>24</xdr:row>
      <xdr:rowOff>66675</xdr:rowOff>
    </xdr:from>
    <xdr:to>
      <xdr:col>13</xdr:col>
      <xdr:colOff>7845</xdr:colOff>
      <xdr:row>37</xdr:row>
      <xdr:rowOff>114300</xdr:rowOff>
    </xdr:to>
    <mc:AlternateContent xmlns:mc="http://schemas.openxmlformats.org/markup-compatibility/2006" xmlns:a14="http://schemas.microsoft.com/office/drawing/2010/main">
      <mc:Choice Requires="a14">
        <xdr:graphicFrame macro="">
          <xdr:nvGraphicFramePr>
            <xdr:cNvPr id="8" name="Year">
              <a:extLst>
                <a:ext uri="{FF2B5EF4-FFF2-40B4-BE49-F238E27FC236}">
                  <a16:creationId xmlns:a16="http://schemas.microsoft.com/office/drawing/2014/main" id="{8F1A7456-576C-074B-A3B5-9FD8F7B3390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2917021" y="4840381"/>
              <a:ext cx="1815353"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352425</xdr:colOff>
      <xdr:row>24</xdr:row>
      <xdr:rowOff>47625</xdr:rowOff>
    </xdr:from>
    <xdr:to>
      <xdr:col>9</xdr:col>
      <xdr:colOff>610160</xdr:colOff>
      <xdr:row>37</xdr:row>
      <xdr:rowOff>95250</xdr:rowOff>
    </xdr:to>
    <mc:AlternateContent xmlns:mc="http://schemas.openxmlformats.org/markup-compatibility/2006" xmlns:a14="http://schemas.microsoft.com/office/drawing/2010/main">
      <mc:Choice Requires="a14">
        <xdr:graphicFrame macro="">
          <xdr:nvGraphicFramePr>
            <xdr:cNvPr id="9" name="Product">
              <a:extLst>
                <a:ext uri="{FF2B5EF4-FFF2-40B4-BE49-F238E27FC236}">
                  <a16:creationId xmlns:a16="http://schemas.microsoft.com/office/drawing/2014/main" id="{E82C4F9A-C90D-4B3C-39A2-772ED6A3C4A3}"/>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9193866" y="4821331"/>
              <a:ext cx="1815353"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oneCell">
    <xdr:from>
      <xdr:col>13</xdr:col>
      <xdr:colOff>152400</xdr:colOff>
      <xdr:row>0</xdr:row>
      <xdr:rowOff>0</xdr:rowOff>
    </xdr:from>
    <xdr:to>
      <xdr:col>16</xdr:col>
      <xdr:colOff>47625</xdr:colOff>
      <xdr:row>13</xdr:row>
      <xdr:rowOff>47625</xdr:rowOff>
    </xdr:to>
    <mc:AlternateContent xmlns:mc="http://schemas.openxmlformats.org/markup-compatibility/2006" xmlns:a14="http://schemas.microsoft.com/office/drawing/2010/main">
      <mc:Choice Requires="a14">
        <xdr:graphicFrame macro="">
          <xdr:nvGraphicFramePr>
            <xdr:cNvPr id="10" name="Product 1">
              <a:extLst>
                <a:ext uri="{FF2B5EF4-FFF2-40B4-BE49-F238E27FC236}">
                  <a16:creationId xmlns:a16="http://schemas.microsoft.com/office/drawing/2014/main" id="{DA578935-8375-8F0D-7D07-4DE148FB3868}"/>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12192000" y="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147637</xdr:colOff>
      <xdr:row>8</xdr:row>
      <xdr:rowOff>76200</xdr:rowOff>
    </xdr:from>
    <xdr:to>
      <xdr:col>14</xdr:col>
      <xdr:colOff>528637</xdr:colOff>
      <xdr:row>22</xdr:row>
      <xdr:rowOff>152400</xdr:rowOff>
    </xdr:to>
    <xdr:graphicFrame macro="">
      <xdr:nvGraphicFramePr>
        <xdr:cNvPr id="11" name="Chart 10">
          <a:extLst>
            <a:ext uri="{FF2B5EF4-FFF2-40B4-BE49-F238E27FC236}">
              <a16:creationId xmlns:a16="http://schemas.microsoft.com/office/drawing/2014/main" id="{B1A93DCB-4324-6166-374C-0308C4F76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634.944232870374" createdVersion="7" refreshedVersion="7" minRefreshableVersion="3" recordCount="5624" xr:uid="{00000000-000A-0000-FFFF-FFFF02000000}">
  <cacheSource type="worksheet">
    <worksheetSource ref="A1:I5615" sheet="Composite Data - 3 Year - 1"/>
  </cacheSource>
  <cacheFields count="9">
    <cacheField name="Date" numFmtId="166">
      <sharedItems containsSemiMixedTypes="0" containsNonDate="0" containsDate="1" containsString="0" minDate="2019-04-01T00:00:00" maxDate="2022-02-17T00:00:00" count="774">
        <d v="2019-04-01T00:00:00"/>
        <d v="2019-04-02T00:00:00"/>
        <d v="2019-04-03T00:00:00"/>
        <d v="2019-04-04T00:00:00"/>
        <d v="2019-04-05T00:00:00"/>
        <d v="2019-04-06T00:00:00"/>
        <d v="2019-04-08T00:00:00"/>
        <d v="2019-04-09T00:00:00"/>
        <d v="2019-04-10T00:00:00"/>
        <d v="2019-04-11T00:00:00"/>
        <d v="2019-04-12T00:00:00"/>
        <d v="2019-04-13T00:00:00"/>
        <d v="2019-04-17T00:00:00"/>
        <d v="2019-04-18T00:00:00"/>
        <d v="2019-04-19T00:00:00"/>
        <d v="2019-04-20T00:00:00"/>
        <d v="2019-04-22T00:00:00"/>
        <d v="2019-04-23T00:00:00"/>
        <d v="2019-04-24T00:00:00"/>
        <d v="2019-04-25T00:00:00"/>
        <d v="2019-04-26T00:00:00"/>
        <d v="2019-04-27T00:00:00"/>
        <d v="2019-04-29T00:00:00"/>
        <d v="2019-04-30T00:00:00"/>
        <d v="2019-05-02T00:00:00"/>
        <d v="2019-05-03T00:00:00"/>
        <d v="2019-05-04T00:00:00"/>
        <d v="2019-05-06T00:00:00"/>
        <d v="2019-05-07T00:00:00"/>
        <d v="2019-05-08T00:00:00"/>
        <d v="2019-05-09T00:00:00"/>
        <d v="2019-05-10T00:00:00"/>
        <d v="2019-05-11T00:00:00"/>
        <d v="2019-05-13T00:00:00"/>
        <d v="2019-05-14T00:00:00"/>
        <d v="2019-05-15T00:00:00"/>
        <d v="2019-05-16T00:00:00"/>
        <d v="2019-05-17T00:00:00"/>
        <d v="2019-05-18T00:00:00"/>
        <d v="2019-05-20T00:00:00"/>
        <d v="2019-05-21T00:00:00"/>
        <d v="2019-05-22T00:00:00"/>
        <d v="2019-05-24T00:00:00"/>
        <d v="2019-05-25T00:00:00"/>
        <d v="2019-05-27T00:00:00"/>
        <d v="2019-05-28T00:00:00"/>
        <d v="2019-05-29T00:00:00"/>
        <d v="2019-05-30T00:00:00"/>
        <d v="2019-05-31T00:00:00"/>
        <d v="2019-06-01T00:00:00"/>
        <d v="2019-06-03T00:00:00"/>
        <d v="2019-06-04T00:00:00"/>
        <d v="2019-06-06T00:00:00"/>
        <d v="2019-06-07T00:00:00"/>
        <d v="2019-06-08T00:00:00"/>
        <d v="2019-06-10T00:00:00"/>
        <d v="2019-06-11T00:00:00"/>
        <d v="2019-06-12T00:00:00"/>
        <d v="2019-06-13T00:00:00"/>
        <d v="2019-06-14T00:00:00"/>
        <d v="2019-06-17T00:00:00"/>
        <d v="2019-06-18T00:00:00"/>
        <d v="2019-06-19T00:00:00"/>
        <d v="2019-06-20T00:00:00"/>
        <d v="2019-06-21T00:00:00"/>
        <d v="2019-06-22T00:00:00"/>
        <d v="2019-06-24T00:00:00"/>
        <d v="2019-06-25T00:00:00"/>
        <d v="2019-06-26T00:00:00"/>
        <d v="2019-06-27T00:00:00"/>
        <d v="2019-06-28T00:00:00"/>
        <d v="2019-06-29T00:00:00"/>
        <d v="2019-07-01T00:00:00"/>
        <d v="2019-07-02T00:00:00"/>
        <d v="2019-07-03T00:00:00"/>
        <d v="2019-07-04T00:00:00"/>
        <d v="2019-07-05T00:00:00"/>
        <d v="2019-07-06T00:00:00"/>
        <d v="2019-07-08T00:00:00"/>
        <d v="2019-07-09T00:00:00"/>
        <d v="2019-07-10T00:00:00"/>
        <d v="2019-07-11T00:00:00"/>
        <d v="2019-07-12T00:00:00"/>
        <d v="2019-07-13T00:00:00"/>
        <d v="2019-07-15T00:00:00"/>
        <d v="2019-07-16T00:00:00"/>
        <d v="2019-07-17T00:00:00"/>
        <d v="2019-07-18T00:00:00"/>
        <d v="2019-07-19T00:00:00"/>
        <d v="2019-07-20T00:00:00"/>
        <d v="2019-07-22T00:00:00"/>
        <d v="2019-07-23T00:00:00"/>
        <d v="2019-07-24T00:00:00"/>
        <d v="2019-07-25T00:00:00"/>
        <d v="2019-07-26T00:00:00"/>
        <d v="2019-07-27T00:00:00"/>
        <d v="2019-07-29T00:00:00"/>
        <d v="2019-07-30T00:00:00"/>
        <d v="2019-07-31T00:00:00"/>
        <d v="2019-08-01T00:00:00"/>
        <d v="2019-08-02T00:00:00"/>
        <d v="2019-08-03T00:00:00"/>
        <d v="2019-08-05T00:00:00"/>
        <d v="2019-08-06T00:00:00"/>
        <d v="2019-08-07T00:00:00"/>
        <d v="2019-08-08T00:00:00"/>
        <d v="2019-08-09T00:00:00"/>
        <d v="2019-08-10T00:00:00"/>
        <d v="2019-08-12T00:00:00"/>
        <d v="2019-08-13T00:00:00"/>
        <d v="2019-08-14T00:00:00"/>
        <d v="2019-08-16T00:00:00"/>
        <d v="2019-08-17T00:00:00"/>
        <d v="2019-08-19T00:00:00"/>
        <d v="2019-08-20T00:00:00"/>
        <d v="2019-08-21T00:00:00"/>
        <d v="2019-08-22T00:00:00"/>
        <d v="2019-08-23T00:00:00"/>
        <d v="2019-08-24T00:00:00"/>
        <d v="2019-08-26T00:00:00"/>
        <d v="2019-08-27T00:00:00"/>
        <d v="2019-08-28T00:00:00"/>
        <d v="2019-08-29T00:00:00"/>
        <d v="2019-08-30T00:00:00"/>
        <d v="2019-08-31T00:00:00"/>
        <d v="2019-09-02T00:00:00"/>
        <d v="2019-09-03T00:00:00"/>
        <d v="2019-09-04T00:00:00"/>
        <d v="2019-09-05T00:00:00"/>
        <d v="2019-09-06T00:00:00"/>
        <d v="2019-09-07T00:00:00"/>
        <d v="2019-09-09T00:00:00"/>
        <d v="2019-09-11T00:00:00"/>
        <d v="2019-09-12T00:00:00"/>
        <d v="2019-09-13T00:00:00"/>
        <d v="2019-09-14T00:00:00"/>
        <d v="2019-09-16T00:00:00"/>
        <d v="2019-09-17T00:00:00"/>
        <d v="2019-09-19T00:00:00"/>
        <d v="2019-09-21T00:00:00"/>
        <d v="2019-09-23T00:00:00"/>
        <d v="2019-09-24T00:00:00"/>
        <d v="2019-09-25T00:00:00"/>
        <d v="2019-09-26T00:00:00"/>
        <d v="2019-09-27T00:00:00"/>
        <d v="2019-09-28T00:00:00"/>
        <d v="2019-09-30T00:00:00"/>
        <d v="2019-10-01T00:00:00"/>
        <d v="2019-10-02T00:00:00"/>
        <d v="2019-10-03T00:00:00"/>
        <d v="2019-10-04T00:00:00"/>
        <d v="2019-10-10T00:00:00"/>
        <d v="2019-10-11T00:00:00"/>
        <d v="2019-10-12T00:00:00"/>
        <d v="2019-10-14T00:00:00"/>
        <d v="2019-10-16T00:00:00"/>
        <d v="2019-10-17T00:00:00"/>
        <d v="2019-10-18T00:00:00"/>
        <d v="2019-10-19T00:00:00"/>
        <d v="2019-10-21T00:00:00"/>
        <d v="2019-10-22T00:00:00"/>
        <d v="2019-10-23T00:00:00"/>
        <d v="2019-10-24T00:00:00"/>
        <d v="2019-10-25T00:00:00"/>
        <d v="2019-10-26T00:00:00"/>
        <d v="2019-10-30T00:00:00"/>
        <d v="2019-10-31T00:00:00"/>
        <d v="2019-11-01T00:00:00"/>
        <d v="2019-11-02T00:00:00"/>
        <d v="2019-11-04T00:00:00"/>
        <d v="2019-11-05T00:00:00"/>
        <d v="2019-11-06T00:00:00"/>
        <d v="2019-11-07T00:00:00"/>
        <d v="2019-11-08T00:00:00"/>
        <d v="2019-11-09T00:00:00"/>
        <d v="2019-11-11T00:00:00"/>
        <d v="2019-11-12T00:00:00"/>
        <d v="2019-11-13T00:00:00"/>
        <d v="2019-11-14T00:00:00"/>
        <d v="2019-11-15T00:00:00"/>
        <d v="2019-11-16T00:00:00"/>
        <d v="2019-11-18T00:00:00"/>
        <d v="2019-11-19T00:00:00"/>
        <d v="2019-11-20T00:00:00"/>
        <d v="2019-11-21T00:00:00"/>
        <d v="2019-11-22T00:00:00"/>
        <d v="2019-11-23T00:00:00"/>
        <d v="2019-11-25T00:00:00"/>
        <d v="2019-11-26T00:00:00"/>
        <d v="2019-11-27T00:00:00"/>
        <d v="2019-11-28T00:00:00"/>
        <d v="2019-11-29T00:00:00"/>
        <d v="2019-11-30T00:00:00"/>
        <d v="2019-12-02T00:00:00"/>
        <d v="2019-12-03T00:00:00"/>
        <d v="2019-12-04T00:00:00"/>
        <d v="2019-12-05T00:00:00"/>
        <d v="2019-12-06T00:00:00"/>
        <d v="2019-12-07T00:00:00"/>
        <d v="2019-12-09T00:00:00"/>
        <d v="2019-12-10T00:00:00"/>
        <d v="2019-12-11T00:00:00"/>
        <d v="2019-12-12T00:00:00"/>
        <d v="2019-12-13T00:00:00"/>
        <d v="2019-12-14T00:00:00"/>
        <d v="2019-12-16T00:00:00"/>
        <d v="2019-12-17T00:00:00"/>
        <d v="2019-12-18T00:00:00"/>
        <d v="2019-12-19T00:00:00"/>
        <d v="2019-12-20T00:00:00"/>
        <d v="2019-12-21T00:00:00"/>
        <d v="2019-12-23T00:00:00"/>
        <d v="2019-12-24T00:00:00"/>
        <d v="2019-12-25T00:00:00"/>
        <d v="2019-12-26T00:00:00"/>
        <d v="2019-12-27T00:00:00"/>
        <d v="2019-12-28T00:00:00"/>
        <d v="2019-12-30T00:00:00"/>
        <d v="2019-12-31T00:00:00"/>
        <d v="2020-01-02T00:00:00"/>
        <d v="2020-01-03T00:00:00"/>
        <d v="2020-01-04T00:00:00"/>
        <d v="2020-01-06T00:00:00"/>
        <d v="2020-01-07T00:00:00"/>
        <d v="2020-01-08T00:00:00"/>
        <d v="2020-01-09T00:00:00"/>
        <d v="2020-01-10T00:00:00"/>
        <d v="2020-01-11T00:00:00"/>
        <d v="2020-01-13T00:00:00"/>
        <d v="2020-01-14T00:00:00"/>
        <d v="2020-01-15T00:00:00"/>
        <d v="2020-01-16T00:00:00"/>
        <d v="2020-01-17T00:00:00"/>
        <d v="2020-01-18T00:00:00"/>
        <d v="2020-01-20T00:00:00"/>
        <d v="2020-01-21T00:00:00"/>
        <d v="2020-01-22T00:00:00"/>
        <d v="2020-01-24T00:00:00"/>
        <d v="2020-01-25T00:00:00"/>
        <d v="2020-01-27T00:00:00"/>
        <d v="2020-01-28T00:00:00"/>
        <d v="2020-01-29T00:00:00"/>
        <d v="2020-01-30T00:00:00"/>
        <d v="2020-01-31T00:00:00"/>
        <d v="2020-02-01T00:00:00"/>
        <d v="2020-02-03T00:00:00"/>
        <d v="2020-02-04T00:00:00"/>
        <d v="2020-02-05T00:00:00"/>
        <d v="2020-02-06T00:00:00"/>
        <d v="2020-02-07T00:00:00"/>
        <d v="2020-02-08T00:00:00"/>
        <d v="2020-02-10T00:00:00"/>
        <d v="2020-02-11T00:00:00"/>
        <d v="2020-02-12T00:00:00"/>
        <d v="2020-02-13T00:00:00"/>
        <d v="2020-02-14T00:00:00"/>
        <d v="2020-02-15T00:00:00"/>
        <d v="2020-02-17T00:00:00"/>
        <d v="2020-02-18T00:00:00"/>
        <d v="2020-02-19T00:00:00"/>
        <d v="2020-02-20T00:00:00"/>
        <d v="2020-02-21T00:00:00"/>
        <d v="2020-02-22T00:00:00"/>
        <d v="2020-02-24T00:00:00"/>
        <d v="2020-02-25T00:00:00"/>
        <d v="2020-02-26T00:00:00"/>
        <d v="2020-02-27T00:00:00"/>
        <d v="2020-02-28T00:00:00"/>
        <d v="2020-02-29T00:00:00"/>
        <d v="2020-03-02T00:00:00"/>
        <d v="2020-03-03T00:00:00"/>
        <d v="2020-03-04T00:00:00"/>
        <d v="2020-03-05T00:00:00"/>
        <d v="2020-03-06T00:00:00"/>
        <d v="2020-03-07T00:00:00"/>
        <d v="2020-03-11T00:00:00"/>
        <d v="2020-03-12T00:00:00"/>
        <d v="2020-03-13T00:00:00"/>
        <d v="2020-03-14T00:00:00"/>
        <d v="2020-03-16T00:00:00"/>
        <d v="2020-03-17T00:00:00"/>
        <d v="2020-03-18T00:00:00"/>
        <d v="2020-03-19T00:00:00"/>
        <d v="2020-03-20T00:00:00"/>
        <d v="2020-03-21T00:00:00"/>
        <d v="2020-03-23T00:00:00"/>
        <d v="2020-05-15T00:00:00"/>
        <d v="2020-05-16T00:00:00"/>
        <d v="2020-05-18T00:00:00"/>
        <d v="2020-05-19T00:00:00"/>
        <d v="2020-05-20T00:00:00"/>
        <d v="2020-05-21T00:00:00"/>
        <d v="2020-05-26T00:00:00"/>
        <d v="2020-05-27T00:00:00"/>
        <d v="2020-05-29T00:00:00"/>
        <d v="2020-05-30T00:00:00"/>
        <d v="2020-06-01T00:00:00"/>
        <d v="2020-06-02T00:00:00"/>
        <d v="2020-06-03T00:00:00"/>
        <d v="2020-06-05T00:00:00"/>
        <d v="2020-06-06T00:00:00"/>
        <d v="2020-06-08T00:00:00"/>
        <d v="2020-06-09T00:00:00"/>
        <d v="2020-06-10T00:00:00"/>
        <d v="2020-06-11T00:00:00"/>
        <d v="2020-06-12T00:00:00"/>
        <d v="2020-06-13T00:00:00"/>
        <d v="2020-06-15T00:00:00"/>
        <d v="2020-06-16T00:00:00"/>
        <d v="2020-06-17T00:00:00"/>
        <d v="2020-06-18T00:00:00"/>
        <d v="2020-06-19T00:00:00"/>
        <d v="2020-06-20T00:00:00"/>
        <d v="2020-06-22T00:00:00"/>
        <d v="2020-06-23T00:00:00"/>
        <d v="2020-06-25T00:00:00"/>
        <d v="2020-06-26T00:00:00"/>
        <d v="2020-06-27T00:00:00"/>
        <d v="2020-06-29T00:00:00"/>
        <d v="2020-06-30T00:00:00"/>
        <d v="2020-07-01T00:00:00"/>
        <d v="2020-07-02T00:00:00"/>
        <d v="2020-07-03T00:00:00"/>
        <d v="2020-07-06T00:00:00"/>
        <d v="2020-07-07T00:00:00"/>
        <d v="2020-07-08T00:00:00"/>
        <d v="2020-07-09T00:00:00"/>
        <d v="2020-07-11T00:00:00"/>
        <d v="2020-07-13T00:00:00"/>
        <d v="2020-07-14T00:00:00"/>
        <d v="2020-07-15T00:00:00"/>
        <d v="2020-07-16T00:00:00"/>
        <d v="2020-07-17T00:00:00"/>
        <d v="2020-07-20T00:00:00"/>
        <d v="2020-07-21T00:00:00"/>
        <d v="2020-07-22T00:00:00"/>
        <d v="2020-07-24T00:00:00"/>
        <d v="2020-07-27T00:00:00"/>
        <d v="2020-07-28T00:00:00"/>
        <d v="2020-07-30T00:00:00"/>
        <d v="2020-07-31T00:00:00"/>
        <d v="2020-08-01T00:00:00"/>
        <d v="2020-08-03T00:00:00"/>
        <d v="2020-08-04T00:00:00"/>
        <d v="2020-08-06T00:00:00"/>
        <d v="2020-08-07T00:00:00"/>
        <d v="2020-08-10T00:00:00"/>
        <d v="2020-08-11T00:00:00"/>
        <d v="2020-08-12T00:00:00"/>
        <d v="2020-08-13T00:00:00"/>
        <d v="2020-08-14T00:00:00"/>
        <d v="2020-08-18T00:00:00"/>
        <d v="2020-08-19T00:00:00"/>
        <d v="2020-08-22T00:00:00"/>
        <d v="2020-08-24T00:00:00"/>
        <d v="2020-08-25T00:00:00"/>
        <d v="2020-08-26T00:00:00"/>
        <d v="2020-08-28T00:00:00"/>
        <d v="2020-08-29T00:00:00"/>
        <d v="2020-09-01T00:00:00"/>
        <d v="2020-09-02T00:00:00"/>
        <d v="2020-09-03T00:00:00"/>
        <d v="2020-09-04T00:00:00"/>
        <d v="2020-09-05T00:00:00"/>
        <d v="2020-09-08T00:00:00"/>
        <d v="2020-09-09T00:00:00"/>
        <d v="2020-09-10T00:00:00"/>
        <d v="2020-09-12T00:00:00"/>
        <d v="2020-09-14T00:00:00"/>
        <d v="2020-09-15T00:00:00"/>
        <d v="2020-09-16T00:00:00"/>
        <d v="2020-09-18T00:00:00"/>
        <d v="2020-09-19T00:00:00"/>
        <d v="2020-09-21T00:00:00"/>
        <d v="2020-09-22T00:00:00"/>
        <d v="2020-09-23T00:00:00"/>
        <d v="2020-09-24T00:00:00"/>
        <d v="2020-09-25T00:00:00"/>
        <d v="2020-09-26T00:00:00"/>
        <d v="2020-09-28T00:00:00"/>
        <d v="2020-09-29T00:00:00"/>
        <d v="2020-09-30T00:00:00"/>
        <d v="2020-10-01T00:00:00"/>
        <d v="2020-10-03T00:00:00"/>
        <d v="2020-10-05T00:00:00"/>
        <d v="2020-10-06T00:00:00"/>
        <d v="2020-10-07T00:00:00"/>
        <d v="2020-10-08T00:00:00"/>
        <d v="2020-10-09T00:00:00"/>
        <d v="2020-10-10T00:00:00"/>
        <d v="2020-10-12T00:00:00"/>
        <d v="2020-10-13T00:00:00"/>
        <d v="2020-10-14T00:00:00"/>
        <d v="2020-10-15T00:00:00"/>
        <d v="2020-10-16T00:00:00"/>
        <d v="2020-10-17T00:00:00"/>
        <d v="2020-10-19T00:00:00"/>
        <d v="2020-10-20T00:00:00"/>
        <d v="2020-10-21T00:00:00"/>
        <d v="2020-10-22T00:00:00"/>
        <d v="2020-10-29T00:00:00"/>
        <d v="2020-10-30T00:00:00"/>
        <d v="2020-11-03T00:00:00"/>
        <d v="2020-11-04T00:00:00"/>
        <d v="2020-11-05T00:00:00"/>
        <d v="2020-11-06T00:00:00"/>
        <d v="2020-11-07T00:00:00"/>
        <d v="2020-11-09T00:00:00"/>
        <d v="2020-11-10T00:00:00"/>
        <d v="2020-11-11T00:00:00"/>
        <d v="2020-11-12T00:00:00"/>
        <d v="2020-11-13T00:00:00"/>
        <d v="2020-11-14T00:00:00"/>
        <d v="2020-11-17T00:00:00"/>
        <d v="2020-11-18T00:00:00"/>
        <d v="2020-11-19T00:00:00"/>
        <d v="2020-11-20T00:00:00"/>
        <d v="2020-11-21T00:00:00"/>
        <d v="2020-11-23T00:00:00"/>
        <d v="2020-11-24T00:00:00"/>
        <d v="2020-11-25T00:00:00"/>
        <d v="2020-11-26T00:00:00"/>
        <d v="2020-11-27T00:00:00"/>
        <d v="2020-11-28T00:00:00"/>
        <d v="2020-11-30T00:00:00"/>
        <d v="2020-12-01T00:00:00"/>
        <d v="2020-12-02T00:00:00"/>
        <d v="2020-12-03T00:00:00"/>
        <d v="2020-12-04T00:00:00"/>
        <d v="2020-12-05T00:00:00"/>
        <d v="2020-12-07T00:00:00"/>
        <d v="2020-12-08T00:00:00"/>
        <d v="2020-12-09T00:00:00"/>
        <d v="2020-12-10T00:00:00"/>
        <d v="2020-12-11T00:00:00"/>
        <d v="2020-12-12T00:00:00"/>
        <d v="2020-12-14T00:00:00"/>
        <d v="2020-12-15T00:00:00"/>
        <d v="2020-12-16T00:00:00"/>
        <d v="2020-12-17T00:00:00"/>
        <d v="2020-12-18T00:00:00"/>
        <d v="2020-12-19T00:00:00"/>
        <d v="2020-12-21T00:00:00"/>
        <d v="2020-12-22T00:00:00"/>
        <d v="2020-12-23T00:00:00"/>
        <d v="2020-12-24T00:00:00"/>
        <d v="2020-12-25T00:00:00"/>
        <d v="2020-12-26T00:00:00"/>
        <d v="2020-12-29T00:00:00"/>
        <d v="2020-12-30T00:00:00"/>
        <d v="2020-12-31T00:00:00"/>
        <d v="2021-01-01T00:00:00"/>
        <d v="2021-01-02T00:00:00"/>
        <d v="2021-01-04T00:00:00"/>
        <d v="2021-01-05T00:00:00"/>
        <d v="2021-01-06T00:00:00"/>
        <d v="2021-01-07T00:00:00"/>
        <d v="2021-01-08T00:00:00"/>
        <d v="2021-01-09T00:00:00"/>
        <d v="2021-01-12T00:00:00"/>
        <d v="2021-01-13T00:00:00"/>
        <d v="2021-01-14T00:00:00"/>
        <d v="2021-01-15T00:00:00"/>
        <d v="2021-01-16T00:00:00"/>
        <d v="2021-01-18T00:00:00"/>
        <d v="2021-01-19T00:00:00"/>
        <d v="2021-01-20T00:00:00"/>
        <d v="2021-01-21T00:00:00"/>
        <d v="2021-01-22T00:00:00"/>
        <d v="2021-01-27T00:00:00"/>
        <d v="2021-01-28T00:00:00"/>
        <d v="2021-01-29T00:00:00"/>
        <d v="2021-01-30T00:00:00"/>
        <d v="2021-02-02T00:00:00"/>
        <d v="2021-02-03T00:00:00"/>
        <d v="2021-02-04T00:00:00"/>
        <d v="2021-02-05T00:00:00"/>
        <d v="2021-02-06T00:00:00"/>
        <d v="2021-02-08T00:00:00"/>
        <d v="2021-02-09T00:00:00"/>
        <d v="2021-02-10T00:00:00"/>
        <d v="2021-02-11T00:00:00"/>
        <d v="2021-02-12T00:00:00"/>
        <d v="2021-02-13T00:00:00"/>
        <d v="2021-02-15T00:00:00"/>
        <d v="2021-02-18T00:00:00"/>
        <d v="2021-02-19T00:00:00"/>
        <d v="2021-02-20T00:00:00"/>
        <d v="2021-02-22T00:00:00"/>
        <d v="2021-02-23T00:00:00"/>
        <d v="2021-02-24T00:00:00"/>
        <d v="2021-02-25T00:00:00"/>
        <d v="2021-02-26T00:00:00"/>
        <d v="2021-02-27T00:00:00"/>
        <d v="2021-03-01T00:00:00"/>
        <d v="2021-03-02T00:00:00"/>
        <d v="2021-03-03T00:00:00"/>
        <d v="2021-03-04T00:00:00"/>
        <d v="2021-03-05T00:00:00"/>
        <d v="2021-03-06T00:00:00"/>
        <d v="2021-03-08T00:00:00"/>
        <d v="2021-03-10T00:00:00"/>
        <d v="2021-03-11T00:00:00"/>
        <d v="2021-03-12T00:00:00"/>
        <d v="2021-03-13T00:00:00"/>
        <d v="2021-03-15T00:00:00"/>
        <d v="2021-03-16T00:00:00"/>
        <d v="2021-03-17T00:00:00"/>
        <d v="2021-03-18T00:00:00"/>
        <d v="2021-03-19T00:00:00"/>
        <d v="2021-03-20T00:00:00"/>
        <d v="2021-03-22T00:00:00"/>
        <d v="2021-03-23T00:00:00"/>
        <d v="2021-03-24T00:00:00"/>
        <d v="2021-03-25T00:00:00"/>
        <d v="2021-03-26T00:00:00"/>
        <d v="2021-03-27T00:00:00"/>
        <d v="2021-03-29T00:00:00"/>
        <d v="2021-03-30T00:00:00"/>
        <d v="2021-03-31T00:00:00"/>
        <d v="2021-04-01T00:00:00"/>
        <d v="2021-04-02T00:00:00"/>
        <d v="2021-04-03T00:00:00"/>
        <d v="2021-04-05T00:00:00"/>
        <d v="2021-04-06T00:00:00"/>
        <d v="2021-04-07T00:00:00"/>
        <d v="2021-04-08T00:00:00"/>
        <d v="2021-04-09T00:00:00"/>
        <d v="2021-04-12T00:00:00"/>
        <d v="2021-04-13T00:00:00"/>
        <d v="2021-04-14T00:00:00"/>
        <d v="2021-04-16T00:00:00"/>
        <d v="2021-04-19T00:00:00"/>
        <d v="2021-04-20T00:00:00"/>
        <d v="2021-04-21T00:00:00"/>
        <d v="2021-04-22T00:00:00"/>
        <d v="2021-04-23T00:00:00"/>
        <d v="2021-04-24T00:00:00"/>
        <d v="2021-04-26T00:00:00"/>
        <d v="2021-04-27T00:00:00"/>
        <d v="2021-04-28T00:00:00"/>
        <d v="2021-04-30T00:00:00"/>
        <d v="2021-05-03T00:00:00"/>
        <d v="2021-05-04T00:00:00"/>
        <d v="2021-05-05T00:00:00"/>
        <d v="2021-05-06T00:00:00"/>
        <d v="2021-05-07T00:00:00"/>
        <d v="2021-05-08T00:00:00"/>
        <d v="2021-05-09T00:00:00"/>
        <d v="2021-05-10T00:00:00"/>
        <d v="2021-05-11T00:00:00"/>
        <d v="2021-05-12T00:00:00"/>
        <d v="2021-05-13T00:00:00"/>
        <d v="2021-05-14T00:00:00"/>
        <d v="2021-05-15T00:00:00"/>
        <d v="2021-05-20T00:00:00"/>
        <d v="2021-05-22T00:00:00"/>
        <d v="2021-05-24T00:00:00"/>
        <d v="2021-05-25T00:00:00"/>
        <d v="2021-05-26T00:00:00"/>
        <d v="2021-05-27T00:00:00"/>
        <d v="2021-05-28T00:00:00"/>
        <d v="2021-05-29T00:00:00"/>
        <d v="2021-05-31T00:00:00"/>
        <d v="2021-06-01T00:00:00"/>
        <d v="2021-06-02T00:00:00"/>
        <d v="2021-06-03T00:00:00"/>
        <d v="2021-06-04T00:00:00"/>
        <d v="2021-06-05T00:00:00"/>
        <d v="2021-06-07T00:00:00"/>
        <d v="2021-06-08T00:00:00"/>
        <d v="2021-06-09T00:00:00"/>
        <d v="2021-06-10T00:00:00"/>
        <d v="2021-06-11T00:00:00"/>
        <d v="2021-06-12T00:00:00"/>
        <d v="2021-06-14T00:00:00"/>
        <d v="2021-06-15T00:00:00"/>
        <d v="2021-06-16T00:00:00"/>
        <d v="2021-06-17T00:00:00"/>
        <d v="2021-06-18T00:00:00"/>
        <d v="2021-06-19T00:00:00"/>
        <d v="2021-06-21T00:00:00"/>
        <d v="2021-06-22T00:00:00"/>
        <d v="2021-06-23T00:00:00"/>
        <d v="2021-06-24T00:00:00"/>
        <d v="2021-06-25T00:00:00"/>
        <d v="2021-06-26T00:00:00"/>
        <d v="2021-06-28T00:00:00"/>
        <d v="2021-06-29T00:00:00"/>
        <d v="2021-06-30T00:00:00"/>
        <d v="2021-07-01T00:00:00"/>
        <d v="2021-07-02T00:00:00"/>
        <d v="2021-07-03T00:00:00"/>
        <d v="2021-07-05T00:00:00"/>
        <d v="2021-07-06T00:00:00"/>
        <d v="2021-07-07T00:00:00"/>
        <d v="2021-07-08T00:00:00"/>
        <d v="2021-07-09T00:00:00"/>
        <d v="2021-07-10T00:00:00"/>
        <d v="2021-07-12T00:00:00"/>
        <d v="2021-07-13T00:00:00"/>
        <d v="2021-07-14T00:00:00"/>
        <d v="2021-07-15T00:00:00"/>
        <d v="2021-07-16T00:00:00"/>
        <d v="2021-07-17T00:00:00"/>
        <d v="2021-07-19T00:00:00"/>
        <d v="2021-07-20T00:00:00"/>
        <d v="2021-07-21T00:00:00"/>
        <d v="2021-07-22T00:00:00"/>
        <d v="2021-07-23T00:00:00"/>
        <d v="2021-07-24T00:00:00"/>
        <d v="2021-07-26T00:00:00"/>
        <d v="2021-07-27T00:00:00"/>
        <d v="2021-07-28T00:00:00"/>
        <d v="2021-07-29T00:00:00"/>
        <d v="2021-07-30T00:00:00"/>
        <d v="2021-07-31T00:00:00"/>
        <d v="2021-08-02T00:00:00"/>
        <d v="2021-08-03T00:00:00"/>
        <d v="2021-08-04T00:00:00"/>
        <d v="2021-08-05T00:00:00"/>
        <d v="2021-08-06T00:00:00"/>
        <d v="2021-08-07T00:00:00"/>
        <d v="2021-08-09T00:00:00"/>
        <d v="2021-08-10T00:00:00"/>
        <d v="2021-08-11T00:00:00"/>
        <d v="2021-08-12T00:00:00"/>
        <d v="2021-08-13T00:00:00"/>
        <d v="2021-08-14T00:00:00"/>
        <d v="2021-08-16T00:00:00"/>
        <d v="2021-08-18T00:00:00"/>
        <d v="2021-08-19T00:00:00"/>
        <d v="2021-08-20T00:00:00"/>
        <d v="2021-08-21T00:00:00"/>
        <d v="2021-08-23T00:00:00"/>
        <d v="2021-08-24T00:00:00"/>
        <d v="2021-08-25T00:00:00"/>
        <d v="2021-08-26T00:00:00"/>
        <d v="2021-08-27T00:00:00"/>
        <d v="2021-08-28T00:00:00"/>
        <d v="2021-08-30T00:00:00"/>
        <d v="2021-08-31T00:00:00"/>
        <d v="2021-09-01T00:00:00"/>
        <d v="2021-09-02T00:00:00"/>
        <d v="2021-09-03T00:00:00"/>
        <d v="2021-09-04T00:00:00"/>
        <d v="2021-09-06T00:00:00"/>
        <d v="2021-09-07T00:00:00"/>
        <d v="2021-09-08T00:00:00"/>
        <d v="2021-09-09T00:00:00"/>
        <d v="2021-09-10T00:00:00"/>
        <d v="2021-09-11T00:00:00"/>
        <d v="2021-09-13T00:00:00"/>
        <d v="2021-09-14T00:00:00"/>
        <d v="2021-09-15T00:00:00"/>
        <d v="2021-09-16T00:00:00"/>
        <d v="2021-09-18T00:00:00"/>
        <d v="2021-09-20T00:00:00"/>
        <d v="2021-09-21T00:00:00"/>
        <d v="2021-09-22T00:00:00"/>
        <d v="2021-09-23T00:00:00"/>
        <d v="2021-09-24T00:00:00"/>
        <d v="2021-09-25T00:00:00"/>
        <d v="2021-09-26T00:00:00"/>
        <d v="2021-09-27T00:00:00"/>
        <d v="2021-09-28T00:00:00"/>
        <d v="2021-09-29T00:00:00"/>
        <d v="2021-09-30T00:00:00"/>
        <d v="2021-10-01T00:00:00"/>
        <d v="2021-10-02T00:00:00"/>
        <d v="2021-10-04T00:00:00"/>
        <d v="2021-10-05T00:00:00"/>
        <d v="2021-10-06T00:00:00"/>
        <d v="2021-10-07T00:00:00"/>
        <d v="2021-10-08T00:00:00"/>
        <d v="2021-10-09T00:00:00"/>
        <d v="2021-10-11T00:00:00"/>
        <d v="2021-10-19T00:00:00"/>
        <d v="2021-10-21T00:00:00"/>
        <d v="2021-10-22T00:00:00"/>
        <d v="2021-10-23T00:00:00"/>
        <d v="2021-10-25T00:00:00"/>
        <d v="2021-10-26T00:00:00"/>
        <d v="2021-10-27T00:00:00"/>
        <d v="2021-10-28T00:00:00"/>
        <d v="2021-10-29T00:00:00"/>
        <d v="2021-10-30T00:00:00"/>
        <d v="2021-11-01T00:00:00"/>
        <d v="2021-11-02T00:00:00"/>
        <d v="2021-11-03T00:00:00"/>
        <d v="2021-11-04T00:00:00"/>
        <d v="2021-11-08T00:00:00"/>
        <d v="2021-11-09T00:00:00"/>
        <d v="2021-11-11T00:00:00"/>
        <d v="2021-11-12T00:00:00"/>
        <d v="2021-11-13T00:00:00"/>
        <d v="2021-11-15T00:00:00"/>
        <d v="2021-11-16T00:00:00"/>
        <d v="2021-11-17T00:00:00"/>
        <d v="2021-11-18T00:00:00"/>
        <d v="2021-11-19T00:00:00"/>
        <d v="2021-11-20T00:00:00"/>
        <d v="2021-11-22T00:00:00"/>
        <d v="2021-11-23T00:00:00"/>
        <d v="2021-11-24T00:00:00"/>
        <d v="2021-11-25T00:00:00"/>
        <d v="2021-11-26T00:00:00"/>
        <d v="2021-11-27T00:00:00"/>
        <d v="2021-11-29T00:00:00"/>
        <d v="2021-11-30T00:00:00"/>
        <d v="2021-12-01T00:00:00"/>
        <d v="2021-12-02T00:00:00"/>
        <d v="2021-12-03T00:00:00"/>
        <d v="2021-12-04T00:00:00"/>
        <d v="2021-12-06T00:00:00"/>
        <d v="2021-12-07T00:00:00"/>
        <d v="2021-12-08T00:00:00"/>
        <d v="2021-12-09T00:00:00"/>
        <d v="2021-12-10T00:00:00"/>
        <d v="2021-12-11T00:00:00"/>
        <d v="2021-12-13T00:00:00"/>
        <d v="2021-12-14T00:00:00"/>
        <d v="2021-12-15T00:00:00"/>
        <d v="2021-12-16T00:00:00"/>
        <d v="2021-12-17T00:00:00"/>
        <d v="2021-12-18T00:00:00"/>
        <d v="2021-12-20T00:00:00"/>
        <d v="2021-12-21T00:00:00"/>
        <d v="2021-12-22T00:00:00"/>
        <d v="2021-12-23T00:00:00"/>
        <d v="2021-12-24T00:00:00"/>
        <d v="2021-12-25T00:00:00"/>
        <d v="2021-12-27T00:00:00"/>
        <d v="2021-12-28T00:00:00"/>
        <d v="2021-12-29T00:00:00"/>
        <d v="2021-12-30T00:00:00"/>
        <d v="2021-12-31T00:00:00"/>
        <d v="2022-01-03T00:00:00"/>
        <d v="2022-01-04T00:00:00"/>
        <d v="2022-01-05T00:00:00"/>
        <d v="2022-01-06T00:00:00"/>
        <d v="2022-01-07T00:00:00"/>
        <d v="2022-01-08T00:00:00"/>
        <d v="2022-01-10T00:00:00"/>
        <d v="2022-01-11T00:00:00"/>
        <d v="2022-01-12T00:00:00"/>
        <d v="2022-01-13T00:00:00"/>
        <d v="2022-01-14T00:00:00"/>
        <d v="2022-01-15T00:00:00"/>
        <d v="2022-01-17T00:00:00"/>
        <d v="2022-01-18T00:00:00"/>
        <d v="2022-01-19T00:00:00"/>
        <d v="2022-01-20T00:00:00"/>
        <d v="2022-01-21T00:00:00"/>
        <d v="2022-01-22T00:00:00"/>
        <d v="2022-01-24T00:00:00"/>
        <d v="2022-01-25T00:00:00"/>
        <d v="2022-01-27T00:00:00"/>
        <d v="2022-01-28T00:00:00"/>
        <d v="2022-01-29T00:00:00"/>
        <d v="2022-01-31T00:00:00"/>
        <d v="2022-02-01T00:00:00"/>
        <d v="2022-02-02T00:00:00"/>
        <d v="2022-02-03T00:00:00"/>
        <d v="2022-02-04T00:00:00"/>
        <d v="2022-02-07T00:00:00"/>
        <d v="2022-02-08T00:00:00"/>
        <d v="2022-02-09T00:00:00"/>
        <d v="2022-02-10T00:00:00"/>
        <d v="2022-02-11T00:00:00"/>
        <d v="2022-02-12T00:00:00"/>
        <d v="2022-02-14T00:00:00"/>
        <d v="2022-02-15T00:00:00"/>
        <d v="2022-02-16T00:00:00"/>
      </sharedItems>
    </cacheField>
    <cacheField name="Month" numFmtId="166">
      <sharedItems count="12">
        <s v="Apr"/>
        <s v="May"/>
        <s v="Jun"/>
        <s v="Jul"/>
        <s v="Aug"/>
        <s v="Sep"/>
        <s v="Oct"/>
        <s v="Nov"/>
        <s v="Dec"/>
        <s v="Jan"/>
        <s v="Feb"/>
        <s v="Mar"/>
      </sharedItems>
    </cacheField>
    <cacheField name="Year" numFmtId="166">
      <sharedItems count="4">
        <s v="2019"/>
        <s v="2020"/>
        <s v="2021"/>
        <s v="2022"/>
      </sharedItems>
    </cacheField>
    <cacheField name="Company Name" numFmtId="0">
      <sharedItems count="223">
        <s v="MYSHA ENTERPRISE"/>
        <s v="ANNAPURNA ASSOCIATES"/>
        <s v="DAS SUPPLIERS"/>
        <s v="M.G PACKAGING"/>
        <s v="TAPARIA IMPEX (P) LTD."/>
        <s v="B.S TRADING"/>
        <s v="FLEX-O-CUT"/>
        <s v="SRILAB POLYMER (P) LTD."/>
        <s v="SUNDARAM APPARELS"/>
        <s v="SUJOY ENTERPRISE"/>
        <s v="JYOTI COATERS PVT LTD."/>
        <s v="ANNAPURNA CORRUGATED BOX INDUSTRIES"/>
        <s v="CANDID CASUALS INDIA (P) LTD."/>
        <s v="CREATIVE CASUALS INDIA (P) LTD."/>
        <s v="LAMINA RESEARCH CENTRE (P) LTD."/>
        <s v="APPAREL INDIA PVT. LTD."/>
        <s v="RAHUL ENTERPRISES"/>
        <s v="ZOREX ENTERPRISE"/>
        <s v="JYOTI ENTERPRISE"/>
        <s v="EXODUS FUTURA PVT. LTD."/>
        <s v="CENTURY EXTRUSIONS LIMITED"/>
        <s v="SUMAN INTERNATIONAL"/>
        <s v="SUNFLAG INDUSTRIES"/>
        <s v="A.R ENTERPRISE"/>
        <s v="RST PACKAGING INDUSTRIES"/>
        <s v="BHARAT PLASTIC INDUSTRIES"/>
        <s v="SANYA OVERSEAS"/>
        <s v="UNIWORTH PAPER &amp; ALLIED PRODUCTS"/>
        <s v="SUPER IRON FOUNDRY PVT. LTD. (BURDWAN)"/>
        <s v="SHUBHTARA PACKAGING"/>
        <s v="RAJA UDYOG PVT. LTD."/>
        <s v="MS PAPER PACK"/>
        <s v="AHNAF ENTERPRISE"/>
        <s v="BKM INDUSTRIES LIMITED."/>
        <s v="GREEN PACKAGING INDUSTRIES PVT.LTD."/>
        <s v="ECONOMY ENTERPRISE"/>
        <s v="INTERNATIONAL PAPER ART"/>
        <s v="LOTUS PACKAGING"/>
        <s v="ESSTEE KLEIN CHEMICAL CO."/>
        <s v="BOTHRA POLY FILMS PVT. LTD."/>
        <s v="PB HOLOTAPE"/>
        <s v="AMRIT EXPORTS (P) LTD."/>
        <s v="ADINANT GRAPHIX"/>
        <s v="LES CLASSIQUES"/>
        <s v="JAHANGIR PACKAGING"/>
        <s v="JAAGRIT FASHIONS (P) LTD."/>
        <s v="PAPIER &amp; PRINTING"/>
        <s v="KARIWALA HOME STYLES &amp; FASHIONS PVT.LTD"/>
        <s v="STANDARD CARD BOARD BOX"/>
        <s v="DILIP APPARELS"/>
        <s v="COGNATE SYSTOPACK SOLUTION"/>
        <s v="JYOTI GRAPHICS"/>
        <s v="VERVE OVERSEAS"/>
        <s v="RADIANT CORPORATION"/>
        <s v="SM PACKAGING"/>
        <s v="S T P LIMITED"/>
        <s v="SANCHETI TRADING COMPANY"/>
        <s v="R.D TAPES"/>
        <s v="SITRONN"/>
        <s v="INNOMEDIA CREATIONS (P) LTD."/>
        <s v="ARIYAN MARKETING"/>
        <s v="EXCEL PACK"/>
        <s v="OM SAI POLYMER"/>
        <s v="BRS ENTERPRISE"/>
        <s v="NATIONAL PAPER TUBE INDUSTRIES."/>
        <s v="KAPOOR FASHIONS"/>
        <s v="STITCHFAB (INDIA) PVT. LTD."/>
        <s v="TEA CHEST INDIA"/>
        <s v="GANPATI TRADING CO."/>
        <s v="PROKAS PACKAGING INDUSTRIES"/>
        <s v="MITTAL BIOTECH LIMITED"/>
        <s v="SP COMMUNICATIONS (P) LTD"/>
        <s v="DP FAB BENGAL SAREES (P) LTD."/>
        <s v="ZENITH IMPEX"/>
        <s v="AA PACKAGING"/>
        <s v="SAFAK ENTERPRISE"/>
        <s v="LINTAS PACKAGING (P) LTD"/>
        <s v="TENTY MARKETING COMPANY (P) LTD"/>
        <s v="CALCUTTA MARKETING"/>
        <s v="AMAL CARDBOARD CO."/>
        <s v="SAI UDYOG"/>
        <s v="GANESH PACKAGING"/>
        <s v="SHANTINATH DETERGENTS (P) LTD."/>
        <s v="NOVOFLEX INDUSTRIES (P) LTD."/>
        <s v="PODDAR INDUSTRIES"/>
        <s v="J.N ENTERPRISE"/>
        <s v="SR INTERNATIONAL PAPER MILLS PVT LTD"/>
        <s v="PACKAGING UDYOG"/>
        <s v="SPLICE PACKAGING"/>
        <s v="UNITED TRADERS"/>
        <s v="Wizertech Informatics Pvt. Ltd."/>
        <s v="SHREE BALAJI ENTERPRISE"/>
        <s v="MAA GAYATRI PACKAGING"/>
        <s v="FUJI INDUSTRIES"/>
        <s v="WEAVELL ENTERPRISES"/>
        <s v="ORCHID CREATIONS (P) LTD."/>
        <s v="SRI RANI SATI ENTERPRISE"/>
        <s v="KARNANI FOILS"/>
        <s v="HIRAWAT TAPES"/>
        <s v="HARA KRISHNA JEWELLERY BOX"/>
        <s v="DIAMOND POLYTHENE"/>
        <s v="INDIA TAPE MANUFACTURING COMPANY"/>
        <s v="RAMKRISHNA PACKAGING"/>
        <s v="HAMIDULLA BOX WALLA"/>
        <s v="ABABEEL ENTERPRISE"/>
        <s v="STARWAY PAPER PACK"/>
        <s v="LOKENATH PRINT &amp; PACKERS"/>
        <s v="P.N MUKHERJEE &amp; CO. PVT. LTD."/>
        <s v="RS ENTERPRISE"/>
        <s v="SAH STORES"/>
        <s v="B.K INDUSTRIES"/>
        <s v="SRI RANISATI INDUSTRIES"/>
        <s v="PRACHI INDUSTRIES"/>
        <s v="PAPER PLUS"/>
        <s v="  SKY ENTERPRISE"/>
        <s v="DIAGRAPH IMPEX PVT. LTD."/>
        <s v="HABS ENTERPRISE"/>
        <s v="Name :GANAPATI ENTERPRISE"/>
        <s v="EAST BELIAGHATA PACKAGING INDUSTRIES"/>
        <s v="S S PACKERS"/>
        <s v="LIFESTYLE YOU"/>
        <s v="JAYRAJ GUPTA AND BROTHERS"/>
        <s v="JAI KISHAN DASS MALL JUTE PRODUCTS (P) LTD."/>
        <s v=" RAMKRISHNA PACKAGING"/>
        <s v="PACK N PACK"/>
        <s v="AJS PACKAGING INDUSTRIES"/>
        <s v="SHIBANI PACKAGING"/>
        <s v="SHREE HANUMAN TEXTILE"/>
        <s v="BANIK &amp; CO."/>
        <s v="PHOENIX ENTERPRISE"/>
        <s v="MANYA UDYOG"/>
        <s v="ARIHANT PRINTERS"/>
        <s v="HIYONE HOME APPLIANCES LLP"/>
        <s v="KURZ INDIA PVT. LTD."/>
        <s v="MOHAMMED SABIR"/>
        <s v="SREE GOPAL PACKAGING INDUSTRIES"/>
        <s v="SRI VISHNU INDUSTRIES"/>
        <s v="VIKASH POTTERIES"/>
        <s v="ADI AMBE PAPERS PVT. LTD."/>
        <s v="NINABHA DREAM"/>
        <s v="GANPATI PACKAGING"/>
        <s v="ASOKA POLYSTEEL"/>
        <s v="ROYAL FABRIC BAGS"/>
        <s v="HINDUSTAN ADHESIVES LIMITED."/>
        <s v="GANAPATI ENTERPRISE"/>
        <s v="ROSHNI ENTERPRISE"/>
        <s v="SDJ INTERNATIONAL"/>
        <s v="HINDUSTHAN PACKAGING CO."/>
        <s v="EAST INDIA KINIFOAM &amp; AIR BUBBLE LTD"/>
        <s v="SB NINE X"/>
        <s v="PRINT ZONE"/>
        <s v="KD PRODUCTS"/>
        <s v="GRAPHIC PACKAGING"/>
        <s v="GANPATI ENTERPRISE"/>
        <s v="N.F TRADING"/>
        <s v="ENTEK PACKAGING"/>
        <s v="OM SHUVAM PACKAGING CO."/>
        <s v="DREAMWORKS LIFESTYLE"/>
        <s v="BREAKFREE HOLIDAYS AND TRAVELS"/>
        <s v="SARKAR UDYOG"/>
        <s v="BINAY PACKAGING"/>
        <s v="MANOJ ENTERPRISES"/>
        <s v="MANOJ ENTERPRISE"/>
        <s v="OM TRADING CO."/>
        <s v="ST ENTERPRISE"/>
        <s v="S. P. PACKAGING"/>
        <s v="DAS INDUSTRIAL CORPORATION"/>
        <s v="RAJU ENTERPRISE"/>
        <s v="MARUTI POLY FILMS"/>
        <s v=" SONA PACKAGING"/>
        <s v="SUNNY ENTERPRISE"/>
        <s v="B.L.PACKAGING (P) LTD"/>
        <s v="PACK N PACKAGES"/>
        <s v=" SAH STORES"/>
        <s v="KUSUM  DISTRIBUTORS"/>
        <s v="DURGESH COMMERCIAL AND MARKETING PVT LTD"/>
        <s v="PLASTOCHEM INDIA PVT.LTD"/>
        <s v="Name :SHREE KRISHNA BHANDAR"/>
        <s v="ANIL PACKAGING"/>
        <s v="ANAND KUMAR SHAW"/>
        <s v="DEVAL INTERNATIONAL (INDIA)"/>
        <s v="MITRA PRINTERS"/>
        <s v="MOM CORROGATION"/>
        <s v=" HARIOM POLYPACKS LIMITED"/>
        <s v="HARIOM POLYPACKS LIMITED"/>
        <s v="MOHAN BOARDS PVT LTD"/>
        <s v="JKE TAPES PRIVATE LIMITED"/>
        <s v="STAR CARDBOARD"/>
        <s v="FS DRESSES"/>
        <s v="ZAMIR DRESSES"/>
        <s v="MB PACKAGING"/>
        <s v="INDIAN PAPER HOUSE"/>
        <s v="ADITYA V ENTERPRISE"/>
        <s v="SURAKSHA ENTERPRISE"/>
        <s v="THE DELTA MARCS PAPER PRODUCTS"/>
        <s v="RS TRADERS"/>
        <s v="EXCEL HOME DÃ‰COR PRIVATE LIMITED"/>
        <s v="KESHAB PRINTERS"/>
        <s v="BRAINSTORM"/>
        <s v="CDC Printers (P) Ltd"/>
        <s v="K.N PACKAGING"/>
        <s v="  N B ENTERPRISE"/>
        <s v="UNITED PACKEGERS (INDIA)"/>
        <s v="SWASTI PACKAGING"/>
        <s v="SHREE BALAJI UDYOG"/>
        <s v="NEW S.M. CARD BOARD INDUSTRIES"/>
        <s v="PARIKSHIT CARD BOARD"/>
        <s v="INDIAN PACKAGING INDUSTRIES"/>
        <s v="SAIDUL RAHAMAN"/>
        <s v="MD. MAJID"/>
        <s v="TEACHING APPLIANCE CO."/>
        <s v="SAROJBALA PACKAGING"/>
        <s v=" H.S. ENTERPRISES"/>
        <s v=" IQRA PRODUCTS"/>
        <s v=" HAMIDULLAH BOXWALA"/>
        <s v=" GOUTAM THREAD CO."/>
        <s v=" RANI LAXMI DYING ANAND AGARWATI"/>
        <s v="NATURO PAPER PACK PRIVATE LIMITED"/>
        <s v="VISHAL CORRUGATER"/>
        <s v="  STARLASTING EXIM PRIVATE LIMITED"/>
        <s v=" F A PACKAGING"/>
        <s v="SAMANTA ENTERPRISE"/>
        <s v="OMEGA CORES"/>
      </sharedItems>
    </cacheField>
    <cacheField name="Product" numFmtId="0">
      <sharedItems count="4">
        <s v="Reel"/>
        <s v="Box"/>
        <s v="Corrogated Roll &amp; Sheet"/>
        <s v="Core"/>
      </sharedItems>
    </cacheField>
    <cacheField name="Qty" numFmtId="0">
      <sharedItems containsSemiMixedTypes="0" containsString="0" containsNumber="1" minValue="1" maxValue="40700" count="1799">
        <n v="315"/>
        <n v="817"/>
        <n v="456"/>
        <n v="1674"/>
        <n v="581"/>
        <n v="906"/>
        <n v="582"/>
        <n v="681"/>
        <n v="898"/>
        <n v="250"/>
        <n v="495"/>
        <n v="220"/>
        <n v="1031"/>
        <n v="770"/>
        <n v="748"/>
        <n v="528"/>
        <n v="1121"/>
        <n v="1037"/>
        <n v="615"/>
        <n v="505"/>
        <n v="3030"/>
        <n v="2639"/>
        <n v="1139"/>
        <n v="944"/>
        <n v="845"/>
        <n v="1134"/>
        <n v="1073"/>
        <n v="872"/>
        <n v="552"/>
        <n v="668"/>
        <n v="957"/>
        <n v="406"/>
        <n v="222"/>
        <n v="370"/>
        <n v="500"/>
        <n v="558"/>
        <n v="778"/>
        <n v="734"/>
        <n v="1002"/>
        <n v="2023"/>
        <n v="348"/>
        <n v="874"/>
        <n v="672"/>
        <n v="835"/>
        <n v="75"/>
        <n v="95"/>
        <n v="30"/>
        <n v="439"/>
        <n v="1024"/>
        <n v="601"/>
        <n v="1000"/>
        <n v="1006"/>
        <n v="3480"/>
        <n v="50"/>
        <n v="1334"/>
        <n v="860"/>
        <n v="469"/>
        <n v="522"/>
        <n v="746"/>
        <n v="1035"/>
        <n v="244"/>
        <n v="2253"/>
        <n v="486"/>
        <n v="2035"/>
        <n v="342"/>
        <n v="598"/>
        <n v="621"/>
        <n v="1229"/>
        <n v="985"/>
        <n v="753"/>
        <n v="2870"/>
        <n v="3000"/>
        <n v="252"/>
        <n v="900"/>
        <n v="399"/>
        <n v="352"/>
        <n v="412"/>
        <n v="354"/>
        <n v="332"/>
        <n v="112"/>
        <n v="60"/>
        <n v="100"/>
        <n v="425"/>
        <n v="350"/>
        <n v="593"/>
        <n v="541"/>
        <n v="494"/>
        <n v="675"/>
        <n v="673"/>
        <n v="101"/>
        <n v="103"/>
        <n v="300"/>
        <n v="870"/>
        <n v="996"/>
        <n v="600"/>
        <n v="567"/>
        <n v="728"/>
        <n v="638"/>
        <n v="336"/>
        <n v="245"/>
        <n v="375"/>
        <n v="85"/>
        <n v="559"/>
        <n v="400"/>
        <n v="565"/>
        <n v="200"/>
        <n v="1110"/>
        <n v="158"/>
        <n v="981"/>
        <n v="334"/>
        <n v="630"/>
        <n v="610"/>
        <n v="110"/>
        <n v="109"/>
        <n v="338"/>
        <n v="335"/>
        <n v="585"/>
        <n v="1091"/>
        <n v="560"/>
        <n v="531"/>
        <n v="969"/>
        <n v="890"/>
        <n v="88"/>
        <n v="52"/>
        <n v="55"/>
        <n v="333"/>
        <n v="376"/>
        <n v="1379"/>
        <n v="595"/>
        <n v="575"/>
        <n v="629"/>
        <n v="573"/>
        <n v="625"/>
        <n v="1407"/>
        <n v="1322"/>
        <n v="950"/>
        <n v="740"/>
        <n v="756"/>
        <n v="1007"/>
        <n v="2324"/>
        <n v="840"/>
        <n v="956"/>
        <n v="1011"/>
        <n v="4111"/>
        <n v="2249"/>
        <n v="1124"/>
        <n v="353"/>
        <n v="2536"/>
        <n v="557"/>
        <n v="628"/>
        <n v="493"/>
        <n v="1484"/>
        <n v="1715"/>
        <n v="504"/>
        <n v="643"/>
        <n v="21000"/>
        <n v="532"/>
        <n v="489"/>
        <n v="441"/>
        <n v="513"/>
        <n v="357"/>
        <n v="360"/>
        <n v="2438"/>
        <n v="2587"/>
        <n v="498"/>
        <n v="938"/>
        <n v="589"/>
        <n v="661"/>
        <n v="774"/>
        <n v="272"/>
        <n v="344"/>
        <n v="669"/>
        <n v="379"/>
        <n v="726"/>
        <n v="1237"/>
        <n v="448"/>
        <n v="974"/>
        <n v="700"/>
        <n v="2130"/>
        <n v="259"/>
        <n v="297"/>
        <n v="677"/>
        <n v="1114"/>
        <n v="487"/>
        <n v="368"/>
        <n v="1269"/>
        <n v="525"/>
        <n v="497"/>
        <n v="484"/>
        <n v="1164"/>
        <n v="909"/>
        <n v="1148"/>
        <n v="502"/>
        <n v="1020"/>
        <n v="1244"/>
        <n v="671"/>
        <n v="1083"/>
        <n v="554"/>
        <n v="779"/>
        <n v="510"/>
        <n v="164"/>
        <n v="800"/>
        <n v="501"/>
        <n v="519"/>
        <n v="1223"/>
        <n v="65"/>
        <n v="1084"/>
        <n v="879"/>
        <n v="850"/>
        <n v="325"/>
        <n v="973"/>
        <n v="321"/>
        <n v="1167"/>
        <n v="960"/>
        <n v="607"/>
        <n v="405"/>
        <n v="820"/>
        <n v="478"/>
        <n v="475"/>
        <n v="1182"/>
        <n v="1061"/>
        <n v="416"/>
        <n v="472"/>
        <n v="2000"/>
        <n v="1206"/>
        <n v="517"/>
        <n v="2597"/>
        <n v="667"/>
        <n v="1166"/>
        <n v="328"/>
        <n v="274"/>
        <n v="450"/>
        <n v="393"/>
        <n v="521"/>
        <n v="1078"/>
        <n v="19"/>
        <n v="564"/>
        <n v="1339"/>
        <n v="1068"/>
        <n v="713"/>
        <n v="972"/>
        <n v="1517"/>
        <n v="755"/>
        <n v="303"/>
        <n v="1893"/>
        <n v="1297"/>
        <n v="2322"/>
        <n v="889"/>
        <n v="4289"/>
        <n v="2232"/>
        <n v="225"/>
        <n v="867"/>
        <n v="442"/>
        <n v="490"/>
        <n v="535"/>
        <n v="448.3"/>
        <n v="1625"/>
        <n v="1025"/>
        <n v="340"/>
        <n v="708"/>
        <n v="1144"/>
        <n v="622"/>
        <n v="1140"/>
        <n v="1081"/>
        <n v="2474"/>
        <n v="2406"/>
        <n v="2688"/>
        <n v="1153"/>
        <n v="1094"/>
        <n v="577"/>
        <n v="254"/>
        <n v="660"/>
        <n v="323"/>
        <n v="296"/>
        <n v="637"/>
        <n v="440"/>
        <n v="391"/>
        <n v="299"/>
        <n v="302"/>
        <n v="553"/>
        <n v="662"/>
        <n v="616"/>
        <n v="749"/>
        <n v="317"/>
        <n v="1217"/>
        <n v="946"/>
        <n v="1115"/>
        <n v="1042"/>
        <n v="547"/>
        <n v="647"/>
        <n v="992"/>
        <n v="1147"/>
        <n v="1209"/>
        <n v="646"/>
        <n v="657"/>
        <n v="134"/>
        <n v="320"/>
        <n v="1311"/>
        <n v="710"/>
        <n v="1064"/>
        <n v="651"/>
        <n v="550"/>
        <n v="1018"/>
        <n v="2297"/>
        <n v="2027"/>
        <n v="4100"/>
        <n v="2187"/>
        <n v="249"/>
        <n v="305"/>
        <n v="680"/>
        <n v="1053"/>
        <n v="1063"/>
        <n v="2161"/>
        <n v="1198"/>
        <n v="516"/>
        <n v="880"/>
        <n v="979"/>
        <n v="1013"/>
        <n v="2500"/>
        <n v="1178"/>
        <n v="329"/>
        <n v="428"/>
        <n v="217"/>
        <n v="599"/>
        <n v="780"/>
        <n v="1127"/>
        <n v="327"/>
        <n v="1310"/>
        <n v="380"/>
        <n v="1040"/>
        <n v="576"/>
        <n v="1047"/>
        <n v="1356"/>
        <n v="809"/>
        <n v="983"/>
        <n v="592"/>
        <n v="583"/>
        <n v="694"/>
        <n v="2877"/>
        <n v="2338"/>
        <n v="2220"/>
        <n v="3125"/>
        <n v="14"/>
        <n v="384"/>
        <n v="2219"/>
        <n v="1238"/>
        <n v="1258"/>
        <n v="1215"/>
        <n v="326"/>
        <n v="2766"/>
        <n v="1536"/>
        <n v="2936"/>
        <n v="418"/>
        <n v="1377"/>
        <n v="435"/>
        <n v="812"/>
        <n v="1681"/>
        <n v="1314"/>
        <n v="604"/>
        <n v="690"/>
        <n v="467"/>
        <n v="462"/>
        <n v="524"/>
        <n v="330"/>
        <n v="994"/>
        <n v="218"/>
        <n v="402"/>
        <n v="120"/>
        <n v="40"/>
        <n v="4"/>
        <n v="211"/>
        <n v="280"/>
        <n v="982"/>
        <n v="424"/>
        <n v="421"/>
        <n v="2125"/>
        <n v="324"/>
        <n v="1469"/>
        <n v="1711"/>
        <n v="1870"/>
        <n v="2367"/>
        <n v="901"/>
        <n v="791"/>
        <n v="20"/>
        <n v="35"/>
        <n v="650"/>
        <n v="251"/>
        <n v="2579"/>
        <n v="1252"/>
        <n v="993"/>
        <n v="597"/>
        <n v="1614"/>
        <n v="2015"/>
        <n v="1530"/>
        <n v="1640"/>
        <n v="1502"/>
        <n v="915"/>
        <n v="626"/>
        <n v="1688"/>
        <n v="929"/>
        <n v="943"/>
        <n v="311"/>
        <n v="1052"/>
        <n v="306"/>
        <n v="533"/>
        <n v="548"/>
        <n v="1268"/>
        <n v="794"/>
        <n v="549"/>
        <n v="2897"/>
        <n v="3156"/>
        <n v="702"/>
        <n v="692"/>
        <n v="739"/>
        <n v="1087"/>
        <n v="656"/>
        <n v="1174"/>
        <n v="1095"/>
        <n v="883"/>
        <n v="943.3"/>
        <n v="720"/>
        <n v="434"/>
        <n v="1186"/>
        <n v="80"/>
        <n v="175"/>
        <n v="378"/>
        <n v="857"/>
        <n v="978"/>
        <n v="624"/>
        <n v="2040"/>
        <n v="1111"/>
        <n v="546"/>
        <n v="512"/>
        <n v="410"/>
        <n v="1102"/>
        <n v="1049"/>
        <n v="1112"/>
        <n v="414"/>
        <n v="642"/>
        <n v="648"/>
        <n v="1050"/>
        <n v="1001"/>
        <n v="301"/>
        <n v="307"/>
        <n v="364"/>
        <n v="1038"/>
        <n v="372"/>
        <n v="1741"/>
        <n v="970"/>
        <n v="387"/>
        <n v="404"/>
        <n v="1200"/>
        <n v="588"/>
        <n v="603"/>
        <n v="1126"/>
        <n v="1307"/>
        <n v="1468"/>
        <n v="150"/>
        <n v="1116"/>
        <n v="73"/>
        <n v="537"/>
        <n v="2970"/>
        <n v="529"/>
        <n v="623"/>
        <n v="508"/>
        <n v="572"/>
        <n v="727"/>
        <n v="230"/>
        <n v="199"/>
        <n v="1192"/>
        <n v="1591"/>
        <n v="1740"/>
        <n v="1668"/>
        <n v="1286"/>
        <n v="827"/>
        <n v="2400"/>
        <n v="940"/>
        <n v="1954"/>
        <n v="3071"/>
        <n v="2108"/>
        <n v="457"/>
        <n v="977"/>
        <n v="1151"/>
        <n v="447"/>
        <n v="596"/>
        <n v="458"/>
        <n v="545"/>
        <n v="571"/>
        <n v="962"/>
        <n v="1130"/>
        <n v="701"/>
        <n v="5030"/>
        <n v="2196"/>
        <n v="910"/>
        <n v="1106"/>
        <n v="149"/>
        <n v="270"/>
        <n v="1041"/>
        <n v="636"/>
        <n v="1221"/>
        <n v="298"/>
        <n v="542"/>
        <n v="1085"/>
        <n v="481"/>
        <n v="389"/>
        <n v="705"/>
        <n v="288"/>
        <n v="1119"/>
        <n v="1776"/>
        <n v="1004"/>
        <n v="4254"/>
        <n v="3312"/>
        <n v="715"/>
        <n v="730"/>
        <n v="262"/>
        <n v="729"/>
        <n v="453"/>
        <n v="430"/>
        <n v="795"/>
        <n v="1705"/>
        <n v="1857"/>
        <n v="1256"/>
        <n v="1510"/>
        <n v="844"/>
        <n v="1096"/>
        <n v="1234"/>
        <n v="1176"/>
        <n v="539"/>
        <n v="479"/>
        <n v="1077"/>
        <n v="605"/>
        <n v="654"/>
        <n v="304"/>
        <n v="105"/>
        <n v="17"/>
        <n v="322"/>
        <n v="959"/>
        <n v="1226"/>
        <n v="868"/>
        <n v="1228"/>
        <n v="461"/>
        <n v="466"/>
        <n v="1071"/>
        <n v="520"/>
        <n v="614"/>
        <n v="1242"/>
        <n v="427"/>
        <n v="754"/>
        <n v="1184"/>
        <n v="1355"/>
        <n v="725"/>
        <n v="1505"/>
        <n v="460"/>
        <n v="1196"/>
        <n v="1850"/>
        <n v="830"/>
        <n v="988"/>
        <n v="976"/>
        <n v="3678"/>
        <n v="3341"/>
        <n v="866"/>
        <n v="1062"/>
        <n v="308"/>
        <n v="1193"/>
        <n v="433"/>
        <n v="1086"/>
        <n v="618"/>
        <n v="666"/>
        <n v="538"/>
        <n v="381"/>
        <n v="617"/>
        <n v="247"/>
        <n v="253"/>
        <n v="248"/>
        <n v="945"/>
        <n v="523"/>
        <n v="683"/>
        <n v="1251"/>
        <n v="997"/>
        <n v="859"/>
        <n v="161"/>
        <n v="619"/>
        <n v="3625"/>
        <n v="3191"/>
        <n v="2865"/>
        <n v="584"/>
        <n v="1246"/>
        <n v="518"/>
        <n v="506"/>
        <n v="480"/>
        <n v="365"/>
        <n v="395"/>
        <n v="2470"/>
        <n v="1565"/>
        <n v="1045"/>
        <n v="1300"/>
        <n v="70"/>
        <n v="470"/>
        <n v="644"/>
        <n v="869"/>
        <n v="999"/>
        <n v="789"/>
        <n v="689"/>
        <n v="455"/>
        <n v="45"/>
        <n v="341"/>
        <n v="313"/>
        <n v="750"/>
        <n v="1657"/>
        <n v="805"/>
        <n v="1010"/>
        <n v="1093"/>
        <n v="426"/>
        <n v="846"/>
        <n v="955"/>
        <n v="631"/>
        <n v="684"/>
        <n v="526"/>
        <n v="907"/>
        <n v="608"/>
        <n v="808"/>
        <n v="130"/>
        <n v="49"/>
        <n v="602"/>
        <n v="810"/>
        <n v="309"/>
        <n v="238"/>
        <n v="492"/>
        <n v="515"/>
        <n v="1204"/>
        <n v="509"/>
        <n v="563"/>
        <n v="627"/>
        <n v="396"/>
        <n v="562"/>
        <n v="858"/>
        <n v="2082"/>
        <n v="936"/>
        <n v="408"/>
        <n v="836"/>
        <n v="886"/>
        <n v="6135"/>
        <n v="5120"/>
        <n v="760"/>
        <n v="1770"/>
        <n v="499"/>
        <n v="639"/>
        <n v="1122"/>
        <n v="930"/>
        <n v="1637"/>
        <n v="295"/>
        <n v="1194"/>
        <n v="566"/>
        <n v="471"/>
        <n v="1449"/>
        <n v="443"/>
        <n v="265"/>
        <n v="281"/>
        <n v="1222"/>
        <n v="221"/>
        <n v="652"/>
        <n v="1101"/>
        <n v="363"/>
        <n v="345"/>
        <n v="3430"/>
        <n v="918"/>
        <n v="2017"/>
        <n v="2262"/>
        <n v="204"/>
        <n v="663"/>
        <n v="1058"/>
        <n v="1213"/>
        <n v="594"/>
        <n v="1100"/>
        <n v="569"/>
        <n v="2020"/>
        <n v="1754"/>
        <n v="947"/>
        <n v="1026"/>
        <n v="1324"/>
        <n v="1170"/>
        <n v="902"/>
        <n v="799"/>
        <n v="1177"/>
        <n v="1403"/>
        <n v="995"/>
        <n v="3176"/>
        <n v="3952"/>
        <n v="3085"/>
        <n v="2478"/>
        <n v="2975"/>
        <n v="3641"/>
        <n v="1180"/>
        <n v="697"/>
        <n v="401"/>
        <n v="863"/>
        <n v="586"/>
        <n v="1129"/>
        <n v="691"/>
        <n v="815"/>
        <n v="3208"/>
        <n v="2752"/>
        <n v="1131"/>
        <n v="1103"/>
        <n v="514"/>
        <n v="912"/>
        <n v="268"/>
        <n v="1076"/>
        <n v="1457"/>
        <n v="696"/>
        <n v="736"/>
        <n v="451"/>
        <n v="67"/>
        <n v="99"/>
        <n v="454"/>
        <n v="1195"/>
        <n v="310"/>
        <n v="570"/>
        <n v="385"/>
        <n v="477"/>
        <n v="679"/>
        <n v="276"/>
        <n v="362"/>
        <n v="97"/>
        <n v="892"/>
        <n v="1884"/>
        <n v="4261"/>
        <n v="3282"/>
        <n v="1187"/>
        <n v="1224"/>
        <n v="768"/>
        <n v="1752"/>
        <n v="1146"/>
        <n v="670"/>
        <n v="635"/>
        <n v="12060"/>
        <n v="707"/>
        <n v="948"/>
        <n v="190"/>
        <n v="374"/>
        <n v="864"/>
        <n v="3954"/>
        <n v="4376"/>
        <n v="355"/>
        <n v="6"/>
        <n v="449"/>
        <n v="716"/>
        <n v="695"/>
        <n v="1074"/>
        <n v="939"/>
        <n v="2001"/>
        <n v="511"/>
        <n v="1142"/>
        <n v="942"/>
        <n v="757"/>
        <n v="674"/>
        <n v="1149"/>
        <n v="5129"/>
        <n v="5755"/>
        <n v="290"/>
        <n v="1211"/>
        <n v="540"/>
        <n v="1388"/>
        <n v="1161"/>
        <n v="104"/>
        <n v="2277"/>
        <n v="271"/>
        <n v="1108"/>
        <n v="790"/>
        <n v="264"/>
        <n v="349"/>
        <n v="855"/>
        <n v="2713"/>
        <n v="4647"/>
        <n v="3140"/>
        <n v="3351"/>
        <n v="1008"/>
        <n v="640"/>
        <n v="534"/>
        <n v="226"/>
        <n v="884"/>
        <n v="1059"/>
        <n v="606"/>
        <n v="431"/>
        <n v="1201"/>
        <n v="1662"/>
        <n v="771"/>
        <n v="371"/>
        <n v="415"/>
        <n v="555"/>
        <n v="769"/>
        <n v="1022"/>
        <n v="2078"/>
        <n v="197"/>
        <n v="784"/>
        <n v="1136"/>
        <n v="488"/>
        <n v="1105"/>
        <n v="1019"/>
        <n v="1069"/>
        <n v="155"/>
        <n v="465"/>
        <n v="485"/>
        <n v="990"/>
        <n v="1441"/>
        <n v="937"/>
        <n v="446"/>
        <n v="767"/>
        <n v="612"/>
        <n v="718"/>
        <n v="2149"/>
        <n v="167"/>
        <n v="255"/>
        <n v="346"/>
        <n v="231"/>
        <n v="682"/>
        <n v="1208"/>
        <n v="833"/>
        <n v="242"/>
        <n v="1097"/>
        <n v="202"/>
        <n v="98"/>
        <n v="482"/>
        <n v="807"/>
        <n v="1138"/>
        <n v="2516"/>
        <n v="142"/>
        <n v="888"/>
        <n v="2086"/>
        <n v="887"/>
        <n v="468"/>
        <n v="2071"/>
        <n v="4113"/>
        <n v="5361"/>
        <n v="216"/>
        <n v="1189"/>
        <n v="782"/>
        <n v="1277"/>
        <n v="843"/>
        <n v="194"/>
        <n v="1429"/>
        <n v="658"/>
        <n v="2154"/>
        <n v="984"/>
        <n v="925"/>
        <n v="873"/>
        <n v="125"/>
        <n v="111"/>
        <n v="96"/>
        <n v="712"/>
        <n v="847"/>
        <n v="1032"/>
        <n v="2140"/>
        <n v="3084"/>
        <n v="2181"/>
        <n v="1809"/>
        <n v="160"/>
        <n v="256"/>
        <n v="213"/>
        <n v="1027"/>
        <n v="1225"/>
        <n v="243"/>
        <n v="781"/>
        <n v="314"/>
        <n v="189"/>
        <n v="351"/>
        <n v="86"/>
        <n v="118"/>
        <n v="89"/>
        <n v="664"/>
        <n v="4023"/>
        <n v="963"/>
        <n v="980"/>
        <n v="444"/>
        <n v="1028"/>
        <n v="1549"/>
        <n v="1463"/>
        <n v="1259"/>
        <n v="1066"/>
        <n v="291"/>
        <n v="102"/>
        <n v="1156"/>
        <n v="951"/>
        <n v="1243"/>
        <n v="1067"/>
        <n v="1155"/>
        <n v="503"/>
        <n v="1109"/>
        <n v="3011"/>
        <n v="2991"/>
        <n v="1220"/>
        <n v="865"/>
        <n v="655"/>
        <n v="3367"/>
        <n v="3327"/>
        <n v="3237"/>
        <n v="261"/>
        <n v="260"/>
        <n v="5234"/>
        <n v="5500"/>
        <n v="2070"/>
        <n v="1280"/>
        <n v="90"/>
        <n v="459"/>
        <n v="2237"/>
        <n v="339"/>
        <n v="899"/>
        <n v="2993"/>
        <n v="1203"/>
        <n v="649"/>
        <n v="452"/>
        <n v="121.5"/>
        <n v="878"/>
        <n v="1500"/>
        <n v="687"/>
        <n v="1293"/>
        <n v="377"/>
        <n v="170"/>
        <n v="923"/>
        <n v="366"/>
        <n v="25"/>
        <n v="246"/>
        <n v="208"/>
        <n v="1440"/>
        <n v="491"/>
        <n v="1725"/>
        <n v="922"/>
        <n v="420"/>
        <n v="1288"/>
        <n v="4134"/>
        <n v="5550"/>
        <n v="240"/>
        <n v="4024"/>
        <n v="1179"/>
        <n v="828"/>
        <n v="722"/>
        <n v="1488"/>
        <n v="476"/>
        <n v="1343"/>
        <n v="1143"/>
        <n v="620"/>
        <n v="686"/>
        <n v="1332"/>
        <n v="483"/>
        <n v="1"/>
        <n v="282"/>
        <n v="1795"/>
        <n v="1636"/>
        <n v="1577"/>
        <n v="1411"/>
        <n v="763"/>
        <n v="967"/>
        <n v="2302"/>
        <n v="891"/>
        <n v="2138"/>
        <n v="1275"/>
        <n v="382"/>
        <n v="4643"/>
        <n v="894"/>
        <n v="474"/>
        <n v="530"/>
        <n v="721"/>
        <n v="4547"/>
        <n v="4710"/>
        <n v="3822"/>
        <n v="1981"/>
        <n v="1240"/>
        <n v="1080"/>
        <n v="719"/>
        <n v="2227"/>
        <n v="2146"/>
        <n v="991"/>
        <n v="964"/>
        <n v="783"/>
        <n v="445"/>
        <n v="436"/>
        <n v="544"/>
        <n v="2004"/>
        <n v="5009"/>
        <n v="5000"/>
        <n v="1039"/>
        <n v="2246"/>
        <n v="591"/>
        <n v="731"/>
        <n v="896"/>
        <n v="966"/>
        <n v="788"/>
        <n v="590"/>
        <n v="343"/>
        <n v="409"/>
        <n v="1216"/>
        <n v="580"/>
        <n v="319"/>
        <n v="1003"/>
        <n v="1104"/>
        <n v="347"/>
        <n v="1452"/>
        <n v="829"/>
        <n v="1123"/>
        <n v="463"/>
        <n v="941"/>
        <n v="1631"/>
        <n v="438"/>
        <n v="1017"/>
        <n v="958"/>
        <n v="7000"/>
        <n v="4600"/>
        <n v="2100"/>
        <n v="1070"/>
        <n v="1212"/>
        <n v="1567"/>
        <n v="13300"/>
        <n v="19000"/>
        <n v="931"/>
        <n v="8144"/>
        <n v="8308"/>
        <n v="735"/>
        <n v="579"/>
        <n v="839"/>
        <n v="3750"/>
        <n v="1088"/>
        <n v="1467"/>
        <n v="914"/>
        <n v="20000"/>
        <n v="1321"/>
        <n v="913"/>
        <n v="1055"/>
        <n v="2242"/>
        <n v="1794"/>
        <n v="359"/>
        <n v="224"/>
        <n v="1043"/>
        <n v="507"/>
        <n v="1175"/>
        <n v="198"/>
        <n v="392"/>
        <n v="711"/>
        <n v="473"/>
        <n v="18"/>
        <n v="787.5"/>
        <n v="611"/>
        <n v="279"/>
        <n v="1188"/>
        <n v="2043"/>
        <n v="2208"/>
        <n v="1158"/>
        <n v="2341"/>
        <n v="1005"/>
        <n v="2316"/>
        <n v="3228"/>
        <n v="1531"/>
        <n v="2260"/>
        <n v="804"/>
        <n v="153"/>
        <n v="897"/>
        <n v="527"/>
        <n v="2650"/>
        <n v="2214"/>
        <n v="1317"/>
        <n v="1948"/>
        <n v="1555"/>
        <n v="908"/>
        <n v="1739"/>
        <n v="1528"/>
        <n v="1494"/>
        <n v="2293"/>
        <n v="1165"/>
        <n v="2276"/>
        <n v="932"/>
        <n v="1181"/>
        <n v="1574"/>
        <n v="2244"/>
        <n v="1524"/>
        <n v="919"/>
        <n v="1046"/>
        <n v="29"/>
        <n v="762"/>
        <n v="223"/>
        <n v="1202"/>
        <n v="1141"/>
        <n v="209"/>
        <n v="4755"/>
        <n v="3168"/>
        <n v="1118"/>
        <n v="1079"/>
        <n v="289"/>
        <n v="234"/>
        <n v="1207"/>
        <n v="1133"/>
        <n v="1541"/>
        <n v="1248"/>
        <n v="536"/>
        <n v="568"/>
        <n v="1160"/>
        <n v="772"/>
        <n v="369"/>
        <n v="848"/>
        <n v="2304"/>
        <n v="1247"/>
        <n v="3202"/>
        <n v="1089"/>
        <n v="397"/>
        <n v="2394"/>
        <n v="294"/>
        <n v="861"/>
        <n v="3338"/>
        <n v="3789"/>
        <n v="3145"/>
        <n v="998"/>
        <n v="316"/>
        <n v="826"/>
        <n v="587"/>
        <n v="1445"/>
        <n v="1060"/>
        <n v="383"/>
        <n v="1125"/>
        <n v="1276"/>
        <n v="1033"/>
        <n v="1511"/>
        <n v="987"/>
        <n v="2886"/>
        <n v="1145"/>
        <n v="1128"/>
        <n v="4000"/>
        <n v="7100"/>
        <n v="643.79999999999995"/>
        <n v="1048"/>
        <n v="3277"/>
        <n v="3472"/>
        <n v="3137"/>
        <n v="1154"/>
        <n v="1572"/>
        <n v="895"/>
        <n v="775"/>
        <n v="928"/>
        <n v="2135"/>
        <n v="140"/>
        <n v="1173"/>
        <n v="2346"/>
        <n v="634"/>
        <n v="1197"/>
        <n v="3368"/>
        <n v="1137"/>
        <n v="4058"/>
        <n v="3180"/>
        <n v="752"/>
        <n v="989"/>
        <n v="777"/>
        <n v="905"/>
        <n v="423"/>
        <n v="1544"/>
        <n v="851"/>
        <n v="2642"/>
        <n v="1054"/>
        <n v="968"/>
        <n v="3900"/>
        <n v="390"/>
        <n v="228"/>
        <n v="831"/>
        <n v="704"/>
        <n v="543"/>
        <n v="866.7"/>
        <n v="801"/>
        <n v="706"/>
        <n v="1016"/>
        <n v="1014"/>
        <n v="785"/>
        <n v="1559"/>
        <n v="688"/>
        <n v="1183"/>
        <n v="178"/>
        <n v="386"/>
        <n v="766"/>
        <n v="1009"/>
        <n v="236"/>
        <n v="659"/>
        <n v="1351"/>
        <n v="19500"/>
        <n v="3061"/>
        <n v="413"/>
        <n v="1523"/>
        <n v="2225"/>
        <n v="2166.67"/>
        <n v="2596.67"/>
        <n v="1566.67"/>
        <n v="1152"/>
        <n v="709"/>
        <n v="1304"/>
        <n v="1120"/>
        <n v="398"/>
        <n v="162"/>
        <n v="139"/>
        <n v="703"/>
        <n v="1750"/>
        <n v="287"/>
        <n v="699"/>
        <n v="1950"/>
        <n v="4333.33"/>
        <n v="1900"/>
        <n v="1512"/>
        <n v="411"/>
        <n v="2061"/>
        <n v="4985"/>
        <n v="1282"/>
        <n v="6000"/>
        <n v="1034"/>
        <n v="4300"/>
        <n v="574"/>
        <n v="797"/>
        <n v="1665"/>
        <n v="975"/>
        <n v="2145"/>
        <n v="761"/>
        <n v="1350"/>
        <n v="764"/>
        <n v="724"/>
        <n v="3600"/>
        <n v="821"/>
        <n v="1877"/>
        <n v="2663"/>
        <n v="3451"/>
        <n v="1639"/>
        <n v="811"/>
        <n v="278"/>
        <n v="207"/>
        <n v="4650"/>
        <n v="5553"/>
        <n v="1294"/>
        <n v="5100"/>
        <n v="203"/>
        <n v="2750"/>
        <n v="16"/>
        <n v="803"/>
        <n v="50.5"/>
        <n v="4280"/>
        <n v="6375"/>
        <n v="10000"/>
        <n v="2101"/>
        <n v="1866"/>
        <n v="1698"/>
        <n v="1604"/>
        <n v="2350"/>
        <n v="2944"/>
        <n v="4900"/>
        <n v="2884"/>
        <n v="1550"/>
        <n v="2045.75"/>
        <n v="1250"/>
        <n v="367"/>
        <n v="2800"/>
        <n v="4150"/>
        <n v="1860"/>
        <n v="3133"/>
        <n v="714"/>
        <n v="3500"/>
        <n v="7156"/>
        <n v="2255"/>
        <n v="2014"/>
        <n v="1836"/>
        <n v="1804"/>
        <n v="2129"/>
        <n v="2074"/>
        <n v="1944"/>
        <n v="1099"/>
        <n v="185"/>
        <n v="2106"/>
        <n v="2333"/>
        <n v="2895"/>
        <n v="429"/>
        <n v="1543"/>
        <n v="2941"/>
        <n v="2784"/>
        <n v="2976"/>
        <n v="115"/>
        <n v="137"/>
        <n v="24400"/>
        <n v="464"/>
        <n v="1746"/>
        <n v="358"/>
        <n v="1092"/>
        <n v="933"/>
        <n v="3200"/>
        <n v="67.8"/>
        <n v="61"/>
        <n v="971"/>
        <n v="1098"/>
        <n v="2308"/>
        <n v="2331"/>
        <n v="2887"/>
        <n v="818"/>
        <n v="350.75"/>
        <n v="608.33000000000004"/>
        <n v="758.33"/>
        <n v="1737.67"/>
        <n v="568.75"/>
        <n v="1056"/>
        <n v="2568"/>
        <n v="12590"/>
        <n v="1308"/>
        <n v="3326"/>
        <n v="792"/>
        <n v="2174"/>
        <n v="1813"/>
        <n v="2280"/>
        <n v="254.17"/>
        <n v="4335"/>
        <n v="432"/>
        <n v="3163"/>
        <n v="72"/>
        <n v="1462"/>
        <n v="4500"/>
        <n v="551.65"/>
        <n v="1409"/>
        <n v="1075"/>
        <n v="2992"/>
        <n v="2450"/>
        <n v="3132"/>
        <n v="2134"/>
        <n v="1672"/>
        <n v="1012"/>
        <n v="1279"/>
        <n v="52.8"/>
        <n v="1367"/>
        <n v="632"/>
        <n v="3995"/>
        <n v="1504"/>
        <n v="3268"/>
        <n v="2630"/>
        <n v="2258"/>
        <n v="1375"/>
        <n v="1396"/>
        <n v="1508"/>
        <n v="496"/>
        <n v="32"/>
        <n v="3024"/>
        <n v="838"/>
        <n v="3231"/>
        <n v="1940"/>
        <n v="8216"/>
        <n v="3950"/>
        <n v="10250"/>
        <n v="3502"/>
        <n v="4462"/>
        <n v="1624"/>
        <n v="1364"/>
        <n v="1519"/>
        <n v="3408"/>
        <n v="7680"/>
        <n v="2664"/>
        <n v="17.5"/>
        <n v="293"/>
        <n v="917"/>
        <n v="10071"/>
        <n v="3454"/>
        <n v="3616"/>
        <n v="1620"/>
        <n v="3751"/>
        <n v="802"/>
        <n v="1812"/>
        <n v="2550"/>
        <n v="1897"/>
        <n v="7776"/>
        <n v="1800"/>
        <n v="3108"/>
        <n v="1881.25"/>
        <n v="262.5"/>
        <n v="1632"/>
        <n v="7150"/>
        <n v="2825"/>
        <n v="3261"/>
        <n v="1825"/>
        <n v="2749"/>
        <n v="1852"/>
        <n v="192"/>
        <n v="832"/>
        <n v="1485"/>
        <n v="188"/>
        <n v="1704"/>
        <n v="2314"/>
        <n v="7376"/>
        <n v="180"/>
        <n v="275"/>
        <n v="1427"/>
        <n v="1652"/>
        <n v="2880"/>
        <n v="2940"/>
        <n v="3936"/>
        <n v="407"/>
        <n v="4461"/>
        <n v="1150"/>
        <n v="210"/>
        <n v="1072"/>
        <n v="954"/>
        <n v="2757"/>
        <n v="2778"/>
        <n v="3018"/>
        <n v="3860"/>
        <n v="7368"/>
        <n v="4056"/>
        <n v="4122.5"/>
        <n v="2309"/>
        <n v="2178"/>
        <n v="965"/>
        <n v="2366"/>
        <n v="2252.5"/>
        <n v="4016"/>
        <n v="4050"/>
        <n v="7955"/>
        <n v="2300"/>
        <n v="3182"/>
        <n v="2250"/>
        <n v="7056"/>
        <n v="10350"/>
        <n v="4350"/>
        <n v="2186"/>
        <n v="2953"/>
        <n v="758"/>
        <n v="3118.75"/>
        <n v="1162.5"/>
        <n v="4377.5"/>
        <n v="841"/>
        <n v="1829"/>
        <n v="1729"/>
        <n v="822"/>
        <n v="1930"/>
        <n v="2266"/>
        <n v="160.80000000000001"/>
        <n v="108"/>
        <n v="54"/>
        <n v="814"/>
        <n v="3400"/>
        <n v="3788"/>
        <n v="4978"/>
        <n v="146"/>
        <n v="2281"/>
        <n v="10077"/>
        <n v="5125"/>
        <n v="10141"/>
        <n v="1650"/>
        <n v="4213"/>
        <n v="2022"/>
        <n v="3831"/>
        <n v="1626"/>
        <n v="816"/>
        <n v="3814"/>
        <n v="3761"/>
        <n v="856"/>
        <n v="806"/>
        <n v="4250"/>
        <n v="409.488"/>
        <n v="152.256"/>
        <n v="403"/>
        <n v="3528"/>
        <n v="252.38399999999999"/>
        <n v="77.328000000000003"/>
        <n v="157"/>
        <n v="1970"/>
        <n v="2616"/>
        <n v="3386"/>
        <n v="1412"/>
        <n v="2215"/>
        <n v="3482"/>
        <n v="2511"/>
        <n v="4070"/>
        <n v="2003"/>
        <n v="1345"/>
        <n v="6050"/>
        <n v="283"/>
        <n v="74"/>
        <n v="4084"/>
        <n v="4220"/>
        <n v="1575"/>
        <n v="2824"/>
        <n v="112.536"/>
        <n v="172.464"/>
        <n v="1988"/>
        <n v="1721"/>
        <n v="1888"/>
        <n v="2079"/>
        <n v="2217"/>
        <n v="2303"/>
        <n v="5112"/>
        <n v="212"/>
        <n v="189.98400000000001"/>
        <n v="126.72"/>
        <n v="73.680000000000007"/>
        <n v="135"/>
        <n v="5818"/>
        <n v="6764"/>
        <n v="2128"/>
        <n v="2156"/>
        <n v="6100"/>
        <n v="6020"/>
        <n v="786"/>
        <n v="422"/>
        <n v="1670"/>
        <n v="8000"/>
        <n v="145"/>
        <n v="3865"/>
        <n v="312"/>
        <n v="2723"/>
        <n v="1807"/>
        <n v="1830"/>
        <n v="1551"/>
        <n v="5122"/>
        <n v="1552"/>
        <n v="1601"/>
        <n v="6267"/>
        <n v="1357"/>
        <n v="823"/>
        <n v="7500"/>
        <n v="8073"/>
        <n v="246.72"/>
        <n v="72.959999999999994"/>
        <n v="2.2320000000000002"/>
        <n v="151.63200000000001"/>
        <n v="4020"/>
        <n v="3288"/>
        <n v="48"/>
        <n v="7225"/>
        <n v="3825"/>
        <n v="417"/>
        <n v="394"/>
        <n v="2764"/>
        <n v="8110"/>
        <n v="1673"/>
        <n v="1218"/>
        <n v="744"/>
        <n v="201"/>
        <n v="110.16"/>
        <n v="412.8"/>
        <n v="72.816000000000003"/>
        <n v="3849"/>
        <n v="6250"/>
        <n v="3700"/>
        <n v="2200"/>
        <n v="1273"/>
        <n v="1590"/>
        <n v="34000"/>
        <n v="952"/>
        <n v="1580"/>
        <n v="2028"/>
        <n v="743"/>
        <n v="1470"/>
        <n v="4322"/>
        <n v="556"/>
        <n v="5559"/>
        <n v="3391.66"/>
        <n v="1423"/>
        <n v="1558"/>
        <n v="2150"/>
        <n v="126.6"/>
        <n v="166.32"/>
        <n v="85.2"/>
        <n v="3576"/>
        <n v="1568"/>
        <n v="765"/>
        <n v="645"/>
        <n v="285"/>
        <n v="6500"/>
        <n v="31075"/>
        <n v="653"/>
        <n v="8700"/>
        <n v="2524"/>
        <n v="2522"/>
        <n v="6065"/>
        <n v="40700"/>
        <n v="6508"/>
        <n v="1600"/>
        <n v="8250"/>
        <n v="6200"/>
        <n v="1205"/>
        <n v="5350"/>
        <n v="2481"/>
        <n v="9900"/>
        <n v="6573"/>
        <n v="205"/>
        <n v="144.72"/>
        <n v="109.44"/>
        <n v="307.2"/>
        <n v="1303"/>
        <n v="3467.5"/>
        <n v="5150"/>
        <n v="181"/>
        <n v="433.25"/>
        <n v="15570"/>
        <n v="16340"/>
        <n v="7040"/>
        <n v="3555"/>
        <n v="776"/>
        <n v="7300"/>
        <n v="99.3"/>
        <n v="1015"/>
        <n v="10029"/>
        <n v="1570"/>
        <n v="1492"/>
        <n v="1515"/>
        <n v="12000"/>
        <n v="114"/>
        <n v="40500"/>
        <n v="2601"/>
        <n v="2596"/>
        <n v="4850"/>
        <n v="2818"/>
        <n v="1595"/>
        <n v="1630"/>
        <n v="255.8"/>
        <n v="6862"/>
        <n v="5080"/>
        <n v="148.80000000000001"/>
        <n v="212.61600000000001"/>
        <n v="1953"/>
        <n v="2204"/>
        <n v="717"/>
        <n v="388"/>
        <n v="1849"/>
        <n v="9750"/>
        <n v="819"/>
        <n v="4008"/>
        <n v="483.9"/>
        <n v="133"/>
        <n v="124"/>
        <n v="2871"/>
        <n v="5400"/>
        <n v="5050"/>
        <n v="36"/>
        <n v="1274"/>
        <n v="1285"/>
        <n v="10200"/>
        <n v="17850"/>
        <n v="796"/>
        <n v="3722"/>
        <n v="4425"/>
        <n v="824"/>
        <n v="2240"/>
        <n v="10"/>
        <n v="1290"/>
        <n v="5134"/>
        <n v="206"/>
        <n v="3138"/>
        <n v="2997"/>
        <n v="7560"/>
        <n v="751"/>
        <n v="5996"/>
        <n v="3624"/>
        <n v="2008"/>
        <n v="1262"/>
        <n v="7915"/>
        <n v="4950"/>
        <n v="1257"/>
        <n v="2083"/>
        <n v="1540"/>
        <n v="5015"/>
        <n v="14.4"/>
        <n v="28.8"/>
        <n v="423.21600000000001"/>
        <n v="54.63"/>
        <n v="5490"/>
        <n v="2613"/>
        <n v="1503"/>
        <n v="1330"/>
        <n v="82.8"/>
        <n v="139.19999999999999"/>
        <n v="2376"/>
        <n v="4194"/>
        <n v="4585"/>
        <n v="2184"/>
        <n v="137.30000000000001"/>
        <n v="252.4"/>
        <n v="6150"/>
        <n v="2850"/>
        <n v="8150"/>
        <n v="1475"/>
        <n v="2710"/>
        <n v="3100"/>
        <n v="633"/>
        <n v="1790"/>
        <n v="1348"/>
        <n v="1295"/>
        <n v="8050"/>
        <n v="3670"/>
        <n v="3450"/>
        <n v="3547"/>
        <n v="4211"/>
        <n v="4800"/>
        <n v="4357"/>
        <n v="296.85599999999999"/>
        <n v="246.24"/>
        <n v="356"/>
        <n v="186"/>
        <n v="1090"/>
        <n v="2041"/>
        <n v="154"/>
        <n v="2707"/>
        <n v="126.3"/>
        <n v="206.4"/>
        <n v="1920"/>
        <n v="7070"/>
        <n v="2508"/>
        <n v="4176"/>
        <n v="18100"/>
        <n v="738"/>
        <n v="556.5"/>
        <n v="4750"/>
        <n v="9650"/>
        <n v="8940"/>
        <n v="107"/>
        <n v="1466"/>
        <n v="1362"/>
        <n v="3240"/>
        <n v="7310"/>
        <n v="3310"/>
        <n v="1281"/>
        <n v="237"/>
        <n v="7068"/>
        <n v="3584"/>
        <n v="271.8"/>
        <n v="252.28800000000001"/>
        <n v="1450"/>
        <n v="798"/>
        <n v="51"/>
        <n v="1420"/>
        <n v="3010"/>
        <n v="5"/>
        <n v="2"/>
        <n v="75.239999999999995"/>
        <n v="110.88"/>
        <n v="386.4"/>
        <n v="254.7"/>
        <n v="177"/>
        <n v="1371"/>
        <n v="2018"/>
        <n v="3004"/>
        <n v="2607"/>
        <n v="24"/>
        <n v="5955"/>
        <n v="13617"/>
        <n v="7008"/>
        <n v="4042"/>
        <n v="20200"/>
        <n v="4013"/>
        <n v="3652"/>
        <n v="129"/>
        <n v="5118"/>
        <n v="5020"/>
        <n v="1428"/>
        <n v="3809"/>
        <n v="1820"/>
        <n v="7171"/>
        <n v="11650"/>
        <n v="2420"/>
        <n v="30000"/>
        <n v="2058"/>
        <n v="882"/>
        <n v="2390"/>
        <n v="2683"/>
        <n v="2422"/>
        <n v="130.32"/>
        <n v="50.88"/>
        <n v="295.68"/>
        <n v="144.648"/>
        <n v="1980"/>
        <n v="19866"/>
        <n v="2584"/>
        <n v="277"/>
        <n v="2392"/>
        <n v="916"/>
        <n v="2830"/>
        <n v="7272"/>
        <n v="465.6"/>
        <n v="173"/>
        <n v="2195"/>
        <n v="2170"/>
        <n v="1381"/>
        <n v="10050"/>
        <n v="20050"/>
        <n v="787"/>
        <n v="387.5"/>
        <n v="182.5"/>
        <n v="1370"/>
        <n v="5210"/>
        <n v="3800"/>
        <n v="9800"/>
        <n v="361"/>
        <n v="4400"/>
        <n v="1172"/>
        <n v="3006"/>
        <n v="4092"/>
        <n v="7224"/>
        <n v="12700"/>
        <n v="4700"/>
        <n v="852"/>
        <n v="2016"/>
        <n v="227"/>
        <n v="793"/>
        <n v="834"/>
        <n v="2618"/>
        <n v="3009"/>
        <n v="91"/>
      </sharedItems>
    </cacheField>
    <cacheField name="Unit" numFmtId="0">
      <sharedItems/>
    </cacheField>
    <cacheField name="Rate" numFmtId="164">
      <sharedItems containsSemiMixedTypes="0" containsString="0" containsNumber="1" minValue="0.36" maxValue="321000" count="369">
        <n v="34"/>
        <n v="24"/>
        <n v="25.5"/>
        <n v="26.5"/>
        <n v="27.5"/>
        <n v="24.25"/>
        <n v="25"/>
        <n v="56.8"/>
        <n v="23.75"/>
        <n v="31.5"/>
        <n v="30"/>
        <n v="30.5"/>
        <n v="23.5"/>
        <n v="59.5"/>
        <n v="121"/>
        <n v="26"/>
        <n v="39"/>
        <n v="25.75"/>
        <n v="25.25"/>
        <n v="135"/>
        <n v="114"/>
        <n v="132"/>
        <n v="32"/>
        <n v="27.25"/>
        <n v="7.7"/>
        <n v="136"/>
        <n v="33"/>
        <n v="29.75"/>
        <n v="31"/>
        <n v="24.5"/>
        <n v="16"/>
        <n v="12.2"/>
        <n v="10.9"/>
        <n v="65.5"/>
        <n v="22.75"/>
        <n v="11"/>
        <n v="75"/>
        <n v="60"/>
        <n v="74"/>
        <n v="29"/>
        <n v="32.5"/>
        <n v="23"/>
        <n v="91"/>
        <n v="27"/>
        <n v="83"/>
        <n v="96"/>
        <n v="42.5"/>
        <n v="28"/>
        <n v="0.75"/>
        <n v="27.75"/>
        <n v="28.5"/>
        <n v="29.5"/>
        <n v="37.5"/>
        <n v="46.5"/>
        <n v="49"/>
        <n v="43"/>
        <n v="31.25"/>
        <n v="54"/>
        <n v="66.5"/>
        <n v="57"/>
        <n v="43.5"/>
        <n v="21"/>
        <n v="62"/>
        <n v="70"/>
        <n v="68"/>
        <n v="40"/>
        <n v="28.75"/>
        <n v="102"/>
        <n v="35"/>
        <n v="125"/>
        <n v="53"/>
        <n v="73"/>
        <n v="55"/>
        <n v="115"/>
        <n v="28.25"/>
        <n v="47.5"/>
        <n v="4"/>
        <n v="24.75"/>
        <n v="31.75"/>
        <n v="14"/>
        <n v="38.5"/>
        <n v="70.5"/>
        <n v="11.5"/>
        <n v="74.75"/>
        <n v="29.25"/>
        <n v="1.25"/>
        <n v="23.25"/>
        <n v="44.1"/>
        <n v="22.5"/>
        <n v="38"/>
        <n v="48"/>
        <n v="33.5"/>
        <n v="56"/>
        <n v="19"/>
        <n v="18.2"/>
        <n v="16.7"/>
        <n v="15.5"/>
        <n v="49.4"/>
        <n v="43.4"/>
        <n v="21.5"/>
        <n v="22"/>
        <n v="1"/>
        <n v="44"/>
        <n v="22.25"/>
        <n v="10.15"/>
        <n v="26.75"/>
        <n v="78"/>
        <n v="25.2"/>
        <n v="9.6999999999999993"/>
        <n v="80"/>
        <n v="55.5"/>
        <n v="37"/>
        <n v="21.75"/>
        <n v="15.4"/>
        <n v="85"/>
        <n v="10"/>
        <n v="13.3"/>
        <n v="34.5"/>
        <n v="64"/>
        <n v="10.1"/>
        <n v="7.2"/>
        <n v="16.2"/>
        <n v="37.25"/>
        <n v="123"/>
        <n v="20"/>
        <n v="52.75"/>
        <n v="81.5"/>
        <n v="103"/>
        <n v="41"/>
        <n v="11.8"/>
        <n v="10.3"/>
        <n v="65"/>
        <n v="21.25"/>
        <n v="26.25"/>
        <n v="18"/>
        <n v="20.75"/>
        <n v="20.5"/>
        <n v="3.4"/>
        <n v="20.25"/>
        <n v="4.5"/>
        <n v="7.5"/>
        <n v="2.5"/>
        <n v="2"/>
        <n v="51"/>
        <n v="10.5"/>
        <n v="72"/>
        <n v="47"/>
        <n v="19.75"/>
        <n v="69"/>
        <n v="99"/>
        <n v="61"/>
        <n v="48.5"/>
        <n v="77"/>
        <n v="141000"/>
        <n v="102000"/>
        <n v="122000"/>
        <n v="121000"/>
        <n v="321000"/>
        <n v="96000"/>
        <n v="177000"/>
        <n v="71"/>
        <n v="5"/>
        <n v="6"/>
        <n v="46"/>
        <n v="52"/>
        <n v="106"/>
        <n v="27.01"/>
        <n v="19.25"/>
        <n v="19.5"/>
        <n v="2.2999999999999998"/>
        <n v="4.7"/>
        <n v="5.5"/>
        <n v="27.1"/>
        <n v="1.9"/>
        <n v="36"/>
        <n v="14.3"/>
        <n v="64.5"/>
        <n v="2.8"/>
        <n v="36.75"/>
        <n v="36.5"/>
        <n v="16.5"/>
        <n v="11.4"/>
        <n v="8"/>
        <n v="41.5"/>
        <n v="30.25"/>
        <n v="8.25"/>
        <n v="12.8"/>
        <n v="2.85"/>
        <n v="8.5"/>
        <n v="6.3"/>
        <n v="12.5"/>
        <n v="3.5"/>
        <n v="3.6"/>
        <n v="1.2"/>
        <n v="1.1499999999999999"/>
        <n v="28.4"/>
        <n v="2.2000000000000002"/>
        <n v="61.5"/>
        <n v="5.9"/>
        <n v="2.9"/>
        <n v="4.3"/>
        <n v="63"/>
        <n v="42"/>
        <n v="48.75"/>
        <n v="66.599999999999994"/>
        <n v="0.95"/>
        <n v="143"/>
        <n v="41.6"/>
        <n v="1.3"/>
        <n v="1.85"/>
        <n v="3.75"/>
        <n v="34.75"/>
        <n v="12.25"/>
        <n v="8.75"/>
        <n v="17"/>
        <n v="12"/>
        <n v="57.5"/>
        <n v="3.55"/>
        <n v="2.95"/>
        <n v="9"/>
        <n v="79"/>
        <n v="67.5"/>
        <n v="50"/>
        <n v="2.15"/>
        <n v="89"/>
        <n v="10.7"/>
        <n v="35.9"/>
        <n v="14.25"/>
        <n v="9.4"/>
        <n v="15"/>
        <n v="5.25"/>
        <n v="90"/>
        <n v="36.25"/>
        <n v="3.95"/>
        <n v="40.5"/>
        <n v="27.3"/>
        <n v="13.75"/>
        <n v="145"/>
        <n v="1.5"/>
        <n v="3.2"/>
        <n v="4.1500000000000004"/>
        <n v="4.75"/>
        <n v="14.1"/>
        <n v="30.75"/>
        <n v="3"/>
        <n v="26.2"/>
        <n v="14.5"/>
        <n v="32.25"/>
        <n v="25.7"/>
        <n v="35.5"/>
        <n v="66"/>
        <n v="44.5"/>
        <n v="111"/>
        <n v="39.5"/>
        <n v="28.6"/>
        <n v="124"/>
        <n v="43.25"/>
        <n v="40.75"/>
        <n v="97"/>
        <n v="67"/>
        <n v="95"/>
        <n v="3.7"/>
        <n v="0.8"/>
        <n v="45.5"/>
        <n v="2.25"/>
        <n v="165"/>
        <n v="4.8"/>
        <n v="41.75"/>
        <n v="43.75"/>
        <n v="42.75"/>
        <n v="41.25"/>
        <n v="35.75"/>
        <n v="35.25"/>
        <n v="18.5"/>
        <n v="9.6"/>
        <n v="38.25"/>
        <n v="40.25"/>
        <n v="34.549999999999997"/>
        <n v="224"/>
        <n v="3.9"/>
        <n v="13.8"/>
        <n v="2.6"/>
        <n v="110"/>
        <n v="100"/>
        <n v="4.9000000000000004"/>
        <n v="36.799999999999997"/>
        <n v="76"/>
        <n v="0.7"/>
        <n v="3.25"/>
        <n v="1.7"/>
        <n v="37.1"/>
        <n v="0.55000000000000004"/>
        <n v="137"/>
        <n v="7.65"/>
        <n v="27.6"/>
        <n v="82.5"/>
        <n v="58"/>
        <n v="34.25"/>
        <n v="69.5"/>
        <n v="44.25"/>
        <n v="29.6"/>
        <n v="7.8"/>
        <n v="56.5"/>
        <n v="62.5"/>
        <n v="33.75"/>
        <n v="6.5"/>
        <n v="161"/>
        <n v="33.25"/>
        <n v="37.75"/>
        <n v="1.1000000000000001"/>
        <n v="33.200000000000003"/>
        <n v="13.25"/>
        <n v="32.799999999999997"/>
        <n v="140"/>
        <n v="2.4"/>
        <n v="189"/>
        <n v="79.25"/>
        <n v="23.86"/>
        <n v="130"/>
        <n v="46.25"/>
        <n v="184"/>
        <n v="39.75"/>
        <n v="4.2"/>
        <n v="29.2"/>
        <n v="84.5"/>
        <n v="119"/>
        <n v="8.4"/>
        <n v="5.7"/>
        <n v="4.95"/>
        <n v="1.4"/>
        <n v="58.5"/>
        <n v="75.25"/>
        <n v="120"/>
        <n v="84"/>
        <n v="39.25"/>
        <n v="1.75"/>
        <n v="97.5"/>
        <n v="129"/>
        <n v="10.8"/>
        <n v="89.5"/>
        <n v="141"/>
        <n v="112"/>
        <n v="9.25"/>
        <n v="42.25"/>
        <n v="88"/>
        <n v="185"/>
        <n v="3.45"/>
        <n v="1.8"/>
        <n v="4.25"/>
        <n v="11.25"/>
        <n v="16.8"/>
        <n v="245"/>
        <n v="2.75"/>
        <n v="72.75"/>
        <n v="87.5"/>
        <n v="41.3"/>
        <n v="150"/>
        <n v="0.36"/>
        <n v="59.85"/>
        <n v="145.5"/>
        <n v="8.6999999999999993"/>
        <n v="1.95"/>
        <n v="47.25"/>
        <n v="152"/>
        <n v="134"/>
        <n v="38.75"/>
        <n v="190"/>
        <n v="40.15"/>
        <n v="4.05"/>
      </sharedItems>
    </cacheField>
    <cacheField name="Revenue" numFmtId="165">
      <sharedItems containsSemiMixedTypes="0" containsString="0" containsNumber="1" minValue="69.192000000000007" maxValue="377887.5" count="4143">
        <n v="10710"/>
        <n v="19608"/>
        <n v="11628"/>
        <n v="42687"/>
        <n v="14815.5"/>
        <n v="23103"/>
        <n v="14841"/>
        <n v="17365.5"/>
        <n v="22899"/>
        <n v="6625"/>
        <n v="13117.5"/>
        <n v="6050"/>
        <n v="25001.75"/>
        <n v="21776.5"/>
        <n v="19635"/>
        <n v="19074"/>
        <n v="13464"/>
        <n v="6250"/>
        <n v="14200"/>
        <n v="26623.75"/>
        <n v="24628.75"/>
        <n v="15682.5"/>
        <n v="12877.5"/>
        <n v="95445"/>
        <n v="83128.5"/>
        <n v="27620.75"/>
        <n v="24072"/>
        <n v="21547.5"/>
        <n v="28917"/>
        <n v="27336"/>
        <n v="25752"/>
        <n v="20928"/>
        <n v="16560"/>
        <n v="20040"/>
        <n v="26317.5"/>
        <n v="10759"/>
        <n v="6771"/>
        <n v="8695"/>
        <n v="29750"/>
        <n v="30250"/>
        <n v="14787"/>
        <n v="20228"/>
        <n v="22387"/>
        <n v="39078"/>
        <n v="60690"/>
        <n v="8874"/>
        <n v="22287"/>
        <n v="17304"/>
        <n v="21083.75"/>
        <n v="17460"/>
        <n v="10125"/>
        <n v="10830"/>
        <n v="3960"/>
        <n v="12072.5"/>
        <n v="28160"/>
        <n v="14424"/>
        <n v="21744"/>
        <n v="32000"/>
        <n v="27413.5"/>
        <n v="26796"/>
        <n v="6800"/>
        <n v="44022"/>
        <n v="25585"/>
        <n v="14539"/>
        <n v="12789"/>
        <n v="20328.5"/>
        <n v="25357.5"/>
        <n v="16096"/>
        <n v="7320"/>
        <n v="57451.5"/>
        <n v="6100"/>
        <n v="5297.4000000000005"/>
        <n v="52910"/>
        <n v="8379"/>
        <n v="15548"/>
        <n v="32750"/>
        <n v="15214.5"/>
        <n v="30110.5"/>
        <n v="23393.75"/>
        <n v="18825"/>
        <n v="65292.5"/>
        <n v="33000"/>
        <n v="18900"/>
        <n v="23850"/>
        <n v="23940"/>
        <n v="8624"/>
        <n v="10094"/>
        <n v="9204"/>
        <n v="8134"/>
        <n v="15120"/>
        <n v="6840"/>
        <n v="6550"/>
        <n v="25287.5"/>
        <n v="39000"/>
        <n v="25900"/>
        <n v="15121.5"/>
        <n v="13795.5"/>
        <n v="10092"/>
        <n v="12103"/>
        <n v="19575"/>
        <n v="17161.5"/>
        <n v="3181.5"/>
        <n v="3347.5"/>
        <n v="6900"/>
        <n v="21315"/>
        <n v="25149"/>
        <n v="15300"/>
        <n v="14458.5"/>
        <n v="17654"/>
        <n v="19459"/>
        <n v="10080"/>
        <n v="10200"/>
        <n v="2500"/>
        <n v="13916"/>
        <n v="24562.5"/>
        <n v="5057.5"/>
        <n v="11880"/>
        <n v="13416"/>
        <n v="12200"/>
        <n v="14972.5"/>
        <n v="18200"/>
        <n v="27195"/>
        <n v="11692"/>
        <n v="26487"/>
        <n v="9686"/>
        <n v="18370"/>
        <n v="18270"/>
        <n v="17690"/>
        <n v="9130"/>
        <n v="14388"/>
        <n v="9295"/>
        <n v="9212.5"/>
        <n v="9152"/>
        <n v="9570"/>
        <n v="15210"/>
        <n v="24298.5"/>
        <n v="26456.75"/>
        <n v="13580"/>
        <n v="13806"/>
        <n v="24225"/>
        <n v="21805"/>
        <n v="10032"/>
        <n v="6750"/>
        <n v="4992"/>
        <n v="4565"/>
        <n v="9157.5"/>
        <n v="9776"/>
        <n v="39991"/>
        <n v="15470"/>
        <n v="14950"/>
        <n v="15410.5"/>
        <n v="14898"/>
        <n v="15312.5"/>
        <n v="43617"/>
        <n v="40982"/>
        <n v="22800"/>
        <n v="22570"/>
        <n v="23058"/>
        <n v="27692.5"/>
        <n v="15250"/>
        <n v="5875"/>
        <n v="58100"/>
        <n v="21000"/>
        <n v="23900"/>
        <n v="25275"/>
        <n v="102775"/>
        <n v="56225"/>
        <n v="29224"/>
        <n v="9001.5"/>
        <n v="78616"/>
        <n v="24012.5"/>
        <n v="14482"/>
        <n v="16328"/>
        <n v="12818"/>
        <n v="37842"/>
        <n v="44161.25"/>
        <n v="14112"/>
        <n v="18004"/>
        <n v="15750"/>
        <n v="14763"/>
        <n v="13936.5"/>
        <n v="12127.5"/>
        <n v="12568.5"/>
        <n v="11067"/>
        <n v="10620"/>
        <n v="7350"/>
        <n v="75578"/>
        <n v="82784"/>
        <n v="13695"/>
        <n v="13749.75"/>
        <n v="26264"/>
        <n v="22750"/>
        <n v="10600"/>
        <n v="15314"/>
        <n v="16194.5"/>
        <n v="19737"/>
        <n v="13081.5"/>
        <n v="6936"/>
        <n v="8772"/>
        <n v="17059.5"/>
        <n v="9664.5"/>
        <n v="18513"/>
        <n v="31543.5"/>
        <n v="11200"/>
        <n v="23376"/>
        <n v="20825"/>
        <n v="66030"/>
        <n v="6734"/>
        <n v="7722"/>
        <n v="17602"/>
        <n v="27293"/>
        <n v="12662"/>
        <n v="11224"/>
        <n v="31090.5"/>
        <n v="15225"/>
        <n v="14413"/>
        <n v="12221"/>
        <n v="32010"/>
        <n v="22952.25"/>
        <n v="28987"/>
        <n v="13052"/>
        <n v="26520"/>
        <n v="32344"/>
        <n v="17446"/>
        <n v="26533.5"/>
        <n v="11437.5"/>
        <n v="14404"/>
        <n v="23759.5"/>
        <n v="33405"/>
        <n v="6150"/>
        <n v="37200"/>
        <n v="13026"/>
        <n v="13494"/>
        <n v="31798"/>
        <n v="17100"/>
        <n v="8840"/>
        <n v="28184"/>
        <n v="25051.5"/>
        <n v="9425"/>
        <n v="28217"/>
        <n v="9309"/>
        <n v="29175"/>
        <n v="26400"/>
        <n v="9747"/>
        <n v="15478.5"/>
        <n v="6300"/>
        <n v="9315"/>
        <n v="14700"/>
        <n v="21730"/>
        <n v="14579"/>
        <n v="11637.5"/>
        <n v="15903"/>
        <n v="28663.5"/>
        <n v="25994.5"/>
        <n v="11856"/>
        <n v="14632"/>
        <n v="75000"/>
        <n v="16066"/>
        <n v="16965"/>
        <n v="29547"/>
        <n v="16802.5"/>
        <n v="80507"/>
        <n v="28681"/>
        <n v="32648"/>
        <n v="11152"/>
        <n v="7124"/>
        <n v="26775"/>
        <n v="11790"/>
        <n v="15630"/>
        <n v="26411"/>
        <n v="522.5"/>
        <n v="17625"/>
        <n v="39500.5"/>
        <n v="32040"/>
        <n v="19251"/>
        <n v="20496"/>
        <n v="25272"/>
        <n v="36408"/>
        <n v="11648"/>
        <n v="18120"/>
        <n v="11440"/>
        <n v="14450"/>
        <n v="11900"/>
        <n v="7878"/>
        <n v="45432"/>
        <n v="29963.5"/>
        <n v="31128"/>
        <n v="58050"/>
        <n v="22225"/>
        <n v="23750"/>
        <n v="24625"/>
        <n v="107225"/>
        <n v="55800"/>
        <n v="12150"/>
        <n v="23842.5"/>
        <n v="10608"/>
        <n v="14455"/>
        <n v="13508.75"/>
        <n v="13224.85"/>
        <n v="50375"/>
        <n v="31775"/>
        <n v="9350"/>
        <n v="17346"/>
        <n v="16380"/>
        <n v="17394"/>
        <n v="28028"/>
        <n v="16172"/>
        <n v="37620"/>
        <n v="29727.5"/>
        <n v="76694"/>
        <n v="74586"/>
        <n v="83328"/>
        <n v="3300"/>
        <n v="28248.5"/>
        <n v="26803"/>
        <n v="14136.5"/>
        <n v="6604"/>
        <n v="16170"/>
        <n v="9528.5"/>
        <n v="8880"/>
        <n v="18791.5"/>
        <n v="11220"/>
        <n v="9384"/>
        <n v="19883.5"/>
        <n v="17214"/>
        <n v="16037"/>
        <n v="17212"/>
        <n v="16940"/>
        <n v="17976"/>
        <n v="8717.5"/>
        <n v="31642"/>
        <n v="13546"/>
        <n v="26015"/>
        <n v="30662.5"/>
        <n v="25008"/>
        <n v="16136.5"/>
        <n v="16588"/>
        <n v="28158"/>
        <n v="16822"/>
        <n v="25792"/>
        <n v="27528"/>
        <n v="16354"/>
        <n v="31434"/>
        <n v="16796"/>
        <n v="17082"/>
        <n v="14066"/>
        <n v="3551"/>
        <n v="9760"/>
        <n v="11585.5"/>
        <n v="29825.25"/>
        <n v="21655"/>
        <n v="29260"/>
        <n v="27667.5"/>
        <n v="23375"/>
        <n v="27995"/>
        <n v="57425"/>
        <n v="23600"/>
        <n v="50675"/>
        <n v="102500"/>
        <n v="54675"/>
        <n v="12936"/>
        <n v="15438"/>
        <n v="18910"/>
        <n v="18700"/>
        <n v="28957.5"/>
        <n v="29232.5"/>
        <n v="64830"/>
        <n v="15002"/>
        <n v="26043.5"/>
        <n v="29351"/>
        <n v="21120"/>
        <n v="23496"/>
        <n v="26338"/>
        <n v="16897"/>
        <n v="52500"/>
        <n v="29450"/>
        <n v="15555"/>
        <n v="9047.5"/>
        <n v="22204"/>
        <n v="12412"/>
        <n v="6510"/>
        <n v="25632"/>
        <n v="8330"/>
        <n v="14675.5"/>
        <n v="19110"/>
        <n v="27048"/>
        <n v="7848"/>
        <n v="36025"/>
        <n v="29645"/>
        <n v="11780"/>
        <n v="25480"/>
        <n v="14976"/>
        <n v="25651.5"/>
        <n v="32544"/>
        <n v="20225"/>
        <n v="26650"/>
        <n v="16250"/>
        <n v="24083.5"/>
        <n v="15392"/>
        <n v="15012.25"/>
        <n v="16656"/>
        <n v="89187"/>
        <n v="72478"/>
        <n v="68820"/>
        <n v="96875"/>
        <n v="14222"/>
        <n v="385"/>
        <n v="11904"/>
        <n v="22500"/>
        <n v="56584.5"/>
        <n v="31569"/>
        <n v="37111"/>
        <n v="35842.5"/>
        <n v="35000"/>
        <n v="28449"/>
        <n v="8802"/>
        <n v="85746"/>
        <n v="47616"/>
        <n v="91016"/>
        <n v="17000"/>
        <n v="12331"/>
        <n v="33736.5"/>
        <n v="10020"/>
        <n v="13050"/>
        <n v="23548"/>
        <n v="9657"/>
        <n v="8721"/>
        <n v="40764.25"/>
        <n v="43362"/>
        <n v="23800"/>
        <n v="18422"/>
        <n v="25558"/>
        <n v="18285"/>
        <n v="27945"/>
        <n v="13426.25"/>
        <n v="14091"/>
        <n v="12838"/>
        <n v="8850"/>
        <n v="15688"/>
        <n v="10531.5"/>
        <n v="26838"/>
        <n v="25500"/>
        <n v="5777"/>
        <n v="9400"/>
        <n v="26331"/>
        <n v="5950"/>
        <n v="28768"/>
        <n v="7980"/>
        <n v="4560"/>
        <n v="332"/>
        <n v="16200"/>
        <n v="6646.5"/>
        <n v="3250"/>
        <n v="6440"/>
        <n v="27005"/>
        <n v="18879"/>
        <n v="15900"/>
        <n v="14000"/>
        <n v="16000"/>
        <n v="8000"/>
        <n v="26180"/>
        <n v="9216"/>
        <n v="11577.5"/>
        <n v="57375"/>
        <n v="9396"/>
        <n v="39663"/>
        <n v="41064"/>
        <n v="44880"/>
        <n v="56808"/>
        <n v="22467.5"/>
        <n v="21624"/>
        <n v="21752.5"/>
        <n v="40000"/>
        <n v="4725"/>
        <n v="5300"/>
        <n v="7300"/>
        <n v="5500"/>
        <n v="5750"/>
        <n v="19825"/>
        <n v="7655.5"/>
        <n v="72856.75"/>
        <n v="34430"/>
        <n v="28797"/>
        <n v="17313"/>
        <n v="46806"/>
        <n v="75562.5"/>
        <n v="65790"/>
        <n v="77900"/>
        <n v="56325"/>
        <n v="39345"/>
        <n v="35862.5"/>
        <n v="13566"/>
        <n v="15024"/>
        <n v="16243.5"/>
        <n v="23000"/>
        <n v="40090"/>
        <n v="23921.75"/>
        <n v="24282.25"/>
        <n v="8008.25"/>
        <n v="27089"/>
        <n v="9333"/>
        <n v="12792"/>
        <n v="35894"/>
        <n v="9800"/>
        <n v="31700"/>
        <n v="20445"/>
        <n v="13155.25"/>
        <n v="18857.5"/>
        <n v="13999.5"/>
        <n v="89807"/>
        <n v="97836"/>
        <n v="18954"/>
        <n v="2708"/>
        <n v="16262"/>
        <n v="13375"/>
        <n v="17366.5"/>
        <n v="27718.5"/>
        <n v="16728"/>
        <n v="28176"/>
        <n v="27922.5"/>
        <n v="21192"/>
        <n v="27827.35"/>
        <n v="2880"/>
        <n v="8745"/>
        <n v="13237"/>
        <n v="7050"/>
        <n v="27871"/>
        <n v="32775"/>
        <n v="9120"/>
        <n v="4800"/>
        <n v="11560"/>
        <n v="12250"/>
        <n v="8496"/>
        <n v="11832"/>
        <n v="9450"/>
        <n v="21210.75"/>
        <n v="24450"/>
        <n v="19543.5"/>
        <n v="13364.25"/>
        <n v="16068"/>
        <n v="48960"/>
        <n v="26664"/>
        <n v="15074.25"/>
        <n v="13104"/>
        <n v="16002"/>
        <n v="33536"/>
        <n v="14573"/>
        <n v="12095"/>
        <n v="16107"/>
        <n v="10800"/>
        <n v="2280"/>
        <n v="14280"/>
        <n v="30305"/>
        <n v="25962.75"/>
        <n v="23128"/>
        <n v="26811"/>
        <n v="26132"/>
        <n v="9936"/>
        <n v="15408"/>
        <n v="15552"/>
        <n v="24675"/>
        <n v="34770"/>
        <n v="13664"/>
        <n v="39039"/>
        <n v="8879.5"/>
        <n v="8289"/>
        <n v="9828"/>
        <n v="28026"/>
        <n v="10560"/>
        <n v="10974"/>
        <n v="47007"/>
        <n v="19468"/>
        <n v="22310"/>
        <n v="12190.5"/>
        <n v="5100"/>
        <n v="13130"/>
        <n v="32400"/>
        <n v="15876"/>
        <n v="18787.5"/>
        <n v="28039.5"/>
        <n v="15840"/>
        <n v="27587"/>
        <n v="50319.5"/>
        <n v="33764"/>
        <n v="7500"/>
        <n v="25668"/>
        <n v="5146.5"/>
        <n v="6175.5"/>
        <n v="84645"/>
        <n v="14798"/>
        <n v="15753.5"/>
        <n v="12960.5"/>
        <n v="32256"/>
        <n v="11119.5"/>
        <n v="19624.5"/>
        <n v="37973"/>
        <n v="14014"/>
        <n v="15631"/>
        <n v="17811.5"/>
        <n v="20930"/>
        <n v="11352"/>
        <n v="11948"/>
        <n v="14925"/>
        <n v="18724"/>
        <n v="32184"/>
        <n v="42957"/>
        <n v="40890"/>
        <n v="39198"/>
        <n v="41795"/>
        <n v="17368"/>
        <n v="19053"/>
        <n v="13659.75"/>
        <n v="29809.5"/>
        <n v="13842.5"/>
        <n v="20261.5"/>
        <n v="57600"/>
        <n v="20280"/>
        <n v="22560"/>
        <n v="46896"/>
        <n v="73704"/>
        <n v="50592"/>
        <n v="11082.25"/>
        <n v="23692.25"/>
        <n v="26473"/>
        <n v="10281"/>
        <n v="15496"/>
        <n v="15114"/>
        <n v="14715"/>
        <n v="16559"/>
        <n v="30492"/>
        <n v="21885.5"/>
        <n v="7252"/>
        <n v="25839"/>
        <n v="30510"/>
        <n v="16123"/>
        <n v="46875"/>
        <n v="6287.5"/>
        <n v="15092"/>
        <n v="12600"/>
        <n v="52704"/>
        <n v="29120"/>
        <n v="15341"/>
        <n v="16878"/>
        <n v="23819.25"/>
        <n v="25161.5"/>
        <n v="13475"/>
        <n v="7301"/>
        <n v="8910"/>
        <n v="6540"/>
        <n v="21411"/>
        <n v="45312"/>
        <n v="24984"/>
        <n v="13409"/>
        <n v="15423"/>
        <n v="6923"/>
        <n v="13058.5"/>
        <n v="29914.5"/>
        <n v="14112.75"/>
        <n v="7897"/>
        <n v="11346"/>
        <n v="14969.5"/>
        <n v="22295"/>
        <n v="15989"/>
        <n v="25226.25"/>
        <n v="9300"/>
        <n v="12154"/>
        <n v="8820.5"/>
        <n v="11664.25"/>
        <n v="11281"/>
        <n v="10440"/>
        <n v="29670"/>
        <n v="7056"/>
        <n v="26856"/>
        <n v="42624"/>
        <n v="24096"/>
        <n v="102096"/>
        <n v="79488"/>
        <n v="7000"/>
        <n v="14442"/>
        <n v="15863"/>
        <n v="19662.5"/>
        <n v="16790"/>
        <n v="6419"/>
        <n v="17150"/>
        <n v="12580"/>
        <n v="13671"/>
        <n v="31112.5"/>
        <n v="16767"/>
        <n v="12457.5"/>
        <n v="12685"/>
        <n v="11400"/>
        <n v="13680"/>
        <n v="21862.5"/>
        <n v="73315"/>
        <n v="69637.5"/>
        <n v="59660"/>
        <n v="64930"/>
        <n v="28492.5"/>
        <n v="14430.5"/>
        <n v="19412"/>
        <n v="25482"/>
        <n v="28690.5"/>
        <n v="27342"/>
        <n v="8300.25"/>
        <n v="8190"/>
        <n v="14822.5"/>
        <n v="18850"/>
        <n v="16836"/>
        <n v="13891"/>
        <n v="25309.5"/>
        <n v="13340.25"/>
        <n v="14973.75"/>
        <n v="16186.5"/>
        <n v="15135.75"/>
        <n v="5700"/>
        <n v="5250"/>
        <n v="8968"/>
        <n v="10251"/>
        <n v="4600"/>
        <n v="18183"/>
        <n v="18400"/>
        <n v="8909"/>
        <n v="8305"/>
        <n v="16872"/>
        <n v="6877.5"/>
        <n v="1011.5"/>
        <n v="7486.5"/>
        <n v="18393.75"/>
        <n v="26132.75"/>
        <n v="33408.5"/>
        <n v="20398"/>
        <n v="38068"/>
        <n v="10833.5"/>
        <n v="10951"/>
        <n v="19971.5"/>
        <n v="32665.5"/>
        <n v="25696.75"/>
        <n v="13009.5"/>
        <n v="12950.25"/>
        <n v="11960"/>
        <n v="14259"/>
        <n v="14122"/>
        <n v="33844.5"/>
        <n v="1050"/>
        <n v="2400"/>
        <n v="14945"/>
        <n v="12337.5"/>
        <n v="3867.5"/>
        <n v="28427"/>
        <n v="24252.5"/>
        <n v="17719"/>
        <n v="29008"/>
        <n v="33197.5"/>
        <n v="19937.5"/>
        <n v="41387.5"/>
        <n v="21200"/>
        <n v="4575"/>
        <n v="8930"/>
        <n v="21200.5"/>
        <n v="15748"/>
        <n v="23595"/>
        <n v="11385"/>
        <n v="27807"/>
        <n v="18687.5"/>
        <n v="1675"/>
        <n v="5600"/>
        <n v="43475"/>
        <n v="19505"/>
        <n v="23218"/>
        <n v="22936"/>
        <n v="86433"/>
        <n v="78513.5"/>
        <n v="19918"/>
        <n v="24426"/>
        <n v="15093"/>
        <n v="28262.5"/>
        <n v="8470"/>
        <n v="27737.25"/>
        <n v="12773.5"/>
        <n v="25249.5"/>
        <n v="17613"/>
        <n v="12920"/>
        <n v="7280"/>
        <n v="1670"/>
        <n v="4900"/>
        <n v="19647"/>
        <n v="15871"/>
        <n v="11144.25"/>
        <n v="18047.25"/>
        <n v="13367.25"/>
        <n v="30901.5"/>
        <n v="16321.5"/>
        <n v="9628.5"/>
        <n v="18369"/>
        <n v="15337"/>
        <n v="10287"/>
        <n v="4124.8999999999996"/>
        <n v="6460"/>
        <n v="4604.5999999999995"/>
        <n v="3844"/>
        <n v="11492"/>
        <n v="28350"/>
        <n v="22243"/>
        <n v="31118.5"/>
        <n v="15879.75"/>
        <n v="15810"/>
        <n v="28773"/>
        <n v="22931"/>
        <n v="19757"/>
        <n v="33516"/>
        <n v="7953.4"/>
        <n v="13063.4"/>
        <n v="13927.5"/>
        <n v="112375"/>
        <n v="98921"/>
        <n v="88815"/>
        <n v="14308"/>
        <n v="28658"/>
        <n v="12691"/>
        <n v="9600"/>
        <n v="12619.5"/>
        <n v="25222.5"/>
        <n v="21532.5"/>
        <n v="11764.5"/>
        <n v="23668.5"/>
        <n v="14400"/>
        <n v="10585"/>
        <n v="10862.5"/>
        <n v="76570"/>
        <n v="48515"/>
        <n v="23773.75"/>
        <n v="22968"/>
        <n v="21817.25"/>
        <n v="42250"/>
        <n v="14790"/>
        <n v="11670.75"/>
        <n v="15640"/>
        <n v="22932"/>
        <n v="13500"/>
        <n v="27965"/>
        <n v="16399"/>
        <n v="13989.5"/>
        <n v="13034"/>
        <n v="18354"/>
        <n v="25185"/>
        <n v="19769.75"/>
        <n v="13041"/>
        <n v="22977"/>
        <n v="14234.5"/>
        <n v="11040"/>
        <n v="13892"/>
        <n v="23472.75"/>
        <n v="13070.75"/>
        <n v="19779"/>
        <n v="28560"/>
        <n v="15847"/>
        <n v="13133"/>
        <n v="29802.5"/>
        <n v="2677.5"/>
        <n v="14889.5"/>
        <n v="8269.25"/>
        <n v="7199"/>
        <n v="25398"/>
        <n v="32250"/>
        <n v="45125"/>
        <n v="35625.5"/>
        <n v="45687.5"/>
        <n v="30187.5"/>
        <n v="43430"/>
        <n v="25139"/>
        <n v="15042"/>
        <n v="13818"/>
        <n v="30086"/>
        <n v="7475"/>
        <n v="12567"/>
        <n v="13777"/>
        <n v="22842"/>
        <n v="25785"/>
        <n v="13465.5"/>
        <n v="13882"/>
        <n v="14828.5"/>
        <n v="19494"/>
        <n v="12857"/>
        <n v="13639"/>
        <n v="12098"/>
        <n v="22448.25"/>
        <n v="15048"/>
        <n v="19998"/>
        <n v="14820"/>
        <n v="6615"/>
        <n v="17157"/>
        <n v="14856"/>
        <n v="6930"/>
        <n v="12144"/>
        <n v="19845"/>
        <n v="14602"/>
        <n v="12446"/>
        <n v="12577.5"/>
        <n v="29475"/>
        <n v="7184.25"/>
        <n v="5890.5"/>
        <n v="31713.5"/>
        <n v="23364"/>
        <n v="11685"/>
        <n v="14033.75"/>
        <n v="14986"/>
        <n v="29799"/>
        <n v="12470.5"/>
        <n v="13793.5"/>
        <n v="23831.25"/>
        <n v="15518.25"/>
        <n v="27300"/>
        <n v="7636"/>
        <n v="11682"/>
        <n v="12926"/>
        <n v="24453"/>
        <n v="48406.5"/>
        <n v="15400"/>
        <n v="28080"/>
        <n v="12084"/>
        <n v="10230"/>
        <n v="20064"/>
        <n v="21264"/>
        <n v="22477"/>
        <n v="6135"/>
        <n v="6400"/>
        <n v="31436"/>
        <n v="18984"/>
        <n v="20520"/>
        <n v="22000"/>
        <n v="12597"/>
        <n v="21090"/>
        <n v="40267.5"/>
        <n v="9478.5"/>
        <n v="11102.75"/>
        <n v="14332.5"/>
        <n v="14377.5"/>
        <n v="11392"/>
        <n v="30294"/>
        <n v="19995"/>
        <n v="32615.5"/>
        <n v="35195.5"/>
        <n v="14618.25"/>
        <n v="12304.25"/>
        <n v="13395"/>
        <n v="16450"/>
        <n v="10504.5"/>
        <n v="14593.5"/>
        <n v="25365"/>
        <n v="5829.5"/>
        <n v="10030"/>
        <n v="27163.5"/>
        <n v="20438"/>
        <n v="10575"/>
        <n v="10850"/>
        <n v="7854"/>
        <n v="9387"/>
        <n v="9246"/>
        <n v="19118"/>
        <n v="15282"/>
        <n v="24794"/>
        <n v="13305.75"/>
        <n v="31153.5"/>
        <n v="22403"/>
        <n v="12514.75"/>
        <n v="12901.5"/>
        <n v="13747.5"/>
        <n v="6227.5"/>
        <n v="6182"/>
        <n v="5095.3"/>
        <n v="8904"/>
        <n v="42750"/>
        <n v="23422.5"/>
        <n v="27495"/>
        <n v="25671"/>
        <n v="22575"/>
        <n v="26741"/>
        <n v="13972.5"/>
        <n v="19239"/>
        <n v="22410"/>
        <n v="33200"/>
        <n v="23332.5"/>
        <n v="20925"/>
        <n v="17441"/>
        <n v="29451.75"/>
        <n v="10164"/>
        <n v="9519"/>
        <n v="8863.5"/>
        <n v="9660"/>
        <n v="73745"/>
        <n v="43365.5"/>
        <n v="46461.5"/>
        <n v="48633"/>
        <n v="15912"/>
        <n v="25200"/>
        <n v="26271"/>
        <n v="14586"/>
        <n v="13750"/>
        <n v="23276"/>
        <n v="26686"/>
        <n v="11374"/>
        <n v="13068"/>
        <n v="24200"/>
        <n v="15932"/>
        <n v="13300"/>
        <n v="6729.45"/>
        <n v="19594"/>
        <n v="11044"/>
        <n v="8225"/>
        <n v="39465"/>
        <n v="20834"/>
        <n v="24111"/>
        <n v="19822"/>
        <n v="31445"/>
        <n v="27787.5"/>
        <n v="21422.5"/>
        <n v="15390"/>
        <n v="16672.5"/>
        <n v="8193.75"/>
        <n v="18976.25"/>
        <n v="16744"/>
        <n v="26776.75"/>
        <n v="19838"/>
        <n v="31918.25"/>
        <n v="22636.25"/>
        <n v="72254"/>
        <n v="89908"/>
        <n v="66327.5"/>
        <n v="10922"/>
        <n v="9324"/>
        <n v="7844"/>
        <n v="26208"/>
        <n v="16156"/>
        <n v="71862"/>
        <n v="86275"/>
        <n v="105589"/>
        <n v="40160"/>
        <n v="25370"/>
        <n v="25652"/>
        <n v="16379.5"/>
        <n v="5099.5"/>
        <n v="22255.5"/>
        <n v="14800"/>
        <n v="18554.5"/>
        <n v="12599"/>
        <n v="24555.75"/>
        <n v="15202"/>
        <n v="18480"/>
        <n v="8272.25"/>
        <n v="93032"/>
        <n v="79808"/>
        <n v="13120"/>
        <n v="13301"/>
        <n v="12878"/>
        <n v="24882"/>
        <n v="25098"/>
        <n v="12102.5"/>
        <n v="30264"/>
        <n v="28678"/>
        <n v="11515"/>
        <n v="24381.75"/>
        <n v="12079"/>
        <n v="11233"/>
        <n v="28272"/>
        <n v="8308"/>
        <n v="23672"/>
        <n v="24046"/>
        <n v="24064"/>
        <n v="13186.5"/>
        <n v="32054"/>
        <n v="11238.5"/>
        <n v="17582"/>
        <n v="4000"/>
        <n v="16356"/>
        <n v="14146"/>
        <n v="17296"/>
        <n v="13113"/>
        <n v="10598.5"/>
        <n v="7638"/>
        <n v="13365"/>
        <n v="12750"/>
        <n v="14896"/>
        <n v="14392"/>
        <n v="12712"/>
        <n v="11060"/>
        <n v="9016"/>
        <n v="33460"/>
        <n v="7205"/>
        <n v="8415"/>
        <n v="10225.5"/>
        <n v="9765"/>
        <n v="9292"/>
        <n v="7616"/>
        <n v="8316"/>
        <n v="12307.5"/>
        <n v="17982"/>
        <n v="13090"/>
        <n v="11421"/>
        <n v="15969.75"/>
        <n v="37350"/>
        <n v="13250"/>
        <n v="9150"/>
        <n v="8319"/>
        <n v="10494"/>
        <n v="11858"/>
        <n v="12562"/>
        <n v="14938"/>
        <n v="6486"/>
        <n v="23078"/>
        <n v="7194"/>
        <n v="10136"/>
        <n v="20016.5"/>
        <n v="13095"/>
        <n v="21978"/>
        <n v="20293"/>
        <n v="42861"/>
        <n v="22340.5"/>
        <n v="96937.75"/>
        <n v="74665.5"/>
        <n v="31565"/>
        <n v="21340"/>
        <n v="26114"/>
        <n v="32742"/>
        <n v="16896"/>
        <n v="38544"/>
        <n v="25212"/>
        <n v="12892"/>
        <n v="14740"/>
        <n v="15288"/>
        <n v="16604"/>
        <n v="18097.5"/>
        <n v="14526"/>
        <n v="14634"/>
        <n v="16879.25"/>
        <n v="9030"/>
        <n v="120600"/>
        <n v="12814"/>
        <n v="15200.5"/>
        <n v="12986"/>
        <n v="11803.5"/>
        <n v="13982.5"/>
        <n v="13841.5"/>
        <n v="6650"/>
        <n v="25596"/>
        <n v="11845"/>
        <n v="4370"/>
        <n v="23085"/>
        <n v="12903"/>
        <n v="19656"/>
        <n v="20748"/>
        <n v="21771.75"/>
        <n v="89953.5"/>
        <n v="99554"/>
        <n v="28665"/>
        <n v="9940"/>
        <n v="231"/>
        <n v="28736"/>
        <n v="12995.5"/>
        <n v="15394"/>
        <n v="15290"/>
        <n v="14546.5"/>
        <n v="16497"/>
        <n v="25239"/>
        <n v="20658"/>
        <n v="11462"/>
        <n v="24838"/>
        <n v="26040"/>
        <n v="12181.4"/>
        <n v="20210.099999999999"/>
        <n v="3679.2000000000003"/>
        <n v="30263"/>
        <n v="24963"/>
        <n v="23758.5"/>
        <n v="17789.5"/>
        <n v="15839"/>
        <n v="13772"/>
        <n v="25278"/>
        <n v="23095.5"/>
        <n v="114120.25"/>
        <n v="128048.75"/>
        <n v="12305"/>
        <n v="6815"/>
        <n v="11247"/>
        <n v="26036.5"/>
        <n v="11610"/>
        <n v="36782"/>
        <n v="18300"/>
        <n v="5170"/>
        <n v="19715.399999999998"/>
        <n v="22312.75"/>
        <n v="21005.5"/>
        <n v="25705"/>
        <n v="8525"/>
        <n v="24961.5"/>
        <n v="8188.5"/>
        <n v="6396"/>
        <n v="5096"/>
        <n v="52940.25"/>
        <n v="8827.5"/>
        <n v="11825"/>
        <n v="24661"/>
        <n v="14769"/>
        <n v="23822"/>
        <n v="21113"/>
        <n v="16985"/>
        <n v="7260"/>
        <n v="9597.5"/>
        <n v="7155"/>
        <n v="19665"/>
        <n v="72572.75"/>
        <n v="97587"/>
        <n v="19887"/>
        <n v="65940"/>
        <n v="70371"/>
        <n v="35280"/>
        <n v="16960"/>
        <n v="15387"/>
        <n v="13455"/>
        <n v="12148.5"/>
        <n v="5085"/>
        <n v="20111"/>
        <n v="22317"/>
        <n v="24092.25"/>
        <n v="16665"/>
        <n v="8778"/>
        <n v="9051"/>
        <n v="17985"/>
        <n v="25821.5"/>
        <n v="35733"/>
        <n v="11760.5"/>
        <n v="16576.5"/>
        <n v="7976.5"/>
        <n v="10507.5"/>
        <n v="27878"/>
        <n v="8922.5"/>
        <n v="12210"/>
        <n v="6471.5"/>
        <n v="15380"/>
        <n v="12096"/>
        <n v="21882"/>
        <n v="27338.5"/>
        <n v="43638"/>
        <n v="10391.75"/>
        <n v="63896"/>
        <n v="25276"/>
        <n v="11102"/>
        <n v="24586.25"/>
        <n v="26918"/>
        <n v="21908.5"/>
        <n v="22983.5"/>
        <n v="12400"/>
        <n v="18037.5"/>
        <n v="5544"/>
        <n v="13902"/>
        <n v="34513.5"/>
        <n v="12555"/>
        <n v="13337.5"/>
        <n v="14628"/>
        <n v="9603"/>
        <n v="18607.5"/>
        <n v="32422.5"/>
        <n v="21082.5"/>
        <n v="10035"/>
        <n v="14152.5"/>
        <n v="23348"/>
        <n v="29848"/>
        <n v="20709"/>
        <n v="13770"/>
        <n v="22258"/>
        <n v="13285.5"/>
        <n v="15000"/>
        <n v="8977.5"/>
        <n v="12894"/>
        <n v="10450"/>
        <n v="3060"/>
        <n v="22660"/>
        <n v="73350"/>
        <n v="14437.5"/>
        <n v="20500"/>
        <n v="16610"/>
        <n v="55874"/>
        <n v="17034"/>
        <n v="11847.2"/>
        <n v="10310.300000000001"/>
        <n v="16575"/>
        <n v="11592"/>
        <n v="27680"/>
        <n v="12388.75"/>
        <n v="11767.5"/>
        <n v="4908.75"/>
        <n v="81500"/>
        <n v="14322"/>
        <n v="28700"/>
        <n v="31710"/>
        <n v="16359"/>
        <n v="16182"/>
        <n v="23757.5"/>
        <n v="17909.5"/>
        <n v="13889"/>
        <n v="9072"/>
        <n v="11497.5"/>
        <n v="5445"/>
        <n v="24682.5"/>
        <n v="25515"/>
        <n v="10912.5"/>
        <n v="5858"/>
        <n v="2744"/>
        <n v="8791"/>
        <n v="17748"/>
        <n v="30804"/>
        <n v="14795"/>
        <n v="13255"/>
        <n v="35350"/>
        <n v="18073"/>
        <n v="18000"/>
        <n v="16745.25"/>
        <n v="29588"/>
        <n v="12384"/>
        <n v="13072"/>
        <n v="8730"/>
        <n v="25411.599999999999"/>
        <n v="3195"/>
        <n v="5035"/>
        <n v="18426"/>
        <n v="20729.25"/>
        <n v="45892"/>
        <n v="19514"/>
        <n v="10296"/>
        <n v="10604"/>
        <n v="45562"/>
        <n v="19629.5"/>
        <n v="20020"/>
        <n v="10274"/>
        <n v="10956"/>
        <n v="90486"/>
        <n v="117942"/>
        <n v="9280"/>
        <n v="5724"/>
        <n v="30613"/>
        <n v="27274"/>
        <n v="30914"/>
        <n v="10584"/>
        <n v="20332"/>
        <n v="39936"/>
        <n v="10017"/>
        <n v="18207"/>
        <n v="28732.5"/>
        <n v="18967.5"/>
        <n v="4365"/>
        <n v="30009"/>
        <n v="24157"/>
        <n v="13489"/>
        <n v="45234"/>
        <n v="25584"/>
        <n v="19425"/>
        <n v="15132"/>
        <n v="22591"/>
        <n v="21012.5"/>
        <n v="21868"/>
        <n v="8690"/>
        <n v="20889.5"/>
        <n v="8514"/>
        <n v="19206"/>
        <n v="18326"/>
        <n v="13940"/>
        <n v="14124"/>
        <n v="8550"/>
        <n v="16875"/>
        <n v="12284"/>
        <n v="2220"/>
        <n v="1920"/>
        <n v="10680"/>
        <n v="14240"/>
        <n v="23468.25"/>
        <n v="17575.25"/>
        <n v="20895.25"/>
        <n v="21414"/>
        <n v="47080"/>
        <n v="67848"/>
        <n v="45255.75"/>
        <n v="13024"/>
        <n v="13288"/>
        <n v="78075"/>
        <n v="86000"/>
        <n v="85927.5"/>
        <n v="4240"/>
        <n v="9943"/>
        <n v="10340"/>
        <n v="2944"/>
        <n v="21418.5"/>
        <n v="12673.5"/>
        <n v="22080.5"/>
        <n v="32462.5"/>
        <n v="6318"/>
        <n v="21477.5"/>
        <n v="27360"/>
        <n v="20250"/>
        <n v="3420"/>
        <n v="7544"/>
        <n v="8792"/>
        <n v="2200"/>
        <n v="3780"/>
        <n v="7020"/>
        <n v="1720"/>
        <n v="2360"/>
        <n v="1780"/>
        <n v="18260"/>
        <n v="13678.199999999999"/>
        <n v="19500.75"/>
        <n v="9546"/>
        <n v="20532.5"/>
        <n v="21074"/>
        <n v="33303.5"/>
        <n v="31454.5"/>
        <n v="10983"/>
        <n v="7537.5"/>
        <n v="12842.5"/>
        <n v="33363.5"/>
        <n v="11416.5"/>
        <n v="17569.5"/>
        <n v="10590.75"/>
        <n v="21853"/>
        <n v="22242.5"/>
        <n v="16695"/>
        <n v="7420.5"/>
        <n v="9607.5"/>
        <n v="3315"/>
        <n v="9200"/>
        <n v="7750"/>
        <n v="8179.5"/>
        <n v="8788.75"/>
        <n v="24276"/>
        <n v="6842"/>
        <n v="21080"/>
        <n v="29481"/>
        <n v="17117.5"/>
        <n v="15794"/>
        <n v="22344"/>
        <n v="26103"/>
        <n v="22407"/>
        <n v="45150"/>
        <n v="41437.5"/>
        <n v="54862.5"/>
        <n v="27950"/>
        <n v="18750"/>
        <n v="23389.5"/>
        <n v="24414"/>
        <n v="12408"/>
        <n v="25095"/>
        <n v="23289"/>
        <n v="13549.5"/>
        <n v="10169.4"/>
        <n v="25960"/>
        <n v="24220"/>
        <n v="18340"/>
        <n v="68181.75"/>
        <n v="17070.75"/>
        <n v="20169"/>
        <n v="67371.75"/>
        <n v="65549.25"/>
        <n v="16280"/>
        <n v="5807.25"/>
        <n v="13572.5"/>
        <n v="5460"/>
        <n v="19950"/>
        <n v="15337.5"/>
        <n v="5234"/>
        <n v="600"/>
        <n v="6875"/>
        <n v="27757"/>
        <n v="40320"/>
        <n v="13780"/>
        <n v="8845"/>
        <n v="45540"/>
        <n v="1035"/>
        <n v="9409.5"/>
        <n v="12949.5"/>
        <n v="4895"/>
        <n v="50891.75"/>
        <n v="9153"/>
        <n v="12177"/>
        <n v="12285"/>
        <n v="10827"/>
        <n v="19553.25"/>
        <n v="11972"/>
        <n v="25653"/>
        <n v="12870"/>
        <n v="26466"/>
        <n v="26224"/>
        <n v="14278"/>
        <n v="9944"/>
        <n v="22323"/>
        <n v="12349"/>
        <n v="10605"/>
        <n v="26000"/>
        <n v="3159"/>
        <n v="17999"/>
        <n v="5221"/>
        <n v="17250"/>
        <n v="24090.75"/>
        <n v="15457.5"/>
        <n v="6407"/>
        <n v="23140"/>
        <n v="29092.5"/>
        <n v="10933"/>
        <n v="11800"/>
        <n v="11632.5"/>
        <n v="13545"/>
        <n v="12465"/>
        <n v="21273"/>
        <n v="15184"/>
        <n v="15444"/>
        <n v="19383"/>
        <n v="13356"/>
        <n v="10797"/>
        <n v="17766"/>
        <n v="1800"/>
        <n v="1620"/>
        <n v="15990"/>
        <n v="18810"/>
        <n v="17792.5"/>
        <n v="37433"/>
        <n v="30527.25"/>
        <n v="41760"/>
        <n v="14239"/>
        <n v="13227.5"/>
        <n v="37087.5"/>
        <n v="11500"/>
        <n v="18670.5"/>
        <n v="7800"/>
        <n v="10920"/>
        <n v="28980"/>
        <n v="12757.5"/>
        <n v="24615"/>
        <n v="19839"/>
        <n v="27871.5"/>
        <n v="21027"/>
        <n v="23306"/>
        <n v="88881"/>
        <n v="119325"/>
        <n v="37296"/>
        <n v="17261.5"/>
        <n v="34776"/>
        <n v="28800"/>
        <n v="23760"/>
        <n v="13681.6"/>
        <n v="16907"/>
        <n v="18981"/>
        <n v="30064.5"/>
        <n v="13550.5"/>
        <n v="11502"/>
        <n v="17802"/>
        <n v="15311"/>
        <n v="19855"/>
        <n v="13567.5"/>
        <n v="13251"/>
        <n v="26784"/>
        <n v="12825"/>
        <n v="5512.5"/>
        <n v="30862"/>
        <n v="14382.5"/>
        <n v="8500"/>
        <n v="17490"/>
        <n v="15180"/>
        <n v="24347"/>
        <n v="18122"/>
        <n v="40290"/>
        <n v="10971"/>
        <n v="11244.5"/>
        <n v="12840"/>
        <n v="26368"/>
        <n v="21337.75"/>
        <n v="15686.25"/>
        <n v="15730.75"/>
        <n v="25431.75"/>
        <n v="16430"/>
        <n v="22392.5"/>
        <n v="20405"/>
        <n v="16121"/>
        <n v="28638"/>
        <n v="10384.5"/>
        <n v="10449"/>
        <n v="27649"/>
        <n v="5289"/>
        <n v="7777"/>
        <n v="19027"/>
        <n v="141000"/>
        <n v="102000"/>
        <n v="122000"/>
        <n v="121000"/>
        <n v="321000"/>
        <n v="96000"/>
        <n v="177000"/>
        <n v="15529"/>
        <n v="35187"/>
        <n v="8760"/>
        <n v="28514"/>
        <n v="20586"/>
        <n v="17820"/>
        <n v="10395"/>
        <n v="13607.75"/>
        <n v="46670"/>
        <n v="41718"/>
        <n v="40213.5"/>
        <n v="23970"/>
        <n v="29452.5"/>
        <n v="12609"/>
        <n v="9855"/>
        <n v="15532.5"/>
        <n v="35980.5"/>
        <n v="18232.5"/>
        <n v="19456.5"/>
        <n v="26592.5"/>
        <n v="23020"/>
        <n v="5368"/>
        <n v="19602"/>
        <n v="19240"/>
        <n v="58795"/>
        <n v="15401.25"/>
        <n v="23985"/>
        <n v="14850"/>
        <n v="19942"/>
        <n v="32512.5"/>
        <n v="27122"/>
        <n v="8800"/>
        <n v="17085"/>
        <n v="14994"/>
        <n v="16324"/>
        <n v="23215"/>
        <n v="6060"/>
        <n v="18774"/>
        <n v="49500"/>
        <n v="12561"/>
        <n v="11395"/>
        <n v="21798"/>
        <n v="26418"/>
        <n v="33143"/>
        <n v="12141"/>
        <n v="15501.5"/>
        <n v="118222"/>
        <n v="122460"/>
        <n v="99372"/>
        <n v="30507.4"/>
        <n v="17384"/>
        <n v="14260"/>
        <n v="10521"/>
        <n v="12037.25"/>
        <n v="22680"/>
        <n v="18165"/>
        <n v="11051"/>
        <n v="10728.5"/>
        <n v="49599"/>
        <n v="16362.5"/>
        <n v="12261.25"/>
        <n v="11496.25"/>
        <n v="15278.75"/>
        <n v="13908"/>
        <n v="50664.25"/>
        <n v="11109"/>
        <n v="13414"/>
        <n v="9812"/>
        <n v="24679"/>
        <n v="24148.5"/>
        <n v="11985"/>
        <n v="13156"/>
        <n v="20811"/>
        <n v="20244"/>
        <n v="13387.5"/>
        <n v="18732"/>
        <n v="16051.5"/>
        <n v="23394"/>
        <n v="38410"/>
        <n v="39425"/>
        <n v="9567.5"/>
        <n v="13007.5"/>
        <n v="8625"/>
        <n v="9374"/>
        <n v="9450.5"/>
        <n v="9348"/>
        <n v="10780"/>
        <n v="11242"/>
        <n v="19618.5"/>
        <n v="10766.25"/>
        <n v="14428.800000000001"/>
        <n v="18020"/>
        <n v="20036"/>
        <n v="20000"/>
        <n v="21299.5"/>
        <n v="30855"/>
        <n v="34387.5"/>
        <n v="51096.5"/>
        <n v="5000"/>
        <n v="13002"/>
        <n v="15168.25"/>
        <n v="9980.75"/>
        <n v="16950"/>
        <n v="18816"/>
        <n v="14532"/>
        <n v="22911"/>
        <n v="11000"/>
        <n v="25645.5"/>
        <n v="21010.5"/>
        <n v="17139"/>
        <n v="10200.75"/>
        <n v="13267.5"/>
        <n v="22140"/>
        <n v="22768.5"/>
        <n v="11787.5"/>
        <n v="11025"/>
        <n v="11924"/>
        <n v="17225"/>
        <n v="19212.5"/>
        <n v="20030.5"/>
        <n v="8746.5"/>
        <n v="36352.5"/>
        <n v="16254"/>
        <n v="8718.5"/>
        <n v="10838.5"/>
        <n v="11837"/>
        <n v="20374.2"/>
        <n v="20150"/>
        <n v="13984"/>
        <n v="13382.5"/>
        <n v="24213"/>
        <n v="14234"/>
        <n v="12760"/>
        <n v="11506"/>
        <n v="12733"/>
        <n v="11542.5"/>
        <n v="8932"/>
        <n v="24230.5"/>
        <n v="18512"/>
        <n v="10962"/>
        <n v="8528"/>
        <n v="15704"/>
        <n v="11264"/>
        <n v="20418"/>
        <n v="19270"/>
        <n v="21063"/>
        <n v="15512"/>
        <n v="22632"/>
        <n v="15904"/>
        <n v="10757"/>
        <n v="42108"/>
        <n v="58580"/>
        <n v="31994.5"/>
        <n v="14943"/>
        <n v="18238"/>
        <n v="12900"/>
        <n v="23302.25"/>
        <n v="7964"/>
        <n v="9954.5"/>
        <n v="7074"/>
        <n v="19055.25"/>
        <n v="12799.5"/>
        <n v="15019.5"/>
        <n v="34251"/>
        <n v="11830.380000000001"/>
        <n v="5050"/>
        <n v="20848.5"/>
        <n v="13524"/>
        <n v="15540"/>
        <n v="14737.5"/>
        <n v="8393"/>
        <n v="10337.25"/>
        <n v="20118"/>
        <n v="880"/>
        <n v="23042"/>
        <n v="9849"/>
        <n v="17712"/>
        <n v="31747.5"/>
        <n v="31304"/>
        <n v="28864"/>
        <n v="14847"/>
        <n v="10580"/>
        <n v="9870"/>
        <n v="20400"/>
        <n v="22470"/>
        <n v="21462"/>
        <n v="25452"/>
        <n v="8618.5"/>
        <n v="22232"/>
        <n v="9975"/>
        <n v="10160"/>
        <n v="13708"/>
        <n v="7826"/>
        <n v="14250"/>
        <n v="8478"/>
        <n v="11717.5"/>
        <n v="4065"/>
        <n v="4650"/>
        <n v="24500"/>
        <n v="12322"/>
        <n v="28650"/>
        <n v="18852.75"/>
        <n v="37765"/>
        <n v="30829.5"/>
        <n v="10180"/>
        <n v="17272.5"/>
        <n v="12882.75"/>
        <n v="21814"/>
        <n v="7125"/>
        <n v="21105"/>
        <n v="29147.5"/>
        <n v="12747"/>
        <n v="17275"/>
        <n v="10025"/>
        <n v="22576"/>
        <n v="17885"/>
        <n v="5761.5"/>
        <n v="15403.5"/>
        <n v="10344"/>
        <n v="22850"/>
        <n v="14550"/>
        <n v="17732"/>
        <n v="19096"/>
        <n v="10660"/>
        <n v="34346"/>
        <n v="27600"/>
        <n v="16992"/>
        <n v="12628"/>
        <n v="18459"/>
        <n v="22491"/>
        <n v="13134"/>
        <n v="12558"/>
        <n v="14040"/>
        <n v="29223"/>
        <n v="19610"/>
        <n v="9700"/>
        <n v="8160"/>
        <n v="3520"/>
        <n v="17480"/>
        <n v="12694"/>
        <n v="10824"/>
        <n v="1200"/>
        <n v="10400"/>
        <n v="24058.5"/>
        <n v="13158"/>
        <n v="22682.5"/>
        <n v="16780"/>
        <n v="29350"/>
        <n v="44840"/>
        <n v="22760"/>
        <n v="36777"/>
        <n v="37516"/>
        <n v="7359.5"/>
        <n v="6710"/>
        <n v="26832"/>
        <n v="21760"/>
        <n v="21381.5"/>
        <n v="11154"/>
        <n v="24087.5"/>
        <n v="12078"/>
        <n v="14212"/>
        <n v="18018"/>
        <n v="20438.75"/>
        <n v="13860"/>
        <n v="17914"/>
        <n v="22698"/>
        <n v="19250"/>
        <n v="39390"/>
        <n v="13796.5"/>
        <n v="16708.5"/>
        <n v="10169.5"/>
        <n v="9618.75"/>
        <n v="14520"/>
        <n v="7455"/>
        <n v="12810"/>
        <n v="5400"/>
        <n v="2052"/>
        <n v="20081.25"/>
        <n v="17940"/>
        <n v="23250"/>
        <n v="37682"/>
        <n v="5785"/>
        <n v="12237.5"/>
        <n v="12831"/>
        <n v="6138"/>
        <n v="5632"/>
        <n v="13662"/>
        <n v="46478.25"/>
        <n v="50232"/>
        <n v="20402"/>
        <n v="23739"/>
        <n v="18375"/>
        <n v="62036.5"/>
        <n v="16686"/>
        <n v="32160"/>
        <n v="11696"/>
        <n v="6678"/>
        <n v="8692"/>
        <n v="5820"/>
        <n v="1625"/>
        <n v="46899"/>
        <n v="9173.25"/>
        <n v="10550.25"/>
        <n v="65367"/>
        <n v="23714.5"/>
        <n v="10492"/>
        <n v="32916.5"/>
        <n v="45765"/>
        <n v="17930"/>
        <n v="17688"/>
        <n v="3975"/>
        <n v="2820"/>
        <n v="24219"/>
        <n v="3825"/>
        <n v="17319"/>
        <n v="7955"/>
        <n v="6772.5"/>
        <n v="12982.5"/>
        <n v="23349"/>
        <n v="13115"/>
        <n v="8829"/>
        <n v="10773"/>
        <n v="11952"/>
        <n v="15264"/>
        <n v="12648"/>
        <n v="28471"/>
        <n v="18917.5"/>
        <n v="13005"/>
        <n v="18860"/>
        <n v="13800"/>
        <n v="12343.25"/>
        <n v="6026"/>
        <n v="16050.5"/>
        <n v="16826"/>
        <n v="12008.5"/>
        <n v="49815"/>
        <n v="34242"/>
        <n v="6500"/>
        <n v="20770"/>
        <n v="16415"/>
        <n v="7200"/>
        <n v="18895.599999999999"/>
        <n v="36542.5"/>
        <n v="20430"/>
        <n v="39127.5"/>
        <n v="36672"/>
        <n v="14832"/>
        <n v="35856"/>
        <n v="11448"/>
        <n v="12120"/>
        <n v="55032"/>
        <n v="29988"/>
        <n v="48648"/>
        <n v="14430"/>
        <n v="6890"/>
        <n v="15741"/>
        <n v="30581.25"/>
        <n v="59745"/>
        <n v="17500"/>
        <n v="24698"/>
        <n v="17357.5"/>
        <n v="23901"/>
        <n v="27458.25"/>
        <n v="27714"/>
        <n v="40924"/>
        <n v="58344"/>
        <n v="39624"/>
        <n v="12105"/>
        <n v="22056"/>
        <n v="23535"/>
        <n v="2987"/>
        <n v="5352"/>
        <n v="12580.75"/>
        <n v="18500"/>
        <n v="24010"/>
        <n v="26444"/>
        <n v="19992"/>
        <n v="25672.5"/>
        <n v="19604"/>
        <n v="28908"/>
        <n v="24492.5"/>
        <n v="5965.5"/>
        <n v="5068.25"/>
        <n v="12627"/>
        <n v="10368.5"/>
        <n v="12170.75"/>
        <n v="51394.5"/>
        <n v="111742.5"/>
        <n v="11068.5"/>
        <n v="74448"/>
        <n v="13038.5"/>
        <n v="25896"/>
        <n v="5616"/>
        <n v="27459.25"/>
        <n v="11875.5"/>
        <n v="25775.75"/>
        <n v="12720"/>
        <n v="27738"/>
        <n v="25553"/>
        <n v="37754.5"/>
        <n v="11415.75"/>
        <n v="13352.5"/>
        <n v="21045"/>
        <n v="23240"/>
        <n v="32448"/>
        <n v="16348"/>
        <n v="3445"/>
        <n v="14768"/>
        <n v="13182"/>
        <n v="25520"/>
        <n v="13936"/>
        <n v="18800"/>
        <n v="11340"/>
        <n v="12532.5"/>
        <n v="8842.5"/>
        <n v="10848"/>
        <n v="18528"/>
        <n v="15637.5"/>
        <n v="16261"/>
        <n v="8487"/>
        <n v="19440"/>
        <n v="9122.5"/>
        <n v="15486"/>
        <n v="13200"/>
        <n v="3675"/>
        <n v="19292"/>
        <n v="17577"/>
        <n v="9331"/>
        <n v="11897.25"/>
        <n v="24512.25"/>
        <n v="14913.75"/>
        <n v="10626"/>
        <n v="21300"/>
        <n v="8154"/>
        <n v="24466"/>
        <n v="11961"/>
        <n v="22088"/>
        <n v="23452"/>
        <n v="13461.75"/>
        <n v="11857.5"/>
        <n v="38258"/>
        <n v="13616"/>
        <n v="14940"/>
        <n v="25344"/>
        <n v="27434"/>
        <n v="21827"/>
        <n v="9011.25"/>
        <n v="19446.5"/>
        <n v="10657.75"/>
        <n v="11125"/>
        <n v="71244.5"/>
        <n v="11814.75"/>
        <n v="25873.5"/>
        <n v="25591.5"/>
        <n v="9329.5"/>
        <n v="12173"/>
        <n v="24742"/>
        <n v="20240"/>
        <n v="62244"/>
        <n v="9288"/>
        <n v="19372.5"/>
        <n v="90126"/>
        <n v="102303"/>
        <n v="81770"/>
        <n v="21956"/>
        <n v="11086"/>
        <n v="25391.5"/>
        <n v="29666"/>
        <n v="16536"/>
        <n v="9322"/>
        <n v="14405"/>
        <n v="15453"/>
        <n v="26565"/>
        <n v="12420"/>
        <n v="24035"/>
        <n v="16165"/>
        <n v="18998"/>
        <n v="17176.25"/>
        <n v="13923"/>
        <n v="10900.5"/>
        <n v="21960"/>
        <n v="20504"/>
        <n v="11392.5"/>
        <n v="21227.25"/>
        <n v="10253.25"/>
        <n v="8998"/>
        <n v="12914"/>
        <n v="33596.25"/>
        <n v="23320"/>
        <n v="15415.4"/>
        <n v="3636"/>
        <n v="17068"/>
        <n v="17835"/>
        <n v="17630"/>
        <n v="20640"/>
        <n v="11178"/>
        <n v="8809"/>
        <n v="11868"/>
        <n v="12792.5"/>
        <n v="24187.5"/>
        <n v="31322.5"/>
        <n v="20720"/>
        <n v="25825"/>
        <n v="12339"/>
        <n v="35508.5"/>
        <n v="31746"/>
        <n v="30915"/>
        <n v="13706"/>
        <n v="2026"/>
        <n v="7100"/>
        <n v="14560"/>
        <n v="9794"/>
        <n v="5720"/>
        <n v="15964"/>
        <n v="17382.599999999999"/>
        <n v="21228.75"/>
        <n v="12478.5"/>
        <n v="7755"/>
        <n v="31776"/>
        <n v="23056"/>
        <n v="76190.25"/>
        <n v="80724"/>
        <n v="72935.25"/>
        <n v="18854"/>
        <n v="9720"/>
        <n v="10672"/>
        <n v="10065"/>
        <n v="22876"/>
        <n v="16584.75"/>
        <n v="30004"/>
        <n v="40872"/>
        <n v="19600"/>
        <n v="20664"/>
        <n v="9000"/>
        <n v="20361.25"/>
        <n v="16704"/>
        <n v="16856.25"/>
        <n v="5200"/>
        <n v="500"/>
        <n v="16087.5"/>
        <n v="15544"/>
        <n v="18486"/>
        <n v="20416"/>
        <n v="48037.5"/>
        <n v="12740"/>
        <n v="27272.25"/>
        <n v="25806"/>
        <n v="16484"/>
        <n v="2517.5"/>
        <n v="12719"/>
        <n v="21650.5"/>
        <n v="20790.5"/>
        <n v="39273"/>
        <n v="15254"/>
        <n v="13345"/>
        <n v="31122"/>
        <n v="24464"/>
        <n v="24772"/>
        <n v="22176"/>
        <n v="11645"/>
        <n v="22739.5"/>
        <n v="12500"/>
        <n v="8484"/>
        <n v="25602.5"/>
        <n v="78306"/>
        <n v="26435.25"/>
        <n v="94348.5"/>
        <n v="73935"/>
        <n v="11625"/>
        <n v="11043.75"/>
        <n v="10416"/>
        <n v="8118"/>
        <n v="12985"/>
        <n v="21041"/>
        <n v="3264"/>
        <n v="20769"/>
        <n v="9801"/>
        <n v="7208"/>
        <n v="17672"/>
        <n v="1461.6"/>
        <n v="23488.75"/>
        <n v="20202"/>
        <n v="21493.75"/>
        <n v="22971"/>
        <n v="24389.25"/>
        <n v="25412.25"/>
        <n v="13089.75"/>
        <n v="8586"/>
        <n v="8883"/>
        <n v="14028"/>
        <n v="23445"/>
        <n v="9702"/>
        <n v="15165"/>
        <n v="17472"/>
        <n v="13725.5"/>
        <n v="11834"/>
        <n v="7680"/>
        <n v="11784"/>
        <n v="12816"/>
        <n v="22067.5"/>
        <n v="13303"/>
        <n v="13000"/>
        <n v="27768"/>
        <n v="14819"/>
        <n v="6854"/>
        <n v="8342"/>
        <n v="6960"/>
        <n v="35898"/>
        <n v="24750"/>
        <n v="11550"/>
        <n v="9460"/>
        <n v="18722"/>
        <n v="21164"/>
        <n v="22572"/>
        <n v="58124"/>
        <n v="24505.5"/>
        <n v="11578.5"/>
        <n v="10113.75"/>
        <n v="25476"/>
        <n v="7440"/>
        <n v="23355"/>
        <n v="21780"/>
        <n v="32562"/>
        <n v="13260"/>
        <n v="10123"/>
        <n v="10335"/>
        <n v="4983"/>
        <n v="9360"/>
        <n v="6156"/>
        <n v="6804"/>
        <n v="18697.5"/>
        <n v="6760"/>
        <n v="12000"/>
        <n v="6534"/>
        <n v="7110.4"/>
        <n v="1680"/>
        <n v="5267.0999999999995"/>
        <n v="5760"/>
        <n v="25925"/>
        <n v="22100.850000000002"/>
        <n v="15600"/>
        <n v="11508.75"/>
        <n v="18423"/>
        <n v="16414.5"/>
        <n v="16767.5"/>
        <n v="24130"/>
        <n v="11708.75"/>
        <n v="24082.5"/>
        <n v="24888"/>
        <n v="7429"/>
        <n v="18055"/>
        <n v="14875"/>
        <n v="17149"/>
        <n v="28368"/>
        <n v="23251.25"/>
        <n v="16506.25"/>
        <n v="12576"/>
        <n v="9955"/>
        <n v="16340"/>
        <n v="12375"/>
        <n v="4958.5"/>
        <n v="23430"/>
        <n v="3000"/>
        <n v="16168"/>
        <n v="13724"/>
        <n v="24334"/>
        <n v="23989"/>
        <n v="26137.5"/>
        <n v="24046.5"/>
        <n v="23391"/>
        <n v="30758"/>
        <n v="27664"/>
        <n v="26078"/>
        <n v="10410.5"/>
        <n v="34930"/>
        <n v="5775"/>
        <n v="12078.5"/>
        <n v="16813"/>
        <n v="20470"/>
        <n v="12072"/>
        <n v="9264"/>
        <n v="18384"/>
        <n v="24216"/>
        <n v="9984"/>
        <n v="26232"/>
        <n v="24312"/>
        <n v="26179"/>
        <n v="24628"/>
        <n v="20263.5"/>
        <n v="14479.5"/>
        <n v="31488"/>
        <n v="49358"/>
        <n v="22265"/>
        <n v="5782"/>
        <n v="17463.5"/>
        <n v="10224"/>
        <n v="22977.5"/>
        <n v="14861"/>
        <n v="13573"/>
        <n v="14625"/>
        <n v="13774.5"/>
        <n v="36000"/>
        <n v="39600"/>
        <n v="16800"/>
        <n v="11187"/>
        <n v="9212"/>
        <n v="11092"/>
        <n v="10221.75"/>
        <n v="14375"/>
        <n v="17375"/>
        <n v="22700"/>
        <n v="19035"/>
        <n v="16530"/>
        <n v="6048"/>
        <n v="16600.7"/>
        <n v="12587.5"/>
        <n v="14650"/>
        <n v="16500"/>
        <n v="24475"/>
        <n v="28816.711000000003"/>
        <n v="34535.711000000003"/>
        <n v="20836.711000000003"/>
        <n v="19413"/>
        <n v="11300"/>
        <n v="14423.5"/>
        <n v="27686.75"/>
        <n v="12444.25"/>
        <n v="12603.5"/>
        <n v="27648"/>
        <n v="34860"/>
        <n v="9652.5"/>
        <n v="19040"/>
        <n v="38568.75"/>
        <n v="30166.5"/>
        <n v="11090.25"/>
        <n v="17444"/>
        <n v="9285.5"/>
        <n v="9947"/>
        <n v="5390"/>
        <n v="5635"/>
        <n v="16484.25"/>
        <n v="71820"/>
        <n v="29340"/>
        <n v="15920"/>
        <n v="6723"/>
        <n v="5722.8"/>
        <n v="7228"/>
        <n v="25602"/>
        <n v="21350"/>
        <n v="17223.5"/>
        <n v="20750"/>
        <n v="14287"/>
        <n v="6888"/>
        <n v="15902.25"/>
        <n v="4200"/>
        <n v="50700"/>
        <n v="15105"/>
        <n v="11966.5"/>
        <n v="10812"/>
        <n v="19633.75"/>
        <n v="12995"/>
        <n v="55466.624000000003"/>
        <n v="20900"/>
        <n v="21645"/>
        <n v="9022.5"/>
        <n v="9690"/>
        <n v="17127"/>
        <n v="14949"/>
        <n v="16236"/>
        <n v="37422"/>
        <n v="14740.5"/>
        <n v="17264"/>
        <n v="11302.5"/>
        <n v="9142.5"/>
        <n v="17251.5"/>
        <n v="9116"/>
        <n v="14934.5"/>
        <n v="27500"/>
        <n v="53586"/>
        <n v="4655"/>
        <n v="18391"/>
        <n v="11465.5"/>
        <n v="29806.5"/>
        <n v="2856"/>
        <n v="31078.75"/>
        <n v="32389"/>
        <n v="25356.5"/>
        <n v="14620"/>
        <n v="18414"/>
        <n v="10935"/>
        <n v="12366"/>
        <n v="29187"/>
        <n v="41148"/>
        <n v="10175.5"/>
        <n v="11750"/>
        <n v="8530.5"/>
        <n v="14637"/>
        <n v="16192.5"/>
        <n v="13872"/>
        <n v="14331"/>
        <n v="20323.5"/>
        <n v="16212"/>
        <n v="13048"/>
        <n v="23400"/>
        <n v="54161.25"/>
        <n v="19320"/>
        <n v="23736"/>
        <n v="11172"/>
        <n v="15446.2"/>
        <n v="10900"/>
        <n v="17257.5"/>
        <n v="18644.5"/>
        <n v="15262.5"/>
        <n v="29535"/>
        <n v="17132.5"/>
        <n v="12737"/>
        <n v="14100"/>
        <n v="17954"/>
        <n v="11045"/>
        <n v="15651"/>
        <n v="5945.5"/>
        <n v="17919"/>
        <n v="6495.3"/>
        <n v="12240"/>
        <n v="33234"/>
        <n v="23809"/>
        <n v="12328"/>
        <n v="23124"/>
        <n v="14114.75"/>
        <n v="12700.75"/>
        <n v="15949.5"/>
        <n v="19200"/>
        <n v="50679"/>
        <n v="71901"/>
        <n v="93177"/>
        <n v="44253"/>
        <n v="19058.5"/>
        <n v="19464"/>
        <n v="24360"/>
        <n v="30907"/>
        <n v="19738"/>
        <n v="15500"/>
        <n v="12800"/>
        <n v="13608"/>
        <n v="28645"/>
        <n v="24990"/>
        <n v="34191"/>
        <n v="21535"/>
        <n v="2100"/>
        <n v="16740"/>
        <n v="15510"/>
        <n v="16160"/>
        <n v="28140"/>
        <n v="19435.5"/>
        <n v="21276"/>
        <n v="14960"/>
        <n v="38532"/>
        <n v="4640"/>
        <n v="24900"/>
        <n v="55600"/>
        <n v="22125"/>
        <n v="18720"/>
        <n v="22597"/>
        <n v="21070"/>
        <n v="18600"/>
        <n v="19136"/>
        <n v="28361.5"/>
        <n v="33644"/>
        <n v="23296"/>
        <n v="17850"/>
        <n v="27625"/>
        <n v="13509"/>
        <n v="14484"/>
        <n v="78900"/>
        <n v="9275"/>
        <n v="3995"/>
        <n v="14210"/>
        <n v="61625"/>
        <n v="72964"/>
        <n v="10404"/>
        <n v="8250"/>
        <n v="18675"/>
        <n v="33698"/>
        <n v="19503"/>
        <n v="1617"/>
        <n v="8448"/>
        <n v="6600"/>
        <n v="4500"/>
        <n v="400"/>
        <n v="19272"/>
        <n v="22715"/>
        <n v="1414"/>
        <n v="14980"/>
        <n v="12005"/>
        <n v="2520"/>
        <n v="12352"/>
        <n v="81600"/>
        <n v="11626.5"/>
        <n v="4357.5"/>
        <n v="12100.000000000002"/>
        <n v="26411.5"/>
        <n v="15099.5"/>
        <n v="15756"/>
        <n v="15375"/>
        <n v="52525"/>
        <n v="46650"/>
        <n v="42025"/>
        <n v="42450"/>
        <n v="8201.5"/>
        <n v="56500"/>
        <n v="46516"/>
        <n v="68150"/>
        <n v="85376"/>
        <n v="4150"/>
        <n v="14880"/>
        <n v="36750"/>
        <n v="69216"/>
        <n v="7285"/>
        <n v="8165"/>
        <n v="9145"/>
        <n v="1740"/>
        <n v="26185.600000000002"/>
        <n v="4980"/>
        <n v="76400"/>
        <n v="30461"/>
        <n v="8532"/>
        <n v="6000"/>
        <n v="9027"/>
        <n v="17845"/>
        <n v="9045"/>
        <n v="20384"/>
        <n v="44640"/>
        <n v="18437.5"/>
        <n v="13011.5"/>
        <n v="12532"/>
        <n v="30780"/>
        <n v="21306"/>
        <n v="17550"/>
        <n v="26250"/>
        <n v="10500"/>
        <n v="15743.2"/>
        <n v="13440"/>
        <n v="7272"/>
        <n v="27000"/>
        <n v="56375"/>
        <n v="50350"/>
        <n v="45900"/>
        <n v="13483.5"/>
        <n v="45551"/>
        <n v="27251.200000000001"/>
        <n v="2832"/>
        <n v="1824"/>
        <n v="16592"/>
        <n v="24883.200000000001"/>
        <n v="27056.25"/>
        <n v="29123.5"/>
        <n v="30753"/>
        <n v="12320.999999999998"/>
        <n v="41610"/>
        <n v="12611.25"/>
        <n v="50017.5"/>
        <n v="55408.75"/>
        <n v="68756.25"/>
        <n v="22573.5"/>
        <n v="29189"/>
        <n v="12650.25"/>
        <n v="13306.75"/>
        <n v="10188.75"/>
        <n v="20448.75"/>
        <n v="36646.25"/>
        <n v="28523.75"/>
        <n v="73525"/>
        <n v="69600"/>
        <n v="4550"/>
        <n v="22400"/>
        <n v="30000"/>
        <n v="4197.5"/>
        <n v="3102.5"/>
        <n v="16912"/>
        <n v="8925"/>
        <n v="26030"/>
        <n v="11851.25"/>
        <n v="28690"/>
        <n v="4452.5"/>
        <n v="5493.6"/>
        <n v="23180"/>
        <n v="8449"/>
        <n v="16047.5"/>
        <n v="9100"/>
        <n v="13224"/>
        <n v="41467.5"/>
        <n v="21717"/>
        <n v="9666"/>
        <n v="29484"/>
        <n v="19872"/>
        <n v="11925"/>
        <n v="7990"/>
        <n v="42900"/>
        <n v="9282"/>
        <n v="74640"/>
        <n v="10880"/>
        <n v="27040"/>
        <n v="1898.3999999999999"/>
        <n v="2340"/>
        <n v="6739.2"/>
        <n v="3172"/>
        <n v="3763"/>
        <n v="3055"/>
        <n v="4178.5"/>
        <n v="14355"/>
        <n v="17062.5"/>
        <n v="4403.6000000000004"/>
        <n v="4525.8"/>
        <n v="10882.75"/>
        <n v="12498.75"/>
        <n v="24517.75"/>
        <n v="27724.5"/>
        <n v="10996.25"/>
        <n v="11566.25"/>
        <n v="54815"/>
        <n v="55361.25"/>
        <n v="68566.25"/>
        <n v="10201"/>
        <n v="260"/>
        <n v="19427.5"/>
        <n v="20615"/>
        <n v="14036.25"/>
        <n v="25853"/>
        <n v="9860"/>
        <n v="25230"/>
        <n v="17685"/>
        <n v="36153"/>
        <n v="2806"/>
        <n v="4866.6400000000003"/>
        <n v="6066.64"/>
        <n v="22242.176000000003"/>
        <n v="10227.200000000001"/>
        <n v="13720"/>
        <n v="9322.5"/>
        <n v="34125"/>
        <n v="25477.25"/>
        <n v="7625"/>
        <n v="7190.4"/>
        <n v="23291.5"/>
        <n v="13570"/>
        <n v="13020"/>
        <n v="23805"/>
        <n v="7719"/>
        <n v="6525"/>
        <n v="8673"/>
        <n v="26267.5"/>
        <n v="15873.5"/>
        <n v="2350"/>
        <n v="10675"/>
        <n v="11854.8"/>
        <n v="54288"/>
        <n v="27376"/>
        <n v="7474.5"/>
        <n v="12320"/>
        <n v="37278"/>
        <n v="11250"/>
        <n v="77329.5"/>
        <n v="27285"/>
        <n v="6742.5"/>
        <n v="16507.5"/>
        <n v="18562.5"/>
        <n v="25020"/>
        <n v="22942.5"/>
        <n v="11970"/>
        <n v="51632.5"/>
        <n v="43058.75"/>
        <n v="28025"/>
        <n v="30940"/>
        <n v="7752"/>
        <n v="17640"/>
        <n v="9825"/>
        <n v="7896"/>
        <n v="25600"/>
        <n v="6262.5"/>
        <n v="25920"/>
        <n v="20130"/>
        <n v="55242"/>
        <n v="14575"/>
        <n v="10105"/>
        <n v="4270"/>
        <n v="2033.36"/>
        <n v="23680"/>
        <n v="9920"/>
        <n v="55488"/>
        <n v="15647.5"/>
        <n v="26104"/>
        <n v="28296"/>
        <n v="37500"/>
        <n v="6125"/>
        <n v="16660"/>
        <n v="8856.4"/>
        <n v="2304"/>
        <n v="20800"/>
        <n v="36550"/>
        <n v="16825.325000000001"/>
        <n v="34520.5"/>
        <n v="26337.5"/>
        <n v="9578.25"/>
        <n v="16607.25"/>
        <n v="10345.5"/>
        <n v="74052"/>
        <n v="60637.5"/>
        <n v="77517"/>
        <n v="72960"/>
        <n v="42960"/>
        <n v="29493.75"/>
        <n v="18515"/>
        <n v="60285.5"/>
        <n v="47234"/>
        <n v="27071"/>
        <n v="12465.5"/>
        <n v="34213.25"/>
        <n v="27346"/>
        <n v="1689.6"/>
        <n v="31782.75"/>
        <n v="27388.5"/>
        <n v="14694"/>
        <n v="51136"/>
        <n v="33840"/>
        <n v="7227.5"/>
        <n v="18024"/>
        <n v="41736"/>
        <n v="75981"/>
        <n v="27037.5"/>
        <n v="27562.5"/>
        <n v="19800"/>
        <n v="1120"/>
        <n v="2000"/>
        <n v="68380"/>
        <n v="58708"/>
        <n v="30108"/>
        <n v="37812.5"/>
        <n v="38390"/>
        <n v="41470"/>
        <n v="12896"/>
        <n v="50292"/>
        <n v="36108"/>
        <n v="44784"/>
        <n v="1134"/>
        <n v="14490"/>
        <n v="2240"/>
        <n v="25987.5"/>
        <n v="6431.25"/>
        <n v="23952"/>
        <n v="1750"/>
        <n v="10735.199999999999"/>
        <n v="25978"/>
        <n v="14310"/>
        <n v="9531.4500000000007"/>
        <n v="19890"/>
        <n v="51895"/>
        <n v="215670"/>
        <n v="11160"/>
        <n v="9594"/>
        <n v="7900"/>
        <n v="274187.5"/>
        <n v="95429.5"/>
        <n v="121589.5"/>
        <n v="44254"/>
        <n v="39556"/>
        <n v="44051"/>
        <n v="7950"/>
        <n v="10053.6"/>
        <n v="20329"/>
        <n v="23584"/>
        <n v="17664"/>
        <n v="25704"/>
        <n v="7858.8"/>
        <n v="33540"/>
        <n v="20200"/>
        <n v="21364"/>
        <n v="23460"/>
        <n v="1225"/>
        <n v="20100"/>
        <n v="31995"/>
        <n v="33750"/>
        <n v="8204"/>
        <n v="3500"/>
        <n v="10980"/>
        <n v="9900"/>
        <n v="24800"/>
        <n v="28087.5"/>
        <n v="38778"/>
        <n v="31980"/>
        <n v="26822.25"/>
        <n v="294576.75"/>
        <n v="21420"/>
        <n v="32706"/>
        <n v="62127"/>
        <n v="25783"/>
        <n v="29559"/>
        <n v="101893"/>
        <n v="30687.5"/>
        <n v="106672"/>
        <n v="4588.0999999999995"/>
        <n v="690"/>
        <n v="19430"/>
        <n v="40825"/>
        <n v="13396.5"/>
        <n v="47385"/>
        <n v="109716.75"/>
        <n v="20160"/>
        <n v="36690"/>
        <n v="40050"/>
        <n v="10093.75"/>
        <n v="16781.25"/>
        <n v="18360"/>
        <n v="10914"/>
        <n v="14140"/>
        <n v="17950"/>
        <n v="19530"/>
        <n v="26867"/>
        <n v="14349.75"/>
        <n v="61608"/>
        <n v="20852"/>
        <n v="15800"/>
        <n v="958.80000000000007"/>
        <n v="9024"/>
        <n v="4465"/>
        <n v="14325.6"/>
        <n v="38250"/>
        <n v="11468"/>
        <n v="62601"/>
        <n v="30750"/>
        <n v="68510"/>
        <n v="40824"/>
        <n v="8400"/>
        <n v="8750"/>
        <n v="7326"/>
        <n v="11033.4"/>
        <n v="65025"/>
        <n v="9787.5"/>
        <n v="6272"/>
        <n v="31500"/>
        <n v="28218.75"/>
        <n v="3937.5"/>
        <n v="24480"/>
        <n v="15372.5"/>
        <n v="26800"/>
        <n v="57630"/>
        <n v="79806.25"/>
        <n v="92123.25"/>
        <n v="54750"/>
        <n v="13757.75"/>
        <n v="19880"/>
        <n v="81095.5"/>
        <n v="76590"/>
        <n v="20227.5"/>
        <n v="17775"/>
        <n v="9352.5"/>
        <n v="19816.399999999998"/>
        <n v="25236"/>
        <n v="32725"/>
        <n v="21170"/>
        <n v="16650"/>
        <n v="24640"/>
        <n v="13851"/>
        <n v="4608"/>
        <n v="24230.25"/>
        <n v="22127"/>
        <n v="29610"/>
        <n v="24960"/>
        <n v="29490"/>
        <n v="27420"/>
        <n v="44550"/>
        <n v="24600"/>
        <n v="30930"/>
        <n v="11280"/>
        <n v="16116"/>
        <n v="42400"/>
        <n v="34920"/>
        <n v="20300"/>
        <n v="5229.75"/>
        <n v="20209.5"/>
        <n v="28200"/>
        <n v="13140"/>
        <n v="48138"/>
        <n v="65370.5"/>
        <n v="27628.5"/>
        <n v="12769"/>
        <n v="12401.75"/>
        <n v="29250"/>
        <n v="13230"/>
        <n v="39220"/>
        <n v="42770"/>
        <n v="38724"/>
        <n v="6480"/>
        <n v="17360"/>
        <n v="8670"/>
        <n v="38820"/>
        <n v="6405"/>
        <n v="15675"/>
        <n v="24840"/>
        <n v="21750"/>
        <n v="11312"/>
        <n v="1710"/>
        <n v="27225"/>
        <n v="5355"/>
        <n v="19621.25"/>
        <n v="49560"/>
        <n v="12960"/>
        <n v="11508"/>
        <n v="14899.5"/>
        <n v="59890"/>
        <n v="28875"/>
        <n v="19978.5"/>
        <n v="63600"/>
        <n v="89670"/>
        <n v="120048"/>
        <n v="57035"/>
        <n v="22620"/>
        <n v="32940"/>
        <n v="43500"/>
        <n v="36223"/>
        <n v="750"/>
        <n v="23700"/>
        <n v="9591.15"/>
        <n v="16387.5"/>
        <n v="13110"/>
        <n v="7539"/>
        <n v="31356"/>
        <n v="29171"/>
        <n v="29574"/>
        <n v="26908"/>
        <n v="84088.5"/>
        <n v="84729"/>
        <n v="92049"/>
        <n v="13981.5"/>
        <n v="34500"/>
        <n v="38682"/>
        <n v="14601.6"/>
        <n v="70702"/>
        <n v="37825"/>
        <n v="61837.5"/>
        <n v="24255"/>
        <n v="4859.4000000000005"/>
        <n v="68692.75"/>
        <n v="64795.5"/>
        <n v="28798"/>
        <n v="27132"/>
        <n v="30838.5"/>
        <n v="30397.5"/>
        <n v="28381.5"/>
        <n v="70388.5"/>
        <n v="16920"/>
        <n v="33787.5"/>
        <n v="36156"/>
        <n v="74880"/>
        <n v="16666.400000000001"/>
        <n v="39100"/>
        <n v="38016"/>
        <n v="19887.5"/>
        <n v="9085"/>
        <n v="16488"/>
        <n v="28810"/>
        <n v="14277.9"/>
        <n v="3150"/>
        <n v="15114.5"/>
        <n v="9021"/>
        <n v="13482"/>
        <n v="31725"/>
        <n v="31102.5"/>
        <n v="37044"/>
        <n v="39160"/>
        <n v="29400"/>
        <n v="3540.5"/>
        <n v="11902.499999999998"/>
        <n v="15561"/>
        <n v="20463"/>
        <n v="67219.5"/>
        <n v="27982.5"/>
        <n v="13407"/>
        <n v="18204"/>
        <n v="14821.5"/>
        <n v="12350"/>
        <n v="14462.5"/>
        <n v="28925"/>
        <n v="15340"/>
        <n v="15632.5"/>
        <n v="90804.75"/>
        <n v="35673"/>
        <n v="6064"/>
        <n v="15407"/>
        <n v="23826"/>
        <n v="13650"/>
        <n v="29344"/>
        <n v="46781.25"/>
        <n v="17437.5"/>
        <n v="65662.5"/>
        <n v="7250"/>
        <n v="27122.25"/>
        <n v="21600"/>
        <n v="56241.75"/>
        <n v="53166.75"/>
        <n v="30411.75"/>
        <n v="13191.75"/>
        <n v="25276.5"/>
        <n v="25740"/>
        <n v="18980"/>
        <n v="11472.5"/>
        <n v="33456"/>
        <n v="34999"/>
        <n v="50566"/>
        <n v="39300"/>
        <n v="20732"/>
        <n v="20878"/>
        <n v="63581.799999999996"/>
        <n v="71379"/>
        <n v="22746"/>
        <n v="39500"/>
        <n v="4824"/>
        <n v="3240"/>
        <n v="2160"/>
        <n v="16812.5"/>
        <n v="18025"/>
        <n v="68040"/>
        <n v="34188"/>
        <n v="51408"/>
        <n v="31437"/>
        <n v="7520"/>
        <n v="51000"/>
        <n v="13258"/>
        <n v="19750"/>
        <n v="21320"/>
        <n v="10264.800000000001"/>
        <n v="41118"/>
        <n v="29832"/>
        <n v="33900"/>
        <n v="10951.6"/>
        <n v="8375"/>
        <n v="4818"/>
        <n v="51660"/>
        <n v="17750"/>
        <n v="61016.75"/>
        <n v="377887.5"/>
        <n v="11275.000000000002"/>
        <n v="365076"/>
        <n v="11850"/>
        <n v="10350"/>
        <n v="24790"/>
        <n v="18096"/>
        <n v="4292.5"/>
        <n v="17400"/>
        <n v="10955"/>
        <n v="29000"/>
        <n v="24929"/>
        <n v="43725"/>
        <n v="17136"/>
        <n v="30030"/>
        <n v="13764"/>
        <n v="26093"/>
        <n v="36863.75"/>
        <n v="19847.5"/>
        <n v="82902"/>
        <n v="14385"/>
        <n v="33660"/>
        <n v="145578"/>
        <n v="20406"/>
        <n v="61788"/>
        <n v="35292"/>
        <n v="37324.75"/>
        <n v="66778"/>
        <n v="155420.5"/>
        <n v="153260.75"/>
        <n v="18500.5"/>
        <n v="34882"/>
        <n v="32844.5"/>
        <n v="59780.25"/>
        <n v="65875"/>
        <n v="39872"/>
        <n v="43456"/>
        <n v="23200"/>
        <n v="930"/>
        <n v="12694.128000000001"/>
        <n v="4719.9359999999997"/>
        <n v="29580"/>
        <n v="8058"/>
        <n v="16817"/>
        <n v="34255"/>
        <n v="11907"/>
        <n v="10295"/>
        <n v="10508"/>
        <n v="31250"/>
        <n v="12276"/>
        <n v="30600"/>
        <n v="7823.9039999999995"/>
        <n v="6696"/>
        <n v="2397.1680000000001"/>
        <n v="6672.5"/>
        <n v="75050"/>
        <n v="80770"/>
        <n v="17535"/>
        <n v="57957.5"/>
        <n v="105948"/>
        <n v="137133"/>
        <n v="57186"/>
        <n v="40905"/>
        <n v="42849"/>
        <n v="32643"/>
        <n v="76950"/>
        <n v="88600"/>
        <n v="139280"/>
        <n v="42462"/>
        <n v="76957"/>
        <n v="100440"/>
        <n v="87289"/>
        <n v="7030"/>
        <n v="15059"/>
        <n v="82123"/>
        <n v="55145"/>
        <n v="27200"/>
        <n v="51496"/>
        <n v="22385"/>
        <n v="10329.5"/>
        <n v="2701"/>
        <n v="10416.5"/>
        <n v="34000"/>
        <n v="43650"/>
        <n v="14294"/>
        <n v="36925"/>
        <n v="33932"/>
        <n v="10650"/>
        <n v="110136"/>
        <n v="21749"/>
        <n v="80600"/>
        <n v="3488.616"/>
        <n v="5346.384"/>
        <n v="16848"/>
        <n v="28392"/>
        <n v="79520"/>
        <n v="74003"/>
        <n v="81184"/>
        <n v="89397"/>
        <n v="95331"/>
        <n v="99029"/>
        <n v="70950"/>
        <n v="14605.5"/>
        <n v="6666"/>
        <n v="8360"/>
        <n v="13825"/>
        <n v="8480"/>
        <n v="5889.5039999999999"/>
        <n v="3928.32"/>
        <n v="2284.0800000000004"/>
        <n v="27926.399999999998"/>
        <n v="5795"/>
        <n v="18939.199999999997"/>
        <n v="35320.5"/>
        <n v="88844"/>
        <n v="90013"/>
        <n v="32812.5"/>
        <n v="78750"/>
        <n v="31762.5"/>
        <n v="63418.25"/>
        <n v="52622.5"/>
        <n v="9735"/>
        <n v="31620"/>
        <n v="29280"/>
        <n v="39950"/>
        <n v="22274"/>
        <n v="56047"/>
        <n v="15525"/>
        <n v="34148.5"/>
        <n v="32029.5"/>
        <n v="39935"/>
        <n v="88590.5"/>
        <n v="41565"/>
        <n v="14919.75"/>
        <n v="15090.75"/>
        <n v="24367.5"/>
        <n v="18040.5"/>
        <n v="17399.25"/>
        <n v="29155.5"/>
        <n v="68052.5"/>
        <n v="21025"/>
        <n v="33818.75"/>
        <n v="8100"/>
        <n v="8167.5"/>
        <n v="26058"/>
        <n v="21253"/>
        <n v="35295.5"/>
        <n v="8280"/>
        <n v="25075"/>
        <n v="34113.75"/>
        <n v="112323.75"/>
        <n v="74538.75"/>
        <n v="75487.5"/>
        <n v="26977.5"/>
        <n v="63978.75"/>
        <n v="11524.5"/>
        <n v="51410"/>
        <n v="31244"/>
        <n v="80704"/>
        <n v="29264"/>
        <n v="24400"/>
        <n v="83252"/>
        <n v="21250"/>
        <n v="23187.9"/>
        <n v="18690"/>
        <n v="22951.5"/>
        <n v="47834.25"/>
        <n v="31513.5"/>
        <n v="29422.25"/>
        <n v="24461"/>
        <n v="27750"/>
        <n v="35376"/>
        <n v="41040"/>
        <n v="22604.399999999998"/>
        <n v="40240"/>
        <n v="9250"/>
        <n v="3162"/>
        <n v="7648.32"/>
        <n v="2261.7599999999998"/>
        <n v="69.192000000000007"/>
        <n v="4700.5920000000006"/>
        <n v="18440"/>
        <n v="29315"/>
        <n v="24552.5"/>
        <n v="35175"/>
        <n v="384"/>
        <n v="2496"/>
        <n v="57800"/>
        <n v="59287.5"/>
        <n v="3916.7999999999997"/>
        <n v="2995.2"/>
        <n v="111987.5"/>
        <n v="33966"/>
        <n v="39168"/>
        <n v="16638.75"/>
        <n v="14076"/>
        <n v="16784.25"/>
        <n v="15858.5"/>
        <n v="15134"/>
        <n v="18394.25"/>
        <n v="31636.5"/>
        <n v="42381"/>
        <n v="98122"/>
        <n v="42577.5"/>
        <n v="59391.5"/>
        <n v="28066.5"/>
        <n v="8887.5"/>
        <n v="20554.5"/>
        <n v="46893"/>
        <n v="6475"/>
        <n v="3325"/>
        <n v="26412"/>
        <n v="21434.5"/>
        <n v="27552"/>
        <n v="27072"/>
        <n v="47316.5"/>
        <n v="34842.5"/>
        <n v="8040"/>
        <n v="21226.5"/>
        <n v="4681.8"/>
        <n v="17544"/>
        <n v="3094.6800000000003"/>
        <n v="13471.5"/>
        <n v="35178"/>
        <n v="510"/>
        <n v="28105"/>
        <n v="23125"/>
        <n v="32375"/>
        <n v="46647"/>
        <n v="49558"/>
        <n v="41067"/>
        <n v="26452"/>
        <n v="74800"/>
        <n v="40192.5"/>
        <n v="58558"/>
        <n v="31858"/>
        <n v="25976"/>
        <n v="43466.5"/>
        <n v="56445"/>
        <n v="24771"/>
        <n v="22494"/>
        <n v="49343.5"/>
        <n v="35258"/>
        <n v="42806"/>
        <n v="28000"/>
        <n v="26950"/>
        <n v="16093"/>
        <n v="16312.5"/>
        <n v="17212.5"/>
        <n v="33374"/>
        <n v="22050"/>
        <n v="255000"/>
        <n v="34272"/>
        <n v="33552"/>
        <n v="33012"/>
        <n v="32472"/>
        <n v="56880"/>
        <n v="18862.5"/>
        <n v="18937.5"/>
        <n v="73008"/>
        <n v="14500"/>
        <n v="21631.5"/>
        <n v="22785"/>
        <n v="8260"/>
        <n v="20952"/>
        <n v="21355.5"/>
        <n v="10185"/>
        <n v="18576"/>
        <n v="26005"/>
        <n v="35420"/>
        <n v="19783"/>
        <n v="20695.5"/>
        <n v="26353"/>
        <n v="12483"/>
        <n v="56595"/>
        <n v="162075"/>
        <n v="19182"/>
        <n v="41405"/>
        <n v="36173.85"/>
        <n v="20088"/>
        <n v="30303"/>
        <n v="20553"/>
        <n v="21762"/>
        <n v="13689"/>
        <n v="24430.5"/>
        <n v="47278"/>
        <n v="86164.5"/>
        <n v="4848"/>
        <n v="52570.729999999996"/>
        <n v="16809"/>
        <n v="55497"/>
        <n v="32292"/>
        <n v="30966"/>
        <n v="58425"/>
        <n v="36787.5"/>
        <n v="80625"/>
        <n v="41475"/>
        <n v="37674"/>
        <n v="8556"/>
        <n v="3924.6"/>
        <n v="5155.92"/>
        <n v="2641.2000000000003"/>
        <n v="12516"/>
        <n v="29410"/>
        <n v="30555"/>
        <n v="59584"/>
        <n v="28772.5"/>
        <n v="26122.5"/>
        <n v="23616"/>
        <n v="39724.5"/>
        <n v="47841"/>
        <n v="10545"/>
        <n v="28046"/>
        <n v="18288"/>
        <n v="18975"/>
        <n v="11475"/>
        <n v="16416"/>
        <n v="4140"/>
        <n v="47488"/>
        <n v="27685"/>
        <n v="12937.5"/>
        <n v="1500"/>
        <n v="25350"/>
        <n v="233062.5"/>
        <n v="25140.5"/>
        <n v="13473"/>
        <n v="17700"/>
        <n v="30991.5"/>
        <n v="22152"/>
        <n v="34831.200000000004"/>
        <n v="34803.599999999999"/>
        <n v="7418.5"/>
        <n v="27390"/>
        <n v="41886"/>
        <n v="44620"/>
        <n v="23653.5"/>
        <n v="17787"/>
        <n v="35772"/>
        <n v="305250"/>
        <n v="82680"/>
        <n v="78000"/>
        <n v="25381.200000000001"/>
        <n v="23450"/>
        <n v="7700"/>
        <n v="21870"/>
        <n v="4450"/>
        <n v="27027"/>
        <n v="19690"/>
        <n v="7875"/>
        <n v="23100"/>
        <n v="42500"/>
        <n v="16120"/>
        <n v="57840"/>
        <n v="39050"/>
        <n v="26215.000000000004"/>
        <n v="40396.5"/>
        <n v="5582.25"/>
        <n v="12105.5"/>
        <n v="27720"/>
        <n v="14948"/>
        <n v="8085"/>
        <n v="7820"/>
        <n v="15823.5"/>
        <n v="35802"/>
        <n v="32207.7"/>
        <n v="22275"/>
        <n v="6662.5"/>
        <n v="12354"/>
        <n v="48000"/>
        <n v="4486.32"/>
        <n v="3392.64"/>
        <n v="9523.1999999999989"/>
        <n v="29050"/>
        <n v="22264"/>
        <n v="31590.5"/>
        <n v="46256.5"/>
        <n v="40369"/>
        <n v="28725"/>
        <n v="33263"/>
        <n v="46112.5"/>
        <n v="6184.5"/>
        <n v="4805"/>
        <n v="4224"/>
        <n v="53746.25"/>
        <n v="12665.5"/>
        <n v="45062.5"/>
        <n v="8700"/>
        <n v="10640"/>
        <n v="6154"/>
        <n v="24381"/>
        <n v="16680.125"/>
        <n v="38000"/>
        <n v="10899"/>
        <n v="30229"/>
        <n v="40400"/>
        <n v="18304"/>
        <n v="7998.75"/>
        <n v="21193.5"/>
        <n v="27548"/>
        <n v="16750"/>
        <n v="11081.5"/>
        <n v="11375"/>
        <n v="23725"/>
        <n v="26240"/>
        <n v="2830.0499999999997"/>
        <n v="24000"/>
        <n v="14274"/>
        <n v="35405"/>
        <n v="36414"/>
        <n v="79560"/>
        <n v="7612.5"/>
        <n v="17049.3"/>
        <n v="54805"/>
        <n v="11325"/>
        <n v="12450"/>
        <n v="14062.5"/>
        <n v="81640"/>
        <n v="22220"/>
        <n v="24700"/>
        <n v="37876"/>
        <n v="77584"/>
        <n v="29680"/>
        <n v="78780"/>
        <n v="29100"/>
        <n v="31164"/>
        <n v="28008.5"/>
        <n v="6600.0000000000009"/>
        <n v="24375"/>
        <n v="34136"/>
        <n v="15618"/>
        <n v="24820"/>
        <n v="16112"/>
        <n v="14601.5"/>
        <n v="25280"/>
        <n v="37875"/>
        <n v="309825"/>
        <n v="26617.5"/>
        <n v="32954.400000000001"/>
        <n v="22940"/>
        <n v="21792.75"/>
        <n v="19558"/>
        <n v="93636"/>
        <n v="91509"/>
        <n v="34310"/>
        <n v="42437.5"/>
        <n v="76038"/>
        <n v="97221"/>
        <n v="38033"/>
        <n v="22082.5"/>
        <n v="60060"/>
        <n v="17458"/>
        <n v="16974"/>
        <n v="16215"/>
        <n v="39077.5"/>
        <n v="8325"/>
        <n v="23820"/>
        <n v="84760"/>
        <n v="9464.6"/>
        <n v="17841.2"/>
        <n v="4300"/>
        <n v="26675"/>
        <n v="5850"/>
        <n v="7620"/>
        <n v="68500"/>
        <n v="66164"/>
        <n v="4444"/>
        <n v="10050"/>
        <n v="11426"/>
        <n v="6324.0000000000009"/>
        <n v="1488"/>
        <n v="9036.18"/>
        <n v="21887"/>
        <n v="34958.5"/>
        <n v="67866.75"/>
        <n v="33499"/>
        <n v="31320"/>
        <n v="32929"/>
        <n v="17358.5"/>
        <n v="30470.5"/>
        <n v="14974.5"/>
        <n v="76589"/>
        <n v="26887.5"/>
        <n v="23086"/>
        <n v="24030"/>
        <n v="19104"/>
        <n v="59170"/>
        <n v="12654"/>
        <n v="14744"/>
        <n v="8120"/>
        <n v="81818.25"/>
        <n v="33150"/>
        <n v="26475"/>
        <n v="288600"/>
        <n v="33868.5"/>
        <n v="38400"/>
        <n v="30800"/>
        <n v="4320"/>
        <n v="24147.5"/>
        <n v="26092.5"/>
        <n v="23500"/>
        <n v="11988"/>
        <n v="23775"/>
        <n v="19356"/>
        <n v="4189.5"/>
        <n v="8568"/>
        <n v="3906"/>
        <n v="22752"/>
        <n v="18936"/>
        <n v="17676"/>
        <n v="42300"/>
        <n v="1850"/>
        <n v="34716"/>
        <n v="10335.6"/>
        <n v="29754.2"/>
        <n v="34164"/>
        <n v="17015"/>
        <n v="16320"/>
        <n v="42120"/>
        <n v="27672.75"/>
        <n v="285325"/>
        <n v="25187.5"/>
        <n v="32825"/>
        <n v="13065"/>
        <n v="18597.75"/>
        <n v="1332"/>
        <n v="17127.5"/>
        <n v="42679"/>
        <n v="42135"/>
        <n v="18035.25"/>
        <n v="19668"/>
        <n v="8596"/>
        <n v="62322.5"/>
        <n v="301920"/>
        <n v="44625"/>
        <n v="27064"/>
        <n v="24462"/>
        <n v="28060"/>
        <n v="21940"/>
        <n v="38766"/>
        <n v="38127"/>
        <n v="14720"/>
        <n v="16100"/>
        <n v="19500"/>
        <n v="42470"/>
        <n v="132131"/>
        <n v="112665"/>
        <n v="14271"/>
        <n v="24814.5"/>
        <n v="28613"/>
        <n v="31255"/>
        <n v="17591.5"/>
        <n v="36176"/>
        <n v="17102"/>
        <n v="250012.5"/>
        <n v="30570.400000000001"/>
        <n v="7040"/>
        <n v="3920"/>
        <n v="99120"/>
        <n v="390"/>
        <n v="44182.5"/>
        <n v="7701"/>
        <n v="35360"/>
        <n v="20370"/>
        <n v="6180"/>
        <n v="18848"/>
        <n v="17784"/>
        <n v="28242"/>
        <n v="32967"/>
        <n v="32504"/>
        <n v="46098"/>
        <n v="24810"/>
        <n v="21875"/>
        <n v="223776"/>
        <n v="53318"/>
        <n v="34546"/>
        <n v="8320"/>
        <n v="20375"/>
        <n v="27879.5"/>
        <n v="9435"/>
        <n v="199367"/>
        <n v="43197"/>
        <n v="13046.4"/>
        <n v="88854"/>
        <n v="43223.5"/>
        <n v="234284"/>
        <n v="279675"/>
        <n v="33496.5"/>
        <n v="24728.5"/>
        <n v="43366.5"/>
        <n v="75141"/>
        <n v="32637"/>
        <n v="71863.5"/>
        <n v="39675"/>
        <n v="80080"/>
        <n v="32696"/>
        <n v="5516.5"/>
        <n v="504"/>
        <n v="34638"/>
        <n v="19920"/>
        <n v="13634"/>
        <n v="12928"/>
        <n v="1008"/>
        <n v="12851"/>
        <n v="33864"/>
        <n v="69218"/>
        <n v="10987.5"/>
        <n v="13322.5"/>
        <n v="2800"/>
        <n v="7400"/>
        <n v="13119.696"/>
        <n v="1693.53"/>
        <n v="68526"/>
        <n v="36160"/>
        <n v="24236.000000000004"/>
        <n v="310185"/>
        <n v="92108.25"/>
        <n v="31641.75"/>
        <n v="10695"/>
        <n v="32320"/>
        <n v="6664.75"/>
        <n v="28557"/>
        <n v="29946.399999999998"/>
        <n v="35577.5"/>
        <n v="9937.5"/>
        <n v="18072"/>
        <n v="11815"/>
        <n v="2566.7999999999997"/>
        <n v="4315.2"/>
        <n v="8928"/>
        <n v="34102"/>
        <n v="30810"/>
        <n v="9808.5"/>
        <n v="88500"/>
        <n v="10886.4"/>
        <n v="81972"/>
        <n v="16356.6"/>
        <n v="210910"/>
        <n v="37650"/>
        <n v="72072"/>
        <n v="45240"/>
        <n v="5972.55"/>
        <n v="10600.800000000001"/>
        <n v="4305"/>
        <n v="11470"/>
        <n v="35144"/>
        <n v="28577.5"/>
        <n v="29791.300000000003"/>
        <n v="6552"/>
        <n v="121837.5"/>
        <n v="42140"/>
        <n v="26560.000000000004"/>
        <n v="48750"/>
        <n v="6160"/>
        <n v="6950"/>
        <n v="44042.5"/>
        <n v="241240"/>
        <n v="79942.5"/>
        <n v="63056.25"/>
        <n v="115852.5"/>
        <n v="3720"/>
        <n v="4853"/>
        <n v="30400"/>
        <n v="39387.5"/>
        <n v="53636"/>
        <n v="8140.5"/>
        <n v="8526"/>
        <n v="24246.5"/>
        <n v="22788"/>
        <n v="36337.5"/>
        <n v="28215"/>
        <n v="24795"/>
        <n v="76522.5"/>
        <n v="64827"/>
        <n v="47180"/>
        <n v="41580"/>
        <n v="37440"/>
        <n v="41895"/>
        <n v="41990.5"/>
        <n v="34730"/>
        <n v="34371"/>
        <n v="6644"/>
        <n v="30360"/>
        <n v="241500"/>
        <n v="10998"/>
        <n v="207355"/>
        <n v="35236"/>
        <n v="273412.5"/>
        <n v="134786"/>
        <n v="160018"/>
        <n v="25875"/>
        <n v="20366"/>
        <n v="28500"/>
        <n v="281652.5"/>
        <n v="220800"/>
        <n v="10368"/>
        <n v="6116"/>
        <n v="8640"/>
        <n v="16992.3"/>
        <n v="36375"/>
        <n v="11731.5"/>
        <n v="31390"/>
        <n v="105580.5"/>
        <n v="50917.5"/>
        <n v="29711"/>
        <n v="9202.5360000000001"/>
        <n v="7633.4400000000005"/>
        <n v="60314"/>
        <n v="22950"/>
        <n v="14706"/>
        <n v="13528"/>
        <n v="31200"/>
        <n v="24180"/>
        <n v="1565.5"/>
        <n v="42588"/>
        <n v="18837"/>
        <n v="29565"/>
        <n v="88047"/>
        <n v="44145"/>
        <n v="73062"/>
        <n v="82660.5"/>
        <n v="43618.5"/>
        <n v="18642"/>
        <n v="34687.5"/>
        <n v="28336"/>
        <n v="10828"/>
        <n v="17887.5"/>
        <n v="4041.6"/>
        <n v="6912"/>
        <n v="6604.8"/>
        <n v="35186"/>
        <n v="93120"/>
        <n v="10292"/>
        <n v="37375"/>
        <n v="40299"/>
        <n v="25404"/>
        <n v="24534"/>
        <n v="67716"/>
        <n v="28143.5"/>
        <n v="20671.2"/>
        <n v="32837.5"/>
        <n v="34127.5"/>
        <n v="24319"/>
        <n v="23322"/>
        <n v="45250"/>
        <n v="32038"/>
        <n v="28413"/>
        <n v="45200"/>
        <n v="25320.75"/>
        <n v="47892"/>
        <n v="6468"/>
        <n v="26465"/>
        <n v="12730"/>
        <n v="17305.5"/>
        <n v="21040.5"/>
        <n v="20252"/>
        <n v="1400"/>
        <n v="1000"/>
        <n v="1900"/>
        <n v="42419"/>
        <n v="277875"/>
        <n v="20860"/>
        <n v="18490"/>
        <n v="37625"/>
        <n v="62725"/>
        <n v="320962.5"/>
        <n v="286080"/>
        <n v="39140"/>
        <n v="8988"/>
        <n v="13776.75"/>
        <n v="28888"/>
        <n v="47792"/>
        <n v="25330"/>
        <n v="25820.25"/>
        <n v="28390"/>
        <n v="62305"/>
        <n v="41707.5"/>
        <n v="23467.5"/>
        <n v="48555"/>
        <n v="32007"/>
        <n v="31590"/>
        <n v="14527.5"/>
        <n v="5670"/>
        <n v="24080"/>
        <n v="39424"/>
        <n v="30300"/>
        <n v="41667"/>
        <n v="28600"/>
        <n v="25800"/>
        <n v="45000"/>
        <n v="37734.25"/>
        <n v="18685"/>
        <n v="18920"/>
        <n v="20958"/>
        <n v="36540"/>
        <n v="262317.5"/>
        <n v="38037"/>
        <n v="34236"/>
        <n v="49318.5"/>
        <n v="35910"/>
        <n v="13272"/>
        <n v="16641.5"/>
        <n v="34733.75"/>
        <n v="6222"/>
        <n v="5454"/>
        <n v="40287.599999999999"/>
        <n v="22554"/>
        <n v="26975"/>
        <n v="284032"/>
        <n v="57528"/>
        <n v="9012.5"/>
        <n v="28130"/>
        <n v="21248"/>
        <n v="8775"/>
        <n v="8697.6"/>
        <n v="8073.2160000000003"/>
        <n v="42165.5"/>
        <n v="23220"/>
        <n v="24811"/>
        <n v="19221"/>
        <n v="22145"/>
        <n v="43981"/>
        <n v="33583"/>
        <n v="36989.25"/>
        <n v="34314"/>
        <n v="27492"/>
        <n v="25944"/>
        <n v="5712"/>
        <n v="45630"/>
        <n v="68870"/>
        <n v="37000"/>
        <n v="36075"/>
        <n v="27842.5"/>
        <n v="650"/>
        <n v="180"/>
        <n v="3770"/>
        <n v="23587.5"/>
        <n v="31518.5"/>
        <n v="37137.75"/>
        <n v="24547.25"/>
        <n v="37813.75"/>
        <n v="69712.5"/>
        <n v="34071.5"/>
        <n v="21580"/>
        <n v="2407.6799999999998"/>
        <n v="3548.16"/>
        <n v="12364.8"/>
        <n v="11716.199999999999"/>
        <n v="34225"/>
        <n v="6240"/>
        <n v="35150"/>
        <n v="14868"/>
        <n v="56553.75"/>
        <n v="28329"/>
        <n v="59332"/>
        <n v="58522"/>
        <n v="21628.799999999999"/>
        <n v="108190.5"/>
        <n v="4440"/>
        <n v="26780"/>
        <n v="10530"/>
        <n v="14747.5"/>
        <n v="36040"/>
        <n v="47640"/>
        <n v="11330"/>
        <n v="45500"/>
        <n v="104170.05"/>
        <n v="31704"/>
        <n v="39886"/>
        <n v="28944"/>
        <n v="45400"/>
        <n v="281733.75"/>
        <n v="39945.599999999999"/>
        <n v="13944.900000000001"/>
        <n v="23608"/>
        <n v="12324"/>
        <n v="5040"/>
        <n v="36360"/>
        <n v="9229.9"/>
        <n v="47208"/>
        <n v="25116"/>
        <n v="25872"/>
        <n v="21588"/>
        <n v="13232.5"/>
        <n v="24845.5"/>
        <n v="288508"/>
        <n v="37548"/>
        <n v="21543"/>
        <n v="18537"/>
        <n v="44862.5"/>
        <n v="10725"/>
        <n v="21654.5"/>
        <n v="32566"/>
        <n v="4902"/>
        <n v="21751.5"/>
        <n v="5658.75"/>
        <n v="25250.400000000001"/>
        <n v="6275"/>
        <n v="46250"/>
        <n v="55125"/>
        <n v="1375"/>
        <n v="7670"/>
        <n v="18460"/>
        <n v="19012.5"/>
        <n v="21505.25"/>
        <n v="47235.5"/>
        <n v="60333"/>
        <n v="18167.5"/>
        <n v="26195"/>
        <n v="51164.75"/>
        <n v="69375"/>
        <n v="50925"/>
        <n v="86141.25"/>
        <n v="56350"/>
        <n v="6656"/>
        <n v="52725"/>
        <n v="8125"/>
        <n v="60025"/>
        <n v="4030"/>
        <n v="1250"/>
        <n v="30875"/>
        <n v="15807.350000000002"/>
        <n v="120037.5"/>
        <n v="43605"/>
        <n v="60270"/>
        <n v="89198"/>
        <n v="24485"/>
        <n v="58800"/>
        <n v="12012"/>
        <n v="58065"/>
        <n v="29137.5"/>
        <n v="32964"/>
        <n v="42195"/>
        <n v="37995"/>
        <n v="15050"/>
        <n v="13390.5"/>
        <n v="17419.5"/>
        <n v="20164"/>
        <n v="32500"/>
        <n v="27378"/>
        <n v="77805"/>
        <n v="38475"/>
        <n v="40874.700000000004"/>
        <n v="7920"/>
        <n v="11305"/>
        <n v="20970"/>
        <n v="68400"/>
        <n v="19194.75"/>
        <n v="117370"/>
        <n v="10036"/>
        <n v="58348"/>
        <n v="39175.5"/>
        <n v="75631.5"/>
        <n v="55308.75"/>
        <n v="34471.5"/>
        <n v="32413.5"/>
        <n v="88430"/>
        <n v="30576"/>
        <n v="113287.5"/>
        <n v="68571"/>
        <n v="96684"/>
        <n v="112686"/>
        <n v="52374"/>
        <n v="101724"/>
        <n v="4300.5599999999995"/>
        <n v="1679.0400000000002"/>
        <n v="9757.44"/>
        <n v="4773.384"/>
        <n v="54450"/>
        <n v="129129"/>
        <n v="24250"/>
        <n v="43925"/>
        <n v="50400"/>
        <n v="8398"/>
        <n v="49680"/>
        <n v="20951"/>
        <n v="48057"/>
        <n v="67184"/>
        <n v="7202"/>
        <n v="16933"/>
        <n v="49086"/>
        <n v="32521.5"/>
        <n v="31815"/>
        <n v="42672.5"/>
        <n v="24077.899999999998"/>
        <n v="36288"/>
        <n v="46689"/>
        <n v="92092"/>
        <n v="35393.5"/>
        <n v="16747.5"/>
        <n v="13400"/>
        <n v="21287.5"/>
        <n v="53000"/>
        <n v="34350"/>
        <n v="137255"/>
        <n v="1440"/>
        <n v="17875"/>
        <n v="30150"/>
        <n v="13915"/>
        <n v="2565"/>
        <n v="31218"/>
        <n v="28310"/>
        <n v="6104.7"/>
        <n v="3400"/>
        <n v="40800"/>
        <n v="9760.8000000000011"/>
        <n v="34400"/>
        <n v="20210.5"/>
        <n v="27805"/>
        <n v="48921"/>
        <n v="63266.399999999994"/>
        <n v="15364.800000000001"/>
        <n v="30616"/>
        <n v="37370"/>
        <n v="26522"/>
        <n v="61000"/>
        <n v="6055"/>
        <n v="71337.5"/>
        <n v="19712"/>
        <n v="11552"/>
        <n v="56420"/>
        <n v="24434"/>
        <n v="50406.5"/>
        <n v="19597.5"/>
        <n v="130325"/>
        <n v="42680"/>
        <n v="2268"/>
        <n v="41625"/>
        <n v="71500"/>
        <n v="147136"/>
        <n v="134670"/>
        <n v="33054"/>
        <n v="39285"/>
        <n v="35062.5"/>
        <n v="6393.75"/>
        <n v="3011.25"/>
        <n v="11702.5"/>
        <n v="15361.5"/>
        <n v="183580"/>
        <n v="136010"/>
        <n v="79800"/>
        <n v="69680"/>
        <n v="29920"/>
        <n v="27550"/>
        <n v="50016"/>
        <n v="35728"/>
        <n v="28400"/>
        <n v="19077.5"/>
        <n v="32585"/>
        <n v="4860"/>
        <n v="372400"/>
        <n v="3847.5"/>
        <n v="43517.5"/>
        <n v="17871"/>
        <n v="29880"/>
        <n v="15162"/>
        <n v="94300"/>
        <n v="1300"/>
        <n v="9500"/>
        <n v="39200"/>
        <n v="90200"/>
        <n v="28760"/>
        <n v="41417"/>
        <n v="44772"/>
        <n v="44310"/>
        <n v="46880"/>
        <n v="128000"/>
        <n v="120690.9"/>
        <n v="164293.79999999999"/>
        <n v="15717"/>
        <n v="29465"/>
        <n v="19000"/>
        <n v="4830"/>
        <n v="15442.5"/>
        <n v="16995"/>
        <n v="33509.25"/>
        <n v="29176.5"/>
        <n v="19175"/>
        <n v="41176.800000000003"/>
        <n v="55796"/>
        <n v="22860"/>
        <n v="8460"/>
        <n v="13778"/>
        <n v="11205"/>
        <n v="55000"/>
        <n v="35784"/>
        <n v="32674.5"/>
        <n v="43923.75"/>
        <n v="4950"/>
        <n v="37808.75"/>
        <n v="97776"/>
        <n v="29875"/>
        <n v="52095"/>
        <n v="41292"/>
        <n v="1417.5"/>
        <n v="28506.5"/>
        <n v="38577"/>
        <n v="35945"/>
        <n v="16344"/>
        <n v="33306"/>
        <n v="46075"/>
        <n v="33151.5"/>
        <n v="47250"/>
        <n v="126973"/>
        <n v="4970"/>
        <n v="12938.699999999999"/>
        <n v="31825"/>
        <n v="54000"/>
        <n v="26390"/>
        <n v="9977.5"/>
        <n v="17094"/>
        <n v="3731"/>
      </sharedItems>
    </cacheField>
  </cacheFields>
  <extLst>
    <ext xmlns:x14="http://schemas.microsoft.com/office/spreadsheetml/2009/9/main" uri="{725AE2AE-9491-48be-B2B4-4EB974FC3084}">
      <x14:pivotCacheDefinition pivotCacheId="179554289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yan Rakshit" refreshedDate="44787.507365046295" createdVersion="8" refreshedVersion="8" minRefreshableVersion="3" recordCount="2458" xr:uid="{2AC9AF4F-5697-4FD3-9191-32527720F73B}">
  <cacheSource type="worksheet">
    <worksheetSource ref="A1:G2459" sheet="Sheet2"/>
  </cacheSource>
  <cacheFields count="7">
    <cacheField name="Date" numFmtId="14">
      <sharedItems containsSemiMixedTypes="0" containsNonDate="0" containsDate="1" containsString="0" minDate="2019-04-01T00:00:00" maxDate="2022-02-17T00:00:00"/>
    </cacheField>
    <cacheField name="Company Name" numFmtId="0">
      <sharedItems count="39">
        <s v="ANNAPURNA ASSOCIATES"/>
        <s v="SUPER IRON FOUNDRY PVT. LTD. (BURDWAN)"/>
        <s v="SM PACKAGING"/>
        <s v="SUJOY ENTERPRISE"/>
        <s v="M.G PACKAGING"/>
        <s v="GREEN PACKAGING INDUSTRIES PVT.LTD."/>
        <s v="UNIWORTH PAPER &amp; ALLIED PRODUCTS"/>
        <s v="FLEX-O-CUT"/>
        <s v="COGNATE SYSTOPACK SOLUTION"/>
        <s v="SUMAN INTERNATIONAL"/>
        <s v="EXODUS FUTURA PVT. LTD."/>
        <s v="VERVE OVERSEAS"/>
        <s v="OM SAI POLYMER"/>
        <s v="CENTURY EXTRUSIONS LIMITED"/>
        <s v="FUJI INDUSTRIES"/>
        <s v="BOTHRA POLY FILMS PVT. LTD."/>
        <s v="ABABEEL ENTERPRISE"/>
        <s v="LOKENATH PRINT &amp; PACKERS"/>
        <s v="SHREE BALAJI ENTERPRISE"/>
        <s v="TENTY MARKETING COMPANY (P) LTD"/>
        <s v="ESSTEE KLEIN CHEMICAL CO."/>
        <s v="RAHUL ENTERPRISES"/>
        <s v="NATIONAL PAPER TUBE INDUSTRIES."/>
        <s v="MOHAN BOARDS PVT LTD"/>
        <s v="N.F TRADING"/>
        <s v="JKE TAPES PRIVATE LIMITED"/>
        <s v=" HARIOM POLYPACKS LIMITED"/>
        <s v="HARIOM POLYPACKS LIMITED"/>
        <s v="JAI KISHAN DASS MALL JUTE PRODUCTS (P) LTD."/>
        <s v="GANPATI PACKAGING"/>
        <s v="SUNNY ENTERPRISE"/>
        <s v="RS ENTERPRISE"/>
        <s v="DAS SUPPLIERS"/>
        <s v="STARWAY PAPER PACK"/>
        <s v="SRI VISHNU INDUSTRIES"/>
        <s v="OM TRADING CO."/>
        <s v="BHARAT PLASTIC INDUSTRIES"/>
        <s v="HINDUSTAN ADHESIVES LIMITED."/>
        <s v="MARUTI POLY FILMS"/>
      </sharedItems>
    </cacheField>
    <cacheField name="Product" numFmtId="0">
      <sharedItems count="4">
        <s v="Reel"/>
        <s v="Corrogated Roll &amp; Sheet"/>
        <s v="Box"/>
        <s v="Core"/>
      </sharedItems>
    </cacheField>
    <cacheField name="Qty" numFmtId="0">
      <sharedItems containsSemiMixedTypes="0" containsString="0" containsNumber="1" minValue="2" maxValue="40700"/>
    </cacheField>
    <cacheField name="Unit" numFmtId="0">
      <sharedItems/>
    </cacheField>
    <cacheField name="Rate" numFmtId="0">
      <sharedItems containsSemiMixedTypes="0" containsString="0" containsNumber="1" minValue="0.36" maxValue="245"/>
    </cacheField>
    <cacheField name="Revenue" numFmtId="0">
      <sharedItems containsSemiMixedTypes="0" containsString="0" containsNumber="1" minValue="180" maxValue="377887.5"/>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yan Rakshit" refreshedDate="44787.508122569445" createdVersion="8" refreshedVersion="8" minRefreshableVersion="3" recordCount="5614" xr:uid="{46812B72-C406-4D8F-AB56-4DAAD8994499}">
  <cacheSource type="worksheet">
    <worksheetSource ref="A1:G5615" sheet="Composite Data - 3 Years"/>
  </cacheSource>
  <cacheFields count="7">
    <cacheField name="Date" numFmtId="166">
      <sharedItems containsSemiMixedTypes="0" containsNonDate="0" containsDate="1" containsString="0" minDate="2019-04-01T00:00:00" maxDate="2022-02-17T00:00:00"/>
    </cacheField>
    <cacheField name="Company Name" numFmtId="0">
      <sharedItems count="222">
        <s v="  N B ENTERPRISE"/>
        <s v="  SKY ENTERPRISE"/>
        <s v="  STARLASTING EXIM PRIVATE LIMITED"/>
        <s v=" F A PACKAGING"/>
        <s v=" GOUTAM THREAD CO."/>
        <s v=" H.S. ENTERPRISES"/>
        <s v=" HAMIDULLAH BOXWALA"/>
        <s v=" HARIOM POLYPACKS LIMITED"/>
        <s v=" IQRA PRODUCTS"/>
        <s v=" RAMKRISHNA PACKAGING"/>
        <s v=" RANI LAXMI DYING ANAND AGARWATI"/>
        <s v=" SAH STORES"/>
        <s v=" SONA PACKAGING"/>
        <s v="A.R ENTERPRISE"/>
        <s v="AA PACKAGING"/>
        <s v="ABABEEL ENTERPRISE"/>
        <s v="ADI AMBE PAPERS PVT. LTD."/>
        <s v="ADINANT GRAPHIX"/>
        <s v="ADITYA V ENTERPRISE"/>
        <s v="AHNAF ENTERPRISE"/>
        <s v="AJS PACKAGING INDUSTRIES"/>
        <s v="AMAL CARDBOARD CO."/>
        <s v="AMRIT EXPORTS (P) LTD."/>
        <s v="ANAND KUMAR SHAW"/>
        <s v="ANIL PACKAGING"/>
        <s v="ANNAPURNA ASSOCIATES"/>
        <s v="ANNAPURNA CORRUGATED BOX INDUSTRIES"/>
        <s v="APPAREL INDIA PVT. LTD."/>
        <s v="ARIHANT PRINTERS"/>
        <s v="ARIYAN MARKETING"/>
        <s v="ASOKA POLYSTEEL"/>
        <s v="B.K INDUSTRIES"/>
        <s v="B.L.PACKAGING (P) LTD"/>
        <s v="B.S TRADING"/>
        <s v="BANIK &amp; CO."/>
        <s v="BHARAT PLASTIC INDUSTRIES"/>
        <s v="BINAY PACKAGING"/>
        <s v="BKM INDUSTRIES LIMITED."/>
        <s v="BOTHRA POLY FILMS PVT. LTD."/>
        <s v="BRAINSTORM"/>
        <s v="BREAKFREE HOLIDAYS AND TRAVELS"/>
        <s v="CALCUTTA MARKETING"/>
        <s v="CANDID CASUALS INDIA (P) LTD."/>
        <s v="CDC Printers (P) Ltd"/>
        <s v="CENTURY EXTRUSIONS LIMITED"/>
        <s v="COGNATE SYSTOPACK SOLUTION"/>
        <s v="CREATIVE CASUALS INDIA (P) LTD."/>
        <s v="DAS INDUSTRIAL CORPORATION"/>
        <s v="DAS SUPPLIERS"/>
        <s v="DEVAL INTERNATIONAL (INDIA)"/>
        <s v="DIAGRAPH IMPEX PVT. LTD."/>
        <s v="DIAMOND POLYTHENE"/>
        <s v="DILIP APPARELS"/>
        <s v="DP FAB BENGAL SAREES (P) LTD."/>
        <s v="DREAMWORKS LIFESTYLE"/>
        <s v="DURGESH COMMERCIAL AND MARKETING PVT LTD"/>
        <s v="EAST BELIAGHATA PACKAGING INDUSTRIES"/>
        <s v="EAST INDIA KINIFOAM &amp; AIR BUBBLE LTD"/>
        <s v="ECONOMY ENTERPRISE"/>
        <s v="ENTEK PACKAGING"/>
        <s v="ESSTEE KLEIN CHEMICAL CO."/>
        <s v="EXCEL HOME DÃ‰COR PRIVATE LIMITED"/>
        <s v="EXCEL PACK"/>
        <s v="EXODUS FUTURA PVT. LTD."/>
        <s v="FLEX-O-CUT"/>
        <s v="FS DRESSES"/>
        <s v="FUJI INDUSTRIES"/>
        <s v="GANAPATI ENTERPRISE"/>
        <s v="GANESH PACKAGING"/>
        <s v="GANPATI ENTERPRISE"/>
        <s v="GANPATI PACKAGING"/>
        <s v="GANPATI TRADING CO."/>
        <s v="GRAPHIC PACKAGING"/>
        <s v="GREEN PACKAGING INDUSTRIES PVT.LTD."/>
        <s v="HABS ENTERPRISE"/>
        <s v="HAMIDULLA BOX WALLA"/>
        <s v="HARA KRISHNA JEWELLERY BOX"/>
        <s v="HARIOM POLYPACKS LIMITED"/>
        <s v="HINDUSTAN ADHESIVES LIMITED."/>
        <s v="HINDUSTHAN PACKAGING CO."/>
        <s v="HIRAWAT TAPES"/>
        <s v="HIYONE HOME APPLIANCES LLP"/>
        <s v="INDIA TAPE MANUFACTURING COMPANY"/>
        <s v="INDIAN PACKAGING INDUSTRIES"/>
        <s v="INDIAN PAPER HOUSE"/>
        <s v="INNOMEDIA CREATIONS (P) LTD."/>
        <s v="INTERNATIONAL PAPER ART"/>
        <s v="J.N ENTERPRISE"/>
        <s v="JAAGRIT FASHIONS (P) LTD."/>
        <s v="JAHANGIR PACKAGING"/>
        <s v="JAI KISHAN DASS MALL JUTE PRODUCTS (P) LTD."/>
        <s v="JAYRAJ GUPTA AND BROTHERS"/>
        <s v="JKE TAPES PRIVATE LIMITED"/>
        <s v="JYOTI COATERS PVT LTD."/>
        <s v="JYOTI ENTERPRISE"/>
        <s v="JYOTI GRAPHICS"/>
        <s v="K.N PACKAGING"/>
        <s v="KAPOOR FASHIONS"/>
        <s v="KARIWALA HOME STYLES &amp; FASHIONS PVT.LTD"/>
        <s v="KARNANI FOILS"/>
        <s v="KD PRODUCTS"/>
        <s v="KESHAB PRINTERS"/>
        <s v="KURZ INDIA PVT. LTD."/>
        <s v="KUSUM  DISTRIBUTORS"/>
        <s v="LAMINA RESEARCH CENTRE (P) LTD."/>
        <s v="LES CLASSIQUES"/>
        <s v="LIFESTYLE YOU"/>
        <s v="LINTAS PACKAGING (P) LTD"/>
        <s v="LOKENATH PRINT &amp; PACKERS"/>
        <s v="LOTUS PACKAGING"/>
        <s v="M.G PACKAGING"/>
        <s v="MAA GAYATRI PACKAGING"/>
        <s v="MANOJ ENTERPRISE"/>
        <s v="MANOJ ENTERPRISES"/>
        <s v="MANYA UDYOG"/>
        <s v="MARUTI POLY FILMS"/>
        <s v="MB PACKAGING"/>
        <s v="MD. MAJID"/>
        <s v="MITRA PRINTERS"/>
        <s v="MITTAL BIOTECH LIMITED"/>
        <s v="MOHAMMED SABIR"/>
        <s v="MOHAN BOARDS PVT LTD"/>
        <s v="MOM CORROGATION"/>
        <s v="MS PAPER PACK"/>
        <s v="MYSHA ENTERPRISE"/>
        <s v="N.F TRADING"/>
        <s v="Name :GANAPATI ENTERPRISE"/>
        <s v="Name :SHREE KRISHNA BHANDAR"/>
        <s v="NATIONAL PAPER TUBE INDUSTRIES."/>
        <s v="NATURO PAPER PACK PRIVATE LIMITED"/>
        <s v="NEW S.M. CARD BOARD INDUSTRIES"/>
        <s v="NINABHA DREAM"/>
        <s v="NOVOFLEX INDUSTRIES (P) LTD."/>
        <s v="OM SAI POLYMER"/>
        <s v="OM SHUVAM PACKAGING CO."/>
        <s v="OM TRADING CO."/>
        <s v="OMEGA CORES"/>
        <s v="ORCHID CREATIONS (P) LTD."/>
        <s v="P.N MUKHERJEE &amp; CO. PVT. LTD."/>
        <s v="PACK N PACK"/>
        <s v="PACK N PACKAGES"/>
        <s v="PACKAGING UDYOG"/>
        <s v="PAPER PLUS"/>
        <s v="PAPIER &amp; PRINTING"/>
        <s v="PARIKSHIT CARD BOARD"/>
        <s v="PB HOLOTAPE"/>
        <s v="PHOENIX ENTERPRISE"/>
        <s v="PLASTOCHEM INDIA PVT.LTD"/>
        <s v="PODDAR INDUSTRIES"/>
        <s v="PRACHI INDUSTRIES"/>
        <s v="PRINT ZONE"/>
        <s v="PROKAS PACKAGING INDUSTRIES"/>
        <s v="R.D TAPES"/>
        <s v="RADIANT CORPORATION"/>
        <s v="RAHUL ENTERPRISES"/>
        <s v="RAJA UDYOG PVT. LTD."/>
        <s v="RAJU ENTERPRISE"/>
        <s v="RAMKRISHNA PACKAGING"/>
        <s v="ROSHNI ENTERPRISE"/>
        <s v="ROYAL FABRIC BAGS"/>
        <s v="RS ENTERPRISE"/>
        <s v="RS TRADERS"/>
        <s v="RST PACKAGING INDUSTRIES"/>
        <s v="S S PACKERS"/>
        <s v="S T P LIMITED"/>
        <s v="S. P. PACKAGING"/>
        <s v="SAFAK ENTERPRISE"/>
        <s v="SAH STORES"/>
        <s v="SAI UDYOG"/>
        <s v="SAIDUL RAHAMAN"/>
        <s v="SAMANTA ENTERPRISE"/>
        <s v="SANCHETI TRADING COMPANY"/>
        <s v="SANYA OVERSEAS"/>
        <s v="SARKAR UDYOG"/>
        <s v="SAROJBALA PACKAGING"/>
        <s v="SB NINE X"/>
        <s v="SDJ INTERNATIONAL"/>
        <s v="SHANTINATH DETERGENTS (P) LTD."/>
        <s v="SHIBANI PACKAGING"/>
        <s v="SHREE BALAJI ENTERPRISE"/>
        <s v="SHREE BALAJI UDYOG"/>
        <s v="SHREE HANUMAN TEXTILE"/>
        <s v="SHUBHTARA PACKAGING"/>
        <s v="SITRONN"/>
        <s v="SM PACKAGING"/>
        <s v="SP COMMUNICATIONS (P) LTD"/>
        <s v="SPLICE PACKAGING"/>
        <s v="SR INTERNATIONAL PAPER MILLS PVT LTD"/>
        <s v="SREE GOPAL PACKAGING INDUSTRIES"/>
        <s v="SRI RANI SATI ENTERPRISE"/>
        <s v="SRI RANISATI INDUSTRIES"/>
        <s v="SRI VISHNU INDUSTRIES"/>
        <s v="SRILAB POLYMER (P) LTD."/>
        <s v="ST ENTERPRISE"/>
        <s v="STANDARD CARD BOARD BOX"/>
        <s v="STAR CARDBOARD"/>
        <s v="STARWAY PAPER PACK"/>
        <s v="STITCHFAB (INDIA) PVT. LTD."/>
        <s v="SUJOY ENTERPRISE"/>
        <s v="SUMAN INTERNATIONAL"/>
        <s v="SUNDARAM APPARELS"/>
        <s v="SUNFLAG INDUSTRIES"/>
        <s v="SUNNY ENTERPRISE"/>
        <s v="SUPER IRON FOUNDRY PVT. LTD. (BURDWAN)"/>
        <s v="SURAKSHA ENTERPRISE"/>
        <s v="SWASTI PACKAGING"/>
        <s v="TAPARIA IMPEX (P) LTD."/>
        <s v="TEA CHEST INDIA"/>
        <s v="TEACHING APPLIANCE CO."/>
        <s v="TENTY MARKETING COMPANY (P) LTD"/>
        <s v="THE DELTA MARCS PAPER PRODUCTS"/>
        <s v="UNITED PACKEGERS (INDIA)"/>
        <s v="UNITED TRADERS"/>
        <s v="UNIWORTH PAPER &amp; ALLIED PRODUCTS"/>
        <s v="VERVE OVERSEAS"/>
        <s v="VIKASH POTTERIES"/>
        <s v="VISHAL CORRUGATER"/>
        <s v="WEAVELL ENTERPRISES"/>
        <s v="Wizertech Informatics Pvt. Ltd."/>
        <s v="ZAMIR DRESSES"/>
        <s v="ZENITH IMPEX"/>
        <s v="ZOREX ENTERPRISE"/>
      </sharedItems>
    </cacheField>
    <cacheField name="Product" numFmtId="0">
      <sharedItems count="4">
        <s v="Reel"/>
        <s v="Box"/>
        <s v="Core"/>
        <s v="Corrogated Roll &amp; Sheet"/>
      </sharedItems>
    </cacheField>
    <cacheField name="Qty" numFmtId="0">
      <sharedItems containsSemiMixedTypes="0" containsString="0" containsNumber="1" minValue="2" maxValue="40700"/>
    </cacheField>
    <cacheField name="Unit" numFmtId="0">
      <sharedItems/>
    </cacheField>
    <cacheField name="Rate" numFmtId="164">
      <sharedItems containsSemiMixedTypes="0" containsString="0" containsNumber="1" minValue="0.36" maxValue="245"/>
    </cacheField>
    <cacheField name="Revenue" numFmtId="165">
      <sharedItems containsSemiMixedTypes="0" containsString="0" containsNumber="1" minValue="69.192000000000007" maxValue="377887.5"/>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yan Rakshit" refreshedDate="44832.846932175926" createdVersion="8" refreshedVersion="8" minRefreshableVersion="3" recordCount="5614" xr:uid="{D59ADC2E-B7A8-4D98-8DBA-E780385E9E0E}">
  <cacheSource type="worksheet">
    <worksheetSource ref="A1:G5615" sheet="Complete_data"/>
  </cacheSource>
  <cacheFields count="9">
    <cacheField name="Date" numFmtId="14">
      <sharedItems containsSemiMixedTypes="0" containsNonDate="0" containsDate="1" containsString="0" minDate="2019-04-01T00:00:00" maxDate="2022-02-17T00:00:00" count="774">
        <d v="2021-11-11T00:00:00"/>
        <d v="2021-11-26T00:00:00"/>
        <d v="2021-12-17T00:00:00"/>
        <d v="2022-01-05T00:00:00"/>
        <d v="2022-01-20T00:00:00"/>
        <d v="2022-01-22T00:00:00"/>
        <d v="2022-02-07T00:00:00"/>
        <d v="2020-06-03T00:00:00"/>
        <d v="2021-05-24T00:00:00"/>
        <d v="2022-01-21T00:00:00"/>
        <d v="2022-01-24T00:00:00"/>
        <d v="2022-01-25T00:00:00"/>
        <d v="2022-01-29T00:00:00"/>
        <d v="2022-01-31T00:00:00"/>
        <d v="2022-01-03T00:00:00"/>
        <d v="2021-12-20T00:00:00"/>
        <d v="2021-12-30T00:00:00"/>
        <d v="2021-08-13T00:00:00"/>
        <d v="2021-10-07T00:00:00"/>
        <d v="2021-10-09T00:00:00"/>
        <d v="2021-10-25T00:00:00"/>
        <d v="2021-11-08T00:00:00"/>
        <d v="2021-11-15T00:00:00"/>
        <d v="2021-11-16T00:00:00"/>
        <d v="2021-11-18T00:00:00"/>
        <d v="2021-11-20T00:00:00"/>
        <d v="2021-11-24T00:00:00"/>
        <d v="2021-11-29T00:00:00"/>
        <d v="2021-12-02T00:00:00"/>
        <d v="2021-12-03T00:00:00"/>
        <d v="2021-12-15T00:00:00"/>
        <d v="2021-12-24T00:00:00"/>
        <d v="2021-12-28T00:00:00"/>
        <d v="2021-12-31T00:00:00"/>
        <d v="2022-01-08T00:00:00"/>
        <d v="2022-01-11T00:00:00"/>
        <d v="2022-01-15T00:00:00"/>
        <d v="2022-01-17T00:00:00"/>
        <d v="2022-02-03T00:00:00"/>
        <d v="2022-02-04T00:00:00"/>
        <d v="2022-02-11T00:00:00"/>
        <d v="2021-12-23T00:00:00"/>
        <d v="2020-07-22T00:00:00"/>
        <d v="2022-01-12T00:00:00"/>
        <d v="2021-07-10T00:00:00"/>
        <d v="2021-07-14T00:00:00"/>
        <d v="2021-05-27T00:00:00"/>
        <d v="2019-04-17T00:00:00"/>
        <d v="2019-07-09T00:00:00"/>
        <d v="2019-09-19T00:00:00"/>
        <d v="2020-01-28T00:00:00"/>
        <d v="2020-01-31T00:00:00"/>
        <d v="2020-02-08T00:00:00"/>
        <d v="2020-02-21T00:00:00"/>
        <d v="2020-02-27T00:00:00"/>
        <d v="2020-03-05T00:00:00"/>
        <d v="2020-03-17T00:00:00"/>
        <d v="2020-06-20T00:00:00"/>
        <d v="2020-11-23T00:00:00"/>
        <d v="2020-10-15T00:00:00"/>
        <d v="2021-01-18T00:00:00"/>
        <d v="2021-10-04T00:00:00"/>
        <d v="2019-05-25T00:00:00"/>
        <d v="2019-09-07T00:00:00"/>
        <d v="2020-01-13T00:00:00"/>
        <d v="2020-03-19T00:00:00"/>
        <d v="2020-07-16T00:00:00"/>
        <d v="2021-09-11T00:00:00"/>
        <d v="2019-05-02T00:00:00"/>
        <d v="2019-05-06T00:00:00"/>
        <d v="2019-06-13T00:00:00"/>
        <d v="2019-06-14T00:00:00"/>
        <d v="2019-06-17T00:00:00"/>
        <d v="2019-06-18T00:00:00"/>
        <d v="2019-06-20T00:00:00"/>
        <d v="2020-08-04T00:00:00"/>
        <d v="2020-08-26T00:00:00"/>
        <d v="2020-09-02T00:00:00"/>
        <d v="2021-07-09T00:00:00"/>
        <d v="2021-08-30T00:00:00"/>
        <d v="2019-11-05T00:00:00"/>
        <d v="2019-05-24T00:00:00"/>
        <d v="2019-05-31T00:00:00"/>
        <d v="2019-06-12T00:00:00"/>
        <d v="2019-07-02T00:00:00"/>
        <d v="2021-08-06T00:00:00"/>
        <d v="2021-08-05T00:00:00"/>
        <d v="2021-09-06T00:00:00"/>
        <d v="2022-02-10T00:00:00"/>
        <d v="2019-04-01T00:00:00"/>
        <d v="2019-04-06T00:00:00"/>
        <d v="2019-04-09T00:00:00"/>
        <d v="2019-04-18T00:00:00"/>
        <d v="2019-04-19T00:00:00"/>
        <d v="2019-04-22T00:00:00"/>
        <d v="2019-04-23T00:00:00"/>
        <d v="2019-04-24T00:00:00"/>
        <d v="2019-04-26T00:00:00"/>
        <d v="2019-04-27T00:00:00"/>
        <d v="2019-04-30T00:00:00"/>
        <d v="2019-05-07T00:00:00"/>
        <d v="2019-05-08T00:00:00"/>
        <d v="2019-05-09T00:00:00"/>
        <d v="2019-05-11T00:00:00"/>
        <d v="2019-05-13T00:00:00"/>
        <d v="2019-05-14T00:00:00"/>
        <d v="2019-05-16T00:00:00"/>
        <d v="2019-05-18T00:00:00"/>
        <d v="2019-05-22T00:00:00"/>
        <d v="2019-05-27T00:00:00"/>
        <d v="2019-05-29T00:00:00"/>
        <d v="2019-06-04T00:00:00"/>
        <d v="2019-06-10T00:00:00"/>
        <d v="2019-06-11T00:00:00"/>
        <d v="2019-07-08T00:00:00"/>
        <d v="2019-07-10T00:00:00"/>
        <d v="2019-07-11T00:00:00"/>
        <d v="2019-07-16T00:00:00"/>
        <d v="2019-07-22T00:00:00"/>
        <d v="2019-07-23T00:00:00"/>
        <d v="2019-07-24T00:00:00"/>
        <d v="2019-07-25T00:00:00"/>
        <d v="2019-07-27T00:00:00"/>
        <d v="2019-07-29T00:00:00"/>
        <d v="2019-08-06T00:00:00"/>
        <d v="2019-08-14T00:00:00"/>
        <d v="2019-08-16T00:00:00"/>
        <d v="2019-08-19T00:00:00"/>
        <d v="2019-08-21T00:00:00"/>
        <d v="2019-08-23T00:00:00"/>
        <d v="2019-08-24T00:00:00"/>
        <d v="2019-08-26T00:00:00"/>
        <d v="2019-08-27T00:00:00"/>
        <d v="2019-08-28T00:00:00"/>
        <d v="2019-09-02T00:00:00"/>
        <d v="2019-09-13T00:00:00"/>
        <d v="2019-09-14T00:00:00"/>
        <d v="2019-09-28T00:00:00"/>
        <d v="2019-10-01T00:00:00"/>
        <d v="2019-10-14T00:00:00"/>
        <d v="2019-10-16T00:00:00"/>
        <d v="2019-10-18T00:00:00"/>
        <d v="2019-10-22T00:00:00"/>
        <d v="2019-10-24T00:00:00"/>
        <d v="2019-10-25T00:00:00"/>
        <d v="2019-10-26T00:00:00"/>
        <d v="2019-11-06T00:00:00"/>
        <d v="2019-11-08T00:00:00"/>
        <d v="2019-11-11T00:00:00"/>
        <d v="2019-11-12T00:00:00"/>
        <d v="2019-11-14T00:00:00"/>
        <d v="2019-11-15T00:00:00"/>
        <d v="2019-11-18T00:00:00"/>
        <d v="2019-11-22T00:00:00"/>
        <d v="2019-11-23T00:00:00"/>
        <d v="2019-11-25T00:00:00"/>
        <d v="2019-11-27T00:00:00"/>
        <d v="2019-11-28T00:00:00"/>
        <d v="2019-12-04T00:00:00"/>
        <d v="2019-12-05T00:00:00"/>
        <d v="2019-12-09T00:00:00"/>
        <d v="2019-12-10T00:00:00"/>
        <d v="2019-12-11T00:00:00"/>
        <d v="2019-12-13T00:00:00"/>
        <d v="2019-12-14T00:00:00"/>
        <d v="2019-12-16T00:00:00"/>
        <d v="2019-12-18T00:00:00"/>
        <d v="2019-12-20T00:00:00"/>
        <d v="2019-12-21T00:00:00"/>
        <d v="2019-12-31T00:00:00"/>
        <d v="2020-01-03T00:00:00"/>
        <d v="2020-01-08T00:00:00"/>
        <d v="2020-01-17T00:00:00"/>
        <d v="2020-01-25T00:00:00"/>
        <d v="2020-02-01T00:00:00"/>
        <d v="2020-02-03T00:00:00"/>
        <d v="2020-02-04T00:00:00"/>
        <d v="2020-02-15T00:00:00"/>
        <d v="2020-02-24T00:00:00"/>
        <d v="2020-02-25T00:00:00"/>
        <d v="2020-02-26T00:00:00"/>
        <d v="2020-02-29T00:00:00"/>
        <d v="2020-03-12T00:00:00"/>
        <d v="2020-03-13T00:00:00"/>
        <d v="2020-08-22T00:00:00"/>
        <d v="2020-08-24T00:00:00"/>
        <d v="2020-10-05T00:00:00"/>
        <d v="2020-10-06T00:00:00"/>
        <d v="2020-10-21T00:00:00"/>
        <d v="2020-11-04T00:00:00"/>
        <d v="2021-02-24T00:00:00"/>
        <d v="2021-02-25T00:00:00"/>
        <d v="2021-02-27T00:00:00"/>
        <d v="2021-03-01T00:00:00"/>
        <d v="2021-03-24T00:00:00"/>
        <d v="2021-04-16T00:00:00"/>
        <d v="2021-04-24T00:00:00"/>
        <d v="2021-04-26T00:00:00"/>
        <d v="2021-04-30T00:00:00"/>
        <d v="2021-05-10T00:00:00"/>
        <d v="2021-05-12T00:00:00"/>
        <d v="2021-05-15T00:00:00"/>
        <d v="2021-05-22T00:00:00"/>
        <d v="2021-05-29T00:00:00"/>
        <d v="2021-06-01T00:00:00"/>
        <d v="2021-06-02T00:00:00"/>
        <d v="2021-06-07T00:00:00"/>
        <d v="2021-06-08T00:00:00"/>
        <d v="2021-06-09T00:00:00"/>
        <d v="2021-06-11T00:00:00"/>
        <d v="2021-06-18T00:00:00"/>
        <d v="2021-06-21T00:00:00"/>
        <d v="2021-07-12T00:00:00"/>
        <d v="2021-08-20T00:00:00"/>
        <d v="2021-08-21T00:00:00"/>
        <d v="2021-08-23T00:00:00"/>
        <d v="2021-08-24T00:00:00"/>
        <d v="2021-08-31T00:00:00"/>
        <d v="2021-09-01T00:00:00"/>
        <d v="2021-09-04T00:00:00"/>
        <d v="2021-09-16T00:00:00"/>
        <d v="2021-09-22T00:00:00"/>
        <d v="2021-09-24T00:00:00"/>
        <d v="2021-09-28T00:00:00"/>
        <d v="2021-09-30T00:00:00"/>
        <d v="2021-10-08T00:00:00"/>
        <d v="2019-04-11T00:00:00"/>
        <d v="2019-05-15T00:00:00"/>
        <d v="2019-05-17T00:00:00"/>
        <d v="2019-06-01T00:00:00"/>
        <d v="2019-06-03T00:00:00"/>
        <d v="2019-06-06T00:00:00"/>
        <d v="2019-06-07T00:00:00"/>
        <d v="2019-06-08T00:00:00"/>
        <d v="2019-06-21T00:00:00"/>
        <d v="2019-06-24T00:00:00"/>
        <d v="2019-06-25T00:00:00"/>
        <d v="2019-06-27T00:00:00"/>
        <d v="2019-06-28T00:00:00"/>
        <d v="2019-07-04T00:00:00"/>
        <d v="2019-07-05T00:00:00"/>
        <d v="2019-07-15T00:00:00"/>
        <d v="2019-07-18T00:00:00"/>
        <d v="2019-08-17T00:00:00"/>
        <d v="2019-08-20T00:00:00"/>
        <d v="2019-08-30T00:00:00"/>
        <d v="2019-08-31T00:00:00"/>
        <d v="2019-09-09T00:00:00"/>
        <d v="2019-09-11T00:00:00"/>
        <d v="2019-09-17T00:00:00"/>
        <d v="2019-09-23T00:00:00"/>
        <d v="2019-09-24T00:00:00"/>
        <d v="2019-09-26T00:00:00"/>
        <d v="2019-09-27T00:00:00"/>
        <d v="2019-09-30T00:00:00"/>
        <d v="2019-11-04T00:00:00"/>
        <d v="2019-11-19T00:00:00"/>
        <d v="2019-11-29T00:00:00"/>
        <d v="2019-11-30T00:00:00"/>
        <d v="2019-12-02T00:00:00"/>
        <d v="2019-12-24T00:00:00"/>
        <d v="2019-12-27T00:00:00"/>
        <d v="2019-12-28T00:00:00"/>
        <d v="2019-12-30T00:00:00"/>
        <d v="2020-08-13T00:00:00"/>
        <d v="2019-06-19T00:00:00"/>
        <d v="2020-09-05T00:00:00"/>
        <d v="2021-02-19T00:00:00"/>
        <d v="2019-07-26T00:00:00"/>
        <d v="2020-10-22T00:00:00"/>
        <d v="2020-03-06T00:00:00"/>
        <d v="2020-11-28T00:00:00"/>
        <d v="2021-07-15T00:00:00"/>
        <d v="2019-04-03T00:00:00"/>
        <d v="2019-04-04T00:00:00"/>
        <d v="2019-04-12T00:00:00"/>
        <d v="2019-04-20T00:00:00"/>
        <d v="2019-05-04T00:00:00"/>
        <d v="2019-05-20T00:00:00"/>
        <d v="2019-05-21T00:00:00"/>
        <d v="2019-05-30T00:00:00"/>
        <d v="2019-06-26T00:00:00"/>
        <d v="2019-07-01T00:00:00"/>
        <d v="2019-07-03T00:00:00"/>
        <d v="2019-07-06T00:00:00"/>
        <d v="2019-07-13T00:00:00"/>
        <d v="2019-07-20T00:00:00"/>
        <d v="2019-07-30T00:00:00"/>
        <d v="2019-07-31T00:00:00"/>
        <d v="2019-08-03T00:00:00"/>
        <d v="2019-08-09T00:00:00"/>
        <d v="2019-08-22T00:00:00"/>
        <d v="2019-08-29T00:00:00"/>
        <d v="2019-09-03T00:00:00"/>
        <d v="2019-09-16T00:00:00"/>
        <d v="2019-10-03T00:00:00"/>
        <d v="2019-10-04T00:00:00"/>
        <d v="2019-10-10T00:00:00"/>
        <d v="2019-10-17T00:00:00"/>
        <d v="2019-10-21T00:00:00"/>
        <d v="2019-10-23T00:00:00"/>
        <d v="2019-10-30T00:00:00"/>
        <d v="2019-10-31T00:00:00"/>
        <d v="2019-11-07T00:00:00"/>
        <d v="2019-11-13T00:00:00"/>
        <d v="2019-11-16T00:00:00"/>
        <d v="2019-12-03T00:00:00"/>
        <d v="2019-12-06T00:00:00"/>
        <d v="2019-12-12T00:00:00"/>
        <d v="2019-12-17T00:00:00"/>
        <d v="2019-12-19T00:00:00"/>
        <d v="2019-12-23T00:00:00"/>
        <d v="2019-12-26T00:00:00"/>
        <d v="2020-01-04T00:00:00"/>
        <d v="2020-01-06T00:00:00"/>
        <d v="2020-01-14T00:00:00"/>
        <d v="2020-01-16T00:00:00"/>
        <d v="2020-01-18T00:00:00"/>
        <d v="2020-01-20T00:00:00"/>
        <d v="2020-01-21T00:00:00"/>
        <d v="2020-01-22T00:00:00"/>
        <d v="2020-01-27T00:00:00"/>
        <d v="2020-02-07T00:00:00"/>
        <d v="2020-02-10T00:00:00"/>
        <d v="2020-02-11T00:00:00"/>
        <d v="2020-02-12T00:00:00"/>
        <d v="2020-02-13T00:00:00"/>
        <d v="2020-02-14T00:00:00"/>
        <d v="2020-02-17T00:00:00"/>
        <d v="2020-02-18T00:00:00"/>
        <d v="2020-02-19T00:00:00"/>
        <d v="2020-02-20T00:00:00"/>
        <d v="2020-02-28T00:00:00"/>
        <d v="2020-03-02T00:00:00"/>
        <d v="2020-03-04T00:00:00"/>
        <d v="2020-03-07T00:00:00"/>
        <d v="2020-03-11T00:00:00"/>
        <d v="2020-03-14T00:00:00"/>
        <d v="2020-03-16T00:00:00"/>
        <d v="2020-03-18T00:00:00"/>
        <d v="2020-03-21T00:00:00"/>
        <d v="2020-06-30T00:00:00"/>
        <d v="2020-07-01T00:00:00"/>
        <d v="2020-07-03T00:00:00"/>
        <d v="2020-07-07T00:00:00"/>
        <d v="2020-07-11T00:00:00"/>
        <d v="2020-07-14T00:00:00"/>
        <d v="2020-07-17T00:00:00"/>
        <d v="2020-07-21T00:00:00"/>
        <d v="2020-07-30T00:00:00"/>
        <d v="2020-09-12T00:00:00"/>
        <d v="2020-10-01T00:00:00"/>
        <d v="2020-10-10T00:00:00"/>
        <d v="2020-10-14T00:00:00"/>
        <d v="2020-10-20T00:00:00"/>
        <d v="2020-10-29T00:00:00"/>
        <d v="2020-11-11T00:00:00"/>
        <d v="2020-11-30T00:00:00"/>
        <d v="2020-12-04T00:00:00"/>
        <d v="2020-12-08T00:00:00"/>
        <d v="2020-12-15T00:00:00"/>
        <d v="2020-12-17T00:00:00"/>
        <d v="2020-12-18T00:00:00"/>
        <d v="2020-12-29T00:00:00"/>
        <d v="2021-01-05T00:00:00"/>
        <d v="2021-01-08T00:00:00"/>
        <d v="2021-01-16T00:00:00"/>
        <d v="2021-01-20T00:00:00"/>
        <d v="2021-01-28T00:00:00"/>
        <d v="2021-03-27T00:00:00"/>
        <d v="2021-03-29T00:00:00"/>
        <d v="2021-03-30T00:00:00"/>
        <d v="2021-04-05T00:00:00"/>
        <d v="2021-04-09T00:00:00"/>
        <d v="2021-05-08T00:00:00"/>
        <d v="2021-05-25T00:00:00"/>
        <d v="2021-06-03T00:00:00"/>
        <d v="2021-06-04T00:00:00"/>
        <d v="2021-08-18T00:00:00"/>
        <d v="2020-09-04T00:00:00"/>
        <d v="2021-02-06T00:00:00"/>
        <d v="2019-05-10T00:00:00"/>
        <d v="2019-07-17T00:00:00"/>
        <d v="2019-09-04T00:00:00"/>
        <d v="2020-12-14T00:00:00"/>
        <d v="2020-12-25T00:00:00"/>
        <d v="2021-01-09T00:00:00"/>
        <d v="2021-01-15T00:00:00"/>
        <d v="2021-01-22T00:00:00"/>
        <d v="2021-03-17T00:00:00"/>
        <d v="2021-04-06T00:00:00"/>
        <d v="2021-04-23T00:00:00"/>
        <d v="2021-09-03T00:00:00"/>
        <d v="2021-11-23T00:00:00"/>
        <d v="2021-12-14T00:00:00"/>
        <d v="2021-12-27T00:00:00"/>
        <d v="2022-02-02T00:00:00"/>
        <d v="2021-03-16T00:00:00"/>
        <d v="2020-01-15T00:00:00"/>
        <d v="2020-02-05T00:00:00"/>
        <d v="2020-06-25T00:00:00"/>
        <d v="2020-06-29T00:00:00"/>
        <d v="2020-07-24T00:00:00"/>
        <d v="2020-08-29T00:00:00"/>
        <d v="2020-11-10T00:00:00"/>
        <d v="2020-12-11T00:00:00"/>
        <d v="2020-12-30T00:00:00"/>
        <d v="2020-12-31T00:00:00"/>
        <d v="2021-01-01T00:00:00"/>
        <d v="2021-01-06T00:00:00"/>
        <d v="2021-01-12T00:00:00"/>
        <d v="2021-02-11T00:00:00"/>
        <d v="2021-02-22T00:00:00"/>
        <d v="2021-03-20T00:00:00"/>
        <d v="2021-04-27T00:00:00"/>
        <d v="2021-04-28T00:00:00"/>
        <d v="2021-05-28T00:00:00"/>
        <d v="2021-03-11T00:00:00"/>
        <d v="2019-04-08T00:00:00"/>
        <d v="2019-04-25T00:00:00"/>
        <d v="2019-11-20T00:00:00"/>
        <d v="2021-10-11T00:00:00"/>
        <d v="2019-08-13T00:00:00"/>
        <d v="2019-12-07T00:00:00"/>
        <d v="2020-01-09T00:00:00"/>
        <d v="2020-01-24T00:00:00"/>
        <d v="2020-03-20T00:00:00"/>
        <d v="2020-07-31T00:00:00"/>
        <d v="2020-09-15T00:00:00"/>
        <d v="2020-11-06T00:00:00"/>
        <d v="2021-03-02T00:00:00"/>
        <d v="2021-04-02T00:00:00"/>
        <d v="2021-05-09T00:00:00"/>
        <d v="2021-05-13T00:00:00"/>
        <d v="2021-08-07T00:00:00"/>
        <d v="2021-08-26T00:00:00"/>
        <d v="2021-10-01T00:00:00"/>
        <d v="2021-11-25T00:00:00"/>
        <d v="2021-12-10T00:00:00"/>
        <d v="2019-11-09T00:00:00"/>
        <d v="2019-11-21T00:00:00"/>
        <d v="2019-04-02T00:00:00"/>
        <d v="2019-04-05T00:00:00"/>
        <d v="2019-10-19T00:00:00"/>
        <d v="2020-09-21T00:00:00"/>
        <d v="2020-09-23T00:00:00"/>
        <d v="2020-09-25T00:00:00"/>
        <d v="2021-01-13T00:00:00"/>
        <d v="2021-02-05T00:00:00"/>
        <d v="2021-03-23T00:00:00"/>
        <d v="2021-03-31T00:00:00"/>
        <d v="2021-04-01T00:00:00"/>
        <d v="2021-05-05T00:00:00"/>
        <d v="2021-05-07T00:00:00"/>
        <d v="2021-07-05T00:00:00"/>
        <d v="2021-09-25T00:00:00"/>
        <d v="2021-10-02T00:00:00"/>
        <d v="2021-10-26T00:00:00"/>
        <d v="2021-10-27T00:00:00"/>
        <d v="2021-12-07T00:00:00"/>
        <d v="2022-01-07T00:00:00"/>
        <d v="2022-01-18T00:00:00"/>
        <d v="2022-02-15T00:00:00"/>
        <d v="2021-08-09T00:00:00"/>
        <d v="2020-06-27T00:00:00"/>
        <d v="2021-02-10T00:00:00"/>
        <d v="2021-07-30T00:00:00"/>
        <d v="2021-03-10T00:00:00"/>
        <d v="2021-10-30T00:00:00"/>
        <d v="2022-01-14T00:00:00"/>
        <d v="2021-07-22T00:00:00"/>
        <d v="2020-07-09T00:00:00"/>
        <d v="2020-12-05T00:00:00"/>
        <d v="2021-01-02T00:00:00"/>
        <d v="2021-04-03T00:00:00"/>
        <d v="2021-08-11T00:00:00"/>
        <d v="2020-05-19T00:00:00"/>
        <d v="2020-05-20T00:00:00"/>
        <d v="2020-05-29T00:00:00"/>
        <d v="2020-06-18T00:00:00"/>
        <d v="2020-06-23T00:00:00"/>
        <d v="2020-08-12T00:00:00"/>
        <d v="2020-12-12T00:00:00"/>
        <d v="2022-01-04T00:00:00"/>
        <d v="2022-02-16T00:00:00"/>
        <d v="2019-04-10T00:00:00"/>
        <d v="2020-06-05T00:00:00"/>
        <d v="2020-06-10T00:00:00"/>
        <d v="2020-07-13T00:00:00"/>
        <d v="2020-08-10T00:00:00"/>
        <d v="2020-09-01T00:00:00"/>
        <d v="2020-09-08T00:00:00"/>
        <d v="2020-09-14T00:00:00"/>
        <d v="2020-09-18T00:00:00"/>
        <d v="2020-09-28T00:00:00"/>
        <d v="2020-10-13T00:00:00"/>
        <d v="2020-11-14T00:00:00"/>
        <d v="2020-11-19T00:00:00"/>
        <d v="2020-11-21T00:00:00"/>
        <d v="2020-11-27T00:00:00"/>
        <d v="2020-12-02T00:00:00"/>
        <d v="2020-12-21T00:00:00"/>
        <d v="2020-12-22T00:00:00"/>
        <d v="2020-12-26T00:00:00"/>
        <d v="2021-01-07T00:00:00"/>
        <d v="2021-04-13T00:00:00"/>
        <d v="2020-12-23T00:00:00"/>
        <d v="2020-06-01T00:00:00"/>
        <d v="2020-06-13T00:00:00"/>
        <d v="2020-06-26T00:00:00"/>
        <d v="2020-08-14T00:00:00"/>
        <d v="2020-08-18T00:00:00"/>
        <d v="2020-09-30T00:00:00"/>
        <d v="2020-10-12T00:00:00"/>
        <d v="2020-10-17T00:00:00"/>
        <d v="2020-11-18T00:00:00"/>
        <d v="2020-11-25T00:00:00"/>
        <d v="2021-02-13T00:00:00"/>
        <d v="2021-02-18T00:00:00"/>
        <d v="2021-03-04T00:00:00"/>
        <d v="2021-03-26T00:00:00"/>
        <d v="2021-04-19T00:00:00"/>
        <d v="2021-05-06T00:00:00"/>
        <d v="2021-05-31T00:00:00"/>
        <d v="2021-06-14T00:00:00"/>
        <d v="2021-06-25T00:00:00"/>
        <d v="2021-06-26T00:00:00"/>
        <d v="2021-07-02T00:00:00"/>
        <d v="2021-07-13T00:00:00"/>
        <d v="2021-07-20T00:00:00"/>
        <d v="2021-07-21T00:00:00"/>
        <d v="2021-07-23T00:00:00"/>
        <d v="2021-07-31T00:00:00"/>
        <d v="2021-08-27T00:00:00"/>
        <d v="2021-09-02T00:00:00"/>
        <d v="2021-09-08T00:00:00"/>
        <d v="2021-09-14T00:00:00"/>
        <d v="2022-01-10T00:00:00"/>
        <d v="2022-02-14T00:00:00"/>
        <d v="2020-11-07T00:00:00"/>
        <d v="2020-12-03T00:00:00"/>
        <d v="2020-12-09T00:00:00"/>
        <d v="2021-01-29T00:00:00"/>
        <d v="2021-03-03T00:00:00"/>
        <d v="2021-06-05T00:00:00"/>
        <d v="2021-08-25T00:00:00"/>
        <d v="2021-09-21T00:00:00"/>
        <d v="2021-10-23T00:00:00"/>
        <d v="2021-12-22T00:00:00"/>
        <d v="2021-01-14T00:00:00"/>
        <d v="2021-01-21T00:00:00"/>
        <d v="2020-12-01T00:00:00"/>
        <d v="2020-12-07T00:00:00"/>
        <d v="2021-02-02T00:00:00"/>
        <d v="2021-02-08T00:00:00"/>
        <d v="2021-02-15T00:00:00"/>
        <d v="2021-02-23T00:00:00"/>
        <d v="2021-03-08T00:00:00"/>
        <d v="2021-03-22T00:00:00"/>
        <d v="2021-05-03T00:00:00"/>
        <d v="2021-06-16T00:00:00"/>
        <d v="2021-06-23T00:00:00"/>
        <d v="2021-06-30T00:00:00"/>
        <d v="2021-07-19T00:00:00"/>
        <d v="2021-09-29T00:00:00"/>
        <d v="2021-12-09T00:00:00"/>
        <d v="2021-12-16T00:00:00"/>
        <d v="2022-01-27T00:00:00"/>
        <d v="2022-02-01T00:00:00"/>
        <d v="2022-02-12T00:00:00"/>
        <d v="2020-12-24T00:00:00"/>
        <d v="2019-07-12T00:00:00"/>
        <d v="2020-09-10T00:00:00"/>
        <d v="2020-10-19T00:00:00"/>
        <d v="2020-11-13T00:00:00"/>
        <d v="2020-11-24T00:00:00"/>
        <d v="2020-07-08T00:00:00"/>
        <d v="2020-01-10T00:00:00"/>
        <d v="2021-09-09T00:00:00"/>
        <d v="2020-11-05T00:00:00"/>
        <d v="2020-11-20T00:00:00"/>
        <d v="2021-01-19T00:00:00"/>
        <d v="2021-02-04T00:00:00"/>
        <d v="2021-03-05T00:00:00"/>
        <d v="2021-07-03T00:00:00"/>
        <d v="2021-07-26T00:00:00"/>
        <d v="2021-08-02T00:00:00"/>
        <d v="2021-10-21T00:00:00"/>
        <d v="2022-02-09T00:00:00"/>
        <d v="2021-01-04T00:00:00"/>
        <d v="2021-09-26T00:00:00"/>
        <d v="2021-09-27T00:00:00"/>
        <d v="2019-12-25T00:00:00"/>
        <d v="2020-08-01T00:00:00"/>
        <d v="2020-08-07T00:00:00"/>
        <d v="2020-08-25T00:00:00"/>
        <d v="2020-08-28T00:00:00"/>
        <d v="2020-09-03T00:00:00"/>
        <d v="2021-10-05T00:00:00"/>
        <d v="2021-12-06T00:00:00"/>
        <d v="2021-12-29T00:00:00"/>
        <d v="2021-10-06T00:00:00"/>
        <d v="2021-10-19T00:00:00"/>
        <d v="2021-10-29T00:00:00"/>
        <d v="2021-11-02T00:00:00"/>
        <d v="2021-11-04T00:00:00"/>
        <d v="2021-11-12T00:00:00"/>
        <d v="2021-11-30T00:00:00"/>
        <d v="2021-12-04T00:00:00"/>
        <d v="2021-12-08T00:00:00"/>
        <d v="2021-12-11T00:00:00"/>
        <d v="2021-12-13T00:00:00"/>
        <d v="2021-12-18T00:00:00"/>
        <d v="2021-12-25T00:00:00"/>
        <d v="2022-01-13T00:00:00"/>
        <d v="2022-01-28T00:00:00"/>
        <d v="2022-02-08T00:00:00"/>
        <d v="2021-11-17T00:00:00"/>
        <d v="2021-11-27T00:00:00"/>
        <d v="2021-12-01T00:00:00"/>
        <d v="2020-10-30T00:00:00"/>
        <d v="2021-03-06T00:00:00"/>
        <d v="2021-03-12T00:00:00"/>
        <d v="2021-04-07T00:00:00"/>
        <d v="2021-07-17T00:00:00"/>
        <d v="2021-10-28T00:00:00"/>
        <d v="2021-11-01T00:00:00"/>
        <d v="2020-09-16T00:00:00"/>
        <d v="2020-09-22T00:00:00"/>
        <d v="2019-11-01T00:00:00"/>
        <d v="2019-06-29T00:00:00"/>
        <d v="2020-11-03T00:00:00"/>
        <d v="2020-08-11T00:00:00"/>
        <d v="2020-10-07T00:00:00"/>
        <d v="2021-02-03T00:00:00"/>
        <d v="2020-06-02T00:00:00"/>
        <d v="2020-09-26T00:00:00"/>
        <d v="2021-03-15T00:00:00"/>
        <d v="2021-03-25T00:00:00"/>
        <d v="2021-06-10T00:00:00"/>
        <d v="2021-08-10T00:00:00"/>
        <d v="2021-08-19T00:00:00"/>
        <d v="2021-09-15T00:00:00"/>
        <d v="2021-09-23T00:00:00"/>
        <d v="2019-05-03T00:00:00"/>
        <d v="2019-05-28T00:00:00"/>
        <d v="2020-02-06T00:00:00"/>
        <d v="2021-04-08T00:00:00"/>
        <d v="2021-04-22T00:00:00"/>
        <d v="2021-07-07T00:00:00"/>
        <d v="2021-08-03T00:00:00"/>
        <d v="2021-06-12T00:00:00"/>
        <d v="2021-07-01T00:00:00"/>
        <d v="2021-07-08T00:00:00"/>
        <d v="2021-07-29T00:00:00"/>
        <d v="2021-08-04T00:00:00"/>
        <d v="2021-11-09T00:00:00"/>
        <d v="2021-09-07T00:00:00"/>
        <d v="2021-10-22T00:00:00"/>
        <d v="2021-08-12T00:00:00"/>
        <d v="2019-09-21T00:00:00"/>
        <d v="2020-11-12T00:00:00"/>
        <d v="2021-03-18T00:00:00"/>
        <d v="2019-04-29T00:00:00"/>
        <d v="2019-06-22T00:00:00"/>
        <d v="2019-08-01T00:00:00"/>
        <d v="2019-08-02T00:00:00"/>
        <d v="2019-08-05T00:00:00"/>
        <d v="2019-08-07T00:00:00"/>
        <d v="2019-08-08T00:00:00"/>
        <d v="2019-08-10T00:00:00"/>
        <d v="2019-09-05T00:00:00"/>
        <d v="2019-09-06T00:00:00"/>
        <d v="2019-09-12T00:00:00"/>
        <d v="2019-09-25T00:00:00"/>
        <d v="2019-10-02T00:00:00"/>
        <d v="2019-10-11T00:00:00"/>
        <d v="2019-10-12T00:00:00"/>
        <d v="2019-11-26T00:00:00"/>
        <d v="2020-01-11T00:00:00"/>
        <d v="2020-01-30T00:00:00"/>
        <d v="2020-02-22T00:00:00"/>
        <d v="2020-03-03T00:00:00"/>
        <d v="2020-03-23T00:00:00"/>
        <d v="2020-06-16T00:00:00"/>
        <d v="2020-06-17T00:00:00"/>
        <d v="2020-07-15T00:00:00"/>
        <d v="2021-05-20T00:00:00"/>
        <d v="2021-06-15T00:00:00"/>
        <d v="2021-03-19T00:00:00"/>
        <d v="2021-04-20T00:00:00"/>
        <d v="2020-08-03T00:00:00"/>
        <d v="2020-09-24T00:00:00"/>
        <d v="2020-10-08T00:00:00"/>
        <d v="2020-10-16T00:00:00"/>
        <d v="2020-06-11T00:00:00"/>
        <d v="2020-07-06T00:00:00"/>
        <d v="2021-05-14T00:00:00"/>
        <d v="2021-07-06T00:00:00"/>
        <d v="2021-11-13T00:00:00"/>
        <d v="2022-01-06T00:00:00"/>
        <d v="2020-09-19T00:00:00"/>
        <d v="2020-11-09T00:00:00"/>
        <d v="2020-11-17T00:00:00"/>
        <d v="2020-11-26T00:00:00"/>
        <d v="2020-12-19T00:00:00"/>
        <d v="2021-01-27T00:00:00"/>
        <d v="2021-06-19T00:00:00"/>
        <d v="2021-07-24T00:00:00"/>
        <d v="2021-08-28T00:00:00"/>
        <d v="2021-02-26T00:00:00"/>
        <d v="2021-04-14T00:00:00"/>
        <d v="2021-04-21T00:00:00"/>
        <d v="2021-05-04T00:00:00"/>
        <d v="2021-06-24T00:00:00"/>
        <d v="2020-08-06T00:00:00"/>
        <d v="2020-05-18T00:00:00"/>
        <d v="2021-12-21T00:00:00"/>
        <d v="2020-06-19T00:00:00"/>
        <d v="2020-07-28T00:00:00"/>
        <d v="2021-02-09T00:00:00"/>
        <d v="2021-04-12T00:00:00"/>
        <d v="2021-05-11T00:00:00"/>
        <d v="2021-06-22T00:00:00"/>
        <d v="2021-09-18T00:00:00"/>
        <d v="2020-01-07T00:00:00"/>
        <d v="2020-05-15T00:00:00"/>
        <d v="2020-05-16T00:00:00"/>
        <d v="2020-05-21T00:00:00"/>
        <d v="2020-05-26T00:00:00"/>
        <d v="2020-05-27T00:00:00"/>
        <d v="2020-05-30T00:00:00"/>
        <d v="2020-06-06T00:00:00"/>
        <d v="2020-06-09T00:00:00"/>
        <d v="2020-06-12T00:00:00"/>
        <d v="2020-06-15T00:00:00"/>
        <d v="2020-07-20T00:00:00"/>
        <d v="2020-08-19T00:00:00"/>
        <d v="2020-09-09T00:00:00"/>
        <d v="2020-09-29T00:00:00"/>
        <d v="2020-10-03T00:00:00"/>
        <d v="2020-12-10T00:00:00"/>
        <d v="2020-12-16T00:00:00"/>
        <d v="2021-02-12T00:00:00"/>
        <d v="2021-02-20T00:00:00"/>
        <d v="2021-03-13T00:00:00"/>
        <d v="2021-05-26T00:00:00"/>
        <d v="2021-06-17T00:00:00"/>
        <d v="2021-06-28T00:00:00"/>
        <d v="2021-07-16T00:00:00"/>
        <d v="2021-09-20T00:00:00"/>
        <d v="2021-11-03T00:00:00"/>
        <d v="2021-11-19T00:00:00"/>
        <d v="2022-01-19T00:00:00"/>
        <d v="2021-06-29T00:00:00"/>
        <d v="2019-07-19T00:00:00"/>
        <d v="2019-08-12T00:00:00"/>
        <d v="2020-07-27T00:00:00"/>
        <d v="2020-10-09T00:00:00"/>
        <d v="2020-01-02T00:00:00"/>
        <d v="2020-01-29T00:00:00"/>
        <d v="2020-06-22T00:00:00"/>
        <d v="2020-07-02T00:00:00"/>
        <d v="2021-11-22T00:00:00"/>
        <d v="2019-04-13T00:00:00"/>
        <d v="2020-06-08T00:00:00"/>
        <d v="2021-01-30T00:00:00"/>
        <d v="2021-09-10T00:00:00"/>
        <d v="2019-11-02T00:00:00"/>
        <d v="2021-07-28T00:00:00"/>
        <d v="2021-08-14T00:00:00"/>
        <d v="2021-09-13T00:00:00"/>
        <d v="2021-08-16T00:00:00"/>
        <d v="2021-07-27T00:00:00"/>
      </sharedItems>
      <fieldGroup par="8" base="0">
        <rangePr groupBy="months" startDate="2019-04-01T00:00:00" endDate="2022-02-17T00:00:00"/>
        <groupItems count="14">
          <s v="&lt;01-04-2019"/>
          <s v="Jan"/>
          <s v="Feb"/>
          <s v="Mar"/>
          <s v="Apr"/>
          <s v="May"/>
          <s v="Jun"/>
          <s v="Jul"/>
          <s v="Aug"/>
          <s v="Sep"/>
          <s v="Oct"/>
          <s v="Nov"/>
          <s v="Dec"/>
          <s v="&gt;17-02-2022"/>
        </groupItems>
      </fieldGroup>
    </cacheField>
    <cacheField name="Company Name" numFmtId="0">
      <sharedItems/>
    </cacheField>
    <cacheField name="Product" numFmtId="0">
      <sharedItems count="4">
        <s v="Reel"/>
        <s v="Box"/>
        <s v="Core"/>
        <s v="Corrogated Roll &amp; Sheet"/>
      </sharedItems>
    </cacheField>
    <cacheField name="Qty" numFmtId="0">
      <sharedItems containsSemiMixedTypes="0" containsString="0" containsNumber="1" minValue="2" maxValue="40700"/>
    </cacheField>
    <cacheField name="Unit" numFmtId="0">
      <sharedItems/>
    </cacheField>
    <cacheField name="Rate" numFmtId="0">
      <sharedItems containsSemiMixedTypes="0" containsString="0" containsNumber="1" minValue="0.36" maxValue="245"/>
    </cacheField>
    <cacheField name="Revenue" numFmtId="0">
      <sharedItems containsSemiMixedTypes="0" containsString="0" containsNumber="1" minValue="69.192000000000007" maxValue="377887.5"/>
    </cacheField>
    <cacheField name="Quarters" numFmtId="0" databaseField="0">
      <fieldGroup base="0">
        <rangePr groupBy="quarters" startDate="2019-04-01T00:00:00" endDate="2022-02-17T00:00:00"/>
        <groupItems count="6">
          <s v="&lt;01-04-2019"/>
          <s v="Qtr1"/>
          <s v="Qtr2"/>
          <s v="Qtr3"/>
          <s v="Qtr4"/>
          <s v="&gt;17-02-2022"/>
        </groupItems>
      </fieldGroup>
    </cacheField>
    <cacheField name="Years" numFmtId="0" databaseField="0">
      <fieldGroup base="0">
        <rangePr groupBy="years" startDate="2019-04-01T00:00:00" endDate="2022-02-17T00:00:00"/>
        <groupItems count="6">
          <s v="&lt;01-04-2019"/>
          <s v="2019"/>
          <s v="2020"/>
          <s v="2021"/>
          <s v="2022"/>
          <s v="&gt;17-02-2022"/>
        </groupItems>
      </fieldGroup>
    </cacheField>
  </cacheFields>
  <extLst>
    <ext xmlns:x14="http://schemas.microsoft.com/office/spreadsheetml/2009/9/main" uri="{725AE2AE-9491-48be-B2B4-4EB974FC3084}">
      <x14:pivotCacheDefinition pivotCacheId="18666110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624">
  <r>
    <x v="0"/>
    <x v="0"/>
    <x v="0"/>
    <x v="0"/>
    <x v="0"/>
    <x v="0"/>
    <s v="kg"/>
    <x v="0"/>
    <x v="0"/>
  </r>
  <r>
    <x v="0"/>
    <x v="0"/>
    <x v="0"/>
    <x v="1"/>
    <x v="0"/>
    <x v="1"/>
    <s v="kg"/>
    <x v="1"/>
    <x v="1"/>
  </r>
  <r>
    <x v="1"/>
    <x v="0"/>
    <x v="0"/>
    <x v="0"/>
    <x v="0"/>
    <x v="2"/>
    <s v="kg"/>
    <x v="2"/>
    <x v="2"/>
  </r>
  <r>
    <x v="1"/>
    <x v="0"/>
    <x v="0"/>
    <x v="0"/>
    <x v="0"/>
    <x v="3"/>
    <s v="kg"/>
    <x v="2"/>
    <x v="3"/>
  </r>
  <r>
    <x v="1"/>
    <x v="0"/>
    <x v="0"/>
    <x v="0"/>
    <x v="0"/>
    <x v="4"/>
    <s v="kg"/>
    <x v="2"/>
    <x v="4"/>
  </r>
  <r>
    <x v="1"/>
    <x v="0"/>
    <x v="0"/>
    <x v="0"/>
    <x v="0"/>
    <x v="5"/>
    <s v="kg"/>
    <x v="2"/>
    <x v="5"/>
  </r>
  <r>
    <x v="1"/>
    <x v="0"/>
    <x v="0"/>
    <x v="0"/>
    <x v="0"/>
    <x v="6"/>
    <s v="kg"/>
    <x v="2"/>
    <x v="6"/>
  </r>
  <r>
    <x v="1"/>
    <x v="0"/>
    <x v="0"/>
    <x v="0"/>
    <x v="0"/>
    <x v="7"/>
    <s v="kg"/>
    <x v="2"/>
    <x v="7"/>
  </r>
  <r>
    <x v="1"/>
    <x v="0"/>
    <x v="0"/>
    <x v="0"/>
    <x v="0"/>
    <x v="8"/>
    <s v="kg"/>
    <x v="2"/>
    <x v="8"/>
  </r>
  <r>
    <x v="1"/>
    <x v="0"/>
    <x v="0"/>
    <x v="2"/>
    <x v="0"/>
    <x v="9"/>
    <s v="kg"/>
    <x v="3"/>
    <x v="9"/>
  </r>
  <r>
    <x v="1"/>
    <x v="0"/>
    <x v="0"/>
    <x v="2"/>
    <x v="0"/>
    <x v="10"/>
    <s v="kg"/>
    <x v="3"/>
    <x v="10"/>
  </r>
  <r>
    <x v="1"/>
    <x v="0"/>
    <x v="0"/>
    <x v="2"/>
    <x v="0"/>
    <x v="11"/>
    <s v="kg"/>
    <x v="4"/>
    <x v="11"/>
  </r>
  <r>
    <x v="1"/>
    <x v="0"/>
    <x v="0"/>
    <x v="0"/>
    <x v="0"/>
    <x v="12"/>
    <s v="kg"/>
    <x v="5"/>
    <x v="12"/>
  </r>
  <r>
    <x v="1"/>
    <x v="0"/>
    <x v="0"/>
    <x v="0"/>
    <x v="0"/>
    <x v="8"/>
    <s v="kg"/>
    <x v="5"/>
    <x v="13"/>
  </r>
  <r>
    <x v="1"/>
    <x v="0"/>
    <x v="0"/>
    <x v="0"/>
    <x v="0"/>
    <x v="13"/>
    <s v="kg"/>
    <x v="2"/>
    <x v="14"/>
  </r>
  <r>
    <x v="1"/>
    <x v="0"/>
    <x v="0"/>
    <x v="3"/>
    <x v="0"/>
    <x v="14"/>
    <s v="kg"/>
    <x v="2"/>
    <x v="15"/>
  </r>
  <r>
    <x v="1"/>
    <x v="0"/>
    <x v="0"/>
    <x v="3"/>
    <x v="0"/>
    <x v="15"/>
    <s v="kg"/>
    <x v="2"/>
    <x v="16"/>
  </r>
  <r>
    <x v="1"/>
    <x v="0"/>
    <x v="0"/>
    <x v="4"/>
    <x v="1"/>
    <x v="9"/>
    <s v="Pcs"/>
    <x v="6"/>
    <x v="17"/>
  </r>
  <r>
    <x v="1"/>
    <x v="0"/>
    <x v="0"/>
    <x v="4"/>
    <x v="1"/>
    <x v="9"/>
    <s v="Pcs"/>
    <x v="7"/>
    <x v="18"/>
  </r>
  <r>
    <x v="2"/>
    <x v="0"/>
    <x v="0"/>
    <x v="5"/>
    <x v="0"/>
    <x v="16"/>
    <s v="kg"/>
    <x v="8"/>
    <x v="19"/>
  </r>
  <r>
    <x v="2"/>
    <x v="0"/>
    <x v="0"/>
    <x v="5"/>
    <x v="0"/>
    <x v="17"/>
    <s v="kg"/>
    <x v="8"/>
    <x v="20"/>
  </r>
  <r>
    <x v="2"/>
    <x v="0"/>
    <x v="0"/>
    <x v="3"/>
    <x v="0"/>
    <x v="18"/>
    <s v="kg"/>
    <x v="2"/>
    <x v="21"/>
  </r>
  <r>
    <x v="2"/>
    <x v="0"/>
    <x v="0"/>
    <x v="3"/>
    <x v="0"/>
    <x v="19"/>
    <s v="kg"/>
    <x v="2"/>
    <x v="22"/>
  </r>
  <r>
    <x v="2"/>
    <x v="0"/>
    <x v="0"/>
    <x v="6"/>
    <x v="2"/>
    <x v="20"/>
    <s v="kg"/>
    <x v="9"/>
    <x v="23"/>
  </r>
  <r>
    <x v="2"/>
    <x v="0"/>
    <x v="0"/>
    <x v="6"/>
    <x v="2"/>
    <x v="21"/>
    <s v="kg"/>
    <x v="9"/>
    <x v="24"/>
  </r>
  <r>
    <x v="2"/>
    <x v="0"/>
    <x v="0"/>
    <x v="0"/>
    <x v="0"/>
    <x v="22"/>
    <s v="kg"/>
    <x v="5"/>
    <x v="25"/>
  </r>
  <r>
    <x v="3"/>
    <x v="0"/>
    <x v="0"/>
    <x v="5"/>
    <x v="0"/>
    <x v="23"/>
    <s v="kg"/>
    <x v="2"/>
    <x v="26"/>
  </r>
  <r>
    <x v="3"/>
    <x v="0"/>
    <x v="0"/>
    <x v="5"/>
    <x v="0"/>
    <x v="24"/>
    <s v="kg"/>
    <x v="2"/>
    <x v="27"/>
  </r>
  <r>
    <x v="3"/>
    <x v="0"/>
    <x v="0"/>
    <x v="5"/>
    <x v="0"/>
    <x v="25"/>
    <s v="kg"/>
    <x v="2"/>
    <x v="28"/>
  </r>
  <r>
    <x v="3"/>
    <x v="0"/>
    <x v="0"/>
    <x v="5"/>
    <x v="0"/>
    <x v="22"/>
    <s v="kg"/>
    <x v="1"/>
    <x v="29"/>
  </r>
  <r>
    <x v="3"/>
    <x v="0"/>
    <x v="0"/>
    <x v="5"/>
    <x v="0"/>
    <x v="26"/>
    <s v="kg"/>
    <x v="1"/>
    <x v="30"/>
  </r>
  <r>
    <x v="3"/>
    <x v="0"/>
    <x v="0"/>
    <x v="5"/>
    <x v="0"/>
    <x v="27"/>
    <s v="kg"/>
    <x v="1"/>
    <x v="31"/>
  </r>
  <r>
    <x v="3"/>
    <x v="0"/>
    <x v="0"/>
    <x v="5"/>
    <x v="0"/>
    <x v="28"/>
    <s v="kg"/>
    <x v="10"/>
    <x v="32"/>
  </r>
  <r>
    <x v="3"/>
    <x v="0"/>
    <x v="0"/>
    <x v="5"/>
    <x v="0"/>
    <x v="29"/>
    <s v="kg"/>
    <x v="10"/>
    <x v="33"/>
  </r>
  <r>
    <x v="3"/>
    <x v="0"/>
    <x v="0"/>
    <x v="5"/>
    <x v="0"/>
    <x v="30"/>
    <s v="kg"/>
    <x v="4"/>
    <x v="34"/>
  </r>
  <r>
    <x v="3"/>
    <x v="0"/>
    <x v="0"/>
    <x v="4"/>
    <x v="1"/>
    <x v="31"/>
    <s v="Pcs"/>
    <x v="3"/>
    <x v="35"/>
  </r>
  <r>
    <x v="3"/>
    <x v="0"/>
    <x v="0"/>
    <x v="4"/>
    <x v="1"/>
    <x v="32"/>
    <s v="Pcs"/>
    <x v="11"/>
    <x v="36"/>
  </r>
  <r>
    <x v="3"/>
    <x v="0"/>
    <x v="0"/>
    <x v="4"/>
    <x v="1"/>
    <x v="33"/>
    <s v="Pcs"/>
    <x v="12"/>
    <x v="37"/>
  </r>
  <r>
    <x v="3"/>
    <x v="0"/>
    <x v="0"/>
    <x v="7"/>
    <x v="1"/>
    <x v="34"/>
    <s v="Pcs"/>
    <x v="13"/>
    <x v="38"/>
  </r>
  <r>
    <x v="3"/>
    <x v="0"/>
    <x v="0"/>
    <x v="8"/>
    <x v="1"/>
    <x v="9"/>
    <s v="Pcs"/>
    <x v="14"/>
    <x v="39"/>
  </r>
  <r>
    <x v="4"/>
    <x v="0"/>
    <x v="0"/>
    <x v="2"/>
    <x v="0"/>
    <x v="35"/>
    <s v="kg"/>
    <x v="3"/>
    <x v="40"/>
  </r>
  <r>
    <x v="4"/>
    <x v="0"/>
    <x v="0"/>
    <x v="2"/>
    <x v="0"/>
    <x v="36"/>
    <s v="kg"/>
    <x v="15"/>
    <x v="41"/>
  </r>
  <r>
    <x v="4"/>
    <x v="0"/>
    <x v="0"/>
    <x v="9"/>
    <x v="2"/>
    <x v="37"/>
    <s v="kg"/>
    <x v="11"/>
    <x v="42"/>
  </r>
  <r>
    <x v="4"/>
    <x v="0"/>
    <x v="0"/>
    <x v="10"/>
    <x v="1"/>
    <x v="38"/>
    <s v="Pcs"/>
    <x v="16"/>
    <x v="43"/>
  </r>
  <r>
    <x v="5"/>
    <x v="0"/>
    <x v="0"/>
    <x v="11"/>
    <x v="0"/>
    <x v="39"/>
    <s v="kg"/>
    <x v="10"/>
    <x v="44"/>
  </r>
  <r>
    <x v="5"/>
    <x v="0"/>
    <x v="0"/>
    <x v="0"/>
    <x v="0"/>
    <x v="40"/>
    <s v="kg"/>
    <x v="2"/>
    <x v="45"/>
  </r>
  <r>
    <x v="5"/>
    <x v="0"/>
    <x v="0"/>
    <x v="0"/>
    <x v="0"/>
    <x v="41"/>
    <s v="kg"/>
    <x v="2"/>
    <x v="46"/>
  </r>
  <r>
    <x v="5"/>
    <x v="0"/>
    <x v="0"/>
    <x v="1"/>
    <x v="0"/>
    <x v="42"/>
    <s v="kg"/>
    <x v="17"/>
    <x v="47"/>
  </r>
  <r>
    <x v="5"/>
    <x v="0"/>
    <x v="0"/>
    <x v="11"/>
    <x v="0"/>
    <x v="42"/>
    <s v="kg"/>
    <x v="17"/>
    <x v="47"/>
  </r>
  <r>
    <x v="5"/>
    <x v="0"/>
    <x v="0"/>
    <x v="5"/>
    <x v="0"/>
    <x v="43"/>
    <s v="kg"/>
    <x v="18"/>
    <x v="48"/>
  </r>
  <r>
    <x v="5"/>
    <x v="0"/>
    <x v="0"/>
    <x v="5"/>
    <x v="0"/>
    <x v="6"/>
    <s v="kg"/>
    <x v="10"/>
    <x v="49"/>
  </r>
  <r>
    <x v="6"/>
    <x v="0"/>
    <x v="0"/>
    <x v="9"/>
    <x v="2"/>
    <x v="37"/>
    <s v="kg"/>
    <x v="11"/>
    <x v="42"/>
  </r>
  <r>
    <x v="6"/>
    <x v="0"/>
    <x v="0"/>
    <x v="12"/>
    <x v="1"/>
    <x v="44"/>
    <s v="Pcs"/>
    <x v="19"/>
    <x v="50"/>
  </r>
  <r>
    <x v="6"/>
    <x v="0"/>
    <x v="0"/>
    <x v="12"/>
    <x v="1"/>
    <x v="45"/>
    <s v="Pcs"/>
    <x v="20"/>
    <x v="51"/>
  </r>
  <r>
    <x v="6"/>
    <x v="0"/>
    <x v="0"/>
    <x v="13"/>
    <x v="1"/>
    <x v="46"/>
    <s v="Pcs"/>
    <x v="21"/>
    <x v="52"/>
  </r>
  <r>
    <x v="6"/>
    <x v="0"/>
    <x v="0"/>
    <x v="2"/>
    <x v="0"/>
    <x v="47"/>
    <s v="kg"/>
    <x v="4"/>
    <x v="53"/>
  </r>
  <r>
    <x v="6"/>
    <x v="0"/>
    <x v="0"/>
    <x v="2"/>
    <x v="0"/>
    <x v="48"/>
    <s v="kg"/>
    <x v="4"/>
    <x v="54"/>
  </r>
  <r>
    <x v="6"/>
    <x v="0"/>
    <x v="0"/>
    <x v="3"/>
    <x v="0"/>
    <x v="49"/>
    <s v="kg"/>
    <x v="1"/>
    <x v="55"/>
  </r>
  <r>
    <x v="6"/>
    <x v="0"/>
    <x v="0"/>
    <x v="3"/>
    <x v="0"/>
    <x v="5"/>
    <s v="kg"/>
    <x v="1"/>
    <x v="56"/>
  </r>
  <r>
    <x v="6"/>
    <x v="0"/>
    <x v="0"/>
    <x v="10"/>
    <x v="1"/>
    <x v="50"/>
    <s v="Pcs"/>
    <x v="22"/>
    <x v="57"/>
  </r>
  <r>
    <x v="7"/>
    <x v="0"/>
    <x v="0"/>
    <x v="1"/>
    <x v="0"/>
    <x v="51"/>
    <s v="kg"/>
    <x v="23"/>
    <x v="58"/>
  </r>
  <r>
    <x v="7"/>
    <x v="0"/>
    <x v="0"/>
    <x v="11"/>
    <x v="0"/>
    <x v="51"/>
    <s v="kg"/>
    <x v="23"/>
    <x v="58"/>
  </r>
  <r>
    <x v="7"/>
    <x v="0"/>
    <x v="0"/>
    <x v="14"/>
    <x v="1"/>
    <x v="52"/>
    <s v="Pcs"/>
    <x v="24"/>
    <x v="59"/>
  </r>
  <r>
    <x v="7"/>
    <x v="0"/>
    <x v="0"/>
    <x v="15"/>
    <x v="1"/>
    <x v="53"/>
    <s v="Pcs"/>
    <x v="25"/>
    <x v="60"/>
  </r>
  <r>
    <x v="7"/>
    <x v="0"/>
    <x v="0"/>
    <x v="16"/>
    <x v="2"/>
    <x v="54"/>
    <s v="kg"/>
    <x v="26"/>
    <x v="61"/>
  </r>
  <r>
    <x v="7"/>
    <x v="0"/>
    <x v="0"/>
    <x v="17"/>
    <x v="1"/>
    <x v="55"/>
    <s v="Pcs"/>
    <x v="27"/>
    <x v="62"/>
  </r>
  <r>
    <x v="7"/>
    <x v="0"/>
    <x v="0"/>
    <x v="3"/>
    <x v="0"/>
    <x v="56"/>
    <s v="kg"/>
    <x v="28"/>
    <x v="63"/>
  </r>
  <r>
    <x v="7"/>
    <x v="0"/>
    <x v="0"/>
    <x v="3"/>
    <x v="0"/>
    <x v="57"/>
    <s v="kg"/>
    <x v="29"/>
    <x v="64"/>
  </r>
  <r>
    <x v="7"/>
    <x v="0"/>
    <x v="0"/>
    <x v="11"/>
    <x v="0"/>
    <x v="58"/>
    <s v="kg"/>
    <x v="23"/>
    <x v="65"/>
  </r>
  <r>
    <x v="7"/>
    <x v="0"/>
    <x v="0"/>
    <x v="11"/>
    <x v="0"/>
    <x v="59"/>
    <s v="kg"/>
    <x v="29"/>
    <x v="66"/>
  </r>
  <r>
    <x v="8"/>
    <x v="0"/>
    <x v="0"/>
    <x v="18"/>
    <x v="1"/>
    <x v="51"/>
    <s v="Pcs"/>
    <x v="30"/>
    <x v="67"/>
  </r>
  <r>
    <x v="8"/>
    <x v="0"/>
    <x v="0"/>
    <x v="19"/>
    <x v="2"/>
    <x v="60"/>
    <s v="kg"/>
    <x v="10"/>
    <x v="68"/>
  </r>
  <r>
    <x v="9"/>
    <x v="0"/>
    <x v="0"/>
    <x v="20"/>
    <x v="0"/>
    <x v="61"/>
    <s v="kg"/>
    <x v="2"/>
    <x v="69"/>
  </r>
  <r>
    <x v="9"/>
    <x v="0"/>
    <x v="0"/>
    <x v="16"/>
    <x v="2"/>
    <x v="34"/>
    <s v="Pcs"/>
    <x v="31"/>
    <x v="70"/>
  </r>
  <r>
    <x v="9"/>
    <x v="0"/>
    <x v="0"/>
    <x v="16"/>
    <x v="2"/>
    <x v="62"/>
    <s v="Pcs"/>
    <x v="32"/>
    <x v="71"/>
  </r>
  <r>
    <x v="9"/>
    <x v="0"/>
    <x v="0"/>
    <x v="11"/>
    <x v="0"/>
    <x v="63"/>
    <s v="kg"/>
    <x v="15"/>
    <x v="72"/>
  </r>
  <r>
    <x v="9"/>
    <x v="0"/>
    <x v="0"/>
    <x v="2"/>
    <x v="0"/>
    <x v="64"/>
    <s v="kg"/>
    <x v="29"/>
    <x v="73"/>
  </r>
  <r>
    <x v="9"/>
    <x v="0"/>
    <x v="0"/>
    <x v="2"/>
    <x v="0"/>
    <x v="65"/>
    <s v="kg"/>
    <x v="15"/>
    <x v="74"/>
  </r>
  <r>
    <x v="9"/>
    <x v="0"/>
    <x v="0"/>
    <x v="7"/>
    <x v="1"/>
    <x v="34"/>
    <s v="Pcs"/>
    <x v="33"/>
    <x v="75"/>
  </r>
  <r>
    <x v="10"/>
    <x v="0"/>
    <x v="0"/>
    <x v="3"/>
    <x v="0"/>
    <x v="66"/>
    <s v="kg"/>
    <x v="29"/>
    <x v="76"/>
  </r>
  <r>
    <x v="10"/>
    <x v="0"/>
    <x v="0"/>
    <x v="3"/>
    <x v="0"/>
    <x v="67"/>
    <s v="kg"/>
    <x v="29"/>
    <x v="77"/>
  </r>
  <r>
    <x v="10"/>
    <x v="0"/>
    <x v="0"/>
    <x v="5"/>
    <x v="0"/>
    <x v="68"/>
    <s v="kg"/>
    <x v="8"/>
    <x v="78"/>
  </r>
  <r>
    <x v="10"/>
    <x v="0"/>
    <x v="0"/>
    <x v="5"/>
    <x v="0"/>
    <x v="69"/>
    <s v="kg"/>
    <x v="6"/>
    <x v="79"/>
  </r>
  <r>
    <x v="10"/>
    <x v="0"/>
    <x v="0"/>
    <x v="5"/>
    <x v="0"/>
    <x v="70"/>
    <s v="kg"/>
    <x v="34"/>
    <x v="80"/>
  </r>
  <r>
    <x v="11"/>
    <x v="0"/>
    <x v="0"/>
    <x v="21"/>
    <x v="3"/>
    <x v="71"/>
    <s v="Pcs"/>
    <x v="35"/>
    <x v="81"/>
  </r>
  <r>
    <x v="11"/>
    <x v="0"/>
    <x v="0"/>
    <x v="22"/>
    <x v="1"/>
    <x v="72"/>
    <s v="Pcs"/>
    <x v="36"/>
    <x v="82"/>
  </r>
  <r>
    <x v="12"/>
    <x v="0"/>
    <x v="0"/>
    <x v="4"/>
    <x v="1"/>
    <x v="73"/>
    <s v="Pcs"/>
    <x v="3"/>
    <x v="83"/>
  </r>
  <r>
    <x v="12"/>
    <x v="0"/>
    <x v="0"/>
    <x v="23"/>
    <x v="1"/>
    <x v="74"/>
    <s v="Pcs."/>
    <x v="37"/>
    <x v="84"/>
  </r>
  <r>
    <x v="12"/>
    <x v="0"/>
    <x v="0"/>
    <x v="2"/>
    <x v="0"/>
    <x v="75"/>
    <s v="kg"/>
    <x v="29"/>
    <x v="85"/>
  </r>
  <r>
    <x v="12"/>
    <x v="0"/>
    <x v="0"/>
    <x v="2"/>
    <x v="0"/>
    <x v="76"/>
    <s v="kg"/>
    <x v="29"/>
    <x v="86"/>
  </r>
  <r>
    <x v="12"/>
    <x v="0"/>
    <x v="0"/>
    <x v="2"/>
    <x v="0"/>
    <x v="77"/>
    <s v="kg"/>
    <x v="15"/>
    <x v="87"/>
  </r>
  <r>
    <x v="12"/>
    <x v="0"/>
    <x v="0"/>
    <x v="2"/>
    <x v="0"/>
    <x v="78"/>
    <s v="kg"/>
    <x v="29"/>
    <x v="88"/>
  </r>
  <r>
    <x v="12"/>
    <x v="0"/>
    <x v="0"/>
    <x v="12"/>
    <x v="1"/>
    <x v="79"/>
    <s v="Pcs"/>
    <x v="19"/>
    <x v="89"/>
  </r>
  <r>
    <x v="12"/>
    <x v="0"/>
    <x v="0"/>
    <x v="12"/>
    <x v="1"/>
    <x v="80"/>
    <s v="Pcs"/>
    <x v="20"/>
    <x v="90"/>
  </r>
  <r>
    <x v="12"/>
    <x v="0"/>
    <x v="0"/>
    <x v="7"/>
    <x v="1"/>
    <x v="81"/>
    <s v="Pcs"/>
    <x v="33"/>
    <x v="91"/>
  </r>
  <r>
    <x v="13"/>
    <x v="0"/>
    <x v="0"/>
    <x v="7"/>
    <x v="1"/>
    <x v="82"/>
    <s v="Pcs"/>
    <x v="13"/>
    <x v="92"/>
  </r>
  <r>
    <x v="13"/>
    <x v="0"/>
    <x v="0"/>
    <x v="10"/>
    <x v="1"/>
    <x v="50"/>
    <s v="Pcs"/>
    <x v="16"/>
    <x v="93"/>
  </r>
  <r>
    <x v="13"/>
    <x v="0"/>
    <x v="0"/>
    <x v="24"/>
    <x v="1"/>
    <x v="83"/>
    <s v="Pcs"/>
    <x v="38"/>
    <x v="94"/>
  </r>
  <r>
    <x v="13"/>
    <x v="0"/>
    <x v="0"/>
    <x v="3"/>
    <x v="0"/>
    <x v="84"/>
    <s v="kg"/>
    <x v="2"/>
    <x v="95"/>
  </r>
  <r>
    <x v="13"/>
    <x v="0"/>
    <x v="0"/>
    <x v="3"/>
    <x v="0"/>
    <x v="85"/>
    <s v="kg"/>
    <x v="2"/>
    <x v="96"/>
  </r>
  <r>
    <x v="13"/>
    <x v="0"/>
    <x v="0"/>
    <x v="1"/>
    <x v="0"/>
    <x v="40"/>
    <s v="kg"/>
    <x v="39"/>
    <x v="97"/>
  </r>
  <r>
    <x v="13"/>
    <x v="0"/>
    <x v="0"/>
    <x v="1"/>
    <x v="0"/>
    <x v="86"/>
    <s v="kg"/>
    <x v="29"/>
    <x v="98"/>
  </r>
  <r>
    <x v="13"/>
    <x v="0"/>
    <x v="0"/>
    <x v="1"/>
    <x v="0"/>
    <x v="87"/>
    <s v="kg"/>
    <x v="39"/>
    <x v="99"/>
  </r>
  <r>
    <x v="13"/>
    <x v="0"/>
    <x v="0"/>
    <x v="11"/>
    <x v="0"/>
    <x v="40"/>
    <s v="kg"/>
    <x v="39"/>
    <x v="97"/>
  </r>
  <r>
    <x v="13"/>
    <x v="0"/>
    <x v="0"/>
    <x v="11"/>
    <x v="0"/>
    <x v="86"/>
    <s v="kg"/>
    <x v="29"/>
    <x v="98"/>
  </r>
  <r>
    <x v="13"/>
    <x v="0"/>
    <x v="0"/>
    <x v="11"/>
    <x v="0"/>
    <x v="87"/>
    <s v="kg"/>
    <x v="39"/>
    <x v="99"/>
  </r>
  <r>
    <x v="13"/>
    <x v="0"/>
    <x v="0"/>
    <x v="25"/>
    <x v="1"/>
    <x v="88"/>
    <s v="Pcs."/>
    <x v="2"/>
    <x v="100"/>
  </r>
  <r>
    <x v="13"/>
    <x v="0"/>
    <x v="0"/>
    <x v="25"/>
    <x v="1"/>
    <x v="89"/>
    <s v="Pcs."/>
    <x v="9"/>
    <x v="101"/>
  </r>
  <r>
    <x v="13"/>
    <x v="0"/>
    <x v="0"/>
    <x v="25"/>
    <x v="1"/>
    <x v="90"/>
    <s v="Pcs."/>
    <x v="40"/>
    <x v="102"/>
  </r>
  <r>
    <x v="13"/>
    <x v="0"/>
    <x v="0"/>
    <x v="25"/>
    <x v="1"/>
    <x v="91"/>
    <s v="Pcs."/>
    <x v="41"/>
    <x v="103"/>
  </r>
  <r>
    <x v="14"/>
    <x v="0"/>
    <x v="0"/>
    <x v="1"/>
    <x v="0"/>
    <x v="92"/>
    <s v="kg"/>
    <x v="29"/>
    <x v="104"/>
  </r>
  <r>
    <x v="14"/>
    <x v="0"/>
    <x v="0"/>
    <x v="11"/>
    <x v="0"/>
    <x v="92"/>
    <s v="kg"/>
    <x v="29"/>
    <x v="104"/>
  </r>
  <r>
    <x v="14"/>
    <x v="0"/>
    <x v="0"/>
    <x v="5"/>
    <x v="0"/>
    <x v="93"/>
    <s v="kg"/>
    <x v="18"/>
    <x v="105"/>
  </r>
  <r>
    <x v="14"/>
    <x v="0"/>
    <x v="0"/>
    <x v="3"/>
    <x v="0"/>
    <x v="94"/>
    <s v="kg"/>
    <x v="2"/>
    <x v="106"/>
  </r>
  <r>
    <x v="14"/>
    <x v="0"/>
    <x v="0"/>
    <x v="3"/>
    <x v="0"/>
    <x v="95"/>
    <s v="kg"/>
    <x v="2"/>
    <x v="107"/>
  </r>
  <r>
    <x v="14"/>
    <x v="0"/>
    <x v="0"/>
    <x v="3"/>
    <x v="0"/>
    <x v="96"/>
    <s v="kg"/>
    <x v="5"/>
    <x v="108"/>
  </r>
  <r>
    <x v="14"/>
    <x v="0"/>
    <x v="0"/>
    <x v="9"/>
    <x v="2"/>
    <x v="97"/>
    <s v="kg"/>
    <x v="11"/>
    <x v="109"/>
  </r>
  <r>
    <x v="14"/>
    <x v="0"/>
    <x v="0"/>
    <x v="9"/>
    <x v="0"/>
    <x v="98"/>
    <s v="kg"/>
    <x v="10"/>
    <x v="110"/>
  </r>
  <r>
    <x v="14"/>
    <x v="0"/>
    <x v="0"/>
    <x v="1"/>
    <x v="0"/>
    <x v="82"/>
    <s v="kg"/>
    <x v="1"/>
    <x v="111"/>
  </r>
  <r>
    <x v="14"/>
    <x v="0"/>
    <x v="0"/>
    <x v="4"/>
    <x v="1"/>
    <x v="81"/>
    <s v="Pcs"/>
    <x v="6"/>
    <x v="112"/>
  </r>
  <r>
    <x v="14"/>
    <x v="0"/>
    <x v="0"/>
    <x v="4"/>
    <x v="1"/>
    <x v="99"/>
    <s v="Pcs"/>
    <x v="7"/>
    <x v="113"/>
  </r>
  <r>
    <x v="15"/>
    <x v="0"/>
    <x v="0"/>
    <x v="7"/>
    <x v="1"/>
    <x v="100"/>
    <s v="Pcs"/>
    <x v="33"/>
    <x v="114"/>
  </r>
  <r>
    <x v="15"/>
    <x v="0"/>
    <x v="0"/>
    <x v="7"/>
    <x v="1"/>
    <x v="101"/>
    <s v="Pcs"/>
    <x v="13"/>
    <x v="115"/>
  </r>
  <r>
    <x v="15"/>
    <x v="0"/>
    <x v="0"/>
    <x v="5"/>
    <x v="0"/>
    <x v="10"/>
    <s v="kg"/>
    <x v="1"/>
    <x v="116"/>
  </r>
  <r>
    <x v="15"/>
    <x v="0"/>
    <x v="0"/>
    <x v="5"/>
    <x v="0"/>
    <x v="102"/>
    <s v="kg"/>
    <x v="1"/>
    <x v="117"/>
  </r>
  <r>
    <x v="15"/>
    <x v="0"/>
    <x v="0"/>
    <x v="4"/>
    <x v="1"/>
    <x v="103"/>
    <s v="Pcs"/>
    <x v="11"/>
    <x v="118"/>
  </r>
  <r>
    <x v="15"/>
    <x v="0"/>
    <x v="0"/>
    <x v="4"/>
    <x v="1"/>
    <x v="104"/>
    <s v="Pcs"/>
    <x v="3"/>
    <x v="119"/>
  </r>
  <r>
    <x v="15"/>
    <x v="0"/>
    <x v="0"/>
    <x v="26"/>
    <x v="1"/>
    <x v="105"/>
    <s v="Pcs"/>
    <x v="42"/>
    <x v="120"/>
  </r>
  <r>
    <x v="16"/>
    <x v="0"/>
    <x v="0"/>
    <x v="0"/>
    <x v="0"/>
    <x v="106"/>
    <s v="kg"/>
    <x v="29"/>
    <x v="121"/>
  </r>
  <r>
    <x v="16"/>
    <x v="0"/>
    <x v="0"/>
    <x v="24"/>
    <x v="1"/>
    <x v="107"/>
    <s v="Pcs"/>
    <x v="38"/>
    <x v="122"/>
  </r>
  <r>
    <x v="16"/>
    <x v="0"/>
    <x v="0"/>
    <x v="5"/>
    <x v="0"/>
    <x v="108"/>
    <s v="kg"/>
    <x v="43"/>
    <x v="123"/>
  </r>
  <r>
    <x v="16"/>
    <x v="0"/>
    <x v="0"/>
    <x v="1"/>
    <x v="0"/>
    <x v="109"/>
    <s v="kg"/>
    <x v="39"/>
    <x v="124"/>
  </r>
  <r>
    <x v="16"/>
    <x v="0"/>
    <x v="0"/>
    <x v="1"/>
    <x v="0"/>
    <x v="29"/>
    <s v="kg"/>
    <x v="4"/>
    <x v="125"/>
  </r>
  <r>
    <x v="16"/>
    <x v="0"/>
    <x v="0"/>
    <x v="5"/>
    <x v="0"/>
    <x v="110"/>
    <s v="kg"/>
    <x v="39"/>
    <x v="126"/>
  </r>
  <r>
    <x v="16"/>
    <x v="0"/>
    <x v="0"/>
    <x v="5"/>
    <x v="0"/>
    <x v="111"/>
    <s v="kg"/>
    <x v="39"/>
    <x v="127"/>
  </r>
  <r>
    <x v="17"/>
    <x v="0"/>
    <x v="0"/>
    <x v="12"/>
    <x v="1"/>
    <x v="112"/>
    <s v="Pcs"/>
    <x v="44"/>
    <x v="128"/>
  </r>
  <r>
    <x v="17"/>
    <x v="0"/>
    <x v="0"/>
    <x v="13"/>
    <x v="1"/>
    <x v="113"/>
    <s v="Pcs"/>
    <x v="21"/>
    <x v="129"/>
  </r>
  <r>
    <x v="17"/>
    <x v="0"/>
    <x v="0"/>
    <x v="1"/>
    <x v="0"/>
    <x v="114"/>
    <s v="kg"/>
    <x v="4"/>
    <x v="130"/>
  </r>
  <r>
    <x v="17"/>
    <x v="0"/>
    <x v="0"/>
    <x v="1"/>
    <x v="0"/>
    <x v="115"/>
    <s v="kg"/>
    <x v="4"/>
    <x v="131"/>
  </r>
  <r>
    <x v="18"/>
    <x v="0"/>
    <x v="0"/>
    <x v="1"/>
    <x v="0"/>
    <x v="75"/>
    <s v="kg"/>
    <x v="15"/>
    <x v="132"/>
  </r>
  <r>
    <x v="18"/>
    <x v="0"/>
    <x v="0"/>
    <x v="1"/>
    <x v="0"/>
    <x v="40"/>
    <s v="kg"/>
    <x v="4"/>
    <x v="133"/>
  </r>
  <r>
    <x v="18"/>
    <x v="0"/>
    <x v="0"/>
    <x v="0"/>
    <x v="0"/>
    <x v="116"/>
    <s v="kg"/>
    <x v="15"/>
    <x v="134"/>
  </r>
  <r>
    <x v="18"/>
    <x v="0"/>
    <x v="0"/>
    <x v="0"/>
    <x v="0"/>
    <x v="38"/>
    <s v="kg"/>
    <x v="5"/>
    <x v="135"/>
  </r>
  <r>
    <x v="18"/>
    <x v="0"/>
    <x v="0"/>
    <x v="0"/>
    <x v="0"/>
    <x v="117"/>
    <s v="kg"/>
    <x v="5"/>
    <x v="136"/>
  </r>
  <r>
    <x v="18"/>
    <x v="0"/>
    <x v="0"/>
    <x v="0"/>
    <x v="0"/>
    <x v="118"/>
    <s v="kg"/>
    <x v="5"/>
    <x v="137"/>
  </r>
  <r>
    <x v="18"/>
    <x v="0"/>
    <x v="0"/>
    <x v="0"/>
    <x v="0"/>
    <x v="119"/>
    <s v="kg"/>
    <x v="15"/>
    <x v="138"/>
  </r>
  <r>
    <x v="18"/>
    <x v="0"/>
    <x v="0"/>
    <x v="5"/>
    <x v="0"/>
    <x v="120"/>
    <s v="kg"/>
    <x v="6"/>
    <x v="139"/>
  </r>
  <r>
    <x v="18"/>
    <x v="0"/>
    <x v="0"/>
    <x v="1"/>
    <x v="0"/>
    <x v="121"/>
    <s v="kg"/>
    <x v="29"/>
    <x v="140"/>
  </r>
  <r>
    <x v="18"/>
    <x v="0"/>
    <x v="0"/>
    <x v="12"/>
    <x v="1"/>
    <x v="122"/>
    <s v="Pcs"/>
    <x v="20"/>
    <x v="141"/>
  </r>
  <r>
    <x v="18"/>
    <x v="0"/>
    <x v="0"/>
    <x v="12"/>
    <x v="1"/>
    <x v="53"/>
    <s v="Pcs"/>
    <x v="19"/>
    <x v="142"/>
  </r>
  <r>
    <x v="19"/>
    <x v="0"/>
    <x v="0"/>
    <x v="12"/>
    <x v="1"/>
    <x v="123"/>
    <s v="Pcs"/>
    <x v="45"/>
    <x v="143"/>
  </r>
  <r>
    <x v="19"/>
    <x v="0"/>
    <x v="0"/>
    <x v="12"/>
    <x v="1"/>
    <x v="124"/>
    <s v="Pcs"/>
    <x v="44"/>
    <x v="144"/>
  </r>
  <r>
    <x v="19"/>
    <x v="0"/>
    <x v="0"/>
    <x v="7"/>
    <x v="1"/>
    <x v="34"/>
    <s v="Pcs"/>
    <x v="13"/>
    <x v="38"/>
  </r>
  <r>
    <x v="19"/>
    <x v="0"/>
    <x v="0"/>
    <x v="27"/>
    <x v="0"/>
    <x v="125"/>
    <s v="kg"/>
    <x v="4"/>
    <x v="145"/>
  </r>
  <r>
    <x v="20"/>
    <x v="0"/>
    <x v="0"/>
    <x v="27"/>
    <x v="0"/>
    <x v="126"/>
    <s v="kg"/>
    <x v="15"/>
    <x v="146"/>
  </r>
  <r>
    <x v="20"/>
    <x v="0"/>
    <x v="0"/>
    <x v="1"/>
    <x v="0"/>
    <x v="127"/>
    <s v="kg"/>
    <x v="39"/>
    <x v="147"/>
  </r>
  <r>
    <x v="20"/>
    <x v="0"/>
    <x v="0"/>
    <x v="0"/>
    <x v="0"/>
    <x v="128"/>
    <s v="kg"/>
    <x v="15"/>
    <x v="148"/>
  </r>
  <r>
    <x v="20"/>
    <x v="0"/>
    <x v="0"/>
    <x v="0"/>
    <x v="0"/>
    <x v="129"/>
    <s v="kg"/>
    <x v="15"/>
    <x v="149"/>
  </r>
  <r>
    <x v="20"/>
    <x v="0"/>
    <x v="0"/>
    <x v="3"/>
    <x v="0"/>
    <x v="130"/>
    <s v="kg"/>
    <x v="29"/>
    <x v="150"/>
  </r>
  <r>
    <x v="20"/>
    <x v="0"/>
    <x v="0"/>
    <x v="3"/>
    <x v="0"/>
    <x v="131"/>
    <s v="kg"/>
    <x v="15"/>
    <x v="151"/>
  </r>
  <r>
    <x v="20"/>
    <x v="0"/>
    <x v="0"/>
    <x v="3"/>
    <x v="0"/>
    <x v="132"/>
    <s v="kg"/>
    <x v="29"/>
    <x v="152"/>
  </r>
  <r>
    <x v="20"/>
    <x v="0"/>
    <x v="0"/>
    <x v="28"/>
    <x v="2"/>
    <x v="133"/>
    <s v="kg"/>
    <x v="28"/>
    <x v="153"/>
  </r>
  <r>
    <x v="20"/>
    <x v="0"/>
    <x v="0"/>
    <x v="28"/>
    <x v="2"/>
    <x v="134"/>
    <s v="kg"/>
    <x v="28"/>
    <x v="154"/>
  </r>
  <r>
    <x v="20"/>
    <x v="0"/>
    <x v="0"/>
    <x v="5"/>
    <x v="0"/>
    <x v="135"/>
    <s v="kg"/>
    <x v="1"/>
    <x v="155"/>
  </r>
  <r>
    <x v="20"/>
    <x v="0"/>
    <x v="0"/>
    <x v="9"/>
    <x v="2"/>
    <x v="136"/>
    <s v="kg"/>
    <x v="11"/>
    <x v="156"/>
  </r>
  <r>
    <x v="20"/>
    <x v="0"/>
    <x v="0"/>
    <x v="7"/>
    <x v="1"/>
    <x v="34"/>
    <s v="Pcs"/>
    <x v="13"/>
    <x v="38"/>
  </r>
  <r>
    <x v="21"/>
    <x v="0"/>
    <x v="0"/>
    <x v="9"/>
    <x v="2"/>
    <x v="137"/>
    <s v="kg"/>
    <x v="11"/>
    <x v="157"/>
  </r>
  <r>
    <x v="21"/>
    <x v="0"/>
    <x v="0"/>
    <x v="1"/>
    <x v="0"/>
    <x v="138"/>
    <s v="kg"/>
    <x v="4"/>
    <x v="158"/>
  </r>
  <r>
    <x v="21"/>
    <x v="0"/>
    <x v="0"/>
    <x v="4"/>
    <x v="1"/>
    <x v="9"/>
    <s v="Pcs"/>
    <x v="3"/>
    <x v="9"/>
  </r>
  <r>
    <x v="21"/>
    <x v="0"/>
    <x v="0"/>
    <x v="4"/>
    <x v="1"/>
    <x v="34"/>
    <s v="Pcs"/>
    <x v="11"/>
    <x v="159"/>
  </r>
  <r>
    <x v="21"/>
    <x v="0"/>
    <x v="0"/>
    <x v="4"/>
    <x v="1"/>
    <x v="9"/>
    <s v="Pcs"/>
    <x v="12"/>
    <x v="160"/>
  </r>
  <r>
    <x v="21"/>
    <x v="0"/>
    <x v="0"/>
    <x v="5"/>
    <x v="0"/>
    <x v="139"/>
    <s v="kg"/>
    <x v="6"/>
    <x v="161"/>
  </r>
  <r>
    <x v="21"/>
    <x v="0"/>
    <x v="0"/>
    <x v="5"/>
    <x v="0"/>
    <x v="140"/>
    <s v="kg"/>
    <x v="6"/>
    <x v="162"/>
  </r>
  <r>
    <x v="21"/>
    <x v="0"/>
    <x v="0"/>
    <x v="5"/>
    <x v="0"/>
    <x v="141"/>
    <s v="kg"/>
    <x v="6"/>
    <x v="163"/>
  </r>
  <r>
    <x v="21"/>
    <x v="0"/>
    <x v="0"/>
    <x v="5"/>
    <x v="0"/>
    <x v="142"/>
    <s v="kg"/>
    <x v="6"/>
    <x v="164"/>
  </r>
  <r>
    <x v="21"/>
    <x v="0"/>
    <x v="0"/>
    <x v="5"/>
    <x v="0"/>
    <x v="143"/>
    <s v="kg"/>
    <x v="6"/>
    <x v="165"/>
  </r>
  <r>
    <x v="21"/>
    <x v="0"/>
    <x v="0"/>
    <x v="5"/>
    <x v="0"/>
    <x v="144"/>
    <s v="kg"/>
    <x v="6"/>
    <x v="166"/>
  </r>
  <r>
    <x v="21"/>
    <x v="0"/>
    <x v="0"/>
    <x v="0"/>
    <x v="0"/>
    <x v="145"/>
    <s v="kg"/>
    <x v="15"/>
    <x v="167"/>
  </r>
  <r>
    <x v="21"/>
    <x v="0"/>
    <x v="0"/>
    <x v="1"/>
    <x v="0"/>
    <x v="146"/>
    <s v="kg"/>
    <x v="2"/>
    <x v="168"/>
  </r>
  <r>
    <x v="22"/>
    <x v="0"/>
    <x v="0"/>
    <x v="28"/>
    <x v="2"/>
    <x v="147"/>
    <s v="kg"/>
    <x v="28"/>
    <x v="169"/>
  </r>
  <r>
    <x v="22"/>
    <x v="0"/>
    <x v="0"/>
    <x v="29"/>
    <x v="1"/>
    <x v="104"/>
    <s v="Pcs"/>
    <x v="46"/>
    <x v="170"/>
  </r>
  <r>
    <x v="22"/>
    <x v="0"/>
    <x v="0"/>
    <x v="0"/>
    <x v="0"/>
    <x v="148"/>
    <s v="kg"/>
    <x v="15"/>
    <x v="171"/>
  </r>
  <r>
    <x v="22"/>
    <x v="0"/>
    <x v="0"/>
    <x v="0"/>
    <x v="0"/>
    <x v="149"/>
    <s v="kg"/>
    <x v="15"/>
    <x v="172"/>
  </r>
  <r>
    <x v="22"/>
    <x v="0"/>
    <x v="0"/>
    <x v="0"/>
    <x v="0"/>
    <x v="150"/>
    <s v="kg"/>
    <x v="15"/>
    <x v="173"/>
  </r>
  <r>
    <x v="23"/>
    <x v="0"/>
    <x v="0"/>
    <x v="1"/>
    <x v="0"/>
    <x v="151"/>
    <s v="kg"/>
    <x v="2"/>
    <x v="174"/>
  </r>
  <r>
    <x v="23"/>
    <x v="0"/>
    <x v="0"/>
    <x v="1"/>
    <x v="0"/>
    <x v="152"/>
    <s v="kg"/>
    <x v="17"/>
    <x v="175"/>
  </r>
  <r>
    <x v="23"/>
    <x v="0"/>
    <x v="0"/>
    <x v="7"/>
    <x v="1"/>
    <x v="34"/>
    <s v="Pcs"/>
    <x v="33"/>
    <x v="75"/>
  </r>
  <r>
    <x v="23"/>
    <x v="0"/>
    <x v="0"/>
    <x v="27"/>
    <x v="0"/>
    <x v="153"/>
    <s v="kg"/>
    <x v="47"/>
    <x v="176"/>
  </r>
  <r>
    <x v="23"/>
    <x v="0"/>
    <x v="0"/>
    <x v="27"/>
    <x v="0"/>
    <x v="154"/>
    <s v="kg"/>
    <x v="47"/>
    <x v="177"/>
  </r>
  <r>
    <x v="23"/>
    <x v="0"/>
    <x v="0"/>
    <x v="30"/>
    <x v="3"/>
    <x v="155"/>
    <s v="Pcs"/>
    <x v="48"/>
    <x v="178"/>
  </r>
  <r>
    <x v="23"/>
    <x v="0"/>
    <x v="0"/>
    <x v="5"/>
    <x v="0"/>
    <x v="156"/>
    <s v="kg"/>
    <x v="49"/>
    <x v="179"/>
  </r>
  <r>
    <x v="23"/>
    <x v="0"/>
    <x v="0"/>
    <x v="31"/>
    <x v="0"/>
    <x v="157"/>
    <s v="kg"/>
    <x v="50"/>
    <x v="180"/>
  </r>
  <r>
    <x v="23"/>
    <x v="0"/>
    <x v="0"/>
    <x v="31"/>
    <x v="0"/>
    <x v="158"/>
    <s v="kg"/>
    <x v="4"/>
    <x v="181"/>
  </r>
  <r>
    <x v="23"/>
    <x v="0"/>
    <x v="0"/>
    <x v="0"/>
    <x v="0"/>
    <x v="159"/>
    <s v="kg"/>
    <x v="29"/>
    <x v="182"/>
  </r>
  <r>
    <x v="23"/>
    <x v="0"/>
    <x v="0"/>
    <x v="1"/>
    <x v="0"/>
    <x v="160"/>
    <s v="kg"/>
    <x v="28"/>
    <x v="183"/>
  </r>
  <r>
    <x v="23"/>
    <x v="0"/>
    <x v="0"/>
    <x v="1"/>
    <x v="0"/>
    <x v="161"/>
    <s v="kg"/>
    <x v="51"/>
    <x v="184"/>
  </r>
  <r>
    <x v="23"/>
    <x v="0"/>
    <x v="0"/>
    <x v="0"/>
    <x v="0"/>
    <x v="91"/>
    <s v="kg"/>
    <x v="29"/>
    <x v="185"/>
  </r>
  <r>
    <x v="24"/>
    <x v="1"/>
    <x v="0"/>
    <x v="28"/>
    <x v="2"/>
    <x v="162"/>
    <s v="kg"/>
    <x v="28"/>
    <x v="186"/>
  </r>
  <r>
    <x v="24"/>
    <x v="1"/>
    <x v="0"/>
    <x v="6"/>
    <x v="2"/>
    <x v="163"/>
    <s v="kg"/>
    <x v="22"/>
    <x v="187"/>
  </r>
  <r>
    <x v="24"/>
    <x v="1"/>
    <x v="0"/>
    <x v="5"/>
    <x v="0"/>
    <x v="164"/>
    <s v="kg"/>
    <x v="4"/>
    <x v="188"/>
  </r>
  <r>
    <x v="24"/>
    <x v="1"/>
    <x v="0"/>
    <x v="5"/>
    <x v="0"/>
    <x v="95"/>
    <s v="kg"/>
    <x v="5"/>
    <x v="189"/>
  </r>
  <r>
    <x v="24"/>
    <x v="1"/>
    <x v="0"/>
    <x v="27"/>
    <x v="0"/>
    <x v="165"/>
    <s v="kg"/>
    <x v="47"/>
    <x v="190"/>
  </r>
  <r>
    <x v="24"/>
    <x v="1"/>
    <x v="0"/>
    <x v="26"/>
    <x v="1"/>
    <x v="9"/>
    <s v="Pcs"/>
    <x v="42"/>
    <x v="191"/>
  </r>
  <r>
    <x v="24"/>
    <x v="1"/>
    <x v="0"/>
    <x v="4"/>
    <x v="1"/>
    <x v="103"/>
    <s v="Pcs"/>
    <x v="3"/>
    <x v="192"/>
  </r>
  <r>
    <x v="24"/>
    <x v="1"/>
    <x v="0"/>
    <x v="4"/>
    <x v="1"/>
    <x v="34"/>
    <s v="Pcs"/>
    <x v="11"/>
    <x v="159"/>
  </r>
  <r>
    <x v="24"/>
    <x v="1"/>
    <x v="0"/>
    <x v="32"/>
    <x v="0"/>
    <x v="130"/>
    <s v="kg"/>
    <x v="29"/>
    <x v="150"/>
  </r>
  <r>
    <x v="24"/>
    <x v="1"/>
    <x v="0"/>
    <x v="32"/>
    <x v="0"/>
    <x v="131"/>
    <s v="kg"/>
    <x v="15"/>
    <x v="151"/>
  </r>
  <r>
    <x v="24"/>
    <x v="1"/>
    <x v="0"/>
    <x v="32"/>
    <x v="0"/>
    <x v="132"/>
    <s v="kg"/>
    <x v="29"/>
    <x v="152"/>
  </r>
  <r>
    <x v="24"/>
    <x v="1"/>
    <x v="0"/>
    <x v="3"/>
    <x v="0"/>
    <x v="130"/>
    <s v="kg"/>
    <x v="29"/>
    <x v="150"/>
  </r>
  <r>
    <x v="24"/>
    <x v="1"/>
    <x v="0"/>
    <x v="3"/>
    <x v="0"/>
    <x v="131"/>
    <s v="kg"/>
    <x v="15"/>
    <x v="151"/>
  </r>
  <r>
    <x v="24"/>
    <x v="1"/>
    <x v="0"/>
    <x v="3"/>
    <x v="0"/>
    <x v="132"/>
    <s v="kg"/>
    <x v="29"/>
    <x v="152"/>
  </r>
  <r>
    <x v="25"/>
    <x v="1"/>
    <x v="0"/>
    <x v="3"/>
    <x v="0"/>
    <x v="166"/>
    <s v="kg"/>
    <x v="15"/>
    <x v="193"/>
  </r>
  <r>
    <x v="25"/>
    <x v="1"/>
    <x v="0"/>
    <x v="3"/>
    <x v="0"/>
    <x v="167"/>
    <s v="kg"/>
    <x v="29"/>
    <x v="194"/>
  </r>
  <r>
    <x v="25"/>
    <x v="1"/>
    <x v="0"/>
    <x v="30"/>
    <x v="3"/>
    <x v="155"/>
    <s v="Pcs"/>
    <x v="48"/>
    <x v="178"/>
  </r>
  <r>
    <x v="25"/>
    <x v="1"/>
    <x v="0"/>
    <x v="0"/>
    <x v="0"/>
    <x v="168"/>
    <s v="kg"/>
    <x v="2"/>
    <x v="195"/>
  </r>
  <r>
    <x v="25"/>
    <x v="1"/>
    <x v="0"/>
    <x v="0"/>
    <x v="0"/>
    <x v="159"/>
    <s v="kg"/>
    <x v="2"/>
    <x v="196"/>
  </r>
  <r>
    <x v="25"/>
    <x v="1"/>
    <x v="0"/>
    <x v="0"/>
    <x v="0"/>
    <x v="169"/>
    <s v="kg"/>
    <x v="2"/>
    <x v="197"/>
  </r>
  <r>
    <x v="25"/>
    <x v="1"/>
    <x v="0"/>
    <x v="0"/>
    <x v="0"/>
    <x v="170"/>
    <s v="kg"/>
    <x v="2"/>
    <x v="198"/>
  </r>
  <r>
    <x v="25"/>
    <x v="1"/>
    <x v="0"/>
    <x v="0"/>
    <x v="0"/>
    <x v="171"/>
    <s v="kg"/>
    <x v="2"/>
    <x v="199"/>
  </r>
  <r>
    <x v="25"/>
    <x v="1"/>
    <x v="0"/>
    <x v="0"/>
    <x v="0"/>
    <x v="172"/>
    <s v="kg"/>
    <x v="2"/>
    <x v="200"/>
  </r>
  <r>
    <x v="25"/>
    <x v="1"/>
    <x v="0"/>
    <x v="0"/>
    <x v="0"/>
    <x v="173"/>
    <s v="kg"/>
    <x v="2"/>
    <x v="201"/>
  </r>
  <r>
    <x v="25"/>
    <x v="1"/>
    <x v="0"/>
    <x v="0"/>
    <x v="0"/>
    <x v="174"/>
    <s v="kg"/>
    <x v="2"/>
    <x v="202"/>
  </r>
  <r>
    <x v="26"/>
    <x v="1"/>
    <x v="0"/>
    <x v="5"/>
    <x v="0"/>
    <x v="175"/>
    <s v="kg"/>
    <x v="6"/>
    <x v="203"/>
  </r>
  <r>
    <x v="26"/>
    <x v="1"/>
    <x v="0"/>
    <x v="5"/>
    <x v="0"/>
    <x v="176"/>
    <s v="kg"/>
    <x v="1"/>
    <x v="204"/>
  </r>
  <r>
    <x v="27"/>
    <x v="1"/>
    <x v="0"/>
    <x v="17"/>
    <x v="1"/>
    <x v="177"/>
    <s v="Pcs"/>
    <x v="27"/>
    <x v="205"/>
  </r>
  <r>
    <x v="27"/>
    <x v="1"/>
    <x v="0"/>
    <x v="1"/>
    <x v="0"/>
    <x v="178"/>
    <s v="kg"/>
    <x v="28"/>
    <x v="206"/>
  </r>
  <r>
    <x v="27"/>
    <x v="1"/>
    <x v="0"/>
    <x v="0"/>
    <x v="0"/>
    <x v="179"/>
    <s v="kg"/>
    <x v="15"/>
    <x v="207"/>
  </r>
  <r>
    <x v="27"/>
    <x v="1"/>
    <x v="0"/>
    <x v="0"/>
    <x v="0"/>
    <x v="180"/>
    <s v="kg"/>
    <x v="15"/>
    <x v="208"/>
  </r>
  <r>
    <x v="27"/>
    <x v="1"/>
    <x v="0"/>
    <x v="0"/>
    <x v="0"/>
    <x v="181"/>
    <s v="kg"/>
    <x v="15"/>
    <x v="209"/>
  </r>
  <r>
    <x v="27"/>
    <x v="1"/>
    <x v="0"/>
    <x v="0"/>
    <x v="0"/>
    <x v="182"/>
    <s v="kg"/>
    <x v="29"/>
    <x v="210"/>
  </r>
  <r>
    <x v="27"/>
    <x v="1"/>
    <x v="0"/>
    <x v="32"/>
    <x v="0"/>
    <x v="183"/>
    <s v="kg"/>
    <x v="15"/>
    <x v="211"/>
  </r>
  <r>
    <x v="27"/>
    <x v="1"/>
    <x v="0"/>
    <x v="32"/>
    <x v="0"/>
    <x v="184"/>
    <s v="kg"/>
    <x v="11"/>
    <x v="212"/>
  </r>
  <r>
    <x v="27"/>
    <x v="1"/>
    <x v="0"/>
    <x v="32"/>
    <x v="0"/>
    <x v="185"/>
    <s v="kg"/>
    <x v="29"/>
    <x v="213"/>
  </r>
  <r>
    <x v="27"/>
    <x v="1"/>
    <x v="0"/>
    <x v="3"/>
    <x v="0"/>
    <x v="183"/>
    <s v="kg"/>
    <x v="15"/>
    <x v="211"/>
  </r>
  <r>
    <x v="27"/>
    <x v="1"/>
    <x v="0"/>
    <x v="3"/>
    <x v="0"/>
    <x v="184"/>
    <s v="kg"/>
    <x v="11"/>
    <x v="212"/>
  </r>
  <r>
    <x v="27"/>
    <x v="1"/>
    <x v="0"/>
    <x v="3"/>
    <x v="0"/>
    <x v="185"/>
    <s v="kg"/>
    <x v="29"/>
    <x v="213"/>
  </r>
  <r>
    <x v="27"/>
    <x v="1"/>
    <x v="0"/>
    <x v="5"/>
    <x v="0"/>
    <x v="186"/>
    <s v="kg"/>
    <x v="39"/>
    <x v="214"/>
  </r>
  <r>
    <x v="27"/>
    <x v="1"/>
    <x v="0"/>
    <x v="5"/>
    <x v="0"/>
    <x v="187"/>
    <s v="kg"/>
    <x v="39"/>
    <x v="215"/>
  </r>
  <r>
    <x v="28"/>
    <x v="1"/>
    <x v="0"/>
    <x v="5"/>
    <x v="0"/>
    <x v="188"/>
    <s v="kg"/>
    <x v="18"/>
    <x v="216"/>
  </r>
  <r>
    <x v="28"/>
    <x v="1"/>
    <x v="0"/>
    <x v="5"/>
    <x v="0"/>
    <x v="189"/>
    <s v="kg"/>
    <x v="4"/>
    <x v="217"/>
  </r>
  <r>
    <x v="28"/>
    <x v="1"/>
    <x v="0"/>
    <x v="5"/>
    <x v="0"/>
    <x v="190"/>
    <s v="kg"/>
    <x v="18"/>
    <x v="218"/>
  </r>
  <r>
    <x v="28"/>
    <x v="1"/>
    <x v="0"/>
    <x v="5"/>
    <x v="0"/>
    <x v="191"/>
    <s v="kg"/>
    <x v="18"/>
    <x v="219"/>
  </r>
  <r>
    <x v="28"/>
    <x v="1"/>
    <x v="0"/>
    <x v="0"/>
    <x v="0"/>
    <x v="192"/>
    <s v="kg"/>
    <x v="15"/>
    <x v="220"/>
  </r>
  <r>
    <x v="28"/>
    <x v="1"/>
    <x v="0"/>
    <x v="0"/>
    <x v="0"/>
    <x v="193"/>
    <s v="kg"/>
    <x v="15"/>
    <x v="221"/>
  </r>
  <r>
    <x v="28"/>
    <x v="1"/>
    <x v="0"/>
    <x v="0"/>
    <x v="0"/>
    <x v="194"/>
    <s v="kg"/>
    <x v="15"/>
    <x v="222"/>
  </r>
  <r>
    <x v="28"/>
    <x v="1"/>
    <x v="0"/>
    <x v="0"/>
    <x v="0"/>
    <x v="195"/>
    <s v="kg"/>
    <x v="15"/>
    <x v="223"/>
  </r>
  <r>
    <x v="28"/>
    <x v="1"/>
    <x v="0"/>
    <x v="0"/>
    <x v="0"/>
    <x v="166"/>
    <s v="kg"/>
    <x v="15"/>
    <x v="193"/>
  </r>
  <r>
    <x v="28"/>
    <x v="1"/>
    <x v="0"/>
    <x v="0"/>
    <x v="0"/>
    <x v="196"/>
    <s v="kg"/>
    <x v="29"/>
    <x v="224"/>
  </r>
  <r>
    <x v="28"/>
    <x v="1"/>
    <x v="0"/>
    <x v="30"/>
    <x v="3"/>
    <x v="155"/>
    <s v="Pcs"/>
    <x v="48"/>
    <x v="178"/>
  </r>
  <r>
    <x v="28"/>
    <x v="1"/>
    <x v="0"/>
    <x v="3"/>
    <x v="0"/>
    <x v="100"/>
    <s v="kg"/>
    <x v="11"/>
    <x v="225"/>
  </r>
  <r>
    <x v="28"/>
    <x v="1"/>
    <x v="0"/>
    <x v="3"/>
    <x v="0"/>
    <x v="197"/>
    <s v="kg"/>
    <x v="15"/>
    <x v="226"/>
  </r>
  <r>
    <x v="28"/>
    <x v="1"/>
    <x v="0"/>
    <x v="1"/>
    <x v="0"/>
    <x v="198"/>
    <s v="kg"/>
    <x v="11"/>
    <x v="227"/>
  </r>
  <r>
    <x v="28"/>
    <x v="1"/>
    <x v="0"/>
    <x v="7"/>
    <x v="1"/>
    <x v="199"/>
    <s v="Pcs"/>
    <x v="33"/>
    <x v="228"/>
  </r>
  <r>
    <x v="29"/>
    <x v="1"/>
    <x v="0"/>
    <x v="33"/>
    <x v="1"/>
    <x v="200"/>
    <s v="Pcs."/>
    <x v="52"/>
    <x v="229"/>
  </r>
  <r>
    <x v="29"/>
    <x v="1"/>
    <x v="0"/>
    <x v="33"/>
    <x v="1"/>
    <x v="201"/>
    <s v="Pcs."/>
    <x v="53"/>
    <x v="230"/>
  </r>
  <r>
    <x v="29"/>
    <x v="1"/>
    <x v="0"/>
    <x v="0"/>
    <x v="0"/>
    <x v="202"/>
    <s v="kg"/>
    <x v="15"/>
    <x v="231"/>
  </r>
  <r>
    <x v="29"/>
    <x v="1"/>
    <x v="0"/>
    <x v="0"/>
    <x v="0"/>
    <x v="203"/>
    <s v="kg"/>
    <x v="15"/>
    <x v="232"/>
  </r>
  <r>
    <x v="29"/>
    <x v="1"/>
    <x v="0"/>
    <x v="0"/>
    <x v="0"/>
    <x v="204"/>
    <s v="kg"/>
    <x v="15"/>
    <x v="233"/>
  </r>
  <r>
    <x v="29"/>
    <x v="1"/>
    <x v="0"/>
    <x v="6"/>
    <x v="2"/>
    <x v="94"/>
    <s v="kg"/>
    <x v="50"/>
    <x v="234"/>
  </r>
  <r>
    <x v="29"/>
    <x v="1"/>
    <x v="0"/>
    <x v="15"/>
    <x v="1"/>
    <x v="205"/>
    <s v="Pcs"/>
    <x v="25"/>
    <x v="235"/>
  </r>
  <r>
    <x v="29"/>
    <x v="1"/>
    <x v="0"/>
    <x v="0"/>
    <x v="0"/>
    <x v="206"/>
    <s v="kg"/>
    <x v="15"/>
    <x v="236"/>
  </r>
  <r>
    <x v="29"/>
    <x v="1"/>
    <x v="0"/>
    <x v="6"/>
    <x v="1"/>
    <x v="207"/>
    <s v="kg"/>
    <x v="50"/>
    <x v="237"/>
  </r>
  <r>
    <x v="29"/>
    <x v="1"/>
    <x v="0"/>
    <x v="6"/>
    <x v="1"/>
    <x v="208"/>
    <s v="kg"/>
    <x v="50"/>
    <x v="139"/>
  </r>
  <r>
    <x v="29"/>
    <x v="1"/>
    <x v="0"/>
    <x v="1"/>
    <x v="0"/>
    <x v="209"/>
    <s v="kg"/>
    <x v="39"/>
    <x v="238"/>
  </r>
  <r>
    <x v="30"/>
    <x v="1"/>
    <x v="0"/>
    <x v="1"/>
    <x v="0"/>
    <x v="210"/>
    <s v="kg"/>
    <x v="39"/>
    <x v="239"/>
  </r>
  <r>
    <x v="30"/>
    <x v="1"/>
    <x v="0"/>
    <x v="1"/>
    <x v="0"/>
    <x v="211"/>
    <s v="kg"/>
    <x v="39"/>
    <x v="240"/>
  </r>
  <r>
    <x v="30"/>
    <x v="1"/>
    <x v="0"/>
    <x v="5"/>
    <x v="0"/>
    <x v="212"/>
    <s v="kg"/>
    <x v="6"/>
    <x v="241"/>
  </r>
  <r>
    <x v="30"/>
    <x v="1"/>
    <x v="0"/>
    <x v="5"/>
    <x v="0"/>
    <x v="213"/>
    <s v="kg"/>
    <x v="4"/>
    <x v="242"/>
  </r>
  <r>
    <x v="30"/>
    <x v="1"/>
    <x v="0"/>
    <x v="6"/>
    <x v="2"/>
    <x v="64"/>
    <s v="kg"/>
    <x v="50"/>
    <x v="243"/>
  </r>
  <r>
    <x v="30"/>
    <x v="1"/>
    <x v="0"/>
    <x v="9"/>
    <x v="2"/>
    <x v="137"/>
    <s v="kg"/>
    <x v="11"/>
    <x v="157"/>
  </r>
  <r>
    <x v="30"/>
    <x v="1"/>
    <x v="0"/>
    <x v="25"/>
    <x v="1"/>
    <x v="214"/>
    <s v="Pcs."/>
    <x v="2"/>
    <x v="244"/>
  </r>
  <r>
    <x v="30"/>
    <x v="1"/>
    <x v="0"/>
    <x v="25"/>
    <x v="1"/>
    <x v="105"/>
    <s v="Pcs."/>
    <x v="9"/>
    <x v="245"/>
  </r>
  <r>
    <x v="31"/>
    <x v="1"/>
    <x v="0"/>
    <x v="25"/>
    <x v="1"/>
    <x v="215"/>
    <s v="Pcs."/>
    <x v="41"/>
    <x v="246"/>
  </r>
  <r>
    <x v="31"/>
    <x v="1"/>
    <x v="0"/>
    <x v="4"/>
    <x v="1"/>
    <x v="91"/>
    <s v="Pcs"/>
    <x v="54"/>
    <x v="247"/>
  </r>
  <r>
    <x v="31"/>
    <x v="1"/>
    <x v="0"/>
    <x v="4"/>
    <x v="1"/>
    <x v="105"/>
    <s v="Pcs"/>
    <x v="11"/>
    <x v="70"/>
  </r>
  <r>
    <x v="31"/>
    <x v="1"/>
    <x v="0"/>
    <x v="4"/>
    <x v="1"/>
    <x v="216"/>
    <s v="Pcs"/>
    <x v="3"/>
    <x v="248"/>
  </r>
  <r>
    <x v="32"/>
    <x v="1"/>
    <x v="0"/>
    <x v="9"/>
    <x v="2"/>
    <x v="217"/>
    <s v="kg"/>
    <x v="11"/>
    <x v="249"/>
  </r>
  <r>
    <x v="32"/>
    <x v="1"/>
    <x v="0"/>
    <x v="9"/>
    <x v="0"/>
    <x v="218"/>
    <s v="kg"/>
    <x v="29"/>
    <x v="250"/>
  </r>
  <r>
    <x v="32"/>
    <x v="1"/>
    <x v="0"/>
    <x v="30"/>
    <x v="3"/>
    <x v="155"/>
    <s v="Pcs"/>
    <x v="48"/>
    <x v="178"/>
  </r>
  <r>
    <x v="32"/>
    <x v="1"/>
    <x v="0"/>
    <x v="6"/>
    <x v="2"/>
    <x v="35"/>
    <s v="kg"/>
    <x v="50"/>
    <x v="251"/>
  </r>
  <r>
    <x v="32"/>
    <x v="1"/>
    <x v="0"/>
    <x v="0"/>
    <x v="0"/>
    <x v="219"/>
    <s v="kg"/>
    <x v="5"/>
    <x v="252"/>
  </r>
  <r>
    <x v="32"/>
    <x v="1"/>
    <x v="0"/>
    <x v="0"/>
    <x v="0"/>
    <x v="220"/>
    <s v="kg"/>
    <x v="29"/>
    <x v="253"/>
  </r>
  <r>
    <x v="32"/>
    <x v="1"/>
    <x v="0"/>
    <x v="6"/>
    <x v="2"/>
    <x v="221"/>
    <s v="kg"/>
    <x v="50"/>
    <x v="254"/>
  </r>
  <r>
    <x v="32"/>
    <x v="1"/>
    <x v="0"/>
    <x v="1"/>
    <x v="0"/>
    <x v="222"/>
    <s v="kg"/>
    <x v="28"/>
    <x v="255"/>
  </r>
  <r>
    <x v="32"/>
    <x v="1"/>
    <x v="0"/>
    <x v="34"/>
    <x v="1"/>
    <x v="223"/>
    <s v="Pcs"/>
    <x v="52"/>
    <x v="256"/>
  </r>
  <r>
    <x v="32"/>
    <x v="1"/>
    <x v="0"/>
    <x v="5"/>
    <x v="0"/>
    <x v="197"/>
    <s v="kg"/>
    <x v="39"/>
    <x v="257"/>
  </r>
  <r>
    <x v="32"/>
    <x v="1"/>
    <x v="0"/>
    <x v="5"/>
    <x v="0"/>
    <x v="57"/>
    <s v="kg"/>
    <x v="40"/>
    <x v="258"/>
  </r>
  <r>
    <x v="32"/>
    <x v="1"/>
    <x v="0"/>
    <x v="1"/>
    <x v="0"/>
    <x v="224"/>
    <s v="kg"/>
    <x v="29"/>
    <x v="259"/>
  </r>
  <r>
    <x v="32"/>
    <x v="1"/>
    <x v="0"/>
    <x v="1"/>
    <x v="0"/>
    <x v="225"/>
    <s v="kg"/>
    <x v="40"/>
    <x v="260"/>
  </r>
  <r>
    <x v="32"/>
    <x v="1"/>
    <x v="0"/>
    <x v="11"/>
    <x v="0"/>
    <x v="224"/>
    <s v="kg"/>
    <x v="29"/>
    <x v="259"/>
  </r>
  <r>
    <x v="33"/>
    <x v="1"/>
    <x v="0"/>
    <x v="11"/>
    <x v="0"/>
    <x v="225"/>
    <s v="kg"/>
    <x v="40"/>
    <x v="260"/>
  </r>
  <r>
    <x v="33"/>
    <x v="1"/>
    <x v="0"/>
    <x v="28"/>
    <x v="2"/>
    <x v="226"/>
    <s v="kg"/>
    <x v="28"/>
    <x v="261"/>
  </r>
  <r>
    <x v="33"/>
    <x v="1"/>
    <x v="0"/>
    <x v="34"/>
    <x v="1"/>
    <x v="227"/>
    <s v="Pcs"/>
    <x v="55"/>
    <x v="262"/>
  </r>
  <r>
    <x v="33"/>
    <x v="1"/>
    <x v="0"/>
    <x v="5"/>
    <x v="0"/>
    <x v="228"/>
    <s v="kg"/>
    <x v="47"/>
    <x v="263"/>
  </r>
  <r>
    <x v="33"/>
    <x v="1"/>
    <x v="0"/>
    <x v="0"/>
    <x v="0"/>
    <x v="229"/>
    <s v="kg"/>
    <x v="0"/>
    <x v="264"/>
  </r>
  <r>
    <x v="33"/>
    <x v="1"/>
    <x v="0"/>
    <x v="0"/>
    <x v="0"/>
    <x v="230"/>
    <s v="kg"/>
    <x v="15"/>
    <x v="265"/>
  </r>
  <r>
    <x v="33"/>
    <x v="1"/>
    <x v="0"/>
    <x v="7"/>
    <x v="1"/>
    <x v="231"/>
    <s v="Pcs"/>
    <x v="13"/>
    <x v="266"/>
  </r>
  <r>
    <x v="33"/>
    <x v="1"/>
    <x v="0"/>
    <x v="3"/>
    <x v="0"/>
    <x v="232"/>
    <s v="kg"/>
    <x v="10"/>
    <x v="267"/>
  </r>
  <r>
    <x v="33"/>
    <x v="1"/>
    <x v="0"/>
    <x v="3"/>
    <x v="0"/>
    <x v="233"/>
    <s v="kg"/>
    <x v="10"/>
    <x v="268"/>
  </r>
  <r>
    <x v="33"/>
    <x v="1"/>
    <x v="0"/>
    <x v="0"/>
    <x v="0"/>
    <x v="234"/>
    <s v="kg"/>
    <x v="29"/>
    <x v="269"/>
  </r>
  <r>
    <x v="33"/>
    <x v="1"/>
    <x v="0"/>
    <x v="30"/>
    <x v="3"/>
    <x v="155"/>
    <s v="Pcs"/>
    <x v="48"/>
    <x v="178"/>
  </r>
  <r>
    <x v="33"/>
    <x v="1"/>
    <x v="0"/>
    <x v="35"/>
    <x v="2"/>
    <x v="235"/>
    <s v="kg"/>
    <x v="4"/>
    <x v="270"/>
  </r>
  <r>
    <x v="33"/>
    <x v="1"/>
    <x v="0"/>
    <x v="35"/>
    <x v="2"/>
    <x v="236"/>
    <s v="kg"/>
    <x v="56"/>
    <x v="271"/>
  </r>
  <r>
    <x v="33"/>
    <x v="1"/>
    <x v="0"/>
    <x v="1"/>
    <x v="0"/>
    <x v="237"/>
    <s v="kg"/>
    <x v="51"/>
    <x v="272"/>
  </r>
  <r>
    <x v="33"/>
    <x v="1"/>
    <x v="0"/>
    <x v="1"/>
    <x v="0"/>
    <x v="238"/>
    <s v="kg"/>
    <x v="10"/>
    <x v="273"/>
  </r>
  <r>
    <x v="34"/>
    <x v="1"/>
    <x v="0"/>
    <x v="1"/>
    <x v="0"/>
    <x v="239"/>
    <s v="kg"/>
    <x v="43"/>
    <x v="274"/>
  </r>
  <r>
    <x v="34"/>
    <x v="1"/>
    <x v="0"/>
    <x v="9"/>
    <x v="2"/>
    <x v="42"/>
    <s v="kg"/>
    <x v="11"/>
    <x v="275"/>
  </r>
  <r>
    <x v="34"/>
    <x v="1"/>
    <x v="0"/>
    <x v="0"/>
    <x v="0"/>
    <x v="240"/>
    <s v="kg"/>
    <x v="15"/>
    <x v="276"/>
  </r>
  <r>
    <x v="34"/>
    <x v="1"/>
    <x v="0"/>
    <x v="5"/>
    <x v="0"/>
    <x v="241"/>
    <s v="kg"/>
    <x v="1"/>
    <x v="277"/>
  </r>
  <r>
    <x v="34"/>
    <x v="1"/>
    <x v="0"/>
    <x v="1"/>
    <x v="0"/>
    <x v="221"/>
    <s v="kg"/>
    <x v="47"/>
    <x v="278"/>
  </r>
  <r>
    <x v="34"/>
    <x v="1"/>
    <x v="0"/>
    <x v="1"/>
    <x v="0"/>
    <x v="242"/>
    <s v="kg"/>
    <x v="1"/>
    <x v="279"/>
  </r>
  <r>
    <x v="34"/>
    <x v="1"/>
    <x v="0"/>
    <x v="11"/>
    <x v="0"/>
    <x v="221"/>
    <s v="kg"/>
    <x v="4"/>
    <x v="280"/>
  </r>
  <r>
    <x v="34"/>
    <x v="1"/>
    <x v="0"/>
    <x v="11"/>
    <x v="0"/>
    <x v="242"/>
    <s v="kg"/>
    <x v="1"/>
    <x v="279"/>
  </r>
  <r>
    <x v="34"/>
    <x v="1"/>
    <x v="0"/>
    <x v="0"/>
    <x v="0"/>
    <x v="82"/>
    <s v="kg"/>
    <x v="0"/>
    <x v="281"/>
  </r>
  <r>
    <x v="35"/>
    <x v="1"/>
    <x v="0"/>
    <x v="0"/>
    <x v="0"/>
    <x v="83"/>
    <s v="kg"/>
    <x v="0"/>
    <x v="282"/>
  </r>
  <r>
    <x v="35"/>
    <x v="1"/>
    <x v="0"/>
    <x v="0"/>
    <x v="0"/>
    <x v="243"/>
    <s v="kg"/>
    <x v="15"/>
    <x v="283"/>
  </r>
  <r>
    <x v="35"/>
    <x v="1"/>
    <x v="0"/>
    <x v="11"/>
    <x v="0"/>
    <x v="244"/>
    <s v="kg"/>
    <x v="1"/>
    <x v="284"/>
  </r>
  <r>
    <x v="35"/>
    <x v="1"/>
    <x v="0"/>
    <x v="3"/>
    <x v="0"/>
    <x v="204"/>
    <s v="kg"/>
    <x v="29"/>
    <x v="285"/>
  </r>
  <r>
    <x v="35"/>
    <x v="1"/>
    <x v="0"/>
    <x v="31"/>
    <x v="0"/>
    <x v="245"/>
    <s v="kg"/>
    <x v="1"/>
    <x v="286"/>
  </r>
  <r>
    <x v="35"/>
    <x v="1"/>
    <x v="0"/>
    <x v="5"/>
    <x v="0"/>
    <x v="246"/>
    <s v="kg"/>
    <x v="6"/>
    <x v="287"/>
  </r>
  <r>
    <x v="35"/>
    <x v="1"/>
    <x v="0"/>
    <x v="5"/>
    <x v="0"/>
    <x v="247"/>
    <s v="kg"/>
    <x v="6"/>
    <x v="288"/>
  </r>
  <r>
    <x v="35"/>
    <x v="1"/>
    <x v="0"/>
    <x v="5"/>
    <x v="0"/>
    <x v="135"/>
    <s v="kg"/>
    <x v="6"/>
    <x v="289"/>
  </r>
  <r>
    <x v="35"/>
    <x v="1"/>
    <x v="0"/>
    <x v="5"/>
    <x v="0"/>
    <x v="68"/>
    <s v="kg"/>
    <x v="6"/>
    <x v="290"/>
  </r>
  <r>
    <x v="35"/>
    <x v="1"/>
    <x v="0"/>
    <x v="5"/>
    <x v="0"/>
    <x v="248"/>
    <s v="kg"/>
    <x v="6"/>
    <x v="291"/>
  </r>
  <r>
    <x v="35"/>
    <x v="1"/>
    <x v="0"/>
    <x v="5"/>
    <x v="0"/>
    <x v="249"/>
    <s v="kg"/>
    <x v="6"/>
    <x v="292"/>
  </r>
  <r>
    <x v="35"/>
    <x v="1"/>
    <x v="0"/>
    <x v="36"/>
    <x v="1"/>
    <x v="250"/>
    <s v="Pcs"/>
    <x v="57"/>
    <x v="293"/>
  </r>
  <r>
    <x v="35"/>
    <x v="1"/>
    <x v="0"/>
    <x v="11"/>
    <x v="0"/>
    <x v="251"/>
    <s v="kg"/>
    <x v="4"/>
    <x v="294"/>
  </r>
  <r>
    <x v="35"/>
    <x v="1"/>
    <x v="0"/>
    <x v="11"/>
    <x v="0"/>
    <x v="252"/>
    <s v="kg"/>
    <x v="1"/>
    <x v="295"/>
  </r>
  <r>
    <x v="35"/>
    <x v="1"/>
    <x v="0"/>
    <x v="11"/>
    <x v="0"/>
    <x v="253"/>
    <s v="kg"/>
    <x v="51"/>
    <x v="296"/>
  </r>
  <r>
    <x v="35"/>
    <x v="1"/>
    <x v="0"/>
    <x v="5"/>
    <x v="0"/>
    <x v="254"/>
    <s v="kg"/>
    <x v="18"/>
    <x v="297"/>
  </r>
  <r>
    <x v="35"/>
    <x v="1"/>
    <x v="0"/>
    <x v="5"/>
    <x v="0"/>
    <x v="255"/>
    <s v="kg"/>
    <x v="51"/>
    <x v="298"/>
  </r>
  <r>
    <x v="36"/>
    <x v="1"/>
    <x v="0"/>
    <x v="28"/>
    <x v="2"/>
    <x v="256"/>
    <s v="kg"/>
    <x v="28"/>
    <x v="299"/>
  </r>
  <r>
    <x v="36"/>
    <x v="1"/>
    <x v="0"/>
    <x v="28"/>
    <x v="2"/>
    <x v="257"/>
    <s v="kg"/>
    <x v="28"/>
    <x v="300"/>
  </r>
  <r>
    <x v="36"/>
    <x v="1"/>
    <x v="0"/>
    <x v="2"/>
    <x v="0"/>
    <x v="258"/>
    <s v="kg"/>
    <x v="4"/>
    <x v="301"/>
  </r>
  <r>
    <x v="36"/>
    <x v="1"/>
    <x v="0"/>
    <x v="2"/>
    <x v="0"/>
    <x v="259"/>
    <s v="kg"/>
    <x v="29"/>
    <x v="302"/>
  </r>
  <r>
    <x v="36"/>
    <x v="1"/>
    <x v="0"/>
    <x v="0"/>
    <x v="0"/>
    <x v="110"/>
    <s v="kg"/>
    <x v="15"/>
    <x v="303"/>
  </r>
  <r>
    <x v="36"/>
    <x v="1"/>
    <x v="0"/>
    <x v="0"/>
    <x v="0"/>
    <x v="171"/>
    <s v="kg"/>
    <x v="15"/>
    <x v="304"/>
  </r>
  <r>
    <x v="36"/>
    <x v="1"/>
    <x v="0"/>
    <x v="0"/>
    <x v="0"/>
    <x v="260"/>
    <s v="kg"/>
    <x v="29"/>
    <x v="305"/>
  </r>
  <r>
    <x v="36"/>
    <x v="1"/>
    <x v="0"/>
    <x v="0"/>
    <x v="0"/>
    <x v="261"/>
    <s v="kg"/>
    <x v="15"/>
    <x v="306"/>
  </r>
  <r>
    <x v="36"/>
    <x v="1"/>
    <x v="0"/>
    <x v="16"/>
    <x v="2"/>
    <x v="262"/>
    <s v="kg"/>
    <x v="26"/>
    <x v="307"/>
  </r>
  <r>
    <x v="36"/>
    <x v="1"/>
    <x v="0"/>
    <x v="37"/>
    <x v="2"/>
    <x v="263"/>
    <s v="kg"/>
    <x v="4"/>
    <x v="308"/>
  </r>
  <r>
    <x v="36"/>
    <x v="1"/>
    <x v="0"/>
    <x v="28"/>
    <x v="2"/>
    <x v="264"/>
    <s v="kg"/>
    <x v="28"/>
    <x v="309"/>
  </r>
  <r>
    <x v="36"/>
    <x v="1"/>
    <x v="0"/>
    <x v="28"/>
    <x v="2"/>
    <x v="265"/>
    <s v="kg"/>
    <x v="28"/>
    <x v="310"/>
  </r>
  <r>
    <x v="36"/>
    <x v="1"/>
    <x v="0"/>
    <x v="28"/>
    <x v="2"/>
    <x v="266"/>
    <s v="kg"/>
    <x v="28"/>
    <x v="311"/>
  </r>
  <r>
    <x v="36"/>
    <x v="1"/>
    <x v="0"/>
    <x v="28"/>
    <x v="2"/>
    <x v="147"/>
    <s v="kg"/>
    <x v="28"/>
    <x v="169"/>
  </r>
  <r>
    <x v="36"/>
    <x v="1"/>
    <x v="0"/>
    <x v="38"/>
    <x v="1"/>
    <x v="81"/>
    <s v="Pcs."/>
    <x v="26"/>
    <x v="312"/>
  </r>
  <r>
    <x v="36"/>
    <x v="1"/>
    <x v="0"/>
    <x v="0"/>
    <x v="0"/>
    <x v="267"/>
    <s v="kg"/>
    <x v="29"/>
    <x v="313"/>
  </r>
  <r>
    <x v="36"/>
    <x v="1"/>
    <x v="0"/>
    <x v="0"/>
    <x v="0"/>
    <x v="268"/>
    <s v="kg"/>
    <x v="29"/>
    <x v="314"/>
  </r>
  <r>
    <x v="36"/>
    <x v="1"/>
    <x v="0"/>
    <x v="3"/>
    <x v="0"/>
    <x v="269"/>
    <s v="kg"/>
    <x v="29"/>
    <x v="315"/>
  </r>
  <r>
    <x v="36"/>
    <x v="1"/>
    <x v="0"/>
    <x v="3"/>
    <x v="0"/>
    <x v="270"/>
    <s v="kg"/>
    <x v="15"/>
    <x v="316"/>
  </r>
  <r>
    <x v="36"/>
    <x v="1"/>
    <x v="0"/>
    <x v="3"/>
    <x v="0"/>
    <x v="271"/>
    <s v="kg"/>
    <x v="29"/>
    <x v="317"/>
  </r>
  <r>
    <x v="36"/>
    <x v="1"/>
    <x v="0"/>
    <x v="1"/>
    <x v="0"/>
    <x v="272"/>
    <s v="kg"/>
    <x v="51"/>
    <x v="318"/>
  </r>
  <r>
    <x v="36"/>
    <x v="1"/>
    <x v="0"/>
    <x v="1"/>
    <x v="0"/>
    <x v="273"/>
    <s v="kg"/>
    <x v="10"/>
    <x v="319"/>
  </r>
  <r>
    <x v="36"/>
    <x v="1"/>
    <x v="0"/>
    <x v="1"/>
    <x v="0"/>
    <x v="274"/>
    <s v="kg"/>
    <x v="51"/>
    <x v="320"/>
  </r>
  <r>
    <x v="36"/>
    <x v="1"/>
    <x v="0"/>
    <x v="1"/>
    <x v="0"/>
    <x v="275"/>
    <s v="kg"/>
    <x v="2"/>
    <x v="321"/>
  </r>
  <r>
    <x v="36"/>
    <x v="1"/>
    <x v="0"/>
    <x v="1"/>
    <x v="0"/>
    <x v="276"/>
    <s v="kg"/>
    <x v="1"/>
    <x v="322"/>
  </r>
  <r>
    <x v="37"/>
    <x v="1"/>
    <x v="0"/>
    <x v="11"/>
    <x v="0"/>
    <x v="275"/>
    <s v="kg"/>
    <x v="2"/>
    <x v="321"/>
  </r>
  <r>
    <x v="37"/>
    <x v="1"/>
    <x v="0"/>
    <x v="11"/>
    <x v="0"/>
    <x v="276"/>
    <s v="kg"/>
    <x v="1"/>
    <x v="322"/>
  </r>
  <r>
    <x v="37"/>
    <x v="1"/>
    <x v="0"/>
    <x v="30"/>
    <x v="3"/>
    <x v="155"/>
    <s v="Pcs"/>
    <x v="48"/>
    <x v="178"/>
  </r>
  <r>
    <x v="37"/>
    <x v="1"/>
    <x v="0"/>
    <x v="26"/>
    <x v="1"/>
    <x v="277"/>
    <s v="Pcs"/>
    <x v="58"/>
    <x v="323"/>
  </r>
  <r>
    <x v="38"/>
    <x v="1"/>
    <x v="0"/>
    <x v="26"/>
    <x v="1"/>
    <x v="278"/>
    <s v="Pcs"/>
    <x v="59"/>
    <x v="324"/>
  </r>
  <r>
    <x v="38"/>
    <x v="1"/>
    <x v="0"/>
    <x v="5"/>
    <x v="0"/>
    <x v="279"/>
    <s v="kg"/>
    <x v="39"/>
    <x v="325"/>
  </r>
  <r>
    <x v="38"/>
    <x v="1"/>
    <x v="0"/>
    <x v="3"/>
    <x v="0"/>
    <x v="280"/>
    <s v="kg"/>
    <x v="15"/>
    <x v="326"/>
  </r>
  <r>
    <x v="38"/>
    <x v="1"/>
    <x v="0"/>
    <x v="5"/>
    <x v="0"/>
    <x v="281"/>
    <s v="kg"/>
    <x v="4"/>
    <x v="327"/>
  </r>
  <r>
    <x v="38"/>
    <x v="1"/>
    <x v="0"/>
    <x v="8"/>
    <x v="1"/>
    <x v="9"/>
    <s v="Pcs"/>
    <x v="14"/>
    <x v="39"/>
  </r>
  <r>
    <x v="38"/>
    <x v="1"/>
    <x v="0"/>
    <x v="1"/>
    <x v="0"/>
    <x v="282"/>
    <s v="kg"/>
    <x v="1"/>
    <x v="328"/>
  </r>
  <r>
    <x v="39"/>
    <x v="1"/>
    <x v="0"/>
    <x v="0"/>
    <x v="0"/>
    <x v="283"/>
    <s v="kg"/>
    <x v="4"/>
    <x v="329"/>
  </r>
  <r>
    <x v="39"/>
    <x v="1"/>
    <x v="0"/>
    <x v="7"/>
    <x v="1"/>
    <x v="231"/>
    <s v="Pcs"/>
    <x v="13"/>
    <x v="266"/>
  </r>
  <r>
    <x v="39"/>
    <x v="1"/>
    <x v="0"/>
    <x v="0"/>
    <x v="0"/>
    <x v="284"/>
    <s v="kg"/>
    <x v="15"/>
    <x v="330"/>
  </r>
  <r>
    <x v="39"/>
    <x v="1"/>
    <x v="0"/>
    <x v="0"/>
    <x v="0"/>
    <x v="233"/>
    <s v="kg"/>
    <x v="15"/>
    <x v="331"/>
  </r>
  <r>
    <x v="39"/>
    <x v="1"/>
    <x v="0"/>
    <x v="5"/>
    <x v="0"/>
    <x v="285"/>
    <s v="kg"/>
    <x v="4"/>
    <x v="332"/>
  </r>
  <r>
    <x v="39"/>
    <x v="1"/>
    <x v="0"/>
    <x v="5"/>
    <x v="0"/>
    <x v="286"/>
    <s v="kg"/>
    <x v="4"/>
    <x v="333"/>
  </r>
  <r>
    <x v="39"/>
    <x v="1"/>
    <x v="0"/>
    <x v="5"/>
    <x v="0"/>
    <x v="287"/>
    <s v="kg"/>
    <x v="1"/>
    <x v="334"/>
  </r>
  <r>
    <x v="39"/>
    <x v="1"/>
    <x v="0"/>
    <x v="5"/>
    <x v="0"/>
    <x v="288"/>
    <s v="kg"/>
    <x v="51"/>
    <x v="335"/>
  </r>
  <r>
    <x v="39"/>
    <x v="1"/>
    <x v="0"/>
    <x v="0"/>
    <x v="0"/>
    <x v="97"/>
    <s v="kg"/>
    <x v="15"/>
    <x v="336"/>
  </r>
  <r>
    <x v="39"/>
    <x v="1"/>
    <x v="0"/>
    <x v="0"/>
    <x v="0"/>
    <x v="196"/>
    <s v="kg"/>
    <x v="15"/>
    <x v="337"/>
  </r>
  <r>
    <x v="40"/>
    <x v="1"/>
    <x v="0"/>
    <x v="3"/>
    <x v="0"/>
    <x v="289"/>
    <s v="kg"/>
    <x v="15"/>
    <x v="338"/>
  </r>
  <r>
    <x v="40"/>
    <x v="1"/>
    <x v="0"/>
    <x v="3"/>
    <x v="0"/>
    <x v="290"/>
    <s v="kg"/>
    <x v="15"/>
    <x v="339"/>
  </r>
  <r>
    <x v="40"/>
    <x v="1"/>
    <x v="0"/>
    <x v="5"/>
    <x v="0"/>
    <x v="291"/>
    <s v="kg"/>
    <x v="1"/>
    <x v="340"/>
  </r>
  <r>
    <x v="40"/>
    <x v="1"/>
    <x v="0"/>
    <x v="3"/>
    <x v="0"/>
    <x v="130"/>
    <s v="kg"/>
    <x v="15"/>
    <x v="341"/>
  </r>
  <r>
    <x v="40"/>
    <x v="1"/>
    <x v="0"/>
    <x v="3"/>
    <x v="0"/>
    <x v="130"/>
    <s v="kg"/>
    <x v="15"/>
    <x v="341"/>
  </r>
  <r>
    <x v="40"/>
    <x v="1"/>
    <x v="0"/>
    <x v="30"/>
    <x v="3"/>
    <x v="155"/>
    <s v="Pcs"/>
    <x v="48"/>
    <x v="178"/>
  </r>
  <r>
    <x v="40"/>
    <x v="1"/>
    <x v="0"/>
    <x v="0"/>
    <x v="0"/>
    <x v="292"/>
    <s v="kg"/>
    <x v="15"/>
    <x v="342"/>
  </r>
  <r>
    <x v="40"/>
    <x v="1"/>
    <x v="0"/>
    <x v="0"/>
    <x v="0"/>
    <x v="293"/>
    <s v="kg"/>
    <x v="15"/>
    <x v="343"/>
  </r>
  <r>
    <x v="40"/>
    <x v="1"/>
    <x v="0"/>
    <x v="0"/>
    <x v="0"/>
    <x v="294"/>
    <s v="kg"/>
    <x v="15"/>
    <x v="344"/>
  </r>
  <r>
    <x v="40"/>
    <x v="1"/>
    <x v="0"/>
    <x v="0"/>
    <x v="0"/>
    <x v="85"/>
    <s v="kg"/>
    <x v="15"/>
    <x v="345"/>
  </r>
  <r>
    <x v="40"/>
    <x v="1"/>
    <x v="0"/>
    <x v="4"/>
    <x v="1"/>
    <x v="295"/>
    <s v="Pcs"/>
    <x v="3"/>
    <x v="346"/>
  </r>
  <r>
    <x v="40"/>
    <x v="1"/>
    <x v="0"/>
    <x v="4"/>
    <x v="1"/>
    <x v="296"/>
    <s v="Pcs"/>
    <x v="11"/>
    <x v="347"/>
  </r>
  <r>
    <x v="40"/>
    <x v="1"/>
    <x v="0"/>
    <x v="4"/>
    <x v="1"/>
    <x v="150"/>
    <s v="Pcs"/>
    <x v="12"/>
    <x v="348"/>
  </r>
  <r>
    <x v="40"/>
    <x v="1"/>
    <x v="0"/>
    <x v="5"/>
    <x v="0"/>
    <x v="297"/>
    <s v="kg"/>
    <x v="34"/>
    <x v="349"/>
  </r>
  <r>
    <x v="40"/>
    <x v="1"/>
    <x v="0"/>
    <x v="39"/>
    <x v="1"/>
    <x v="298"/>
    <s v="Pcs"/>
    <x v="11"/>
    <x v="350"/>
  </r>
  <r>
    <x v="41"/>
    <x v="1"/>
    <x v="0"/>
    <x v="1"/>
    <x v="0"/>
    <x v="299"/>
    <s v="kg"/>
    <x v="4"/>
    <x v="351"/>
  </r>
  <r>
    <x v="41"/>
    <x v="1"/>
    <x v="0"/>
    <x v="40"/>
    <x v="3"/>
    <x v="300"/>
    <s v="Pcs"/>
    <x v="46"/>
    <x v="352"/>
  </r>
  <r>
    <x v="41"/>
    <x v="1"/>
    <x v="0"/>
    <x v="40"/>
    <x v="3"/>
    <x v="301"/>
    <s v="Pcs"/>
    <x v="46"/>
    <x v="353"/>
  </r>
  <r>
    <x v="41"/>
    <x v="1"/>
    <x v="0"/>
    <x v="1"/>
    <x v="0"/>
    <x v="302"/>
    <s v="kg"/>
    <x v="4"/>
    <x v="354"/>
  </r>
  <r>
    <x v="41"/>
    <x v="1"/>
    <x v="0"/>
    <x v="22"/>
    <x v="1"/>
    <x v="83"/>
    <s v="Pcs"/>
    <x v="60"/>
    <x v="214"/>
  </r>
  <r>
    <x v="41"/>
    <x v="1"/>
    <x v="0"/>
    <x v="22"/>
    <x v="1"/>
    <x v="177"/>
    <s v="Pcs"/>
    <x v="61"/>
    <x v="247"/>
  </r>
  <r>
    <x v="41"/>
    <x v="1"/>
    <x v="0"/>
    <x v="5"/>
    <x v="0"/>
    <x v="303"/>
    <s v="kg"/>
    <x v="6"/>
    <x v="355"/>
  </r>
  <r>
    <x v="41"/>
    <x v="1"/>
    <x v="0"/>
    <x v="5"/>
    <x v="0"/>
    <x v="23"/>
    <s v="kg"/>
    <x v="6"/>
    <x v="356"/>
  </r>
  <r>
    <x v="42"/>
    <x v="1"/>
    <x v="0"/>
    <x v="5"/>
    <x v="0"/>
    <x v="304"/>
    <s v="kg"/>
    <x v="6"/>
    <x v="357"/>
  </r>
  <r>
    <x v="42"/>
    <x v="1"/>
    <x v="0"/>
    <x v="5"/>
    <x v="0"/>
    <x v="305"/>
    <s v="kg"/>
    <x v="6"/>
    <x v="358"/>
  </r>
  <r>
    <x v="42"/>
    <x v="1"/>
    <x v="0"/>
    <x v="5"/>
    <x v="0"/>
    <x v="306"/>
    <s v="kg"/>
    <x v="6"/>
    <x v="359"/>
  </r>
  <r>
    <x v="42"/>
    <x v="1"/>
    <x v="0"/>
    <x v="1"/>
    <x v="0"/>
    <x v="15"/>
    <s v="kg"/>
    <x v="29"/>
    <x v="360"/>
  </r>
  <r>
    <x v="42"/>
    <x v="1"/>
    <x v="0"/>
    <x v="41"/>
    <x v="1"/>
    <x v="307"/>
    <s v="Pcs"/>
    <x v="62"/>
    <x v="361"/>
  </r>
  <r>
    <x v="42"/>
    <x v="1"/>
    <x v="0"/>
    <x v="41"/>
    <x v="1"/>
    <x v="308"/>
    <s v="Pcs"/>
    <x v="62"/>
    <x v="362"/>
  </r>
  <r>
    <x v="42"/>
    <x v="1"/>
    <x v="0"/>
    <x v="1"/>
    <x v="0"/>
    <x v="309"/>
    <s v="kg"/>
    <x v="4"/>
    <x v="363"/>
  </r>
  <r>
    <x v="42"/>
    <x v="1"/>
    <x v="0"/>
    <x v="30"/>
    <x v="3"/>
    <x v="155"/>
    <s v="Pcs"/>
    <x v="48"/>
    <x v="178"/>
  </r>
  <r>
    <x v="43"/>
    <x v="1"/>
    <x v="0"/>
    <x v="1"/>
    <x v="0"/>
    <x v="310"/>
    <s v="kg"/>
    <x v="4"/>
    <x v="364"/>
  </r>
  <r>
    <x v="43"/>
    <x v="1"/>
    <x v="0"/>
    <x v="1"/>
    <x v="0"/>
    <x v="311"/>
    <s v="kg"/>
    <x v="4"/>
    <x v="365"/>
  </r>
  <r>
    <x v="43"/>
    <x v="1"/>
    <x v="0"/>
    <x v="1"/>
    <x v="0"/>
    <x v="312"/>
    <s v="kg"/>
    <x v="10"/>
    <x v="366"/>
  </r>
  <r>
    <x v="43"/>
    <x v="1"/>
    <x v="0"/>
    <x v="1"/>
    <x v="0"/>
    <x v="310"/>
    <s v="kg"/>
    <x v="4"/>
    <x v="364"/>
  </r>
  <r>
    <x v="43"/>
    <x v="1"/>
    <x v="0"/>
    <x v="1"/>
    <x v="0"/>
    <x v="311"/>
    <s v="kg"/>
    <x v="4"/>
    <x v="365"/>
  </r>
  <r>
    <x v="43"/>
    <x v="1"/>
    <x v="0"/>
    <x v="1"/>
    <x v="0"/>
    <x v="312"/>
    <s v="kg"/>
    <x v="10"/>
    <x v="366"/>
  </r>
  <r>
    <x v="43"/>
    <x v="1"/>
    <x v="0"/>
    <x v="0"/>
    <x v="0"/>
    <x v="269"/>
    <s v="kg"/>
    <x v="15"/>
    <x v="367"/>
  </r>
  <r>
    <x v="43"/>
    <x v="1"/>
    <x v="0"/>
    <x v="0"/>
    <x v="0"/>
    <x v="180"/>
    <s v="kg"/>
    <x v="15"/>
    <x v="208"/>
  </r>
  <r>
    <x v="43"/>
    <x v="1"/>
    <x v="0"/>
    <x v="0"/>
    <x v="0"/>
    <x v="311"/>
    <s v="kg"/>
    <x v="29"/>
    <x v="368"/>
  </r>
  <r>
    <x v="43"/>
    <x v="1"/>
    <x v="0"/>
    <x v="0"/>
    <x v="0"/>
    <x v="313"/>
    <s v="kg"/>
    <x v="29"/>
    <x v="369"/>
  </r>
  <r>
    <x v="43"/>
    <x v="1"/>
    <x v="0"/>
    <x v="0"/>
    <x v="0"/>
    <x v="314"/>
    <s v="kg"/>
    <x v="15"/>
    <x v="117"/>
  </r>
  <r>
    <x v="43"/>
    <x v="1"/>
    <x v="0"/>
    <x v="5"/>
    <x v="0"/>
    <x v="315"/>
    <s v="kg"/>
    <x v="1"/>
    <x v="370"/>
  </r>
  <r>
    <x v="43"/>
    <x v="1"/>
    <x v="0"/>
    <x v="5"/>
    <x v="0"/>
    <x v="316"/>
    <s v="kg"/>
    <x v="1"/>
    <x v="371"/>
  </r>
  <r>
    <x v="43"/>
    <x v="1"/>
    <x v="0"/>
    <x v="0"/>
    <x v="0"/>
    <x v="317"/>
    <s v="kg"/>
    <x v="15"/>
    <x v="372"/>
  </r>
  <r>
    <x v="43"/>
    <x v="1"/>
    <x v="0"/>
    <x v="9"/>
    <x v="2"/>
    <x v="197"/>
    <s v="kg"/>
    <x v="11"/>
    <x v="373"/>
  </r>
  <r>
    <x v="43"/>
    <x v="1"/>
    <x v="0"/>
    <x v="42"/>
    <x v="1"/>
    <x v="318"/>
    <s v="Pcs"/>
    <x v="61"/>
    <x v="374"/>
  </r>
  <r>
    <x v="44"/>
    <x v="1"/>
    <x v="0"/>
    <x v="5"/>
    <x v="0"/>
    <x v="319"/>
    <s v="kg"/>
    <x v="6"/>
    <x v="375"/>
  </r>
  <r>
    <x v="44"/>
    <x v="1"/>
    <x v="0"/>
    <x v="1"/>
    <x v="0"/>
    <x v="111"/>
    <s v="kg"/>
    <x v="2"/>
    <x v="376"/>
  </r>
  <r>
    <x v="44"/>
    <x v="1"/>
    <x v="0"/>
    <x v="1"/>
    <x v="0"/>
    <x v="320"/>
    <s v="kg"/>
    <x v="4"/>
    <x v="377"/>
  </r>
  <r>
    <x v="44"/>
    <x v="1"/>
    <x v="0"/>
    <x v="9"/>
    <x v="2"/>
    <x v="96"/>
    <s v="kg"/>
    <x v="11"/>
    <x v="378"/>
  </r>
  <r>
    <x v="44"/>
    <x v="1"/>
    <x v="0"/>
    <x v="1"/>
    <x v="0"/>
    <x v="321"/>
    <s v="kg"/>
    <x v="39"/>
    <x v="379"/>
  </r>
  <r>
    <x v="44"/>
    <x v="1"/>
    <x v="0"/>
    <x v="1"/>
    <x v="0"/>
    <x v="322"/>
    <s v="kg"/>
    <x v="10"/>
    <x v="380"/>
  </r>
  <r>
    <x v="44"/>
    <x v="1"/>
    <x v="0"/>
    <x v="5"/>
    <x v="0"/>
    <x v="238"/>
    <s v="kg"/>
    <x v="1"/>
    <x v="381"/>
  </r>
  <r>
    <x v="44"/>
    <x v="1"/>
    <x v="0"/>
    <x v="3"/>
    <x v="0"/>
    <x v="258"/>
    <s v="kg"/>
    <x v="29"/>
    <x v="382"/>
  </r>
  <r>
    <x v="45"/>
    <x v="1"/>
    <x v="0"/>
    <x v="3"/>
    <x v="0"/>
    <x v="323"/>
    <s v="kg"/>
    <x v="29"/>
    <x v="383"/>
  </r>
  <r>
    <x v="46"/>
    <x v="1"/>
    <x v="0"/>
    <x v="3"/>
    <x v="0"/>
    <x v="324"/>
    <s v="kg"/>
    <x v="29"/>
    <x v="384"/>
  </r>
  <r>
    <x v="46"/>
    <x v="1"/>
    <x v="0"/>
    <x v="27"/>
    <x v="0"/>
    <x v="325"/>
    <s v="kg"/>
    <x v="1"/>
    <x v="385"/>
  </r>
  <r>
    <x v="46"/>
    <x v="1"/>
    <x v="0"/>
    <x v="27"/>
    <x v="0"/>
    <x v="326"/>
    <s v="kg"/>
    <x v="1"/>
    <x v="386"/>
  </r>
  <r>
    <x v="46"/>
    <x v="1"/>
    <x v="0"/>
    <x v="1"/>
    <x v="0"/>
    <x v="327"/>
    <s v="kg"/>
    <x v="4"/>
    <x v="387"/>
  </r>
  <r>
    <x v="46"/>
    <x v="1"/>
    <x v="0"/>
    <x v="30"/>
    <x v="3"/>
    <x v="155"/>
    <s v="Pcs"/>
    <x v="48"/>
    <x v="178"/>
  </r>
  <r>
    <x v="46"/>
    <x v="1"/>
    <x v="0"/>
    <x v="1"/>
    <x v="0"/>
    <x v="234"/>
    <s v="kg"/>
    <x v="4"/>
    <x v="388"/>
  </r>
  <r>
    <x v="47"/>
    <x v="1"/>
    <x v="0"/>
    <x v="35"/>
    <x v="2"/>
    <x v="328"/>
    <s v="kg"/>
    <x v="28"/>
    <x v="389"/>
  </r>
  <r>
    <x v="47"/>
    <x v="1"/>
    <x v="0"/>
    <x v="27"/>
    <x v="0"/>
    <x v="329"/>
    <s v="kg"/>
    <x v="29"/>
    <x v="390"/>
  </r>
  <r>
    <x v="47"/>
    <x v="1"/>
    <x v="0"/>
    <x v="0"/>
    <x v="0"/>
    <x v="330"/>
    <s v="kg"/>
    <x v="15"/>
    <x v="391"/>
  </r>
  <r>
    <x v="47"/>
    <x v="1"/>
    <x v="0"/>
    <x v="0"/>
    <x v="0"/>
    <x v="331"/>
    <s v="kg"/>
    <x v="29"/>
    <x v="392"/>
  </r>
  <r>
    <x v="47"/>
    <x v="1"/>
    <x v="0"/>
    <x v="27"/>
    <x v="0"/>
    <x v="332"/>
    <s v="kg"/>
    <x v="1"/>
    <x v="393"/>
  </r>
  <r>
    <x v="47"/>
    <x v="1"/>
    <x v="0"/>
    <x v="5"/>
    <x v="0"/>
    <x v="333"/>
    <s v="kg"/>
    <x v="6"/>
    <x v="394"/>
  </r>
  <r>
    <x v="47"/>
    <x v="1"/>
    <x v="0"/>
    <x v="3"/>
    <x v="0"/>
    <x v="257"/>
    <s v="kg"/>
    <x v="15"/>
    <x v="395"/>
  </r>
  <r>
    <x v="47"/>
    <x v="1"/>
    <x v="0"/>
    <x v="3"/>
    <x v="0"/>
    <x v="132"/>
    <s v="kg"/>
    <x v="15"/>
    <x v="396"/>
  </r>
  <r>
    <x v="47"/>
    <x v="1"/>
    <x v="0"/>
    <x v="3"/>
    <x v="0"/>
    <x v="334"/>
    <s v="kg"/>
    <x v="29"/>
    <x v="397"/>
  </r>
  <r>
    <x v="47"/>
    <x v="1"/>
    <x v="0"/>
    <x v="3"/>
    <x v="0"/>
    <x v="335"/>
    <s v="kg"/>
    <x v="15"/>
    <x v="398"/>
  </r>
  <r>
    <x v="47"/>
    <x v="1"/>
    <x v="0"/>
    <x v="27"/>
    <x v="0"/>
    <x v="336"/>
    <s v="kg"/>
    <x v="17"/>
    <x v="399"/>
  </r>
  <r>
    <x v="47"/>
    <x v="1"/>
    <x v="0"/>
    <x v="27"/>
    <x v="0"/>
    <x v="337"/>
    <s v="kg"/>
    <x v="1"/>
    <x v="400"/>
  </r>
  <r>
    <x v="47"/>
    <x v="1"/>
    <x v="0"/>
    <x v="28"/>
    <x v="2"/>
    <x v="338"/>
    <s v="kg"/>
    <x v="28"/>
    <x v="401"/>
  </r>
  <r>
    <x v="47"/>
    <x v="1"/>
    <x v="0"/>
    <x v="28"/>
    <x v="2"/>
    <x v="339"/>
    <s v="kg"/>
    <x v="28"/>
    <x v="402"/>
  </r>
  <r>
    <x v="47"/>
    <x v="1"/>
    <x v="0"/>
    <x v="28"/>
    <x v="2"/>
    <x v="340"/>
    <s v="kg"/>
    <x v="28"/>
    <x v="403"/>
  </r>
  <r>
    <x v="47"/>
    <x v="1"/>
    <x v="0"/>
    <x v="28"/>
    <x v="2"/>
    <x v="341"/>
    <s v="kg"/>
    <x v="28"/>
    <x v="404"/>
  </r>
  <r>
    <x v="47"/>
    <x v="1"/>
    <x v="0"/>
    <x v="5"/>
    <x v="0"/>
    <x v="333"/>
    <s v="kg"/>
    <x v="6"/>
    <x v="394"/>
  </r>
  <r>
    <x v="47"/>
    <x v="1"/>
    <x v="0"/>
    <x v="0"/>
    <x v="0"/>
    <x v="288"/>
    <s v="kg"/>
    <x v="15"/>
    <x v="405"/>
  </r>
  <r>
    <x v="48"/>
    <x v="1"/>
    <x v="0"/>
    <x v="35"/>
    <x v="2"/>
    <x v="342"/>
    <s v="kg"/>
    <x v="4"/>
    <x v="406"/>
  </r>
  <r>
    <x v="48"/>
    <x v="1"/>
    <x v="0"/>
    <x v="35"/>
    <x v="2"/>
    <x v="343"/>
    <s v="kg"/>
    <x v="28"/>
    <x v="407"/>
  </r>
  <r>
    <x v="48"/>
    <x v="1"/>
    <x v="0"/>
    <x v="30"/>
    <x v="3"/>
    <x v="155"/>
    <s v="Pcs"/>
    <x v="48"/>
    <x v="178"/>
  </r>
  <r>
    <x v="48"/>
    <x v="1"/>
    <x v="0"/>
    <x v="41"/>
    <x v="1"/>
    <x v="91"/>
    <s v="Pcs"/>
    <x v="36"/>
    <x v="408"/>
  </r>
  <r>
    <x v="48"/>
    <x v="1"/>
    <x v="0"/>
    <x v="20"/>
    <x v="0"/>
    <x v="344"/>
    <s v="kg"/>
    <x v="2"/>
    <x v="409"/>
  </r>
  <r>
    <x v="48"/>
    <x v="1"/>
    <x v="0"/>
    <x v="0"/>
    <x v="0"/>
    <x v="345"/>
    <s v="kg"/>
    <x v="2"/>
    <x v="410"/>
  </r>
  <r>
    <x v="48"/>
    <x v="1"/>
    <x v="0"/>
    <x v="5"/>
    <x v="0"/>
    <x v="346"/>
    <s v="kg"/>
    <x v="51"/>
    <x v="411"/>
  </r>
  <r>
    <x v="48"/>
    <x v="1"/>
    <x v="0"/>
    <x v="5"/>
    <x v="0"/>
    <x v="347"/>
    <s v="kg"/>
    <x v="51"/>
    <x v="412"/>
  </r>
  <r>
    <x v="48"/>
    <x v="1"/>
    <x v="0"/>
    <x v="4"/>
    <x v="1"/>
    <x v="34"/>
    <s v="Pcs"/>
    <x v="63"/>
    <x v="413"/>
  </r>
  <r>
    <x v="48"/>
    <x v="1"/>
    <x v="0"/>
    <x v="11"/>
    <x v="0"/>
    <x v="108"/>
    <s v="kg"/>
    <x v="39"/>
    <x v="414"/>
  </r>
  <r>
    <x v="48"/>
    <x v="1"/>
    <x v="0"/>
    <x v="11"/>
    <x v="0"/>
    <x v="348"/>
    <s v="kg"/>
    <x v="43"/>
    <x v="415"/>
  </r>
  <r>
    <x v="48"/>
    <x v="1"/>
    <x v="0"/>
    <x v="28"/>
    <x v="2"/>
    <x v="349"/>
    <s v="kg"/>
    <x v="28"/>
    <x v="416"/>
  </r>
  <r>
    <x v="48"/>
    <x v="1"/>
    <x v="0"/>
    <x v="28"/>
    <x v="2"/>
    <x v="350"/>
    <s v="kg"/>
    <x v="28"/>
    <x v="417"/>
  </r>
  <r>
    <x v="48"/>
    <x v="1"/>
    <x v="0"/>
    <x v="28"/>
    <x v="2"/>
    <x v="351"/>
    <s v="kg"/>
    <x v="28"/>
    <x v="418"/>
  </r>
  <r>
    <x v="48"/>
    <x v="1"/>
    <x v="0"/>
    <x v="4"/>
    <x v="1"/>
    <x v="9"/>
    <s v="Pcs"/>
    <x v="6"/>
    <x v="17"/>
  </r>
  <r>
    <x v="48"/>
    <x v="1"/>
    <x v="0"/>
    <x v="4"/>
    <x v="1"/>
    <x v="9"/>
    <s v="Pcs"/>
    <x v="64"/>
    <x v="419"/>
  </r>
  <r>
    <x v="48"/>
    <x v="1"/>
    <x v="0"/>
    <x v="5"/>
    <x v="0"/>
    <x v="352"/>
    <s v="kg"/>
    <x v="51"/>
    <x v="420"/>
  </r>
  <r>
    <x v="49"/>
    <x v="2"/>
    <x v="0"/>
    <x v="27"/>
    <x v="0"/>
    <x v="353"/>
    <s v="kg"/>
    <x v="29"/>
    <x v="421"/>
  </r>
  <r>
    <x v="49"/>
    <x v="2"/>
    <x v="0"/>
    <x v="3"/>
    <x v="0"/>
    <x v="109"/>
    <s v="kg"/>
    <x v="10"/>
    <x v="422"/>
  </r>
  <r>
    <x v="49"/>
    <x v="2"/>
    <x v="0"/>
    <x v="3"/>
    <x v="0"/>
    <x v="354"/>
    <s v="kg"/>
    <x v="10"/>
    <x v="423"/>
  </r>
  <r>
    <x v="49"/>
    <x v="2"/>
    <x v="0"/>
    <x v="31"/>
    <x v="0"/>
    <x v="355"/>
    <s v="kg"/>
    <x v="39"/>
    <x v="424"/>
  </r>
  <r>
    <x v="49"/>
    <x v="2"/>
    <x v="0"/>
    <x v="11"/>
    <x v="0"/>
    <x v="125"/>
    <s v="kg"/>
    <x v="39"/>
    <x v="425"/>
  </r>
  <r>
    <x v="49"/>
    <x v="2"/>
    <x v="0"/>
    <x v="11"/>
    <x v="0"/>
    <x v="272"/>
    <s v="kg"/>
    <x v="43"/>
    <x v="426"/>
  </r>
  <r>
    <x v="50"/>
    <x v="2"/>
    <x v="0"/>
    <x v="27"/>
    <x v="0"/>
    <x v="356"/>
    <s v="kg"/>
    <x v="5"/>
    <x v="427"/>
  </r>
  <r>
    <x v="50"/>
    <x v="2"/>
    <x v="0"/>
    <x v="16"/>
    <x v="2"/>
    <x v="357"/>
    <s v="kg"/>
    <x v="26"/>
    <x v="428"/>
  </r>
  <r>
    <x v="50"/>
    <x v="2"/>
    <x v="0"/>
    <x v="43"/>
    <x v="1"/>
    <x v="128"/>
    <s v="Pcs"/>
    <x v="65"/>
    <x v="429"/>
  </r>
  <r>
    <x v="50"/>
    <x v="2"/>
    <x v="0"/>
    <x v="9"/>
    <x v="2"/>
    <x v="358"/>
    <s v="kg"/>
    <x v="11"/>
    <x v="430"/>
  </r>
  <r>
    <x v="50"/>
    <x v="2"/>
    <x v="0"/>
    <x v="11"/>
    <x v="0"/>
    <x v="334"/>
    <s v="kg"/>
    <x v="15"/>
    <x v="431"/>
  </r>
  <r>
    <x v="50"/>
    <x v="2"/>
    <x v="0"/>
    <x v="11"/>
    <x v="0"/>
    <x v="359"/>
    <s v="kg"/>
    <x v="3"/>
    <x v="432"/>
  </r>
  <r>
    <x v="50"/>
    <x v="2"/>
    <x v="0"/>
    <x v="31"/>
    <x v="0"/>
    <x v="240"/>
    <s v="kg"/>
    <x v="66"/>
    <x v="433"/>
  </r>
  <r>
    <x v="50"/>
    <x v="2"/>
    <x v="0"/>
    <x v="31"/>
    <x v="0"/>
    <x v="360"/>
    <s v="kg"/>
    <x v="66"/>
    <x v="434"/>
  </r>
  <r>
    <x v="50"/>
    <x v="2"/>
    <x v="0"/>
    <x v="9"/>
    <x v="2"/>
    <x v="361"/>
    <s v="kg"/>
    <x v="11"/>
    <x v="435"/>
  </r>
  <r>
    <x v="50"/>
    <x v="2"/>
    <x v="0"/>
    <x v="9"/>
    <x v="0"/>
    <x v="362"/>
    <s v="kg"/>
    <x v="29"/>
    <x v="436"/>
  </r>
  <r>
    <x v="50"/>
    <x v="2"/>
    <x v="0"/>
    <x v="7"/>
    <x v="1"/>
    <x v="34"/>
    <s v="Pcs"/>
    <x v="13"/>
    <x v="38"/>
  </r>
  <r>
    <x v="50"/>
    <x v="2"/>
    <x v="0"/>
    <x v="44"/>
    <x v="0"/>
    <x v="91"/>
    <s v="kg"/>
    <x v="51"/>
    <x v="437"/>
  </r>
  <r>
    <x v="50"/>
    <x v="2"/>
    <x v="0"/>
    <x v="44"/>
    <x v="0"/>
    <x v="335"/>
    <s v="kg"/>
    <x v="3"/>
    <x v="438"/>
  </r>
  <r>
    <x v="50"/>
    <x v="2"/>
    <x v="0"/>
    <x v="44"/>
    <x v="0"/>
    <x v="160"/>
    <s v="kg"/>
    <x v="51"/>
    <x v="439"/>
  </r>
  <r>
    <x v="50"/>
    <x v="2"/>
    <x v="0"/>
    <x v="3"/>
    <x v="0"/>
    <x v="91"/>
    <s v="kg"/>
    <x v="51"/>
    <x v="437"/>
  </r>
  <r>
    <x v="51"/>
    <x v="2"/>
    <x v="0"/>
    <x v="3"/>
    <x v="0"/>
    <x v="335"/>
    <s v="kg"/>
    <x v="3"/>
    <x v="438"/>
  </r>
  <r>
    <x v="51"/>
    <x v="2"/>
    <x v="0"/>
    <x v="3"/>
    <x v="0"/>
    <x v="160"/>
    <s v="kg"/>
    <x v="51"/>
    <x v="439"/>
  </r>
  <r>
    <x v="51"/>
    <x v="2"/>
    <x v="0"/>
    <x v="30"/>
    <x v="3"/>
    <x v="155"/>
    <s v="Pcs"/>
    <x v="48"/>
    <x v="178"/>
  </r>
  <r>
    <x v="51"/>
    <x v="2"/>
    <x v="0"/>
    <x v="1"/>
    <x v="0"/>
    <x v="209"/>
    <s v="kg"/>
    <x v="39"/>
    <x v="238"/>
  </r>
  <r>
    <x v="51"/>
    <x v="2"/>
    <x v="0"/>
    <x v="1"/>
    <x v="0"/>
    <x v="363"/>
    <s v="kg"/>
    <x v="39"/>
    <x v="133"/>
  </r>
  <r>
    <x v="51"/>
    <x v="2"/>
    <x v="0"/>
    <x v="1"/>
    <x v="0"/>
    <x v="364"/>
    <s v="kg"/>
    <x v="43"/>
    <x v="440"/>
  </r>
  <r>
    <x v="51"/>
    <x v="2"/>
    <x v="0"/>
    <x v="45"/>
    <x v="1"/>
    <x v="9"/>
    <s v="Pcs"/>
    <x v="67"/>
    <x v="441"/>
  </r>
  <r>
    <x v="52"/>
    <x v="2"/>
    <x v="0"/>
    <x v="4"/>
    <x v="1"/>
    <x v="365"/>
    <s v="Pcs"/>
    <x v="3"/>
    <x v="442"/>
  </r>
  <r>
    <x v="52"/>
    <x v="2"/>
    <x v="0"/>
    <x v="4"/>
    <x v="1"/>
    <x v="103"/>
    <s v="Pcs"/>
    <x v="11"/>
    <x v="118"/>
  </r>
  <r>
    <x v="52"/>
    <x v="2"/>
    <x v="0"/>
    <x v="4"/>
    <x v="1"/>
    <x v="103"/>
    <s v="Pcs"/>
    <x v="12"/>
    <x v="443"/>
  </r>
  <r>
    <x v="52"/>
    <x v="2"/>
    <x v="0"/>
    <x v="7"/>
    <x v="1"/>
    <x v="366"/>
    <s v="Pcs"/>
    <x v="33"/>
    <x v="444"/>
  </r>
  <r>
    <x v="52"/>
    <x v="2"/>
    <x v="0"/>
    <x v="7"/>
    <x v="1"/>
    <x v="81"/>
    <s v="Pcs"/>
    <x v="13"/>
    <x v="445"/>
  </r>
  <r>
    <x v="52"/>
    <x v="2"/>
    <x v="0"/>
    <x v="11"/>
    <x v="0"/>
    <x v="290"/>
    <s v="kg"/>
    <x v="39"/>
    <x v="446"/>
  </r>
  <r>
    <x v="52"/>
    <x v="2"/>
    <x v="0"/>
    <x v="26"/>
    <x v="1"/>
    <x v="367"/>
    <s v="Pcs"/>
    <x v="58"/>
    <x v="447"/>
  </r>
  <r>
    <x v="52"/>
    <x v="2"/>
    <x v="0"/>
    <x v="12"/>
    <x v="1"/>
    <x v="368"/>
    <s v="Pcs"/>
    <x v="20"/>
    <x v="448"/>
  </r>
  <r>
    <x v="53"/>
    <x v="2"/>
    <x v="0"/>
    <x v="12"/>
    <x v="1"/>
    <x v="369"/>
    <s v="Pcs"/>
    <x v="44"/>
    <x v="449"/>
  </r>
  <r>
    <x v="53"/>
    <x v="2"/>
    <x v="0"/>
    <x v="12"/>
    <x v="1"/>
    <x v="367"/>
    <s v="Pcs"/>
    <x v="19"/>
    <x v="450"/>
  </r>
  <r>
    <x v="53"/>
    <x v="2"/>
    <x v="0"/>
    <x v="25"/>
    <x v="1"/>
    <x v="103"/>
    <s v="Pcs."/>
    <x v="2"/>
    <x v="111"/>
  </r>
  <r>
    <x v="53"/>
    <x v="2"/>
    <x v="0"/>
    <x v="25"/>
    <x v="1"/>
    <x v="370"/>
    <s v="Pcs."/>
    <x v="9"/>
    <x v="451"/>
  </r>
  <r>
    <x v="53"/>
    <x v="2"/>
    <x v="0"/>
    <x v="25"/>
    <x v="1"/>
    <x v="81"/>
    <s v="Pcs."/>
    <x v="40"/>
    <x v="452"/>
  </r>
  <r>
    <x v="53"/>
    <x v="2"/>
    <x v="0"/>
    <x v="25"/>
    <x v="1"/>
    <x v="371"/>
    <s v="Pcs."/>
    <x v="41"/>
    <x v="453"/>
  </r>
  <r>
    <x v="53"/>
    <x v="2"/>
    <x v="0"/>
    <x v="11"/>
    <x v="0"/>
    <x v="372"/>
    <s v="kg"/>
    <x v="4"/>
    <x v="454"/>
  </r>
  <r>
    <x v="54"/>
    <x v="2"/>
    <x v="0"/>
    <x v="11"/>
    <x v="0"/>
    <x v="300"/>
    <s v="kg"/>
    <x v="39"/>
    <x v="455"/>
  </r>
  <r>
    <x v="54"/>
    <x v="2"/>
    <x v="0"/>
    <x v="31"/>
    <x v="0"/>
    <x v="373"/>
    <s v="kg"/>
    <x v="52"/>
    <x v="456"/>
  </r>
  <r>
    <x v="55"/>
    <x v="2"/>
    <x v="0"/>
    <x v="38"/>
    <x v="1"/>
    <x v="103"/>
    <s v="Pcs"/>
    <x v="68"/>
    <x v="457"/>
  </r>
  <r>
    <x v="55"/>
    <x v="2"/>
    <x v="0"/>
    <x v="38"/>
    <x v="1"/>
    <x v="103"/>
    <s v="Pcs"/>
    <x v="65"/>
    <x v="458"/>
  </r>
  <r>
    <x v="55"/>
    <x v="2"/>
    <x v="0"/>
    <x v="38"/>
    <x v="1"/>
    <x v="105"/>
    <s v="Pcs"/>
    <x v="65"/>
    <x v="459"/>
  </r>
  <r>
    <x v="55"/>
    <x v="2"/>
    <x v="0"/>
    <x v="7"/>
    <x v="1"/>
    <x v="275"/>
    <s v="Pcs"/>
    <x v="13"/>
    <x v="460"/>
  </r>
  <r>
    <x v="55"/>
    <x v="2"/>
    <x v="0"/>
    <x v="11"/>
    <x v="0"/>
    <x v="343"/>
    <s v="kg"/>
    <x v="1"/>
    <x v="461"/>
  </r>
  <r>
    <x v="55"/>
    <x v="2"/>
    <x v="0"/>
    <x v="11"/>
    <x v="0"/>
    <x v="374"/>
    <s v="kg"/>
    <x v="4"/>
    <x v="462"/>
  </r>
  <r>
    <x v="55"/>
    <x v="2"/>
    <x v="0"/>
    <x v="1"/>
    <x v="0"/>
    <x v="375"/>
    <s v="kg"/>
    <x v="43"/>
    <x v="463"/>
  </r>
  <r>
    <x v="55"/>
    <x v="2"/>
    <x v="0"/>
    <x v="1"/>
    <x v="0"/>
    <x v="376"/>
    <s v="kg"/>
    <x v="39"/>
    <x v="464"/>
  </r>
  <r>
    <x v="55"/>
    <x v="2"/>
    <x v="0"/>
    <x v="1"/>
    <x v="0"/>
    <x v="377"/>
    <s v="kg"/>
    <x v="43"/>
    <x v="465"/>
  </r>
  <r>
    <x v="55"/>
    <x v="2"/>
    <x v="0"/>
    <x v="30"/>
    <x v="3"/>
    <x v="155"/>
    <s v="Pcs"/>
    <x v="48"/>
    <x v="178"/>
  </r>
  <r>
    <x v="56"/>
    <x v="2"/>
    <x v="0"/>
    <x v="1"/>
    <x v="0"/>
    <x v="378"/>
    <s v="kg"/>
    <x v="1"/>
    <x v="466"/>
  </r>
  <r>
    <x v="56"/>
    <x v="2"/>
    <x v="0"/>
    <x v="1"/>
    <x v="0"/>
    <x v="379"/>
    <s v="kg"/>
    <x v="1"/>
    <x v="467"/>
  </r>
  <r>
    <x v="56"/>
    <x v="2"/>
    <x v="0"/>
    <x v="1"/>
    <x v="0"/>
    <x v="380"/>
    <s v="kg"/>
    <x v="1"/>
    <x v="468"/>
  </r>
  <r>
    <x v="56"/>
    <x v="2"/>
    <x v="0"/>
    <x v="46"/>
    <x v="0"/>
    <x v="1"/>
    <s v="kg"/>
    <x v="4"/>
    <x v="469"/>
  </r>
  <r>
    <x v="56"/>
    <x v="2"/>
    <x v="0"/>
    <x v="46"/>
    <x v="0"/>
    <x v="381"/>
    <s v="kg"/>
    <x v="1"/>
    <x v="470"/>
  </r>
  <r>
    <x v="56"/>
    <x v="2"/>
    <x v="0"/>
    <x v="46"/>
    <x v="0"/>
    <x v="382"/>
    <s v="kg"/>
    <x v="4"/>
    <x v="471"/>
  </r>
  <r>
    <x v="56"/>
    <x v="2"/>
    <x v="0"/>
    <x v="43"/>
    <x v="1"/>
    <x v="50"/>
    <s v="Pcs"/>
    <x v="65"/>
    <x v="472"/>
  </r>
  <r>
    <x v="57"/>
    <x v="2"/>
    <x v="0"/>
    <x v="41"/>
    <x v="1"/>
    <x v="383"/>
    <s v="Pcs"/>
    <x v="69"/>
    <x v="112"/>
  </r>
  <r>
    <x v="57"/>
    <x v="2"/>
    <x v="0"/>
    <x v="41"/>
    <x v="1"/>
    <x v="384"/>
    <s v="Pcs"/>
    <x v="19"/>
    <x v="473"/>
  </r>
  <r>
    <x v="57"/>
    <x v="2"/>
    <x v="0"/>
    <x v="41"/>
    <x v="1"/>
    <x v="81"/>
    <s v="Pcs"/>
    <x v="70"/>
    <x v="474"/>
  </r>
  <r>
    <x v="57"/>
    <x v="2"/>
    <x v="0"/>
    <x v="41"/>
    <x v="1"/>
    <x v="81"/>
    <s v="Pcs"/>
    <x v="71"/>
    <x v="475"/>
  </r>
  <r>
    <x v="57"/>
    <x v="2"/>
    <x v="0"/>
    <x v="41"/>
    <x v="1"/>
    <x v="81"/>
    <s v="Pcs"/>
    <x v="72"/>
    <x v="476"/>
  </r>
  <r>
    <x v="57"/>
    <x v="2"/>
    <x v="0"/>
    <x v="41"/>
    <x v="1"/>
    <x v="53"/>
    <s v="Pcs"/>
    <x v="73"/>
    <x v="477"/>
  </r>
  <r>
    <x v="57"/>
    <x v="2"/>
    <x v="0"/>
    <x v="9"/>
    <x v="2"/>
    <x v="385"/>
    <s v="kg"/>
    <x v="11"/>
    <x v="478"/>
  </r>
  <r>
    <x v="57"/>
    <x v="2"/>
    <x v="0"/>
    <x v="9"/>
    <x v="2"/>
    <x v="386"/>
    <s v="kg"/>
    <x v="11"/>
    <x v="479"/>
  </r>
  <r>
    <x v="58"/>
    <x v="2"/>
    <x v="0"/>
    <x v="31"/>
    <x v="0"/>
    <x v="387"/>
    <s v="kg"/>
    <x v="74"/>
    <x v="480"/>
  </r>
  <r>
    <x v="58"/>
    <x v="2"/>
    <x v="0"/>
    <x v="27"/>
    <x v="0"/>
    <x v="388"/>
    <s v="kg"/>
    <x v="4"/>
    <x v="481"/>
  </r>
  <r>
    <x v="58"/>
    <x v="2"/>
    <x v="0"/>
    <x v="11"/>
    <x v="0"/>
    <x v="389"/>
    <s v="kg"/>
    <x v="39"/>
    <x v="482"/>
  </r>
  <r>
    <x v="58"/>
    <x v="2"/>
    <x v="0"/>
    <x v="11"/>
    <x v="0"/>
    <x v="390"/>
    <s v="kg"/>
    <x v="39"/>
    <x v="483"/>
  </r>
  <r>
    <x v="58"/>
    <x v="2"/>
    <x v="0"/>
    <x v="11"/>
    <x v="0"/>
    <x v="391"/>
    <s v="kg"/>
    <x v="39"/>
    <x v="484"/>
  </r>
  <r>
    <x v="58"/>
    <x v="2"/>
    <x v="0"/>
    <x v="34"/>
    <x v="1"/>
    <x v="392"/>
    <s v="Pcs"/>
    <x v="52"/>
    <x v="485"/>
  </r>
  <r>
    <x v="58"/>
    <x v="2"/>
    <x v="0"/>
    <x v="47"/>
    <x v="1"/>
    <x v="393"/>
    <s v="Pcs"/>
    <x v="55"/>
    <x v="486"/>
  </r>
  <r>
    <x v="58"/>
    <x v="2"/>
    <x v="0"/>
    <x v="47"/>
    <x v="1"/>
    <x v="394"/>
    <s v="Pcs"/>
    <x v="75"/>
    <x v="487"/>
  </r>
  <r>
    <x v="58"/>
    <x v="2"/>
    <x v="0"/>
    <x v="47"/>
    <x v="1"/>
    <x v="395"/>
    <s v="Pcs"/>
    <x v="52"/>
    <x v="488"/>
  </r>
  <r>
    <x v="58"/>
    <x v="2"/>
    <x v="0"/>
    <x v="34"/>
    <x v="1"/>
    <x v="396"/>
    <s v="Pcs"/>
    <x v="55"/>
    <x v="489"/>
  </r>
  <r>
    <x v="58"/>
    <x v="2"/>
    <x v="0"/>
    <x v="34"/>
    <x v="1"/>
    <x v="242"/>
    <s v="Pcs"/>
    <x v="75"/>
    <x v="490"/>
  </r>
  <r>
    <x v="58"/>
    <x v="2"/>
    <x v="0"/>
    <x v="32"/>
    <x v="0"/>
    <x v="156"/>
    <s v="kg"/>
    <x v="2"/>
    <x v="491"/>
  </r>
  <r>
    <x v="58"/>
    <x v="2"/>
    <x v="0"/>
    <x v="32"/>
    <x v="0"/>
    <x v="397"/>
    <s v="kg"/>
    <x v="1"/>
    <x v="492"/>
  </r>
  <r>
    <x v="58"/>
    <x v="2"/>
    <x v="0"/>
    <x v="32"/>
    <x v="0"/>
    <x v="274"/>
    <s v="kg"/>
    <x v="2"/>
    <x v="493"/>
  </r>
  <r>
    <x v="58"/>
    <x v="2"/>
    <x v="0"/>
    <x v="48"/>
    <x v="0"/>
    <x v="156"/>
    <s v="kg"/>
    <x v="2"/>
    <x v="491"/>
  </r>
  <r>
    <x v="58"/>
    <x v="2"/>
    <x v="0"/>
    <x v="48"/>
    <x v="0"/>
    <x v="397"/>
    <s v="kg"/>
    <x v="1"/>
    <x v="492"/>
  </r>
  <r>
    <x v="58"/>
    <x v="2"/>
    <x v="0"/>
    <x v="48"/>
    <x v="0"/>
    <x v="274"/>
    <s v="kg"/>
    <x v="2"/>
    <x v="493"/>
  </r>
  <r>
    <x v="58"/>
    <x v="2"/>
    <x v="0"/>
    <x v="43"/>
    <x v="1"/>
    <x v="129"/>
    <s v="Pcs"/>
    <x v="65"/>
    <x v="494"/>
  </r>
  <r>
    <x v="58"/>
    <x v="2"/>
    <x v="0"/>
    <x v="27"/>
    <x v="0"/>
    <x v="398"/>
    <s v="kg"/>
    <x v="8"/>
    <x v="495"/>
  </r>
  <r>
    <x v="58"/>
    <x v="2"/>
    <x v="0"/>
    <x v="0"/>
    <x v="0"/>
    <x v="399"/>
    <s v="kg"/>
    <x v="17"/>
    <x v="496"/>
  </r>
  <r>
    <x v="58"/>
    <x v="2"/>
    <x v="0"/>
    <x v="0"/>
    <x v="0"/>
    <x v="400"/>
    <s v="kg"/>
    <x v="17"/>
    <x v="497"/>
  </r>
  <r>
    <x v="59"/>
    <x v="2"/>
    <x v="0"/>
    <x v="0"/>
    <x v="0"/>
    <x v="401"/>
    <s v="kg"/>
    <x v="17"/>
    <x v="498"/>
  </r>
  <r>
    <x v="59"/>
    <x v="2"/>
    <x v="0"/>
    <x v="0"/>
    <x v="0"/>
    <x v="402"/>
    <s v="kg"/>
    <x v="17"/>
    <x v="499"/>
  </r>
  <r>
    <x v="59"/>
    <x v="2"/>
    <x v="0"/>
    <x v="9"/>
    <x v="2"/>
    <x v="403"/>
    <s v="kg"/>
    <x v="11"/>
    <x v="500"/>
  </r>
  <r>
    <x v="59"/>
    <x v="2"/>
    <x v="0"/>
    <x v="9"/>
    <x v="0"/>
    <x v="404"/>
    <s v="kg"/>
    <x v="1"/>
    <x v="501"/>
  </r>
  <r>
    <x v="59"/>
    <x v="2"/>
    <x v="0"/>
    <x v="7"/>
    <x v="1"/>
    <x v="405"/>
    <s v="Pcs"/>
    <x v="33"/>
    <x v="502"/>
  </r>
  <r>
    <x v="59"/>
    <x v="2"/>
    <x v="0"/>
    <x v="4"/>
    <x v="1"/>
    <x v="105"/>
    <s v="Pcs"/>
    <x v="54"/>
    <x v="503"/>
  </r>
  <r>
    <x v="59"/>
    <x v="2"/>
    <x v="0"/>
    <x v="1"/>
    <x v="0"/>
    <x v="406"/>
    <s v="kg"/>
    <x v="6"/>
    <x v="504"/>
  </r>
  <r>
    <x v="59"/>
    <x v="2"/>
    <x v="0"/>
    <x v="0"/>
    <x v="0"/>
    <x v="92"/>
    <s v="kg"/>
    <x v="12"/>
    <x v="505"/>
  </r>
  <r>
    <x v="59"/>
    <x v="2"/>
    <x v="0"/>
    <x v="32"/>
    <x v="0"/>
    <x v="233"/>
    <s v="kg"/>
    <x v="18"/>
    <x v="506"/>
  </r>
  <r>
    <x v="59"/>
    <x v="2"/>
    <x v="0"/>
    <x v="32"/>
    <x v="0"/>
    <x v="407"/>
    <s v="kg"/>
    <x v="8"/>
    <x v="507"/>
  </r>
  <r>
    <x v="59"/>
    <x v="2"/>
    <x v="0"/>
    <x v="44"/>
    <x v="0"/>
    <x v="233"/>
    <s v="kg"/>
    <x v="18"/>
    <x v="506"/>
  </r>
  <r>
    <x v="59"/>
    <x v="2"/>
    <x v="0"/>
    <x v="44"/>
    <x v="0"/>
    <x v="407"/>
    <s v="kg"/>
    <x v="8"/>
    <x v="507"/>
  </r>
  <r>
    <x v="59"/>
    <x v="2"/>
    <x v="0"/>
    <x v="0"/>
    <x v="0"/>
    <x v="408"/>
    <s v="kg"/>
    <x v="2"/>
    <x v="508"/>
  </r>
  <r>
    <x v="59"/>
    <x v="2"/>
    <x v="0"/>
    <x v="28"/>
    <x v="2"/>
    <x v="409"/>
    <s v="kg"/>
    <x v="28"/>
    <x v="509"/>
  </r>
  <r>
    <x v="60"/>
    <x v="2"/>
    <x v="0"/>
    <x v="28"/>
    <x v="2"/>
    <x v="410"/>
    <s v="kg"/>
    <x v="28"/>
    <x v="510"/>
  </r>
  <r>
    <x v="60"/>
    <x v="2"/>
    <x v="0"/>
    <x v="28"/>
    <x v="2"/>
    <x v="341"/>
    <s v="kg"/>
    <x v="28"/>
    <x v="404"/>
  </r>
  <r>
    <x v="60"/>
    <x v="2"/>
    <x v="0"/>
    <x v="30"/>
    <x v="3"/>
    <x v="155"/>
    <s v="Pcs"/>
    <x v="48"/>
    <x v="178"/>
  </r>
  <r>
    <x v="60"/>
    <x v="2"/>
    <x v="0"/>
    <x v="27"/>
    <x v="0"/>
    <x v="411"/>
    <s v="kg"/>
    <x v="43"/>
    <x v="511"/>
  </r>
  <r>
    <x v="60"/>
    <x v="2"/>
    <x v="0"/>
    <x v="27"/>
    <x v="2"/>
    <x v="181"/>
    <s v="kg"/>
    <x v="76"/>
    <x v="512"/>
  </r>
  <r>
    <x v="60"/>
    <x v="2"/>
    <x v="0"/>
    <x v="9"/>
    <x v="2"/>
    <x v="358"/>
    <s v="kg"/>
    <x v="11"/>
    <x v="430"/>
  </r>
  <r>
    <x v="60"/>
    <x v="2"/>
    <x v="0"/>
    <x v="32"/>
    <x v="0"/>
    <x v="412"/>
    <s v="kg"/>
    <x v="12"/>
    <x v="513"/>
  </r>
  <r>
    <x v="60"/>
    <x v="2"/>
    <x v="0"/>
    <x v="32"/>
    <x v="0"/>
    <x v="254"/>
    <s v="kg"/>
    <x v="6"/>
    <x v="514"/>
  </r>
  <r>
    <x v="60"/>
    <x v="2"/>
    <x v="0"/>
    <x v="32"/>
    <x v="0"/>
    <x v="413"/>
    <s v="kg"/>
    <x v="12"/>
    <x v="515"/>
  </r>
  <r>
    <x v="60"/>
    <x v="2"/>
    <x v="0"/>
    <x v="44"/>
    <x v="0"/>
    <x v="412"/>
    <s v="kg"/>
    <x v="12"/>
    <x v="513"/>
  </r>
  <r>
    <x v="60"/>
    <x v="2"/>
    <x v="0"/>
    <x v="44"/>
    <x v="0"/>
    <x v="254"/>
    <s v="kg"/>
    <x v="6"/>
    <x v="514"/>
  </r>
  <r>
    <x v="60"/>
    <x v="2"/>
    <x v="0"/>
    <x v="44"/>
    <x v="0"/>
    <x v="413"/>
    <s v="kg"/>
    <x v="12"/>
    <x v="515"/>
  </r>
  <r>
    <x v="60"/>
    <x v="2"/>
    <x v="0"/>
    <x v="0"/>
    <x v="0"/>
    <x v="414"/>
    <s v="kg"/>
    <x v="2"/>
    <x v="516"/>
  </r>
  <r>
    <x v="60"/>
    <x v="2"/>
    <x v="0"/>
    <x v="0"/>
    <x v="0"/>
    <x v="415"/>
    <s v="kg"/>
    <x v="2"/>
    <x v="517"/>
  </r>
  <r>
    <x v="60"/>
    <x v="2"/>
    <x v="0"/>
    <x v="0"/>
    <x v="0"/>
    <x v="173"/>
    <s v="kg"/>
    <x v="2"/>
    <x v="201"/>
  </r>
  <r>
    <x v="60"/>
    <x v="2"/>
    <x v="0"/>
    <x v="0"/>
    <x v="0"/>
    <x v="416"/>
    <s v="kg"/>
    <x v="1"/>
    <x v="518"/>
  </r>
  <r>
    <x v="61"/>
    <x v="2"/>
    <x v="0"/>
    <x v="0"/>
    <x v="0"/>
    <x v="417"/>
    <s v="kg"/>
    <x v="2"/>
    <x v="519"/>
  </r>
  <r>
    <x v="61"/>
    <x v="2"/>
    <x v="0"/>
    <x v="1"/>
    <x v="0"/>
    <x v="418"/>
    <s v="kg"/>
    <x v="1"/>
    <x v="520"/>
  </r>
  <r>
    <x v="61"/>
    <x v="2"/>
    <x v="0"/>
    <x v="27"/>
    <x v="0"/>
    <x v="419"/>
    <s v="kg"/>
    <x v="51"/>
    <x v="521"/>
  </r>
  <r>
    <x v="61"/>
    <x v="2"/>
    <x v="0"/>
    <x v="27"/>
    <x v="2"/>
    <x v="420"/>
    <s v="kg"/>
    <x v="76"/>
    <x v="522"/>
  </r>
  <r>
    <x v="61"/>
    <x v="2"/>
    <x v="0"/>
    <x v="7"/>
    <x v="1"/>
    <x v="34"/>
    <s v="Pcs"/>
    <x v="33"/>
    <x v="75"/>
  </r>
  <r>
    <x v="61"/>
    <x v="2"/>
    <x v="0"/>
    <x v="43"/>
    <x v="1"/>
    <x v="83"/>
    <s v="Pcs"/>
    <x v="65"/>
    <x v="457"/>
  </r>
  <r>
    <x v="61"/>
    <x v="2"/>
    <x v="0"/>
    <x v="4"/>
    <x v="1"/>
    <x v="363"/>
    <s v="Pcs"/>
    <x v="3"/>
    <x v="523"/>
  </r>
  <r>
    <x v="61"/>
    <x v="2"/>
    <x v="0"/>
    <x v="4"/>
    <x v="1"/>
    <x v="421"/>
    <s v="Pcs"/>
    <x v="11"/>
    <x v="524"/>
  </r>
  <r>
    <x v="61"/>
    <x v="2"/>
    <x v="0"/>
    <x v="4"/>
    <x v="1"/>
    <x v="91"/>
    <s v="Pcs"/>
    <x v="12"/>
    <x v="525"/>
  </r>
  <r>
    <x v="61"/>
    <x v="2"/>
    <x v="0"/>
    <x v="32"/>
    <x v="0"/>
    <x v="422"/>
    <s v="kg"/>
    <x v="12"/>
    <x v="526"/>
  </r>
  <r>
    <x v="61"/>
    <x v="2"/>
    <x v="0"/>
    <x v="44"/>
    <x v="0"/>
    <x v="422"/>
    <s v="kg"/>
    <x v="12"/>
    <x v="526"/>
  </r>
  <r>
    <x v="62"/>
    <x v="2"/>
    <x v="0"/>
    <x v="5"/>
    <x v="0"/>
    <x v="297"/>
    <s v="kg"/>
    <x v="6"/>
    <x v="527"/>
  </r>
  <r>
    <x v="62"/>
    <x v="2"/>
    <x v="0"/>
    <x v="12"/>
    <x v="1"/>
    <x v="423"/>
    <s v="Pcs"/>
    <x v="20"/>
    <x v="528"/>
  </r>
  <r>
    <x v="62"/>
    <x v="2"/>
    <x v="0"/>
    <x v="12"/>
    <x v="1"/>
    <x v="53"/>
    <s v="Pcs"/>
    <x v="45"/>
    <x v="529"/>
  </r>
  <r>
    <x v="62"/>
    <x v="2"/>
    <x v="0"/>
    <x v="12"/>
    <x v="1"/>
    <x v="53"/>
    <s v="Pcs"/>
    <x v="19"/>
    <x v="142"/>
  </r>
  <r>
    <x v="62"/>
    <x v="2"/>
    <x v="0"/>
    <x v="15"/>
    <x v="1"/>
    <x v="101"/>
    <s v="Pcs"/>
    <x v="25"/>
    <x v="530"/>
  </r>
  <r>
    <x v="62"/>
    <x v="2"/>
    <x v="0"/>
    <x v="49"/>
    <x v="1"/>
    <x v="424"/>
    <s v="Pcs"/>
    <x v="63"/>
    <x v="531"/>
  </r>
  <r>
    <x v="62"/>
    <x v="2"/>
    <x v="0"/>
    <x v="30"/>
    <x v="3"/>
    <x v="155"/>
    <s v="Pcs"/>
    <x v="48"/>
    <x v="178"/>
  </r>
  <r>
    <x v="62"/>
    <x v="2"/>
    <x v="0"/>
    <x v="2"/>
    <x v="0"/>
    <x v="77"/>
    <s v="kg"/>
    <x v="1"/>
    <x v="532"/>
  </r>
  <r>
    <x v="62"/>
    <x v="2"/>
    <x v="0"/>
    <x v="2"/>
    <x v="0"/>
    <x v="150"/>
    <s v="kg"/>
    <x v="1"/>
    <x v="533"/>
  </r>
  <r>
    <x v="62"/>
    <x v="2"/>
    <x v="0"/>
    <x v="2"/>
    <x v="0"/>
    <x v="425"/>
    <s v="kg"/>
    <x v="6"/>
    <x v="534"/>
  </r>
  <r>
    <x v="62"/>
    <x v="2"/>
    <x v="0"/>
    <x v="5"/>
    <x v="0"/>
    <x v="426"/>
    <s v="kg"/>
    <x v="77"/>
    <x v="535"/>
  </r>
  <r>
    <x v="62"/>
    <x v="2"/>
    <x v="0"/>
    <x v="5"/>
    <x v="0"/>
    <x v="427"/>
    <s v="kg"/>
    <x v="6"/>
    <x v="536"/>
  </r>
  <r>
    <x v="62"/>
    <x v="2"/>
    <x v="0"/>
    <x v="0"/>
    <x v="0"/>
    <x v="168"/>
    <s v="kg"/>
    <x v="18"/>
    <x v="537"/>
  </r>
  <r>
    <x v="62"/>
    <x v="2"/>
    <x v="0"/>
    <x v="0"/>
    <x v="0"/>
    <x v="82"/>
    <s v="kg"/>
    <x v="0"/>
    <x v="281"/>
  </r>
  <r>
    <x v="62"/>
    <x v="2"/>
    <x v="0"/>
    <x v="0"/>
    <x v="0"/>
    <x v="203"/>
    <s v="kg"/>
    <x v="17"/>
    <x v="538"/>
  </r>
  <r>
    <x v="62"/>
    <x v="2"/>
    <x v="0"/>
    <x v="0"/>
    <x v="0"/>
    <x v="428"/>
    <s v="kg"/>
    <x v="17"/>
    <x v="539"/>
  </r>
  <r>
    <x v="62"/>
    <x v="2"/>
    <x v="0"/>
    <x v="0"/>
    <x v="0"/>
    <x v="429"/>
    <s v="kg"/>
    <x v="1"/>
    <x v="540"/>
  </r>
  <r>
    <x v="62"/>
    <x v="2"/>
    <x v="0"/>
    <x v="0"/>
    <x v="0"/>
    <x v="430"/>
    <s v="kg"/>
    <x v="1"/>
    <x v="541"/>
  </r>
  <r>
    <x v="63"/>
    <x v="2"/>
    <x v="0"/>
    <x v="0"/>
    <x v="0"/>
    <x v="390"/>
    <s v="kg"/>
    <x v="18"/>
    <x v="542"/>
  </r>
  <r>
    <x v="63"/>
    <x v="2"/>
    <x v="0"/>
    <x v="32"/>
    <x v="0"/>
    <x v="431"/>
    <s v="kg"/>
    <x v="1"/>
    <x v="543"/>
  </r>
  <r>
    <x v="63"/>
    <x v="2"/>
    <x v="0"/>
    <x v="32"/>
    <x v="0"/>
    <x v="153"/>
    <s v="kg"/>
    <x v="78"/>
    <x v="544"/>
  </r>
  <r>
    <x v="63"/>
    <x v="2"/>
    <x v="0"/>
    <x v="44"/>
    <x v="0"/>
    <x v="431"/>
    <s v="kg"/>
    <x v="1"/>
    <x v="543"/>
  </r>
  <r>
    <x v="63"/>
    <x v="2"/>
    <x v="0"/>
    <x v="44"/>
    <x v="0"/>
    <x v="153"/>
    <s v="kg"/>
    <x v="78"/>
    <x v="544"/>
  </r>
  <r>
    <x v="63"/>
    <x v="2"/>
    <x v="0"/>
    <x v="7"/>
    <x v="1"/>
    <x v="432"/>
    <s v="Pcs"/>
    <x v="33"/>
    <x v="545"/>
  </r>
  <r>
    <x v="63"/>
    <x v="2"/>
    <x v="0"/>
    <x v="30"/>
    <x v="3"/>
    <x v="155"/>
    <s v="Pcs"/>
    <x v="48"/>
    <x v="178"/>
  </r>
  <r>
    <x v="63"/>
    <x v="2"/>
    <x v="0"/>
    <x v="17"/>
    <x v="1"/>
    <x v="177"/>
    <s v="Pcs"/>
    <x v="27"/>
    <x v="205"/>
  </r>
  <r>
    <x v="63"/>
    <x v="2"/>
    <x v="0"/>
    <x v="5"/>
    <x v="0"/>
    <x v="86"/>
    <s v="kg"/>
    <x v="51"/>
    <x v="546"/>
  </r>
  <r>
    <x v="64"/>
    <x v="2"/>
    <x v="0"/>
    <x v="5"/>
    <x v="0"/>
    <x v="433"/>
    <s v="kg"/>
    <x v="51"/>
    <x v="547"/>
  </r>
  <r>
    <x v="64"/>
    <x v="2"/>
    <x v="0"/>
    <x v="5"/>
    <x v="0"/>
    <x v="431"/>
    <s v="kg"/>
    <x v="51"/>
    <x v="548"/>
  </r>
  <r>
    <x v="64"/>
    <x v="2"/>
    <x v="0"/>
    <x v="12"/>
    <x v="1"/>
    <x v="423"/>
    <s v="Pcs"/>
    <x v="19"/>
    <x v="549"/>
  </r>
  <r>
    <x v="64"/>
    <x v="2"/>
    <x v="0"/>
    <x v="12"/>
    <x v="1"/>
    <x v="383"/>
    <s v="Pcs"/>
    <x v="20"/>
    <x v="550"/>
  </r>
  <r>
    <x v="64"/>
    <x v="2"/>
    <x v="0"/>
    <x v="12"/>
    <x v="1"/>
    <x v="193"/>
    <s v="Pcs"/>
    <x v="79"/>
    <x v="551"/>
  </r>
  <r>
    <x v="64"/>
    <x v="2"/>
    <x v="0"/>
    <x v="7"/>
    <x v="1"/>
    <x v="34"/>
    <s v="Pcs"/>
    <x v="13"/>
    <x v="38"/>
  </r>
  <r>
    <x v="64"/>
    <x v="2"/>
    <x v="0"/>
    <x v="11"/>
    <x v="0"/>
    <x v="434"/>
    <s v="kg"/>
    <x v="4"/>
    <x v="552"/>
  </r>
  <r>
    <x v="64"/>
    <x v="2"/>
    <x v="0"/>
    <x v="30"/>
    <x v="3"/>
    <x v="155"/>
    <s v="Pcs"/>
    <x v="48"/>
    <x v="178"/>
  </r>
  <r>
    <x v="64"/>
    <x v="2"/>
    <x v="0"/>
    <x v="44"/>
    <x v="0"/>
    <x v="435"/>
    <s v="kg"/>
    <x v="77"/>
    <x v="553"/>
  </r>
  <r>
    <x v="64"/>
    <x v="2"/>
    <x v="0"/>
    <x v="3"/>
    <x v="0"/>
    <x v="435"/>
    <s v="kg"/>
    <x v="77"/>
    <x v="553"/>
  </r>
  <r>
    <x v="64"/>
    <x v="2"/>
    <x v="0"/>
    <x v="5"/>
    <x v="0"/>
    <x v="23"/>
    <s v="kg"/>
    <x v="29"/>
    <x v="554"/>
  </r>
  <r>
    <x v="64"/>
    <x v="2"/>
    <x v="0"/>
    <x v="5"/>
    <x v="0"/>
    <x v="389"/>
    <s v="kg"/>
    <x v="43"/>
    <x v="555"/>
  </r>
  <r>
    <x v="65"/>
    <x v="2"/>
    <x v="0"/>
    <x v="0"/>
    <x v="0"/>
    <x v="436"/>
    <s v="kg"/>
    <x v="12"/>
    <x v="556"/>
  </r>
  <r>
    <x v="65"/>
    <x v="2"/>
    <x v="0"/>
    <x v="0"/>
    <x v="0"/>
    <x v="437"/>
    <s v="kg"/>
    <x v="1"/>
    <x v="557"/>
  </r>
  <r>
    <x v="65"/>
    <x v="2"/>
    <x v="0"/>
    <x v="0"/>
    <x v="0"/>
    <x v="438"/>
    <s v="kg"/>
    <x v="1"/>
    <x v="558"/>
  </r>
  <r>
    <x v="66"/>
    <x v="2"/>
    <x v="0"/>
    <x v="0"/>
    <x v="0"/>
    <x v="439"/>
    <s v="kg"/>
    <x v="1"/>
    <x v="559"/>
  </r>
  <r>
    <x v="66"/>
    <x v="2"/>
    <x v="0"/>
    <x v="0"/>
    <x v="0"/>
    <x v="440"/>
    <s v="kg"/>
    <x v="12"/>
    <x v="560"/>
  </r>
  <r>
    <x v="66"/>
    <x v="2"/>
    <x v="0"/>
    <x v="9"/>
    <x v="2"/>
    <x v="262"/>
    <s v="kg"/>
    <x v="11"/>
    <x v="561"/>
  </r>
  <r>
    <x v="66"/>
    <x v="2"/>
    <x v="0"/>
    <x v="9"/>
    <x v="2"/>
    <x v="175"/>
    <s v="kg"/>
    <x v="11"/>
    <x v="562"/>
  </r>
  <r>
    <x v="66"/>
    <x v="2"/>
    <x v="0"/>
    <x v="10"/>
    <x v="1"/>
    <x v="441"/>
    <s v="Pcs"/>
    <x v="16"/>
    <x v="563"/>
  </r>
  <r>
    <x v="66"/>
    <x v="2"/>
    <x v="0"/>
    <x v="5"/>
    <x v="0"/>
    <x v="442"/>
    <s v="kg"/>
    <x v="51"/>
    <x v="564"/>
  </r>
  <r>
    <x v="66"/>
    <x v="2"/>
    <x v="0"/>
    <x v="11"/>
    <x v="0"/>
    <x v="443"/>
    <s v="kg"/>
    <x v="43"/>
    <x v="565"/>
  </r>
  <r>
    <x v="66"/>
    <x v="2"/>
    <x v="0"/>
    <x v="11"/>
    <x v="0"/>
    <x v="444"/>
    <s v="kg"/>
    <x v="43"/>
    <x v="566"/>
  </r>
  <r>
    <x v="67"/>
    <x v="2"/>
    <x v="0"/>
    <x v="11"/>
    <x v="0"/>
    <x v="445"/>
    <s v="kg"/>
    <x v="43"/>
    <x v="567"/>
  </r>
  <r>
    <x v="67"/>
    <x v="2"/>
    <x v="0"/>
    <x v="11"/>
    <x v="0"/>
    <x v="363"/>
    <s v="kg"/>
    <x v="22"/>
    <x v="568"/>
  </r>
  <r>
    <x v="67"/>
    <x v="2"/>
    <x v="0"/>
    <x v="11"/>
    <x v="0"/>
    <x v="446"/>
    <s v="kg"/>
    <x v="51"/>
    <x v="569"/>
  </r>
  <r>
    <x v="67"/>
    <x v="2"/>
    <x v="0"/>
    <x v="11"/>
    <x v="0"/>
    <x v="447"/>
    <s v="kg"/>
    <x v="43"/>
    <x v="570"/>
  </r>
  <r>
    <x v="67"/>
    <x v="2"/>
    <x v="0"/>
    <x v="5"/>
    <x v="0"/>
    <x v="149"/>
    <s v="kg"/>
    <x v="28"/>
    <x v="571"/>
  </r>
  <r>
    <x v="67"/>
    <x v="2"/>
    <x v="0"/>
    <x v="30"/>
    <x v="3"/>
    <x v="155"/>
    <s v="Pcs"/>
    <x v="48"/>
    <x v="178"/>
  </r>
  <r>
    <x v="68"/>
    <x v="2"/>
    <x v="0"/>
    <x v="5"/>
    <x v="0"/>
    <x v="448"/>
    <s v="kg"/>
    <x v="41"/>
    <x v="572"/>
  </r>
  <r>
    <x v="68"/>
    <x v="2"/>
    <x v="0"/>
    <x v="25"/>
    <x v="1"/>
    <x v="449"/>
    <s v="Pcs."/>
    <x v="9"/>
    <x v="573"/>
  </r>
  <r>
    <x v="68"/>
    <x v="2"/>
    <x v="0"/>
    <x v="25"/>
    <x v="1"/>
    <x v="105"/>
    <s v="Pcs."/>
    <x v="2"/>
    <x v="574"/>
  </r>
  <r>
    <x v="69"/>
    <x v="2"/>
    <x v="0"/>
    <x v="25"/>
    <x v="1"/>
    <x v="450"/>
    <s v="Pcs."/>
    <x v="40"/>
    <x v="575"/>
  </r>
  <r>
    <x v="69"/>
    <x v="2"/>
    <x v="0"/>
    <x v="11"/>
    <x v="0"/>
    <x v="451"/>
    <s v="kg"/>
    <x v="43"/>
    <x v="576"/>
  </r>
  <r>
    <x v="69"/>
    <x v="2"/>
    <x v="0"/>
    <x v="11"/>
    <x v="0"/>
    <x v="452"/>
    <s v="kg"/>
    <x v="43"/>
    <x v="577"/>
  </r>
  <r>
    <x v="69"/>
    <x v="2"/>
    <x v="0"/>
    <x v="33"/>
    <x v="1"/>
    <x v="202"/>
    <s v="Pcs."/>
    <x v="52"/>
    <x v="578"/>
  </r>
  <r>
    <x v="69"/>
    <x v="2"/>
    <x v="0"/>
    <x v="33"/>
    <x v="1"/>
    <x v="453"/>
    <s v="Pcs."/>
    <x v="53"/>
    <x v="579"/>
  </r>
  <r>
    <x v="69"/>
    <x v="2"/>
    <x v="0"/>
    <x v="0"/>
    <x v="0"/>
    <x v="271"/>
    <s v="kg"/>
    <x v="1"/>
    <x v="580"/>
  </r>
  <r>
    <x v="69"/>
    <x v="2"/>
    <x v="0"/>
    <x v="11"/>
    <x v="0"/>
    <x v="454"/>
    <s v="kg"/>
    <x v="29"/>
    <x v="581"/>
  </r>
  <r>
    <x v="69"/>
    <x v="2"/>
    <x v="0"/>
    <x v="50"/>
    <x v="1"/>
    <x v="455"/>
    <s v="Pcs"/>
    <x v="80"/>
    <x v="582"/>
  </r>
  <r>
    <x v="69"/>
    <x v="2"/>
    <x v="0"/>
    <x v="11"/>
    <x v="0"/>
    <x v="456"/>
    <s v="kg"/>
    <x v="41"/>
    <x v="583"/>
  </r>
  <r>
    <x v="69"/>
    <x v="2"/>
    <x v="0"/>
    <x v="4"/>
    <x v="1"/>
    <x v="91"/>
    <s v="Pcs"/>
    <x v="6"/>
    <x v="584"/>
  </r>
  <r>
    <x v="70"/>
    <x v="2"/>
    <x v="0"/>
    <x v="4"/>
    <x v="1"/>
    <x v="457"/>
    <s v="Pcs"/>
    <x v="64"/>
    <x v="111"/>
  </r>
  <r>
    <x v="70"/>
    <x v="2"/>
    <x v="0"/>
    <x v="0"/>
    <x v="0"/>
    <x v="458"/>
    <s v="kg"/>
    <x v="41"/>
    <x v="585"/>
  </r>
  <r>
    <x v="70"/>
    <x v="2"/>
    <x v="0"/>
    <x v="51"/>
    <x v="1"/>
    <x v="459"/>
    <s v="Pcs"/>
    <x v="81"/>
    <x v="586"/>
  </r>
  <r>
    <x v="70"/>
    <x v="2"/>
    <x v="0"/>
    <x v="51"/>
    <x v="1"/>
    <x v="460"/>
    <s v="Pcs"/>
    <x v="82"/>
    <x v="587"/>
  </r>
  <r>
    <x v="70"/>
    <x v="2"/>
    <x v="0"/>
    <x v="30"/>
    <x v="3"/>
    <x v="155"/>
    <s v="Pcs"/>
    <x v="48"/>
    <x v="178"/>
  </r>
  <r>
    <x v="70"/>
    <x v="2"/>
    <x v="0"/>
    <x v="0"/>
    <x v="0"/>
    <x v="34"/>
    <s v="kg"/>
    <x v="63"/>
    <x v="413"/>
  </r>
  <r>
    <x v="70"/>
    <x v="2"/>
    <x v="0"/>
    <x v="6"/>
    <x v="2"/>
    <x v="461"/>
    <s v="kg"/>
    <x v="50"/>
    <x v="588"/>
  </r>
  <r>
    <x v="70"/>
    <x v="2"/>
    <x v="0"/>
    <x v="3"/>
    <x v="0"/>
    <x v="358"/>
    <s v="kg"/>
    <x v="29"/>
    <x v="589"/>
  </r>
  <r>
    <x v="70"/>
    <x v="2"/>
    <x v="0"/>
    <x v="3"/>
    <x v="0"/>
    <x v="154"/>
    <s v="kg"/>
    <x v="29"/>
    <x v="590"/>
  </r>
  <r>
    <x v="70"/>
    <x v="2"/>
    <x v="0"/>
    <x v="3"/>
    <x v="0"/>
    <x v="462"/>
    <s v="kg"/>
    <x v="29"/>
    <x v="591"/>
  </r>
  <r>
    <x v="70"/>
    <x v="2"/>
    <x v="0"/>
    <x v="48"/>
    <x v="0"/>
    <x v="358"/>
    <s v="kg"/>
    <x v="29"/>
    <x v="589"/>
  </r>
  <r>
    <x v="70"/>
    <x v="2"/>
    <x v="0"/>
    <x v="48"/>
    <x v="0"/>
    <x v="154"/>
    <s v="kg"/>
    <x v="29"/>
    <x v="590"/>
  </r>
  <r>
    <x v="70"/>
    <x v="2"/>
    <x v="0"/>
    <x v="48"/>
    <x v="0"/>
    <x v="462"/>
    <s v="kg"/>
    <x v="29"/>
    <x v="591"/>
  </r>
  <r>
    <x v="70"/>
    <x v="2"/>
    <x v="0"/>
    <x v="11"/>
    <x v="0"/>
    <x v="48"/>
    <s v="kg"/>
    <x v="9"/>
    <x v="592"/>
  </r>
  <r>
    <x v="70"/>
    <x v="2"/>
    <x v="0"/>
    <x v="11"/>
    <x v="0"/>
    <x v="146"/>
    <s v="kg"/>
    <x v="9"/>
    <x v="593"/>
  </r>
  <r>
    <x v="70"/>
    <x v="2"/>
    <x v="0"/>
    <x v="11"/>
    <x v="0"/>
    <x v="463"/>
    <s v="kg"/>
    <x v="9"/>
    <x v="594"/>
  </r>
  <r>
    <x v="71"/>
    <x v="2"/>
    <x v="0"/>
    <x v="30"/>
    <x v="3"/>
    <x v="155"/>
    <s v="Pcs"/>
    <x v="48"/>
    <x v="178"/>
  </r>
  <r>
    <x v="71"/>
    <x v="2"/>
    <x v="0"/>
    <x v="43"/>
    <x v="1"/>
    <x v="464"/>
    <s v="Pcs"/>
    <x v="83"/>
    <x v="595"/>
  </r>
  <r>
    <x v="72"/>
    <x v="3"/>
    <x v="0"/>
    <x v="7"/>
    <x v="1"/>
    <x v="231"/>
    <s v="Pcs"/>
    <x v="13"/>
    <x v="266"/>
  </r>
  <r>
    <x v="72"/>
    <x v="3"/>
    <x v="0"/>
    <x v="0"/>
    <x v="0"/>
    <x v="465"/>
    <s v="kg"/>
    <x v="29"/>
    <x v="596"/>
  </r>
  <r>
    <x v="72"/>
    <x v="3"/>
    <x v="0"/>
    <x v="0"/>
    <x v="0"/>
    <x v="97"/>
    <s v="kg"/>
    <x v="29"/>
    <x v="597"/>
  </r>
  <r>
    <x v="72"/>
    <x v="3"/>
    <x v="0"/>
    <x v="0"/>
    <x v="0"/>
    <x v="466"/>
    <s v="kg"/>
    <x v="29"/>
    <x v="598"/>
  </r>
  <r>
    <x v="72"/>
    <x v="3"/>
    <x v="0"/>
    <x v="26"/>
    <x v="1"/>
    <x v="467"/>
    <s v="Pcs"/>
    <x v="42"/>
    <x v="599"/>
  </r>
  <r>
    <x v="72"/>
    <x v="3"/>
    <x v="0"/>
    <x v="16"/>
    <x v="2"/>
    <x v="170"/>
    <s v="kg"/>
    <x v="26"/>
    <x v="600"/>
  </r>
  <r>
    <x v="72"/>
    <x v="3"/>
    <x v="0"/>
    <x v="5"/>
    <x v="0"/>
    <x v="76"/>
    <s v="kg"/>
    <x v="39"/>
    <x v="601"/>
  </r>
  <r>
    <x v="72"/>
    <x v="3"/>
    <x v="0"/>
    <x v="30"/>
    <x v="3"/>
    <x v="155"/>
    <s v="Pcs"/>
    <x v="48"/>
    <x v="178"/>
  </r>
  <r>
    <x v="72"/>
    <x v="3"/>
    <x v="0"/>
    <x v="30"/>
    <x v="3"/>
    <x v="155"/>
    <s v="Pcs"/>
    <x v="48"/>
    <x v="178"/>
  </r>
  <r>
    <x v="73"/>
    <x v="3"/>
    <x v="0"/>
    <x v="41"/>
    <x v="1"/>
    <x v="468"/>
    <s v="Pcs"/>
    <x v="36"/>
    <x v="602"/>
  </r>
  <r>
    <x v="73"/>
    <x v="3"/>
    <x v="0"/>
    <x v="41"/>
    <x v="1"/>
    <x v="278"/>
    <s v="Pcs"/>
    <x v="62"/>
    <x v="603"/>
  </r>
  <r>
    <x v="73"/>
    <x v="3"/>
    <x v="0"/>
    <x v="5"/>
    <x v="0"/>
    <x v="469"/>
    <s v="kg"/>
    <x v="43"/>
    <x v="604"/>
  </r>
  <r>
    <x v="73"/>
    <x v="3"/>
    <x v="0"/>
    <x v="5"/>
    <x v="0"/>
    <x v="470"/>
    <s v="kg"/>
    <x v="43"/>
    <x v="605"/>
  </r>
  <r>
    <x v="73"/>
    <x v="3"/>
    <x v="0"/>
    <x v="11"/>
    <x v="0"/>
    <x v="471"/>
    <s v="kg"/>
    <x v="12"/>
    <x v="606"/>
  </r>
  <r>
    <x v="73"/>
    <x v="3"/>
    <x v="0"/>
    <x v="11"/>
    <x v="0"/>
    <x v="472"/>
    <s v="kg"/>
    <x v="12"/>
    <x v="607"/>
  </r>
  <r>
    <x v="73"/>
    <x v="3"/>
    <x v="0"/>
    <x v="6"/>
    <x v="1"/>
    <x v="473"/>
    <s v="kg"/>
    <x v="40"/>
    <x v="608"/>
  </r>
  <r>
    <x v="73"/>
    <x v="3"/>
    <x v="0"/>
    <x v="11"/>
    <x v="0"/>
    <x v="29"/>
    <s v="kg"/>
    <x v="15"/>
    <x v="609"/>
  </r>
  <r>
    <x v="73"/>
    <x v="3"/>
    <x v="0"/>
    <x v="5"/>
    <x v="0"/>
    <x v="294"/>
    <s v="kg"/>
    <x v="39"/>
    <x v="610"/>
  </r>
  <r>
    <x v="73"/>
    <x v="3"/>
    <x v="0"/>
    <x v="5"/>
    <x v="0"/>
    <x v="360"/>
    <s v="kg"/>
    <x v="84"/>
    <x v="611"/>
  </r>
  <r>
    <x v="73"/>
    <x v="3"/>
    <x v="0"/>
    <x v="7"/>
    <x v="1"/>
    <x v="202"/>
    <s v="Pcs"/>
    <x v="13"/>
    <x v="612"/>
  </r>
  <r>
    <x v="73"/>
    <x v="3"/>
    <x v="0"/>
    <x v="44"/>
    <x v="0"/>
    <x v="104"/>
    <s v="kg"/>
    <x v="29"/>
    <x v="613"/>
  </r>
  <r>
    <x v="73"/>
    <x v="3"/>
    <x v="0"/>
    <x v="44"/>
    <x v="0"/>
    <x v="474"/>
    <s v="kg"/>
    <x v="29"/>
    <x v="614"/>
  </r>
  <r>
    <x v="73"/>
    <x v="3"/>
    <x v="0"/>
    <x v="3"/>
    <x v="0"/>
    <x v="104"/>
    <s v="kg"/>
    <x v="29"/>
    <x v="613"/>
  </r>
  <r>
    <x v="73"/>
    <x v="3"/>
    <x v="0"/>
    <x v="3"/>
    <x v="0"/>
    <x v="474"/>
    <s v="kg"/>
    <x v="29"/>
    <x v="614"/>
  </r>
  <r>
    <x v="73"/>
    <x v="3"/>
    <x v="0"/>
    <x v="5"/>
    <x v="0"/>
    <x v="475"/>
    <s v="kg"/>
    <x v="1"/>
    <x v="615"/>
  </r>
  <r>
    <x v="73"/>
    <x v="3"/>
    <x v="0"/>
    <x v="5"/>
    <x v="0"/>
    <x v="24"/>
    <s v="kg"/>
    <x v="1"/>
    <x v="616"/>
  </r>
  <r>
    <x v="73"/>
    <x v="3"/>
    <x v="0"/>
    <x v="5"/>
    <x v="0"/>
    <x v="476"/>
    <s v="kg"/>
    <x v="1"/>
    <x v="617"/>
  </r>
  <r>
    <x v="73"/>
    <x v="3"/>
    <x v="0"/>
    <x v="5"/>
    <x v="0"/>
    <x v="477"/>
    <s v="kg"/>
    <x v="1"/>
    <x v="618"/>
  </r>
  <r>
    <x v="73"/>
    <x v="3"/>
    <x v="0"/>
    <x v="5"/>
    <x v="0"/>
    <x v="478"/>
    <s v="kg"/>
    <x v="1"/>
    <x v="619"/>
  </r>
  <r>
    <x v="74"/>
    <x v="3"/>
    <x v="0"/>
    <x v="5"/>
    <x v="0"/>
    <x v="479"/>
    <s v="kg"/>
    <x v="1"/>
    <x v="620"/>
  </r>
  <r>
    <x v="74"/>
    <x v="3"/>
    <x v="0"/>
    <x v="5"/>
    <x v="0"/>
    <x v="480"/>
    <s v="kg"/>
    <x v="5"/>
    <x v="621"/>
  </r>
  <r>
    <x v="74"/>
    <x v="3"/>
    <x v="0"/>
    <x v="5"/>
    <x v="0"/>
    <x v="481"/>
    <s v="kg"/>
    <x v="5"/>
    <x v="622"/>
  </r>
  <r>
    <x v="74"/>
    <x v="3"/>
    <x v="0"/>
    <x v="5"/>
    <x v="0"/>
    <x v="482"/>
    <s v="kg"/>
    <x v="41"/>
    <x v="623"/>
  </r>
  <r>
    <x v="74"/>
    <x v="3"/>
    <x v="0"/>
    <x v="5"/>
    <x v="0"/>
    <x v="483"/>
    <s v="kg"/>
    <x v="41"/>
    <x v="624"/>
  </r>
  <r>
    <x v="75"/>
    <x v="3"/>
    <x v="0"/>
    <x v="11"/>
    <x v="0"/>
    <x v="484"/>
    <s v="kg"/>
    <x v="15"/>
    <x v="625"/>
  </r>
  <r>
    <x v="75"/>
    <x v="3"/>
    <x v="0"/>
    <x v="16"/>
    <x v="2"/>
    <x v="485"/>
    <s v="kg"/>
    <x v="26"/>
    <x v="626"/>
  </r>
  <r>
    <x v="75"/>
    <x v="3"/>
    <x v="0"/>
    <x v="5"/>
    <x v="0"/>
    <x v="486"/>
    <s v="kg"/>
    <x v="43"/>
    <x v="627"/>
  </r>
  <r>
    <x v="75"/>
    <x v="3"/>
    <x v="0"/>
    <x v="5"/>
    <x v="0"/>
    <x v="487"/>
    <s v="kg"/>
    <x v="39"/>
    <x v="628"/>
  </r>
  <r>
    <x v="75"/>
    <x v="3"/>
    <x v="0"/>
    <x v="8"/>
    <x v="1"/>
    <x v="72"/>
    <s v="Pcs"/>
    <x v="14"/>
    <x v="629"/>
  </r>
  <r>
    <x v="75"/>
    <x v="3"/>
    <x v="0"/>
    <x v="7"/>
    <x v="1"/>
    <x v="34"/>
    <s v="Pcs"/>
    <x v="13"/>
    <x v="38"/>
  </r>
  <r>
    <x v="75"/>
    <x v="3"/>
    <x v="0"/>
    <x v="44"/>
    <x v="0"/>
    <x v="488"/>
    <s v="kg"/>
    <x v="34"/>
    <x v="630"/>
  </r>
  <r>
    <x v="76"/>
    <x v="3"/>
    <x v="0"/>
    <x v="3"/>
    <x v="0"/>
    <x v="488"/>
    <s v="kg"/>
    <x v="34"/>
    <x v="630"/>
  </r>
  <r>
    <x v="76"/>
    <x v="3"/>
    <x v="0"/>
    <x v="0"/>
    <x v="0"/>
    <x v="311"/>
    <s v="kg"/>
    <x v="29"/>
    <x v="368"/>
  </r>
  <r>
    <x v="76"/>
    <x v="3"/>
    <x v="0"/>
    <x v="0"/>
    <x v="0"/>
    <x v="273"/>
    <s v="kg"/>
    <x v="29"/>
    <x v="631"/>
  </r>
  <r>
    <x v="76"/>
    <x v="3"/>
    <x v="0"/>
    <x v="5"/>
    <x v="0"/>
    <x v="30"/>
    <s v="kg"/>
    <x v="43"/>
    <x v="632"/>
  </r>
  <r>
    <x v="76"/>
    <x v="3"/>
    <x v="0"/>
    <x v="5"/>
    <x v="0"/>
    <x v="489"/>
    <s v="kg"/>
    <x v="43"/>
    <x v="633"/>
  </r>
  <r>
    <x v="76"/>
    <x v="3"/>
    <x v="0"/>
    <x v="11"/>
    <x v="0"/>
    <x v="490"/>
    <s v="kg"/>
    <x v="41"/>
    <x v="634"/>
  </r>
  <r>
    <x v="76"/>
    <x v="3"/>
    <x v="0"/>
    <x v="30"/>
    <x v="3"/>
    <x v="155"/>
    <s v="Pcs"/>
    <x v="48"/>
    <x v="178"/>
  </r>
  <r>
    <x v="76"/>
    <x v="3"/>
    <x v="0"/>
    <x v="30"/>
    <x v="3"/>
    <x v="155"/>
    <s v="Pcs"/>
    <x v="48"/>
    <x v="178"/>
  </r>
  <r>
    <x v="76"/>
    <x v="3"/>
    <x v="0"/>
    <x v="52"/>
    <x v="1"/>
    <x v="100"/>
    <s v="Pcs"/>
    <x v="69"/>
    <x v="635"/>
  </r>
  <r>
    <x v="76"/>
    <x v="3"/>
    <x v="0"/>
    <x v="53"/>
    <x v="3"/>
    <x v="491"/>
    <s v="Pcs"/>
    <x v="85"/>
    <x v="636"/>
  </r>
  <r>
    <x v="76"/>
    <x v="3"/>
    <x v="0"/>
    <x v="0"/>
    <x v="0"/>
    <x v="281"/>
    <s v="kg"/>
    <x v="29"/>
    <x v="637"/>
  </r>
  <r>
    <x v="77"/>
    <x v="3"/>
    <x v="0"/>
    <x v="0"/>
    <x v="0"/>
    <x v="186"/>
    <s v="kg"/>
    <x v="1"/>
    <x v="638"/>
  </r>
  <r>
    <x v="77"/>
    <x v="3"/>
    <x v="0"/>
    <x v="0"/>
    <x v="0"/>
    <x v="323"/>
    <s v="kg"/>
    <x v="29"/>
    <x v="383"/>
  </r>
  <r>
    <x v="77"/>
    <x v="3"/>
    <x v="0"/>
    <x v="20"/>
    <x v="0"/>
    <x v="492"/>
    <s v="kg"/>
    <x v="1"/>
    <x v="639"/>
  </r>
  <r>
    <x v="77"/>
    <x v="3"/>
    <x v="0"/>
    <x v="10"/>
    <x v="1"/>
    <x v="493"/>
    <s v="Pcs"/>
    <x v="22"/>
    <x v="640"/>
  </r>
  <r>
    <x v="77"/>
    <x v="3"/>
    <x v="0"/>
    <x v="5"/>
    <x v="0"/>
    <x v="462"/>
    <s v="kg"/>
    <x v="39"/>
    <x v="641"/>
  </r>
  <r>
    <x v="77"/>
    <x v="3"/>
    <x v="0"/>
    <x v="5"/>
    <x v="0"/>
    <x v="6"/>
    <s v="kg"/>
    <x v="39"/>
    <x v="642"/>
  </r>
  <r>
    <x v="77"/>
    <x v="3"/>
    <x v="0"/>
    <x v="5"/>
    <x v="0"/>
    <x v="331"/>
    <s v="kg"/>
    <x v="34"/>
    <x v="643"/>
  </r>
  <r>
    <x v="77"/>
    <x v="3"/>
    <x v="0"/>
    <x v="5"/>
    <x v="0"/>
    <x v="488"/>
    <s v="kg"/>
    <x v="34"/>
    <x v="630"/>
  </r>
  <r>
    <x v="77"/>
    <x v="3"/>
    <x v="0"/>
    <x v="5"/>
    <x v="0"/>
    <x v="494"/>
    <s v="kg"/>
    <x v="34"/>
    <x v="644"/>
  </r>
  <r>
    <x v="78"/>
    <x v="3"/>
    <x v="0"/>
    <x v="0"/>
    <x v="0"/>
    <x v="301"/>
    <s v="kg"/>
    <x v="29"/>
    <x v="645"/>
  </r>
  <r>
    <x v="78"/>
    <x v="3"/>
    <x v="0"/>
    <x v="4"/>
    <x v="1"/>
    <x v="9"/>
    <s v="Pcs"/>
    <x v="64"/>
    <x v="419"/>
  </r>
  <r>
    <x v="78"/>
    <x v="3"/>
    <x v="0"/>
    <x v="4"/>
    <x v="1"/>
    <x v="495"/>
    <s v="Pcs"/>
    <x v="54"/>
    <x v="646"/>
  </r>
  <r>
    <x v="78"/>
    <x v="3"/>
    <x v="0"/>
    <x v="16"/>
    <x v="2"/>
    <x v="496"/>
    <s v="kg"/>
    <x v="26"/>
    <x v="647"/>
  </r>
  <r>
    <x v="78"/>
    <x v="3"/>
    <x v="0"/>
    <x v="16"/>
    <x v="2"/>
    <x v="94"/>
    <s v="Pcs"/>
    <x v="32"/>
    <x v="648"/>
  </r>
  <r>
    <x v="78"/>
    <x v="3"/>
    <x v="0"/>
    <x v="9"/>
    <x v="2"/>
    <x v="411"/>
    <s v="kg"/>
    <x v="11"/>
    <x v="649"/>
  </r>
  <r>
    <x v="78"/>
    <x v="3"/>
    <x v="0"/>
    <x v="1"/>
    <x v="0"/>
    <x v="350"/>
    <s v="kg"/>
    <x v="51"/>
    <x v="650"/>
  </r>
  <r>
    <x v="78"/>
    <x v="3"/>
    <x v="0"/>
    <x v="5"/>
    <x v="0"/>
    <x v="497"/>
    <s v="kg"/>
    <x v="1"/>
    <x v="651"/>
  </r>
  <r>
    <x v="78"/>
    <x v="3"/>
    <x v="0"/>
    <x v="54"/>
    <x v="0"/>
    <x v="91"/>
    <s v="kg"/>
    <x v="41"/>
    <x v="103"/>
  </r>
  <r>
    <x v="78"/>
    <x v="3"/>
    <x v="0"/>
    <x v="54"/>
    <x v="0"/>
    <x v="336"/>
    <s v="kg"/>
    <x v="41"/>
    <x v="652"/>
  </r>
  <r>
    <x v="78"/>
    <x v="3"/>
    <x v="0"/>
    <x v="54"/>
    <x v="0"/>
    <x v="498"/>
    <s v="kg"/>
    <x v="5"/>
    <x v="653"/>
  </r>
  <r>
    <x v="78"/>
    <x v="3"/>
    <x v="0"/>
    <x v="54"/>
    <x v="0"/>
    <x v="442"/>
    <s v="kg"/>
    <x v="41"/>
    <x v="654"/>
  </r>
  <r>
    <x v="78"/>
    <x v="3"/>
    <x v="0"/>
    <x v="0"/>
    <x v="0"/>
    <x v="362"/>
    <s v="kg"/>
    <x v="29"/>
    <x v="436"/>
  </r>
  <r>
    <x v="78"/>
    <x v="3"/>
    <x v="0"/>
    <x v="0"/>
    <x v="0"/>
    <x v="404"/>
    <s v="kg"/>
    <x v="29"/>
    <x v="655"/>
  </r>
  <r>
    <x v="78"/>
    <x v="3"/>
    <x v="0"/>
    <x v="0"/>
    <x v="0"/>
    <x v="499"/>
    <s v="kg"/>
    <x v="29"/>
    <x v="656"/>
  </r>
  <r>
    <x v="78"/>
    <x v="3"/>
    <x v="0"/>
    <x v="0"/>
    <x v="0"/>
    <x v="66"/>
    <s v="kg"/>
    <x v="29"/>
    <x v="76"/>
  </r>
  <r>
    <x v="78"/>
    <x v="3"/>
    <x v="0"/>
    <x v="0"/>
    <x v="0"/>
    <x v="214"/>
    <s v="kg"/>
    <x v="86"/>
    <x v="657"/>
  </r>
  <r>
    <x v="78"/>
    <x v="3"/>
    <x v="0"/>
    <x v="4"/>
    <x v="1"/>
    <x v="500"/>
    <s v="Pcs"/>
    <x v="3"/>
    <x v="658"/>
  </r>
  <r>
    <x v="78"/>
    <x v="3"/>
    <x v="0"/>
    <x v="4"/>
    <x v="1"/>
    <x v="446"/>
    <s v="Pcs"/>
    <x v="11"/>
    <x v="659"/>
  </r>
  <r>
    <x v="79"/>
    <x v="3"/>
    <x v="0"/>
    <x v="4"/>
    <x v="1"/>
    <x v="274"/>
    <s v="Pcs"/>
    <x v="12"/>
    <x v="660"/>
  </r>
  <r>
    <x v="79"/>
    <x v="3"/>
    <x v="0"/>
    <x v="26"/>
    <x v="1"/>
    <x v="99"/>
    <s v="Pcs"/>
    <x v="42"/>
    <x v="661"/>
  </r>
  <r>
    <x v="79"/>
    <x v="3"/>
    <x v="0"/>
    <x v="30"/>
    <x v="3"/>
    <x v="155"/>
    <s v="Pcs"/>
    <x v="48"/>
    <x v="178"/>
  </r>
  <r>
    <x v="79"/>
    <x v="3"/>
    <x v="0"/>
    <x v="27"/>
    <x v="0"/>
    <x v="501"/>
    <s v="kg"/>
    <x v="51"/>
    <x v="662"/>
  </r>
  <r>
    <x v="79"/>
    <x v="3"/>
    <x v="0"/>
    <x v="0"/>
    <x v="0"/>
    <x v="502"/>
    <s v="kg"/>
    <x v="86"/>
    <x v="663"/>
  </r>
  <r>
    <x v="79"/>
    <x v="3"/>
    <x v="0"/>
    <x v="33"/>
    <x v="1"/>
    <x v="105"/>
    <s v="Pcs."/>
    <x v="53"/>
    <x v="664"/>
  </r>
  <r>
    <x v="79"/>
    <x v="3"/>
    <x v="0"/>
    <x v="30"/>
    <x v="3"/>
    <x v="155"/>
    <s v="Pcs"/>
    <x v="48"/>
    <x v="178"/>
  </r>
  <r>
    <x v="79"/>
    <x v="3"/>
    <x v="0"/>
    <x v="54"/>
    <x v="0"/>
    <x v="76"/>
    <s v="kg"/>
    <x v="51"/>
    <x v="665"/>
  </r>
  <r>
    <x v="79"/>
    <x v="3"/>
    <x v="0"/>
    <x v="54"/>
    <x v="0"/>
    <x v="277"/>
    <s v="kg"/>
    <x v="51"/>
    <x v="666"/>
  </r>
  <r>
    <x v="79"/>
    <x v="3"/>
    <x v="0"/>
    <x v="54"/>
    <x v="0"/>
    <x v="503"/>
    <s v="kg"/>
    <x v="5"/>
    <x v="667"/>
  </r>
  <r>
    <x v="79"/>
    <x v="3"/>
    <x v="0"/>
    <x v="54"/>
    <x v="0"/>
    <x v="161"/>
    <s v="kg"/>
    <x v="51"/>
    <x v="184"/>
  </r>
  <r>
    <x v="79"/>
    <x v="3"/>
    <x v="0"/>
    <x v="5"/>
    <x v="0"/>
    <x v="504"/>
    <s v="kg"/>
    <x v="39"/>
    <x v="668"/>
  </r>
  <r>
    <x v="79"/>
    <x v="3"/>
    <x v="0"/>
    <x v="5"/>
    <x v="0"/>
    <x v="161"/>
    <s v="kg"/>
    <x v="39"/>
    <x v="669"/>
  </r>
  <r>
    <x v="79"/>
    <x v="3"/>
    <x v="0"/>
    <x v="23"/>
    <x v="1"/>
    <x v="359"/>
    <s v="Pcs."/>
    <x v="55"/>
    <x v="670"/>
  </r>
  <r>
    <x v="79"/>
    <x v="3"/>
    <x v="0"/>
    <x v="55"/>
    <x v="1"/>
    <x v="505"/>
    <s v="Pcs"/>
    <x v="87"/>
    <x v="213"/>
  </r>
  <r>
    <x v="79"/>
    <x v="3"/>
    <x v="0"/>
    <x v="0"/>
    <x v="0"/>
    <x v="506"/>
    <s v="kg"/>
    <x v="29"/>
    <x v="671"/>
  </r>
  <r>
    <x v="80"/>
    <x v="3"/>
    <x v="0"/>
    <x v="5"/>
    <x v="0"/>
    <x v="507"/>
    <s v="kg"/>
    <x v="1"/>
    <x v="672"/>
  </r>
  <r>
    <x v="80"/>
    <x v="3"/>
    <x v="0"/>
    <x v="5"/>
    <x v="0"/>
    <x v="508"/>
    <s v="kg"/>
    <x v="1"/>
    <x v="673"/>
  </r>
  <r>
    <x v="80"/>
    <x v="3"/>
    <x v="0"/>
    <x v="5"/>
    <x v="0"/>
    <x v="509"/>
    <s v="kg"/>
    <x v="1"/>
    <x v="674"/>
  </r>
  <r>
    <x v="80"/>
    <x v="3"/>
    <x v="0"/>
    <x v="5"/>
    <x v="0"/>
    <x v="510"/>
    <s v="kg"/>
    <x v="1"/>
    <x v="675"/>
  </r>
  <r>
    <x v="80"/>
    <x v="3"/>
    <x v="0"/>
    <x v="5"/>
    <x v="0"/>
    <x v="511"/>
    <s v="kg"/>
    <x v="1"/>
    <x v="676"/>
  </r>
  <r>
    <x v="80"/>
    <x v="3"/>
    <x v="0"/>
    <x v="56"/>
    <x v="1"/>
    <x v="81"/>
    <s v="Pcs"/>
    <x v="63"/>
    <x v="677"/>
  </r>
  <r>
    <x v="80"/>
    <x v="3"/>
    <x v="0"/>
    <x v="27"/>
    <x v="0"/>
    <x v="164"/>
    <s v="kg"/>
    <x v="39"/>
    <x v="678"/>
  </r>
  <r>
    <x v="80"/>
    <x v="3"/>
    <x v="0"/>
    <x v="27"/>
    <x v="0"/>
    <x v="288"/>
    <s v="kg"/>
    <x v="39"/>
    <x v="679"/>
  </r>
  <r>
    <x v="80"/>
    <x v="3"/>
    <x v="0"/>
    <x v="1"/>
    <x v="0"/>
    <x v="512"/>
    <s v="kg"/>
    <x v="4"/>
    <x v="680"/>
  </r>
  <r>
    <x v="80"/>
    <x v="3"/>
    <x v="0"/>
    <x v="1"/>
    <x v="0"/>
    <x v="513"/>
    <s v="kg"/>
    <x v="41"/>
    <x v="681"/>
  </r>
  <r>
    <x v="80"/>
    <x v="3"/>
    <x v="0"/>
    <x v="0"/>
    <x v="0"/>
    <x v="514"/>
    <s v="kg"/>
    <x v="29"/>
    <x v="682"/>
  </r>
  <r>
    <x v="80"/>
    <x v="3"/>
    <x v="0"/>
    <x v="0"/>
    <x v="0"/>
    <x v="177"/>
    <s v="kg"/>
    <x v="29"/>
    <x v="683"/>
  </r>
  <r>
    <x v="80"/>
    <x v="3"/>
    <x v="0"/>
    <x v="0"/>
    <x v="0"/>
    <x v="33"/>
    <s v="kg"/>
    <x v="0"/>
    <x v="684"/>
  </r>
  <r>
    <x v="80"/>
    <x v="3"/>
    <x v="0"/>
    <x v="44"/>
    <x v="0"/>
    <x v="452"/>
    <s v="kg"/>
    <x v="86"/>
    <x v="685"/>
  </r>
  <r>
    <x v="81"/>
    <x v="3"/>
    <x v="0"/>
    <x v="44"/>
    <x v="0"/>
    <x v="130"/>
    <s v="kg"/>
    <x v="29"/>
    <x v="150"/>
  </r>
  <r>
    <x v="81"/>
    <x v="3"/>
    <x v="0"/>
    <x v="44"/>
    <x v="0"/>
    <x v="214"/>
    <s v="kg"/>
    <x v="86"/>
    <x v="657"/>
  </r>
  <r>
    <x v="81"/>
    <x v="3"/>
    <x v="0"/>
    <x v="7"/>
    <x v="1"/>
    <x v="218"/>
    <s v="Pcs"/>
    <x v="33"/>
    <x v="686"/>
  </r>
  <r>
    <x v="81"/>
    <x v="3"/>
    <x v="0"/>
    <x v="44"/>
    <x v="0"/>
    <x v="515"/>
    <s v="kg"/>
    <x v="41"/>
    <x v="687"/>
  </r>
  <r>
    <x v="81"/>
    <x v="3"/>
    <x v="0"/>
    <x v="1"/>
    <x v="0"/>
    <x v="516"/>
    <s v="kg"/>
    <x v="4"/>
    <x v="688"/>
  </r>
  <r>
    <x v="81"/>
    <x v="3"/>
    <x v="0"/>
    <x v="1"/>
    <x v="0"/>
    <x v="517"/>
    <s v="kg"/>
    <x v="51"/>
    <x v="689"/>
  </r>
  <r>
    <x v="81"/>
    <x v="3"/>
    <x v="0"/>
    <x v="12"/>
    <x v="1"/>
    <x v="113"/>
    <s v="Pcs"/>
    <x v="19"/>
    <x v="627"/>
  </r>
  <r>
    <x v="81"/>
    <x v="3"/>
    <x v="0"/>
    <x v="12"/>
    <x v="1"/>
    <x v="81"/>
    <s v="Pcs"/>
    <x v="20"/>
    <x v="690"/>
  </r>
  <r>
    <x v="81"/>
    <x v="3"/>
    <x v="0"/>
    <x v="12"/>
    <x v="1"/>
    <x v="367"/>
    <s v="Pcs"/>
    <x v="20"/>
    <x v="691"/>
  </r>
  <r>
    <x v="81"/>
    <x v="3"/>
    <x v="0"/>
    <x v="12"/>
    <x v="1"/>
    <x v="53"/>
    <s v="Pcs"/>
    <x v="19"/>
    <x v="142"/>
  </r>
  <r>
    <x v="81"/>
    <x v="3"/>
    <x v="0"/>
    <x v="1"/>
    <x v="0"/>
    <x v="518"/>
    <s v="kg"/>
    <x v="4"/>
    <x v="692"/>
  </r>
  <r>
    <x v="82"/>
    <x v="3"/>
    <x v="0"/>
    <x v="34"/>
    <x v="1"/>
    <x v="519"/>
    <s v="Pcs"/>
    <x v="55"/>
    <x v="693"/>
  </r>
  <r>
    <x v="82"/>
    <x v="3"/>
    <x v="0"/>
    <x v="34"/>
    <x v="1"/>
    <x v="520"/>
    <s v="Pcs"/>
    <x v="52"/>
    <x v="694"/>
  </r>
  <r>
    <x v="82"/>
    <x v="3"/>
    <x v="0"/>
    <x v="34"/>
    <x v="1"/>
    <x v="521"/>
    <s v="Pcs"/>
    <x v="75"/>
    <x v="695"/>
  </r>
  <r>
    <x v="82"/>
    <x v="3"/>
    <x v="0"/>
    <x v="34"/>
    <x v="1"/>
    <x v="522"/>
    <s v="Pcs"/>
    <x v="55"/>
    <x v="696"/>
  </r>
  <r>
    <x v="82"/>
    <x v="3"/>
    <x v="0"/>
    <x v="7"/>
    <x v="1"/>
    <x v="354"/>
    <s v="Pcs"/>
    <x v="33"/>
    <x v="697"/>
  </r>
  <r>
    <x v="82"/>
    <x v="3"/>
    <x v="0"/>
    <x v="0"/>
    <x v="0"/>
    <x v="166"/>
    <s v="kg"/>
    <x v="29"/>
    <x v="698"/>
  </r>
  <r>
    <x v="83"/>
    <x v="3"/>
    <x v="0"/>
    <x v="5"/>
    <x v="0"/>
    <x v="523"/>
    <s v="kg"/>
    <x v="41"/>
    <x v="699"/>
  </r>
  <r>
    <x v="83"/>
    <x v="3"/>
    <x v="0"/>
    <x v="0"/>
    <x v="0"/>
    <x v="524"/>
    <s v="kg"/>
    <x v="86"/>
    <x v="700"/>
  </r>
  <r>
    <x v="84"/>
    <x v="3"/>
    <x v="0"/>
    <x v="0"/>
    <x v="0"/>
    <x v="525"/>
    <s v="kg"/>
    <x v="86"/>
    <x v="701"/>
  </r>
  <r>
    <x v="84"/>
    <x v="3"/>
    <x v="0"/>
    <x v="11"/>
    <x v="0"/>
    <x v="526"/>
    <s v="kg"/>
    <x v="86"/>
    <x v="702"/>
  </r>
  <r>
    <x v="84"/>
    <x v="3"/>
    <x v="0"/>
    <x v="54"/>
    <x v="0"/>
    <x v="160"/>
    <s v="kg"/>
    <x v="86"/>
    <x v="703"/>
  </r>
  <r>
    <x v="84"/>
    <x v="3"/>
    <x v="0"/>
    <x v="54"/>
    <x v="0"/>
    <x v="444"/>
    <s v="kg"/>
    <x v="88"/>
    <x v="704"/>
  </r>
  <r>
    <x v="84"/>
    <x v="3"/>
    <x v="0"/>
    <x v="11"/>
    <x v="0"/>
    <x v="527"/>
    <s v="kg"/>
    <x v="4"/>
    <x v="705"/>
  </r>
  <r>
    <x v="85"/>
    <x v="3"/>
    <x v="0"/>
    <x v="7"/>
    <x v="1"/>
    <x v="34"/>
    <s v="Pcs"/>
    <x v="13"/>
    <x v="38"/>
  </r>
  <r>
    <x v="85"/>
    <x v="3"/>
    <x v="0"/>
    <x v="5"/>
    <x v="0"/>
    <x v="385"/>
    <s v="kg"/>
    <x v="39"/>
    <x v="706"/>
  </r>
  <r>
    <x v="85"/>
    <x v="3"/>
    <x v="0"/>
    <x v="5"/>
    <x v="0"/>
    <x v="28"/>
    <s v="kg"/>
    <x v="11"/>
    <x v="707"/>
  </r>
  <r>
    <x v="85"/>
    <x v="3"/>
    <x v="0"/>
    <x v="5"/>
    <x v="0"/>
    <x v="528"/>
    <s v="kg"/>
    <x v="39"/>
    <x v="708"/>
  </r>
  <r>
    <x v="85"/>
    <x v="3"/>
    <x v="0"/>
    <x v="5"/>
    <x v="0"/>
    <x v="116"/>
    <s v="kg"/>
    <x v="39"/>
    <x v="258"/>
  </r>
  <r>
    <x v="85"/>
    <x v="3"/>
    <x v="0"/>
    <x v="1"/>
    <x v="0"/>
    <x v="529"/>
    <s v="kg"/>
    <x v="12"/>
    <x v="709"/>
  </r>
  <r>
    <x v="85"/>
    <x v="3"/>
    <x v="0"/>
    <x v="0"/>
    <x v="0"/>
    <x v="527"/>
    <s v="kg"/>
    <x v="77"/>
    <x v="710"/>
  </r>
  <r>
    <x v="85"/>
    <x v="3"/>
    <x v="0"/>
    <x v="0"/>
    <x v="0"/>
    <x v="530"/>
    <s v="kg"/>
    <x v="77"/>
    <x v="711"/>
  </r>
  <r>
    <x v="86"/>
    <x v="3"/>
    <x v="0"/>
    <x v="0"/>
    <x v="0"/>
    <x v="531"/>
    <s v="kg"/>
    <x v="77"/>
    <x v="712"/>
  </r>
  <r>
    <x v="86"/>
    <x v="3"/>
    <x v="0"/>
    <x v="0"/>
    <x v="0"/>
    <x v="300"/>
    <s v="kg"/>
    <x v="86"/>
    <x v="713"/>
  </r>
  <r>
    <x v="86"/>
    <x v="3"/>
    <x v="0"/>
    <x v="7"/>
    <x v="1"/>
    <x v="34"/>
    <s v="Pcs"/>
    <x v="13"/>
    <x v="38"/>
  </r>
  <r>
    <x v="86"/>
    <x v="3"/>
    <x v="0"/>
    <x v="57"/>
    <x v="1"/>
    <x v="105"/>
    <s v="Pcs"/>
    <x v="50"/>
    <x v="714"/>
  </r>
  <r>
    <x v="86"/>
    <x v="3"/>
    <x v="0"/>
    <x v="57"/>
    <x v="1"/>
    <x v="457"/>
    <s v="Pcs"/>
    <x v="68"/>
    <x v="715"/>
  </r>
  <r>
    <x v="86"/>
    <x v="3"/>
    <x v="0"/>
    <x v="57"/>
    <x v="1"/>
    <x v="532"/>
    <s v="Pcs"/>
    <x v="51"/>
    <x v="716"/>
  </r>
  <r>
    <x v="86"/>
    <x v="3"/>
    <x v="0"/>
    <x v="25"/>
    <x v="1"/>
    <x v="366"/>
    <s v="Pcs."/>
    <x v="2"/>
    <x v="717"/>
  </r>
  <r>
    <x v="86"/>
    <x v="3"/>
    <x v="0"/>
    <x v="25"/>
    <x v="1"/>
    <x v="91"/>
    <s v="Pcs."/>
    <x v="9"/>
    <x v="534"/>
  </r>
  <r>
    <x v="87"/>
    <x v="3"/>
    <x v="0"/>
    <x v="25"/>
    <x v="1"/>
    <x v="81"/>
    <s v="Pcs."/>
    <x v="40"/>
    <x v="452"/>
  </r>
  <r>
    <x v="87"/>
    <x v="3"/>
    <x v="0"/>
    <x v="25"/>
    <x v="1"/>
    <x v="105"/>
    <s v="Pcs."/>
    <x v="41"/>
    <x v="718"/>
  </r>
  <r>
    <x v="87"/>
    <x v="3"/>
    <x v="0"/>
    <x v="38"/>
    <x v="1"/>
    <x v="136"/>
    <s v="Pcs"/>
    <x v="68"/>
    <x v="94"/>
  </r>
  <r>
    <x v="87"/>
    <x v="3"/>
    <x v="0"/>
    <x v="9"/>
    <x v="2"/>
    <x v="97"/>
    <s v="kg"/>
    <x v="50"/>
    <x v="719"/>
  </r>
  <r>
    <x v="87"/>
    <x v="3"/>
    <x v="0"/>
    <x v="49"/>
    <x v="1"/>
    <x v="34"/>
    <s v="Pcs"/>
    <x v="63"/>
    <x v="413"/>
  </r>
  <r>
    <x v="87"/>
    <x v="3"/>
    <x v="0"/>
    <x v="11"/>
    <x v="0"/>
    <x v="201"/>
    <s v="kg"/>
    <x v="41"/>
    <x v="720"/>
  </r>
  <r>
    <x v="88"/>
    <x v="3"/>
    <x v="0"/>
    <x v="54"/>
    <x v="0"/>
    <x v="278"/>
    <s v="kg"/>
    <x v="51"/>
    <x v="721"/>
  </r>
  <r>
    <x v="88"/>
    <x v="3"/>
    <x v="0"/>
    <x v="54"/>
    <x v="0"/>
    <x v="278"/>
    <s v="kg"/>
    <x v="4"/>
    <x v="722"/>
  </r>
  <r>
    <x v="88"/>
    <x v="3"/>
    <x v="0"/>
    <x v="26"/>
    <x v="1"/>
    <x v="467"/>
    <s v="Pcs"/>
    <x v="42"/>
    <x v="599"/>
  </r>
  <r>
    <x v="89"/>
    <x v="3"/>
    <x v="0"/>
    <x v="9"/>
    <x v="2"/>
    <x v="335"/>
    <s v="kg"/>
    <x v="50"/>
    <x v="723"/>
  </r>
  <r>
    <x v="89"/>
    <x v="3"/>
    <x v="0"/>
    <x v="7"/>
    <x v="1"/>
    <x v="533"/>
    <s v="Pcs"/>
    <x v="33"/>
    <x v="724"/>
  </r>
  <r>
    <x v="89"/>
    <x v="3"/>
    <x v="0"/>
    <x v="7"/>
    <x v="1"/>
    <x v="534"/>
    <s v="Pcs"/>
    <x v="13"/>
    <x v="725"/>
  </r>
  <r>
    <x v="89"/>
    <x v="3"/>
    <x v="0"/>
    <x v="0"/>
    <x v="0"/>
    <x v="535"/>
    <s v="kg"/>
    <x v="86"/>
    <x v="726"/>
  </r>
  <r>
    <x v="89"/>
    <x v="3"/>
    <x v="0"/>
    <x v="30"/>
    <x v="3"/>
    <x v="155"/>
    <s v="Pcs"/>
    <x v="48"/>
    <x v="178"/>
  </r>
  <r>
    <x v="89"/>
    <x v="3"/>
    <x v="0"/>
    <x v="5"/>
    <x v="0"/>
    <x v="87"/>
    <s v="kg"/>
    <x v="23"/>
    <x v="727"/>
  </r>
  <r>
    <x v="89"/>
    <x v="3"/>
    <x v="0"/>
    <x v="7"/>
    <x v="1"/>
    <x v="34"/>
    <s v="Pcs"/>
    <x v="33"/>
    <x v="75"/>
  </r>
  <r>
    <x v="89"/>
    <x v="3"/>
    <x v="0"/>
    <x v="5"/>
    <x v="0"/>
    <x v="536"/>
    <s v="kg"/>
    <x v="23"/>
    <x v="728"/>
  </r>
  <r>
    <x v="89"/>
    <x v="3"/>
    <x v="0"/>
    <x v="5"/>
    <x v="0"/>
    <x v="537"/>
    <s v="kg"/>
    <x v="23"/>
    <x v="729"/>
  </r>
  <r>
    <x v="90"/>
    <x v="3"/>
    <x v="0"/>
    <x v="46"/>
    <x v="0"/>
    <x v="538"/>
    <s v="kg"/>
    <x v="12"/>
    <x v="730"/>
  </r>
  <r>
    <x v="90"/>
    <x v="3"/>
    <x v="0"/>
    <x v="16"/>
    <x v="2"/>
    <x v="539"/>
    <s v="kg"/>
    <x v="28"/>
    <x v="731"/>
  </r>
  <r>
    <x v="90"/>
    <x v="3"/>
    <x v="0"/>
    <x v="1"/>
    <x v="0"/>
    <x v="540"/>
    <s v="kg"/>
    <x v="12"/>
    <x v="732"/>
  </r>
  <r>
    <x v="90"/>
    <x v="3"/>
    <x v="0"/>
    <x v="1"/>
    <x v="0"/>
    <x v="541"/>
    <s v="kg"/>
    <x v="12"/>
    <x v="733"/>
  </r>
  <r>
    <x v="90"/>
    <x v="3"/>
    <x v="0"/>
    <x v="1"/>
    <x v="0"/>
    <x v="181"/>
    <s v="kg"/>
    <x v="51"/>
    <x v="734"/>
  </r>
  <r>
    <x v="90"/>
    <x v="3"/>
    <x v="0"/>
    <x v="58"/>
    <x v="2"/>
    <x v="542"/>
    <s v="Pcs"/>
    <x v="11"/>
    <x v="735"/>
  </r>
  <r>
    <x v="90"/>
    <x v="3"/>
    <x v="0"/>
    <x v="46"/>
    <x v="0"/>
    <x v="400"/>
    <s v="kg"/>
    <x v="23"/>
    <x v="736"/>
  </r>
  <r>
    <x v="90"/>
    <x v="3"/>
    <x v="0"/>
    <x v="0"/>
    <x v="0"/>
    <x v="119"/>
    <s v="kg"/>
    <x v="29"/>
    <x v="737"/>
  </r>
  <r>
    <x v="90"/>
    <x v="3"/>
    <x v="0"/>
    <x v="0"/>
    <x v="0"/>
    <x v="148"/>
    <s v="kg"/>
    <x v="86"/>
    <x v="738"/>
  </r>
  <r>
    <x v="90"/>
    <x v="3"/>
    <x v="0"/>
    <x v="54"/>
    <x v="0"/>
    <x v="543"/>
    <s v="kg"/>
    <x v="41"/>
    <x v="739"/>
  </r>
  <r>
    <x v="90"/>
    <x v="3"/>
    <x v="0"/>
    <x v="54"/>
    <x v="0"/>
    <x v="6"/>
    <s v="kg"/>
    <x v="29"/>
    <x v="740"/>
  </r>
  <r>
    <x v="90"/>
    <x v="3"/>
    <x v="0"/>
    <x v="54"/>
    <x v="0"/>
    <x v="544"/>
    <s v="kg"/>
    <x v="41"/>
    <x v="741"/>
  </r>
  <r>
    <x v="90"/>
    <x v="3"/>
    <x v="0"/>
    <x v="30"/>
    <x v="3"/>
    <x v="155"/>
    <s v="Pcs"/>
    <x v="48"/>
    <x v="178"/>
  </r>
  <r>
    <x v="90"/>
    <x v="3"/>
    <x v="0"/>
    <x v="5"/>
    <x v="0"/>
    <x v="545"/>
    <s v="kg"/>
    <x v="23"/>
    <x v="742"/>
  </r>
  <r>
    <x v="90"/>
    <x v="3"/>
    <x v="0"/>
    <x v="38"/>
    <x v="1"/>
    <x v="91"/>
    <s v="Pcs"/>
    <x v="89"/>
    <x v="690"/>
  </r>
  <r>
    <x v="90"/>
    <x v="3"/>
    <x v="0"/>
    <x v="38"/>
    <x v="1"/>
    <x v="46"/>
    <s v="Pcs"/>
    <x v="68"/>
    <x v="743"/>
  </r>
  <r>
    <x v="90"/>
    <x v="3"/>
    <x v="0"/>
    <x v="38"/>
    <x v="1"/>
    <x v="80"/>
    <s v="Pcs"/>
    <x v="65"/>
    <x v="744"/>
  </r>
  <r>
    <x v="91"/>
    <x v="3"/>
    <x v="0"/>
    <x v="38"/>
    <x v="1"/>
    <x v="546"/>
    <s v="Pcs"/>
    <x v="68"/>
    <x v="745"/>
  </r>
  <r>
    <x v="91"/>
    <x v="3"/>
    <x v="0"/>
    <x v="9"/>
    <x v="0"/>
    <x v="186"/>
    <s v="kg"/>
    <x v="12"/>
    <x v="746"/>
  </r>
  <r>
    <x v="91"/>
    <x v="3"/>
    <x v="0"/>
    <x v="7"/>
    <x v="1"/>
    <x v="205"/>
    <s v="Pcs"/>
    <x v="13"/>
    <x v="747"/>
  </r>
  <r>
    <x v="91"/>
    <x v="3"/>
    <x v="0"/>
    <x v="7"/>
    <x v="1"/>
    <x v="421"/>
    <s v="Pcs"/>
    <x v="33"/>
    <x v="748"/>
  </r>
  <r>
    <x v="91"/>
    <x v="3"/>
    <x v="0"/>
    <x v="1"/>
    <x v="0"/>
    <x v="121"/>
    <s v="kg"/>
    <x v="23"/>
    <x v="749"/>
  </r>
  <r>
    <x v="91"/>
    <x v="3"/>
    <x v="0"/>
    <x v="1"/>
    <x v="0"/>
    <x v="547"/>
    <s v="kg"/>
    <x v="12"/>
    <x v="750"/>
  </r>
  <r>
    <x v="91"/>
    <x v="3"/>
    <x v="0"/>
    <x v="0"/>
    <x v="0"/>
    <x v="548"/>
    <s v="kg"/>
    <x v="29"/>
    <x v="751"/>
  </r>
  <r>
    <x v="91"/>
    <x v="3"/>
    <x v="0"/>
    <x v="0"/>
    <x v="0"/>
    <x v="549"/>
    <s v="kg"/>
    <x v="29"/>
    <x v="752"/>
  </r>
  <r>
    <x v="91"/>
    <x v="3"/>
    <x v="0"/>
    <x v="2"/>
    <x v="0"/>
    <x v="550"/>
    <s v="kg"/>
    <x v="4"/>
    <x v="753"/>
  </r>
  <r>
    <x v="91"/>
    <x v="3"/>
    <x v="0"/>
    <x v="2"/>
    <x v="0"/>
    <x v="551"/>
    <s v="kg"/>
    <x v="4"/>
    <x v="754"/>
  </r>
  <r>
    <x v="91"/>
    <x v="3"/>
    <x v="0"/>
    <x v="4"/>
    <x v="1"/>
    <x v="201"/>
    <s v="Pcs"/>
    <x v="3"/>
    <x v="755"/>
  </r>
  <r>
    <x v="91"/>
    <x v="3"/>
    <x v="0"/>
    <x v="4"/>
    <x v="1"/>
    <x v="457"/>
    <s v="Pcs"/>
    <x v="11"/>
    <x v="756"/>
  </r>
  <r>
    <x v="91"/>
    <x v="3"/>
    <x v="0"/>
    <x v="4"/>
    <x v="1"/>
    <x v="328"/>
    <s v="Pcs"/>
    <x v="12"/>
    <x v="757"/>
  </r>
  <r>
    <x v="91"/>
    <x v="3"/>
    <x v="0"/>
    <x v="5"/>
    <x v="0"/>
    <x v="36"/>
    <s v="kg"/>
    <x v="23"/>
    <x v="758"/>
  </r>
  <r>
    <x v="91"/>
    <x v="3"/>
    <x v="0"/>
    <x v="27"/>
    <x v="0"/>
    <x v="464"/>
    <s v="kg"/>
    <x v="28"/>
    <x v="759"/>
  </r>
  <r>
    <x v="91"/>
    <x v="3"/>
    <x v="0"/>
    <x v="27"/>
    <x v="0"/>
    <x v="173"/>
    <s v="kg"/>
    <x v="40"/>
    <x v="760"/>
  </r>
  <r>
    <x v="92"/>
    <x v="3"/>
    <x v="0"/>
    <x v="1"/>
    <x v="0"/>
    <x v="552"/>
    <s v="kg"/>
    <x v="77"/>
    <x v="761"/>
  </r>
  <r>
    <x v="92"/>
    <x v="3"/>
    <x v="0"/>
    <x v="1"/>
    <x v="0"/>
    <x v="553"/>
    <s v="kg"/>
    <x v="86"/>
    <x v="762"/>
  </r>
  <r>
    <x v="92"/>
    <x v="3"/>
    <x v="0"/>
    <x v="20"/>
    <x v="2"/>
    <x v="385"/>
    <s v="kg"/>
    <x v="66"/>
    <x v="763"/>
  </r>
  <r>
    <x v="92"/>
    <x v="3"/>
    <x v="0"/>
    <x v="59"/>
    <x v="1"/>
    <x v="53"/>
    <s v="Pcs"/>
    <x v="90"/>
    <x v="744"/>
  </r>
  <r>
    <x v="92"/>
    <x v="3"/>
    <x v="0"/>
    <x v="59"/>
    <x v="1"/>
    <x v="53"/>
    <s v="Pcs"/>
    <x v="91"/>
    <x v="764"/>
  </r>
  <r>
    <x v="92"/>
    <x v="3"/>
    <x v="0"/>
    <x v="59"/>
    <x v="1"/>
    <x v="81"/>
    <s v="Pcs"/>
    <x v="92"/>
    <x v="765"/>
  </r>
  <r>
    <x v="92"/>
    <x v="3"/>
    <x v="0"/>
    <x v="5"/>
    <x v="0"/>
    <x v="554"/>
    <s v="kg"/>
    <x v="12"/>
    <x v="766"/>
  </r>
  <r>
    <x v="92"/>
    <x v="3"/>
    <x v="0"/>
    <x v="5"/>
    <x v="0"/>
    <x v="555"/>
    <s v="kg"/>
    <x v="12"/>
    <x v="767"/>
  </r>
  <r>
    <x v="92"/>
    <x v="3"/>
    <x v="0"/>
    <x v="5"/>
    <x v="0"/>
    <x v="556"/>
    <s v="kg"/>
    <x v="12"/>
    <x v="768"/>
  </r>
  <r>
    <x v="92"/>
    <x v="3"/>
    <x v="0"/>
    <x v="5"/>
    <x v="0"/>
    <x v="557"/>
    <s v="kg"/>
    <x v="12"/>
    <x v="769"/>
  </r>
  <r>
    <x v="92"/>
    <x v="3"/>
    <x v="0"/>
    <x v="5"/>
    <x v="0"/>
    <x v="558"/>
    <s v="kg"/>
    <x v="12"/>
    <x v="770"/>
  </r>
  <r>
    <x v="92"/>
    <x v="3"/>
    <x v="0"/>
    <x v="5"/>
    <x v="0"/>
    <x v="559"/>
    <s v="kg"/>
    <x v="12"/>
    <x v="771"/>
  </r>
  <r>
    <x v="92"/>
    <x v="3"/>
    <x v="0"/>
    <x v="30"/>
    <x v="3"/>
    <x v="155"/>
    <s v="Pcs"/>
    <x v="48"/>
    <x v="178"/>
  </r>
  <r>
    <x v="92"/>
    <x v="3"/>
    <x v="0"/>
    <x v="5"/>
    <x v="0"/>
    <x v="560"/>
    <s v="kg"/>
    <x v="41"/>
    <x v="772"/>
  </r>
  <r>
    <x v="92"/>
    <x v="3"/>
    <x v="0"/>
    <x v="5"/>
    <x v="0"/>
    <x v="561"/>
    <s v="kg"/>
    <x v="41"/>
    <x v="773"/>
  </r>
  <r>
    <x v="92"/>
    <x v="3"/>
    <x v="0"/>
    <x v="5"/>
    <x v="0"/>
    <x v="314"/>
    <s v="kg"/>
    <x v="84"/>
    <x v="774"/>
  </r>
  <r>
    <x v="93"/>
    <x v="3"/>
    <x v="0"/>
    <x v="7"/>
    <x v="1"/>
    <x v="218"/>
    <s v="Pcs"/>
    <x v="13"/>
    <x v="775"/>
  </r>
  <r>
    <x v="93"/>
    <x v="3"/>
    <x v="0"/>
    <x v="2"/>
    <x v="0"/>
    <x v="562"/>
    <s v="kg"/>
    <x v="4"/>
    <x v="776"/>
  </r>
  <r>
    <x v="93"/>
    <x v="3"/>
    <x v="0"/>
    <x v="0"/>
    <x v="0"/>
    <x v="563"/>
    <s v="kg"/>
    <x v="86"/>
    <x v="777"/>
  </r>
  <r>
    <x v="93"/>
    <x v="3"/>
    <x v="0"/>
    <x v="1"/>
    <x v="0"/>
    <x v="564"/>
    <s v="kg"/>
    <x v="51"/>
    <x v="778"/>
  </r>
  <r>
    <x v="93"/>
    <x v="3"/>
    <x v="0"/>
    <x v="1"/>
    <x v="0"/>
    <x v="565"/>
    <s v="kg"/>
    <x v="86"/>
    <x v="779"/>
  </r>
  <r>
    <x v="93"/>
    <x v="3"/>
    <x v="0"/>
    <x v="9"/>
    <x v="2"/>
    <x v="566"/>
    <s v="kg"/>
    <x v="50"/>
    <x v="780"/>
  </r>
  <r>
    <x v="93"/>
    <x v="3"/>
    <x v="0"/>
    <x v="60"/>
    <x v="1"/>
    <x v="309"/>
    <s v="Pcs"/>
    <x v="93"/>
    <x v="781"/>
  </r>
  <r>
    <x v="94"/>
    <x v="3"/>
    <x v="0"/>
    <x v="60"/>
    <x v="1"/>
    <x v="103"/>
    <s v="Pcs"/>
    <x v="94"/>
    <x v="782"/>
  </r>
  <r>
    <x v="94"/>
    <x v="3"/>
    <x v="0"/>
    <x v="60"/>
    <x v="1"/>
    <x v="81"/>
    <s v="Pcs"/>
    <x v="95"/>
    <x v="783"/>
  </r>
  <r>
    <x v="94"/>
    <x v="3"/>
    <x v="0"/>
    <x v="4"/>
    <x v="1"/>
    <x v="9"/>
    <s v="Pcs"/>
    <x v="64"/>
    <x v="419"/>
  </r>
  <r>
    <x v="94"/>
    <x v="3"/>
    <x v="0"/>
    <x v="4"/>
    <x v="1"/>
    <x v="81"/>
    <s v="Pcs"/>
    <x v="54"/>
    <x v="784"/>
  </r>
  <r>
    <x v="94"/>
    <x v="3"/>
    <x v="0"/>
    <x v="27"/>
    <x v="0"/>
    <x v="567"/>
    <s v="kg"/>
    <x v="51"/>
    <x v="785"/>
  </r>
  <r>
    <x v="94"/>
    <x v="3"/>
    <x v="0"/>
    <x v="27"/>
    <x v="0"/>
    <x v="568"/>
    <s v="kg"/>
    <x v="51"/>
    <x v="786"/>
  </r>
  <r>
    <x v="94"/>
    <x v="3"/>
    <x v="0"/>
    <x v="30"/>
    <x v="3"/>
    <x v="155"/>
    <s v="Pcs"/>
    <x v="48"/>
    <x v="178"/>
  </r>
  <r>
    <x v="94"/>
    <x v="3"/>
    <x v="0"/>
    <x v="30"/>
    <x v="3"/>
    <x v="155"/>
    <s v="Pcs"/>
    <x v="48"/>
    <x v="178"/>
  </r>
  <r>
    <x v="94"/>
    <x v="3"/>
    <x v="0"/>
    <x v="5"/>
    <x v="0"/>
    <x v="569"/>
    <s v="kg"/>
    <x v="84"/>
    <x v="787"/>
  </r>
  <r>
    <x v="94"/>
    <x v="3"/>
    <x v="0"/>
    <x v="5"/>
    <x v="0"/>
    <x v="570"/>
    <s v="kg"/>
    <x v="84"/>
    <x v="788"/>
  </r>
  <r>
    <x v="94"/>
    <x v="3"/>
    <x v="0"/>
    <x v="5"/>
    <x v="0"/>
    <x v="480"/>
    <s v="kg"/>
    <x v="84"/>
    <x v="789"/>
  </r>
  <r>
    <x v="94"/>
    <x v="3"/>
    <x v="0"/>
    <x v="5"/>
    <x v="0"/>
    <x v="25"/>
    <s v="kg"/>
    <x v="23"/>
    <x v="790"/>
  </r>
  <r>
    <x v="94"/>
    <x v="3"/>
    <x v="0"/>
    <x v="5"/>
    <x v="0"/>
    <x v="35"/>
    <s v="kg"/>
    <x v="84"/>
    <x v="791"/>
  </r>
  <r>
    <x v="94"/>
    <x v="3"/>
    <x v="0"/>
    <x v="54"/>
    <x v="0"/>
    <x v="232"/>
    <s v="kg"/>
    <x v="29"/>
    <x v="792"/>
  </r>
  <r>
    <x v="94"/>
    <x v="3"/>
    <x v="0"/>
    <x v="54"/>
    <x v="0"/>
    <x v="149"/>
    <s v="kg"/>
    <x v="84"/>
    <x v="793"/>
  </r>
  <r>
    <x v="94"/>
    <x v="3"/>
    <x v="0"/>
    <x v="54"/>
    <x v="0"/>
    <x v="397"/>
    <s v="kg"/>
    <x v="29"/>
    <x v="794"/>
  </r>
  <r>
    <x v="94"/>
    <x v="3"/>
    <x v="0"/>
    <x v="5"/>
    <x v="0"/>
    <x v="569"/>
    <s v="kg"/>
    <x v="43"/>
    <x v="795"/>
  </r>
  <r>
    <x v="94"/>
    <x v="3"/>
    <x v="0"/>
    <x v="60"/>
    <x v="1"/>
    <x v="571"/>
    <s v="Pcs"/>
    <x v="95"/>
    <x v="796"/>
  </r>
  <r>
    <x v="94"/>
    <x v="3"/>
    <x v="0"/>
    <x v="60"/>
    <x v="1"/>
    <x v="258"/>
    <s v="Pcs"/>
    <x v="93"/>
    <x v="797"/>
  </r>
  <r>
    <x v="95"/>
    <x v="3"/>
    <x v="0"/>
    <x v="60"/>
    <x v="1"/>
    <x v="572"/>
    <s v="Pcs"/>
    <x v="94"/>
    <x v="798"/>
  </r>
  <r>
    <x v="95"/>
    <x v="3"/>
    <x v="0"/>
    <x v="60"/>
    <x v="1"/>
    <x v="573"/>
    <s v="Pcs"/>
    <x v="96"/>
    <x v="799"/>
  </r>
  <r>
    <x v="95"/>
    <x v="3"/>
    <x v="0"/>
    <x v="1"/>
    <x v="0"/>
    <x v="252"/>
    <s v="kg"/>
    <x v="15"/>
    <x v="800"/>
  </r>
  <r>
    <x v="95"/>
    <x v="3"/>
    <x v="0"/>
    <x v="1"/>
    <x v="0"/>
    <x v="574"/>
    <s v="kg"/>
    <x v="10"/>
    <x v="801"/>
  </r>
  <r>
    <x v="95"/>
    <x v="3"/>
    <x v="0"/>
    <x v="9"/>
    <x v="2"/>
    <x v="547"/>
    <s v="kg"/>
    <x v="51"/>
    <x v="802"/>
  </r>
  <r>
    <x v="95"/>
    <x v="3"/>
    <x v="0"/>
    <x v="7"/>
    <x v="1"/>
    <x v="575"/>
    <s v="Pcs"/>
    <x v="13"/>
    <x v="803"/>
  </r>
  <r>
    <x v="95"/>
    <x v="3"/>
    <x v="0"/>
    <x v="54"/>
    <x v="0"/>
    <x v="576"/>
    <s v="kg"/>
    <x v="86"/>
    <x v="804"/>
  </r>
  <r>
    <x v="95"/>
    <x v="3"/>
    <x v="0"/>
    <x v="54"/>
    <x v="0"/>
    <x v="309"/>
    <s v="kg"/>
    <x v="86"/>
    <x v="805"/>
  </r>
  <r>
    <x v="95"/>
    <x v="3"/>
    <x v="0"/>
    <x v="54"/>
    <x v="0"/>
    <x v="214"/>
    <s v="kg"/>
    <x v="86"/>
    <x v="657"/>
  </r>
  <r>
    <x v="95"/>
    <x v="3"/>
    <x v="0"/>
    <x v="54"/>
    <x v="0"/>
    <x v="577"/>
    <s v="kg"/>
    <x v="41"/>
    <x v="806"/>
  </r>
  <r>
    <x v="95"/>
    <x v="3"/>
    <x v="0"/>
    <x v="5"/>
    <x v="0"/>
    <x v="578"/>
    <s v="kg"/>
    <x v="41"/>
    <x v="807"/>
  </r>
  <r>
    <x v="95"/>
    <x v="3"/>
    <x v="0"/>
    <x v="5"/>
    <x v="0"/>
    <x v="579"/>
    <s v="kg"/>
    <x v="41"/>
    <x v="808"/>
  </r>
  <r>
    <x v="95"/>
    <x v="3"/>
    <x v="0"/>
    <x v="9"/>
    <x v="2"/>
    <x v="526"/>
    <s v="kg"/>
    <x v="50"/>
    <x v="809"/>
  </r>
  <r>
    <x v="95"/>
    <x v="3"/>
    <x v="0"/>
    <x v="60"/>
    <x v="1"/>
    <x v="580"/>
    <s v="Pcs"/>
    <x v="97"/>
    <x v="810"/>
  </r>
  <r>
    <x v="95"/>
    <x v="3"/>
    <x v="0"/>
    <x v="60"/>
    <x v="1"/>
    <x v="442"/>
    <s v="Pcs"/>
    <x v="98"/>
    <x v="811"/>
  </r>
  <r>
    <x v="95"/>
    <x v="3"/>
    <x v="0"/>
    <x v="1"/>
    <x v="0"/>
    <x v="581"/>
    <s v="kg"/>
    <x v="88"/>
    <x v="812"/>
  </r>
  <r>
    <x v="95"/>
    <x v="3"/>
    <x v="0"/>
    <x v="28"/>
    <x v="2"/>
    <x v="582"/>
    <s v="kg"/>
    <x v="28"/>
    <x v="813"/>
  </r>
  <r>
    <x v="95"/>
    <x v="3"/>
    <x v="0"/>
    <x v="28"/>
    <x v="2"/>
    <x v="583"/>
    <s v="kg"/>
    <x v="28"/>
    <x v="814"/>
  </r>
  <r>
    <x v="95"/>
    <x v="3"/>
    <x v="0"/>
    <x v="28"/>
    <x v="2"/>
    <x v="584"/>
    <s v="kg"/>
    <x v="28"/>
    <x v="815"/>
  </r>
  <r>
    <x v="95"/>
    <x v="3"/>
    <x v="0"/>
    <x v="0"/>
    <x v="0"/>
    <x v="585"/>
    <s v="kg"/>
    <x v="29"/>
    <x v="816"/>
  </r>
  <r>
    <x v="95"/>
    <x v="3"/>
    <x v="0"/>
    <x v="0"/>
    <x v="0"/>
    <x v="586"/>
    <s v="kg"/>
    <x v="41"/>
    <x v="817"/>
  </r>
  <r>
    <x v="95"/>
    <x v="3"/>
    <x v="0"/>
    <x v="0"/>
    <x v="0"/>
    <x v="587"/>
    <s v="kg"/>
    <x v="29"/>
    <x v="818"/>
  </r>
  <r>
    <x v="95"/>
    <x v="3"/>
    <x v="0"/>
    <x v="9"/>
    <x v="0"/>
    <x v="103"/>
    <s v="kg"/>
    <x v="1"/>
    <x v="819"/>
  </r>
  <r>
    <x v="95"/>
    <x v="3"/>
    <x v="0"/>
    <x v="9"/>
    <x v="0"/>
    <x v="460"/>
    <s v="kg"/>
    <x v="12"/>
    <x v="820"/>
  </r>
  <r>
    <x v="95"/>
    <x v="3"/>
    <x v="0"/>
    <x v="1"/>
    <x v="0"/>
    <x v="16"/>
    <s v="kg"/>
    <x v="88"/>
    <x v="821"/>
  </r>
  <r>
    <x v="96"/>
    <x v="3"/>
    <x v="0"/>
    <x v="1"/>
    <x v="0"/>
    <x v="30"/>
    <s v="kg"/>
    <x v="88"/>
    <x v="822"/>
  </r>
  <r>
    <x v="96"/>
    <x v="3"/>
    <x v="0"/>
    <x v="1"/>
    <x v="0"/>
    <x v="588"/>
    <s v="kg"/>
    <x v="86"/>
    <x v="823"/>
  </r>
  <r>
    <x v="96"/>
    <x v="3"/>
    <x v="0"/>
    <x v="1"/>
    <x v="0"/>
    <x v="302"/>
    <s v="kg"/>
    <x v="86"/>
    <x v="824"/>
  </r>
  <r>
    <x v="96"/>
    <x v="3"/>
    <x v="0"/>
    <x v="1"/>
    <x v="0"/>
    <x v="589"/>
    <s v="kg"/>
    <x v="10"/>
    <x v="825"/>
  </r>
  <r>
    <x v="96"/>
    <x v="3"/>
    <x v="0"/>
    <x v="27"/>
    <x v="0"/>
    <x v="590"/>
    <s v="kg"/>
    <x v="39"/>
    <x v="826"/>
  </r>
  <r>
    <x v="96"/>
    <x v="3"/>
    <x v="0"/>
    <x v="27"/>
    <x v="0"/>
    <x v="591"/>
    <s v="kg"/>
    <x v="4"/>
    <x v="827"/>
  </r>
  <r>
    <x v="96"/>
    <x v="3"/>
    <x v="0"/>
    <x v="28"/>
    <x v="2"/>
    <x v="592"/>
    <s v="kg"/>
    <x v="28"/>
    <x v="828"/>
  </r>
  <r>
    <x v="96"/>
    <x v="3"/>
    <x v="0"/>
    <x v="28"/>
    <x v="2"/>
    <x v="593"/>
    <s v="kg"/>
    <x v="28"/>
    <x v="829"/>
  </r>
  <r>
    <x v="96"/>
    <x v="3"/>
    <x v="0"/>
    <x v="5"/>
    <x v="0"/>
    <x v="594"/>
    <s v="kg"/>
    <x v="34"/>
    <x v="830"/>
  </r>
  <r>
    <x v="96"/>
    <x v="3"/>
    <x v="0"/>
    <x v="5"/>
    <x v="0"/>
    <x v="30"/>
    <s v="kg"/>
    <x v="1"/>
    <x v="831"/>
  </r>
  <r>
    <x v="96"/>
    <x v="3"/>
    <x v="0"/>
    <x v="5"/>
    <x v="0"/>
    <x v="536"/>
    <s v="kg"/>
    <x v="34"/>
    <x v="832"/>
  </r>
  <r>
    <x v="97"/>
    <x v="3"/>
    <x v="0"/>
    <x v="6"/>
    <x v="1"/>
    <x v="595"/>
    <s v="kg"/>
    <x v="40"/>
    <x v="833"/>
  </r>
  <r>
    <x v="97"/>
    <x v="3"/>
    <x v="0"/>
    <x v="5"/>
    <x v="0"/>
    <x v="199"/>
    <s v="kg"/>
    <x v="39"/>
    <x v="834"/>
  </r>
  <r>
    <x v="97"/>
    <x v="3"/>
    <x v="0"/>
    <x v="5"/>
    <x v="0"/>
    <x v="159"/>
    <s v="kg"/>
    <x v="34"/>
    <x v="835"/>
  </r>
  <r>
    <x v="97"/>
    <x v="3"/>
    <x v="0"/>
    <x v="49"/>
    <x v="1"/>
    <x v="34"/>
    <s v="Pcs"/>
    <x v="63"/>
    <x v="413"/>
  </r>
  <r>
    <x v="98"/>
    <x v="3"/>
    <x v="0"/>
    <x v="27"/>
    <x v="0"/>
    <x v="309"/>
    <s v="kg"/>
    <x v="41"/>
    <x v="836"/>
  </r>
  <r>
    <x v="98"/>
    <x v="3"/>
    <x v="0"/>
    <x v="26"/>
    <x v="1"/>
    <x v="72"/>
    <s v="Pcs"/>
    <x v="42"/>
    <x v="837"/>
  </r>
  <r>
    <x v="98"/>
    <x v="3"/>
    <x v="0"/>
    <x v="30"/>
    <x v="3"/>
    <x v="155"/>
    <s v="Pcs"/>
    <x v="48"/>
    <x v="178"/>
  </r>
  <r>
    <x v="98"/>
    <x v="3"/>
    <x v="0"/>
    <x v="12"/>
    <x v="1"/>
    <x v="596"/>
    <s v="Pcs"/>
    <x v="20"/>
    <x v="447"/>
  </r>
  <r>
    <x v="98"/>
    <x v="3"/>
    <x v="0"/>
    <x v="12"/>
    <x v="1"/>
    <x v="81"/>
    <s v="Pcs"/>
    <x v="19"/>
    <x v="838"/>
  </r>
  <r>
    <x v="98"/>
    <x v="3"/>
    <x v="0"/>
    <x v="7"/>
    <x v="1"/>
    <x v="597"/>
    <s v="Pcs"/>
    <x v="13"/>
    <x v="839"/>
  </r>
  <r>
    <x v="98"/>
    <x v="3"/>
    <x v="0"/>
    <x v="30"/>
    <x v="3"/>
    <x v="155"/>
    <s v="Pcs"/>
    <x v="48"/>
    <x v="178"/>
  </r>
  <r>
    <x v="98"/>
    <x v="3"/>
    <x v="0"/>
    <x v="27"/>
    <x v="0"/>
    <x v="239"/>
    <s v="kg"/>
    <x v="41"/>
    <x v="840"/>
  </r>
  <r>
    <x v="98"/>
    <x v="3"/>
    <x v="0"/>
    <x v="0"/>
    <x v="0"/>
    <x v="487"/>
    <s v="kg"/>
    <x v="29"/>
    <x v="841"/>
  </r>
  <r>
    <x v="98"/>
    <x v="3"/>
    <x v="0"/>
    <x v="0"/>
    <x v="0"/>
    <x v="156"/>
    <s v="kg"/>
    <x v="29"/>
    <x v="842"/>
  </r>
  <r>
    <x v="98"/>
    <x v="3"/>
    <x v="0"/>
    <x v="9"/>
    <x v="2"/>
    <x v="598"/>
    <s v="kg"/>
    <x v="50"/>
    <x v="843"/>
  </r>
  <r>
    <x v="98"/>
    <x v="3"/>
    <x v="0"/>
    <x v="27"/>
    <x v="0"/>
    <x v="417"/>
    <s v="kg"/>
    <x v="41"/>
    <x v="844"/>
  </r>
  <r>
    <x v="98"/>
    <x v="3"/>
    <x v="0"/>
    <x v="5"/>
    <x v="0"/>
    <x v="599"/>
    <s v="kg"/>
    <x v="34"/>
    <x v="845"/>
  </r>
  <r>
    <x v="98"/>
    <x v="3"/>
    <x v="0"/>
    <x v="0"/>
    <x v="0"/>
    <x v="95"/>
    <s v="kg"/>
    <x v="41"/>
    <x v="846"/>
  </r>
  <r>
    <x v="98"/>
    <x v="3"/>
    <x v="0"/>
    <x v="0"/>
    <x v="0"/>
    <x v="600"/>
    <s v="kg"/>
    <x v="41"/>
    <x v="847"/>
  </r>
  <r>
    <x v="98"/>
    <x v="3"/>
    <x v="0"/>
    <x v="0"/>
    <x v="0"/>
    <x v="4"/>
    <s v="kg"/>
    <x v="29"/>
    <x v="848"/>
  </r>
  <r>
    <x v="99"/>
    <x v="4"/>
    <x v="0"/>
    <x v="54"/>
    <x v="0"/>
    <x v="589"/>
    <s v="kg"/>
    <x v="41"/>
    <x v="849"/>
  </r>
  <r>
    <x v="99"/>
    <x v="4"/>
    <x v="0"/>
    <x v="54"/>
    <x v="0"/>
    <x v="358"/>
    <s v="kg"/>
    <x v="41"/>
    <x v="850"/>
  </r>
  <r>
    <x v="99"/>
    <x v="4"/>
    <x v="0"/>
    <x v="17"/>
    <x v="1"/>
    <x v="601"/>
    <s v="Pcs"/>
    <x v="27"/>
    <x v="851"/>
  </r>
  <r>
    <x v="99"/>
    <x v="4"/>
    <x v="0"/>
    <x v="0"/>
    <x v="0"/>
    <x v="527"/>
    <s v="kg"/>
    <x v="5"/>
    <x v="852"/>
  </r>
  <r>
    <x v="99"/>
    <x v="4"/>
    <x v="0"/>
    <x v="9"/>
    <x v="2"/>
    <x v="337"/>
    <s v="kg"/>
    <x v="50"/>
    <x v="853"/>
  </r>
  <r>
    <x v="99"/>
    <x v="4"/>
    <x v="0"/>
    <x v="7"/>
    <x v="1"/>
    <x v="589"/>
    <s v="Pcs"/>
    <x v="13"/>
    <x v="854"/>
  </r>
  <r>
    <x v="99"/>
    <x v="4"/>
    <x v="0"/>
    <x v="27"/>
    <x v="0"/>
    <x v="602"/>
    <s v="kg"/>
    <x v="41"/>
    <x v="855"/>
  </r>
  <r>
    <x v="99"/>
    <x v="4"/>
    <x v="0"/>
    <x v="27"/>
    <x v="0"/>
    <x v="487"/>
    <s v="kg"/>
    <x v="41"/>
    <x v="856"/>
  </r>
  <r>
    <x v="100"/>
    <x v="4"/>
    <x v="0"/>
    <x v="7"/>
    <x v="1"/>
    <x v="603"/>
    <s v="Pcs"/>
    <x v="33"/>
    <x v="857"/>
  </r>
  <r>
    <x v="100"/>
    <x v="4"/>
    <x v="0"/>
    <x v="7"/>
    <x v="1"/>
    <x v="604"/>
    <s v="Pcs"/>
    <x v="13"/>
    <x v="858"/>
  </r>
  <r>
    <x v="100"/>
    <x v="4"/>
    <x v="0"/>
    <x v="0"/>
    <x v="0"/>
    <x v="544"/>
    <s v="kg"/>
    <x v="5"/>
    <x v="859"/>
  </r>
  <r>
    <x v="100"/>
    <x v="4"/>
    <x v="0"/>
    <x v="0"/>
    <x v="0"/>
    <x v="605"/>
    <s v="kg"/>
    <x v="5"/>
    <x v="860"/>
  </r>
  <r>
    <x v="100"/>
    <x v="4"/>
    <x v="0"/>
    <x v="0"/>
    <x v="0"/>
    <x v="606"/>
    <s v="kg"/>
    <x v="41"/>
    <x v="861"/>
  </r>
  <r>
    <x v="100"/>
    <x v="4"/>
    <x v="0"/>
    <x v="0"/>
    <x v="0"/>
    <x v="527"/>
    <s v="kg"/>
    <x v="5"/>
    <x v="852"/>
  </r>
  <r>
    <x v="100"/>
    <x v="4"/>
    <x v="0"/>
    <x v="30"/>
    <x v="3"/>
    <x v="155"/>
    <s v="Pcs"/>
    <x v="48"/>
    <x v="178"/>
  </r>
  <r>
    <x v="101"/>
    <x v="4"/>
    <x v="0"/>
    <x v="30"/>
    <x v="3"/>
    <x v="155"/>
    <s v="Pcs"/>
    <x v="48"/>
    <x v="178"/>
  </r>
  <r>
    <x v="101"/>
    <x v="4"/>
    <x v="0"/>
    <x v="45"/>
    <x v="1"/>
    <x v="307"/>
    <s v="Pcs"/>
    <x v="67"/>
    <x v="862"/>
  </r>
  <r>
    <x v="101"/>
    <x v="4"/>
    <x v="0"/>
    <x v="34"/>
    <x v="1"/>
    <x v="607"/>
    <s v="Pcs"/>
    <x v="55"/>
    <x v="863"/>
  </r>
  <r>
    <x v="101"/>
    <x v="4"/>
    <x v="0"/>
    <x v="34"/>
    <x v="1"/>
    <x v="135"/>
    <s v="Pcs"/>
    <x v="75"/>
    <x v="864"/>
  </r>
  <r>
    <x v="101"/>
    <x v="4"/>
    <x v="0"/>
    <x v="5"/>
    <x v="0"/>
    <x v="608"/>
    <s v="kg"/>
    <x v="99"/>
    <x v="865"/>
  </r>
  <r>
    <x v="101"/>
    <x v="4"/>
    <x v="0"/>
    <x v="5"/>
    <x v="0"/>
    <x v="375"/>
    <s v="kg"/>
    <x v="99"/>
    <x v="866"/>
  </r>
  <r>
    <x v="101"/>
    <x v="4"/>
    <x v="0"/>
    <x v="34"/>
    <x v="1"/>
    <x v="609"/>
    <s v="Pcs"/>
    <x v="52"/>
    <x v="867"/>
  </r>
  <r>
    <x v="101"/>
    <x v="4"/>
    <x v="0"/>
    <x v="34"/>
    <x v="1"/>
    <x v="610"/>
    <s v="Pcs"/>
    <x v="55"/>
    <x v="868"/>
  </r>
  <r>
    <x v="101"/>
    <x v="4"/>
    <x v="0"/>
    <x v="27"/>
    <x v="0"/>
    <x v="611"/>
    <s v="kg"/>
    <x v="41"/>
    <x v="869"/>
  </r>
  <r>
    <x v="101"/>
    <x v="4"/>
    <x v="0"/>
    <x v="5"/>
    <x v="0"/>
    <x v="28"/>
    <s v="kg"/>
    <x v="23"/>
    <x v="870"/>
  </r>
  <r>
    <x v="101"/>
    <x v="4"/>
    <x v="0"/>
    <x v="5"/>
    <x v="0"/>
    <x v="111"/>
    <s v="kg"/>
    <x v="39"/>
    <x v="127"/>
  </r>
  <r>
    <x v="101"/>
    <x v="4"/>
    <x v="0"/>
    <x v="0"/>
    <x v="0"/>
    <x v="236"/>
    <s v="kg"/>
    <x v="29"/>
    <x v="871"/>
  </r>
  <r>
    <x v="101"/>
    <x v="4"/>
    <x v="0"/>
    <x v="0"/>
    <x v="0"/>
    <x v="539"/>
    <s v="kg"/>
    <x v="29"/>
    <x v="872"/>
  </r>
  <r>
    <x v="102"/>
    <x v="4"/>
    <x v="0"/>
    <x v="0"/>
    <x v="0"/>
    <x v="159"/>
    <s v="kg"/>
    <x v="29"/>
    <x v="182"/>
  </r>
  <r>
    <x v="102"/>
    <x v="4"/>
    <x v="0"/>
    <x v="27"/>
    <x v="0"/>
    <x v="209"/>
    <s v="kg"/>
    <x v="41"/>
    <x v="873"/>
  </r>
  <r>
    <x v="102"/>
    <x v="4"/>
    <x v="0"/>
    <x v="27"/>
    <x v="0"/>
    <x v="612"/>
    <s v="kg"/>
    <x v="51"/>
    <x v="874"/>
  </r>
  <r>
    <x v="102"/>
    <x v="4"/>
    <x v="0"/>
    <x v="27"/>
    <x v="0"/>
    <x v="323"/>
    <s v="kg"/>
    <x v="41"/>
    <x v="875"/>
  </r>
  <r>
    <x v="102"/>
    <x v="4"/>
    <x v="0"/>
    <x v="7"/>
    <x v="1"/>
    <x v="34"/>
    <s v="Pcs"/>
    <x v="33"/>
    <x v="75"/>
  </r>
  <r>
    <x v="103"/>
    <x v="4"/>
    <x v="0"/>
    <x v="1"/>
    <x v="0"/>
    <x v="613"/>
    <s v="kg"/>
    <x v="43"/>
    <x v="876"/>
  </r>
  <r>
    <x v="103"/>
    <x v="4"/>
    <x v="0"/>
    <x v="5"/>
    <x v="0"/>
    <x v="614"/>
    <s v="kg"/>
    <x v="43"/>
    <x v="877"/>
  </r>
  <r>
    <x v="103"/>
    <x v="4"/>
    <x v="0"/>
    <x v="54"/>
    <x v="0"/>
    <x v="131"/>
    <s v="kg"/>
    <x v="12"/>
    <x v="878"/>
  </r>
  <r>
    <x v="103"/>
    <x v="4"/>
    <x v="0"/>
    <x v="54"/>
    <x v="0"/>
    <x v="615"/>
    <s v="kg"/>
    <x v="100"/>
    <x v="879"/>
  </r>
  <r>
    <x v="103"/>
    <x v="4"/>
    <x v="0"/>
    <x v="54"/>
    <x v="0"/>
    <x v="615"/>
    <s v="kg"/>
    <x v="12"/>
    <x v="880"/>
  </r>
  <r>
    <x v="103"/>
    <x v="4"/>
    <x v="0"/>
    <x v="9"/>
    <x v="2"/>
    <x v="616"/>
    <s v="kg"/>
    <x v="50"/>
    <x v="881"/>
  </r>
  <r>
    <x v="103"/>
    <x v="4"/>
    <x v="0"/>
    <x v="54"/>
    <x v="0"/>
    <x v="102"/>
    <s v="kg"/>
    <x v="41"/>
    <x v="882"/>
  </r>
  <r>
    <x v="103"/>
    <x v="4"/>
    <x v="0"/>
    <x v="54"/>
    <x v="0"/>
    <x v="84"/>
    <s v="kg"/>
    <x v="41"/>
    <x v="883"/>
  </r>
  <r>
    <x v="103"/>
    <x v="4"/>
    <x v="0"/>
    <x v="54"/>
    <x v="0"/>
    <x v="617"/>
    <s v="kg"/>
    <x v="41"/>
    <x v="884"/>
  </r>
  <r>
    <x v="103"/>
    <x v="4"/>
    <x v="0"/>
    <x v="0"/>
    <x v="0"/>
    <x v="618"/>
    <s v="kg"/>
    <x v="77"/>
    <x v="885"/>
  </r>
  <r>
    <x v="103"/>
    <x v="4"/>
    <x v="0"/>
    <x v="0"/>
    <x v="0"/>
    <x v="619"/>
    <s v="kg"/>
    <x v="77"/>
    <x v="886"/>
  </r>
  <r>
    <x v="103"/>
    <x v="4"/>
    <x v="0"/>
    <x v="0"/>
    <x v="0"/>
    <x v="620"/>
    <s v="kg"/>
    <x v="77"/>
    <x v="887"/>
  </r>
  <r>
    <x v="103"/>
    <x v="4"/>
    <x v="0"/>
    <x v="12"/>
    <x v="1"/>
    <x v="621"/>
    <s v="Pcs"/>
    <x v="20"/>
    <x v="888"/>
  </r>
  <r>
    <x v="103"/>
    <x v="4"/>
    <x v="0"/>
    <x v="12"/>
    <x v="1"/>
    <x v="622"/>
    <s v="Pcs"/>
    <x v="19"/>
    <x v="889"/>
  </r>
  <r>
    <x v="103"/>
    <x v="4"/>
    <x v="0"/>
    <x v="9"/>
    <x v="2"/>
    <x v="623"/>
    <s v="kg"/>
    <x v="50"/>
    <x v="890"/>
  </r>
  <r>
    <x v="104"/>
    <x v="4"/>
    <x v="0"/>
    <x v="54"/>
    <x v="0"/>
    <x v="581"/>
    <s v="kg"/>
    <x v="1"/>
    <x v="891"/>
  </r>
  <r>
    <x v="104"/>
    <x v="4"/>
    <x v="0"/>
    <x v="54"/>
    <x v="0"/>
    <x v="562"/>
    <s v="kg"/>
    <x v="88"/>
    <x v="892"/>
  </r>
  <r>
    <x v="104"/>
    <x v="4"/>
    <x v="0"/>
    <x v="54"/>
    <x v="0"/>
    <x v="588"/>
    <s v="kg"/>
    <x v="1"/>
    <x v="893"/>
  </r>
  <r>
    <x v="104"/>
    <x v="4"/>
    <x v="0"/>
    <x v="0"/>
    <x v="0"/>
    <x v="624"/>
    <s v="kg"/>
    <x v="29"/>
    <x v="894"/>
  </r>
  <r>
    <x v="105"/>
    <x v="4"/>
    <x v="0"/>
    <x v="0"/>
    <x v="0"/>
    <x v="484"/>
    <s v="kg"/>
    <x v="29"/>
    <x v="895"/>
  </r>
  <r>
    <x v="105"/>
    <x v="4"/>
    <x v="0"/>
    <x v="0"/>
    <x v="0"/>
    <x v="464"/>
    <s v="kg"/>
    <x v="29"/>
    <x v="896"/>
  </r>
  <r>
    <x v="106"/>
    <x v="4"/>
    <x v="0"/>
    <x v="5"/>
    <x v="0"/>
    <x v="102"/>
    <s v="kg"/>
    <x v="88"/>
    <x v="897"/>
  </r>
  <r>
    <x v="106"/>
    <x v="4"/>
    <x v="0"/>
    <x v="7"/>
    <x v="1"/>
    <x v="231"/>
    <s v="Pcs"/>
    <x v="33"/>
    <x v="898"/>
  </r>
  <r>
    <x v="106"/>
    <x v="4"/>
    <x v="0"/>
    <x v="0"/>
    <x v="0"/>
    <x v="625"/>
    <s v="kg"/>
    <x v="86"/>
    <x v="899"/>
  </r>
  <r>
    <x v="106"/>
    <x v="4"/>
    <x v="0"/>
    <x v="0"/>
    <x v="0"/>
    <x v="626"/>
    <s v="kg"/>
    <x v="77"/>
    <x v="900"/>
  </r>
  <r>
    <x v="106"/>
    <x v="4"/>
    <x v="0"/>
    <x v="7"/>
    <x v="1"/>
    <x v="404"/>
    <s v="Pcs"/>
    <x v="13"/>
    <x v="901"/>
  </r>
  <r>
    <x v="106"/>
    <x v="4"/>
    <x v="0"/>
    <x v="0"/>
    <x v="0"/>
    <x v="23"/>
    <s v="kg"/>
    <x v="77"/>
    <x v="902"/>
  </r>
  <r>
    <x v="106"/>
    <x v="4"/>
    <x v="0"/>
    <x v="9"/>
    <x v="0"/>
    <x v="627"/>
    <s v="kg"/>
    <x v="8"/>
    <x v="903"/>
  </r>
  <r>
    <x v="106"/>
    <x v="4"/>
    <x v="0"/>
    <x v="27"/>
    <x v="0"/>
    <x v="628"/>
    <s v="kg"/>
    <x v="23"/>
    <x v="904"/>
  </r>
  <r>
    <x v="106"/>
    <x v="4"/>
    <x v="0"/>
    <x v="27"/>
    <x v="0"/>
    <x v="464"/>
    <s v="kg"/>
    <x v="51"/>
    <x v="905"/>
  </r>
  <r>
    <x v="106"/>
    <x v="4"/>
    <x v="0"/>
    <x v="0"/>
    <x v="0"/>
    <x v="629"/>
    <s v="kg"/>
    <x v="77"/>
    <x v="906"/>
  </r>
  <r>
    <x v="107"/>
    <x v="4"/>
    <x v="0"/>
    <x v="0"/>
    <x v="0"/>
    <x v="630"/>
    <s v="kg"/>
    <x v="29"/>
    <x v="907"/>
  </r>
  <r>
    <x v="107"/>
    <x v="4"/>
    <x v="0"/>
    <x v="0"/>
    <x v="0"/>
    <x v="631"/>
    <s v="kg"/>
    <x v="29"/>
    <x v="908"/>
  </r>
  <r>
    <x v="107"/>
    <x v="4"/>
    <x v="0"/>
    <x v="0"/>
    <x v="0"/>
    <x v="257"/>
    <s v="kg"/>
    <x v="86"/>
    <x v="909"/>
  </r>
  <r>
    <x v="107"/>
    <x v="4"/>
    <x v="0"/>
    <x v="0"/>
    <x v="0"/>
    <x v="632"/>
    <s v="kg"/>
    <x v="77"/>
    <x v="910"/>
  </r>
  <r>
    <x v="107"/>
    <x v="4"/>
    <x v="0"/>
    <x v="7"/>
    <x v="1"/>
    <x v="34"/>
    <s v="Pcs"/>
    <x v="33"/>
    <x v="75"/>
  </r>
  <r>
    <x v="108"/>
    <x v="4"/>
    <x v="0"/>
    <x v="26"/>
    <x v="1"/>
    <x v="91"/>
    <s v="Pcs"/>
    <x v="42"/>
    <x v="911"/>
  </r>
  <r>
    <x v="109"/>
    <x v="4"/>
    <x v="0"/>
    <x v="30"/>
    <x v="3"/>
    <x v="155"/>
    <s v="Pcs"/>
    <x v="48"/>
    <x v="178"/>
  </r>
  <r>
    <x v="109"/>
    <x v="4"/>
    <x v="0"/>
    <x v="54"/>
    <x v="0"/>
    <x v="78"/>
    <s v="kg"/>
    <x v="41"/>
    <x v="912"/>
  </r>
  <r>
    <x v="109"/>
    <x v="4"/>
    <x v="0"/>
    <x v="54"/>
    <x v="0"/>
    <x v="633"/>
    <s v="kg"/>
    <x v="51"/>
    <x v="913"/>
  </r>
  <r>
    <x v="109"/>
    <x v="4"/>
    <x v="0"/>
    <x v="54"/>
    <x v="0"/>
    <x v="634"/>
    <s v="kg"/>
    <x v="41"/>
    <x v="914"/>
  </r>
  <r>
    <x v="109"/>
    <x v="4"/>
    <x v="0"/>
    <x v="9"/>
    <x v="2"/>
    <x v="635"/>
    <s v="kg"/>
    <x v="50"/>
    <x v="915"/>
  </r>
  <r>
    <x v="109"/>
    <x v="4"/>
    <x v="0"/>
    <x v="20"/>
    <x v="0"/>
    <x v="636"/>
    <s v="kg"/>
    <x v="86"/>
    <x v="916"/>
  </r>
  <r>
    <x v="110"/>
    <x v="4"/>
    <x v="0"/>
    <x v="12"/>
    <x v="1"/>
    <x v="53"/>
    <s v="Pcs"/>
    <x v="45"/>
    <x v="529"/>
  </r>
  <r>
    <x v="110"/>
    <x v="4"/>
    <x v="0"/>
    <x v="14"/>
    <x v="1"/>
    <x v="223"/>
    <s v="Pcs"/>
    <x v="24"/>
    <x v="917"/>
  </r>
  <r>
    <x v="110"/>
    <x v="4"/>
    <x v="0"/>
    <x v="1"/>
    <x v="0"/>
    <x v="637"/>
    <s v="kg"/>
    <x v="10"/>
    <x v="918"/>
  </r>
  <r>
    <x v="111"/>
    <x v="4"/>
    <x v="0"/>
    <x v="1"/>
    <x v="0"/>
    <x v="373"/>
    <s v="kg"/>
    <x v="50"/>
    <x v="919"/>
  </r>
  <r>
    <x v="111"/>
    <x v="4"/>
    <x v="0"/>
    <x v="30"/>
    <x v="3"/>
    <x v="155"/>
    <s v="Pcs"/>
    <x v="48"/>
    <x v="178"/>
  </r>
  <r>
    <x v="111"/>
    <x v="4"/>
    <x v="0"/>
    <x v="35"/>
    <x v="2"/>
    <x v="446"/>
    <s v="kg"/>
    <x v="4"/>
    <x v="920"/>
  </r>
  <r>
    <x v="111"/>
    <x v="4"/>
    <x v="0"/>
    <x v="35"/>
    <x v="2"/>
    <x v="638"/>
    <s v="kg"/>
    <x v="26"/>
    <x v="16"/>
  </r>
  <r>
    <x v="112"/>
    <x v="4"/>
    <x v="0"/>
    <x v="11"/>
    <x v="0"/>
    <x v="639"/>
    <s v="kg"/>
    <x v="1"/>
    <x v="921"/>
  </r>
  <r>
    <x v="112"/>
    <x v="4"/>
    <x v="0"/>
    <x v="11"/>
    <x v="0"/>
    <x v="640"/>
    <s v="kg"/>
    <x v="1"/>
    <x v="922"/>
  </r>
  <r>
    <x v="112"/>
    <x v="4"/>
    <x v="0"/>
    <x v="26"/>
    <x v="1"/>
    <x v="571"/>
    <s v="Pcs"/>
    <x v="42"/>
    <x v="923"/>
  </r>
  <r>
    <x v="113"/>
    <x v="4"/>
    <x v="0"/>
    <x v="30"/>
    <x v="3"/>
    <x v="155"/>
    <s v="Pcs"/>
    <x v="48"/>
    <x v="178"/>
  </r>
  <r>
    <x v="113"/>
    <x v="4"/>
    <x v="0"/>
    <x v="53"/>
    <x v="3"/>
    <x v="641"/>
    <s v="Pcs"/>
    <x v="101"/>
    <x v="924"/>
  </r>
  <r>
    <x v="113"/>
    <x v="4"/>
    <x v="0"/>
    <x v="53"/>
    <x v="3"/>
    <x v="642"/>
    <s v="Pcs"/>
    <x v="85"/>
    <x v="925"/>
  </r>
  <r>
    <x v="113"/>
    <x v="4"/>
    <x v="0"/>
    <x v="16"/>
    <x v="2"/>
    <x v="206"/>
    <s v="kg"/>
    <x v="39"/>
    <x v="926"/>
  </r>
  <r>
    <x v="113"/>
    <x v="4"/>
    <x v="0"/>
    <x v="1"/>
    <x v="0"/>
    <x v="382"/>
    <s v="kg"/>
    <x v="1"/>
    <x v="927"/>
  </r>
  <r>
    <x v="114"/>
    <x v="4"/>
    <x v="0"/>
    <x v="61"/>
    <x v="0"/>
    <x v="643"/>
    <s v="Pcs"/>
    <x v="43"/>
    <x v="928"/>
  </r>
  <r>
    <x v="114"/>
    <x v="4"/>
    <x v="0"/>
    <x v="4"/>
    <x v="1"/>
    <x v="34"/>
    <s v="Pcs"/>
    <x v="102"/>
    <x v="929"/>
  </r>
  <r>
    <x v="114"/>
    <x v="4"/>
    <x v="0"/>
    <x v="9"/>
    <x v="0"/>
    <x v="627"/>
    <s v="kg"/>
    <x v="8"/>
    <x v="903"/>
  </r>
  <r>
    <x v="114"/>
    <x v="4"/>
    <x v="0"/>
    <x v="9"/>
    <x v="2"/>
    <x v="252"/>
    <s v="kg"/>
    <x v="50"/>
    <x v="930"/>
  </r>
  <r>
    <x v="114"/>
    <x v="4"/>
    <x v="0"/>
    <x v="9"/>
    <x v="2"/>
    <x v="136"/>
    <s v="kg"/>
    <x v="50"/>
    <x v="931"/>
  </r>
  <r>
    <x v="114"/>
    <x v="4"/>
    <x v="0"/>
    <x v="5"/>
    <x v="0"/>
    <x v="644"/>
    <s v="kg"/>
    <x v="34"/>
    <x v="932"/>
  </r>
  <r>
    <x v="114"/>
    <x v="4"/>
    <x v="0"/>
    <x v="54"/>
    <x v="0"/>
    <x v="612"/>
    <s v="kg"/>
    <x v="103"/>
    <x v="933"/>
  </r>
  <r>
    <x v="114"/>
    <x v="4"/>
    <x v="0"/>
    <x v="54"/>
    <x v="0"/>
    <x v="645"/>
    <s v="kg"/>
    <x v="103"/>
    <x v="934"/>
  </r>
  <r>
    <x v="114"/>
    <x v="4"/>
    <x v="0"/>
    <x v="54"/>
    <x v="0"/>
    <x v="274"/>
    <s v="kg"/>
    <x v="88"/>
    <x v="935"/>
  </r>
  <r>
    <x v="114"/>
    <x v="4"/>
    <x v="0"/>
    <x v="54"/>
    <x v="0"/>
    <x v="646"/>
    <s v="kg"/>
    <x v="88"/>
    <x v="936"/>
  </r>
  <r>
    <x v="114"/>
    <x v="4"/>
    <x v="0"/>
    <x v="54"/>
    <x v="0"/>
    <x v="432"/>
    <s v="kg"/>
    <x v="103"/>
    <x v="937"/>
  </r>
  <r>
    <x v="114"/>
    <x v="4"/>
    <x v="0"/>
    <x v="5"/>
    <x v="0"/>
    <x v="647"/>
    <s v="kg"/>
    <x v="43"/>
    <x v="938"/>
  </r>
  <r>
    <x v="114"/>
    <x v="4"/>
    <x v="0"/>
    <x v="5"/>
    <x v="0"/>
    <x v="469"/>
    <s v="kg"/>
    <x v="43"/>
    <x v="604"/>
  </r>
  <r>
    <x v="114"/>
    <x v="4"/>
    <x v="0"/>
    <x v="5"/>
    <x v="0"/>
    <x v="648"/>
    <s v="kg"/>
    <x v="99"/>
    <x v="939"/>
  </r>
  <r>
    <x v="114"/>
    <x v="4"/>
    <x v="0"/>
    <x v="5"/>
    <x v="0"/>
    <x v="241"/>
    <s v="kg"/>
    <x v="99"/>
    <x v="940"/>
  </r>
  <r>
    <x v="114"/>
    <x v="4"/>
    <x v="0"/>
    <x v="5"/>
    <x v="0"/>
    <x v="649"/>
    <s v="kg"/>
    <x v="99"/>
    <x v="941"/>
  </r>
  <r>
    <x v="114"/>
    <x v="4"/>
    <x v="0"/>
    <x v="54"/>
    <x v="0"/>
    <x v="294"/>
    <s v="kg"/>
    <x v="103"/>
    <x v="942"/>
  </r>
  <r>
    <x v="114"/>
    <x v="4"/>
    <x v="0"/>
    <x v="54"/>
    <x v="0"/>
    <x v="279"/>
    <s v="kg"/>
    <x v="103"/>
    <x v="943"/>
  </r>
  <r>
    <x v="114"/>
    <x v="4"/>
    <x v="0"/>
    <x v="54"/>
    <x v="0"/>
    <x v="236"/>
    <s v="kg"/>
    <x v="8"/>
    <x v="944"/>
  </r>
  <r>
    <x v="114"/>
    <x v="4"/>
    <x v="0"/>
    <x v="0"/>
    <x v="0"/>
    <x v="177"/>
    <s v="kg"/>
    <x v="12"/>
    <x v="945"/>
  </r>
  <r>
    <x v="114"/>
    <x v="4"/>
    <x v="0"/>
    <x v="0"/>
    <x v="0"/>
    <x v="483"/>
    <s v="kg"/>
    <x v="12"/>
    <x v="946"/>
  </r>
  <r>
    <x v="114"/>
    <x v="4"/>
    <x v="0"/>
    <x v="0"/>
    <x v="0"/>
    <x v="66"/>
    <s v="kg"/>
    <x v="12"/>
    <x v="947"/>
  </r>
  <r>
    <x v="114"/>
    <x v="4"/>
    <x v="0"/>
    <x v="0"/>
    <x v="0"/>
    <x v="238"/>
    <s v="kg"/>
    <x v="8"/>
    <x v="948"/>
  </r>
  <r>
    <x v="114"/>
    <x v="4"/>
    <x v="0"/>
    <x v="0"/>
    <x v="0"/>
    <x v="514"/>
    <s v="kg"/>
    <x v="103"/>
    <x v="949"/>
  </r>
  <r>
    <x v="114"/>
    <x v="4"/>
    <x v="0"/>
    <x v="0"/>
    <x v="0"/>
    <x v="82"/>
    <s v="kg"/>
    <x v="0"/>
    <x v="281"/>
  </r>
  <r>
    <x v="114"/>
    <x v="4"/>
    <x v="0"/>
    <x v="0"/>
    <x v="0"/>
    <x v="650"/>
    <s v="kg"/>
    <x v="0"/>
    <x v="950"/>
  </r>
  <r>
    <x v="114"/>
    <x v="4"/>
    <x v="0"/>
    <x v="0"/>
    <x v="0"/>
    <x v="651"/>
    <s v="kg"/>
    <x v="34"/>
    <x v="951"/>
  </r>
  <r>
    <x v="114"/>
    <x v="4"/>
    <x v="0"/>
    <x v="11"/>
    <x v="0"/>
    <x v="399"/>
    <s v="kg"/>
    <x v="100"/>
    <x v="952"/>
  </r>
  <r>
    <x v="114"/>
    <x v="4"/>
    <x v="0"/>
    <x v="2"/>
    <x v="0"/>
    <x v="597"/>
    <s v="kg"/>
    <x v="88"/>
    <x v="953"/>
  </r>
  <r>
    <x v="115"/>
    <x v="4"/>
    <x v="0"/>
    <x v="30"/>
    <x v="3"/>
    <x v="155"/>
    <s v="Pcs"/>
    <x v="48"/>
    <x v="178"/>
  </r>
  <r>
    <x v="115"/>
    <x v="4"/>
    <x v="0"/>
    <x v="35"/>
    <x v="2"/>
    <x v="83"/>
    <s v="kg"/>
    <x v="28"/>
    <x v="954"/>
  </r>
  <r>
    <x v="115"/>
    <x v="4"/>
    <x v="0"/>
    <x v="25"/>
    <x v="1"/>
    <x v="562"/>
    <s v="Pcs."/>
    <x v="2"/>
    <x v="955"/>
  </r>
  <r>
    <x v="115"/>
    <x v="4"/>
    <x v="0"/>
    <x v="25"/>
    <x v="1"/>
    <x v="500"/>
    <s v="Pcs."/>
    <x v="9"/>
    <x v="956"/>
  </r>
  <r>
    <x v="115"/>
    <x v="4"/>
    <x v="0"/>
    <x v="25"/>
    <x v="1"/>
    <x v="366"/>
    <s v="Pcs."/>
    <x v="41"/>
    <x v="957"/>
  </r>
  <r>
    <x v="115"/>
    <x v="4"/>
    <x v="0"/>
    <x v="1"/>
    <x v="0"/>
    <x v="599"/>
    <s v="kg"/>
    <x v="100"/>
    <x v="958"/>
  </r>
  <r>
    <x v="115"/>
    <x v="4"/>
    <x v="0"/>
    <x v="5"/>
    <x v="0"/>
    <x v="652"/>
    <s v="kg"/>
    <x v="43"/>
    <x v="959"/>
  </r>
  <r>
    <x v="115"/>
    <x v="4"/>
    <x v="0"/>
    <x v="5"/>
    <x v="0"/>
    <x v="234"/>
    <s v="kg"/>
    <x v="41"/>
    <x v="960"/>
  </r>
  <r>
    <x v="115"/>
    <x v="4"/>
    <x v="0"/>
    <x v="5"/>
    <x v="0"/>
    <x v="653"/>
    <s v="kg"/>
    <x v="74"/>
    <x v="961"/>
  </r>
  <r>
    <x v="115"/>
    <x v="4"/>
    <x v="0"/>
    <x v="5"/>
    <x v="0"/>
    <x v="654"/>
    <s v="kg"/>
    <x v="99"/>
    <x v="962"/>
  </r>
  <r>
    <x v="115"/>
    <x v="4"/>
    <x v="0"/>
    <x v="5"/>
    <x v="0"/>
    <x v="287"/>
    <s v="kg"/>
    <x v="99"/>
    <x v="963"/>
  </r>
  <r>
    <x v="115"/>
    <x v="4"/>
    <x v="0"/>
    <x v="5"/>
    <x v="0"/>
    <x v="655"/>
    <s v="kg"/>
    <x v="74"/>
    <x v="964"/>
  </r>
  <r>
    <x v="115"/>
    <x v="4"/>
    <x v="0"/>
    <x v="0"/>
    <x v="0"/>
    <x v="408"/>
    <s v="kg"/>
    <x v="12"/>
    <x v="965"/>
  </r>
  <r>
    <x v="116"/>
    <x v="4"/>
    <x v="0"/>
    <x v="0"/>
    <x v="0"/>
    <x v="116"/>
    <s v="kg"/>
    <x v="12"/>
    <x v="966"/>
  </r>
  <r>
    <x v="116"/>
    <x v="4"/>
    <x v="0"/>
    <x v="0"/>
    <x v="0"/>
    <x v="656"/>
    <s v="kg"/>
    <x v="12"/>
    <x v="967"/>
  </r>
  <r>
    <x v="116"/>
    <x v="4"/>
    <x v="0"/>
    <x v="0"/>
    <x v="0"/>
    <x v="657"/>
    <s v="kg"/>
    <x v="100"/>
    <x v="968"/>
  </r>
  <r>
    <x v="116"/>
    <x v="4"/>
    <x v="0"/>
    <x v="19"/>
    <x v="1"/>
    <x v="192"/>
    <s v="kg"/>
    <x v="104"/>
    <x v="969"/>
  </r>
  <r>
    <x v="116"/>
    <x v="4"/>
    <x v="0"/>
    <x v="35"/>
    <x v="2"/>
    <x v="98"/>
    <s v="kg"/>
    <x v="3"/>
    <x v="970"/>
  </r>
  <r>
    <x v="116"/>
    <x v="4"/>
    <x v="0"/>
    <x v="26"/>
    <x v="1"/>
    <x v="262"/>
    <s v="kg"/>
    <x v="52"/>
    <x v="971"/>
  </r>
  <r>
    <x v="116"/>
    <x v="4"/>
    <x v="0"/>
    <x v="0"/>
    <x v="0"/>
    <x v="497"/>
    <s v="kg"/>
    <x v="88"/>
    <x v="972"/>
  </r>
  <r>
    <x v="116"/>
    <x v="4"/>
    <x v="0"/>
    <x v="0"/>
    <x v="0"/>
    <x v="658"/>
    <s v="kg"/>
    <x v="88"/>
    <x v="973"/>
  </r>
  <r>
    <x v="116"/>
    <x v="4"/>
    <x v="0"/>
    <x v="5"/>
    <x v="0"/>
    <x v="651"/>
    <s v="kg"/>
    <x v="99"/>
    <x v="974"/>
  </r>
  <r>
    <x v="116"/>
    <x v="4"/>
    <x v="0"/>
    <x v="5"/>
    <x v="0"/>
    <x v="440"/>
    <s v="kg"/>
    <x v="99"/>
    <x v="975"/>
  </r>
  <r>
    <x v="117"/>
    <x v="4"/>
    <x v="0"/>
    <x v="8"/>
    <x v="1"/>
    <x v="659"/>
    <s v="Pcs"/>
    <x v="14"/>
    <x v="976"/>
  </r>
  <r>
    <x v="117"/>
    <x v="4"/>
    <x v="0"/>
    <x v="1"/>
    <x v="0"/>
    <x v="30"/>
    <s v="kg"/>
    <x v="1"/>
    <x v="831"/>
  </r>
  <r>
    <x v="117"/>
    <x v="4"/>
    <x v="0"/>
    <x v="1"/>
    <x v="0"/>
    <x v="66"/>
    <s v="kg"/>
    <x v="88"/>
    <x v="977"/>
  </r>
  <r>
    <x v="117"/>
    <x v="4"/>
    <x v="0"/>
    <x v="30"/>
    <x v="3"/>
    <x v="155"/>
    <s v="Pcs"/>
    <x v="48"/>
    <x v="178"/>
  </r>
  <r>
    <x v="117"/>
    <x v="4"/>
    <x v="0"/>
    <x v="9"/>
    <x v="2"/>
    <x v="173"/>
    <s v="kg"/>
    <x v="3"/>
    <x v="978"/>
  </r>
  <r>
    <x v="118"/>
    <x v="4"/>
    <x v="0"/>
    <x v="1"/>
    <x v="0"/>
    <x v="93"/>
    <s v="kg"/>
    <x v="88"/>
    <x v="979"/>
  </r>
  <r>
    <x v="118"/>
    <x v="4"/>
    <x v="0"/>
    <x v="62"/>
    <x v="1"/>
    <x v="103"/>
    <s v="Pcs"/>
    <x v="44"/>
    <x v="980"/>
  </r>
  <r>
    <x v="118"/>
    <x v="4"/>
    <x v="0"/>
    <x v="5"/>
    <x v="0"/>
    <x v="17"/>
    <s v="kg"/>
    <x v="88"/>
    <x v="981"/>
  </r>
  <r>
    <x v="118"/>
    <x v="4"/>
    <x v="0"/>
    <x v="5"/>
    <x v="0"/>
    <x v="648"/>
    <s v="kg"/>
    <x v="88"/>
    <x v="982"/>
  </r>
  <r>
    <x v="118"/>
    <x v="4"/>
    <x v="0"/>
    <x v="1"/>
    <x v="0"/>
    <x v="660"/>
    <s v="kg"/>
    <x v="105"/>
    <x v="983"/>
  </r>
  <r>
    <x v="118"/>
    <x v="4"/>
    <x v="0"/>
    <x v="5"/>
    <x v="0"/>
    <x v="661"/>
    <s v="kg"/>
    <x v="105"/>
    <x v="984"/>
  </r>
  <r>
    <x v="118"/>
    <x v="4"/>
    <x v="0"/>
    <x v="5"/>
    <x v="0"/>
    <x v="662"/>
    <s v="kg"/>
    <x v="47"/>
    <x v="985"/>
  </r>
  <r>
    <x v="118"/>
    <x v="4"/>
    <x v="0"/>
    <x v="5"/>
    <x v="0"/>
    <x v="109"/>
    <s v="kg"/>
    <x v="50"/>
    <x v="986"/>
  </r>
  <r>
    <x v="118"/>
    <x v="4"/>
    <x v="0"/>
    <x v="5"/>
    <x v="0"/>
    <x v="401"/>
    <s v="kg"/>
    <x v="50"/>
    <x v="987"/>
  </r>
  <r>
    <x v="118"/>
    <x v="4"/>
    <x v="0"/>
    <x v="5"/>
    <x v="0"/>
    <x v="663"/>
    <s v="kg"/>
    <x v="47"/>
    <x v="988"/>
  </r>
  <r>
    <x v="118"/>
    <x v="4"/>
    <x v="0"/>
    <x v="5"/>
    <x v="0"/>
    <x v="664"/>
    <s v="kg"/>
    <x v="99"/>
    <x v="989"/>
  </r>
  <r>
    <x v="118"/>
    <x v="4"/>
    <x v="0"/>
    <x v="5"/>
    <x v="0"/>
    <x v="665"/>
    <s v="kg"/>
    <x v="99"/>
    <x v="195"/>
  </r>
  <r>
    <x v="119"/>
    <x v="4"/>
    <x v="0"/>
    <x v="5"/>
    <x v="0"/>
    <x v="190"/>
    <s v="kg"/>
    <x v="99"/>
    <x v="537"/>
  </r>
  <r>
    <x v="119"/>
    <x v="4"/>
    <x v="0"/>
    <x v="5"/>
    <x v="0"/>
    <x v="666"/>
    <s v="kg"/>
    <x v="99"/>
    <x v="990"/>
  </r>
  <r>
    <x v="119"/>
    <x v="4"/>
    <x v="0"/>
    <x v="5"/>
    <x v="0"/>
    <x v="312"/>
    <s v="kg"/>
    <x v="99"/>
    <x v="991"/>
  </r>
  <r>
    <x v="119"/>
    <x v="4"/>
    <x v="0"/>
    <x v="5"/>
    <x v="0"/>
    <x v="667"/>
    <s v="kg"/>
    <x v="99"/>
    <x v="992"/>
  </r>
  <r>
    <x v="119"/>
    <x v="4"/>
    <x v="0"/>
    <x v="63"/>
    <x v="1"/>
    <x v="668"/>
    <s v="Pcs"/>
    <x v="106"/>
    <x v="993"/>
  </r>
  <r>
    <x v="119"/>
    <x v="4"/>
    <x v="0"/>
    <x v="63"/>
    <x v="1"/>
    <x v="50"/>
    <s v="Pcs"/>
    <x v="107"/>
    <x v="994"/>
  </r>
  <r>
    <x v="119"/>
    <x v="4"/>
    <x v="0"/>
    <x v="64"/>
    <x v="0"/>
    <x v="210"/>
    <s v="kg"/>
    <x v="43"/>
    <x v="995"/>
  </r>
  <r>
    <x v="119"/>
    <x v="4"/>
    <x v="0"/>
    <x v="1"/>
    <x v="0"/>
    <x v="669"/>
    <s v="kg"/>
    <x v="100"/>
    <x v="996"/>
  </r>
  <r>
    <x v="119"/>
    <x v="4"/>
    <x v="0"/>
    <x v="1"/>
    <x v="0"/>
    <x v="132"/>
    <s v="kg"/>
    <x v="100"/>
    <x v="997"/>
  </r>
  <r>
    <x v="119"/>
    <x v="4"/>
    <x v="0"/>
    <x v="54"/>
    <x v="0"/>
    <x v="670"/>
    <s v="kg"/>
    <x v="100"/>
    <x v="998"/>
  </r>
  <r>
    <x v="119"/>
    <x v="4"/>
    <x v="0"/>
    <x v="0"/>
    <x v="0"/>
    <x v="671"/>
    <s v="kg"/>
    <x v="100"/>
    <x v="999"/>
  </r>
  <r>
    <x v="119"/>
    <x v="4"/>
    <x v="0"/>
    <x v="0"/>
    <x v="0"/>
    <x v="225"/>
    <s v="kg"/>
    <x v="100"/>
    <x v="1000"/>
  </r>
  <r>
    <x v="119"/>
    <x v="4"/>
    <x v="0"/>
    <x v="0"/>
    <x v="0"/>
    <x v="672"/>
    <s v="kg"/>
    <x v="100"/>
    <x v="1001"/>
  </r>
  <r>
    <x v="119"/>
    <x v="4"/>
    <x v="0"/>
    <x v="0"/>
    <x v="0"/>
    <x v="328"/>
    <s v="kg"/>
    <x v="0"/>
    <x v="781"/>
  </r>
  <r>
    <x v="119"/>
    <x v="4"/>
    <x v="0"/>
    <x v="0"/>
    <x v="0"/>
    <x v="673"/>
    <s v="kg"/>
    <x v="100"/>
    <x v="1002"/>
  </r>
  <r>
    <x v="119"/>
    <x v="4"/>
    <x v="0"/>
    <x v="5"/>
    <x v="0"/>
    <x v="674"/>
    <s v="kg"/>
    <x v="47"/>
    <x v="1003"/>
  </r>
  <r>
    <x v="120"/>
    <x v="4"/>
    <x v="0"/>
    <x v="5"/>
    <x v="0"/>
    <x v="218"/>
    <s v="kg"/>
    <x v="47"/>
    <x v="1004"/>
  </r>
  <r>
    <x v="120"/>
    <x v="4"/>
    <x v="0"/>
    <x v="19"/>
    <x v="1"/>
    <x v="669"/>
    <s v="kg"/>
    <x v="104"/>
    <x v="1005"/>
  </r>
  <r>
    <x v="120"/>
    <x v="4"/>
    <x v="0"/>
    <x v="19"/>
    <x v="1"/>
    <x v="675"/>
    <s v="kg"/>
    <x v="108"/>
    <x v="1006"/>
  </r>
  <r>
    <x v="120"/>
    <x v="4"/>
    <x v="0"/>
    <x v="7"/>
    <x v="1"/>
    <x v="34"/>
    <s v="Pcs"/>
    <x v="13"/>
    <x v="38"/>
  </r>
  <r>
    <x v="120"/>
    <x v="4"/>
    <x v="0"/>
    <x v="1"/>
    <x v="0"/>
    <x v="192"/>
    <s v="kg"/>
    <x v="100"/>
    <x v="1007"/>
  </r>
  <r>
    <x v="120"/>
    <x v="4"/>
    <x v="0"/>
    <x v="30"/>
    <x v="3"/>
    <x v="155"/>
    <s v="Pcs"/>
    <x v="48"/>
    <x v="178"/>
  </r>
  <r>
    <x v="120"/>
    <x v="4"/>
    <x v="0"/>
    <x v="4"/>
    <x v="1"/>
    <x v="103"/>
    <s v="Pcs"/>
    <x v="3"/>
    <x v="192"/>
  </r>
  <r>
    <x v="120"/>
    <x v="4"/>
    <x v="0"/>
    <x v="4"/>
    <x v="1"/>
    <x v="103"/>
    <s v="Pcs"/>
    <x v="11"/>
    <x v="118"/>
  </r>
  <r>
    <x v="120"/>
    <x v="4"/>
    <x v="0"/>
    <x v="4"/>
    <x v="1"/>
    <x v="83"/>
    <s v="Pcs"/>
    <x v="12"/>
    <x v="1008"/>
  </r>
  <r>
    <x v="120"/>
    <x v="4"/>
    <x v="0"/>
    <x v="7"/>
    <x v="1"/>
    <x v="231"/>
    <s v="Pcs"/>
    <x v="33"/>
    <x v="898"/>
  </r>
  <r>
    <x v="120"/>
    <x v="4"/>
    <x v="0"/>
    <x v="1"/>
    <x v="0"/>
    <x v="676"/>
    <s v="kg"/>
    <x v="88"/>
    <x v="1009"/>
  </r>
  <r>
    <x v="120"/>
    <x v="4"/>
    <x v="0"/>
    <x v="1"/>
    <x v="0"/>
    <x v="677"/>
    <s v="kg"/>
    <x v="100"/>
    <x v="1010"/>
  </r>
  <r>
    <x v="120"/>
    <x v="4"/>
    <x v="0"/>
    <x v="1"/>
    <x v="0"/>
    <x v="678"/>
    <s v="kg"/>
    <x v="12"/>
    <x v="1011"/>
  </r>
  <r>
    <x v="120"/>
    <x v="4"/>
    <x v="0"/>
    <x v="1"/>
    <x v="0"/>
    <x v="381"/>
    <s v="kg"/>
    <x v="100"/>
    <x v="1012"/>
  </r>
  <r>
    <x v="120"/>
    <x v="4"/>
    <x v="0"/>
    <x v="0"/>
    <x v="0"/>
    <x v="679"/>
    <s v="kg"/>
    <x v="8"/>
    <x v="1013"/>
  </r>
  <r>
    <x v="120"/>
    <x v="4"/>
    <x v="0"/>
    <x v="0"/>
    <x v="0"/>
    <x v="680"/>
    <s v="kg"/>
    <x v="8"/>
    <x v="1014"/>
  </r>
  <r>
    <x v="120"/>
    <x v="4"/>
    <x v="0"/>
    <x v="0"/>
    <x v="0"/>
    <x v="681"/>
    <s v="kg"/>
    <x v="8"/>
    <x v="1015"/>
  </r>
  <r>
    <x v="120"/>
    <x v="4"/>
    <x v="0"/>
    <x v="0"/>
    <x v="0"/>
    <x v="439"/>
    <s v="kg"/>
    <x v="8"/>
    <x v="1016"/>
  </r>
  <r>
    <x v="120"/>
    <x v="4"/>
    <x v="0"/>
    <x v="0"/>
    <x v="0"/>
    <x v="411"/>
    <s v="kg"/>
    <x v="8"/>
    <x v="1017"/>
  </r>
  <r>
    <x v="120"/>
    <x v="4"/>
    <x v="0"/>
    <x v="0"/>
    <x v="0"/>
    <x v="663"/>
    <s v="kg"/>
    <x v="8"/>
    <x v="1018"/>
  </r>
  <r>
    <x v="120"/>
    <x v="4"/>
    <x v="0"/>
    <x v="0"/>
    <x v="0"/>
    <x v="682"/>
    <s v="kg"/>
    <x v="8"/>
    <x v="1019"/>
  </r>
  <r>
    <x v="120"/>
    <x v="4"/>
    <x v="0"/>
    <x v="65"/>
    <x v="1"/>
    <x v="553"/>
    <s v="Pcs"/>
    <x v="79"/>
    <x v="1020"/>
  </r>
  <r>
    <x v="120"/>
    <x v="4"/>
    <x v="0"/>
    <x v="5"/>
    <x v="0"/>
    <x v="683"/>
    <s v="kg"/>
    <x v="34"/>
    <x v="1021"/>
  </r>
  <r>
    <x v="120"/>
    <x v="4"/>
    <x v="0"/>
    <x v="5"/>
    <x v="0"/>
    <x v="27"/>
    <s v="kg"/>
    <x v="34"/>
    <x v="1022"/>
  </r>
  <r>
    <x v="121"/>
    <x v="4"/>
    <x v="0"/>
    <x v="5"/>
    <x v="0"/>
    <x v="684"/>
    <s v="kg"/>
    <x v="34"/>
    <x v="1023"/>
  </r>
  <r>
    <x v="121"/>
    <x v="4"/>
    <x v="0"/>
    <x v="5"/>
    <x v="0"/>
    <x v="685"/>
    <s v="kg"/>
    <x v="34"/>
    <x v="1024"/>
  </r>
  <r>
    <x v="121"/>
    <x v="4"/>
    <x v="0"/>
    <x v="5"/>
    <x v="0"/>
    <x v="686"/>
    <s v="kg"/>
    <x v="34"/>
    <x v="1025"/>
  </r>
  <r>
    <x v="121"/>
    <x v="4"/>
    <x v="0"/>
    <x v="5"/>
    <x v="0"/>
    <x v="687"/>
    <s v="kg"/>
    <x v="34"/>
    <x v="1026"/>
  </r>
  <r>
    <x v="121"/>
    <x v="4"/>
    <x v="0"/>
    <x v="5"/>
    <x v="0"/>
    <x v="688"/>
    <s v="kg"/>
    <x v="99"/>
    <x v="1027"/>
  </r>
  <r>
    <x v="121"/>
    <x v="4"/>
    <x v="0"/>
    <x v="5"/>
    <x v="0"/>
    <x v="464"/>
    <s v="kg"/>
    <x v="99"/>
    <x v="1028"/>
  </r>
  <r>
    <x v="121"/>
    <x v="4"/>
    <x v="0"/>
    <x v="5"/>
    <x v="0"/>
    <x v="125"/>
    <s v="kg"/>
    <x v="47"/>
    <x v="1029"/>
  </r>
  <r>
    <x v="121"/>
    <x v="4"/>
    <x v="0"/>
    <x v="5"/>
    <x v="0"/>
    <x v="273"/>
    <s v="kg"/>
    <x v="3"/>
    <x v="1030"/>
  </r>
  <r>
    <x v="121"/>
    <x v="4"/>
    <x v="0"/>
    <x v="1"/>
    <x v="0"/>
    <x v="637"/>
    <s v="kg"/>
    <x v="47"/>
    <x v="1031"/>
  </r>
  <r>
    <x v="122"/>
    <x v="4"/>
    <x v="0"/>
    <x v="5"/>
    <x v="0"/>
    <x v="269"/>
    <s v="kg"/>
    <x v="47"/>
    <x v="1032"/>
  </r>
  <r>
    <x v="122"/>
    <x v="4"/>
    <x v="0"/>
    <x v="7"/>
    <x v="1"/>
    <x v="231"/>
    <s v="Pcs"/>
    <x v="13"/>
    <x v="266"/>
  </r>
  <r>
    <x v="122"/>
    <x v="4"/>
    <x v="0"/>
    <x v="30"/>
    <x v="3"/>
    <x v="155"/>
    <s v="Pcs"/>
    <x v="48"/>
    <x v="178"/>
  </r>
  <r>
    <x v="122"/>
    <x v="4"/>
    <x v="0"/>
    <x v="28"/>
    <x v="2"/>
    <x v="689"/>
    <s v="kg"/>
    <x v="39"/>
    <x v="1033"/>
  </r>
  <r>
    <x v="122"/>
    <x v="4"/>
    <x v="0"/>
    <x v="28"/>
    <x v="2"/>
    <x v="690"/>
    <s v="kg"/>
    <x v="39"/>
    <x v="1034"/>
  </r>
  <r>
    <x v="122"/>
    <x v="4"/>
    <x v="0"/>
    <x v="28"/>
    <x v="2"/>
    <x v="691"/>
    <s v="kg"/>
    <x v="39"/>
    <x v="1035"/>
  </r>
  <r>
    <x v="122"/>
    <x v="4"/>
    <x v="0"/>
    <x v="66"/>
    <x v="1"/>
    <x v="192"/>
    <s v="Pcs"/>
    <x v="109"/>
    <x v="1036"/>
  </r>
  <r>
    <x v="122"/>
    <x v="4"/>
    <x v="0"/>
    <x v="5"/>
    <x v="0"/>
    <x v="692"/>
    <s v="kg"/>
    <x v="99"/>
    <x v="1037"/>
  </r>
  <r>
    <x v="122"/>
    <x v="4"/>
    <x v="0"/>
    <x v="0"/>
    <x v="0"/>
    <x v="228"/>
    <s v="kg"/>
    <x v="100"/>
    <x v="1038"/>
  </r>
  <r>
    <x v="122"/>
    <x v="4"/>
    <x v="0"/>
    <x v="0"/>
    <x v="0"/>
    <x v="693"/>
    <s v="kg"/>
    <x v="12"/>
    <x v="1039"/>
  </r>
  <r>
    <x v="123"/>
    <x v="4"/>
    <x v="0"/>
    <x v="0"/>
    <x v="0"/>
    <x v="322"/>
    <s v="kg"/>
    <x v="12"/>
    <x v="1040"/>
  </r>
  <r>
    <x v="123"/>
    <x v="4"/>
    <x v="0"/>
    <x v="0"/>
    <x v="0"/>
    <x v="451"/>
    <s v="kg"/>
    <x v="100"/>
    <x v="242"/>
  </r>
  <r>
    <x v="123"/>
    <x v="4"/>
    <x v="0"/>
    <x v="67"/>
    <x v="1"/>
    <x v="694"/>
    <s v="kg"/>
    <x v="110"/>
    <x v="1041"/>
  </r>
  <r>
    <x v="123"/>
    <x v="4"/>
    <x v="0"/>
    <x v="67"/>
    <x v="1"/>
    <x v="103"/>
    <s v="kg"/>
    <x v="111"/>
    <x v="1042"/>
  </r>
  <r>
    <x v="123"/>
    <x v="4"/>
    <x v="0"/>
    <x v="31"/>
    <x v="0"/>
    <x v="695"/>
    <s v="kg"/>
    <x v="99"/>
    <x v="1043"/>
  </r>
  <r>
    <x v="123"/>
    <x v="4"/>
    <x v="0"/>
    <x v="31"/>
    <x v="0"/>
    <x v="696"/>
    <s v="kg"/>
    <x v="99"/>
    <x v="1044"/>
  </r>
  <r>
    <x v="123"/>
    <x v="4"/>
    <x v="0"/>
    <x v="11"/>
    <x v="0"/>
    <x v="697"/>
    <s v="kg"/>
    <x v="112"/>
    <x v="1045"/>
  </r>
  <r>
    <x v="123"/>
    <x v="4"/>
    <x v="0"/>
    <x v="11"/>
    <x v="0"/>
    <x v="698"/>
    <s v="kg"/>
    <x v="100"/>
    <x v="1046"/>
  </r>
  <r>
    <x v="123"/>
    <x v="4"/>
    <x v="0"/>
    <x v="19"/>
    <x v="1"/>
    <x v="451"/>
    <s v="kg"/>
    <x v="113"/>
    <x v="1047"/>
  </r>
  <r>
    <x v="123"/>
    <x v="4"/>
    <x v="0"/>
    <x v="19"/>
    <x v="1"/>
    <x v="699"/>
    <s v="kg"/>
    <x v="104"/>
    <x v="1048"/>
  </r>
  <r>
    <x v="123"/>
    <x v="4"/>
    <x v="0"/>
    <x v="28"/>
    <x v="2"/>
    <x v="700"/>
    <s v="kg"/>
    <x v="39"/>
    <x v="1049"/>
  </r>
  <r>
    <x v="123"/>
    <x v="4"/>
    <x v="0"/>
    <x v="28"/>
    <x v="2"/>
    <x v="701"/>
    <s v="kg"/>
    <x v="39"/>
    <x v="1050"/>
  </r>
  <r>
    <x v="123"/>
    <x v="4"/>
    <x v="0"/>
    <x v="68"/>
    <x v="2"/>
    <x v="433"/>
    <s v="kg"/>
    <x v="22"/>
    <x v="1051"/>
  </r>
  <r>
    <x v="124"/>
    <x v="4"/>
    <x v="0"/>
    <x v="54"/>
    <x v="0"/>
    <x v="652"/>
    <s v="kg"/>
    <x v="12"/>
    <x v="1052"/>
  </r>
  <r>
    <x v="124"/>
    <x v="4"/>
    <x v="0"/>
    <x v="54"/>
    <x v="0"/>
    <x v="405"/>
    <s v="kg"/>
    <x v="12"/>
    <x v="1053"/>
  </r>
  <r>
    <x v="124"/>
    <x v="4"/>
    <x v="0"/>
    <x v="11"/>
    <x v="0"/>
    <x v="702"/>
    <s v="kg"/>
    <x v="100"/>
    <x v="1054"/>
  </r>
  <r>
    <x v="124"/>
    <x v="4"/>
    <x v="0"/>
    <x v="30"/>
    <x v="3"/>
    <x v="155"/>
    <s v="Pcs"/>
    <x v="48"/>
    <x v="178"/>
  </r>
  <r>
    <x v="124"/>
    <x v="4"/>
    <x v="0"/>
    <x v="0"/>
    <x v="0"/>
    <x v="238"/>
    <s v="kg"/>
    <x v="12"/>
    <x v="1055"/>
  </r>
  <r>
    <x v="124"/>
    <x v="4"/>
    <x v="0"/>
    <x v="0"/>
    <x v="0"/>
    <x v="628"/>
    <s v="kg"/>
    <x v="12"/>
    <x v="1056"/>
  </r>
  <r>
    <x v="124"/>
    <x v="4"/>
    <x v="0"/>
    <x v="5"/>
    <x v="0"/>
    <x v="189"/>
    <s v="kg"/>
    <x v="15"/>
    <x v="1057"/>
  </r>
  <r>
    <x v="124"/>
    <x v="4"/>
    <x v="0"/>
    <x v="5"/>
    <x v="0"/>
    <x v="703"/>
    <s v="kg"/>
    <x v="15"/>
    <x v="1058"/>
  </r>
  <r>
    <x v="124"/>
    <x v="4"/>
    <x v="0"/>
    <x v="54"/>
    <x v="0"/>
    <x v="253"/>
    <s v="kg"/>
    <x v="12"/>
    <x v="1059"/>
  </r>
  <r>
    <x v="124"/>
    <x v="4"/>
    <x v="0"/>
    <x v="11"/>
    <x v="0"/>
    <x v="16"/>
    <s v="kg"/>
    <x v="112"/>
    <x v="1060"/>
  </r>
  <r>
    <x v="124"/>
    <x v="4"/>
    <x v="0"/>
    <x v="11"/>
    <x v="0"/>
    <x v="66"/>
    <s v="kg"/>
    <x v="12"/>
    <x v="947"/>
  </r>
  <r>
    <x v="124"/>
    <x v="4"/>
    <x v="0"/>
    <x v="0"/>
    <x v="0"/>
    <x v="704"/>
    <s v="kg"/>
    <x v="12"/>
    <x v="1061"/>
  </r>
  <r>
    <x v="124"/>
    <x v="4"/>
    <x v="0"/>
    <x v="0"/>
    <x v="0"/>
    <x v="217"/>
    <s v="kg"/>
    <x v="12"/>
    <x v="1062"/>
  </r>
  <r>
    <x v="124"/>
    <x v="4"/>
    <x v="0"/>
    <x v="69"/>
    <x v="2"/>
    <x v="705"/>
    <s v="Pcs"/>
    <x v="28"/>
    <x v="1063"/>
  </r>
  <r>
    <x v="124"/>
    <x v="4"/>
    <x v="0"/>
    <x v="69"/>
    <x v="2"/>
    <x v="706"/>
    <s v="Pcs"/>
    <x v="28"/>
    <x v="1064"/>
  </r>
  <r>
    <x v="125"/>
    <x v="5"/>
    <x v="0"/>
    <x v="11"/>
    <x v="0"/>
    <x v="707"/>
    <s v="kg"/>
    <x v="100"/>
    <x v="1065"/>
  </r>
  <r>
    <x v="125"/>
    <x v="5"/>
    <x v="0"/>
    <x v="11"/>
    <x v="0"/>
    <x v="673"/>
    <s v="kg"/>
    <x v="100"/>
    <x v="1002"/>
  </r>
  <r>
    <x v="125"/>
    <x v="5"/>
    <x v="0"/>
    <x v="1"/>
    <x v="0"/>
    <x v="611"/>
    <s v="kg"/>
    <x v="100"/>
    <x v="1066"/>
  </r>
  <r>
    <x v="125"/>
    <x v="5"/>
    <x v="0"/>
    <x v="1"/>
    <x v="0"/>
    <x v="48"/>
    <s v="kg"/>
    <x v="12"/>
    <x v="1067"/>
  </r>
  <r>
    <x v="125"/>
    <x v="5"/>
    <x v="0"/>
    <x v="1"/>
    <x v="0"/>
    <x v="483"/>
    <s v="kg"/>
    <x v="51"/>
    <x v="1068"/>
  </r>
  <r>
    <x v="125"/>
    <x v="5"/>
    <x v="0"/>
    <x v="1"/>
    <x v="0"/>
    <x v="708"/>
    <s v="kg"/>
    <x v="100"/>
    <x v="1069"/>
  </r>
  <r>
    <x v="125"/>
    <x v="5"/>
    <x v="0"/>
    <x v="5"/>
    <x v="0"/>
    <x v="86"/>
    <s v="kg"/>
    <x v="34"/>
    <x v="1070"/>
  </r>
  <r>
    <x v="125"/>
    <x v="5"/>
    <x v="0"/>
    <x v="5"/>
    <x v="0"/>
    <x v="484"/>
    <s v="kg"/>
    <x v="51"/>
    <x v="1071"/>
  </r>
  <r>
    <x v="125"/>
    <x v="5"/>
    <x v="0"/>
    <x v="12"/>
    <x v="1"/>
    <x v="53"/>
    <s v="Pcs"/>
    <x v="20"/>
    <x v="714"/>
  </r>
  <r>
    <x v="125"/>
    <x v="5"/>
    <x v="0"/>
    <x v="12"/>
    <x v="1"/>
    <x v="53"/>
    <s v="Pcs"/>
    <x v="109"/>
    <x v="1072"/>
  </r>
  <r>
    <x v="126"/>
    <x v="5"/>
    <x v="0"/>
    <x v="12"/>
    <x v="1"/>
    <x v="596"/>
    <s v="Pcs"/>
    <x v="19"/>
    <x v="534"/>
  </r>
  <r>
    <x v="126"/>
    <x v="5"/>
    <x v="0"/>
    <x v="54"/>
    <x v="0"/>
    <x v="709"/>
    <s v="kg"/>
    <x v="12"/>
    <x v="1073"/>
  </r>
  <r>
    <x v="126"/>
    <x v="5"/>
    <x v="0"/>
    <x v="54"/>
    <x v="0"/>
    <x v="154"/>
    <s v="kg"/>
    <x v="100"/>
    <x v="1074"/>
  </r>
  <r>
    <x v="126"/>
    <x v="5"/>
    <x v="0"/>
    <x v="54"/>
    <x v="0"/>
    <x v="710"/>
    <s v="kg"/>
    <x v="12"/>
    <x v="1075"/>
  </r>
  <r>
    <x v="126"/>
    <x v="5"/>
    <x v="0"/>
    <x v="0"/>
    <x v="0"/>
    <x v="35"/>
    <s v="kg"/>
    <x v="12"/>
    <x v="1076"/>
  </r>
  <r>
    <x v="126"/>
    <x v="5"/>
    <x v="0"/>
    <x v="0"/>
    <x v="0"/>
    <x v="711"/>
    <s v="kg"/>
    <x v="12"/>
    <x v="1077"/>
  </r>
  <r>
    <x v="126"/>
    <x v="5"/>
    <x v="0"/>
    <x v="7"/>
    <x v="1"/>
    <x v="231"/>
    <s v="Pcs"/>
    <x v="33"/>
    <x v="898"/>
  </r>
  <r>
    <x v="126"/>
    <x v="5"/>
    <x v="0"/>
    <x v="12"/>
    <x v="1"/>
    <x v="712"/>
    <s v="Pcs"/>
    <x v="20"/>
    <x v="1078"/>
  </r>
  <r>
    <x v="126"/>
    <x v="5"/>
    <x v="0"/>
    <x v="12"/>
    <x v="1"/>
    <x v="713"/>
    <s v="Pcs"/>
    <x v="19"/>
    <x v="1079"/>
  </r>
  <r>
    <x v="126"/>
    <x v="5"/>
    <x v="0"/>
    <x v="65"/>
    <x v="1"/>
    <x v="457"/>
    <s v="Pcs"/>
    <x v="114"/>
    <x v="1080"/>
  </r>
  <r>
    <x v="126"/>
    <x v="5"/>
    <x v="0"/>
    <x v="5"/>
    <x v="0"/>
    <x v="156"/>
    <s v="kg"/>
    <x v="47"/>
    <x v="1081"/>
  </r>
  <r>
    <x v="126"/>
    <x v="5"/>
    <x v="0"/>
    <x v="5"/>
    <x v="0"/>
    <x v="704"/>
    <s v="kg"/>
    <x v="47"/>
    <x v="1082"/>
  </r>
  <r>
    <x v="126"/>
    <x v="5"/>
    <x v="0"/>
    <x v="5"/>
    <x v="0"/>
    <x v="714"/>
    <s v="kg"/>
    <x v="47"/>
    <x v="1083"/>
  </r>
  <r>
    <x v="126"/>
    <x v="5"/>
    <x v="0"/>
    <x v="5"/>
    <x v="0"/>
    <x v="591"/>
    <s v="kg"/>
    <x v="47"/>
    <x v="1084"/>
  </r>
  <r>
    <x v="126"/>
    <x v="5"/>
    <x v="0"/>
    <x v="5"/>
    <x v="0"/>
    <x v="535"/>
    <s v="kg"/>
    <x v="47"/>
    <x v="1085"/>
  </r>
  <r>
    <x v="126"/>
    <x v="5"/>
    <x v="0"/>
    <x v="5"/>
    <x v="0"/>
    <x v="715"/>
    <s v="kg"/>
    <x v="47"/>
    <x v="1086"/>
  </r>
  <r>
    <x v="126"/>
    <x v="5"/>
    <x v="0"/>
    <x v="5"/>
    <x v="0"/>
    <x v="514"/>
    <s v="kg"/>
    <x v="4"/>
    <x v="1087"/>
  </r>
  <r>
    <x v="126"/>
    <x v="5"/>
    <x v="0"/>
    <x v="5"/>
    <x v="0"/>
    <x v="403"/>
    <s v="kg"/>
    <x v="4"/>
    <x v="1088"/>
  </r>
  <r>
    <x v="127"/>
    <x v="5"/>
    <x v="0"/>
    <x v="25"/>
    <x v="1"/>
    <x v="694"/>
    <s v="Pcs."/>
    <x v="2"/>
    <x v="1089"/>
  </r>
  <r>
    <x v="127"/>
    <x v="5"/>
    <x v="0"/>
    <x v="25"/>
    <x v="1"/>
    <x v="716"/>
    <s v="Pcs."/>
    <x v="9"/>
    <x v="1090"/>
  </r>
  <r>
    <x v="127"/>
    <x v="5"/>
    <x v="0"/>
    <x v="25"/>
    <x v="1"/>
    <x v="450"/>
    <s v="Pcs."/>
    <x v="41"/>
    <x v="1091"/>
  </r>
  <r>
    <x v="127"/>
    <x v="5"/>
    <x v="0"/>
    <x v="54"/>
    <x v="0"/>
    <x v="82"/>
    <s v="kg"/>
    <x v="47"/>
    <x v="282"/>
  </r>
  <r>
    <x v="127"/>
    <x v="5"/>
    <x v="0"/>
    <x v="54"/>
    <x v="0"/>
    <x v="717"/>
    <s v="kg"/>
    <x v="12"/>
    <x v="944"/>
  </r>
  <r>
    <x v="127"/>
    <x v="5"/>
    <x v="0"/>
    <x v="54"/>
    <x v="0"/>
    <x v="169"/>
    <s v="kg"/>
    <x v="47"/>
    <x v="1092"/>
  </r>
  <r>
    <x v="128"/>
    <x v="5"/>
    <x v="0"/>
    <x v="9"/>
    <x v="2"/>
    <x v="562"/>
    <s v="kg"/>
    <x v="43"/>
    <x v="1093"/>
  </r>
  <r>
    <x v="128"/>
    <x v="5"/>
    <x v="0"/>
    <x v="9"/>
    <x v="0"/>
    <x v="288"/>
    <s v="kg"/>
    <x v="88"/>
    <x v="1094"/>
  </r>
  <r>
    <x v="128"/>
    <x v="5"/>
    <x v="0"/>
    <x v="9"/>
    <x v="2"/>
    <x v="567"/>
    <s v="kg"/>
    <x v="43"/>
    <x v="1095"/>
  </r>
  <r>
    <x v="128"/>
    <x v="5"/>
    <x v="0"/>
    <x v="0"/>
    <x v="0"/>
    <x v="718"/>
    <s v="kg"/>
    <x v="0"/>
    <x v="1096"/>
  </r>
  <r>
    <x v="128"/>
    <x v="5"/>
    <x v="0"/>
    <x v="0"/>
    <x v="0"/>
    <x v="62"/>
    <s v="kg"/>
    <x v="12"/>
    <x v="1097"/>
  </r>
  <r>
    <x v="128"/>
    <x v="5"/>
    <x v="0"/>
    <x v="0"/>
    <x v="0"/>
    <x v="390"/>
    <s v="kg"/>
    <x v="105"/>
    <x v="1098"/>
  </r>
  <r>
    <x v="128"/>
    <x v="5"/>
    <x v="0"/>
    <x v="62"/>
    <x v="1"/>
    <x v="231"/>
    <s v="Pcs"/>
    <x v="44"/>
    <x v="1099"/>
  </r>
  <r>
    <x v="129"/>
    <x v="5"/>
    <x v="0"/>
    <x v="4"/>
    <x v="1"/>
    <x v="34"/>
    <s v="Pcs"/>
    <x v="3"/>
    <x v="1100"/>
  </r>
  <r>
    <x v="129"/>
    <x v="5"/>
    <x v="0"/>
    <x v="4"/>
    <x v="1"/>
    <x v="91"/>
    <s v="Pcs"/>
    <x v="11"/>
    <x v="1101"/>
  </r>
  <r>
    <x v="129"/>
    <x v="5"/>
    <x v="0"/>
    <x v="4"/>
    <x v="1"/>
    <x v="77"/>
    <s v="Pcs"/>
    <x v="12"/>
    <x v="1102"/>
  </r>
  <r>
    <x v="129"/>
    <x v="5"/>
    <x v="0"/>
    <x v="54"/>
    <x v="0"/>
    <x v="719"/>
    <s v="kg"/>
    <x v="100"/>
    <x v="1103"/>
  </r>
  <r>
    <x v="129"/>
    <x v="5"/>
    <x v="0"/>
    <x v="54"/>
    <x v="0"/>
    <x v="527"/>
    <s v="kg"/>
    <x v="100"/>
    <x v="1104"/>
  </r>
  <r>
    <x v="129"/>
    <x v="5"/>
    <x v="0"/>
    <x v="26"/>
    <x v="1"/>
    <x v="72"/>
    <s v="Pcs"/>
    <x v="42"/>
    <x v="837"/>
  </r>
  <r>
    <x v="129"/>
    <x v="5"/>
    <x v="0"/>
    <x v="54"/>
    <x v="0"/>
    <x v="487"/>
    <s v="kg"/>
    <x v="100"/>
    <x v="1105"/>
  </r>
  <r>
    <x v="129"/>
    <x v="5"/>
    <x v="0"/>
    <x v="54"/>
    <x v="0"/>
    <x v="720"/>
    <s v="kg"/>
    <x v="100"/>
    <x v="1106"/>
  </r>
  <r>
    <x v="129"/>
    <x v="5"/>
    <x v="0"/>
    <x v="0"/>
    <x v="0"/>
    <x v="721"/>
    <s v="kg"/>
    <x v="12"/>
    <x v="1107"/>
  </r>
  <r>
    <x v="130"/>
    <x v="5"/>
    <x v="0"/>
    <x v="0"/>
    <x v="0"/>
    <x v="435"/>
    <s v="kg"/>
    <x v="100"/>
    <x v="1108"/>
  </r>
  <r>
    <x v="130"/>
    <x v="5"/>
    <x v="0"/>
    <x v="0"/>
    <x v="0"/>
    <x v="326"/>
    <s v="kg"/>
    <x v="100"/>
    <x v="1109"/>
  </r>
  <r>
    <x v="130"/>
    <x v="5"/>
    <x v="0"/>
    <x v="5"/>
    <x v="0"/>
    <x v="722"/>
    <s v="kg"/>
    <x v="47"/>
    <x v="1110"/>
  </r>
  <r>
    <x v="130"/>
    <x v="5"/>
    <x v="0"/>
    <x v="26"/>
    <x v="1"/>
    <x v="442"/>
    <s v="Pcs"/>
    <x v="58"/>
    <x v="1111"/>
  </r>
  <r>
    <x v="130"/>
    <x v="5"/>
    <x v="0"/>
    <x v="12"/>
    <x v="1"/>
    <x v="723"/>
    <s v="Pcs"/>
    <x v="19"/>
    <x v="1112"/>
  </r>
  <r>
    <x v="130"/>
    <x v="5"/>
    <x v="0"/>
    <x v="11"/>
    <x v="0"/>
    <x v="600"/>
    <s v="kg"/>
    <x v="100"/>
    <x v="1113"/>
  </r>
  <r>
    <x v="130"/>
    <x v="5"/>
    <x v="0"/>
    <x v="5"/>
    <x v="0"/>
    <x v="724"/>
    <s v="kg"/>
    <x v="34"/>
    <x v="1114"/>
  </r>
  <r>
    <x v="130"/>
    <x v="5"/>
    <x v="0"/>
    <x v="5"/>
    <x v="0"/>
    <x v="725"/>
    <s v="kg"/>
    <x v="34"/>
    <x v="1115"/>
  </r>
  <r>
    <x v="130"/>
    <x v="5"/>
    <x v="0"/>
    <x v="5"/>
    <x v="0"/>
    <x v="372"/>
    <s v="kg"/>
    <x v="34"/>
    <x v="1116"/>
  </r>
  <r>
    <x v="130"/>
    <x v="5"/>
    <x v="0"/>
    <x v="5"/>
    <x v="0"/>
    <x v="726"/>
    <s v="kg"/>
    <x v="34"/>
    <x v="1117"/>
  </r>
  <r>
    <x v="130"/>
    <x v="5"/>
    <x v="0"/>
    <x v="5"/>
    <x v="0"/>
    <x v="727"/>
    <s v="kg"/>
    <x v="34"/>
    <x v="1118"/>
  </r>
  <r>
    <x v="130"/>
    <x v="5"/>
    <x v="0"/>
    <x v="30"/>
    <x v="3"/>
    <x v="155"/>
    <s v="Pcs"/>
    <x v="48"/>
    <x v="178"/>
  </r>
  <r>
    <x v="130"/>
    <x v="5"/>
    <x v="0"/>
    <x v="30"/>
    <x v="3"/>
    <x v="155"/>
    <s v="Pcs"/>
    <x v="48"/>
    <x v="178"/>
  </r>
  <r>
    <x v="130"/>
    <x v="5"/>
    <x v="0"/>
    <x v="5"/>
    <x v="0"/>
    <x v="692"/>
    <s v="kg"/>
    <x v="105"/>
    <x v="1119"/>
  </r>
  <r>
    <x v="130"/>
    <x v="5"/>
    <x v="0"/>
    <x v="42"/>
    <x v="1"/>
    <x v="50"/>
    <s v="Pcs"/>
    <x v="61"/>
    <x v="162"/>
  </r>
  <r>
    <x v="131"/>
    <x v="5"/>
    <x v="0"/>
    <x v="0"/>
    <x v="0"/>
    <x v="448"/>
    <s v="kg"/>
    <x v="100"/>
    <x v="1120"/>
  </r>
  <r>
    <x v="131"/>
    <x v="5"/>
    <x v="0"/>
    <x v="0"/>
    <x v="0"/>
    <x v="728"/>
    <s v="kg"/>
    <x v="100"/>
    <x v="1121"/>
  </r>
  <r>
    <x v="131"/>
    <x v="5"/>
    <x v="0"/>
    <x v="11"/>
    <x v="0"/>
    <x v="729"/>
    <s v="kg"/>
    <x v="105"/>
    <x v="1122"/>
  </r>
  <r>
    <x v="131"/>
    <x v="5"/>
    <x v="0"/>
    <x v="11"/>
    <x v="0"/>
    <x v="730"/>
    <s v="kg"/>
    <x v="100"/>
    <x v="1123"/>
  </r>
  <r>
    <x v="131"/>
    <x v="5"/>
    <x v="0"/>
    <x v="11"/>
    <x v="0"/>
    <x v="731"/>
    <s v="kg"/>
    <x v="100"/>
    <x v="1124"/>
  </r>
  <r>
    <x v="132"/>
    <x v="5"/>
    <x v="0"/>
    <x v="11"/>
    <x v="0"/>
    <x v="732"/>
    <s v="kg"/>
    <x v="100"/>
    <x v="1125"/>
  </r>
  <r>
    <x v="132"/>
    <x v="5"/>
    <x v="0"/>
    <x v="54"/>
    <x v="0"/>
    <x v="696"/>
    <s v="kg"/>
    <x v="100"/>
    <x v="1126"/>
  </r>
  <r>
    <x v="132"/>
    <x v="5"/>
    <x v="0"/>
    <x v="54"/>
    <x v="0"/>
    <x v="733"/>
    <s v="kg"/>
    <x v="100"/>
    <x v="1127"/>
  </r>
  <r>
    <x v="132"/>
    <x v="5"/>
    <x v="0"/>
    <x v="5"/>
    <x v="0"/>
    <x v="431"/>
    <s v="kg"/>
    <x v="47"/>
    <x v="1128"/>
  </r>
  <r>
    <x v="132"/>
    <x v="5"/>
    <x v="0"/>
    <x v="5"/>
    <x v="0"/>
    <x v="84"/>
    <s v="kg"/>
    <x v="47"/>
    <x v="1129"/>
  </r>
  <r>
    <x v="132"/>
    <x v="5"/>
    <x v="0"/>
    <x v="54"/>
    <x v="0"/>
    <x v="734"/>
    <s v="kg"/>
    <x v="50"/>
    <x v="1130"/>
  </r>
  <r>
    <x v="132"/>
    <x v="5"/>
    <x v="0"/>
    <x v="9"/>
    <x v="2"/>
    <x v="568"/>
    <s v="kg"/>
    <x v="43"/>
    <x v="1131"/>
  </r>
  <r>
    <x v="132"/>
    <x v="5"/>
    <x v="0"/>
    <x v="30"/>
    <x v="3"/>
    <x v="155"/>
    <s v="Pcs"/>
    <x v="48"/>
    <x v="178"/>
  </r>
  <r>
    <x v="132"/>
    <x v="5"/>
    <x v="0"/>
    <x v="9"/>
    <x v="2"/>
    <x v="501"/>
    <s v="kg"/>
    <x v="43"/>
    <x v="1132"/>
  </r>
  <r>
    <x v="132"/>
    <x v="5"/>
    <x v="0"/>
    <x v="5"/>
    <x v="0"/>
    <x v="615"/>
    <s v="kg"/>
    <x v="105"/>
    <x v="1133"/>
  </r>
  <r>
    <x v="132"/>
    <x v="5"/>
    <x v="0"/>
    <x v="5"/>
    <x v="0"/>
    <x v="517"/>
    <s v="kg"/>
    <x v="61"/>
    <x v="1134"/>
  </r>
  <r>
    <x v="132"/>
    <x v="5"/>
    <x v="0"/>
    <x v="70"/>
    <x v="0"/>
    <x v="735"/>
    <s v="Pcs"/>
    <x v="115"/>
    <x v="1135"/>
  </r>
  <r>
    <x v="132"/>
    <x v="5"/>
    <x v="0"/>
    <x v="54"/>
    <x v="0"/>
    <x v="484"/>
    <s v="kg"/>
    <x v="99"/>
    <x v="1136"/>
  </r>
  <r>
    <x v="133"/>
    <x v="5"/>
    <x v="0"/>
    <x v="54"/>
    <x v="0"/>
    <x v="736"/>
    <s v="kg"/>
    <x v="99"/>
    <x v="1137"/>
  </r>
  <r>
    <x v="133"/>
    <x v="5"/>
    <x v="0"/>
    <x v="54"/>
    <x v="0"/>
    <x v="358"/>
    <s v="kg"/>
    <x v="99"/>
    <x v="1138"/>
  </r>
  <r>
    <x v="133"/>
    <x v="5"/>
    <x v="0"/>
    <x v="54"/>
    <x v="0"/>
    <x v="408"/>
    <s v="kg"/>
    <x v="99"/>
    <x v="1139"/>
  </r>
  <r>
    <x v="133"/>
    <x v="5"/>
    <x v="0"/>
    <x v="0"/>
    <x v="0"/>
    <x v="128"/>
    <s v="kg"/>
    <x v="12"/>
    <x v="1140"/>
  </r>
  <r>
    <x v="133"/>
    <x v="5"/>
    <x v="0"/>
    <x v="0"/>
    <x v="0"/>
    <x v="166"/>
    <s v="kg"/>
    <x v="12"/>
    <x v="1141"/>
  </r>
  <r>
    <x v="133"/>
    <x v="5"/>
    <x v="0"/>
    <x v="71"/>
    <x v="1"/>
    <x v="34"/>
    <s v="Pcs"/>
    <x v="116"/>
    <x v="1142"/>
  </r>
  <r>
    <x v="133"/>
    <x v="5"/>
    <x v="0"/>
    <x v="54"/>
    <x v="0"/>
    <x v="737"/>
    <s v="kg"/>
    <x v="43"/>
    <x v="1143"/>
  </r>
  <r>
    <x v="133"/>
    <x v="5"/>
    <x v="0"/>
    <x v="0"/>
    <x v="0"/>
    <x v="628"/>
    <s v="kg"/>
    <x v="41"/>
    <x v="1144"/>
  </r>
  <r>
    <x v="133"/>
    <x v="5"/>
    <x v="0"/>
    <x v="0"/>
    <x v="0"/>
    <x v="738"/>
    <s v="kg"/>
    <x v="41"/>
    <x v="1145"/>
  </r>
  <r>
    <x v="133"/>
    <x v="5"/>
    <x v="0"/>
    <x v="0"/>
    <x v="0"/>
    <x v="678"/>
    <s v="kg"/>
    <x v="88"/>
    <x v="1146"/>
  </r>
  <r>
    <x v="134"/>
    <x v="5"/>
    <x v="0"/>
    <x v="0"/>
    <x v="0"/>
    <x v="739"/>
    <s v="kg"/>
    <x v="117"/>
    <x v="1147"/>
  </r>
  <r>
    <x v="134"/>
    <x v="5"/>
    <x v="0"/>
    <x v="5"/>
    <x v="0"/>
    <x v="740"/>
    <s v="kg"/>
    <x v="34"/>
    <x v="1148"/>
  </r>
  <r>
    <x v="134"/>
    <x v="5"/>
    <x v="0"/>
    <x v="5"/>
    <x v="0"/>
    <x v="705"/>
    <s v="kg"/>
    <x v="34"/>
    <x v="1149"/>
  </r>
  <r>
    <x v="134"/>
    <x v="5"/>
    <x v="0"/>
    <x v="5"/>
    <x v="0"/>
    <x v="30"/>
    <s v="kg"/>
    <x v="34"/>
    <x v="1150"/>
  </r>
  <r>
    <x v="134"/>
    <x v="5"/>
    <x v="0"/>
    <x v="5"/>
    <x v="0"/>
    <x v="741"/>
    <s v="kg"/>
    <x v="34"/>
    <x v="1151"/>
  </r>
  <r>
    <x v="134"/>
    <x v="5"/>
    <x v="0"/>
    <x v="5"/>
    <x v="0"/>
    <x v="742"/>
    <s v="kg"/>
    <x v="34"/>
    <x v="1152"/>
  </r>
  <r>
    <x v="134"/>
    <x v="5"/>
    <x v="0"/>
    <x v="26"/>
    <x v="1"/>
    <x v="0"/>
    <s v="Pcs"/>
    <x v="42"/>
    <x v="1153"/>
  </r>
  <r>
    <x v="134"/>
    <x v="5"/>
    <x v="0"/>
    <x v="1"/>
    <x v="0"/>
    <x v="743"/>
    <s v="kg"/>
    <x v="47"/>
    <x v="1154"/>
  </r>
  <r>
    <x v="134"/>
    <x v="5"/>
    <x v="0"/>
    <x v="72"/>
    <x v="1"/>
    <x v="744"/>
    <s v="Pcs"/>
    <x v="80"/>
    <x v="1155"/>
  </r>
  <r>
    <x v="134"/>
    <x v="5"/>
    <x v="0"/>
    <x v="72"/>
    <x v="1"/>
    <x v="745"/>
    <s v="Pcs"/>
    <x v="118"/>
    <x v="1156"/>
  </r>
  <r>
    <x v="134"/>
    <x v="5"/>
    <x v="0"/>
    <x v="54"/>
    <x v="0"/>
    <x v="358"/>
    <s v="kg"/>
    <x v="99"/>
    <x v="1138"/>
  </r>
  <r>
    <x v="134"/>
    <x v="5"/>
    <x v="0"/>
    <x v="54"/>
    <x v="0"/>
    <x v="279"/>
    <s v="kg"/>
    <x v="12"/>
    <x v="1157"/>
  </r>
  <r>
    <x v="134"/>
    <x v="5"/>
    <x v="0"/>
    <x v="54"/>
    <x v="0"/>
    <x v="746"/>
    <s v="kg"/>
    <x v="99"/>
    <x v="1158"/>
  </r>
  <r>
    <x v="134"/>
    <x v="5"/>
    <x v="0"/>
    <x v="0"/>
    <x v="0"/>
    <x v="747"/>
    <s v="kg"/>
    <x v="100"/>
    <x v="1159"/>
  </r>
  <r>
    <x v="134"/>
    <x v="5"/>
    <x v="0"/>
    <x v="0"/>
    <x v="0"/>
    <x v="581"/>
    <s v="kg"/>
    <x v="12"/>
    <x v="1160"/>
  </r>
  <r>
    <x v="135"/>
    <x v="5"/>
    <x v="0"/>
    <x v="0"/>
    <x v="0"/>
    <x v="411"/>
    <s v="kg"/>
    <x v="12"/>
    <x v="1161"/>
  </r>
  <r>
    <x v="135"/>
    <x v="5"/>
    <x v="0"/>
    <x v="0"/>
    <x v="0"/>
    <x v="748"/>
    <s v="kg"/>
    <x v="12"/>
    <x v="1162"/>
  </r>
  <r>
    <x v="135"/>
    <x v="5"/>
    <x v="0"/>
    <x v="0"/>
    <x v="0"/>
    <x v="749"/>
    <s v="kg"/>
    <x v="100"/>
    <x v="1163"/>
  </r>
  <r>
    <x v="135"/>
    <x v="5"/>
    <x v="0"/>
    <x v="1"/>
    <x v="0"/>
    <x v="233"/>
    <s v="kg"/>
    <x v="100"/>
    <x v="1164"/>
  </r>
  <r>
    <x v="135"/>
    <x v="5"/>
    <x v="0"/>
    <x v="1"/>
    <x v="0"/>
    <x v="697"/>
    <s v="kg"/>
    <x v="100"/>
    <x v="1165"/>
  </r>
  <r>
    <x v="135"/>
    <x v="5"/>
    <x v="0"/>
    <x v="35"/>
    <x v="2"/>
    <x v="140"/>
    <s v="kg"/>
    <x v="28"/>
    <x v="1166"/>
  </r>
  <r>
    <x v="135"/>
    <x v="5"/>
    <x v="0"/>
    <x v="19"/>
    <x v="1"/>
    <x v="382"/>
    <s v="kg"/>
    <x v="113"/>
    <x v="1167"/>
  </r>
  <r>
    <x v="135"/>
    <x v="5"/>
    <x v="0"/>
    <x v="19"/>
    <x v="1"/>
    <x v="750"/>
    <s v="kg"/>
    <x v="119"/>
    <x v="1168"/>
  </r>
  <r>
    <x v="135"/>
    <x v="5"/>
    <x v="0"/>
    <x v="19"/>
    <x v="1"/>
    <x v="751"/>
    <s v="kg"/>
    <x v="120"/>
    <x v="1169"/>
  </r>
  <r>
    <x v="136"/>
    <x v="5"/>
    <x v="0"/>
    <x v="5"/>
    <x v="0"/>
    <x v="752"/>
    <s v="kg"/>
    <x v="3"/>
    <x v="1170"/>
  </r>
  <r>
    <x v="136"/>
    <x v="5"/>
    <x v="0"/>
    <x v="5"/>
    <x v="0"/>
    <x v="753"/>
    <s v="kg"/>
    <x v="3"/>
    <x v="1171"/>
  </r>
  <r>
    <x v="136"/>
    <x v="5"/>
    <x v="0"/>
    <x v="0"/>
    <x v="0"/>
    <x v="142"/>
    <s v="kg"/>
    <x v="12"/>
    <x v="1172"/>
  </r>
  <r>
    <x v="136"/>
    <x v="5"/>
    <x v="0"/>
    <x v="0"/>
    <x v="0"/>
    <x v="754"/>
    <s v="kg"/>
    <x v="12"/>
    <x v="1173"/>
  </r>
  <r>
    <x v="136"/>
    <x v="5"/>
    <x v="0"/>
    <x v="0"/>
    <x v="0"/>
    <x v="755"/>
    <s v="kg"/>
    <x v="12"/>
    <x v="1174"/>
  </r>
  <r>
    <x v="136"/>
    <x v="5"/>
    <x v="0"/>
    <x v="0"/>
    <x v="0"/>
    <x v="397"/>
    <s v="kg"/>
    <x v="100"/>
    <x v="1175"/>
  </r>
  <r>
    <x v="136"/>
    <x v="5"/>
    <x v="0"/>
    <x v="0"/>
    <x v="0"/>
    <x v="756"/>
    <s v="kg"/>
    <x v="100"/>
    <x v="1176"/>
  </r>
  <r>
    <x v="136"/>
    <x v="5"/>
    <x v="0"/>
    <x v="5"/>
    <x v="0"/>
    <x v="445"/>
    <s v="kg"/>
    <x v="103"/>
    <x v="1177"/>
  </r>
  <r>
    <x v="136"/>
    <x v="5"/>
    <x v="0"/>
    <x v="5"/>
    <x v="0"/>
    <x v="757"/>
    <s v="kg"/>
    <x v="103"/>
    <x v="1178"/>
  </r>
  <r>
    <x v="136"/>
    <x v="5"/>
    <x v="0"/>
    <x v="5"/>
    <x v="0"/>
    <x v="758"/>
    <s v="kg"/>
    <x v="103"/>
    <x v="1179"/>
  </r>
  <r>
    <x v="136"/>
    <x v="5"/>
    <x v="0"/>
    <x v="54"/>
    <x v="0"/>
    <x v="717"/>
    <s v="kg"/>
    <x v="12"/>
    <x v="944"/>
  </r>
  <r>
    <x v="137"/>
    <x v="5"/>
    <x v="0"/>
    <x v="20"/>
    <x v="2"/>
    <x v="321"/>
    <s v="kg"/>
    <x v="66"/>
    <x v="1180"/>
  </r>
  <r>
    <x v="137"/>
    <x v="5"/>
    <x v="0"/>
    <x v="73"/>
    <x v="0"/>
    <x v="759"/>
    <s v="kg"/>
    <x v="12"/>
    <x v="1181"/>
  </r>
  <r>
    <x v="137"/>
    <x v="5"/>
    <x v="0"/>
    <x v="0"/>
    <x v="0"/>
    <x v="157"/>
    <s v="kg"/>
    <x v="41"/>
    <x v="1182"/>
  </r>
  <r>
    <x v="137"/>
    <x v="5"/>
    <x v="0"/>
    <x v="11"/>
    <x v="0"/>
    <x v="760"/>
    <s v="kg"/>
    <x v="99"/>
    <x v="1183"/>
  </r>
  <r>
    <x v="137"/>
    <x v="5"/>
    <x v="0"/>
    <x v="11"/>
    <x v="0"/>
    <x v="761"/>
    <s v="kg"/>
    <x v="99"/>
    <x v="1184"/>
  </r>
  <r>
    <x v="137"/>
    <x v="5"/>
    <x v="0"/>
    <x v="9"/>
    <x v="2"/>
    <x v="762"/>
    <s v="kg"/>
    <x v="3"/>
    <x v="1185"/>
  </r>
  <r>
    <x v="137"/>
    <x v="5"/>
    <x v="0"/>
    <x v="4"/>
    <x v="1"/>
    <x v="105"/>
    <s v="Pcs"/>
    <x v="3"/>
    <x v="474"/>
  </r>
  <r>
    <x v="137"/>
    <x v="5"/>
    <x v="0"/>
    <x v="4"/>
    <x v="1"/>
    <x v="94"/>
    <s v="Pcs"/>
    <x v="11"/>
    <x v="1186"/>
  </r>
  <r>
    <x v="137"/>
    <x v="5"/>
    <x v="0"/>
    <x v="4"/>
    <x v="1"/>
    <x v="11"/>
    <s v="Pcs"/>
    <x v="12"/>
    <x v="1187"/>
  </r>
  <r>
    <x v="137"/>
    <x v="5"/>
    <x v="0"/>
    <x v="50"/>
    <x v="1"/>
    <x v="284"/>
    <s v="Pcs"/>
    <x v="121"/>
    <x v="1188"/>
  </r>
  <r>
    <x v="137"/>
    <x v="5"/>
    <x v="0"/>
    <x v="50"/>
    <x v="1"/>
    <x v="323"/>
    <s v="Pcs"/>
    <x v="122"/>
    <x v="1189"/>
  </r>
  <r>
    <x v="137"/>
    <x v="5"/>
    <x v="0"/>
    <x v="5"/>
    <x v="0"/>
    <x v="481"/>
    <s v="kg"/>
    <x v="99"/>
    <x v="1190"/>
  </r>
  <r>
    <x v="137"/>
    <x v="5"/>
    <x v="0"/>
    <x v="5"/>
    <x v="0"/>
    <x v="448"/>
    <s v="kg"/>
    <x v="3"/>
    <x v="1191"/>
  </r>
  <r>
    <x v="137"/>
    <x v="5"/>
    <x v="0"/>
    <x v="0"/>
    <x v="0"/>
    <x v="716"/>
    <s v="kg"/>
    <x v="4"/>
    <x v="1192"/>
  </r>
  <r>
    <x v="137"/>
    <x v="5"/>
    <x v="0"/>
    <x v="0"/>
    <x v="0"/>
    <x v="763"/>
    <s v="kg"/>
    <x v="99"/>
    <x v="1193"/>
  </r>
  <r>
    <x v="137"/>
    <x v="5"/>
    <x v="0"/>
    <x v="0"/>
    <x v="0"/>
    <x v="625"/>
    <s v="kg"/>
    <x v="3"/>
    <x v="1194"/>
  </r>
  <r>
    <x v="137"/>
    <x v="5"/>
    <x v="0"/>
    <x v="45"/>
    <x v="1"/>
    <x v="123"/>
    <s v="Pcs"/>
    <x v="123"/>
    <x v="1195"/>
  </r>
  <r>
    <x v="137"/>
    <x v="5"/>
    <x v="0"/>
    <x v="4"/>
    <x v="1"/>
    <x v="764"/>
    <s v="Pcs"/>
    <x v="54"/>
    <x v="1196"/>
  </r>
  <r>
    <x v="137"/>
    <x v="5"/>
    <x v="0"/>
    <x v="4"/>
    <x v="1"/>
    <x v="91"/>
    <s v="Pcs"/>
    <x v="6"/>
    <x v="584"/>
  </r>
  <r>
    <x v="137"/>
    <x v="5"/>
    <x v="0"/>
    <x v="4"/>
    <x v="1"/>
    <x v="81"/>
    <s v="Pcs"/>
    <x v="64"/>
    <x v="60"/>
  </r>
  <r>
    <x v="137"/>
    <x v="5"/>
    <x v="0"/>
    <x v="20"/>
    <x v="0"/>
    <x v="765"/>
    <s v="kg"/>
    <x v="86"/>
    <x v="1197"/>
  </r>
  <r>
    <x v="137"/>
    <x v="5"/>
    <x v="0"/>
    <x v="54"/>
    <x v="0"/>
    <x v="211"/>
    <s v="kg"/>
    <x v="4"/>
    <x v="1198"/>
  </r>
  <r>
    <x v="137"/>
    <x v="5"/>
    <x v="0"/>
    <x v="54"/>
    <x v="0"/>
    <x v="301"/>
    <s v="kg"/>
    <x v="99"/>
    <x v="1199"/>
  </r>
  <r>
    <x v="137"/>
    <x v="5"/>
    <x v="0"/>
    <x v="26"/>
    <x v="1"/>
    <x v="766"/>
    <s v="Pcs"/>
    <x v="42"/>
    <x v="1200"/>
  </r>
  <r>
    <x v="138"/>
    <x v="5"/>
    <x v="0"/>
    <x v="5"/>
    <x v="0"/>
    <x v="288"/>
    <s v="kg"/>
    <x v="43"/>
    <x v="1201"/>
  </r>
  <r>
    <x v="138"/>
    <x v="5"/>
    <x v="0"/>
    <x v="11"/>
    <x v="0"/>
    <x v="767"/>
    <s v="kg"/>
    <x v="99"/>
    <x v="1202"/>
  </r>
  <r>
    <x v="138"/>
    <x v="5"/>
    <x v="0"/>
    <x v="74"/>
    <x v="0"/>
    <x v="372"/>
    <s v="kg"/>
    <x v="99"/>
    <x v="1203"/>
  </r>
  <r>
    <x v="138"/>
    <x v="5"/>
    <x v="0"/>
    <x v="74"/>
    <x v="0"/>
    <x v="768"/>
    <s v="kg"/>
    <x v="99"/>
    <x v="1204"/>
  </r>
  <r>
    <x v="138"/>
    <x v="5"/>
    <x v="0"/>
    <x v="74"/>
    <x v="0"/>
    <x v="769"/>
    <s v="kg"/>
    <x v="4"/>
    <x v="1205"/>
  </r>
  <r>
    <x v="138"/>
    <x v="5"/>
    <x v="0"/>
    <x v="74"/>
    <x v="0"/>
    <x v="770"/>
    <s v="kg"/>
    <x v="4"/>
    <x v="1206"/>
  </r>
  <r>
    <x v="138"/>
    <x v="5"/>
    <x v="0"/>
    <x v="64"/>
    <x v="0"/>
    <x v="656"/>
    <s v="kg"/>
    <x v="43"/>
    <x v="1207"/>
  </r>
  <r>
    <x v="138"/>
    <x v="5"/>
    <x v="0"/>
    <x v="64"/>
    <x v="0"/>
    <x v="99"/>
    <s v="kg"/>
    <x v="43"/>
    <x v="889"/>
  </r>
  <r>
    <x v="139"/>
    <x v="5"/>
    <x v="0"/>
    <x v="0"/>
    <x v="0"/>
    <x v="771"/>
    <s v="kg"/>
    <x v="41"/>
    <x v="1208"/>
  </r>
  <r>
    <x v="139"/>
    <x v="5"/>
    <x v="0"/>
    <x v="31"/>
    <x v="0"/>
    <x v="772"/>
    <s v="kg"/>
    <x v="105"/>
    <x v="1209"/>
  </r>
  <r>
    <x v="140"/>
    <x v="5"/>
    <x v="0"/>
    <x v="5"/>
    <x v="0"/>
    <x v="773"/>
    <s v="kg"/>
    <x v="61"/>
    <x v="1210"/>
  </r>
  <r>
    <x v="140"/>
    <x v="5"/>
    <x v="0"/>
    <x v="5"/>
    <x v="0"/>
    <x v="677"/>
    <s v="kg"/>
    <x v="61"/>
    <x v="1211"/>
  </r>
  <r>
    <x v="140"/>
    <x v="5"/>
    <x v="0"/>
    <x v="5"/>
    <x v="0"/>
    <x v="774"/>
    <s v="kg"/>
    <x v="61"/>
    <x v="1212"/>
  </r>
  <r>
    <x v="140"/>
    <x v="5"/>
    <x v="0"/>
    <x v="5"/>
    <x v="0"/>
    <x v="775"/>
    <s v="kg"/>
    <x v="61"/>
    <x v="1213"/>
  </r>
  <r>
    <x v="140"/>
    <x v="5"/>
    <x v="0"/>
    <x v="38"/>
    <x v="1"/>
    <x v="776"/>
    <s v="Pcs"/>
    <x v="68"/>
    <x v="1214"/>
  </r>
  <r>
    <x v="140"/>
    <x v="5"/>
    <x v="0"/>
    <x v="9"/>
    <x v="2"/>
    <x v="777"/>
    <s v="kg"/>
    <x v="3"/>
    <x v="1215"/>
  </r>
  <r>
    <x v="140"/>
    <x v="5"/>
    <x v="0"/>
    <x v="54"/>
    <x v="0"/>
    <x v="171"/>
    <s v="kg"/>
    <x v="41"/>
    <x v="1216"/>
  </r>
  <r>
    <x v="140"/>
    <x v="5"/>
    <x v="0"/>
    <x v="54"/>
    <x v="0"/>
    <x v="116"/>
    <s v="kg"/>
    <x v="41"/>
    <x v="1217"/>
  </r>
  <r>
    <x v="140"/>
    <x v="5"/>
    <x v="0"/>
    <x v="0"/>
    <x v="0"/>
    <x v="778"/>
    <s v="kg"/>
    <x v="34"/>
    <x v="1218"/>
  </r>
  <r>
    <x v="140"/>
    <x v="5"/>
    <x v="0"/>
    <x v="0"/>
    <x v="0"/>
    <x v="779"/>
    <s v="kg"/>
    <x v="88"/>
    <x v="1219"/>
  </r>
  <r>
    <x v="140"/>
    <x v="5"/>
    <x v="0"/>
    <x v="0"/>
    <x v="0"/>
    <x v="780"/>
    <s v="kg"/>
    <x v="34"/>
    <x v="1220"/>
  </r>
  <r>
    <x v="140"/>
    <x v="5"/>
    <x v="0"/>
    <x v="0"/>
    <x v="0"/>
    <x v="445"/>
    <s v="kg"/>
    <x v="99"/>
    <x v="1221"/>
  </r>
  <r>
    <x v="140"/>
    <x v="5"/>
    <x v="0"/>
    <x v="0"/>
    <x v="0"/>
    <x v="781"/>
    <s v="kg"/>
    <x v="34"/>
    <x v="1222"/>
  </r>
  <r>
    <x v="140"/>
    <x v="5"/>
    <x v="0"/>
    <x v="5"/>
    <x v="0"/>
    <x v="782"/>
    <s v="kg"/>
    <x v="4"/>
    <x v="1223"/>
  </r>
  <r>
    <x v="140"/>
    <x v="5"/>
    <x v="0"/>
    <x v="5"/>
    <x v="0"/>
    <x v="352"/>
    <s v="kg"/>
    <x v="61"/>
    <x v="1224"/>
  </r>
  <r>
    <x v="140"/>
    <x v="5"/>
    <x v="0"/>
    <x v="5"/>
    <x v="0"/>
    <x v="783"/>
    <s v="kg"/>
    <x v="61"/>
    <x v="1225"/>
  </r>
  <r>
    <x v="140"/>
    <x v="5"/>
    <x v="0"/>
    <x v="5"/>
    <x v="0"/>
    <x v="531"/>
    <s v="kg"/>
    <x v="4"/>
    <x v="1226"/>
  </r>
  <r>
    <x v="140"/>
    <x v="5"/>
    <x v="0"/>
    <x v="11"/>
    <x v="0"/>
    <x v="784"/>
    <s v="kg"/>
    <x v="99"/>
    <x v="1227"/>
  </r>
  <r>
    <x v="140"/>
    <x v="5"/>
    <x v="0"/>
    <x v="11"/>
    <x v="0"/>
    <x v="785"/>
    <s v="kg"/>
    <x v="99"/>
    <x v="1228"/>
  </r>
  <r>
    <x v="140"/>
    <x v="5"/>
    <x v="0"/>
    <x v="11"/>
    <x v="0"/>
    <x v="288"/>
    <s v="kg"/>
    <x v="99"/>
    <x v="1229"/>
  </r>
  <r>
    <x v="140"/>
    <x v="5"/>
    <x v="0"/>
    <x v="30"/>
    <x v="3"/>
    <x v="155"/>
    <s v="Pcs"/>
    <x v="48"/>
    <x v="178"/>
  </r>
  <r>
    <x v="140"/>
    <x v="5"/>
    <x v="0"/>
    <x v="11"/>
    <x v="0"/>
    <x v="786"/>
    <s v="kg"/>
    <x v="99"/>
    <x v="1230"/>
  </r>
  <r>
    <x v="140"/>
    <x v="5"/>
    <x v="0"/>
    <x v="11"/>
    <x v="0"/>
    <x v="787"/>
    <s v="kg"/>
    <x v="99"/>
    <x v="1231"/>
  </r>
  <r>
    <x v="140"/>
    <x v="5"/>
    <x v="0"/>
    <x v="9"/>
    <x v="0"/>
    <x v="360"/>
    <s v="kg"/>
    <x v="88"/>
    <x v="1232"/>
  </r>
  <r>
    <x v="141"/>
    <x v="5"/>
    <x v="0"/>
    <x v="9"/>
    <x v="2"/>
    <x v="402"/>
    <s v="kg"/>
    <x v="3"/>
    <x v="1233"/>
  </r>
  <r>
    <x v="141"/>
    <x v="5"/>
    <x v="0"/>
    <x v="75"/>
    <x v="0"/>
    <x v="788"/>
    <s v="kg"/>
    <x v="99"/>
    <x v="1234"/>
  </r>
  <r>
    <x v="141"/>
    <x v="5"/>
    <x v="0"/>
    <x v="75"/>
    <x v="0"/>
    <x v="789"/>
    <s v="kg"/>
    <x v="100"/>
    <x v="1235"/>
  </r>
  <r>
    <x v="141"/>
    <x v="5"/>
    <x v="0"/>
    <x v="11"/>
    <x v="0"/>
    <x v="442"/>
    <s v="kg"/>
    <x v="99"/>
    <x v="1236"/>
  </r>
  <r>
    <x v="141"/>
    <x v="5"/>
    <x v="0"/>
    <x v="5"/>
    <x v="0"/>
    <x v="790"/>
    <s v="kg"/>
    <x v="124"/>
    <x v="1237"/>
  </r>
  <r>
    <x v="141"/>
    <x v="5"/>
    <x v="0"/>
    <x v="54"/>
    <x v="0"/>
    <x v="330"/>
    <s v="kg"/>
    <x v="61"/>
    <x v="1238"/>
  </r>
  <r>
    <x v="141"/>
    <x v="5"/>
    <x v="0"/>
    <x v="5"/>
    <x v="0"/>
    <x v="287"/>
    <s v="kg"/>
    <x v="61"/>
    <x v="1239"/>
  </r>
  <r>
    <x v="141"/>
    <x v="5"/>
    <x v="0"/>
    <x v="5"/>
    <x v="0"/>
    <x v="791"/>
    <s v="kg"/>
    <x v="105"/>
    <x v="1240"/>
  </r>
  <r>
    <x v="141"/>
    <x v="5"/>
    <x v="0"/>
    <x v="5"/>
    <x v="0"/>
    <x v="792"/>
    <s v="kg"/>
    <x v="61"/>
    <x v="1241"/>
  </r>
  <r>
    <x v="141"/>
    <x v="5"/>
    <x v="0"/>
    <x v="19"/>
    <x v="1"/>
    <x v="793"/>
    <s v="kg"/>
    <x v="125"/>
    <x v="1242"/>
  </r>
  <r>
    <x v="141"/>
    <x v="5"/>
    <x v="0"/>
    <x v="11"/>
    <x v="0"/>
    <x v="794"/>
    <s v="kg"/>
    <x v="126"/>
    <x v="1243"/>
  </r>
  <r>
    <x v="141"/>
    <x v="5"/>
    <x v="0"/>
    <x v="0"/>
    <x v="0"/>
    <x v="739"/>
    <s v="kg"/>
    <x v="68"/>
    <x v="1096"/>
  </r>
  <r>
    <x v="142"/>
    <x v="5"/>
    <x v="0"/>
    <x v="0"/>
    <x v="0"/>
    <x v="795"/>
    <s v="kg"/>
    <x v="103"/>
    <x v="1244"/>
  </r>
  <r>
    <x v="142"/>
    <x v="5"/>
    <x v="0"/>
    <x v="0"/>
    <x v="0"/>
    <x v="796"/>
    <s v="kg"/>
    <x v="34"/>
    <x v="1245"/>
  </r>
  <r>
    <x v="142"/>
    <x v="5"/>
    <x v="0"/>
    <x v="0"/>
    <x v="0"/>
    <x v="797"/>
    <s v="kg"/>
    <x v="103"/>
    <x v="1246"/>
  </r>
  <r>
    <x v="142"/>
    <x v="5"/>
    <x v="0"/>
    <x v="0"/>
    <x v="0"/>
    <x v="388"/>
    <s v="kg"/>
    <x v="99"/>
    <x v="1247"/>
  </r>
  <r>
    <x v="143"/>
    <x v="5"/>
    <x v="0"/>
    <x v="11"/>
    <x v="0"/>
    <x v="798"/>
    <s v="kg"/>
    <x v="99"/>
    <x v="1248"/>
  </r>
  <r>
    <x v="143"/>
    <x v="5"/>
    <x v="0"/>
    <x v="11"/>
    <x v="0"/>
    <x v="799"/>
    <s v="kg"/>
    <x v="99"/>
    <x v="1249"/>
  </r>
  <r>
    <x v="143"/>
    <x v="5"/>
    <x v="0"/>
    <x v="66"/>
    <x v="1"/>
    <x v="800"/>
    <s v="Pcs"/>
    <x v="109"/>
    <x v="1250"/>
  </r>
  <r>
    <x v="143"/>
    <x v="5"/>
    <x v="0"/>
    <x v="54"/>
    <x v="0"/>
    <x v="385"/>
    <s v="kg"/>
    <x v="49"/>
    <x v="1251"/>
  </r>
  <r>
    <x v="143"/>
    <x v="5"/>
    <x v="0"/>
    <x v="54"/>
    <x v="0"/>
    <x v="769"/>
    <s v="kg"/>
    <x v="61"/>
    <x v="1252"/>
  </r>
  <r>
    <x v="143"/>
    <x v="5"/>
    <x v="0"/>
    <x v="5"/>
    <x v="0"/>
    <x v="280"/>
    <s v="kg"/>
    <x v="61"/>
    <x v="1253"/>
  </r>
  <r>
    <x v="143"/>
    <x v="5"/>
    <x v="0"/>
    <x v="66"/>
    <x v="1"/>
    <x v="760"/>
    <s v="Pcs"/>
    <x v="50"/>
    <x v="1254"/>
  </r>
  <r>
    <x v="143"/>
    <x v="5"/>
    <x v="0"/>
    <x v="2"/>
    <x v="0"/>
    <x v="801"/>
    <s v="kg"/>
    <x v="43"/>
    <x v="1255"/>
  </r>
  <r>
    <x v="143"/>
    <x v="5"/>
    <x v="0"/>
    <x v="5"/>
    <x v="0"/>
    <x v="802"/>
    <s v="kg"/>
    <x v="4"/>
    <x v="1256"/>
  </r>
  <r>
    <x v="143"/>
    <x v="5"/>
    <x v="0"/>
    <x v="5"/>
    <x v="0"/>
    <x v="28"/>
    <s v="kg"/>
    <x v="3"/>
    <x v="1257"/>
  </r>
  <r>
    <x v="144"/>
    <x v="5"/>
    <x v="0"/>
    <x v="19"/>
    <x v="1"/>
    <x v="803"/>
    <s v="kg"/>
    <x v="108"/>
    <x v="1258"/>
  </r>
  <r>
    <x v="144"/>
    <x v="5"/>
    <x v="0"/>
    <x v="0"/>
    <x v="0"/>
    <x v="474"/>
    <s v="kg"/>
    <x v="88"/>
    <x v="1259"/>
  </r>
  <r>
    <x v="144"/>
    <x v="5"/>
    <x v="0"/>
    <x v="0"/>
    <x v="0"/>
    <x v="804"/>
    <s v="kg"/>
    <x v="88"/>
    <x v="1260"/>
  </r>
  <r>
    <x v="144"/>
    <x v="5"/>
    <x v="0"/>
    <x v="0"/>
    <x v="0"/>
    <x v="805"/>
    <s v="kg"/>
    <x v="88"/>
    <x v="1261"/>
  </r>
  <r>
    <x v="144"/>
    <x v="5"/>
    <x v="0"/>
    <x v="0"/>
    <x v="0"/>
    <x v="806"/>
    <s v="kg"/>
    <x v="88"/>
    <x v="1262"/>
  </r>
  <r>
    <x v="144"/>
    <x v="5"/>
    <x v="0"/>
    <x v="0"/>
    <x v="0"/>
    <x v="130"/>
    <s v="kg"/>
    <x v="88"/>
    <x v="1263"/>
  </r>
  <r>
    <x v="144"/>
    <x v="5"/>
    <x v="0"/>
    <x v="5"/>
    <x v="0"/>
    <x v="8"/>
    <s v="kg"/>
    <x v="15"/>
    <x v="1264"/>
  </r>
  <r>
    <x v="144"/>
    <x v="5"/>
    <x v="0"/>
    <x v="5"/>
    <x v="0"/>
    <x v="191"/>
    <s v="kg"/>
    <x v="15"/>
    <x v="1265"/>
  </r>
  <r>
    <x v="144"/>
    <x v="5"/>
    <x v="0"/>
    <x v="54"/>
    <x v="0"/>
    <x v="807"/>
    <s v="kg"/>
    <x v="43"/>
    <x v="1266"/>
  </r>
  <r>
    <x v="144"/>
    <x v="5"/>
    <x v="0"/>
    <x v="54"/>
    <x v="0"/>
    <x v="808"/>
    <s v="kg"/>
    <x v="88"/>
    <x v="1267"/>
  </r>
  <r>
    <x v="144"/>
    <x v="5"/>
    <x v="0"/>
    <x v="11"/>
    <x v="0"/>
    <x v="809"/>
    <s v="kg"/>
    <x v="28"/>
    <x v="1268"/>
  </r>
  <r>
    <x v="144"/>
    <x v="5"/>
    <x v="0"/>
    <x v="75"/>
    <x v="0"/>
    <x v="233"/>
    <s v="kg"/>
    <x v="2"/>
    <x v="1269"/>
  </r>
  <r>
    <x v="144"/>
    <x v="5"/>
    <x v="0"/>
    <x v="4"/>
    <x v="1"/>
    <x v="81"/>
    <s v="Pcs"/>
    <x v="54"/>
    <x v="784"/>
  </r>
  <r>
    <x v="144"/>
    <x v="5"/>
    <x v="0"/>
    <x v="4"/>
    <x v="1"/>
    <x v="94"/>
    <s v="Pcs"/>
    <x v="6"/>
    <x v="1270"/>
  </r>
  <r>
    <x v="144"/>
    <x v="5"/>
    <x v="0"/>
    <x v="54"/>
    <x v="0"/>
    <x v="0"/>
    <s v="kg"/>
    <x v="50"/>
    <x v="1271"/>
  </r>
  <r>
    <x v="144"/>
    <x v="5"/>
    <x v="0"/>
    <x v="54"/>
    <x v="0"/>
    <x v="544"/>
    <s v="kg"/>
    <x v="61"/>
    <x v="1272"/>
  </r>
  <r>
    <x v="144"/>
    <x v="5"/>
    <x v="0"/>
    <x v="54"/>
    <x v="0"/>
    <x v="328"/>
    <s v="kg"/>
    <x v="4"/>
    <x v="1273"/>
  </r>
  <r>
    <x v="144"/>
    <x v="5"/>
    <x v="0"/>
    <x v="45"/>
    <x v="1"/>
    <x v="46"/>
    <s v="Pcs"/>
    <x v="67"/>
    <x v="1274"/>
  </r>
  <r>
    <x v="144"/>
    <x v="5"/>
    <x v="0"/>
    <x v="45"/>
    <x v="1"/>
    <x v="11"/>
    <s v="Pcs"/>
    <x v="127"/>
    <x v="1275"/>
  </r>
  <r>
    <x v="145"/>
    <x v="5"/>
    <x v="0"/>
    <x v="11"/>
    <x v="0"/>
    <x v="73"/>
    <s v="kg"/>
    <x v="126"/>
    <x v="1276"/>
  </r>
  <r>
    <x v="145"/>
    <x v="5"/>
    <x v="0"/>
    <x v="0"/>
    <x v="0"/>
    <x v="795"/>
    <s v="kg"/>
    <x v="103"/>
    <x v="1244"/>
  </r>
  <r>
    <x v="145"/>
    <x v="5"/>
    <x v="0"/>
    <x v="5"/>
    <x v="0"/>
    <x v="186"/>
    <s v="kg"/>
    <x v="4"/>
    <x v="1277"/>
  </r>
  <r>
    <x v="145"/>
    <x v="5"/>
    <x v="0"/>
    <x v="14"/>
    <x v="1"/>
    <x v="34"/>
    <s v="Pcs"/>
    <x v="128"/>
    <x v="1278"/>
  </r>
  <r>
    <x v="145"/>
    <x v="5"/>
    <x v="0"/>
    <x v="54"/>
    <x v="0"/>
    <x v="358"/>
    <s v="kg"/>
    <x v="4"/>
    <x v="1279"/>
  </r>
  <r>
    <x v="145"/>
    <x v="5"/>
    <x v="0"/>
    <x v="1"/>
    <x v="0"/>
    <x v="810"/>
    <s v="kg"/>
    <x v="15"/>
    <x v="1280"/>
  </r>
  <r>
    <x v="146"/>
    <x v="5"/>
    <x v="0"/>
    <x v="45"/>
    <x v="1"/>
    <x v="811"/>
    <s v="Pcs"/>
    <x v="67"/>
    <x v="1281"/>
  </r>
  <r>
    <x v="146"/>
    <x v="5"/>
    <x v="0"/>
    <x v="50"/>
    <x v="1"/>
    <x v="509"/>
    <s v="Pcs"/>
    <x v="129"/>
    <x v="1282"/>
  </r>
  <r>
    <x v="146"/>
    <x v="5"/>
    <x v="0"/>
    <x v="50"/>
    <x v="1"/>
    <x v="441"/>
    <s v="Pcs"/>
    <x v="130"/>
    <x v="1283"/>
  </r>
  <r>
    <x v="146"/>
    <x v="5"/>
    <x v="0"/>
    <x v="50"/>
    <x v="1"/>
    <x v="812"/>
    <s v="Pcs"/>
    <x v="131"/>
    <x v="1284"/>
  </r>
  <r>
    <x v="146"/>
    <x v="5"/>
    <x v="0"/>
    <x v="50"/>
    <x v="1"/>
    <x v="776"/>
    <s v="Pcs"/>
    <x v="82"/>
    <x v="1285"/>
  </r>
  <r>
    <x v="146"/>
    <x v="5"/>
    <x v="0"/>
    <x v="30"/>
    <x v="3"/>
    <x v="155"/>
    <s v="Pcs"/>
    <x v="48"/>
    <x v="178"/>
  </r>
  <r>
    <x v="146"/>
    <x v="5"/>
    <x v="0"/>
    <x v="66"/>
    <x v="1"/>
    <x v="813"/>
    <s v="Pcs"/>
    <x v="109"/>
    <x v="1286"/>
  </r>
  <r>
    <x v="146"/>
    <x v="5"/>
    <x v="0"/>
    <x v="54"/>
    <x v="0"/>
    <x v="336"/>
    <s v="kg"/>
    <x v="132"/>
    <x v="1287"/>
  </r>
  <r>
    <x v="146"/>
    <x v="5"/>
    <x v="0"/>
    <x v="54"/>
    <x v="0"/>
    <x v="575"/>
    <s v="kg"/>
    <x v="88"/>
    <x v="1288"/>
  </r>
  <r>
    <x v="146"/>
    <x v="5"/>
    <x v="0"/>
    <x v="54"/>
    <x v="0"/>
    <x v="814"/>
    <s v="kg"/>
    <x v="132"/>
    <x v="1289"/>
  </r>
  <r>
    <x v="146"/>
    <x v="5"/>
    <x v="0"/>
    <x v="11"/>
    <x v="0"/>
    <x v="50"/>
    <s v="kg"/>
    <x v="126"/>
    <x v="1290"/>
  </r>
  <r>
    <x v="146"/>
    <x v="5"/>
    <x v="0"/>
    <x v="0"/>
    <x v="0"/>
    <x v="797"/>
    <s v="kg"/>
    <x v="103"/>
    <x v="1246"/>
  </r>
  <r>
    <x v="146"/>
    <x v="5"/>
    <x v="0"/>
    <x v="0"/>
    <x v="0"/>
    <x v="796"/>
    <s v="kg"/>
    <x v="34"/>
    <x v="1245"/>
  </r>
  <r>
    <x v="146"/>
    <x v="5"/>
    <x v="0"/>
    <x v="5"/>
    <x v="0"/>
    <x v="815"/>
    <s v="kg"/>
    <x v="61"/>
    <x v="1291"/>
  </r>
  <r>
    <x v="146"/>
    <x v="5"/>
    <x v="0"/>
    <x v="14"/>
    <x v="1"/>
    <x v="177"/>
    <s v="Pcs"/>
    <x v="128"/>
    <x v="1292"/>
  </r>
  <r>
    <x v="146"/>
    <x v="5"/>
    <x v="0"/>
    <x v="5"/>
    <x v="0"/>
    <x v="816"/>
    <s v="kg"/>
    <x v="133"/>
    <x v="1293"/>
  </r>
  <r>
    <x v="146"/>
    <x v="5"/>
    <x v="0"/>
    <x v="75"/>
    <x v="0"/>
    <x v="198"/>
    <s v="kg"/>
    <x v="61"/>
    <x v="1294"/>
  </r>
  <r>
    <x v="147"/>
    <x v="6"/>
    <x v="0"/>
    <x v="16"/>
    <x v="2"/>
    <x v="35"/>
    <s v="kg"/>
    <x v="39"/>
    <x v="1295"/>
  </r>
  <r>
    <x v="147"/>
    <x v="6"/>
    <x v="0"/>
    <x v="4"/>
    <x v="1"/>
    <x v="105"/>
    <s v="Pcs"/>
    <x v="3"/>
    <x v="474"/>
  </r>
  <r>
    <x v="147"/>
    <x v="6"/>
    <x v="0"/>
    <x v="4"/>
    <x v="1"/>
    <x v="103"/>
    <s v="Pcs"/>
    <x v="11"/>
    <x v="118"/>
  </r>
  <r>
    <x v="147"/>
    <x v="6"/>
    <x v="0"/>
    <x v="4"/>
    <x v="1"/>
    <x v="103"/>
    <s v="Pcs"/>
    <x v="12"/>
    <x v="443"/>
  </r>
  <r>
    <x v="147"/>
    <x v="6"/>
    <x v="0"/>
    <x v="1"/>
    <x v="0"/>
    <x v="797"/>
    <s v="kg"/>
    <x v="99"/>
    <x v="1296"/>
  </r>
  <r>
    <x v="147"/>
    <x v="6"/>
    <x v="0"/>
    <x v="35"/>
    <x v="2"/>
    <x v="817"/>
    <s v="kg"/>
    <x v="99"/>
    <x v="1297"/>
  </r>
  <r>
    <x v="147"/>
    <x v="6"/>
    <x v="0"/>
    <x v="54"/>
    <x v="0"/>
    <x v="293"/>
    <s v="kg"/>
    <x v="99"/>
    <x v="1298"/>
  </r>
  <r>
    <x v="147"/>
    <x v="6"/>
    <x v="0"/>
    <x v="54"/>
    <x v="0"/>
    <x v="376"/>
    <s v="kg"/>
    <x v="47"/>
    <x v="1299"/>
  </r>
  <r>
    <x v="147"/>
    <x v="6"/>
    <x v="0"/>
    <x v="54"/>
    <x v="0"/>
    <x v="751"/>
    <s v="kg"/>
    <x v="88"/>
    <x v="1300"/>
  </r>
  <r>
    <x v="147"/>
    <x v="6"/>
    <x v="0"/>
    <x v="0"/>
    <x v="0"/>
    <x v="818"/>
    <s v="kg"/>
    <x v="88"/>
    <x v="1301"/>
  </r>
  <r>
    <x v="147"/>
    <x v="6"/>
    <x v="0"/>
    <x v="0"/>
    <x v="0"/>
    <x v="819"/>
    <s v="kg"/>
    <x v="88"/>
    <x v="1302"/>
  </r>
  <r>
    <x v="147"/>
    <x v="6"/>
    <x v="0"/>
    <x v="0"/>
    <x v="0"/>
    <x v="25"/>
    <s v="kg"/>
    <x v="88"/>
    <x v="1303"/>
  </r>
  <r>
    <x v="147"/>
    <x v="6"/>
    <x v="0"/>
    <x v="0"/>
    <x v="0"/>
    <x v="802"/>
    <s v="kg"/>
    <x v="88"/>
    <x v="1304"/>
  </r>
  <r>
    <x v="148"/>
    <x v="6"/>
    <x v="0"/>
    <x v="0"/>
    <x v="0"/>
    <x v="597"/>
    <s v="kg"/>
    <x v="88"/>
    <x v="953"/>
  </r>
  <r>
    <x v="148"/>
    <x v="6"/>
    <x v="0"/>
    <x v="0"/>
    <x v="0"/>
    <x v="190"/>
    <s v="kg"/>
    <x v="99"/>
    <x v="537"/>
  </r>
  <r>
    <x v="148"/>
    <x v="6"/>
    <x v="0"/>
    <x v="57"/>
    <x v="1"/>
    <x v="820"/>
    <s v="Pcs"/>
    <x v="39"/>
    <x v="1305"/>
  </r>
  <r>
    <x v="148"/>
    <x v="6"/>
    <x v="0"/>
    <x v="57"/>
    <x v="1"/>
    <x v="821"/>
    <s v="Pcs"/>
    <x v="47"/>
    <x v="1306"/>
  </r>
  <r>
    <x v="149"/>
    <x v="6"/>
    <x v="0"/>
    <x v="57"/>
    <x v="1"/>
    <x v="500"/>
    <s v="Pcs"/>
    <x v="51"/>
    <x v="1307"/>
  </r>
  <r>
    <x v="149"/>
    <x v="6"/>
    <x v="0"/>
    <x v="16"/>
    <x v="2"/>
    <x v="808"/>
    <s v="kg"/>
    <x v="39"/>
    <x v="1308"/>
  </r>
  <r>
    <x v="149"/>
    <x v="6"/>
    <x v="0"/>
    <x v="45"/>
    <x v="1"/>
    <x v="278"/>
    <s v="Pcs"/>
    <x v="67"/>
    <x v="1309"/>
  </r>
  <r>
    <x v="149"/>
    <x v="6"/>
    <x v="0"/>
    <x v="5"/>
    <x v="0"/>
    <x v="568"/>
    <s v="kg"/>
    <x v="4"/>
    <x v="1310"/>
  </r>
  <r>
    <x v="149"/>
    <x v="6"/>
    <x v="0"/>
    <x v="5"/>
    <x v="0"/>
    <x v="822"/>
    <s v="kg"/>
    <x v="4"/>
    <x v="1311"/>
  </r>
  <r>
    <x v="149"/>
    <x v="6"/>
    <x v="0"/>
    <x v="30"/>
    <x v="3"/>
    <x v="155"/>
    <s v="Pcs"/>
    <x v="48"/>
    <x v="178"/>
  </r>
  <r>
    <x v="149"/>
    <x v="6"/>
    <x v="0"/>
    <x v="49"/>
    <x v="1"/>
    <x v="19"/>
    <s v="Pcs"/>
    <x v="63"/>
    <x v="1312"/>
  </r>
  <r>
    <x v="150"/>
    <x v="6"/>
    <x v="0"/>
    <x v="9"/>
    <x v="2"/>
    <x v="815"/>
    <s v="kg"/>
    <x v="3"/>
    <x v="1313"/>
  </r>
  <r>
    <x v="150"/>
    <x v="6"/>
    <x v="0"/>
    <x v="4"/>
    <x v="1"/>
    <x v="50"/>
    <s v="Pcs"/>
    <x v="134"/>
    <x v="1314"/>
  </r>
  <r>
    <x v="150"/>
    <x v="6"/>
    <x v="0"/>
    <x v="5"/>
    <x v="0"/>
    <x v="823"/>
    <s v="kg"/>
    <x v="135"/>
    <x v="1315"/>
  </r>
  <r>
    <x v="150"/>
    <x v="6"/>
    <x v="0"/>
    <x v="5"/>
    <x v="0"/>
    <x v="824"/>
    <s v="kg"/>
    <x v="15"/>
    <x v="1316"/>
  </r>
  <r>
    <x v="150"/>
    <x v="6"/>
    <x v="0"/>
    <x v="54"/>
    <x v="0"/>
    <x v="330"/>
    <s v="kg"/>
    <x v="99"/>
    <x v="1317"/>
  </r>
  <r>
    <x v="150"/>
    <x v="6"/>
    <x v="0"/>
    <x v="54"/>
    <x v="0"/>
    <x v="619"/>
    <s v="kg"/>
    <x v="99"/>
    <x v="1318"/>
  </r>
  <r>
    <x v="150"/>
    <x v="6"/>
    <x v="0"/>
    <x v="19"/>
    <x v="1"/>
    <x v="73"/>
    <s v="kg"/>
    <x v="108"/>
    <x v="1319"/>
  </r>
  <r>
    <x v="150"/>
    <x v="6"/>
    <x v="0"/>
    <x v="19"/>
    <x v="1"/>
    <x v="825"/>
    <s v="kg"/>
    <x v="119"/>
    <x v="1320"/>
  </r>
  <r>
    <x v="150"/>
    <x v="6"/>
    <x v="0"/>
    <x v="9"/>
    <x v="0"/>
    <x v="826"/>
    <s v="kg"/>
    <x v="88"/>
    <x v="1321"/>
  </r>
  <r>
    <x v="150"/>
    <x v="6"/>
    <x v="0"/>
    <x v="9"/>
    <x v="2"/>
    <x v="738"/>
    <s v="kg"/>
    <x v="3"/>
    <x v="1322"/>
  </r>
  <r>
    <x v="150"/>
    <x v="6"/>
    <x v="0"/>
    <x v="5"/>
    <x v="0"/>
    <x v="827"/>
    <s v="kg"/>
    <x v="135"/>
    <x v="1323"/>
  </r>
  <r>
    <x v="150"/>
    <x v="6"/>
    <x v="0"/>
    <x v="5"/>
    <x v="0"/>
    <x v="600"/>
    <s v="kg"/>
    <x v="135"/>
    <x v="1324"/>
  </r>
  <r>
    <x v="150"/>
    <x v="6"/>
    <x v="0"/>
    <x v="5"/>
    <x v="0"/>
    <x v="828"/>
    <s v="kg"/>
    <x v="100"/>
    <x v="1325"/>
  </r>
  <r>
    <x v="150"/>
    <x v="6"/>
    <x v="0"/>
    <x v="5"/>
    <x v="0"/>
    <x v="829"/>
    <s v="kg"/>
    <x v="100"/>
    <x v="1326"/>
  </r>
  <r>
    <x v="150"/>
    <x v="6"/>
    <x v="0"/>
    <x v="5"/>
    <x v="0"/>
    <x v="830"/>
    <s v="kg"/>
    <x v="100"/>
    <x v="1327"/>
  </r>
  <r>
    <x v="150"/>
    <x v="6"/>
    <x v="0"/>
    <x v="5"/>
    <x v="0"/>
    <x v="822"/>
    <s v="kg"/>
    <x v="100"/>
    <x v="1328"/>
  </r>
  <r>
    <x v="150"/>
    <x v="6"/>
    <x v="0"/>
    <x v="5"/>
    <x v="0"/>
    <x v="831"/>
    <s v="kg"/>
    <x v="100"/>
    <x v="1329"/>
  </r>
  <r>
    <x v="150"/>
    <x v="6"/>
    <x v="0"/>
    <x v="5"/>
    <x v="0"/>
    <x v="285"/>
    <s v="kg"/>
    <x v="135"/>
    <x v="1330"/>
  </r>
  <r>
    <x v="150"/>
    <x v="6"/>
    <x v="0"/>
    <x v="5"/>
    <x v="0"/>
    <x v="493"/>
    <s v="kg"/>
    <x v="100"/>
    <x v="1331"/>
  </r>
  <r>
    <x v="150"/>
    <x v="6"/>
    <x v="0"/>
    <x v="5"/>
    <x v="0"/>
    <x v="360"/>
    <s v="kg"/>
    <x v="100"/>
    <x v="1332"/>
  </r>
  <r>
    <x v="150"/>
    <x v="6"/>
    <x v="0"/>
    <x v="5"/>
    <x v="0"/>
    <x v="164"/>
    <s v="kg"/>
    <x v="100"/>
    <x v="1333"/>
  </r>
  <r>
    <x v="150"/>
    <x v="6"/>
    <x v="0"/>
    <x v="5"/>
    <x v="0"/>
    <x v="832"/>
    <s v="kg"/>
    <x v="100"/>
    <x v="1334"/>
  </r>
  <r>
    <x v="151"/>
    <x v="6"/>
    <x v="0"/>
    <x v="5"/>
    <x v="0"/>
    <x v="833"/>
    <s v="kg"/>
    <x v="100"/>
    <x v="1335"/>
  </r>
  <r>
    <x v="152"/>
    <x v="6"/>
    <x v="0"/>
    <x v="0"/>
    <x v="0"/>
    <x v="739"/>
    <s v="kg"/>
    <x v="68"/>
    <x v="1096"/>
  </r>
  <r>
    <x v="152"/>
    <x v="6"/>
    <x v="0"/>
    <x v="0"/>
    <x v="0"/>
    <x v="795"/>
    <s v="kg"/>
    <x v="103"/>
    <x v="1244"/>
  </r>
  <r>
    <x v="153"/>
    <x v="6"/>
    <x v="0"/>
    <x v="0"/>
    <x v="0"/>
    <x v="796"/>
    <s v="kg"/>
    <x v="34"/>
    <x v="1245"/>
  </r>
  <r>
    <x v="153"/>
    <x v="6"/>
    <x v="0"/>
    <x v="0"/>
    <x v="0"/>
    <x v="797"/>
    <s v="kg"/>
    <x v="103"/>
    <x v="1246"/>
  </r>
  <r>
    <x v="153"/>
    <x v="6"/>
    <x v="0"/>
    <x v="0"/>
    <x v="0"/>
    <x v="388"/>
    <s v="kg"/>
    <x v="99"/>
    <x v="1247"/>
  </r>
  <r>
    <x v="153"/>
    <x v="6"/>
    <x v="0"/>
    <x v="69"/>
    <x v="2"/>
    <x v="296"/>
    <s v="Pcs"/>
    <x v="39"/>
    <x v="1336"/>
  </r>
  <r>
    <x v="153"/>
    <x v="6"/>
    <x v="0"/>
    <x v="75"/>
    <x v="0"/>
    <x v="834"/>
    <s v="kg"/>
    <x v="3"/>
    <x v="1337"/>
  </r>
  <r>
    <x v="153"/>
    <x v="6"/>
    <x v="0"/>
    <x v="8"/>
    <x v="1"/>
    <x v="572"/>
    <s v="Pcs"/>
    <x v="14"/>
    <x v="1338"/>
  </r>
  <r>
    <x v="154"/>
    <x v="6"/>
    <x v="0"/>
    <x v="5"/>
    <x v="0"/>
    <x v="435"/>
    <s v="kg"/>
    <x v="15"/>
    <x v="1339"/>
  </r>
  <r>
    <x v="154"/>
    <x v="6"/>
    <x v="0"/>
    <x v="5"/>
    <x v="0"/>
    <x v="835"/>
    <s v="kg"/>
    <x v="15"/>
    <x v="1340"/>
  </r>
  <r>
    <x v="154"/>
    <x v="6"/>
    <x v="0"/>
    <x v="5"/>
    <x v="0"/>
    <x v="292"/>
    <s v="kg"/>
    <x v="15"/>
    <x v="342"/>
  </r>
  <r>
    <x v="154"/>
    <x v="6"/>
    <x v="0"/>
    <x v="19"/>
    <x v="1"/>
    <x v="153"/>
    <s v="Pcs"/>
    <x v="61"/>
    <x v="1341"/>
  </r>
  <r>
    <x v="154"/>
    <x v="6"/>
    <x v="0"/>
    <x v="1"/>
    <x v="0"/>
    <x v="836"/>
    <s v="kg"/>
    <x v="15"/>
    <x v="1342"/>
  </r>
  <r>
    <x v="154"/>
    <x v="6"/>
    <x v="0"/>
    <x v="1"/>
    <x v="0"/>
    <x v="350"/>
    <s v="kg"/>
    <x v="15"/>
    <x v="1343"/>
  </r>
  <r>
    <x v="154"/>
    <x v="6"/>
    <x v="0"/>
    <x v="54"/>
    <x v="0"/>
    <x v="719"/>
    <s v="kg"/>
    <x v="61"/>
    <x v="1344"/>
  </r>
  <r>
    <x v="154"/>
    <x v="6"/>
    <x v="0"/>
    <x v="54"/>
    <x v="0"/>
    <x v="251"/>
    <s v="kg"/>
    <x v="61"/>
    <x v="1345"/>
  </r>
  <r>
    <x v="154"/>
    <x v="6"/>
    <x v="0"/>
    <x v="54"/>
    <x v="0"/>
    <x v="837"/>
    <s v="kg"/>
    <x v="88"/>
    <x v="1346"/>
  </r>
  <r>
    <x v="154"/>
    <x v="6"/>
    <x v="0"/>
    <x v="54"/>
    <x v="0"/>
    <x v="838"/>
    <s v="kg"/>
    <x v="88"/>
    <x v="1347"/>
  </r>
  <r>
    <x v="154"/>
    <x v="6"/>
    <x v="0"/>
    <x v="54"/>
    <x v="0"/>
    <x v="839"/>
    <s v="kg"/>
    <x v="88"/>
    <x v="1348"/>
  </r>
  <r>
    <x v="154"/>
    <x v="6"/>
    <x v="0"/>
    <x v="54"/>
    <x v="0"/>
    <x v="840"/>
    <s v="kg"/>
    <x v="61"/>
    <x v="1349"/>
  </r>
  <r>
    <x v="155"/>
    <x v="6"/>
    <x v="0"/>
    <x v="17"/>
    <x v="1"/>
    <x v="355"/>
    <s v="Pcs"/>
    <x v="27"/>
    <x v="1350"/>
  </r>
  <r>
    <x v="155"/>
    <x v="6"/>
    <x v="0"/>
    <x v="58"/>
    <x v="0"/>
    <x v="841"/>
    <s v="Pcs"/>
    <x v="136"/>
    <x v="1351"/>
  </r>
  <r>
    <x v="155"/>
    <x v="6"/>
    <x v="0"/>
    <x v="1"/>
    <x v="0"/>
    <x v="842"/>
    <s v="kg"/>
    <x v="61"/>
    <x v="1352"/>
  </r>
  <r>
    <x v="155"/>
    <x v="6"/>
    <x v="0"/>
    <x v="5"/>
    <x v="0"/>
    <x v="843"/>
    <s v="kg"/>
    <x v="15"/>
    <x v="1353"/>
  </r>
  <r>
    <x v="155"/>
    <x v="6"/>
    <x v="0"/>
    <x v="54"/>
    <x v="0"/>
    <x v="844"/>
    <s v="kg"/>
    <x v="61"/>
    <x v="1354"/>
  </r>
  <r>
    <x v="155"/>
    <x v="6"/>
    <x v="0"/>
    <x v="1"/>
    <x v="0"/>
    <x v="6"/>
    <s v="kg"/>
    <x v="15"/>
    <x v="1355"/>
  </r>
  <r>
    <x v="155"/>
    <x v="6"/>
    <x v="0"/>
    <x v="0"/>
    <x v="0"/>
    <x v="434"/>
    <s v="kg"/>
    <x v="136"/>
    <x v="1356"/>
  </r>
  <r>
    <x v="155"/>
    <x v="6"/>
    <x v="0"/>
    <x v="0"/>
    <x v="0"/>
    <x v="257"/>
    <s v="kg"/>
    <x v="136"/>
    <x v="1357"/>
  </r>
  <r>
    <x v="155"/>
    <x v="6"/>
    <x v="0"/>
    <x v="0"/>
    <x v="0"/>
    <x v="364"/>
    <s v="kg"/>
    <x v="100"/>
    <x v="1358"/>
  </r>
  <r>
    <x v="155"/>
    <x v="6"/>
    <x v="0"/>
    <x v="0"/>
    <x v="0"/>
    <x v="591"/>
    <s v="kg"/>
    <x v="100"/>
    <x v="1359"/>
  </r>
  <r>
    <x v="155"/>
    <x v="6"/>
    <x v="0"/>
    <x v="0"/>
    <x v="0"/>
    <x v="361"/>
    <s v="kg"/>
    <x v="100"/>
    <x v="985"/>
  </r>
  <r>
    <x v="155"/>
    <x v="6"/>
    <x v="0"/>
    <x v="0"/>
    <x v="0"/>
    <x v="798"/>
    <s v="kg"/>
    <x v="136"/>
    <x v="1360"/>
  </r>
  <r>
    <x v="155"/>
    <x v="6"/>
    <x v="0"/>
    <x v="0"/>
    <x v="0"/>
    <x v="449"/>
    <s v="kg"/>
    <x v="100"/>
    <x v="1361"/>
  </r>
  <r>
    <x v="155"/>
    <x v="6"/>
    <x v="0"/>
    <x v="0"/>
    <x v="0"/>
    <x v="845"/>
    <s v="kg"/>
    <x v="100"/>
    <x v="1362"/>
  </r>
  <r>
    <x v="155"/>
    <x v="6"/>
    <x v="0"/>
    <x v="0"/>
    <x v="0"/>
    <x v="817"/>
    <s v="kg"/>
    <x v="100"/>
    <x v="1363"/>
  </r>
  <r>
    <x v="155"/>
    <x v="6"/>
    <x v="0"/>
    <x v="0"/>
    <x v="0"/>
    <x v="433"/>
    <s v="kg"/>
    <x v="0"/>
    <x v="1364"/>
  </r>
  <r>
    <x v="155"/>
    <x v="6"/>
    <x v="0"/>
    <x v="0"/>
    <x v="0"/>
    <x v="438"/>
    <s v="kg"/>
    <x v="100"/>
    <x v="1365"/>
  </r>
  <r>
    <x v="155"/>
    <x v="6"/>
    <x v="0"/>
    <x v="12"/>
    <x v="1"/>
    <x v="44"/>
    <s v="Pcs"/>
    <x v="20"/>
    <x v="1366"/>
  </r>
  <r>
    <x v="155"/>
    <x v="6"/>
    <x v="0"/>
    <x v="12"/>
    <x v="1"/>
    <x v="846"/>
    <s v="Pcs"/>
    <x v="19"/>
    <x v="1367"/>
  </r>
  <r>
    <x v="155"/>
    <x v="6"/>
    <x v="0"/>
    <x v="50"/>
    <x v="1"/>
    <x v="44"/>
    <s v="Pcs"/>
    <x v="63"/>
    <x v="715"/>
  </r>
  <r>
    <x v="155"/>
    <x v="6"/>
    <x v="0"/>
    <x v="50"/>
    <x v="1"/>
    <x v="478"/>
    <s v="Pcs"/>
    <x v="76"/>
    <x v="1368"/>
  </r>
  <r>
    <x v="155"/>
    <x v="6"/>
    <x v="0"/>
    <x v="2"/>
    <x v="0"/>
    <x v="847"/>
    <s v="kg"/>
    <x v="124"/>
    <x v="1369"/>
  </r>
  <r>
    <x v="155"/>
    <x v="6"/>
    <x v="0"/>
    <x v="2"/>
    <x v="0"/>
    <x v="848"/>
    <s v="kg"/>
    <x v="124"/>
    <x v="1370"/>
  </r>
  <r>
    <x v="155"/>
    <x v="6"/>
    <x v="0"/>
    <x v="2"/>
    <x v="0"/>
    <x v="778"/>
    <s v="kg"/>
    <x v="124"/>
    <x v="1371"/>
  </r>
  <r>
    <x v="155"/>
    <x v="6"/>
    <x v="0"/>
    <x v="2"/>
    <x v="0"/>
    <x v="849"/>
    <s v="kg"/>
    <x v="124"/>
    <x v="1372"/>
  </r>
  <r>
    <x v="155"/>
    <x v="6"/>
    <x v="0"/>
    <x v="5"/>
    <x v="0"/>
    <x v="702"/>
    <s v="kg"/>
    <x v="135"/>
    <x v="1373"/>
  </r>
  <r>
    <x v="156"/>
    <x v="6"/>
    <x v="0"/>
    <x v="5"/>
    <x v="0"/>
    <x v="850"/>
    <s v="kg"/>
    <x v="135"/>
    <x v="1374"/>
  </r>
  <r>
    <x v="156"/>
    <x v="6"/>
    <x v="0"/>
    <x v="5"/>
    <x v="0"/>
    <x v="138"/>
    <s v="kg"/>
    <x v="135"/>
    <x v="1375"/>
  </r>
  <r>
    <x v="156"/>
    <x v="6"/>
    <x v="0"/>
    <x v="5"/>
    <x v="0"/>
    <x v="851"/>
    <s v="kg"/>
    <x v="135"/>
    <x v="1376"/>
  </r>
  <r>
    <x v="156"/>
    <x v="6"/>
    <x v="0"/>
    <x v="5"/>
    <x v="0"/>
    <x v="852"/>
    <s v="kg"/>
    <x v="100"/>
    <x v="1377"/>
  </r>
  <r>
    <x v="156"/>
    <x v="6"/>
    <x v="0"/>
    <x v="5"/>
    <x v="0"/>
    <x v="853"/>
    <s v="kg"/>
    <x v="100"/>
    <x v="1378"/>
  </r>
  <r>
    <x v="156"/>
    <x v="6"/>
    <x v="0"/>
    <x v="5"/>
    <x v="0"/>
    <x v="854"/>
    <s v="kg"/>
    <x v="135"/>
    <x v="1379"/>
  </r>
  <r>
    <x v="156"/>
    <x v="6"/>
    <x v="0"/>
    <x v="0"/>
    <x v="0"/>
    <x v="335"/>
    <s v="kg"/>
    <x v="100"/>
    <x v="1380"/>
  </r>
  <r>
    <x v="156"/>
    <x v="6"/>
    <x v="0"/>
    <x v="0"/>
    <x v="0"/>
    <x v="358"/>
    <s v="kg"/>
    <x v="100"/>
    <x v="1381"/>
  </r>
  <r>
    <x v="156"/>
    <x v="6"/>
    <x v="0"/>
    <x v="30"/>
    <x v="3"/>
    <x v="155"/>
    <s v="Pcs"/>
    <x v="48"/>
    <x v="178"/>
  </r>
  <r>
    <x v="156"/>
    <x v="6"/>
    <x v="0"/>
    <x v="47"/>
    <x v="1"/>
    <x v="636"/>
    <s v="Pcs"/>
    <x v="52"/>
    <x v="1382"/>
  </r>
  <r>
    <x v="156"/>
    <x v="6"/>
    <x v="0"/>
    <x v="47"/>
    <x v="1"/>
    <x v="223"/>
    <s v="Pcs"/>
    <x v="55"/>
    <x v="1383"/>
  </r>
  <r>
    <x v="156"/>
    <x v="6"/>
    <x v="0"/>
    <x v="47"/>
    <x v="1"/>
    <x v="855"/>
    <s v="Pcs"/>
    <x v="75"/>
    <x v="1384"/>
  </r>
  <r>
    <x v="156"/>
    <x v="6"/>
    <x v="0"/>
    <x v="4"/>
    <x v="1"/>
    <x v="856"/>
    <s v="Pcs"/>
    <x v="3"/>
    <x v="1385"/>
  </r>
  <r>
    <x v="156"/>
    <x v="6"/>
    <x v="0"/>
    <x v="4"/>
    <x v="1"/>
    <x v="348"/>
    <s v="Pcs"/>
    <x v="11"/>
    <x v="1386"/>
  </r>
  <r>
    <x v="157"/>
    <x v="6"/>
    <x v="0"/>
    <x v="4"/>
    <x v="1"/>
    <x v="275"/>
    <s v="Pcs"/>
    <x v="12"/>
    <x v="1387"/>
  </r>
  <r>
    <x v="157"/>
    <x v="6"/>
    <x v="0"/>
    <x v="21"/>
    <x v="3"/>
    <x v="857"/>
    <s v="Pcs"/>
    <x v="82"/>
    <x v="1388"/>
  </r>
  <r>
    <x v="157"/>
    <x v="6"/>
    <x v="0"/>
    <x v="7"/>
    <x v="1"/>
    <x v="326"/>
    <s v="Pcs"/>
    <x v="33"/>
    <x v="1389"/>
  </r>
  <r>
    <x v="157"/>
    <x v="6"/>
    <x v="0"/>
    <x v="7"/>
    <x v="1"/>
    <x v="858"/>
    <s v="Pcs"/>
    <x v="13"/>
    <x v="1390"/>
  </r>
  <r>
    <x v="157"/>
    <x v="6"/>
    <x v="0"/>
    <x v="1"/>
    <x v="0"/>
    <x v="859"/>
    <s v="kg"/>
    <x v="99"/>
    <x v="1391"/>
  </r>
  <r>
    <x v="157"/>
    <x v="6"/>
    <x v="0"/>
    <x v="1"/>
    <x v="0"/>
    <x v="860"/>
    <s v="kg"/>
    <x v="3"/>
    <x v="1392"/>
  </r>
  <r>
    <x v="157"/>
    <x v="6"/>
    <x v="0"/>
    <x v="1"/>
    <x v="0"/>
    <x v="861"/>
    <s v="kg"/>
    <x v="15"/>
    <x v="1393"/>
  </r>
  <r>
    <x v="157"/>
    <x v="6"/>
    <x v="0"/>
    <x v="1"/>
    <x v="0"/>
    <x v="293"/>
    <s v="kg"/>
    <x v="99"/>
    <x v="1298"/>
  </r>
  <r>
    <x v="157"/>
    <x v="6"/>
    <x v="0"/>
    <x v="1"/>
    <x v="0"/>
    <x v="862"/>
    <s v="kg"/>
    <x v="4"/>
    <x v="1394"/>
  </r>
  <r>
    <x v="157"/>
    <x v="6"/>
    <x v="0"/>
    <x v="14"/>
    <x v="1"/>
    <x v="717"/>
    <s v="Pcs"/>
    <x v="90"/>
    <x v="1395"/>
  </r>
  <r>
    <x v="157"/>
    <x v="6"/>
    <x v="0"/>
    <x v="12"/>
    <x v="1"/>
    <x v="457"/>
    <s v="Pcs"/>
    <x v="19"/>
    <x v="1396"/>
  </r>
  <r>
    <x v="157"/>
    <x v="6"/>
    <x v="0"/>
    <x v="12"/>
    <x v="1"/>
    <x v="46"/>
    <s v="Pcs"/>
    <x v="20"/>
    <x v="1397"/>
  </r>
  <r>
    <x v="157"/>
    <x v="6"/>
    <x v="0"/>
    <x v="0"/>
    <x v="0"/>
    <x v="229"/>
    <s v="kg"/>
    <x v="41"/>
    <x v="1398"/>
  </r>
  <r>
    <x v="157"/>
    <x v="6"/>
    <x v="0"/>
    <x v="19"/>
    <x v="2"/>
    <x v="863"/>
    <s v="kg"/>
    <x v="47"/>
    <x v="1399"/>
  </r>
  <r>
    <x v="157"/>
    <x v="6"/>
    <x v="0"/>
    <x v="2"/>
    <x v="0"/>
    <x v="112"/>
    <s v="kg"/>
    <x v="124"/>
    <x v="1400"/>
  </r>
  <r>
    <x v="158"/>
    <x v="6"/>
    <x v="0"/>
    <x v="2"/>
    <x v="0"/>
    <x v="864"/>
    <s v="kg"/>
    <x v="124"/>
    <x v="1401"/>
  </r>
  <r>
    <x v="159"/>
    <x v="6"/>
    <x v="0"/>
    <x v="2"/>
    <x v="0"/>
    <x v="865"/>
    <s v="kg"/>
    <x v="124"/>
    <x v="1402"/>
  </r>
  <r>
    <x v="159"/>
    <x v="6"/>
    <x v="0"/>
    <x v="2"/>
    <x v="0"/>
    <x v="866"/>
    <s v="kg"/>
    <x v="124"/>
    <x v="1403"/>
  </r>
  <r>
    <x v="159"/>
    <x v="6"/>
    <x v="0"/>
    <x v="2"/>
    <x v="0"/>
    <x v="867"/>
    <s v="kg"/>
    <x v="124"/>
    <x v="1404"/>
  </r>
  <r>
    <x v="159"/>
    <x v="6"/>
    <x v="0"/>
    <x v="2"/>
    <x v="0"/>
    <x v="867"/>
    <s v="kg"/>
    <x v="124"/>
    <x v="1404"/>
  </r>
  <r>
    <x v="159"/>
    <x v="6"/>
    <x v="0"/>
    <x v="2"/>
    <x v="0"/>
    <x v="868"/>
    <s v="kg"/>
    <x v="124"/>
    <x v="1405"/>
  </r>
  <r>
    <x v="159"/>
    <x v="6"/>
    <x v="0"/>
    <x v="27"/>
    <x v="0"/>
    <x v="869"/>
    <s v="kg"/>
    <x v="4"/>
    <x v="1406"/>
  </r>
  <r>
    <x v="159"/>
    <x v="6"/>
    <x v="0"/>
    <x v="76"/>
    <x v="2"/>
    <x v="870"/>
    <s v="Pcs"/>
    <x v="137"/>
    <x v="1407"/>
  </r>
  <r>
    <x v="159"/>
    <x v="6"/>
    <x v="0"/>
    <x v="5"/>
    <x v="0"/>
    <x v="871"/>
    <s v="kg"/>
    <x v="138"/>
    <x v="1408"/>
  </r>
  <r>
    <x v="159"/>
    <x v="6"/>
    <x v="0"/>
    <x v="5"/>
    <x v="0"/>
    <x v="872"/>
    <s v="kg"/>
    <x v="132"/>
    <x v="205"/>
  </r>
  <r>
    <x v="159"/>
    <x v="6"/>
    <x v="0"/>
    <x v="0"/>
    <x v="0"/>
    <x v="873"/>
    <s v="kg"/>
    <x v="99"/>
    <x v="1409"/>
  </r>
  <r>
    <x v="159"/>
    <x v="6"/>
    <x v="0"/>
    <x v="0"/>
    <x v="0"/>
    <x v="15"/>
    <s v="kg"/>
    <x v="99"/>
    <x v="600"/>
  </r>
  <r>
    <x v="159"/>
    <x v="6"/>
    <x v="0"/>
    <x v="0"/>
    <x v="0"/>
    <x v="614"/>
    <s v="kg"/>
    <x v="99"/>
    <x v="1410"/>
  </r>
  <r>
    <x v="159"/>
    <x v="6"/>
    <x v="0"/>
    <x v="0"/>
    <x v="0"/>
    <x v="874"/>
    <s v="kg"/>
    <x v="136"/>
    <x v="1411"/>
  </r>
  <r>
    <x v="160"/>
    <x v="6"/>
    <x v="0"/>
    <x v="0"/>
    <x v="0"/>
    <x v="875"/>
    <s v="kg"/>
    <x v="99"/>
    <x v="1412"/>
  </r>
  <r>
    <x v="160"/>
    <x v="6"/>
    <x v="0"/>
    <x v="0"/>
    <x v="0"/>
    <x v="876"/>
    <s v="kg"/>
    <x v="99"/>
    <x v="1413"/>
  </r>
  <r>
    <x v="160"/>
    <x v="6"/>
    <x v="0"/>
    <x v="9"/>
    <x v="0"/>
    <x v="575"/>
    <s v="kg"/>
    <x v="61"/>
    <x v="1414"/>
  </r>
  <r>
    <x v="160"/>
    <x v="6"/>
    <x v="0"/>
    <x v="9"/>
    <x v="0"/>
    <x v="115"/>
    <s v="kg"/>
    <x v="88"/>
    <x v="1415"/>
  </r>
  <r>
    <x v="160"/>
    <x v="6"/>
    <x v="0"/>
    <x v="1"/>
    <x v="0"/>
    <x v="360"/>
    <s v="kg"/>
    <x v="4"/>
    <x v="1416"/>
  </r>
  <r>
    <x v="160"/>
    <x v="6"/>
    <x v="0"/>
    <x v="1"/>
    <x v="0"/>
    <x v="877"/>
    <s v="kg"/>
    <x v="3"/>
    <x v="1417"/>
  </r>
  <r>
    <x v="160"/>
    <x v="6"/>
    <x v="0"/>
    <x v="54"/>
    <x v="0"/>
    <x v="119"/>
    <s v="kg"/>
    <x v="99"/>
    <x v="1418"/>
  </r>
  <r>
    <x v="160"/>
    <x v="6"/>
    <x v="0"/>
    <x v="54"/>
    <x v="0"/>
    <x v="669"/>
    <s v="kg"/>
    <x v="3"/>
    <x v="1419"/>
  </r>
  <r>
    <x v="160"/>
    <x v="6"/>
    <x v="0"/>
    <x v="54"/>
    <x v="0"/>
    <x v="575"/>
    <s v="kg"/>
    <x v="138"/>
    <x v="1420"/>
  </r>
  <r>
    <x v="160"/>
    <x v="6"/>
    <x v="0"/>
    <x v="54"/>
    <x v="0"/>
    <x v="878"/>
    <s v="kg"/>
    <x v="136"/>
    <x v="1421"/>
  </r>
  <r>
    <x v="160"/>
    <x v="6"/>
    <x v="0"/>
    <x v="5"/>
    <x v="0"/>
    <x v="502"/>
    <s v="kg"/>
    <x v="136"/>
    <x v="1422"/>
  </r>
  <r>
    <x v="160"/>
    <x v="6"/>
    <x v="0"/>
    <x v="9"/>
    <x v="2"/>
    <x v="110"/>
    <s v="kg"/>
    <x v="3"/>
    <x v="1423"/>
  </r>
  <r>
    <x v="160"/>
    <x v="6"/>
    <x v="0"/>
    <x v="5"/>
    <x v="0"/>
    <x v="343"/>
    <s v="kg"/>
    <x v="4"/>
    <x v="568"/>
  </r>
  <r>
    <x v="160"/>
    <x v="6"/>
    <x v="0"/>
    <x v="5"/>
    <x v="0"/>
    <x v="376"/>
    <s v="kg"/>
    <x v="4"/>
    <x v="647"/>
  </r>
  <r>
    <x v="161"/>
    <x v="6"/>
    <x v="0"/>
    <x v="5"/>
    <x v="0"/>
    <x v="516"/>
    <s v="kg"/>
    <x v="4"/>
    <x v="688"/>
  </r>
  <r>
    <x v="161"/>
    <x v="6"/>
    <x v="0"/>
    <x v="25"/>
    <x v="1"/>
    <x v="879"/>
    <s v="Pcs."/>
    <x v="2"/>
    <x v="1424"/>
  </r>
  <r>
    <x v="161"/>
    <x v="6"/>
    <x v="0"/>
    <x v="25"/>
    <x v="1"/>
    <x v="308"/>
    <s v="Pcs."/>
    <x v="9"/>
    <x v="1425"/>
  </r>
  <r>
    <x v="161"/>
    <x v="6"/>
    <x v="0"/>
    <x v="25"/>
    <x v="1"/>
    <x v="880"/>
    <s v="Pcs."/>
    <x v="40"/>
    <x v="1426"/>
  </r>
  <r>
    <x v="161"/>
    <x v="6"/>
    <x v="0"/>
    <x v="25"/>
    <x v="1"/>
    <x v="103"/>
    <s v="Pcs."/>
    <x v="41"/>
    <x v="1427"/>
  </r>
  <r>
    <x v="161"/>
    <x v="6"/>
    <x v="0"/>
    <x v="77"/>
    <x v="1"/>
    <x v="9"/>
    <s v="Pcs"/>
    <x v="28"/>
    <x v="1428"/>
  </r>
  <r>
    <x v="162"/>
    <x v="6"/>
    <x v="0"/>
    <x v="1"/>
    <x v="0"/>
    <x v="74"/>
    <s v="kg"/>
    <x v="136"/>
    <x v="1429"/>
  </r>
  <r>
    <x v="162"/>
    <x v="6"/>
    <x v="0"/>
    <x v="1"/>
    <x v="0"/>
    <x v="591"/>
    <s v="kg"/>
    <x v="103"/>
    <x v="1430"/>
  </r>
  <r>
    <x v="162"/>
    <x v="6"/>
    <x v="0"/>
    <x v="1"/>
    <x v="0"/>
    <x v="881"/>
    <s v="kg"/>
    <x v="61"/>
    <x v="1431"/>
  </r>
  <r>
    <x v="162"/>
    <x v="6"/>
    <x v="0"/>
    <x v="78"/>
    <x v="0"/>
    <x v="401"/>
    <s v="kg"/>
    <x v="100"/>
    <x v="1432"/>
  </r>
  <r>
    <x v="162"/>
    <x v="6"/>
    <x v="0"/>
    <x v="19"/>
    <x v="1"/>
    <x v="716"/>
    <s v="kg"/>
    <x v="64"/>
    <x v="1433"/>
  </r>
  <r>
    <x v="162"/>
    <x v="6"/>
    <x v="0"/>
    <x v="77"/>
    <x v="1"/>
    <x v="882"/>
    <s v="Pcs"/>
    <x v="28"/>
    <x v="1434"/>
  </r>
  <r>
    <x v="162"/>
    <x v="6"/>
    <x v="0"/>
    <x v="5"/>
    <x v="0"/>
    <x v="43"/>
    <s v="kg"/>
    <x v="136"/>
    <x v="1435"/>
  </r>
  <r>
    <x v="162"/>
    <x v="6"/>
    <x v="0"/>
    <x v="9"/>
    <x v="2"/>
    <x v="484"/>
    <s v="kg"/>
    <x v="3"/>
    <x v="1436"/>
  </r>
  <r>
    <x v="163"/>
    <x v="6"/>
    <x v="0"/>
    <x v="1"/>
    <x v="0"/>
    <x v="299"/>
    <s v="kg"/>
    <x v="61"/>
    <x v="1437"/>
  </r>
  <r>
    <x v="163"/>
    <x v="6"/>
    <x v="0"/>
    <x v="1"/>
    <x v="0"/>
    <x v="883"/>
    <s v="kg"/>
    <x v="61"/>
    <x v="1438"/>
  </r>
  <r>
    <x v="163"/>
    <x v="6"/>
    <x v="0"/>
    <x v="1"/>
    <x v="0"/>
    <x v="884"/>
    <s v="kg"/>
    <x v="61"/>
    <x v="1439"/>
  </r>
  <r>
    <x v="163"/>
    <x v="6"/>
    <x v="0"/>
    <x v="9"/>
    <x v="2"/>
    <x v="35"/>
    <s v="kg"/>
    <x v="3"/>
    <x v="40"/>
  </r>
  <r>
    <x v="163"/>
    <x v="6"/>
    <x v="0"/>
    <x v="34"/>
    <x v="1"/>
    <x v="440"/>
    <s v="Pcs"/>
    <x v="55"/>
    <x v="1440"/>
  </r>
  <r>
    <x v="163"/>
    <x v="6"/>
    <x v="0"/>
    <x v="34"/>
    <x v="1"/>
    <x v="797"/>
    <s v="Pcs"/>
    <x v="52"/>
    <x v="1441"/>
  </r>
  <r>
    <x v="164"/>
    <x v="6"/>
    <x v="0"/>
    <x v="34"/>
    <x v="1"/>
    <x v="885"/>
    <s v="Pcs"/>
    <x v="75"/>
    <x v="1442"/>
  </r>
  <r>
    <x v="164"/>
    <x v="6"/>
    <x v="0"/>
    <x v="34"/>
    <x v="1"/>
    <x v="385"/>
    <s v="Pcs"/>
    <x v="55"/>
    <x v="1443"/>
  </r>
  <r>
    <x v="164"/>
    <x v="6"/>
    <x v="0"/>
    <x v="33"/>
    <x v="1"/>
    <x v="34"/>
    <s v="Pcs."/>
    <x v="52"/>
    <x v="1444"/>
  </r>
  <r>
    <x v="164"/>
    <x v="6"/>
    <x v="0"/>
    <x v="33"/>
    <x v="1"/>
    <x v="886"/>
    <s v="Pcs."/>
    <x v="53"/>
    <x v="1445"/>
  </r>
  <r>
    <x v="164"/>
    <x v="6"/>
    <x v="0"/>
    <x v="1"/>
    <x v="0"/>
    <x v="749"/>
    <s v="kg"/>
    <x v="15"/>
    <x v="1446"/>
  </r>
  <r>
    <x v="164"/>
    <x v="6"/>
    <x v="0"/>
    <x v="0"/>
    <x v="0"/>
    <x v="236"/>
    <s v="kg"/>
    <x v="100"/>
    <x v="1447"/>
  </r>
  <r>
    <x v="164"/>
    <x v="6"/>
    <x v="0"/>
    <x v="0"/>
    <x v="0"/>
    <x v="715"/>
    <s v="kg"/>
    <x v="61"/>
    <x v="1448"/>
  </r>
  <r>
    <x v="164"/>
    <x v="6"/>
    <x v="0"/>
    <x v="0"/>
    <x v="0"/>
    <x v="887"/>
    <s v="kg"/>
    <x v="61"/>
    <x v="1449"/>
  </r>
  <r>
    <x v="164"/>
    <x v="6"/>
    <x v="0"/>
    <x v="14"/>
    <x v="1"/>
    <x v="888"/>
    <s v="Pcs"/>
    <x v="139"/>
    <x v="1450"/>
  </r>
  <r>
    <x v="164"/>
    <x v="6"/>
    <x v="0"/>
    <x v="14"/>
    <x v="1"/>
    <x v="889"/>
    <s v="Pcs"/>
    <x v="137"/>
    <x v="1451"/>
  </r>
  <r>
    <x v="164"/>
    <x v="6"/>
    <x v="0"/>
    <x v="14"/>
    <x v="1"/>
    <x v="890"/>
    <s v="Pcs"/>
    <x v="140"/>
    <x v="1101"/>
  </r>
  <r>
    <x v="164"/>
    <x v="6"/>
    <x v="0"/>
    <x v="1"/>
    <x v="0"/>
    <x v="23"/>
    <s v="kg"/>
    <x v="4"/>
    <x v="1452"/>
  </r>
  <r>
    <x v="164"/>
    <x v="6"/>
    <x v="0"/>
    <x v="5"/>
    <x v="0"/>
    <x v="891"/>
    <s v="kg"/>
    <x v="47"/>
    <x v="1453"/>
  </r>
  <r>
    <x v="165"/>
    <x v="6"/>
    <x v="0"/>
    <x v="5"/>
    <x v="0"/>
    <x v="892"/>
    <s v="kg"/>
    <x v="47"/>
    <x v="1454"/>
  </r>
  <r>
    <x v="165"/>
    <x v="6"/>
    <x v="0"/>
    <x v="5"/>
    <x v="0"/>
    <x v="893"/>
    <s v="kg"/>
    <x v="138"/>
    <x v="1455"/>
  </r>
  <r>
    <x v="165"/>
    <x v="6"/>
    <x v="0"/>
    <x v="5"/>
    <x v="0"/>
    <x v="838"/>
    <s v="kg"/>
    <x v="138"/>
    <x v="1456"/>
  </r>
  <r>
    <x v="165"/>
    <x v="6"/>
    <x v="0"/>
    <x v="5"/>
    <x v="0"/>
    <x v="93"/>
    <s v="kg"/>
    <x v="138"/>
    <x v="1457"/>
  </r>
  <r>
    <x v="165"/>
    <x v="6"/>
    <x v="0"/>
    <x v="5"/>
    <x v="0"/>
    <x v="894"/>
    <s v="kg"/>
    <x v="138"/>
    <x v="1458"/>
  </r>
  <r>
    <x v="166"/>
    <x v="6"/>
    <x v="0"/>
    <x v="5"/>
    <x v="0"/>
    <x v="895"/>
    <s v="kg"/>
    <x v="138"/>
    <x v="1459"/>
  </r>
  <r>
    <x v="166"/>
    <x v="6"/>
    <x v="0"/>
    <x v="5"/>
    <x v="0"/>
    <x v="335"/>
    <s v="kg"/>
    <x v="4"/>
    <x v="1460"/>
  </r>
  <r>
    <x v="166"/>
    <x v="6"/>
    <x v="0"/>
    <x v="0"/>
    <x v="0"/>
    <x v="896"/>
    <s v="kg"/>
    <x v="103"/>
    <x v="1461"/>
  </r>
  <r>
    <x v="166"/>
    <x v="6"/>
    <x v="0"/>
    <x v="0"/>
    <x v="0"/>
    <x v="111"/>
    <s v="kg"/>
    <x v="103"/>
    <x v="1462"/>
  </r>
  <r>
    <x v="166"/>
    <x v="6"/>
    <x v="0"/>
    <x v="0"/>
    <x v="0"/>
    <x v="897"/>
    <s v="kg"/>
    <x v="61"/>
    <x v="1463"/>
  </r>
  <r>
    <x v="166"/>
    <x v="6"/>
    <x v="0"/>
    <x v="67"/>
    <x v="1"/>
    <x v="177"/>
    <s v="kg"/>
    <x v="50"/>
    <x v="1464"/>
  </r>
  <r>
    <x v="166"/>
    <x v="6"/>
    <x v="0"/>
    <x v="53"/>
    <x v="3"/>
    <x v="641"/>
    <s v="Pcs"/>
    <x v="141"/>
    <x v="1465"/>
  </r>
  <r>
    <x v="166"/>
    <x v="6"/>
    <x v="0"/>
    <x v="53"/>
    <x v="3"/>
    <x v="898"/>
    <s v="Pcs"/>
    <x v="101"/>
    <x v="1466"/>
  </r>
  <r>
    <x v="166"/>
    <x v="6"/>
    <x v="0"/>
    <x v="53"/>
    <x v="3"/>
    <x v="91"/>
    <s v="Pcs"/>
    <x v="142"/>
    <x v="1467"/>
  </r>
  <r>
    <x v="166"/>
    <x v="6"/>
    <x v="0"/>
    <x v="53"/>
    <x v="3"/>
    <x v="899"/>
    <s v="Pcs"/>
    <x v="85"/>
    <x v="1468"/>
  </r>
  <r>
    <x v="167"/>
    <x v="7"/>
    <x v="0"/>
    <x v="14"/>
    <x v="1"/>
    <x v="181"/>
    <s v="Pcs"/>
    <x v="128"/>
    <x v="1469"/>
  </r>
  <r>
    <x v="167"/>
    <x v="7"/>
    <x v="0"/>
    <x v="9"/>
    <x v="2"/>
    <x v="6"/>
    <s v="kg"/>
    <x v="3"/>
    <x v="653"/>
  </r>
  <r>
    <x v="167"/>
    <x v="7"/>
    <x v="0"/>
    <x v="66"/>
    <x v="1"/>
    <x v="153"/>
    <s v="Pcs"/>
    <x v="109"/>
    <x v="1470"/>
  </r>
  <r>
    <x v="167"/>
    <x v="7"/>
    <x v="0"/>
    <x v="4"/>
    <x v="1"/>
    <x v="543"/>
    <s v="Pcs"/>
    <x v="3"/>
    <x v="1471"/>
  </r>
  <r>
    <x v="168"/>
    <x v="7"/>
    <x v="0"/>
    <x v="4"/>
    <x v="1"/>
    <x v="759"/>
    <s v="Pcs"/>
    <x v="11"/>
    <x v="1472"/>
  </r>
  <r>
    <x v="168"/>
    <x v="7"/>
    <x v="0"/>
    <x v="4"/>
    <x v="1"/>
    <x v="759"/>
    <s v="Pcs"/>
    <x v="12"/>
    <x v="1181"/>
  </r>
  <r>
    <x v="169"/>
    <x v="7"/>
    <x v="0"/>
    <x v="11"/>
    <x v="0"/>
    <x v="900"/>
    <s v="kg"/>
    <x v="100"/>
    <x v="1473"/>
  </r>
  <r>
    <x v="169"/>
    <x v="7"/>
    <x v="0"/>
    <x v="0"/>
    <x v="0"/>
    <x v="901"/>
    <s v="kg"/>
    <x v="100"/>
    <x v="54"/>
  </r>
  <r>
    <x v="169"/>
    <x v="7"/>
    <x v="0"/>
    <x v="21"/>
    <x v="3"/>
    <x v="902"/>
    <s v="Pcs"/>
    <x v="82"/>
    <x v="1474"/>
  </r>
  <r>
    <x v="169"/>
    <x v="7"/>
    <x v="0"/>
    <x v="75"/>
    <x v="0"/>
    <x v="903"/>
    <s v="kg"/>
    <x v="136"/>
    <x v="1475"/>
  </r>
  <r>
    <x v="169"/>
    <x v="7"/>
    <x v="0"/>
    <x v="0"/>
    <x v="0"/>
    <x v="6"/>
    <s v="kg"/>
    <x v="103"/>
    <x v="1476"/>
  </r>
  <r>
    <x v="169"/>
    <x v="7"/>
    <x v="0"/>
    <x v="0"/>
    <x v="0"/>
    <x v="11"/>
    <s v="kg"/>
    <x v="103"/>
    <x v="1477"/>
  </r>
  <r>
    <x v="169"/>
    <x v="7"/>
    <x v="0"/>
    <x v="20"/>
    <x v="0"/>
    <x v="904"/>
    <s v="kg"/>
    <x v="34"/>
    <x v="1478"/>
  </r>
  <r>
    <x v="169"/>
    <x v="7"/>
    <x v="0"/>
    <x v="5"/>
    <x v="0"/>
    <x v="905"/>
    <s v="kg"/>
    <x v="43"/>
    <x v="1479"/>
  </r>
  <r>
    <x v="169"/>
    <x v="7"/>
    <x v="0"/>
    <x v="5"/>
    <x v="0"/>
    <x v="711"/>
    <s v="kg"/>
    <x v="43"/>
    <x v="1480"/>
  </r>
  <r>
    <x v="169"/>
    <x v="7"/>
    <x v="0"/>
    <x v="5"/>
    <x v="0"/>
    <x v="603"/>
    <s v="kg"/>
    <x v="43"/>
    <x v="1481"/>
  </r>
  <r>
    <x v="169"/>
    <x v="7"/>
    <x v="0"/>
    <x v="5"/>
    <x v="0"/>
    <x v="694"/>
    <s v="kg"/>
    <x v="43"/>
    <x v="1482"/>
  </r>
  <r>
    <x v="169"/>
    <x v="7"/>
    <x v="0"/>
    <x v="5"/>
    <x v="0"/>
    <x v="906"/>
    <s v="kg"/>
    <x v="112"/>
    <x v="1483"/>
  </r>
  <r>
    <x v="169"/>
    <x v="7"/>
    <x v="0"/>
    <x v="14"/>
    <x v="1"/>
    <x v="907"/>
    <s v="Pcs"/>
    <x v="76"/>
    <x v="1484"/>
  </r>
  <r>
    <x v="169"/>
    <x v="7"/>
    <x v="0"/>
    <x v="30"/>
    <x v="3"/>
    <x v="155"/>
    <s v="Pcs"/>
    <x v="48"/>
    <x v="178"/>
  </r>
  <r>
    <x v="169"/>
    <x v="7"/>
    <x v="0"/>
    <x v="19"/>
    <x v="1"/>
    <x v="886"/>
    <s v="kg"/>
    <x v="143"/>
    <x v="1485"/>
  </r>
  <r>
    <x v="169"/>
    <x v="7"/>
    <x v="0"/>
    <x v="0"/>
    <x v="0"/>
    <x v="116"/>
    <s v="kg"/>
    <x v="100"/>
    <x v="1486"/>
  </r>
  <r>
    <x v="169"/>
    <x v="7"/>
    <x v="0"/>
    <x v="0"/>
    <x v="0"/>
    <x v="908"/>
    <s v="kg"/>
    <x v="100"/>
    <x v="1487"/>
  </r>
  <r>
    <x v="169"/>
    <x v="7"/>
    <x v="0"/>
    <x v="0"/>
    <x v="0"/>
    <x v="469"/>
    <s v="kg"/>
    <x v="100"/>
    <x v="1488"/>
  </r>
  <r>
    <x v="169"/>
    <x v="7"/>
    <x v="0"/>
    <x v="0"/>
    <x v="0"/>
    <x v="909"/>
    <s v="kg"/>
    <x v="100"/>
    <x v="1489"/>
  </r>
  <r>
    <x v="170"/>
    <x v="7"/>
    <x v="0"/>
    <x v="0"/>
    <x v="0"/>
    <x v="910"/>
    <s v="kg"/>
    <x v="100"/>
    <x v="1490"/>
  </r>
  <r>
    <x v="170"/>
    <x v="7"/>
    <x v="0"/>
    <x v="0"/>
    <x v="0"/>
    <x v="311"/>
    <s v="kg"/>
    <x v="61"/>
    <x v="1491"/>
  </r>
  <r>
    <x v="170"/>
    <x v="7"/>
    <x v="0"/>
    <x v="9"/>
    <x v="2"/>
    <x v="541"/>
    <s v="kg"/>
    <x v="3"/>
    <x v="1492"/>
  </r>
  <r>
    <x v="170"/>
    <x v="7"/>
    <x v="0"/>
    <x v="9"/>
    <x v="0"/>
    <x v="19"/>
    <s v="kg"/>
    <x v="61"/>
    <x v="1493"/>
  </r>
  <r>
    <x v="170"/>
    <x v="7"/>
    <x v="0"/>
    <x v="2"/>
    <x v="0"/>
    <x v="50"/>
    <s v="kg"/>
    <x v="15"/>
    <x v="1494"/>
  </r>
  <r>
    <x v="170"/>
    <x v="7"/>
    <x v="0"/>
    <x v="64"/>
    <x v="0"/>
    <x v="50"/>
    <s v="kg"/>
    <x v="15"/>
    <x v="1494"/>
  </r>
  <r>
    <x v="170"/>
    <x v="7"/>
    <x v="0"/>
    <x v="8"/>
    <x v="1"/>
    <x v="72"/>
    <s v="Pcs"/>
    <x v="14"/>
    <x v="629"/>
  </r>
  <r>
    <x v="170"/>
    <x v="7"/>
    <x v="0"/>
    <x v="79"/>
    <x v="2"/>
    <x v="911"/>
    <s v="kg"/>
    <x v="15"/>
    <x v="1495"/>
  </r>
  <r>
    <x v="170"/>
    <x v="7"/>
    <x v="0"/>
    <x v="5"/>
    <x v="0"/>
    <x v="912"/>
    <s v="kg"/>
    <x v="136"/>
    <x v="1496"/>
  </r>
  <r>
    <x v="170"/>
    <x v="7"/>
    <x v="0"/>
    <x v="21"/>
    <x v="3"/>
    <x v="714"/>
    <s v="Pcs"/>
    <x v="82"/>
    <x v="1497"/>
  </r>
  <r>
    <x v="170"/>
    <x v="7"/>
    <x v="0"/>
    <x v="50"/>
    <x v="1"/>
    <x v="34"/>
    <s v="Pcs"/>
    <x v="144"/>
    <x v="715"/>
  </r>
  <r>
    <x v="170"/>
    <x v="7"/>
    <x v="0"/>
    <x v="50"/>
    <x v="1"/>
    <x v="913"/>
    <s v="Pcs"/>
    <x v="82"/>
    <x v="1498"/>
  </r>
  <r>
    <x v="170"/>
    <x v="7"/>
    <x v="0"/>
    <x v="0"/>
    <x v="0"/>
    <x v="763"/>
    <s v="kg"/>
    <x v="135"/>
    <x v="1499"/>
  </r>
  <r>
    <x v="170"/>
    <x v="7"/>
    <x v="0"/>
    <x v="0"/>
    <x v="0"/>
    <x v="914"/>
    <s v="kg"/>
    <x v="88"/>
    <x v="1500"/>
  </r>
  <r>
    <x v="171"/>
    <x v="7"/>
    <x v="0"/>
    <x v="5"/>
    <x v="0"/>
    <x v="500"/>
    <s v="kg"/>
    <x v="99"/>
    <x v="1501"/>
  </r>
  <r>
    <x v="171"/>
    <x v="7"/>
    <x v="0"/>
    <x v="5"/>
    <x v="0"/>
    <x v="535"/>
    <s v="kg"/>
    <x v="124"/>
    <x v="453"/>
  </r>
  <r>
    <x v="171"/>
    <x v="7"/>
    <x v="0"/>
    <x v="1"/>
    <x v="0"/>
    <x v="121"/>
    <s v="kg"/>
    <x v="15"/>
    <x v="1502"/>
  </r>
  <r>
    <x v="171"/>
    <x v="7"/>
    <x v="0"/>
    <x v="1"/>
    <x v="0"/>
    <x v="915"/>
    <s v="kg"/>
    <x v="88"/>
    <x v="1503"/>
  </r>
  <r>
    <x v="171"/>
    <x v="7"/>
    <x v="0"/>
    <x v="0"/>
    <x v="0"/>
    <x v="763"/>
    <s v="kg"/>
    <x v="135"/>
    <x v="1499"/>
  </r>
  <r>
    <x v="171"/>
    <x v="7"/>
    <x v="0"/>
    <x v="0"/>
    <x v="0"/>
    <x v="914"/>
    <s v="kg"/>
    <x v="88"/>
    <x v="1500"/>
  </r>
  <r>
    <x v="171"/>
    <x v="7"/>
    <x v="0"/>
    <x v="57"/>
    <x v="1"/>
    <x v="916"/>
    <s v="Pcs"/>
    <x v="39"/>
    <x v="1504"/>
  </r>
  <r>
    <x v="171"/>
    <x v="7"/>
    <x v="0"/>
    <x v="57"/>
    <x v="1"/>
    <x v="103"/>
    <s v="Pcs"/>
    <x v="51"/>
    <x v="1505"/>
  </r>
  <r>
    <x v="171"/>
    <x v="7"/>
    <x v="0"/>
    <x v="26"/>
    <x v="3"/>
    <x v="917"/>
    <s v="Pcs"/>
    <x v="42"/>
    <x v="148"/>
  </r>
  <r>
    <x v="171"/>
    <x v="7"/>
    <x v="0"/>
    <x v="0"/>
    <x v="0"/>
    <x v="225"/>
    <s v="kg"/>
    <x v="88"/>
    <x v="1506"/>
  </r>
  <r>
    <x v="172"/>
    <x v="7"/>
    <x v="0"/>
    <x v="0"/>
    <x v="0"/>
    <x v="623"/>
    <s v="kg"/>
    <x v="88"/>
    <x v="1507"/>
  </r>
  <r>
    <x v="172"/>
    <x v="7"/>
    <x v="0"/>
    <x v="0"/>
    <x v="0"/>
    <x v="197"/>
    <s v="kg"/>
    <x v="88"/>
    <x v="1508"/>
  </r>
  <r>
    <x v="172"/>
    <x v="7"/>
    <x v="0"/>
    <x v="0"/>
    <x v="0"/>
    <x v="317"/>
    <s v="kg"/>
    <x v="61"/>
    <x v="1509"/>
  </r>
  <r>
    <x v="172"/>
    <x v="7"/>
    <x v="0"/>
    <x v="5"/>
    <x v="0"/>
    <x v="585"/>
    <s v="kg"/>
    <x v="15"/>
    <x v="1510"/>
  </r>
  <r>
    <x v="172"/>
    <x v="7"/>
    <x v="0"/>
    <x v="5"/>
    <x v="0"/>
    <x v="672"/>
    <s v="kg"/>
    <x v="15"/>
    <x v="1511"/>
  </r>
  <r>
    <x v="173"/>
    <x v="7"/>
    <x v="0"/>
    <x v="1"/>
    <x v="0"/>
    <x v="918"/>
    <s v="kg"/>
    <x v="61"/>
    <x v="1512"/>
  </r>
  <r>
    <x v="173"/>
    <x v="7"/>
    <x v="0"/>
    <x v="2"/>
    <x v="0"/>
    <x v="126"/>
    <s v="kg"/>
    <x v="15"/>
    <x v="146"/>
  </r>
  <r>
    <x v="173"/>
    <x v="7"/>
    <x v="0"/>
    <x v="64"/>
    <x v="0"/>
    <x v="126"/>
    <s v="kg"/>
    <x v="15"/>
    <x v="146"/>
  </r>
  <r>
    <x v="173"/>
    <x v="7"/>
    <x v="0"/>
    <x v="80"/>
    <x v="0"/>
    <x v="498"/>
    <s v="kg"/>
    <x v="61"/>
    <x v="1513"/>
  </r>
  <r>
    <x v="173"/>
    <x v="7"/>
    <x v="0"/>
    <x v="1"/>
    <x v="0"/>
    <x v="919"/>
    <s v="kg"/>
    <x v="51"/>
    <x v="1514"/>
  </r>
  <r>
    <x v="173"/>
    <x v="7"/>
    <x v="0"/>
    <x v="9"/>
    <x v="2"/>
    <x v="841"/>
    <s v="kg"/>
    <x v="43"/>
    <x v="1515"/>
  </r>
  <r>
    <x v="173"/>
    <x v="7"/>
    <x v="0"/>
    <x v="50"/>
    <x v="1"/>
    <x v="920"/>
    <s v="Pcs"/>
    <x v="145"/>
    <x v="1516"/>
  </r>
  <r>
    <x v="174"/>
    <x v="7"/>
    <x v="0"/>
    <x v="50"/>
    <x v="1"/>
    <x v="81"/>
    <s v="Pcs"/>
    <x v="121"/>
    <x v="1517"/>
  </r>
  <r>
    <x v="175"/>
    <x v="7"/>
    <x v="0"/>
    <x v="50"/>
    <x v="1"/>
    <x v="921"/>
    <s v="Pcs"/>
    <x v="131"/>
    <x v="1518"/>
  </r>
  <r>
    <x v="175"/>
    <x v="7"/>
    <x v="0"/>
    <x v="35"/>
    <x v="2"/>
    <x v="616"/>
    <s v="kg"/>
    <x v="4"/>
    <x v="1519"/>
  </r>
  <r>
    <x v="175"/>
    <x v="7"/>
    <x v="0"/>
    <x v="35"/>
    <x v="2"/>
    <x v="289"/>
    <s v="kg"/>
    <x v="4"/>
    <x v="1520"/>
  </r>
  <r>
    <x v="175"/>
    <x v="7"/>
    <x v="0"/>
    <x v="30"/>
    <x v="3"/>
    <x v="155"/>
    <s v="Pcs"/>
    <x v="48"/>
    <x v="178"/>
  </r>
  <r>
    <x v="175"/>
    <x v="7"/>
    <x v="0"/>
    <x v="81"/>
    <x v="1"/>
    <x v="922"/>
    <s v="Pcs"/>
    <x v="146"/>
    <x v="146"/>
  </r>
  <r>
    <x v="175"/>
    <x v="7"/>
    <x v="0"/>
    <x v="62"/>
    <x v="1"/>
    <x v="711"/>
    <s v="Pcs"/>
    <x v="44"/>
    <x v="1521"/>
  </r>
  <r>
    <x v="175"/>
    <x v="7"/>
    <x v="0"/>
    <x v="2"/>
    <x v="0"/>
    <x v="638"/>
    <s v="kg"/>
    <x v="15"/>
    <x v="295"/>
  </r>
  <r>
    <x v="175"/>
    <x v="7"/>
    <x v="0"/>
    <x v="2"/>
    <x v="0"/>
    <x v="131"/>
    <s v="kg"/>
    <x v="15"/>
    <x v="151"/>
  </r>
  <r>
    <x v="175"/>
    <x v="7"/>
    <x v="0"/>
    <x v="64"/>
    <x v="0"/>
    <x v="638"/>
    <s v="kg"/>
    <x v="15"/>
    <x v="295"/>
  </r>
  <r>
    <x v="175"/>
    <x v="7"/>
    <x v="0"/>
    <x v="64"/>
    <x v="0"/>
    <x v="131"/>
    <s v="kg"/>
    <x v="15"/>
    <x v="151"/>
  </r>
  <r>
    <x v="175"/>
    <x v="7"/>
    <x v="0"/>
    <x v="46"/>
    <x v="0"/>
    <x v="292"/>
    <s v="kg"/>
    <x v="18"/>
    <x v="1522"/>
  </r>
  <r>
    <x v="175"/>
    <x v="7"/>
    <x v="0"/>
    <x v="1"/>
    <x v="0"/>
    <x v="923"/>
    <s v="kg"/>
    <x v="39"/>
    <x v="1523"/>
  </r>
  <r>
    <x v="176"/>
    <x v="7"/>
    <x v="0"/>
    <x v="11"/>
    <x v="0"/>
    <x v="924"/>
    <s v="kg"/>
    <x v="39"/>
    <x v="1524"/>
  </r>
  <r>
    <x v="176"/>
    <x v="7"/>
    <x v="0"/>
    <x v="11"/>
    <x v="0"/>
    <x v="503"/>
    <s v="kg"/>
    <x v="4"/>
    <x v="1525"/>
  </r>
  <r>
    <x v="176"/>
    <x v="7"/>
    <x v="0"/>
    <x v="77"/>
    <x v="1"/>
    <x v="451"/>
    <s v="Pcs"/>
    <x v="28"/>
    <x v="230"/>
  </r>
  <r>
    <x v="176"/>
    <x v="7"/>
    <x v="0"/>
    <x v="1"/>
    <x v="0"/>
    <x v="283"/>
    <s v="kg"/>
    <x v="4"/>
    <x v="329"/>
  </r>
  <r>
    <x v="176"/>
    <x v="7"/>
    <x v="0"/>
    <x v="1"/>
    <x v="0"/>
    <x v="925"/>
    <s v="kg"/>
    <x v="99"/>
    <x v="1526"/>
  </r>
  <r>
    <x v="176"/>
    <x v="7"/>
    <x v="0"/>
    <x v="21"/>
    <x v="3"/>
    <x v="50"/>
    <s v="Pcs"/>
    <x v="82"/>
    <x v="1527"/>
  </r>
  <r>
    <x v="176"/>
    <x v="7"/>
    <x v="0"/>
    <x v="5"/>
    <x v="0"/>
    <x v="926"/>
    <s v="kg"/>
    <x v="138"/>
    <x v="1528"/>
  </r>
  <r>
    <x v="176"/>
    <x v="7"/>
    <x v="0"/>
    <x v="2"/>
    <x v="0"/>
    <x v="91"/>
    <s v="kg"/>
    <x v="15"/>
    <x v="1529"/>
  </r>
  <r>
    <x v="176"/>
    <x v="7"/>
    <x v="0"/>
    <x v="2"/>
    <x v="0"/>
    <x v="927"/>
    <s v="kg"/>
    <x v="15"/>
    <x v="1530"/>
  </r>
  <r>
    <x v="176"/>
    <x v="7"/>
    <x v="0"/>
    <x v="64"/>
    <x v="0"/>
    <x v="91"/>
    <s v="kg"/>
    <x v="15"/>
    <x v="1529"/>
  </r>
  <r>
    <x v="176"/>
    <x v="7"/>
    <x v="0"/>
    <x v="64"/>
    <x v="0"/>
    <x v="927"/>
    <s v="kg"/>
    <x v="15"/>
    <x v="1530"/>
  </r>
  <r>
    <x v="176"/>
    <x v="7"/>
    <x v="0"/>
    <x v="19"/>
    <x v="1"/>
    <x v="675"/>
    <s v="kg"/>
    <x v="108"/>
    <x v="1006"/>
  </r>
  <r>
    <x v="176"/>
    <x v="7"/>
    <x v="0"/>
    <x v="0"/>
    <x v="0"/>
    <x v="928"/>
    <s v="kg"/>
    <x v="88"/>
    <x v="1531"/>
  </r>
  <r>
    <x v="176"/>
    <x v="7"/>
    <x v="0"/>
    <x v="0"/>
    <x v="0"/>
    <x v="95"/>
    <s v="kg"/>
    <x v="88"/>
    <x v="1532"/>
  </r>
  <r>
    <x v="176"/>
    <x v="7"/>
    <x v="0"/>
    <x v="0"/>
    <x v="0"/>
    <x v="268"/>
    <s v="kg"/>
    <x v="88"/>
    <x v="1533"/>
  </r>
  <r>
    <x v="176"/>
    <x v="7"/>
    <x v="0"/>
    <x v="75"/>
    <x v="0"/>
    <x v="283"/>
    <s v="kg"/>
    <x v="4"/>
    <x v="329"/>
  </r>
  <r>
    <x v="176"/>
    <x v="7"/>
    <x v="0"/>
    <x v="1"/>
    <x v="0"/>
    <x v="36"/>
    <s v="kg"/>
    <x v="2"/>
    <x v="1534"/>
  </r>
  <r>
    <x v="176"/>
    <x v="7"/>
    <x v="0"/>
    <x v="1"/>
    <x v="0"/>
    <x v="611"/>
    <s v="kg"/>
    <x v="2"/>
    <x v="1535"/>
  </r>
  <r>
    <x v="177"/>
    <x v="7"/>
    <x v="0"/>
    <x v="5"/>
    <x v="0"/>
    <x v="427"/>
    <s v="kg"/>
    <x v="99"/>
    <x v="1536"/>
  </r>
  <r>
    <x v="177"/>
    <x v="7"/>
    <x v="0"/>
    <x v="5"/>
    <x v="0"/>
    <x v="206"/>
    <s v="kg"/>
    <x v="99"/>
    <x v="1537"/>
  </r>
  <r>
    <x v="177"/>
    <x v="7"/>
    <x v="0"/>
    <x v="5"/>
    <x v="0"/>
    <x v="929"/>
    <s v="kg"/>
    <x v="99"/>
    <x v="1538"/>
  </r>
  <r>
    <x v="177"/>
    <x v="7"/>
    <x v="0"/>
    <x v="5"/>
    <x v="0"/>
    <x v="930"/>
    <s v="kg"/>
    <x v="99"/>
    <x v="1539"/>
  </r>
  <r>
    <x v="177"/>
    <x v="7"/>
    <x v="0"/>
    <x v="30"/>
    <x v="3"/>
    <x v="155"/>
    <s v="Pcs"/>
    <x v="48"/>
    <x v="178"/>
  </r>
  <r>
    <x v="177"/>
    <x v="7"/>
    <x v="0"/>
    <x v="63"/>
    <x v="1"/>
    <x v="776"/>
    <s v="kg"/>
    <x v="111"/>
    <x v="1540"/>
  </r>
  <r>
    <x v="177"/>
    <x v="7"/>
    <x v="0"/>
    <x v="5"/>
    <x v="0"/>
    <x v="41"/>
    <s v="kg"/>
    <x v="147"/>
    <x v="1541"/>
  </r>
  <r>
    <x v="177"/>
    <x v="7"/>
    <x v="0"/>
    <x v="77"/>
    <x v="1"/>
    <x v="153"/>
    <s v="Pcs"/>
    <x v="148"/>
    <x v="1542"/>
  </r>
  <r>
    <x v="177"/>
    <x v="7"/>
    <x v="0"/>
    <x v="14"/>
    <x v="1"/>
    <x v="94"/>
    <s v="Pcs"/>
    <x v="90"/>
    <x v="1543"/>
  </r>
  <r>
    <x v="177"/>
    <x v="7"/>
    <x v="0"/>
    <x v="82"/>
    <x v="1"/>
    <x v="931"/>
    <s v="Pcs"/>
    <x v="149"/>
    <x v="1544"/>
  </r>
  <r>
    <x v="178"/>
    <x v="7"/>
    <x v="0"/>
    <x v="76"/>
    <x v="2"/>
    <x v="932"/>
    <s v="Pcs"/>
    <x v="137"/>
    <x v="1545"/>
  </r>
  <r>
    <x v="178"/>
    <x v="7"/>
    <x v="0"/>
    <x v="0"/>
    <x v="0"/>
    <x v="358"/>
    <s v="kg"/>
    <x v="100"/>
    <x v="1381"/>
  </r>
  <r>
    <x v="178"/>
    <x v="7"/>
    <x v="0"/>
    <x v="9"/>
    <x v="2"/>
    <x v="97"/>
    <s v="kg"/>
    <x v="3"/>
    <x v="1546"/>
  </r>
  <r>
    <x v="178"/>
    <x v="7"/>
    <x v="0"/>
    <x v="1"/>
    <x v="0"/>
    <x v="567"/>
    <s v="kg"/>
    <x v="50"/>
    <x v="1547"/>
  </r>
  <r>
    <x v="178"/>
    <x v="7"/>
    <x v="0"/>
    <x v="1"/>
    <x v="0"/>
    <x v="933"/>
    <s v="kg"/>
    <x v="2"/>
    <x v="1548"/>
  </r>
  <r>
    <x v="178"/>
    <x v="7"/>
    <x v="0"/>
    <x v="9"/>
    <x v="2"/>
    <x v="34"/>
    <s v="kg"/>
    <x v="3"/>
    <x v="1100"/>
  </r>
  <r>
    <x v="178"/>
    <x v="7"/>
    <x v="0"/>
    <x v="75"/>
    <x v="0"/>
    <x v="281"/>
    <s v="kg"/>
    <x v="61"/>
    <x v="360"/>
  </r>
  <r>
    <x v="179"/>
    <x v="7"/>
    <x v="0"/>
    <x v="1"/>
    <x v="0"/>
    <x v="167"/>
    <s v="kg"/>
    <x v="136"/>
    <x v="1549"/>
  </r>
  <r>
    <x v="179"/>
    <x v="7"/>
    <x v="0"/>
    <x v="1"/>
    <x v="0"/>
    <x v="612"/>
    <s v="kg"/>
    <x v="43"/>
    <x v="1550"/>
  </r>
  <r>
    <x v="180"/>
    <x v="7"/>
    <x v="0"/>
    <x v="5"/>
    <x v="0"/>
    <x v="926"/>
    <s v="kg"/>
    <x v="138"/>
    <x v="1528"/>
  </r>
  <r>
    <x v="180"/>
    <x v="7"/>
    <x v="0"/>
    <x v="5"/>
    <x v="0"/>
    <x v="934"/>
    <s v="kg"/>
    <x v="99"/>
    <x v="1551"/>
  </r>
  <r>
    <x v="180"/>
    <x v="7"/>
    <x v="0"/>
    <x v="83"/>
    <x v="1"/>
    <x v="386"/>
    <s v="Pcs"/>
    <x v="150"/>
    <x v="1552"/>
  </r>
  <r>
    <x v="180"/>
    <x v="7"/>
    <x v="0"/>
    <x v="30"/>
    <x v="3"/>
    <x v="155"/>
    <s v="Pcs"/>
    <x v="48"/>
    <x v="178"/>
  </r>
  <r>
    <x v="180"/>
    <x v="7"/>
    <x v="0"/>
    <x v="21"/>
    <x v="3"/>
    <x v="50"/>
    <s v="Pcs"/>
    <x v="82"/>
    <x v="1527"/>
  </r>
  <r>
    <x v="180"/>
    <x v="7"/>
    <x v="0"/>
    <x v="20"/>
    <x v="2"/>
    <x v="935"/>
    <s v="kg"/>
    <x v="4"/>
    <x v="1553"/>
  </r>
  <r>
    <x v="180"/>
    <x v="7"/>
    <x v="0"/>
    <x v="54"/>
    <x v="0"/>
    <x v="453"/>
    <s v="kg"/>
    <x v="88"/>
    <x v="1554"/>
  </r>
  <r>
    <x v="180"/>
    <x v="7"/>
    <x v="0"/>
    <x v="54"/>
    <x v="0"/>
    <x v="615"/>
    <s v="kg"/>
    <x v="61"/>
    <x v="1555"/>
  </r>
  <r>
    <x v="180"/>
    <x v="7"/>
    <x v="0"/>
    <x v="4"/>
    <x v="1"/>
    <x v="936"/>
    <s v="Pcs"/>
    <x v="134"/>
    <x v="1556"/>
  </r>
  <r>
    <x v="180"/>
    <x v="7"/>
    <x v="0"/>
    <x v="0"/>
    <x v="0"/>
    <x v="937"/>
    <s v="kg"/>
    <x v="88"/>
    <x v="0"/>
  </r>
  <r>
    <x v="180"/>
    <x v="7"/>
    <x v="0"/>
    <x v="0"/>
    <x v="0"/>
    <x v="717"/>
    <s v="kg"/>
    <x v="88"/>
    <x v="1557"/>
  </r>
  <r>
    <x v="181"/>
    <x v="7"/>
    <x v="0"/>
    <x v="0"/>
    <x v="0"/>
    <x v="99"/>
    <s v="kg"/>
    <x v="88"/>
    <x v="1558"/>
  </r>
  <r>
    <x v="181"/>
    <x v="7"/>
    <x v="0"/>
    <x v="1"/>
    <x v="0"/>
    <x v="728"/>
    <s v="kg"/>
    <x v="15"/>
    <x v="1559"/>
  </r>
  <r>
    <x v="181"/>
    <x v="7"/>
    <x v="0"/>
    <x v="54"/>
    <x v="0"/>
    <x v="575"/>
    <s v="kg"/>
    <x v="4"/>
    <x v="1560"/>
  </r>
  <r>
    <x v="181"/>
    <x v="7"/>
    <x v="0"/>
    <x v="54"/>
    <x v="0"/>
    <x v="82"/>
    <s v="kg"/>
    <x v="124"/>
    <x v="1561"/>
  </r>
  <r>
    <x v="181"/>
    <x v="7"/>
    <x v="0"/>
    <x v="9"/>
    <x v="2"/>
    <x v="271"/>
    <s v="kg"/>
    <x v="3"/>
    <x v="1562"/>
  </r>
  <r>
    <x v="181"/>
    <x v="7"/>
    <x v="0"/>
    <x v="84"/>
    <x v="2"/>
    <x v="588"/>
    <s v="Pcs"/>
    <x v="10"/>
    <x v="1563"/>
  </r>
  <r>
    <x v="181"/>
    <x v="7"/>
    <x v="0"/>
    <x v="19"/>
    <x v="1"/>
    <x v="192"/>
    <s v="kg"/>
    <x v="151"/>
    <x v="1564"/>
  </r>
  <r>
    <x v="182"/>
    <x v="7"/>
    <x v="0"/>
    <x v="69"/>
    <x v="2"/>
    <x v="693"/>
    <s v="Pcs"/>
    <x v="15"/>
    <x v="1565"/>
  </r>
  <r>
    <x v="182"/>
    <x v="7"/>
    <x v="0"/>
    <x v="69"/>
    <x v="2"/>
    <x v="938"/>
    <s v="Pcs"/>
    <x v="10"/>
    <x v="1566"/>
  </r>
  <r>
    <x v="182"/>
    <x v="7"/>
    <x v="0"/>
    <x v="9"/>
    <x v="2"/>
    <x v="437"/>
    <s v="kg"/>
    <x v="3"/>
    <x v="1567"/>
  </r>
  <r>
    <x v="182"/>
    <x v="7"/>
    <x v="0"/>
    <x v="9"/>
    <x v="0"/>
    <x v="575"/>
    <s v="kg"/>
    <x v="99"/>
    <x v="1568"/>
  </r>
  <r>
    <x v="182"/>
    <x v="7"/>
    <x v="0"/>
    <x v="85"/>
    <x v="2"/>
    <x v="321"/>
    <s v="Pcs"/>
    <x v="10"/>
    <x v="1569"/>
  </r>
  <r>
    <x v="182"/>
    <x v="7"/>
    <x v="0"/>
    <x v="11"/>
    <x v="0"/>
    <x v="48"/>
    <s v="kg"/>
    <x v="17"/>
    <x v="1570"/>
  </r>
  <r>
    <x v="182"/>
    <x v="7"/>
    <x v="0"/>
    <x v="0"/>
    <x v="0"/>
    <x v="536"/>
    <s v="kg"/>
    <x v="103"/>
    <x v="1571"/>
  </r>
  <r>
    <x v="182"/>
    <x v="7"/>
    <x v="0"/>
    <x v="0"/>
    <x v="0"/>
    <x v="505"/>
    <s v="kg"/>
    <x v="103"/>
    <x v="1572"/>
  </r>
  <r>
    <x v="183"/>
    <x v="7"/>
    <x v="0"/>
    <x v="0"/>
    <x v="0"/>
    <x v="736"/>
    <s v="kg"/>
    <x v="103"/>
    <x v="1573"/>
  </r>
  <r>
    <x v="183"/>
    <x v="7"/>
    <x v="0"/>
    <x v="0"/>
    <x v="0"/>
    <x v="939"/>
    <s v="kg"/>
    <x v="103"/>
    <x v="1574"/>
  </r>
  <r>
    <x v="183"/>
    <x v="7"/>
    <x v="0"/>
    <x v="12"/>
    <x v="1"/>
    <x v="46"/>
    <s v="Pcs"/>
    <x v="45"/>
    <x v="522"/>
  </r>
  <r>
    <x v="183"/>
    <x v="7"/>
    <x v="0"/>
    <x v="12"/>
    <x v="1"/>
    <x v="621"/>
    <s v="Pcs"/>
    <x v="20"/>
    <x v="888"/>
  </r>
  <r>
    <x v="183"/>
    <x v="7"/>
    <x v="0"/>
    <x v="9"/>
    <x v="2"/>
    <x v="940"/>
    <s v="kg"/>
    <x v="3"/>
    <x v="1575"/>
  </r>
  <r>
    <x v="183"/>
    <x v="7"/>
    <x v="0"/>
    <x v="46"/>
    <x v="0"/>
    <x v="24"/>
    <s v="kg"/>
    <x v="3"/>
    <x v="1576"/>
  </r>
  <r>
    <x v="183"/>
    <x v="7"/>
    <x v="0"/>
    <x v="4"/>
    <x v="1"/>
    <x v="13"/>
    <s v="Pcs"/>
    <x v="3"/>
    <x v="1577"/>
  </r>
  <r>
    <x v="183"/>
    <x v="7"/>
    <x v="0"/>
    <x v="4"/>
    <x v="1"/>
    <x v="941"/>
    <s v="Pcs"/>
    <x v="12"/>
    <x v="1578"/>
  </r>
  <r>
    <x v="183"/>
    <x v="7"/>
    <x v="0"/>
    <x v="30"/>
    <x v="3"/>
    <x v="155"/>
    <s v="Pcs"/>
    <x v="48"/>
    <x v="178"/>
  </r>
  <r>
    <x v="183"/>
    <x v="7"/>
    <x v="0"/>
    <x v="0"/>
    <x v="0"/>
    <x v="206"/>
    <s v="kg"/>
    <x v="99"/>
    <x v="1537"/>
  </r>
  <r>
    <x v="184"/>
    <x v="7"/>
    <x v="0"/>
    <x v="0"/>
    <x v="0"/>
    <x v="942"/>
    <s v="kg"/>
    <x v="99"/>
    <x v="1579"/>
  </r>
  <r>
    <x v="184"/>
    <x v="7"/>
    <x v="0"/>
    <x v="0"/>
    <x v="0"/>
    <x v="943"/>
    <s v="kg"/>
    <x v="99"/>
    <x v="1580"/>
  </r>
  <r>
    <x v="184"/>
    <x v="7"/>
    <x v="0"/>
    <x v="0"/>
    <x v="0"/>
    <x v="62"/>
    <s v="kg"/>
    <x v="99"/>
    <x v="1581"/>
  </r>
  <r>
    <x v="184"/>
    <x v="7"/>
    <x v="0"/>
    <x v="0"/>
    <x v="0"/>
    <x v="473"/>
    <s v="kg"/>
    <x v="99"/>
    <x v="1582"/>
  </r>
  <r>
    <x v="184"/>
    <x v="7"/>
    <x v="0"/>
    <x v="75"/>
    <x v="0"/>
    <x v="921"/>
    <s v="kg"/>
    <x v="99"/>
    <x v="1583"/>
  </r>
  <r>
    <x v="184"/>
    <x v="7"/>
    <x v="0"/>
    <x v="50"/>
    <x v="1"/>
    <x v="89"/>
    <s v="Pcs"/>
    <x v="152"/>
    <x v="1584"/>
  </r>
  <r>
    <x v="184"/>
    <x v="7"/>
    <x v="0"/>
    <x v="9"/>
    <x v="2"/>
    <x v="809"/>
    <s v="kg"/>
    <x v="3"/>
    <x v="1585"/>
  </r>
  <r>
    <x v="184"/>
    <x v="7"/>
    <x v="0"/>
    <x v="63"/>
    <x v="0"/>
    <x v="944"/>
    <s v="Pcs"/>
    <x v="153"/>
    <x v="1586"/>
  </r>
  <r>
    <x v="184"/>
    <x v="7"/>
    <x v="0"/>
    <x v="63"/>
    <x v="0"/>
    <x v="944"/>
    <s v="Pcs"/>
    <x v="154"/>
    <x v="1587"/>
  </r>
  <r>
    <x v="184"/>
    <x v="7"/>
    <x v="0"/>
    <x v="63"/>
    <x v="0"/>
    <x v="944"/>
    <s v="Pcs"/>
    <x v="155"/>
    <x v="1588"/>
  </r>
  <r>
    <x v="184"/>
    <x v="7"/>
    <x v="0"/>
    <x v="63"/>
    <x v="0"/>
    <x v="944"/>
    <s v="Pcs"/>
    <x v="156"/>
    <x v="1589"/>
  </r>
  <r>
    <x v="184"/>
    <x v="7"/>
    <x v="0"/>
    <x v="63"/>
    <x v="0"/>
    <x v="944"/>
    <s v="Pcs"/>
    <x v="157"/>
    <x v="1590"/>
  </r>
  <r>
    <x v="184"/>
    <x v="7"/>
    <x v="0"/>
    <x v="63"/>
    <x v="0"/>
    <x v="944"/>
    <s v="Pcs"/>
    <x v="158"/>
    <x v="1591"/>
  </r>
  <r>
    <x v="184"/>
    <x v="7"/>
    <x v="0"/>
    <x v="63"/>
    <x v="0"/>
    <x v="944"/>
    <s v="Pcs"/>
    <x v="159"/>
    <x v="1592"/>
  </r>
  <r>
    <x v="184"/>
    <x v="7"/>
    <x v="0"/>
    <x v="9"/>
    <x v="2"/>
    <x v="696"/>
    <s v="kg"/>
    <x v="3"/>
    <x v="1593"/>
  </r>
  <r>
    <x v="184"/>
    <x v="7"/>
    <x v="0"/>
    <x v="50"/>
    <x v="1"/>
    <x v="882"/>
    <s v="Pcs"/>
    <x v="111"/>
    <x v="1594"/>
  </r>
  <r>
    <x v="184"/>
    <x v="7"/>
    <x v="0"/>
    <x v="50"/>
    <x v="1"/>
    <x v="2"/>
    <s v="Pcs"/>
    <x v="111"/>
    <x v="723"/>
  </r>
  <r>
    <x v="184"/>
    <x v="7"/>
    <x v="0"/>
    <x v="50"/>
    <x v="1"/>
    <x v="367"/>
    <s v="Pcs"/>
    <x v="71"/>
    <x v="1595"/>
  </r>
  <r>
    <x v="185"/>
    <x v="7"/>
    <x v="0"/>
    <x v="64"/>
    <x v="0"/>
    <x v="707"/>
    <s v="kg"/>
    <x v="3"/>
    <x v="1596"/>
  </r>
  <r>
    <x v="185"/>
    <x v="7"/>
    <x v="0"/>
    <x v="50"/>
    <x v="1"/>
    <x v="945"/>
    <s v="Pcs"/>
    <x v="71"/>
    <x v="1597"/>
  </r>
  <r>
    <x v="185"/>
    <x v="7"/>
    <x v="0"/>
    <x v="5"/>
    <x v="0"/>
    <x v="271"/>
    <s v="kg"/>
    <x v="43"/>
    <x v="1598"/>
  </r>
  <r>
    <x v="185"/>
    <x v="7"/>
    <x v="0"/>
    <x v="5"/>
    <x v="0"/>
    <x v="718"/>
    <s v="kg"/>
    <x v="43"/>
    <x v="1599"/>
  </r>
  <r>
    <x v="185"/>
    <x v="7"/>
    <x v="0"/>
    <x v="5"/>
    <x v="0"/>
    <x v="602"/>
    <s v="kg"/>
    <x v="147"/>
    <x v="1600"/>
  </r>
  <r>
    <x v="185"/>
    <x v="7"/>
    <x v="0"/>
    <x v="5"/>
    <x v="0"/>
    <x v="946"/>
    <s v="kg"/>
    <x v="15"/>
    <x v="1601"/>
  </r>
  <r>
    <x v="185"/>
    <x v="7"/>
    <x v="0"/>
    <x v="1"/>
    <x v="0"/>
    <x v="947"/>
    <s v="kg"/>
    <x v="2"/>
    <x v="1602"/>
  </r>
  <r>
    <x v="186"/>
    <x v="7"/>
    <x v="0"/>
    <x v="1"/>
    <x v="0"/>
    <x v="948"/>
    <s v="kg"/>
    <x v="2"/>
    <x v="1603"/>
  </r>
  <r>
    <x v="186"/>
    <x v="7"/>
    <x v="0"/>
    <x v="1"/>
    <x v="0"/>
    <x v="476"/>
    <s v="kg"/>
    <x v="2"/>
    <x v="1604"/>
  </r>
  <r>
    <x v="186"/>
    <x v="7"/>
    <x v="0"/>
    <x v="1"/>
    <x v="0"/>
    <x v="542"/>
    <s v="kg"/>
    <x v="4"/>
    <x v="1605"/>
  </r>
  <r>
    <x v="186"/>
    <x v="7"/>
    <x v="0"/>
    <x v="5"/>
    <x v="0"/>
    <x v="360"/>
    <s v="kg"/>
    <x v="43"/>
    <x v="1606"/>
  </r>
  <r>
    <x v="186"/>
    <x v="7"/>
    <x v="0"/>
    <x v="5"/>
    <x v="0"/>
    <x v="590"/>
    <s v="kg"/>
    <x v="43"/>
    <x v="1607"/>
  </r>
  <r>
    <x v="187"/>
    <x v="7"/>
    <x v="0"/>
    <x v="1"/>
    <x v="0"/>
    <x v="717"/>
    <s v="kg"/>
    <x v="23"/>
    <x v="1608"/>
  </r>
  <r>
    <x v="187"/>
    <x v="7"/>
    <x v="0"/>
    <x v="1"/>
    <x v="0"/>
    <x v="462"/>
    <s v="kg"/>
    <x v="39"/>
    <x v="641"/>
  </r>
  <r>
    <x v="187"/>
    <x v="7"/>
    <x v="0"/>
    <x v="1"/>
    <x v="0"/>
    <x v="949"/>
    <s v="kg"/>
    <x v="2"/>
    <x v="1609"/>
  </r>
  <r>
    <x v="187"/>
    <x v="7"/>
    <x v="0"/>
    <x v="1"/>
    <x v="0"/>
    <x v="512"/>
    <s v="kg"/>
    <x v="2"/>
    <x v="1610"/>
  </r>
  <r>
    <x v="187"/>
    <x v="7"/>
    <x v="0"/>
    <x v="1"/>
    <x v="0"/>
    <x v="950"/>
    <s v="kg"/>
    <x v="2"/>
    <x v="1611"/>
  </r>
  <r>
    <x v="187"/>
    <x v="7"/>
    <x v="0"/>
    <x v="1"/>
    <x v="0"/>
    <x v="951"/>
    <s v="kg"/>
    <x v="4"/>
    <x v="1612"/>
  </r>
  <r>
    <x v="187"/>
    <x v="7"/>
    <x v="0"/>
    <x v="30"/>
    <x v="3"/>
    <x v="155"/>
    <s v="Pcs"/>
    <x v="48"/>
    <x v="178"/>
  </r>
  <r>
    <x v="188"/>
    <x v="7"/>
    <x v="0"/>
    <x v="86"/>
    <x v="2"/>
    <x v="952"/>
    <s v="kg"/>
    <x v="115"/>
    <x v="1613"/>
  </r>
  <r>
    <x v="188"/>
    <x v="7"/>
    <x v="0"/>
    <x v="0"/>
    <x v="0"/>
    <x v="60"/>
    <s v="kg"/>
    <x v="100"/>
    <x v="1614"/>
  </r>
  <r>
    <x v="188"/>
    <x v="7"/>
    <x v="0"/>
    <x v="0"/>
    <x v="0"/>
    <x v="953"/>
    <s v="kg"/>
    <x v="100"/>
    <x v="1615"/>
  </r>
  <r>
    <x v="189"/>
    <x v="7"/>
    <x v="0"/>
    <x v="1"/>
    <x v="0"/>
    <x v="136"/>
    <s v="kg"/>
    <x v="15"/>
    <x v="1616"/>
  </r>
  <r>
    <x v="189"/>
    <x v="7"/>
    <x v="0"/>
    <x v="1"/>
    <x v="0"/>
    <x v="598"/>
    <s v="kg"/>
    <x v="15"/>
    <x v="1020"/>
  </r>
  <r>
    <x v="189"/>
    <x v="7"/>
    <x v="0"/>
    <x v="1"/>
    <x v="0"/>
    <x v="954"/>
    <s v="kg"/>
    <x v="4"/>
    <x v="1617"/>
  </r>
  <r>
    <x v="189"/>
    <x v="7"/>
    <x v="0"/>
    <x v="5"/>
    <x v="0"/>
    <x v="789"/>
    <s v="kg"/>
    <x v="49"/>
    <x v="1618"/>
  </r>
  <r>
    <x v="190"/>
    <x v="7"/>
    <x v="0"/>
    <x v="0"/>
    <x v="0"/>
    <x v="680"/>
    <s v="kg"/>
    <x v="136"/>
    <x v="1619"/>
  </r>
  <r>
    <x v="190"/>
    <x v="7"/>
    <x v="0"/>
    <x v="30"/>
    <x v="3"/>
    <x v="155"/>
    <s v="Pcs"/>
    <x v="48"/>
    <x v="178"/>
  </r>
  <r>
    <x v="190"/>
    <x v="7"/>
    <x v="0"/>
    <x v="0"/>
    <x v="0"/>
    <x v="87"/>
    <s v="kg"/>
    <x v="100"/>
    <x v="1620"/>
  </r>
  <r>
    <x v="190"/>
    <x v="7"/>
    <x v="0"/>
    <x v="64"/>
    <x v="0"/>
    <x v="807"/>
    <s v="kg"/>
    <x v="15"/>
    <x v="1621"/>
  </r>
  <r>
    <x v="190"/>
    <x v="7"/>
    <x v="0"/>
    <x v="5"/>
    <x v="0"/>
    <x v="955"/>
    <s v="kg"/>
    <x v="2"/>
    <x v="1622"/>
  </r>
  <r>
    <x v="190"/>
    <x v="7"/>
    <x v="0"/>
    <x v="77"/>
    <x v="1"/>
    <x v="956"/>
    <s v="Pcs"/>
    <x v="160"/>
    <x v="1623"/>
  </r>
  <r>
    <x v="190"/>
    <x v="7"/>
    <x v="0"/>
    <x v="1"/>
    <x v="0"/>
    <x v="75"/>
    <s v="kg"/>
    <x v="6"/>
    <x v="1624"/>
  </r>
  <r>
    <x v="191"/>
    <x v="7"/>
    <x v="0"/>
    <x v="5"/>
    <x v="0"/>
    <x v="84"/>
    <s v="kg"/>
    <x v="2"/>
    <x v="95"/>
  </r>
  <r>
    <x v="191"/>
    <x v="7"/>
    <x v="0"/>
    <x v="5"/>
    <x v="0"/>
    <x v="733"/>
    <s v="kg"/>
    <x v="2"/>
    <x v="1625"/>
  </r>
  <r>
    <x v="191"/>
    <x v="7"/>
    <x v="0"/>
    <x v="5"/>
    <x v="0"/>
    <x v="452"/>
    <s v="kg"/>
    <x v="2"/>
    <x v="1626"/>
  </r>
  <r>
    <x v="191"/>
    <x v="7"/>
    <x v="0"/>
    <x v="9"/>
    <x v="2"/>
    <x v="281"/>
    <s v="kg"/>
    <x v="3"/>
    <x v="1627"/>
  </r>
  <r>
    <x v="191"/>
    <x v="7"/>
    <x v="0"/>
    <x v="50"/>
    <x v="1"/>
    <x v="957"/>
    <s v="Pcs"/>
    <x v="161"/>
    <x v="1628"/>
  </r>
  <r>
    <x v="191"/>
    <x v="7"/>
    <x v="0"/>
    <x v="50"/>
    <x v="1"/>
    <x v="610"/>
    <s v="Pcs"/>
    <x v="162"/>
    <x v="1629"/>
  </r>
  <r>
    <x v="191"/>
    <x v="7"/>
    <x v="0"/>
    <x v="11"/>
    <x v="0"/>
    <x v="958"/>
    <s v="kg"/>
    <x v="61"/>
    <x v="1630"/>
  </r>
  <r>
    <x v="191"/>
    <x v="7"/>
    <x v="0"/>
    <x v="82"/>
    <x v="2"/>
    <x v="34"/>
    <s v="Pcs"/>
    <x v="149"/>
    <x v="1631"/>
  </r>
  <r>
    <x v="191"/>
    <x v="7"/>
    <x v="0"/>
    <x v="9"/>
    <x v="2"/>
    <x v="959"/>
    <s v="kg"/>
    <x v="3"/>
    <x v="1632"/>
  </r>
  <r>
    <x v="192"/>
    <x v="7"/>
    <x v="0"/>
    <x v="9"/>
    <x v="0"/>
    <x v="960"/>
    <s v="kg"/>
    <x v="99"/>
    <x v="1633"/>
  </r>
  <r>
    <x v="192"/>
    <x v="7"/>
    <x v="0"/>
    <x v="11"/>
    <x v="0"/>
    <x v="445"/>
    <s v="kg"/>
    <x v="61"/>
    <x v="1634"/>
  </r>
  <r>
    <x v="192"/>
    <x v="7"/>
    <x v="0"/>
    <x v="45"/>
    <x v="1"/>
    <x v="179"/>
    <s v="Pcs"/>
    <x v="67"/>
    <x v="1635"/>
  </r>
  <r>
    <x v="192"/>
    <x v="7"/>
    <x v="0"/>
    <x v="30"/>
    <x v="3"/>
    <x v="155"/>
    <s v="Pcs"/>
    <x v="48"/>
    <x v="178"/>
  </r>
  <r>
    <x v="192"/>
    <x v="7"/>
    <x v="0"/>
    <x v="7"/>
    <x v="1"/>
    <x v="588"/>
    <s v="Pcs"/>
    <x v="33"/>
    <x v="1636"/>
  </r>
  <r>
    <x v="192"/>
    <x v="7"/>
    <x v="0"/>
    <x v="87"/>
    <x v="0"/>
    <x v="612"/>
    <s v="kg"/>
    <x v="50"/>
    <x v="1637"/>
  </r>
  <r>
    <x v="192"/>
    <x v="7"/>
    <x v="0"/>
    <x v="5"/>
    <x v="0"/>
    <x v="961"/>
    <s v="kg"/>
    <x v="99"/>
    <x v="1638"/>
  </r>
  <r>
    <x v="193"/>
    <x v="8"/>
    <x v="0"/>
    <x v="11"/>
    <x v="0"/>
    <x v="962"/>
    <s v="kg"/>
    <x v="15"/>
    <x v="1639"/>
  </r>
  <r>
    <x v="193"/>
    <x v="8"/>
    <x v="0"/>
    <x v="11"/>
    <x v="0"/>
    <x v="963"/>
    <s v="kg"/>
    <x v="15"/>
    <x v="1640"/>
  </r>
  <r>
    <x v="193"/>
    <x v="8"/>
    <x v="0"/>
    <x v="11"/>
    <x v="0"/>
    <x v="964"/>
    <s v="kg"/>
    <x v="15"/>
    <x v="1641"/>
  </r>
  <r>
    <x v="193"/>
    <x v="8"/>
    <x v="0"/>
    <x v="19"/>
    <x v="1"/>
    <x v="965"/>
    <s v="kg"/>
    <x v="113"/>
    <x v="1642"/>
  </r>
  <r>
    <x v="193"/>
    <x v="8"/>
    <x v="0"/>
    <x v="11"/>
    <x v="0"/>
    <x v="415"/>
    <s v="kg"/>
    <x v="3"/>
    <x v="1643"/>
  </r>
  <r>
    <x v="193"/>
    <x v="8"/>
    <x v="0"/>
    <x v="50"/>
    <x v="1"/>
    <x v="966"/>
    <s v="Pcs"/>
    <x v="82"/>
    <x v="1644"/>
  </r>
  <r>
    <x v="193"/>
    <x v="8"/>
    <x v="0"/>
    <x v="30"/>
    <x v="3"/>
    <x v="155"/>
    <s v="Pcs"/>
    <x v="48"/>
    <x v="178"/>
  </r>
  <r>
    <x v="193"/>
    <x v="8"/>
    <x v="0"/>
    <x v="54"/>
    <x v="0"/>
    <x v="202"/>
    <s v="kg"/>
    <x v="61"/>
    <x v="1645"/>
  </r>
  <r>
    <x v="193"/>
    <x v="8"/>
    <x v="0"/>
    <x v="54"/>
    <x v="0"/>
    <x v="85"/>
    <s v="kg"/>
    <x v="103"/>
    <x v="1646"/>
  </r>
  <r>
    <x v="193"/>
    <x v="8"/>
    <x v="0"/>
    <x v="11"/>
    <x v="0"/>
    <x v="967"/>
    <s v="kg"/>
    <x v="61"/>
    <x v="1647"/>
  </r>
  <r>
    <x v="193"/>
    <x v="8"/>
    <x v="0"/>
    <x v="11"/>
    <x v="0"/>
    <x v="891"/>
    <s v="kg"/>
    <x v="61"/>
    <x v="1648"/>
  </r>
  <r>
    <x v="193"/>
    <x v="8"/>
    <x v="0"/>
    <x v="54"/>
    <x v="0"/>
    <x v="704"/>
    <s v="kg"/>
    <x v="99"/>
    <x v="1649"/>
  </r>
  <r>
    <x v="193"/>
    <x v="8"/>
    <x v="0"/>
    <x v="54"/>
    <x v="0"/>
    <x v="645"/>
    <s v="kg"/>
    <x v="99"/>
    <x v="1650"/>
  </r>
  <r>
    <x v="194"/>
    <x v="8"/>
    <x v="0"/>
    <x v="82"/>
    <x v="1"/>
    <x v="202"/>
    <s v="Pcs"/>
    <x v="149"/>
    <x v="1651"/>
  </r>
  <r>
    <x v="194"/>
    <x v="8"/>
    <x v="0"/>
    <x v="0"/>
    <x v="0"/>
    <x v="13"/>
    <s v="kg"/>
    <x v="132"/>
    <x v="1652"/>
  </r>
  <r>
    <x v="194"/>
    <x v="8"/>
    <x v="0"/>
    <x v="0"/>
    <x v="0"/>
    <x v="269"/>
    <s v="kg"/>
    <x v="132"/>
    <x v="1653"/>
  </r>
  <r>
    <x v="194"/>
    <x v="8"/>
    <x v="0"/>
    <x v="0"/>
    <x v="0"/>
    <x v="85"/>
    <s v="kg"/>
    <x v="132"/>
    <x v="1654"/>
  </r>
  <r>
    <x v="194"/>
    <x v="8"/>
    <x v="0"/>
    <x v="0"/>
    <x v="0"/>
    <x v="968"/>
    <s v="kg"/>
    <x v="132"/>
    <x v="1655"/>
  </r>
  <r>
    <x v="194"/>
    <x v="8"/>
    <x v="0"/>
    <x v="87"/>
    <x v="0"/>
    <x v="796"/>
    <s v="kg"/>
    <x v="50"/>
    <x v="1656"/>
  </r>
  <r>
    <x v="194"/>
    <x v="8"/>
    <x v="0"/>
    <x v="20"/>
    <x v="0"/>
    <x v="969"/>
    <s v="kg"/>
    <x v="34"/>
    <x v="1657"/>
  </r>
  <r>
    <x v="194"/>
    <x v="8"/>
    <x v="0"/>
    <x v="5"/>
    <x v="0"/>
    <x v="462"/>
    <s v="kg"/>
    <x v="61"/>
    <x v="1658"/>
  </r>
  <r>
    <x v="194"/>
    <x v="8"/>
    <x v="0"/>
    <x v="5"/>
    <x v="0"/>
    <x v="10"/>
    <s v="kg"/>
    <x v="61"/>
    <x v="1599"/>
  </r>
  <r>
    <x v="194"/>
    <x v="8"/>
    <x v="0"/>
    <x v="88"/>
    <x v="0"/>
    <x v="146"/>
    <s v="kg"/>
    <x v="89"/>
    <x v="1659"/>
  </r>
  <r>
    <x v="194"/>
    <x v="8"/>
    <x v="0"/>
    <x v="0"/>
    <x v="0"/>
    <x v="221"/>
    <s v="kg"/>
    <x v="100"/>
    <x v="132"/>
  </r>
  <r>
    <x v="195"/>
    <x v="8"/>
    <x v="0"/>
    <x v="0"/>
    <x v="0"/>
    <x v="806"/>
    <s v="kg"/>
    <x v="100"/>
    <x v="1660"/>
  </r>
  <r>
    <x v="195"/>
    <x v="8"/>
    <x v="0"/>
    <x v="50"/>
    <x v="1"/>
    <x v="201"/>
    <s v="Pcs"/>
    <x v="26"/>
    <x v="242"/>
  </r>
  <r>
    <x v="195"/>
    <x v="8"/>
    <x v="0"/>
    <x v="50"/>
    <x v="1"/>
    <x v="970"/>
    <s v="Pcs"/>
    <x v="82"/>
    <x v="1661"/>
  </r>
  <r>
    <x v="195"/>
    <x v="8"/>
    <x v="0"/>
    <x v="11"/>
    <x v="0"/>
    <x v="677"/>
    <s v="kg"/>
    <x v="2"/>
    <x v="1662"/>
  </r>
  <r>
    <x v="195"/>
    <x v="8"/>
    <x v="0"/>
    <x v="11"/>
    <x v="0"/>
    <x v="597"/>
    <s v="kg"/>
    <x v="2"/>
    <x v="1663"/>
  </r>
  <r>
    <x v="195"/>
    <x v="8"/>
    <x v="0"/>
    <x v="30"/>
    <x v="3"/>
    <x v="155"/>
    <s v="Pcs"/>
    <x v="48"/>
    <x v="178"/>
  </r>
  <r>
    <x v="195"/>
    <x v="8"/>
    <x v="0"/>
    <x v="21"/>
    <x v="3"/>
    <x v="260"/>
    <s v="Pcs"/>
    <x v="82"/>
    <x v="1664"/>
  </r>
  <r>
    <x v="195"/>
    <x v="8"/>
    <x v="0"/>
    <x v="1"/>
    <x v="0"/>
    <x v="971"/>
    <s v="kg"/>
    <x v="61"/>
    <x v="1665"/>
  </r>
  <r>
    <x v="195"/>
    <x v="8"/>
    <x v="0"/>
    <x v="1"/>
    <x v="0"/>
    <x v="972"/>
    <s v="kg"/>
    <x v="61"/>
    <x v="1666"/>
  </r>
  <r>
    <x v="195"/>
    <x v="8"/>
    <x v="0"/>
    <x v="1"/>
    <x v="0"/>
    <x v="186"/>
    <s v="kg"/>
    <x v="2"/>
    <x v="1667"/>
  </r>
  <r>
    <x v="196"/>
    <x v="8"/>
    <x v="0"/>
    <x v="1"/>
    <x v="0"/>
    <x v="19"/>
    <s v="kg"/>
    <x v="2"/>
    <x v="22"/>
  </r>
  <r>
    <x v="196"/>
    <x v="8"/>
    <x v="0"/>
    <x v="1"/>
    <x v="0"/>
    <x v="724"/>
    <s v="kg"/>
    <x v="61"/>
    <x v="1668"/>
  </r>
  <r>
    <x v="196"/>
    <x v="8"/>
    <x v="0"/>
    <x v="5"/>
    <x v="0"/>
    <x v="973"/>
    <s v="kg"/>
    <x v="136"/>
    <x v="1669"/>
  </r>
  <r>
    <x v="196"/>
    <x v="8"/>
    <x v="0"/>
    <x v="0"/>
    <x v="0"/>
    <x v="182"/>
    <s v="kg"/>
    <x v="61"/>
    <x v="1670"/>
  </r>
  <r>
    <x v="196"/>
    <x v="8"/>
    <x v="0"/>
    <x v="50"/>
    <x v="1"/>
    <x v="43"/>
    <s v="Pcs"/>
    <x v="163"/>
    <x v="1671"/>
  </r>
  <r>
    <x v="196"/>
    <x v="8"/>
    <x v="0"/>
    <x v="62"/>
    <x v="1"/>
    <x v="218"/>
    <s v="Pcs"/>
    <x v="44"/>
    <x v="1672"/>
  </r>
  <r>
    <x v="196"/>
    <x v="8"/>
    <x v="0"/>
    <x v="0"/>
    <x v="0"/>
    <x v="974"/>
    <s v="kg"/>
    <x v="99"/>
    <x v="1673"/>
  </r>
  <r>
    <x v="196"/>
    <x v="8"/>
    <x v="0"/>
    <x v="0"/>
    <x v="0"/>
    <x v="530"/>
    <s v="kg"/>
    <x v="99"/>
    <x v="1674"/>
  </r>
  <r>
    <x v="196"/>
    <x v="8"/>
    <x v="0"/>
    <x v="0"/>
    <x v="0"/>
    <x v="9"/>
    <s v="kg"/>
    <x v="117"/>
    <x v="1675"/>
  </r>
  <r>
    <x v="196"/>
    <x v="8"/>
    <x v="0"/>
    <x v="0"/>
    <x v="0"/>
    <x v="975"/>
    <s v="kg"/>
    <x v="99"/>
    <x v="1676"/>
  </r>
  <r>
    <x v="196"/>
    <x v="8"/>
    <x v="0"/>
    <x v="54"/>
    <x v="0"/>
    <x v="540"/>
    <s v="kg"/>
    <x v="136"/>
    <x v="1677"/>
  </r>
  <r>
    <x v="196"/>
    <x v="8"/>
    <x v="0"/>
    <x v="54"/>
    <x v="0"/>
    <x v="2"/>
    <s v="kg"/>
    <x v="136"/>
    <x v="1678"/>
  </r>
  <r>
    <x v="196"/>
    <x v="8"/>
    <x v="0"/>
    <x v="54"/>
    <x v="0"/>
    <x v="253"/>
    <s v="kg"/>
    <x v="100"/>
    <x v="1679"/>
  </r>
  <r>
    <x v="196"/>
    <x v="8"/>
    <x v="0"/>
    <x v="54"/>
    <x v="0"/>
    <x v="751"/>
    <s v="kg"/>
    <x v="100"/>
    <x v="1680"/>
  </r>
  <r>
    <x v="196"/>
    <x v="8"/>
    <x v="0"/>
    <x v="54"/>
    <x v="0"/>
    <x v="30"/>
    <s v="kg"/>
    <x v="136"/>
    <x v="1681"/>
  </r>
  <r>
    <x v="196"/>
    <x v="8"/>
    <x v="0"/>
    <x v="5"/>
    <x v="0"/>
    <x v="976"/>
    <s v="kg"/>
    <x v="112"/>
    <x v="533"/>
  </r>
  <r>
    <x v="197"/>
    <x v="8"/>
    <x v="0"/>
    <x v="5"/>
    <x v="0"/>
    <x v="10"/>
    <s v="kg"/>
    <x v="112"/>
    <x v="1682"/>
  </r>
  <r>
    <x v="197"/>
    <x v="8"/>
    <x v="0"/>
    <x v="19"/>
    <x v="1"/>
    <x v="977"/>
    <s v="kg"/>
    <x v="120"/>
    <x v="1683"/>
  </r>
  <r>
    <x v="197"/>
    <x v="8"/>
    <x v="0"/>
    <x v="9"/>
    <x v="2"/>
    <x v="309"/>
    <s v="kg"/>
    <x v="3"/>
    <x v="1684"/>
  </r>
  <r>
    <x v="197"/>
    <x v="8"/>
    <x v="0"/>
    <x v="50"/>
    <x v="1"/>
    <x v="978"/>
    <s v="Pcs"/>
    <x v="76"/>
    <x v="1685"/>
  </r>
  <r>
    <x v="198"/>
    <x v="8"/>
    <x v="0"/>
    <x v="50"/>
    <x v="1"/>
    <x v="979"/>
    <s v="Pcs"/>
    <x v="76"/>
    <x v="1686"/>
  </r>
  <r>
    <x v="198"/>
    <x v="8"/>
    <x v="0"/>
    <x v="50"/>
    <x v="1"/>
    <x v="105"/>
    <s v="Pcs"/>
    <x v="22"/>
    <x v="925"/>
  </r>
  <r>
    <x v="198"/>
    <x v="8"/>
    <x v="0"/>
    <x v="54"/>
    <x v="0"/>
    <x v="980"/>
    <s v="kg"/>
    <x v="136"/>
    <x v="1687"/>
  </r>
  <r>
    <x v="198"/>
    <x v="8"/>
    <x v="0"/>
    <x v="8"/>
    <x v="1"/>
    <x v="812"/>
    <s v="Pcs"/>
    <x v="14"/>
    <x v="1688"/>
  </r>
  <r>
    <x v="198"/>
    <x v="8"/>
    <x v="0"/>
    <x v="7"/>
    <x v="1"/>
    <x v="186"/>
    <s v="Pcs"/>
    <x v="33"/>
    <x v="1689"/>
  </r>
  <r>
    <x v="198"/>
    <x v="8"/>
    <x v="0"/>
    <x v="30"/>
    <x v="3"/>
    <x v="155"/>
    <s v="Pcs"/>
    <x v="48"/>
    <x v="178"/>
  </r>
  <r>
    <x v="198"/>
    <x v="8"/>
    <x v="0"/>
    <x v="20"/>
    <x v="0"/>
    <x v="981"/>
    <s v="kg"/>
    <x v="34"/>
    <x v="1690"/>
  </r>
  <r>
    <x v="199"/>
    <x v="8"/>
    <x v="0"/>
    <x v="4"/>
    <x v="1"/>
    <x v="105"/>
    <s v="Pcs"/>
    <x v="6"/>
    <x v="1691"/>
  </r>
  <r>
    <x v="199"/>
    <x v="8"/>
    <x v="0"/>
    <x v="4"/>
    <x v="1"/>
    <x v="9"/>
    <s v="Pcs"/>
    <x v="148"/>
    <x v="1498"/>
  </r>
  <r>
    <x v="199"/>
    <x v="8"/>
    <x v="0"/>
    <x v="0"/>
    <x v="0"/>
    <x v="982"/>
    <s v="kg"/>
    <x v="100"/>
    <x v="1692"/>
  </r>
  <r>
    <x v="199"/>
    <x v="8"/>
    <x v="0"/>
    <x v="1"/>
    <x v="0"/>
    <x v="983"/>
    <s v="kg"/>
    <x v="135"/>
    <x v="1693"/>
  </r>
  <r>
    <x v="199"/>
    <x v="8"/>
    <x v="0"/>
    <x v="1"/>
    <x v="0"/>
    <x v="503"/>
    <s v="kg"/>
    <x v="135"/>
    <x v="1694"/>
  </r>
  <r>
    <x v="199"/>
    <x v="8"/>
    <x v="0"/>
    <x v="1"/>
    <x v="0"/>
    <x v="941"/>
    <s v="kg"/>
    <x v="100"/>
    <x v="637"/>
  </r>
  <r>
    <x v="199"/>
    <x v="8"/>
    <x v="0"/>
    <x v="10"/>
    <x v="1"/>
    <x v="94"/>
    <s v="Pcs"/>
    <x v="74"/>
    <x v="1695"/>
  </r>
  <r>
    <x v="200"/>
    <x v="8"/>
    <x v="0"/>
    <x v="30"/>
    <x v="3"/>
    <x v="155"/>
    <s v="Pcs"/>
    <x v="48"/>
    <x v="178"/>
  </r>
  <r>
    <x v="200"/>
    <x v="8"/>
    <x v="0"/>
    <x v="1"/>
    <x v="0"/>
    <x v="984"/>
    <s v="kg"/>
    <x v="61"/>
    <x v="1696"/>
  </r>
  <r>
    <x v="200"/>
    <x v="8"/>
    <x v="0"/>
    <x v="1"/>
    <x v="0"/>
    <x v="412"/>
    <s v="kg"/>
    <x v="61"/>
    <x v="1697"/>
  </r>
  <r>
    <x v="200"/>
    <x v="8"/>
    <x v="0"/>
    <x v="1"/>
    <x v="0"/>
    <x v="117"/>
    <s v="kg"/>
    <x v="61"/>
    <x v="1698"/>
  </r>
  <r>
    <x v="200"/>
    <x v="8"/>
    <x v="0"/>
    <x v="89"/>
    <x v="1"/>
    <x v="34"/>
    <s v="Pcs"/>
    <x v="100"/>
    <x v="1699"/>
  </r>
  <r>
    <x v="200"/>
    <x v="8"/>
    <x v="0"/>
    <x v="87"/>
    <x v="0"/>
    <x v="597"/>
    <s v="kg"/>
    <x v="50"/>
    <x v="944"/>
  </r>
  <r>
    <x v="200"/>
    <x v="8"/>
    <x v="0"/>
    <x v="0"/>
    <x v="0"/>
    <x v="577"/>
    <s v="kg"/>
    <x v="136"/>
    <x v="1700"/>
  </r>
  <r>
    <x v="200"/>
    <x v="8"/>
    <x v="0"/>
    <x v="0"/>
    <x v="0"/>
    <x v="985"/>
    <s v="kg"/>
    <x v="112"/>
    <x v="1701"/>
  </r>
  <r>
    <x v="200"/>
    <x v="8"/>
    <x v="0"/>
    <x v="0"/>
    <x v="0"/>
    <x v="986"/>
    <s v="kg"/>
    <x v="112"/>
    <x v="1702"/>
  </r>
  <r>
    <x v="200"/>
    <x v="8"/>
    <x v="0"/>
    <x v="0"/>
    <x v="0"/>
    <x v="56"/>
    <s v="kg"/>
    <x v="112"/>
    <x v="1703"/>
  </r>
  <r>
    <x v="200"/>
    <x v="8"/>
    <x v="0"/>
    <x v="0"/>
    <x v="0"/>
    <x v="111"/>
    <s v="kg"/>
    <x v="112"/>
    <x v="1704"/>
  </r>
  <r>
    <x v="200"/>
    <x v="8"/>
    <x v="0"/>
    <x v="0"/>
    <x v="0"/>
    <x v="967"/>
    <s v="kg"/>
    <x v="136"/>
    <x v="1705"/>
  </r>
  <r>
    <x v="200"/>
    <x v="8"/>
    <x v="0"/>
    <x v="5"/>
    <x v="0"/>
    <x v="781"/>
    <s v="kg"/>
    <x v="99"/>
    <x v="1706"/>
  </r>
  <r>
    <x v="200"/>
    <x v="8"/>
    <x v="0"/>
    <x v="5"/>
    <x v="0"/>
    <x v="987"/>
    <s v="kg"/>
    <x v="99"/>
    <x v="689"/>
  </r>
  <r>
    <x v="200"/>
    <x v="8"/>
    <x v="0"/>
    <x v="5"/>
    <x v="0"/>
    <x v="129"/>
    <s v="kg"/>
    <x v="136"/>
    <x v="1707"/>
  </r>
  <r>
    <x v="200"/>
    <x v="8"/>
    <x v="0"/>
    <x v="55"/>
    <x v="1"/>
    <x v="9"/>
    <s v="Pcs"/>
    <x v="87"/>
    <x v="1708"/>
  </r>
  <r>
    <x v="201"/>
    <x v="8"/>
    <x v="0"/>
    <x v="0"/>
    <x v="0"/>
    <x v="501"/>
    <s v="kg"/>
    <x v="100"/>
    <x v="1709"/>
  </r>
  <r>
    <x v="201"/>
    <x v="8"/>
    <x v="0"/>
    <x v="9"/>
    <x v="2"/>
    <x v="385"/>
    <s v="kg"/>
    <x v="3"/>
    <x v="1710"/>
  </r>
  <r>
    <x v="201"/>
    <x v="8"/>
    <x v="0"/>
    <x v="9"/>
    <x v="2"/>
    <x v="550"/>
    <s v="kg"/>
    <x v="3"/>
    <x v="1711"/>
  </r>
  <r>
    <x v="201"/>
    <x v="8"/>
    <x v="0"/>
    <x v="1"/>
    <x v="0"/>
    <x v="720"/>
    <s v="kg"/>
    <x v="51"/>
    <x v="1712"/>
  </r>
  <r>
    <x v="201"/>
    <x v="8"/>
    <x v="0"/>
    <x v="1"/>
    <x v="0"/>
    <x v="988"/>
    <s v="kg"/>
    <x v="2"/>
    <x v="1713"/>
  </r>
  <r>
    <x v="202"/>
    <x v="8"/>
    <x v="0"/>
    <x v="7"/>
    <x v="1"/>
    <x v="789"/>
    <s v="Pcs"/>
    <x v="33"/>
    <x v="1714"/>
  </r>
  <r>
    <x v="202"/>
    <x v="8"/>
    <x v="0"/>
    <x v="5"/>
    <x v="0"/>
    <x v="623"/>
    <s v="kg"/>
    <x v="43"/>
    <x v="1715"/>
  </r>
  <r>
    <x v="202"/>
    <x v="8"/>
    <x v="0"/>
    <x v="5"/>
    <x v="0"/>
    <x v="320"/>
    <s v="kg"/>
    <x v="3"/>
    <x v="1716"/>
  </r>
  <r>
    <x v="202"/>
    <x v="8"/>
    <x v="0"/>
    <x v="5"/>
    <x v="0"/>
    <x v="989"/>
    <s v="kg"/>
    <x v="3"/>
    <x v="1717"/>
  </r>
  <r>
    <x v="202"/>
    <x v="8"/>
    <x v="0"/>
    <x v="54"/>
    <x v="0"/>
    <x v="156"/>
    <s v="kg"/>
    <x v="103"/>
    <x v="1718"/>
  </r>
  <r>
    <x v="203"/>
    <x v="8"/>
    <x v="0"/>
    <x v="55"/>
    <x v="1"/>
    <x v="361"/>
    <s v="Pcs"/>
    <x v="87"/>
    <x v="1719"/>
  </r>
  <r>
    <x v="203"/>
    <x v="8"/>
    <x v="0"/>
    <x v="77"/>
    <x v="1"/>
    <x v="385"/>
    <s v="Pcs"/>
    <x v="28"/>
    <x v="1720"/>
  </r>
  <r>
    <x v="203"/>
    <x v="8"/>
    <x v="0"/>
    <x v="21"/>
    <x v="3"/>
    <x v="990"/>
    <s v="Pcs"/>
    <x v="82"/>
    <x v="1721"/>
  </r>
  <r>
    <x v="203"/>
    <x v="8"/>
    <x v="0"/>
    <x v="30"/>
    <x v="3"/>
    <x v="155"/>
    <s v="Pcs"/>
    <x v="48"/>
    <x v="178"/>
  </r>
  <r>
    <x v="203"/>
    <x v="8"/>
    <x v="0"/>
    <x v="5"/>
    <x v="0"/>
    <x v="19"/>
    <s v="kg"/>
    <x v="3"/>
    <x v="1722"/>
  </r>
  <r>
    <x v="203"/>
    <x v="8"/>
    <x v="0"/>
    <x v="1"/>
    <x v="0"/>
    <x v="267"/>
    <s v="kg"/>
    <x v="61"/>
    <x v="1723"/>
  </r>
  <r>
    <x v="203"/>
    <x v="8"/>
    <x v="0"/>
    <x v="54"/>
    <x v="0"/>
    <x v="289"/>
    <s v="kg"/>
    <x v="100"/>
    <x v="1724"/>
  </r>
  <r>
    <x v="203"/>
    <x v="8"/>
    <x v="0"/>
    <x v="54"/>
    <x v="0"/>
    <x v="991"/>
    <s v="kg"/>
    <x v="100"/>
    <x v="1725"/>
  </r>
  <r>
    <x v="203"/>
    <x v="8"/>
    <x v="0"/>
    <x v="54"/>
    <x v="0"/>
    <x v="575"/>
    <s v="kg"/>
    <x v="100"/>
    <x v="1726"/>
  </r>
  <r>
    <x v="203"/>
    <x v="8"/>
    <x v="0"/>
    <x v="17"/>
    <x v="1"/>
    <x v="321"/>
    <s v="Pcs"/>
    <x v="27"/>
    <x v="1727"/>
  </r>
  <r>
    <x v="203"/>
    <x v="8"/>
    <x v="0"/>
    <x v="17"/>
    <x v="1"/>
    <x v="215"/>
    <s v="Pcs"/>
    <x v="50"/>
    <x v="1728"/>
  </r>
  <r>
    <x v="203"/>
    <x v="8"/>
    <x v="0"/>
    <x v="5"/>
    <x v="0"/>
    <x v="992"/>
    <s v="kg"/>
    <x v="47"/>
    <x v="1729"/>
  </r>
  <r>
    <x v="203"/>
    <x v="8"/>
    <x v="0"/>
    <x v="5"/>
    <x v="0"/>
    <x v="325"/>
    <s v="kg"/>
    <x v="99"/>
    <x v="1730"/>
  </r>
  <r>
    <x v="203"/>
    <x v="8"/>
    <x v="0"/>
    <x v="9"/>
    <x v="2"/>
    <x v="849"/>
    <s v="kg"/>
    <x v="15"/>
    <x v="1731"/>
  </r>
  <r>
    <x v="203"/>
    <x v="8"/>
    <x v="0"/>
    <x v="9"/>
    <x v="0"/>
    <x v="57"/>
    <s v="kg"/>
    <x v="61"/>
    <x v="1732"/>
  </r>
  <r>
    <x v="203"/>
    <x v="8"/>
    <x v="0"/>
    <x v="9"/>
    <x v="2"/>
    <x v="229"/>
    <s v="kg"/>
    <x v="15"/>
    <x v="1733"/>
  </r>
  <r>
    <x v="203"/>
    <x v="8"/>
    <x v="0"/>
    <x v="90"/>
    <x v="1"/>
    <x v="278"/>
    <s v="Pcs"/>
    <x v="164"/>
    <x v="1734"/>
  </r>
  <r>
    <x v="204"/>
    <x v="8"/>
    <x v="0"/>
    <x v="0"/>
    <x v="0"/>
    <x v="432"/>
    <s v="kg"/>
    <x v="100"/>
    <x v="1735"/>
  </r>
  <r>
    <x v="204"/>
    <x v="8"/>
    <x v="0"/>
    <x v="1"/>
    <x v="0"/>
    <x v="93"/>
    <s v="kg"/>
    <x v="136"/>
    <x v="1736"/>
  </r>
  <r>
    <x v="204"/>
    <x v="8"/>
    <x v="0"/>
    <x v="1"/>
    <x v="0"/>
    <x v="476"/>
    <s v="kg"/>
    <x v="136"/>
    <x v="1737"/>
  </r>
  <r>
    <x v="204"/>
    <x v="8"/>
    <x v="0"/>
    <x v="1"/>
    <x v="0"/>
    <x v="993"/>
    <s v="kg"/>
    <x v="61"/>
    <x v="1738"/>
  </r>
  <r>
    <x v="204"/>
    <x v="8"/>
    <x v="0"/>
    <x v="1"/>
    <x v="0"/>
    <x v="197"/>
    <s v="kg"/>
    <x v="47"/>
    <x v="1739"/>
  </r>
  <r>
    <x v="204"/>
    <x v="8"/>
    <x v="0"/>
    <x v="1"/>
    <x v="0"/>
    <x v="994"/>
    <s v="kg"/>
    <x v="136"/>
    <x v="1740"/>
  </r>
  <r>
    <x v="204"/>
    <x v="8"/>
    <x v="0"/>
    <x v="77"/>
    <x v="1"/>
    <x v="187"/>
    <s v="Pcs"/>
    <x v="22"/>
    <x v="1741"/>
  </r>
  <r>
    <x v="204"/>
    <x v="8"/>
    <x v="0"/>
    <x v="77"/>
    <x v="1"/>
    <x v="995"/>
    <s v="Pcs"/>
    <x v="28"/>
    <x v="1742"/>
  </r>
  <r>
    <x v="205"/>
    <x v="8"/>
    <x v="0"/>
    <x v="77"/>
    <x v="1"/>
    <x v="81"/>
    <s v="Pcs"/>
    <x v="165"/>
    <x v="192"/>
  </r>
  <r>
    <x v="205"/>
    <x v="8"/>
    <x v="0"/>
    <x v="1"/>
    <x v="0"/>
    <x v="996"/>
    <s v="kg"/>
    <x v="39"/>
    <x v="1743"/>
  </r>
  <r>
    <x v="205"/>
    <x v="8"/>
    <x v="0"/>
    <x v="1"/>
    <x v="0"/>
    <x v="675"/>
    <s v="kg"/>
    <x v="39"/>
    <x v="1744"/>
  </r>
  <r>
    <x v="205"/>
    <x v="8"/>
    <x v="0"/>
    <x v="1"/>
    <x v="0"/>
    <x v="435"/>
    <s v="kg"/>
    <x v="11"/>
    <x v="1745"/>
  </r>
  <r>
    <x v="205"/>
    <x v="8"/>
    <x v="0"/>
    <x v="0"/>
    <x v="0"/>
    <x v="696"/>
    <s v="kg"/>
    <x v="2"/>
    <x v="1746"/>
  </r>
  <r>
    <x v="205"/>
    <x v="8"/>
    <x v="0"/>
    <x v="91"/>
    <x v="3"/>
    <x v="111"/>
    <s v="Pcs"/>
    <x v="29"/>
    <x v="745"/>
  </r>
  <r>
    <x v="205"/>
    <x v="8"/>
    <x v="0"/>
    <x v="30"/>
    <x v="3"/>
    <x v="155"/>
    <s v="Pcs"/>
    <x v="48"/>
    <x v="178"/>
  </r>
  <r>
    <x v="205"/>
    <x v="8"/>
    <x v="0"/>
    <x v="0"/>
    <x v="0"/>
    <x v="997"/>
    <s v="kg"/>
    <x v="100"/>
    <x v="1747"/>
  </r>
  <r>
    <x v="205"/>
    <x v="8"/>
    <x v="0"/>
    <x v="0"/>
    <x v="0"/>
    <x v="170"/>
    <s v="kg"/>
    <x v="52"/>
    <x v="1748"/>
  </r>
  <r>
    <x v="205"/>
    <x v="8"/>
    <x v="0"/>
    <x v="0"/>
    <x v="0"/>
    <x v="998"/>
    <s v="kg"/>
    <x v="135"/>
    <x v="1749"/>
  </r>
  <r>
    <x v="205"/>
    <x v="8"/>
    <x v="0"/>
    <x v="0"/>
    <x v="0"/>
    <x v="722"/>
    <s v="kg"/>
    <x v="100"/>
    <x v="1750"/>
  </r>
  <r>
    <x v="205"/>
    <x v="8"/>
    <x v="0"/>
    <x v="54"/>
    <x v="0"/>
    <x v="999"/>
    <s v="kg"/>
    <x v="99"/>
    <x v="1751"/>
  </r>
  <r>
    <x v="206"/>
    <x v="8"/>
    <x v="0"/>
    <x v="54"/>
    <x v="0"/>
    <x v="822"/>
    <s v="kg"/>
    <x v="100"/>
    <x v="1328"/>
  </r>
  <r>
    <x v="206"/>
    <x v="8"/>
    <x v="0"/>
    <x v="54"/>
    <x v="0"/>
    <x v="514"/>
    <s v="kg"/>
    <x v="43"/>
    <x v="1752"/>
  </r>
  <r>
    <x v="206"/>
    <x v="8"/>
    <x v="0"/>
    <x v="5"/>
    <x v="0"/>
    <x v="1000"/>
    <s v="kg"/>
    <x v="138"/>
    <x v="1753"/>
  </r>
  <r>
    <x v="206"/>
    <x v="8"/>
    <x v="0"/>
    <x v="5"/>
    <x v="0"/>
    <x v="943"/>
    <s v="kg"/>
    <x v="3"/>
    <x v="1754"/>
  </r>
  <r>
    <x v="207"/>
    <x v="8"/>
    <x v="0"/>
    <x v="1"/>
    <x v="0"/>
    <x v="166"/>
    <s v="kg"/>
    <x v="2"/>
    <x v="1755"/>
  </r>
  <r>
    <x v="207"/>
    <x v="8"/>
    <x v="0"/>
    <x v="1"/>
    <x v="0"/>
    <x v="1001"/>
    <s v="kg"/>
    <x v="61"/>
    <x v="1756"/>
  </r>
  <r>
    <x v="207"/>
    <x v="8"/>
    <x v="0"/>
    <x v="92"/>
    <x v="0"/>
    <x v="1002"/>
    <s v="kg"/>
    <x v="166"/>
    <x v="1757"/>
  </r>
  <r>
    <x v="207"/>
    <x v="8"/>
    <x v="0"/>
    <x v="93"/>
    <x v="1"/>
    <x v="34"/>
    <s v="Pcs"/>
    <x v="41"/>
    <x v="1527"/>
  </r>
  <r>
    <x v="207"/>
    <x v="8"/>
    <x v="0"/>
    <x v="19"/>
    <x v="1"/>
    <x v="34"/>
    <s v="kg"/>
    <x v="119"/>
    <x v="1758"/>
  </r>
  <r>
    <x v="207"/>
    <x v="8"/>
    <x v="0"/>
    <x v="30"/>
    <x v="3"/>
    <x v="155"/>
    <s v="Pcs"/>
    <x v="48"/>
    <x v="178"/>
  </r>
  <r>
    <x v="207"/>
    <x v="8"/>
    <x v="0"/>
    <x v="5"/>
    <x v="0"/>
    <x v="1003"/>
    <s v="kg"/>
    <x v="136"/>
    <x v="1759"/>
  </r>
  <r>
    <x v="207"/>
    <x v="8"/>
    <x v="0"/>
    <x v="1"/>
    <x v="0"/>
    <x v="598"/>
    <s v="kg"/>
    <x v="61"/>
    <x v="1760"/>
  </r>
  <r>
    <x v="207"/>
    <x v="8"/>
    <x v="0"/>
    <x v="1"/>
    <x v="0"/>
    <x v="136"/>
    <s v="kg"/>
    <x v="61"/>
    <x v="1761"/>
  </r>
  <r>
    <x v="207"/>
    <x v="8"/>
    <x v="0"/>
    <x v="1"/>
    <x v="0"/>
    <x v="892"/>
    <s v="kg"/>
    <x v="88"/>
    <x v="1762"/>
  </r>
  <r>
    <x v="208"/>
    <x v="8"/>
    <x v="0"/>
    <x v="5"/>
    <x v="0"/>
    <x v="975"/>
    <s v="kg"/>
    <x v="167"/>
    <x v="1763"/>
  </r>
  <r>
    <x v="209"/>
    <x v="8"/>
    <x v="0"/>
    <x v="5"/>
    <x v="0"/>
    <x v="460"/>
    <s v="kg"/>
    <x v="167"/>
    <x v="1764"/>
  </r>
  <r>
    <x v="209"/>
    <x v="8"/>
    <x v="0"/>
    <x v="1"/>
    <x v="0"/>
    <x v="1004"/>
    <s v="kg"/>
    <x v="61"/>
    <x v="1765"/>
  </r>
  <r>
    <x v="209"/>
    <x v="8"/>
    <x v="0"/>
    <x v="92"/>
    <x v="0"/>
    <x v="29"/>
    <s v="kg"/>
    <x v="168"/>
    <x v="231"/>
  </r>
  <r>
    <x v="209"/>
    <x v="8"/>
    <x v="0"/>
    <x v="53"/>
    <x v="3"/>
    <x v="275"/>
    <s v="Pcs"/>
    <x v="142"/>
    <x v="1766"/>
  </r>
  <r>
    <x v="209"/>
    <x v="8"/>
    <x v="0"/>
    <x v="53"/>
    <x v="3"/>
    <x v="1005"/>
    <s v="Pcs"/>
    <x v="101"/>
    <x v="677"/>
  </r>
  <r>
    <x v="209"/>
    <x v="8"/>
    <x v="0"/>
    <x v="30"/>
    <x v="3"/>
    <x v="155"/>
    <s v="Pcs"/>
    <x v="48"/>
    <x v="178"/>
  </r>
  <r>
    <x v="209"/>
    <x v="8"/>
    <x v="0"/>
    <x v="1"/>
    <x v="0"/>
    <x v="145"/>
    <s v="kg"/>
    <x v="136"/>
    <x v="1767"/>
  </r>
  <r>
    <x v="209"/>
    <x v="8"/>
    <x v="0"/>
    <x v="1"/>
    <x v="0"/>
    <x v="56"/>
    <s v="kg"/>
    <x v="61"/>
    <x v="1768"/>
  </r>
  <r>
    <x v="210"/>
    <x v="8"/>
    <x v="0"/>
    <x v="5"/>
    <x v="0"/>
    <x v="740"/>
    <s v="kg"/>
    <x v="136"/>
    <x v="1769"/>
  </r>
  <r>
    <x v="210"/>
    <x v="8"/>
    <x v="0"/>
    <x v="1"/>
    <x v="0"/>
    <x v="949"/>
    <s v="kg"/>
    <x v="88"/>
    <x v="1770"/>
  </r>
  <r>
    <x v="210"/>
    <x v="8"/>
    <x v="0"/>
    <x v="16"/>
    <x v="2"/>
    <x v="629"/>
    <s v="kg"/>
    <x v="15"/>
    <x v="1771"/>
  </r>
  <r>
    <x v="210"/>
    <x v="8"/>
    <x v="0"/>
    <x v="10"/>
    <x v="1"/>
    <x v="681"/>
    <s v="Pcs"/>
    <x v="22"/>
    <x v="1772"/>
  </r>
  <r>
    <x v="210"/>
    <x v="8"/>
    <x v="0"/>
    <x v="4"/>
    <x v="1"/>
    <x v="243"/>
    <s v="Pcs"/>
    <x v="54"/>
    <x v="1773"/>
  </r>
  <r>
    <x v="210"/>
    <x v="8"/>
    <x v="0"/>
    <x v="4"/>
    <x v="1"/>
    <x v="9"/>
    <s v="Pcs"/>
    <x v="148"/>
    <x v="1498"/>
  </r>
  <r>
    <x v="210"/>
    <x v="8"/>
    <x v="0"/>
    <x v="94"/>
    <x v="1"/>
    <x v="1006"/>
    <s v="Pcs"/>
    <x v="169"/>
    <x v="1774"/>
  </r>
  <r>
    <x v="210"/>
    <x v="8"/>
    <x v="0"/>
    <x v="94"/>
    <x v="1"/>
    <x v="1007"/>
    <s v="Pcs"/>
    <x v="170"/>
    <x v="1775"/>
  </r>
  <r>
    <x v="210"/>
    <x v="8"/>
    <x v="0"/>
    <x v="7"/>
    <x v="1"/>
    <x v="34"/>
    <s v="Pcs"/>
    <x v="33"/>
    <x v="75"/>
  </r>
  <r>
    <x v="211"/>
    <x v="8"/>
    <x v="0"/>
    <x v="95"/>
    <x v="1"/>
    <x v="91"/>
    <s v="Pcs"/>
    <x v="64"/>
    <x v="1776"/>
  </r>
  <r>
    <x v="211"/>
    <x v="8"/>
    <x v="0"/>
    <x v="5"/>
    <x v="0"/>
    <x v="1008"/>
    <s v="kg"/>
    <x v="61"/>
    <x v="1777"/>
  </r>
  <r>
    <x v="212"/>
    <x v="8"/>
    <x v="0"/>
    <x v="5"/>
    <x v="0"/>
    <x v="791"/>
    <s v="kg"/>
    <x v="61"/>
    <x v="1778"/>
  </r>
  <r>
    <x v="212"/>
    <x v="8"/>
    <x v="0"/>
    <x v="11"/>
    <x v="0"/>
    <x v="1009"/>
    <s v="kg"/>
    <x v="61"/>
    <x v="1779"/>
  </r>
  <r>
    <x v="212"/>
    <x v="8"/>
    <x v="0"/>
    <x v="96"/>
    <x v="3"/>
    <x v="1010"/>
    <s v="Pcs"/>
    <x v="171"/>
    <x v="1780"/>
  </r>
  <r>
    <x v="212"/>
    <x v="8"/>
    <x v="0"/>
    <x v="19"/>
    <x v="2"/>
    <x v="407"/>
    <s v="kg"/>
    <x v="47"/>
    <x v="1781"/>
  </r>
  <r>
    <x v="212"/>
    <x v="8"/>
    <x v="0"/>
    <x v="30"/>
    <x v="3"/>
    <x v="1011"/>
    <s v="Pcs"/>
    <x v="48"/>
    <x v="1782"/>
  </r>
  <r>
    <x v="212"/>
    <x v="8"/>
    <x v="0"/>
    <x v="89"/>
    <x v="1"/>
    <x v="464"/>
    <s v="Pcs"/>
    <x v="124"/>
    <x v="1783"/>
  </r>
  <r>
    <x v="212"/>
    <x v="8"/>
    <x v="0"/>
    <x v="21"/>
    <x v="3"/>
    <x v="469"/>
    <s v="Pcs"/>
    <x v="82"/>
    <x v="1784"/>
  </r>
  <r>
    <x v="213"/>
    <x v="8"/>
    <x v="0"/>
    <x v="73"/>
    <x v="0"/>
    <x v="444"/>
    <s v="kg"/>
    <x v="99"/>
    <x v="1785"/>
  </r>
  <r>
    <x v="213"/>
    <x v="8"/>
    <x v="0"/>
    <x v="76"/>
    <x v="2"/>
    <x v="305"/>
    <s v="Pcs"/>
    <x v="137"/>
    <x v="1364"/>
  </r>
  <r>
    <x v="213"/>
    <x v="8"/>
    <x v="0"/>
    <x v="30"/>
    <x v="3"/>
    <x v="1012"/>
    <s v="Pcs"/>
    <x v="48"/>
    <x v="1786"/>
  </r>
  <r>
    <x v="213"/>
    <x v="8"/>
    <x v="0"/>
    <x v="30"/>
    <x v="3"/>
    <x v="155"/>
    <s v="Pcs"/>
    <x v="48"/>
    <x v="178"/>
  </r>
  <r>
    <x v="213"/>
    <x v="8"/>
    <x v="0"/>
    <x v="54"/>
    <x v="0"/>
    <x v="863"/>
    <s v="kg"/>
    <x v="43"/>
    <x v="1787"/>
  </r>
  <r>
    <x v="213"/>
    <x v="8"/>
    <x v="0"/>
    <x v="44"/>
    <x v="0"/>
    <x v="486"/>
    <s v="kg"/>
    <x v="99"/>
    <x v="1788"/>
  </r>
  <r>
    <x v="214"/>
    <x v="8"/>
    <x v="0"/>
    <x v="49"/>
    <x v="1"/>
    <x v="457"/>
    <s v="Pcs"/>
    <x v="172"/>
    <x v="1789"/>
  </r>
  <r>
    <x v="214"/>
    <x v="8"/>
    <x v="0"/>
    <x v="49"/>
    <x v="1"/>
    <x v="457"/>
    <s v="Pcs"/>
    <x v="28"/>
    <x v="1790"/>
  </r>
  <r>
    <x v="214"/>
    <x v="8"/>
    <x v="0"/>
    <x v="49"/>
    <x v="1"/>
    <x v="83"/>
    <s v="Pcs"/>
    <x v="63"/>
    <x v="1791"/>
  </r>
  <r>
    <x v="214"/>
    <x v="8"/>
    <x v="0"/>
    <x v="19"/>
    <x v="1"/>
    <x v="890"/>
    <s v="kg"/>
    <x v="119"/>
    <x v="1792"/>
  </r>
  <r>
    <x v="214"/>
    <x v="8"/>
    <x v="0"/>
    <x v="5"/>
    <x v="0"/>
    <x v="732"/>
    <s v="kg"/>
    <x v="6"/>
    <x v="1793"/>
  </r>
  <r>
    <x v="214"/>
    <x v="8"/>
    <x v="0"/>
    <x v="40"/>
    <x v="3"/>
    <x v="301"/>
    <s v="Pcs"/>
    <x v="102"/>
    <x v="1002"/>
  </r>
  <r>
    <x v="214"/>
    <x v="8"/>
    <x v="0"/>
    <x v="5"/>
    <x v="0"/>
    <x v="1013"/>
    <s v="kg"/>
    <x v="138"/>
    <x v="1794"/>
  </r>
  <r>
    <x v="214"/>
    <x v="8"/>
    <x v="0"/>
    <x v="62"/>
    <x v="1"/>
    <x v="603"/>
    <s v="Pcs"/>
    <x v="44"/>
    <x v="1795"/>
  </r>
  <r>
    <x v="215"/>
    <x v="8"/>
    <x v="0"/>
    <x v="45"/>
    <x v="1"/>
    <x v="307"/>
    <s v="Pcs"/>
    <x v="67"/>
    <x v="862"/>
  </r>
  <r>
    <x v="215"/>
    <x v="8"/>
    <x v="0"/>
    <x v="11"/>
    <x v="0"/>
    <x v="292"/>
    <s v="kg"/>
    <x v="2"/>
    <x v="1796"/>
  </r>
  <r>
    <x v="215"/>
    <x v="8"/>
    <x v="0"/>
    <x v="53"/>
    <x v="3"/>
    <x v="1014"/>
    <s v="Pcs"/>
    <x v="85"/>
    <x v="1797"/>
  </r>
  <r>
    <x v="215"/>
    <x v="8"/>
    <x v="0"/>
    <x v="53"/>
    <x v="3"/>
    <x v="1015"/>
    <s v="Pcs"/>
    <x v="101"/>
    <x v="1064"/>
  </r>
  <r>
    <x v="215"/>
    <x v="8"/>
    <x v="0"/>
    <x v="10"/>
    <x v="1"/>
    <x v="1016"/>
    <s v="Pcs"/>
    <x v="12"/>
    <x v="1798"/>
  </r>
  <r>
    <x v="215"/>
    <x v="8"/>
    <x v="0"/>
    <x v="30"/>
    <x v="3"/>
    <x v="1012"/>
    <s v="Pcs"/>
    <x v="48"/>
    <x v="1786"/>
  </r>
  <r>
    <x v="215"/>
    <x v="8"/>
    <x v="0"/>
    <x v="0"/>
    <x v="0"/>
    <x v="1017"/>
    <s v="kg"/>
    <x v="103"/>
    <x v="1799"/>
  </r>
  <r>
    <x v="216"/>
    <x v="8"/>
    <x v="0"/>
    <x v="0"/>
    <x v="0"/>
    <x v="1018"/>
    <s v="kg"/>
    <x v="15"/>
    <x v="1800"/>
  </r>
  <r>
    <x v="216"/>
    <x v="8"/>
    <x v="0"/>
    <x v="97"/>
    <x v="3"/>
    <x v="1019"/>
    <s v="Pcs"/>
    <x v="173"/>
    <x v="1801"/>
  </r>
  <r>
    <x v="216"/>
    <x v="8"/>
    <x v="0"/>
    <x v="11"/>
    <x v="0"/>
    <x v="165"/>
    <s v="kg"/>
    <x v="88"/>
    <x v="1802"/>
  </r>
  <r>
    <x v="216"/>
    <x v="8"/>
    <x v="0"/>
    <x v="64"/>
    <x v="0"/>
    <x v="153"/>
    <s v="kg"/>
    <x v="15"/>
    <x v="543"/>
  </r>
  <r>
    <x v="216"/>
    <x v="8"/>
    <x v="0"/>
    <x v="7"/>
    <x v="1"/>
    <x v="974"/>
    <s v="Pcs"/>
    <x v="33"/>
    <x v="1803"/>
  </r>
  <r>
    <x v="216"/>
    <x v="8"/>
    <x v="0"/>
    <x v="62"/>
    <x v="1"/>
    <x v="231"/>
    <s v="Pcs"/>
    <x v="44"/>
    <x v="1099"/>
  </r>
  <r>
    <x v="216"/>
    <x v="8"/>
    <x v="0"/>
    <x v="11"/>
    <x v="0"/>
    <x v="102"/>
    <s v="kg"/>
    <x v="88"/>
    <x v="897"/>
  </r>
  <r>
    <x v="216"/>
    <x v="8"/>
    <x v="0"/>
    <x v="11"/>
    <x v="0"/>
    <x v="214"/>
    <s v="kg"/>
    <x v="61"/>
    <x v="1804"/>
  </r>
  <r>
    <x v="216"/>
    <x v="8"/>
    <x v="0"/>
    <x v="64"/>
    <x v="0"/>
    <x v="698"/>
    <s v="kg"/>
    <x v="6"/>
    <x v="1805"/>
  </r>
  <r>
    <x v="216"/>
    <x v="8"/>
    <x v="0"/>
    <x v="64"/>
    <x v="0"/>
    <x v="694"/>
    <s v="kg"/>
    <x v="6"/>
    <x v="1806"/>
  </r>
  <r>
    <x v="216"/>
    <x v="8"/>
    <x v="0"/>
    <x v="0"/>
    <x v="0"/>
    <x v="1020"/>
    <s v="kg"/>
    <x v="135"/>
    <x v="1807"/>
  </r>
  <r>
    <x v="216"/>
    <x v="8"/>
    <x v="0"/>
    <x v="91"/>
    <x v="3"/>
    <x v="513"/>
    <s v="Pcs"/>
    <x v="29"/>
    <x v="1808"/>
  </r>
  <r>
    <x v="217"/>
    <x v="8"/>
    <x v="0"/>
    <x v="50"/>
    <x v="1"/>
    <x v="202"/>
    <s v="Pcs"/>
    <x v="82"/>
    <x v="1809"/>
  </r>
  <r>
    <x v="217"/>
    <x v="8"/>
    <x v="0"/>
    <x v="50"/>
    <x v="1"/>
    <x v="1021"/>
    <s v="Pcs"/>
    <x v="144"/>
    <x v="1810"/>
  </r>
  <r>
    <x v="217"/>
    <x v="8"/>
    <x v="0"/>
    <x v="11"/>
    <x v="0"/>
    <x v="783"/>
    <s v="kg"/>
    <x v="1"/>
    <x v="1811"/>
  </r>
  <r>
    <x v="217"/>
    <x v="8"/>
    <x v="0"/>
    <x v="5"/>
    <x v="0"/>
    <x v="1022"/>
    <s v="kg"/>
    <x v="6"/>
    <x v="1812"/>
  </r>
  <r>
    <x v="217"/>
    <x v="8"/>
    <x v="0"/>
    <x v="19"/>
    <x v="1"/>
    <x v="91"/>
    <s v="kg"/>
    <x v="151"/>
    <x v="1813"/>
  </r>
  <r>
    <x v="217"/>
    <x v="8"/>
    <x v="0"/>
    <x v="30"/>
    <x v="3"/>
    <x v="1023"/>
    <s v="Pcs"/>
    <x v="48"/>
    <x v="1270"/>
  </r>
  <r>
    <x v="217"/>
    <x v="8"/>
    <x v="0"/>
    <x v="9"/>
    <x v="2"/>
    <x v="815"/>
    <s v="kg"/>
    <x v="15"/>
    <x v="1814"/>
  </r>
  <r>
    <x v="217"/>
    <x v="8"/>
    <x v="0"/>
    <x v="0"/>
    <x v="0"/>
    <x v="914"/>
    <s v="kg"/>
    <x v="100"/>
    <x v="626"/>
  </r>
  <r>
    <x v="217"/>
    <x v="8"/>
    <x v="0"/>
    <x v="0"/>
    <x v="0"/>
    <x v="538"/>
    <s v="kg"/>
    <x v="100"/>
    <x v="1815"/>
  </r>
  <r>
    <x v="217"/>
    <x v="8"/>
    <x v="0"/>
    <x v="2"/>
    <x v="0"/>
    <x v="433"/>
    <s v="kg"/>
    <x v="15"/>
    <x v="1816"/>
  </r>
  <r>
    <x v="218"/>
    <x v="8"/>
    <x v="0"/>
    <x v="2"/>
    <x v="0"/>
    <x v="1024"/>
    <s v="kg"/>
    <x v="15"/>
    <x v="1817"/>
  </r>
  <r>
    <x v="218"/>
    <x v="8"/>
    <x v="0"/>
    <x v="4"/>
    <x v="1"/>
    <x v="103"/>
    <s v="Pcs"/>
    <x v="148"/>
    <x v="1818"/>
  </r>
  <r>
    <x v="218"/>
    <x v="8"/>
    <x v="0"/>
    <x v="14"/>
    <x v="1"/>
    <x v="77"/>
    <s v="Pcs"/>
    <x v="90"/>
    <x v="1819"/>
  </r>
  <r>
    <x v="218"/>
    <x v="8"/>
    <x v="0"/>
    <x v="14"/>
    <x v="1"/>
    <x v="394"/>
    <s v="Pcs"/>
    <x v="24"/>
    <x v="1820"/>
  </r>
  <r>
    <x v="218"/>
    <x v="8"/>
    <x v="0"/>
    <x v="1"/>
    <x v="0"/>
    <x v="207"/>
    <s v="kg"/>
    <x v="61"/>
    <x v="1821"/>
  </r>
  <r>
    <x v="218"/>
    <x v="8"/>
    <x v="0"/>
    <x v="1"/>
    <x v="0"/>
    <x v="542"/>
    <s v="kg"/>
    <x v="61"/>
    <x v="1822"/>
  </r>
  <r>
    <x v="219"/>
    <x v="9"/>
    <x v="1"/>
    <x v="54"/>
    <x v="0"/>
    <x v="390"/>
    <s v="kg"/>
    <x v="100"/>
    <x v="1823"/>
  </r>
  <r>
    <x v="220"/>
    <x v="9"/>
    <x v="1"/>
    <x v="54"/>
    <x v="0"/>
    <x v="65"/>
    <s v="kg"/>
    <x v="61"/>
    <x v="1824"/>
  </r>
  <r>
    <x v="220"/>
    <x v="9"/>
    <x v="1"/>
    <x v="9"/>
    <x v="0"/>
    <x v="552"/>
    <s v="kg"/>
    <x v="61"/>
    <x v="988"/>
  </r>
  <r>
    <x v="220"/>
    <x v="9"/>
    <x v="1"/>
    <x v="9"/>
    <x v="2"/>
    <x v="761"/>
    <s v="kg"/>
    <x v="15"/>
    <x v="1825"/>
  </r>
  <r>
    <x v="220"/>
    <x v="9"/>
    <x v="1"/>
    <x v="1"/>
    <x v="0"/>
    <x v="732"/>
    <s v="kg"/>
    <x v="2"/>
    <x v="1826"/>
  </r>
  <r>
    <x v="221"/>
    <x v="9"/>
    <x v="1"/>
    <x v="30"/>
    <x v="3"/>
    <x v="1023"/>
    <s v="Pcs"/>
    <x v="48"/>
    <x v="1270"/>
  </r>
  <r>
    <x v="221"/>
    <x v="9"/>
    <x v="1"/>
    <x v="98"/>
    <x v="3"/>
    <x v="136"/>
    <s v="mtr"/>
    <x v="3"/>
    <x v="1827"/>
  </r>
  <r>
    <x v="221"/>
    <x v="9"/>
    <x v="1"/>
    <x v="19"/>
    <x v="1"/>
    <x v="50"/>
    <s v="kg"/>
    <x v="108"/>
    <x v="1828"/>
  </r>
  <r>
    <x v="221"/>
    <x v="9"/>
    <x v="1"/>
    <x v="19"/>
    <x v="1"/>
    <x v="856"/>
    <s v="kg"/>
    <x v="143"/>
    <x v="1829"/>
  </r>
  <r>
    <x v="221"/>
    <x v="9"/>
    <x v="1"/>
    <x v="19"/>
    <x v="1"/>
    <x v="913"/>
    <s v="kg"/>
    <x v="120"/>
    <x v="549"/>
  </r>
  <r>
    <x v="221"/>
    <x v="9"/>
    <x v="1"/>
    <x v="40"/>
    <x v="3"/>
    <x v="423"/>
    <s v="Pcs"/>
    <x v="102"/>
    <x v="1830"/>
  </r>
  <r>
    <x v="221"/>
    <x v="9"/>
    <x v="1"/>
    <x v="93"/>
    <x v="1"/>
    <x v="643"/>
    <s v="Pcs"/>
    <x v="41"/>
    <x v="1831"/>
  </r>
  <r>
    <x v="221"/>
    <x v="9"/>
    <x v="1"/>
    <x v="54"/>
    <x v="0"/>
    <x v="269"/>
    <s v="kg"/>
    <x v="100"/>
    <x v="1832"/>
  </r>
  <r>
    <x v="221"/>
    <x v="9"/>
    <x v="1"/>
    <x v="54"/>
    <x v="0"/>
    <x v="627"/>
    <s v="kg"/>
    <x v="100"/>
    <x v="1833"/>
  </r>
  <r>
    <x v="221"/>
    <x v="9"/>
    <x v="1"/>
    <x v="5"/>
    <x v="0"/>
    <x v="1025"/>
    <s v="kg"/>
    <x v="124"/>
    <x v="1406"/>
  </r>
  <r>
    <x v="221"/>
    <x v="9"/>
    <x v="1"/>
    <x v="49"/>
    <x v="1"/>
    <x v="53"/>
    <s v="Pcs"/>
    <x v="1"/>
    <x v="1834"/>
  </r>
  <r>
    <x v="221"/>
    <x v="9"/>
    <x v="1"/>
    <x v="49"/>
    <x v="1"/>
    <x v="105"/>
    <s v="Pcs"/>
    <x v="164"/>
    <x v="1835"/>
  </r>
  <r>
    <x v="221"/>
    <x v="9"/>
    <x v="1"/>
    <x v="49"/>
    <x v="1"/>
    <x v="668"/>
    <s v="Pcs"/>
    <x v="63"/>
    <x v="551"/>
  </r>
  <r>
    <x v="221"/>
    <x v="9"/>
    <x v="1"/>
    <x v="73"/>
    <x v="0"/>
    <x v="132"/>
    <s v="kg"/>
    <x v="100"/>
    <x v="997"/>
  </r>
  <r>
    <x v="221"/>
    <x v="9"/>
    <x v="1"/>
    <x v="30"/>
    <x v="3"/>
    <x v="1023"/>
    <s v="Pcs"/>
    <x v="48"/>
    <x v="1270"/>
  </r>
  <r>
    <x v="222"/>
    <x v="9"/>
    <x v="1"/>
    <x v="0"/>
    <x v="0"/>
    <x v="507"/>
    <s v="kg"/>
    <x v="99"/>
    <x v="1836"/>
  </r>
  <r>
    <x v="222"/>
    <x v="9"/>
    <x v="1"/>
    <x v="0"/>
    <x v="0"/>
    <x v="808"/>
    <s v="kg"/>
    <x v="99"/>
    <x v="1837"/>
  </r>
  <r>
    <x v="222"/>
    <x v="9"/>
    <x v="1"/>
    <x v="0"/>
    <x v="0"/>
    <x v="236"/>
    <s v="kg"/>
    <x v="100"/>
    <x v="1447"/>
  </r>
  <r>
    <x v="222"/>
    <x v="9"/>
    <x v="1"/>
    <x v="0"/>
    <x v="0"/>
    <x v="1026"/>
    <s v="kg"/>
    <x v="99"/>
    <x v="1838"/>
  </r>
  <r>
    <x v="222"/>
    <x v="9"/>
    <x v="1"/>
    <x v="5"/>
    <x v="0"/>
    <x v="1018"/>
    <s v="kg"/>
    <x v="124"/>
    <x v="1839"/>
  </r>
  <r>
    <x v="222"/>
    <x v="9"/>
    <x v="1"/>
    <x v="5"/>
    <x v="0"/>
    <x v="416"/>
    <s v="kg"/>
    <x v="6"/>
    <x v="1840"/>
  </r>
  <r>
    <x v="222"/>
    <x v="9"/>
    <x v="1"/>
    <x v="91"/>
    <x v="3"/>
    <x v="324"/>
    <s v="Pcs"/>
    <x v="29"/>
    <x v="384"/>
  </r>
  <r>
    <x v="222"/>
    <x v="9"/>
    <x v="1"/>
    <x v="5"/>
    <x v="0"/>
    <x v="1027"/>
    <s v="kg"/>
    <x v="124"/>
    <x v="1841"/>
  </r>
  <r>
    <x v="222"/>
    <x v="9"/>
    <x v="1"/>
    <x v="5"/>
    <x v="0"/>
    <x v="824"/>
    <s v="kg"/>
    <x v="124"/>
    <x v="1842"/>
  </r>
  <r>
    <x v="223"/>
    <x v="9"/>
    <x v="1"/>
    <x v="9"/>
    <x v="2"/>
    <x v="97"/>
    <s v="kg"/>
    <x v="15"/>
    <x v="336"/>
  </r>
  <r>
    <x v="223"/>
    <x v="9"/>
    <x v="1"/>
    <x v="30"/>
    <x v="3"/>
    <x v="1023"/>
    <s v="Pcs"/>
    <x v="48"/>
    <x v="1270"/>
  </r>
  <r>
    <x v="224"/>
    <x v="9"/>
    <x v="1"/>
    <x v="1"/>
    <x v="0"/>
    <x v="1028"/>
    <s v="kg"/>
    <x v="136"/>
    <x v="1843"/>
  </r>
  <r>
    <x v="224"/>
    <x v="9"/>
    <x v="1"/>
    <x v="62"/>
    <x v="1"/>
    <x v="910"/>
    <s v="Pcs"/>
    <x v="44"/>
    <x v="1844"/>
  </r>
  <r>
    <x v="224"/>
    <x v="9"/>
    <x v="1"/>
    <x v="92"/>
    <x v="0"/>
    <x v="1029"/>
    <s v="kg"/>
    <x v="136"/>
    <x v="1845"/>
  </r>
  <r>
    <x v="225"/>
    <x v="9"/>
    <x v="1"/>
    <x v="92"/>
    <x v="0"/>
    <x v="308"/>
    <s v="kg"/>
    <x v="100"/>
    <x v="1846"/>
  </r>
  <r>
    <x v="225"/>
    <x v="9"/>
    <x v="1"/>
    <x v="16"/>
    <x v="2"/>
    <x v="851"/>
    <s v="kg"/>
    <x v="15"/>
    <x v="1847"/>
  </r>
  <r>
    <x v="225"/>
    <x v="9"/>
    <x v="1"/>
    <x v="77"/>
    <x v="1"/>
    <x v="1030"/>
    <s v="Pcs"/>
    <x v="160"/>
    <x v="1741"/>
  </r>
  <r>
    <x v="225"/>
    <x v="9"/>
    <x v="1"/>
    <x v="77"/>
    <x v="1"/>
    <x v="309"/>
    <s v="Pcs"/>
    <x v="22"/>
    <x v="1848"/>
  </r>
  <r>
    <x v="225"/>
    <x v="9"/>
    <x v="1"/>
    <x v="20"/>
    <x v="2"/>
    <x v="411"/>
    <s v="kg"/>
    <x v="43"/>
    <x v="511"/>
  </r>
  <r>
    <x v="225"/>
    <x v="9"/>
    <x v="1"/>
    <x v="30"/>
    <x v="3"/>
    <x v="155"/>
    <s v="Pcs"/>
    <x v="48"/>
    <x v="178"/>
  </r>
  <r>
    <x v="225"/>
    <x v="9"/>
    <x v="1"/>
    <x v="0"/>
    <x v="0"/>
    <x v="1031"/>
    <s v="kg"/>
    <x v="136"/>
    <x v="1849"/>
  </r>
  <r>
    <x v="225"/>
    <x v="9"/>
    <x v="1"/>
    <x v="0"/>
    <x v="0"/>
    <x v="1032"/>
    <s v="kg"/>
    <x v="100"/>
    <x v="1850"/>
  </r>
  <r>
    <x v="226"/>
    <x v="9"/>
    <x v="1"/>
    <x v="0"/>
    <x v="0"/>
    <x v="274"/>
    <s v="kg"/>
    <x v="100"/>
    <x v="596"/>
  </r>
  <r>
    <x v="226"/>
    <x v="9"/>
    <x v="1"/>
    <x v="0"/>
    <x v="0"/>
    <x v="1033"/>
    <s v="kg"/>
    <x v="136"/>
    <x v="1851"/>
  </r>
  <r>
    <x v="226"/>
    <x v="9"/>
    <x v="1"/>
    <x v="54"/>
    <x v="0"/>
    <x v="408"/>
    <s v="kg"/>
    <x v="100"/>
    <x v="1852"/>
  </r>
  <r>
    <x v="226"/>
    <x v="9"/>
    <x v="1"/>
    <x v="54"/>
    <x v="0"/>
    <x v="199"/>
    <s v="kg"/>
    <x v="100"/>
    <x v="321"/>
  </r>
  <r>
    <x v="226"/>
    <x v="9"/>
    <x v="1"/>
    <x v="54"/>
    <x v="0"/>
    <x v="293"/>
    <s v="kg"/>
    <x v="100"/>
    <x v="1853"/>
  </r>
  <r>
    <x v="226"/>
    <x v="9"/>
    <x v="1"/>
    <x v="26"/>
    <x v="1"/>
    <x v="1034"/>
    <s v="Pcs"/>
    <x v="42"/>
    <x v="1854"/>
  </r>
  <r>
    <x v="226"/>
    <x v="9"/>
    <x v="1"/>
    <x v="99"/>
    <x v="0"/>
    <x v="68"/>
    <s v="kg"/>
    <x v="135"/>
    <x v="1855"/>
  </r>
  <r>
    <x v="227"/>
    <x v="9"/>
    <x v="1"/>
    <x v="0"/>
    <x v="0"/>
    <x v="110"/>
    <s v="kg"/>
    <x v="100"/>
    <x v="1856"/>
  </r>
  <r>
    <x v="227"/>
    <x v="9"/>
    <x v="1"/>
    <x v="46"/>
    <x v="0"/>
    <x v="602"/>
    <s v="kg"/>
    <x v="15"/>
    <x v="1857"/>
  </r>
  <r>
    <x v="227"/>
    <x v="9"/>
    <x v="1"/>
    <x v="46"/>
    <x v="0"/>
    <x v="845"/>
    <s v="kg"/>
    <x v="15"/>
    <x v="1858"/>
  </r>
  <r>
    <x v="228"/>
    <x v="9"/>
    <x v="1"/>
    <x v="100"/>
    <x v="1"/>
    <x v="13"/>
    <s v="Pcs"/>
    <x v="6"/>
    <x v="1859"/>
  </r>
  <r>
    <x v="228"/>
    <x v="9"/>
    <x v="1"/>
    <x v="10"/>
    <x v="1"/>
    <x v="610"/>
    <s v="Pcs"/>
    <x v="16"/>
    <x v="1860"/>
  </r>
  <r>
    <x v="228"/>
    <x v="9"/>
    <x v="1"/>
    <x v="5"/>
    <x v="0"/>
    <x v="202"/>
    <s v="kg"/>
    <x v="124"/>
    <x v="422"/>
  </r>
  <r>
    <x v="228"/>
    <x v="9"/>
    <x v="1"/>
    <x v="0"/>
    <x v="0"/>
    <x v="1035"/>
    <s v="kg"/>
    <x v="174"/>
    <x v="176"/>
  </r>
  <r>
    <x v="228"/>
    <x v="9"/>
    <x v="1"/>
    <x v="54"/>
    <x v="0"/>
    <x v="597"/>
    <s v="kg"/>
    <x v="100"/>
    <x v="1387"/>
  </r>
  <r>
    <x v="228"/>
    <x v="9"/>
    <x v="1"/>
    <x v="54"/>
    <x v="0"/>
    <x v="88"/>
    <s v="kg"/>
    <x v="136"/>
    <x v="1861"/>
  </r>
  <r>
    <x v="228"/>
    <x v="9"/>
    <x v="1"/>
    <x v="42"/>
    <x v="1"/>
    <x v="1036"/>
    <s v="Pcs"/>
    <x v="12"/>
    <x v="1862"/>
  </r>
  <r>
    <x v="228"/>
    <x v="9"/>
    <x v="1"/>
    <x v="5"/>
    <x v="0"/>
    <x v="1037"/>
    <s v="kg"/>
    <x v="99"/>
    <x v="1863"/>
  </r>
  <r>
    <x v="229"/>
    <x v="9"/>
    <x v="1"/>
    <x v="5"/>
    <x v="0"/>
    <x v="218"/>
    <s v="kg"/>
    <x v="138"/>
    <x v="1864"/>
  </r>
  <r>
    <x v="229"/>
    <x v="9"/>
    <x v="1"/>
    <x v="0"/>
    <x v="0"/>
    <x v="271"/>
    <s v="kg"/>
    <x v="100"/>
    <x v="1865"/>
  </r>
  <r>
    <x v="229"/>
    <x v="9"/>
    <x v="1"/>
    <x v="54"/>
    <x v="0"/>
    <x v="743"/>
    <s v="kg"/>
    <x v="61"/>
    <x v="1866"/>
  </r>
  <r>
    <x v="229"/>
    <x v="9"/>
    <x v="1"/>
    <x v="54"/>
    <x v="0"/>
    <x v="111"/>
    <s v="kg"/>
    <x v="61"/>
    <x v="1867"/>
  </r>
  <r>
    <x v="229"/>
    <x v="9"/>
    <x v="1"/>
    <x v="54"/>
    <x v="0"/>
    <x v="544"/>
    <s v="kg"/>
    <x v="61"/>
    <x v="1272"/>
  </r>
  <r>
    <x v="229"/>
    <x v="9"/>
    <x v="1"/>
    <x v="97"/>
    <x v="3"/>
    <x v="1019"/>
    <s v="Pcs"/>
    <x v="173"/>
    <x v="1801"/>
  </r>
  <r>
    <x v="229"/>
    <x v="9"/>
    <x v="1"/>
    <x v="76"/>
    <x v="2"/>
    <x v="305"/>
    <s v="Pcs"/>
    <x v="137"/>
    <x v="1364"/>
  </r>
  <r>
    <x v="229"/>
    <x v="9"/>
    <x v="1"/>
    <x v="12"/>
    <x v="1"/>
    <x v="368"/>
    <s v="Pcs"/>
    <x v="19"/>
    <x v="1868"/>
  </r>
  <r>
    <x v="229"/>
    <x v="9"/>
    <x v="1"/>
    <x v="12"/>
    <x v="1"/>
    <x v="1038"/>
    <s v="Pcs"/>
    <x v="20"/>
    <x v="1869"/>
  </r>
  <r>
    <x v="230"/>
    <x v="9"/>
    <x v="1"/>
    <x v="101"/>
    <x v="3"/>
    <x v="1039"/>
    <s v="mtr"/>
    <x v="2"/>
    <x v="1870"/>
  </r>
  <r>
    <x v="230"/>
    <x v="9"/>
    <x v="1"/>
    <x v="9"/>
    <x v="2"/>
    <x v="359"/>
    <s v="kg"/>
    <x v="15"/>
    <x v="1871"/>
  </r>
  <r>
    <x v="230"/>
    <x v="9"/>
    <x v="1"/>
    <x v="30"/>
    <x v="3"/>
    <x v="1023"/>
    <s v="Pcs"/>
    <x v="48"/>
    <x v="1270"/>
  </r>
  <r>
    <x v="230"/>
    <x v="9"/>
    <x v="1"/>
    <x v="9"/>
    <x v="2"/>
    <x v="815"/>
    <s v="kg"/>
    <x v="15"/>
    <x v="1814"/>
  </r>
  <r>
    <x v="230"/>
    <x v="9"/>
    <x v="1"/>
    <x v="39"/>
    <x v="1"/>
    <x v="607"/>
    <s v="Pcs"/>
    <x v="28"/>
    <x v="1872"/>
  </r>
  <r>
    <x v="230"/>
    <x v="9"/>
    <x v="1"/>
    <x v="62"/>
    <x v="1"/>
    <x v="714"/>
    <s v="Pcs"/>
    <x v="44"/>
    <x v="1873"/>
  </r>
  <r>
    <x v="230"/>
    <x v="9"/>
    <x v="1"/>
    <x v="54"/>
    <x v="0"/>
    <x v="897"/>
    <s v="kg"/>
    <x v="103"/>
    <x v="1874"/>
  </r>
  <r>
    <x v="230"/>
    <x v="9"/>
    <x v="1"/>
    <x v="54"/>
    <x v="0"/>
    <x v="301"/>
    <s v="kg"/>
    <x v="103"/>
    <x v="1875"/>
  </r>
  <r>
    <x v="230"/>
    <x v="9"/>
    <x v="1"/>
    <x v="54"/>
    <x v="0"/>
    <x v="1040"/>
    <s v="kg"/>
    <x v="61"/>
    <x v="1876"/>
  </r>
  <r>
    <x v="230"/>
    <x v="9"/>
    <x v="1"/>
    <x v="0"/>
    <x v="0"/>
    <x v="1041"/>
    <s v="kg"/>
    <x v="100"/>
    <x v="1877"/>
  </r>
  <r>
    <x v="230"/>
    <x v="9"/>
    <x v="1"/>
    <x v="0"/>
    <x v="0"/>
    <x v="720"/>
    <s v="kg"/>
    <x v="100"/>
    <x v="1106"/>
  </r>
  <r>
    <x v="230"/>
    <x v="9"/>
    <x v="1"/>
    <x v="0"/>
    <x v="0"/>
    <x v="857"/>
    <s v="kg"/>
    <x v="100"/>
    <x v="1878"/>
  </r>
  <r>
    <x v="231"/>
    <x v="9"/>
    <x v="1"/>
    <x v="21"/>
    <x v="3"/>
    <x v="1042"/>
    <s v="Pcs"/>
    <x v="82"/>
    <x v="1879"/>
  </r>
  <r>
    <x v="231"/>
    <x v="9"/>
    <x v="1"/>
    <x v="19"/>
    <x v="1"/>
    <x v="105"/>
    <s v="kg"/>
    <x v="143"/>
    <x v="111"/>
  </r>
  <r>
    <x v="231"/>
    <x v="9"/>
    <x v="1"/>
    <x v="5"/>
    <x v="0"/>
    <x v="1043"/>
    <s v="kg"/>
    <x v="34"/>
    <x v="1880"/>
  </r>
  <r>
    <x v="231"/>
    <x v="9"/>
    <x v="1"/>
    <x v="5"/>
    <x v="0"/>
    <x v="1044"/>
    <s v="kg"/>
    <x v="34"/>
    <x v="1881"/>
  </r>
  <r>
    <x v="232"/>
    <x v="9"/>
    <x v="1"/>
    <x v="19"/>
    <x v="1"/>
    <x v="675"/>
    <s v="kg"/>
    <x v="119"/>
    <x v="1882"/>
  </r>
  <r>
    <x v="232"/>
    <x v="9"/>
    <x v="1"/>
    <x v="1"/>
    <x v="0"/>
    <x v="1045"/>
    <s v="kg"/>
    <x v="136"/>
    <x v="1883"/>
  </r>
  <r>
    <x v="232"/>
    <x v="9"/>
    <x v="1"/>
    <x v="7"/>
    <x v="1"/>
    <x v="34"/>
    <s v="Pcs"/>
    <x v="33"/>
    <x v="75"/>
  </r>
  <r>
    <x v="232"/>
    <x v="9"/>
    <x v="1"/>
    <x v="39"/>
    <x v="1"/>
    <x v="607"/>
    <s v="Pcs"/>
    <x v="29"/>
    <x v="1884"/>
  </r>
  <r>
    <x v="232"/>
    <x v="9"/>
    <x v="1"/>
    <x v="64"/>
    <x v="0"/>
    <x v="1046"/>
    <s v="kg"/>
    <x v="3"/>
    <x v="1885"/>
  </r>
  <r>
    <x v="232"/>
    <x v="9"/>
    <x v="1"/>
    <x v="102"/>
    <x v="0"/>
    <x v="566"/>
    <s v="kg"/>
    <x v="43"/>
    <x v="1886"/>
  </r>
  <r>
    <x v="232"/>
    <x v="9"/>
    <x v="1"/>
    <x v="10"/>
    <x v="1"/>
    <x v="1047"/>
    <s v="Pcs"/>
    <x v="22"/>
    <x v="1887"/>
  </r>
  <r>
    <x v="232"/>
    <x v="9"/>
    <x v="1"/>
    <x v="0"/>
    <x v="0"/>
    <x v="976"/>
    <s v="kg"/>
    <x v="99"/>
    <x v="1888"/>
  </r>
  <r>
    <x v="232"/>
    <x v="9"/>
    <x v="1"/>
    <x v="22"/>
    <x v="1"/>
    <x v="177"/>
    <s v="Pcs"/>
    <x v="61"/>
    <x v="247"/>
  </r>
  <r>
    <x v="232"/>
    <x v="9"/>
    <x v="1"/>
    <x v="22"/>
    <x v="1"/>
    <x v="83"/>
    <s v="Pcs"/>
    <x v="60"/>
    <x v="214"/>
  </r>
  <r>
    <x v="232"/>
    <x v="9"/>
    <x v="1"/>
    <x v="64"/>
    <x v="0"/>
    <x v="72"/>
    <s v="kg"/>
    <x v="3"/>
    <x v="1889"/>
  </r>
  <r>
    <x v="232"/>
    <x v="9"/>
    <x v="1"/>
    <x v="64"/>
    <x v="0"/>
    <x v="229"/>
    <s v="kg"/>
    <x v="3"/>
    <x v="1890"/>
  </r>
  <r>
    <x v="232"/>
    <x v="9"/>
    <x v="1"/>
    <x v="30"/>
    <x v="3"/>
    <x v="1023"/>
    <s v="Pcs"/>
    <x v="48"/>
    <x v="1270"/>
  </r>
  <r>
    <x v="232"/>
    <x v="9"/>
    <x v="1"/>
    <x v="46"/>
    <x v="0"/>
    <x v="315"/>
    <s v="kg"/>
    <x v="1"/>
    <x v="370"/>
  </r>
  <r>
    <x v="232"/>
    <x v="9"/>
    <x v="1"/>
    <x v="19"/>
    <x v="1"/>
    <x v="308"/>
    <s v="kg"/>
    <x v="143"/>
    <x v="376"/>
  </r>
  <r>
    <x v="232"/>
    <x v="9"/>
    <x v="1"/>
    <x v="19"/>
    <x v="1"/>
    <x v="94"/>
    <s v="Pcs"/>
    <x v="108"/>
    <x v="1891"/>
  </r>
  <r>
    <x v="232"/>
    <x v="9"/>
    <x v="1"/>
    <x v="19"/>
    <x v="1"/>
    <x v="105"/>
    <s v="Pcs"/>
    <x v="151"/>
    <x v="1828"/>
  </r>
  <r>
    <x v="232"/>
    <x v="9"/>
    <x v="1"/>
    <x v="50"/>
    <x v="1"/>
    <x v="209"/>
    <s v="Pcs"/>
    <x v="161"/>
    <x v="1892"/>
  </r>
  <r>
    <x v="232"/>
    <x v="9"/>
    <x v="1"/>
    <x v="7"/>
    <x v="1"/>
    <x v="34"/>
    <s v="Pcs"/>
    <x v="33"/>
    <x v="75"/>
  </r>
  <r>
    <x v="233"/>
    <x v="9"/>
    <x v="1"/>
    <x v="5"/>
    <x v="0"/>
    <x v="1048"/>
    <s v="kg"/>
    <x v="138"/>
    <x v="1893"/>
  </r>
  <r>
    <x v="233"/>
    <x v="9"/>
    <x v="1"/>
    <x v="5"/>
    <x v="0"/>
    <x v="516"/>
    <s v="kg"/>
    <x v="138"/>
    <x v="1894"/>
  </r>
  <r>
    <x v="233"/>
    <x v="9"/>
    <x v="1"/>
    <x v="5"/>
    <x v="0"/>
    <x v="233"/>
    <s v="kg"/>
    <x v="138"/>
    <x v="1895"/>
  </r>
  <r>
    <x v="233"/>
    <x v="9"/>
    <x v="1"/>
    <x v="5"/>
    <x v="0"/>
    <x v="1049"/>
    <s v="kg"/>
    <x v="138"/>
    <x v="1896"/>
  </r>
  <r>
    <x v="233"/>
    <x v="9"/>
    <x v="1"/>
    <x v="5"/>
    <x v="0"/>
    <x v="703"/>
    <s v="kg"/>
    <x v="99"/>
    <x v="1897"/>
  </r>
  <r>
    <x v="233"/>
    <x v="9"/>
    <x v="1"/>
    <x v="5"/>
    <x v="0"/>
    <x v="796"/>
    <s v="kg"/>
    <x v="99"/>
    <x v="1898"/>
  </r>
  <r>
    <x v="233"/>
    <x v="9"/>
    <x v="1"/>
    <x v="5"/>
    <x v="0"/>
    <x v="1050"/>
    <s v="kg"/>
    <x v="99"/>
    <x v="1899"/>
  </r>
  <r>
    <x v="234"/>
    <x v="9"/>
    <x v="1"/>
    <x v="5"/>
    <x v="0"/>
    <x v="1051"/>
    <s v="kg"/>
    <x v="138"/>
    <x v="1900"/>
  </r>
  <r>
    <x v="234"/>
    <x v="9"/>
    <x v="1"/>
    <x v="92"/>
    <x v="0"/>
    <x v="699"/>
    <s v="kg"/>
    <x v="100"/>
    <x v="1901"/>
  </r>
  <r>
    <x v="234"/>
    <x v="9"/>
    <x v="1"/>
    <x v="92"/>
    <x v="0"/>
    <x v="1052"/>
    <s v="kg"/>
    <x v="100"/>
    <x v="1902"/>
  </r>
  <r>
    <x v="234"/>
    <x v="9"/>
    <x v="1"/>
    <x v="4"/>
    <x v="1"/>
    <x v="457"/>
    <s v="Pcs"/>
    <x v="3"/>
    <x v="1903"/>
  </r>
  <r>
    <x v="234"/>
    <x v="9"/>
    <x v="1"/>
    <x v="4"/>
    <x v="1"/>
    <x v="367"/>
    <s v="Pcs"/>
    <x v="12"/>
    <x v="1904"/>
  </r>
  <r>
    <x v="234"/>
    <x v="9"/>
    <x v="1"/>
    <x v="4"/>
    <x v="1"/>
    <x v="865"/>
    <s v="Pcs"/>
    <x v="148"/>
    <x v="1905"/>
  </r>
  <r>
    <x v="234"/>
    <x v="9"/>
    <x v="1"/>
    <x v="4"/>
    <x v="1"/>
    <x v="1053"/>
    <s v="Pcs"/>
    <x v="6"/>
    <x v="1906"/>
  </r>
  <r>
    <x v="234"/>
    <x v="9"/>
    <x v="1"/>
    <x v="4"/>
    <x v="1"/>
    <x v="386"/>
    <s v="Pcs"/>
    <x v="148"/>
    <x v="1907"/>
  </r>
  <r>
    <x v="234"/>
    <x v="9"/>
    <x v="1"/>
    <x v="5"/>
    <x v="0"/>
    <x v="33"/>
    <s v="kg"/>
    <x v="99"/>
    <x v="1908"/>
  </r>
  <r>
    <x v="234"/>
    <x v="9"/>
    <x v="1"/>
    <x v="5"/>
    <x v="0"/>
    <x v="0"/>
    <s v="kg"/>
    <x v="99"/>
    <x v="1909"/>
  </r>
  <r>
    <x v="234"/>
    <x v="9"/>
    <x v="1"/>
    <x v="0"/>
    <x v="0"/>
    <x v="269"/>
    <s v="kg"/>
    <x v="88"/>
    <x v="1910"/>
  </r>
  <r>
    <x v="235"/>
    <x v="9"/>
    <x v="1"/>
    <x v="0"/>
    <x v="0"/>
    <x v="565"/>
    <s v="kg"/>
    <x v="99"/>
    <x v="1911"/>
  </r>
  <r>
    <x v="235"/>
    <x v="9"/>
    <x v="1"/>
    <x v="0"/>
    <x v="0"/>
    <x v="111"/>
    <s v="kg"/>
    <x v="99"/>
    <x v="1912"/>
  </r>
  <r>
    <x v="235"/>
    <x v="9"/>
    <x v="1"/>
    <x v="5"/>
    <x v="0"/>
    <x v="326"/>
    <s v="kg"/>
    <x v="43"/>
    <x v="1913"/>
  </r>
  <r>
    <x v="235"/>
    <x v="9"/>
    <x v="1"/>
    <x v="5"/>
    <x v="0"/>
    <x v="74"/>
    <s v="kg"/>
    <x v="43"/>
    <x v="1914"/>
  </r>
  <r>
    <x v="235"/>
    <x v="9"/>
    <x v="1"/>
    <x v="5"/>
    <x v="0"/>
    <x v="1054"/>
    <s v="kg"/>
    <x v="43"/>
    <x v="1905"/>
  </r>
  <r>
    <x v="236"/>
    <x v="9"/>
    <x v="1"/>
    <x v="30"/>
    <x v="3"/>
    <x v="1023"/>
    <s v="Pcs"/>
    <x v="48"/>
    <x v="1270"/>
  </r>
  <r>
    <x v="236"/>
    <x v="9"/>
    <x v="1"/>
    <x v="54"/>
    <x v="0"/>
    <x v="164"/>
    <s v="kg"/>
    <x v="1"/>
    <x v="1915"/>
  </r>
  <r>
    <x v="236"/>
    <x v="9"/>
    <x v="1"/>
    <x v="54"/>
    <x v="0"/>
    <x v="498"/>
    <s v="kg"/>
    <x v="1"/>
    <x v="1916"/>
  </r>
  <r>
    <x v="236"/>
    <x v="9"/>
    <x v="1"/>
    <x v="54"/>
    <x v="0"/>
    <x v="1055"/>
    <s v="kg"/>
    <x v="1"/>
    <x v="1917"/>
  </r>
  <r>
    <x v="236"/>
    <x v="9"/>
    <x v="1"/>
    <x v="77"/>
    <x v="1"/>
    <x v="694"/>
    <s v="Pcs"/>
    <x v="160"/>
    <x v="1918"/>
  </r>
  <r>
    <x v="236"/>
    <x v="9"/>
    <x v="1"/>
    <x v="10"/>
    <x v="1"/>
    <x v="609"/>
    <s v="Pcs"/>
    <x v="12"/>
    <x v="1919"/>
  </r>
  <r>
    <x v="236"/>
    <x v="9"/>
    <x v="1"/>
    <x v="5"/>
    <x v="0"/>
    <x v="199"/>
    <s v="kg"/>
    <x v="2"/>
    <x v="1920"/>
  </r>
  <r>
    <x v="236"/>
    <x v="9"/>
    <x v="1"/>
    <x v="97"/>
    <x v="3"/>
    <x v="1056"/>
    <s v="Pcs"/>
    <x v="173"/>
    <x v="1322"/>
  </r>
  <r>
    <x v="236"/>
    <x v="9"/>
    <x v="1"/>
    <x v="93"/>
    <x v="1"/>
    <x v="216"/>
    <s v="Pcs"/>
    <x v="41"/>
    <x v="1921"/>
  </r>
  <r>
    <x v="236"/>
    <x v="9"/>
    <x v="1"/>
    <x v="21"/>
    <x v="3"/>
    <x v="451"/>
    <s v="Pcs"/>
    <x v="82"/>
    <x v="1922"/>
  </r>
  <r>
    <x v="236"/>
    <x v="9"/>
    <x v="1"/>
    <x v="54"/>
    <x v="0"/>
    <x v="336"/>
    <s v="kg"/>
    <x v="41"/>
    <x v="652"/>
  </r>
  <r>
    <x v="236"/>
    <x v="9"/>
    <x v="1"/>
    <x v="54"/>
    <x v="0"/>
    <x v="630"/>
    <s v="kg"/>
    <x v="5"/>
    <x v="1923"/>
  </r>
  <r>
    <x v="236"/>
    <x v="9"/>
    <x v="1"/>
    <x v="54"/>
    <x v="0"/>
    <x v="514"/>
    <s v="kg"/>
    <x v="41"/>
    <x v="1924"/>
  </r>
  <r>
    <x v="237"/>
    <x v="9"/>
    <x v="1"/>
    <x v="0"/>
    <x v="0"/>
    <x v="576"/>
    <s v="kg"/>
    <x v="12"/>
    <x v="1925"/>
  </r>
  <r>
    <x v="237"/>
    <x v="9"/>
    <x v="1"/>
    <x v="0"/>
    <x v="0"/>
    <x v="746"/>
    <s v="kg"/>
    <x v="12"/>
    <x v="1926"/>
  </r>
  <r>
    <x v="237"/>
    <x v="9"/>
    <x v="1"/>
    <x v="0"/>
    <x v="0"/>
    <x v="751"/>
    <s v="kg"/>
    <x v="12"/>
    <x v="1927"/>
  </r>
  <r>
    <x v="237"/>
    <x v="9"/>
    <x v="1"/>
    <x v="98"/>
    <x v="3"/>
    <x v="201"/>
    <s v="Pcs"/>
    <x v="3"/>
    <x v="755"/>
  </r>
  <r>
    <x v="237"/>
    <x v="9"/>
    <x v="1"/>
    <x v="20"/>
    <x v="0"/>
    <x v="1057"/>
    <s v="kg"/>
    <x v="88"/>
    <x v="1928"/>
  </r>
  <r>
    <x v="237"/>
    <x v="9"/>
    <x v="1"/>
    <x v="2"/>
    <x v="0"/>
    <x v="1058"/>
    <s v="kg"/>
    <x v="15"/>
    <x v="1929"/>
  </r>
  <r>
    <x v="238"/>
    <x v="9"/>
    <x v="1"/>
    <x v="2"/>
    <x v="0"/>
    <x v="9"/>
    <s v="kg"/>
    <x v="15"/>
    <x v="1930"/>
  </r>
  <r>
    <x v="238"/>
    <x v="9"/>
    <x v="1"/>
    <x v="30"/>
    <x v="3"/>
    <x v="1023"/>
    <s v="Pcs"/>
    <x v="48"/>
    <x v="1270"/>
  </r>
  <r>
    <x v="238"/>
    <x v="9"/>
    <x v="1"/>
    <x v="39"/>
    <x v="1"/>
    <x v="733"/>
    <s v="Pcs"/>
    <x v="28"/>
    <x v="1931"/>
  </r>
  <r>
    <x v="238"/>
    <x v="9"/>
    <x v="1"/>
    <x v="91"/>
    <x v="3"/>
    <x v="733"/>
    <s v="Pcs"/>
    <x v="29"/>
    <x v="1932"/>
  </r>
  <r>
    <x v="238"/>
    <x v="9"/>
    <x v="1"/>
    <x v="19"/>
    <x v="1"/>
    <x v="50"/>
    <s v="kg"/>
    <x v="120"/>
    <x v="1933"/>
  </r>
  <r>
    <x v="238"/>
    <x v="9"/>
    <x v="1"/>
    <x v="19"/>
    <x v="1"/>
    <x v="1059"/>
    <s v="kg"/>
    <x v="108"/>
    <x v="1934"/>
  </r>
  <r>
    <x v="238"/>
    <x v="9"/>
    <x v="1"/>
    <x v="5"/>
    <x v="0"/>
    <x v="1060"/>
    <s v="kg"/>
    <x v="12"/>
    <x v="1935"/>
  </r>
  <r>
    <x v="238"/>
    <x v="9"/>
    <x v="1"/>
    <x v="30"/>
    <x v="3"/>
    <x v="1023"/>
    <s v="Pcs"/>
    <x v="48"/>
    <x v="1270"/>
  </r>
  <r>
    <x v="238"/>
    <x v="9"/>
    <x v="1"/>
    <x v="5"/>
    <x v="0"/>
    <x v="1061"/>
    <s v="kg"/>
    <x v="88"/>
    <x v="1936"/>
  </r>
  <r>
    <x v="238"/>
    <x v="9"/>
    <x v="1"/>
    <x v="1"/>
    <x v="0"/>
    <x v="1062"/>
    <s v="kg"/>
    <x v="88"/>
    <x v="1937"/>
  </r>
  <r>
    <x v="238"/>
    <x v="9"/>
    <x v="1"/>
    <x v="0"/>
    <x v="0"/>
    <x v="1063"/>
    <s v="kg"/>
    <x v="1"/>
    <x v="1938"/>
  </r>
  <r>
    <x v="239"/>
    <x v="9"/>
    <x v="1"/>
    <x v="0"/>
    <x v="0"/>
    <x v="566"/>
    <s v="kg"/>
    <x v="1"/>
    <x v="1939"/>
  </r>
  <r>
    <x v="239"/>
    <x v="9"/>
    <x v="1"/>
    <x v="0"/>
    <x v="0"/>
    <x v="1064"/>
    <s v="kg"/>
    <x v="1"/>
    <x v="1940"/>
  </r>
  <r>
    <x v="239"/>
    <x v="9"/>
    <x v="1"/>
    <x v="54"/>
    <x v="0"/>
    <x v="719"/>
    <s v="kg"/>
    <x v="1"/>
    <x v="1941"/>
  </r>
  <r>
    <x v="239"/>
    <x v="9"/>
    <x v="1"/>
    <x v="54"/>
    <x v="0"/>
    <x v="19"/>
    <s v="kg"/>
    <x v="1"/>
    <x v="1942"/>
  </r>
  <r>
    <x v="239"/>
    <x v="9"/>
    <x v="1"/>
    <x v="54"/>
    <x v="0"/>
    <x v="19"/>
    <s v="kg"/>
    <x v="1"/>
    <x v="1942"/>
  </r>
  <r>
    <x v="239"/>
    <x v="9"/>
    <x v="1"/>
    <x v="5"/>
    <x v="0"/>
    <x v="1065"/>
    <s v="kg"/>
    <x v="1"/>
    <x v="1943"/>
  </r>
  <r>
    <x v="239"/>
    <x v="9"/>
    <x v="1"/>
    <x v="5"/>
    <x v="0"/>
    <x v="526"/>
    <s v="kg"/>
    <x v="2"/>
    <x v="1944"/>
  </r>
  <r>
    <x v="239"/>
    <x v="9"/>
    <x v="1"/>
    <x v="5"/>
    <x v="0"/>
    <x v="304"/>
    <s v="kg"/>
    <x v="1"/>
    <x v="1945"/>
  </r>
  <r>
    <x v="239"/>
    <x v="9"/>
    <x v="1"/>
    <x v="64"/>
    <x v="0"/>
    <x v="789"/>
    <s v="kg"/>
    <x v="15"/>
    <x v="1946"/>
  </r>
  <r>
    <x v="239"/>
    <x v="9"/>
    <x v="1"/>
    <x v="64"/>
    <x v="0"/>
    <x v="656"/>
    <s v="kg"/>
    <x v="15"/>
    <x v="1947"/>
  </r>
  <r>
    <x v="239"/>
    <x v="9"/>
    <x v="1"/>
    <x v="0"/>
    <x v="0"/>
    <x v="672"/>
    <s v="kg"/>
    <x v="3"/>
    <x v="1948"/>
  </r>
  <r>
    <x v="239"/>
    <x v="9"/>
    <x v="1"/>
    <x v="5"/>
    <x v="0"/>
    <x v="1066"/>
    <s v="kg"/>
    <x v="133"/>
    <x v="1949"/>
  </r>
  <r>
    <x v="239"/>
    <x v="9"/>
    <x v="1"/>
    <x v="5"/>
    <x v="0"/>
    <x v="1067"/>
    <s v="kg"/>
    <x v="133"/>
    <x v="1950"/>
  </r>
  <r>
    <x v="239"/>
    <x v="9"/>
    <x v="1"/>
    <x v="100"/>
    <x v="1"/>
    <x v="201"/>
    <s v="Pcs"/>
    <x v="6"/>
    <x v="1686"/>
  </r>
  <r>
    <x v="240"/>
    <x v="9"/>
    <x v="1"/>
    <x v="38"/>
    <x v="1"/>
    <x v="34"/>
    <s v="Pcs"/>
    <x v="68"/>
    <x v="1951"/>
  </r>
  <r>
    <x v="240"/>
    <x v="9"/>
    <x v="1"/>
    <x v="38"/>
    <x v="1"/>
    <x v="105"/>
    <s v="Pcs"/>
    <x v="65"/>
    <x v="459"/>
  </r>
  <r>
    <x v="240"/>
    <x v="9"/>
    <x v="1"/>
    <x v="103"/>
    <x v="0"/>
    <x v="1068"/>
    <s v="kg"/>
    <x v="3"/>
    <x v="1952"/>
  </r>
  <r>
    <x v="240"/>
    <x v="9"/>
    <x v="1"/>
    <x v="103"/>
    <x v="0"/>
    <x v="892"/>
    <s v="kg"/>
    <x v="3"/>
    <x v="1953"/>
  </r>
  <r>
    <x v="240"/>
    <x v="9"/>
    <x v="1"/>
    <x v="104"/>
    <x v="0"/>
    <x v="874"/>
    <s v="kg"/>
    <x v="86"/>
    <x v="1954"/>
  </r>
  <r>
    <x v="240"/>
    <x v="9"/>
    <x v="1"/>
    <x v="104"/>
    <x v="0"/>
    <x v="1069"/>
    <s v="kg"/>
    <x v="86"/>
    <x v="1955"/>
  </r>
  <r>
    <x v="240"/>
    <x v="9"/>
    <x v="1"/>
    <x v="104"/>
    <x v="0"/>
    <x v="469"/>
    <s v="kg"/>
    <x v="86"/>
    <x v="1956"/>
  </r>
  <r>
    <x v="240"/>
    <x v="9"/>
    <x v="1"/>
    <x v="105"/>
    <x v="0"/>
    <x v="1070"/>
    <s v="kg"/>
    <x v="15"/>
    <x v="1957"/>
  </r>
  <r>
    <x v="240"/>
    <x v="9"/>
    <x v="1"/>
    <x v="105"/>
    <x v="0"/>
    <x v="1071"/>
    <s v="kg"/>
    <x v="15"/>
    <x v="1958"/>
  </r>
  <r>
    <x v="240"/>
    <x v="9"/>
    <x v="1"/>
    <x v="105"/>
    <x v="0"/>
    <x v="1072"/>
    <s v="kg"/>
    <x v="15"/>
    <x v="1959"/>
  </r>
  <r>
    <x v="240"/>
    <x v="9"/>
    <x v="1"/>
    <x v="5"/>
    <x v="0"/>
    <x v="568"/>
    <s v="kg"/>
    <x v="88"/>
    <x v="1960"/>
  </r>
  <r>
    <x v="240"/>
    <x v="9"/>
    <x v="1"/>
    <x v="5"/>
    <x v="0"/>
    <x v="94"/>
    <s v="kg"/>
    <x v="43"/>
    <x v="450"/>
  </r>
  <r>
    <x v="240"/>
    <x v="9"/>
    <x v="1"/>
    <x v="5"/>
    <x v="0"/>
    <x v="1073"/>
    <s v="kg"/>
    <x v="1"/>
    <x v="1961"/>
  </r>
  <r>
    <x v="240"/>
    <x v="9"/>
    <x v="1"/>
    <x v="5"/>
    <x v="0"/>
    <x v="1074"/>
    <s v="kg"/>
    <x v="88"/>
    <x v="1962"/>
  </r>
  <r>
    <x v="240"/>
    <x v="9"/>
    <x v="1"/>
    <x v="9"/>
    <x v="0"/>
    <x v="435"/>
    <s v="kg"/>
    <x v="100"/>
    <x v="1108"/>
  </r>
  <r>
    <x v="240"/>
    <x v="9"/>
    <x v="1"/>
    <x v="45"/>
    <x v="1"/>
    <x v="1075"/>
    <s v="Pcs"/>
    <x v="127"/>
    <x v="1963"/>
  </r>
  <r>
    <x v="240"/>
    <x v="9"/>
    <x v="1"/>
    <x v="45"/>
    <x v="1"/>
    <x v="9"/>
    <s v="Pcs"/>
    <x v="67"/>
    <x v="441"/>
  </r>
  <r>
    <x v="240"/>
    <x v="9"/>
    <x v="1"/>
    <x v="5"/>
    <x v="0"/>
    <x v="1076"/>
    <s v="kg"/>
    <x v="8"/>
    <x v="1130"/>
  </r>
  <r>
    <x v="240"/>
    <x v="9"/>
    <x v="1"/>
    <x v="5"/>
    <x v="0"/>
    <x v="568"/>
    <s v="kg"/>
    <x v="43"/>
    <x v="1131"/>
  </r>
  <r>
    <x v="241"/>
    <x v="9"/>
    <x v="1"/>
    <x v="54"/>
    <x v="0"/>
    <x v="180"/>
    <s v="kg"/>
    <x v="15"/>
    <x v="208"/>
  </r>
  <r>
    <x v="241"/>
    <x v="9"/>
    <x v="1"/>
    <x v="54"/>
    <x v="0"/>
    <x v="19"/>
    <s v="kg"/>
    <x v="1"/>
    <x v="1942"/>
  </r>
  <r>
    <x v="242"/>
    <x v="9"/>
    <x v="1"/>
    <x v="0"/>
    <x v="0"/>
    <x v="1077"/>
    <s v="kg"/>
    <x v="1"/>
    <x v="1964"/>
  </r>
  <r>
    <x v="242"/>
    <x v="9"/>
    <x v="1"/>
    <x v="0"/>
    <x v="0"/>
    <x v="279"/>
    <s v="kg"/>
    <x v="34"/>
    <x v="1965"/>
  </r>
  <r>
    <x v="242"/>
    <x v="9"/>
    <x v="1"/>
    <x v="46"/>
    <x v="0"/>
    <x v="136"/>
    <s v="kg"/>
    <x v="6"/>
    <x v="1966"/>
  </r>
  <r>
    <x v="242"/>
    <x v="9"/>
    <x v="1"/>
    <x v="91"/>
    <x v="3"/>
    <x v="872"/>
    <s v="Pcs"/>
    <x v="29"/>
    <x v="1967"/>
  </r>
  <r>
    <x v="243"/>
    <x v="9"/>
    <x v="1"/>
    <x v="104"/>
    <x v="0"/>
    <x v="1078"/>
    <s v="kg"/>
    <x v="100"/>
    <x v="1968"/>
  </r>
  <r>
    <x v="243"/>
    <x v="9"/>
    <x v="1"/>
    <x v="104"/>
    <x v="0"/>
    <x v="673"/>
    <s v="kg"/>
    <x v="100"/>
    <x v="1002"/>
  </r>
  <r>
    <x v="243"/>
    <x v="9"/>
    <x v="1"/>
    <x v="5"/>
    <x v="0"/>
    <x v="817"/>
    <s v="kg"/>
    <x v="1"/>
    <x v="1969"/>
  </r>
  <r>
    <x v="243"/>
    <x v="9"/>
    <x v="1"/>
    <x v="5"/>
    <x v="0"/>
    <x v="1079"/>
    <s v="kg"/>
    <x v="88"/>
    <x v="1970"/>
  </r>
  <r>
    <x v="243"/>
    <x v="9"/>
    <x v="1"/>
    <x v="9"/>
    <x v="2"/>
    <x v="547"/>
    <s v="kg"/>
    <x v="15"/>
    <x v="1971"/>
  </r>
  <r>
    <x v="243"/>
    <x v="9"/>
    <x v="1"/>
    <x v="40"/>
    <x v="3"/>
    <x v="294"/>
    <s v="Pcs"/>
    <x v="102"/>
    <x v="1972"/>
  </r>
  <r>
    <x v="243"/>
    <x v="9"/>
    <x v="1"/>
    <x v="0"/>
    <x v="0"/>
    <x v="610"/>
    <s v="kg"/>
    <x v="5"/>
    <x v="1973"/>
  </r>
  <r>
    <x v="243"/>
    <x v="9"/>
    <x v="1"/>
    <x v="0"/>
    <x v="0"/>
    <x v="921"/>
    <s v="kg"/>
    <x v="5"/>
    <x v="1974"/>
  </r>
  <r>
    <x v="243"/>
    <x v="9"/>
    <x v="1"/>
    <x v="0"/>
    <x v="0"/>
    <x v="1080"/>
    <s v="kg"/>
    <x v="5"/>
    <x v="1975"/>
  </r>
  <r>
    <x v="243"/>
    <x v="9"/>
    <x v="1"/>
    <x v="0"/>
    <x v="0"/>
    <x v="408"/>
    <s v="kg"/>
    <x v="41"/>
    <x v="1976"/>
  </r>
  <r>
    <x v="243"/>
    <x v="9"/>
    <x v="1"/>
    <x v="5"/>
    <x v="0"/>
    <x v="541"/>
    <s v="kg"/>
    <x v="103"/>
    <x v="1977"/>
  </r>
  <r>
    <x v="243"/>
    <x v="9"/>
    <x v="1"/>
    <x v="5"/>
    <x v="0"/>
    <x v="288"/>
    <s v="kg"/>
    <x v="103"/>
    <x v="1978"/>
  </r>
  <r>
    <x v="243"/>
    <x v="9"/>
    <x v="1"/>
    <x v="5"/>
    <x v="0"/>
    <x v="306"/>
    <s v="kg"/>
    <x v="12"/>
    <x v="1979"/>
  </r>
  <r>
    <x v="243"/>
    <x v="9"/>
    <x v="1"/>
    <x v="5"/>
    <x v="0"/>
    <x v="1081"/>
    <s v="kg"/>
    <x v="12"/>
    <x v="1980"/>
  </r>
  <r>
    <x v="243"/>
    <x v="9"/>
    <x v="1"/>
    <x v="5"/>
    <x v="0"/>
    <x v="653"/>
    <s v="kg"/>
    <x v="12"/>
    <x v="1981"/>
  </r>
  <r>
    <x v="243"/>
    <x v="9"/>
    <x v="1"/>
    <x v="5"/>
    <x v="0"/>
    <x v="1082"/>
    <s v="kg"/>
    <x v="12"/>
    <x v="1982"/>
  </r>
  <r>
    <x v="243"/>
    <x v="9"/>
    <x v="1"/>
    <x v="5"/>
    <x v="0"/>
    <x v="696"/>
    <s v="kg"/>
    <x v="103"/>
    <x v="1983"/>
  </r>
  <r>
    <x v="243"/>
    <x v="9"/>
    <x v="1"/>
    <x v="30"/>
    <x v="3"/>
    <x v="1023"/>
    <s v="Pcs"/>
    <x v="48"/>
    <x v="1270"/>
  </r>
  <r>
    <x v="243"/>
    <x v="9"/>
    <x v="1"/>
    <x v="54"/>
    <x v="0"/>
    <x v="1083"/>
    <s v="kg"/>
    <x v="1"/>
    <x v="1847"/>
  </r>
  <r>
    <x v="243"/>
    <x v="9"/>
    <x v="1"/>
    <x v="54"/>
    <x v="0"/>
    <x v="164"/>
    <s v="kg"/>
    <x v="1"/>
    <x v="1915"/>
  </r>
  <r>
    <x v="243"/>
    <x v="9"/>
    <x v="1"/>
    <x v="54"/>
    <x v="0"/>
    <x v="1084"/>
    <s v="kg"/>
    <x v="1"/>
    <x v="1984"/>
  </r>
  <r>
    <x v="243"/>
    <x v="9"/>
    <x v="1"/>
    <x v="0"/>
    <x v="0"/>
    <x v="1085"/>
    <s v="kg"/>
    <x v="1"/>
    <x v="197"/>
  </r>
  <r>
    <x v="244"/>
    <x v="10"/>
    <x v="1"/>
    <x v="0"/>
    <x v="0"/>
    <x v="1086"/>
    <s v="kg"/>
    <x v="1"/>
    <x v="1985"/>
  </r>
  <r>
    <x v="244"/>
    <x v="10"/>
    <x v="1"/>
    <x v="0"/>
    <x v="0"/>
    <x v="1087"/>
    <s v="kg"/>
    <x v="34"/>
    <x v="1986"/>
  </r>
  <r>
    <x v="244"/>
    <x v="10"/>
    <x v="1"/>
    <x v="0"/>
    <x v="0"/>
    <x v="57"/>
    <s v="kg"/>
    <x v="34"/>
    <x v="1987"/>
  </r>
  <r>
    <x v="244"/>
    <x v="10"/>
    <x v="1"/>
    <x v="0"/>
    <x v="0"/>
    <x v="1088"/>
    <s v="kg"/>
    <x v="34"/>
    <x v="1988"/>
  </r>
  <r>
    <x v="244"/>
    <x v="10"/>
    <x v="1"/>
    <x v="0"/>
    <x v="0"/>
    <x v="960"/>
    <s v="kg"/>
    <x v="1"/>
    <x v="1989"/>
  </r>
  <r>
    <x v="244"/>
    <x v="10"/>
    <x v="1"/>
    <x v="82"/>
    <x v="1"/>
    <x v="34"/>
    <s v="Pcs"/>
    <x v="149"/>
    <x v="1631"/>
  </r>
  <r>
    <x v="244"/>
    <x v="10"/>
    <x v="1"/>
    <x v="1"/>
    <x v="0"/>
    <x v="617"/>
    <s v="kg"/>
    <x v="41"/>
    <x v="884"/>
  </r>
  <r>
    <x v="244"/>
    <x v="10"/>
    <x v="1"/>
    <x v="1"/>
    <x v="0"/>
    <x v="49"/>
    <s v="kg"/>
    <x v="1"/>
    <x v="55"/>
  </r>
  <r>
    <x v="244"/>
    <x v="10"/>
    <x v="1"/>
    <x v="1"/>
    <x v="0"/>
    <x v="224"/>
    <s v="kg"/>
    <x v="41"/>
    <x v="1990"/>
  </r>
  <r>
    <x v="245"/>
    <x v="10"/>
    <x v="1"/>
    <x v="1"/>
    <x v="0"/>
    <x v="430"/>
    <s v="kg"/>
    <x v="41"/>
    <x v="1991"/>
  </r>
  <r>
    <x v="245"/>
    <x v="10"/>
    <x v="1"/>
    <x v="0"/>
    <x v="0"/>
    <x v="1089"/>
    <s v="kg"/>
    <x v="29"/>
    <x v="1992"/>
  </r>
  <r>
    <x v="245"/>
    <x v="10"/>
    <x v="1"/>
    <x v="0"/>
    <x v="0"/>
    <x v="924"/>
    <s v="kg"/>
    <x v="86"/>
    <x v="1993"/>
  </r>
  <r>
    <x v="245"/>
    <x v="10"/>
    <x v="1"/>
    <x v="0"/>
    <x v="0"/>
    <x v="486"/>
    <s v="kg"/>
    <x v="29"/>
    <x v="1994"/>
  </r>
  <r>
    <x v="245"/>
    <x v="10"/>
    <x v="1"/>
    <x v="1"/>
    <x v="0"/>
    <x v="396"/>
    <s v="kg"/>
    <x v="41"/>
    <x v="1995"/>
  </r>
  <r>
    <x v="245"/>
    <x v="10"/>
    <x v="1"/>
    <x v="1"/>
    <x v="0"/>
    <x v="102"/>
    <s v="kg"/>
    <x v="41"/>
    <x v="882"/>
  </r>
  <r>
    <x v="245"/>
    <x v="10"/>
    <x v="1"/>
    <x v="30"/>
    <x v="3"/>
    <x v="1023"/>
    <s v="Pcs"/>
    <x v="48"/>
    <x v="1270"/>
  </r>
  <r>
    <x v="245"/>
    <x v="10"/>
    <x v="1"/>
    <x v="62"/>
    <x v="1"/>
    <x v="371"/>
    <s v="Pcs"/>
    <x v="44"/>
    <x v="1996"/>
  </r>
  <r>
    <x v="245"/>
    <x v="10"/>
    <x v="1"/>
    <x v="93"/>
    <x v="1"/>
    <x v="9"/>
    <s v="Pcs"/>
    <x v="41"/>
    <x v="477"/>
  </r>
  <r>
    <x v="245"/>
    <x v="10"/>
    <x v="1"/>
    <x v="7"/>
    <x v="1"/>
    <x v="34"/>
    <s v="Pcs"/>
    <x v="33"/>
    <x v="75"/>
  </r>
  <r>
    <x v="245"/>
    <x v="10"/>
    <x v="1"/>
    <x v="16"/>
    <x v="2"/>
    <x v="1090"/>
    <s v="kg"/>
    <x v="15"/>
    <x v="1997"/>
  </r>
  <r>
    <x v="245"/>
    <x v="10"/>
    <x v="1"/>
    <x v="93"/>
    <x v="1"/>
    <x v="201"/>
    <s v="Pcs"/>
    <x v="41"/>
    <x v="720"/>
  </r>
  <r>
    <x v="245"/>
    <x v="10"/>
    <x v="1"/>
    <x v="4"/>
    <x v="1"/>
    <x v="1091"/>
    <s v="Pcs"/>
    <x v="11"/>
    <x v="1998"/>
  </r>
  <r>
    <x v="246"/>
    <x v="10"/>
    <x v="1"/>
    <x v="4"/>
    <x v="1"/>
    <x v="621"/>
    <s v="Pcs"/>
    <x v="3"/>
    <x v="1999"/>
  </r>
  <r>
    <x v="246"/>
    <x v="10"/>
    <x v="1"/>
    <x v="4"/>
    <x v="1"/>
    <x v="105"/>
    <s v="Pcs"/>
    <x v="63"/>
    <x v="457"/>
  </r>
  <r>
    <x v="246"/>
    <x v="10"/>
    <x v="1"/>
    <x v="5"/>
    <x v="0"/>
    <x v="373"/>
    <s v="kg"/>
    <x v="43"/>
    <x v="1941"/>
  </r>
  <r>
    <x v="246"/>
    <x v="10"/>
    <x v="1"/>
    <x v="5"/>
    <x v="0"/>
    <x v="1092"/>
    <s v="kg"/>
    <x v="15"/>
    <x v="2000"/>
  </r>
  <r>
    <x v="246"/>
    <x v="10"/>
    <x v="1"/>
    <x v="5"/>
    <x v="0"/>
    <x v="1032"/>
    <s v="kg"/>
    <x v="15"/>
    <x v="2001"/>
  </r>
  <r>
    <x v="246"/>
    <x v="10"/>
    <x v="1"/>
    <x v="5"/>
    <x v="0"/>
    <x v="435"/>
    <s v="kg"/>
    <x v="100"/>
    <x v="1108"/>
  </r>
  <r>
    <x v="246"/>
    <x v="10"/>
    <x v="1"/>
    <x v="1"/>
    <x v="0"/>
    <x v="1093"/>
    <s v="kg"/>
    <x v="100"/>
    <x v="2002"/>
  </r>
  <r>
    <x v="246"/>
    <x v="10"/>
    <x v="1"/>
    <x v="9"/>
    <x v="2"/>
    <x v="717"/>
    <s v="kg"/>
    <x v="15"/>
    <x v="888"/>
  </r>
  <r>
    <x v="246"/>
    <x v="10"/>
    <x v="1"/>
    <x v="9"/>
    <x v="2"/>
    <x v="1091"/>
    <s v="kg"/>
    <x v="15"/>
    <x v="2003"/>
  </r>
  <r>
    <x v="246"/>
    <x v="10"/>
    <x v="1"/>
    <x v="10"/>
    <x v="1"/>
    <x v="201"/>
    <s v="Pcs"/>
    <x v="12"/>
    <x v="2004"/>
  </r>
  <r>
    <x v="246"/>
    <x v="10"/>
    <x v="1"/>
    <x v="54"/>
    <x v="0"/>
    <x v="153"/>
    <s v="kg"/>
    <x v="88"/>
    <x v="2005"/>
  </r>
  <r>
    <x v="246"/>
    <x v="10"/>
    <x v="1"/>
    <x v="54"/>
    <x v="0"/>
    <x v="148"/>
    <s v="kg"/>
    <x v="88"/>
    <x v="2006"/>
  </r>
  <r>
    <x v="246"/>
    <x v="10"/>
    <x v="1"/>
    <x v="54"/>
    <x v="0"/>
    <x v="232"/>
    <s v="kg"/>
    <x v="88"/>
    <x v="2007"/>
  </r>
  <r>
    <x v="246"/>
    <x v="10"/>
    <x v="1"/>
    <x v="0"/>
    <x v="0"/>
    <x v="910"/>
    <s v="kg"/>
    <x v="1"/>
    <x v="2008"/>
  </r>
  <r>
    <x v="247"/>
    <x v="10"/>
    <x v="1"/>
    <x v="0"/>
    <x v="0"/>
    <x v="252"/>
    <s v="kg"/>
    <x v="1"/>
    <x v="295"/>
  </r>
  <r>
    <x v="247"/>
    <x v="10"/>
    <x v="1"/>
    <x v="0"/>
    <x v="0"/>
    <x v="1094"/>
    <s v="kg"/>
    <x v="1"/>
    <x v="2009"/>
  </r>
  <r>
    <x v="247"/>
    <x v="10"/>
    <x v="1"/>
    <x v="39"/>
    <x v="1"/>
    <x v="201"/>
    <s v="Pcs"/>
    <x v="6"/>
    <x v="1686"/>
  </r>
  <r>
    <x v="247"/>
    <x v="10"/>
    <x v="1"/>
    <x v="92"/>
    <x v="0"/>
    <x v="747"/>
    <s v="kg"/>
    <x v="88"/>
    <x v="2010"/>
  </r>
  <r>
    <x v="248"/>
    <x v="10"/>
    <x v="1"/>
    <x v="92"/>
    <x v="0"/>
    <x v="736"/>
    <s v="kg"/>
    <x v="41"/>
    <x v="2011"/>
  </r>
  <r>
    <x v="248"/>
    <x v="10"/>
    <x v="1"/>
    <x v="92"/>
    <x v="0"/>
    <x v="1095"/>
    <s v="kg"/>
    <x v="41"/>
    <x v="2012"/>
  </r>
  <r>
    <x v="248"/>
    <x v="10"/>
    <x v="1"/>
    <x v="92"/>
    <x v="0"/>
    <x v="740"/>
    <s v="kg"/>
    <x v="88"/>
    <x v="2013"/>
  </r>
  <r>
    <x v="248"/>
    <x v="10"/>
    <x v="1"/>
    <x v="102"/>
    <x v="0"/>
    <x v="433"/>
    <s v="kg"/>
    <x v="103"/>
    <x v="2014"/>
  </r>
  <r>
    <x v="249"/>
    <x v="10"/>
    <x v="1"/>
    <x v="102"/>
    <x v="0"/>
    <x v="709"/>
    <s v="kg"/>
    <x v="103"/>
    <x v="2015"/>
  </r>
  <r>
    <x v="249"/>
    <x v="10"/>
    <x v="1"/>
    <x v="7"/>
    <x v="1"/>
    <x v="34"/>
    <s v="Pcs"/>
    <x v="13"/>
    <x v="38"/>
  </r>
  <r>
    <x v="249"/>
    <x v="10"/>
    <x v="1"/>
    <x v="21"/>
    <x v="3"/>
    <x v="451"/>
    <s v="Pcs"/>
    <x v="35"/>
    <x v="2016"/>
  </r>
  <r>
    <x v="249"/>
    <x v="10"/>
    <x v="1"/>
    <x v="21"/>
    <x v="3"/>
    <x v="271"/>
    <s v="Pcs"/>
    <x v="144"/>
    <x v="892"/>
  </r>
  <r>
    <x v="249"/>
    <x v="10"/>
    <x v="1"/>
    <x v="106"/>
    <x v="3"/>
    <x v="231"/>
    <s v="Pcs"/>
    <x v="47"/>
    <x v="638"/>
  </r>
  <r>
    <x v="249"/>
    <x v="10"/>
    <x v="1"/>
    <x v="106"/>
    <x v="3"/>
    <x v="457"/>
    <s v="Pcs"/>
    <x v="29"/>
    <x v="2017"/>
  </r>
  <r>
    <x v="249"/>
    <x v="10"/>
    <x v="1"/>
    <x v="5"/>
    <x v="0"/>
    <x v="1096"/>
    <s v="kg"/>
    <x v="34"/>
    <x v="2018"/>
  </r>
  <r>
    <x v="249"/>
    <x v="10"/>
    <x v="1"/>
    <x v="5"/>
    <x v="0"/>
    <x v="300"/>
    <s v="kg"/>
    <x v="43"/>
    <x v="2019"/>
  </r>
  <r>
    <x v="250"/>
    <x v="10"/>
    <x v="1"/>
    <x v="5"/>
    <x v="0"/>
    <x v="421"/>
    <s v="kg"/>
    <x v="99"/>
    <x v="2020"/>
  </r>
  <r>
    <x v="250"/>
    <x v="10"/>
    <x v="1"/>
    <x v="30"/>
    <x v="3"/>
    <x v="1023"/>
    <s v="Pcs"/>
    <x v="48"/>
    <x v="1270"/>
  </r>
  <r>
    <x v="250"/>
    <x v="10"/>
    <x v="1"/>
    <x v="5"/>
    <x v="0"/>
    <x v="288"/>
    <s v="kg"/>
    <x v="112"/>
    <x v="2021"/>
  </r>
  <r>
    <x v="250"/>
    <x v="10"/>
    <x v="1"/>
    <x v="5"/>
    <x v="0"/>
    <x v="325"/>
    <s v="kg"/>
    <x v="112"/>
    <x v="2022"/>
  </r>
  <r>
    <x v="250"/>
    <x v="10"/>
    <x v="1"/>
    <x v="0"/>
    <x v="0"/>
    <x v="18"/>
    <s v="kg"/>
    <x v="5"/>
    <x v="2023"/>
  </r>
  <r>
    <x v="250"/>
    <x v="10"/>
    <x v="1"/>
    <x v="0"/>
    <x v="0"/>
    <x v="943"/>
    <s v="kg"/>
    <x v="100"/>
    <x v="2024"/>
  </r>
  <r>
    <x v="250"/>
    <x v="10"/>
    <x v="1"/>
    <x v="77"/>
    <x v="1"/>
    <x v="91"/>
    <s v="Pcs"/>
    <x v="160"/>
    <x v="2025"/>
  </r>
  <r>
    <x v="250"/>
    <x v="10"/>
    <x v="1"/>
    <x v="5"/>
    <x v="0"/>
    <x v="278"/>
    <s v="kg"/>
    <x v="43"/>
    <x v="2026"/>
  </r>
  <r>
    <x v="250"/>
    <x v="10"/>
    <x v="1"/>
    <x v="5"/>
    <x v="0"/>
    <x v="1000"/>
    <s v="kg"/>
    <x v="15"/>
    <x v="2027"/>
  </r>
  <r>
    <x v="250"/>
    <x v="10"/>
    <x v="1"/>
    <x v="5"/>
    <x v="0"/>
    <x v="655"/>
    <s v="kg"/>
    <x v="43"/>
    <x v="2028"/>
  </r>
  <r>
    <x v="250"/>
    <x v="10"/>
    <x v="1"/>
    <x v="30"/>
    <x v="3"/>
    <x v="1023"/>
    <s v="Pcs"/>
    <x v="48"/>
    <x v="1270"/>
  </r>
  <r>
    <x v="250"/>
    <x v="10"/>
    <x v="1"/>
    <x v="0"/>
    <x v="0"/>
    <x v="509"/>
    <s v="kg"/>
    <x v="100"/>
    <x v="2029"/>
  </r>
  <r>
    <x v="250"/>
    <x v="10"/>
    <x v="1"/>
    <x v="0"/>
    <x v="0"/>
    <x v="878"/>
    <s v="kg"/>
    <x v="100"/>
    <x v="2030"/>
  </r>
  <r>
    <x v="250"/>
    <x v="10"/>
    <x v="1"/>
    <x v="0"/>
    <x v="0"/>
    <x v="1017"/>
    <s v="kg"/>
    <x v="86"/>
    <x v="2031"/>
  </r>
  <r>
    <x v="250"/>
    <x v="10"/>
    <x v="1"/>
    <x v="0"/>
    <x v="0"/>
    <x v="199"/>
    <s v="kg"/>
    <x v="86"/>
    <x v="2032"/>
  </r>
  <r>
    <x v="250"/>
    <x v="10"/>
    <x v="1"/>
    <x v="0"/>
    <x v="0"/>
    <x v="1062"/>
    <s v="kg"/>
    <x v="100"/>
    <x v="2033"/>
  </r>
  <r>
    <x v="250"/>
    <x v="10"/>
    <x v="1"/>
    <x v="54"/>
    <x v="0"/>
    <x v="335"/>
    <s v="kg"/>
    <x v="41"/>
    <x v="2034"/>
  </r>
  <r>
    <x v="250"/>
    <x v="10"/>
    <x v="1"/>
    <x v="54"/>
    <x v="0"/>
    <x v="869"/>
    <s v="kg"/>
    <x v="88"/>
    <x v="2035"/>
  </r>
  <r>
    <x v="250"/>
    <x v="10"/>
    <x v="1"/>
    <x v="21"/>
    <x v="3"/>
    <x v="1097"/>
    <s v="Pcs"/>
    <x v="35"/>
    <x v="2036"/>
  </r>
  <r>
    <x v="250"/>
    <x v="10"/>
    <x v="1"/>
    <x v="104"/>
    <x v="0"/>
    <x v="1098"/>
    <s v="kg"/>
    <x v="100"/>
    <x v="2037"/>
  </r>
  <r>
    <x v="250"/>
    <x v="10"/>
    <x v="1"/>
    <x v="77"/>
    <x v="1"/>
    <x v="277"/>
    <s v="Pcs"/>
    <x v="71"/>
    <x v="2038"/>
  </r>
  <r>
    <x v="250"/>
    <x v="10"/>
    <x v="1"/>
    <x v="5"/>
    <x v="0"/>
    <x v="215"/>
    <s v="kg"/>
    <x v="103"/>
    <x v="2039"/>
  </r>
  <r>
    <x v="250"/>
    <x v="10"/>
    <x v="1"/>
    <x v="5"/>
    <x v="0"/>
    <x v="41"/>
    <s v="kg"/>
    <x v="103"/>
    <x v="2040"/>
  </r>
  <r>
    <x v="251"/>
    <x v="10"/>
    <x v="1"/>
    <x v="5"/>
    <x v="0"/>
    <x v="528"/>
    <s v="kg"/>
    <x v="103"/>
    <x v="2041"/>
  </r>
  <r>
    <x v="251"/>
    <x v="10"/>
    <x v="1"/>
    <x v="5"/>
    <x v="0"/>
    <x v="34"/>
    <s v="kg"/>
    <x v="103"/>
    <x v="2042"/>
  </r>
  <r>
    <x v="251"/>
    <x v="10"/>
    <x v="1"/>
    <x v="5"/>
    <x v="0"/>
    <x v="1099"/>
    <s v="kg"/>
    <x v="103"/>
    <x v="2043"/>
  </r>
  <r>
    <x v="251"/>
    <x v="10"/>
    <x v="1"/>
    <x v="5"/>
    <x v="0"/>
    <x v="119"/>
    <s v="kg"/>
    <x v="103"/>
    <x v="2044"/>
  </r>
  <r>
    <x v="251"/>
    <x v="10"/>
    <x v="1"/>
    <x v="5"/>
    <x v="0"/>
    <x v="661"/>
    <s v="kg"/>
    <x v="12"/>
    <x v="2045"/>
  </r>
  <r>
    <x v="251"/>
    <x v="10"/>
    <x v="1"/>
    <x v="5"/>
    <x v="0"/>
    <x v="1100"/>
    <s v="kg"/>
    <x v="12"/>
    <x v="2046"/>
  </r>
  <r>
    <x v="251"/>
    <x v="10"/>
    <x v="1"/>
    <x v="5"/>
    <x v="0"/>
    <x v="1101"/>
    <s v="kg"/>
    <x v="12"/>
    <x v="2047"/>
  </r>
  <r>
    <x v="251"/>
    <x v="10"/>
    <x v="1"/>
    <x v="5"/>
    <x v="0"/>
    <x v="927"/>
    <s v="kg"/>
    <x v="12"/>
    <x v="1775"/>
  </r>
  <r>
    <x v="251"/>
    <x v="10"/>
    <x v="1"/>
    <x v="5"/>
    <x v="0"/>
    <x v="587"/>
    <s v="kg"/>
    <x v="12"/>
    <x v="2048"/>
  </r>
  <r>
    <x v="252"/>
    <x v="10"/>
    <x v="1"/>
    <x v="5"/>
    <x v="0"/>
    <x v="436"/>
    <s v="kg"/>
    <x v="103"/>
    <x v="2049"/>
  </r>
  <r>
    <x v="252"/>
    <x v="10"/>
    <x v="1"/>
    <x v="40"/>
    <x v="3"/>
    <x v="94"/>
    <s v="Pcs"/>
    <x v="102"/>
    <x v="242"/>
  </r>
  <r>
    <x v="252"/>
    <x v="10"/>
    <x v="1"/>
    <x v="91"/>
    <x v="3"/>
    <x v="552"/>
    <s v="Pcs"/>
    <x v="102"/>
    <x v="2050"/>
  </r>
  <r>
    <x v="252"/>
    <x v="10"/>
    <x v="1"/>
    <x v="5"/>
    <x v="0"/>
    <x v="41"/>
    <s v="kg"/>
    <x v="88"/>
    <x v="1208"/>
  </r>
  <r>
    <x v="252"/>
    <x v="10"/>
    <x v="1"/>
    <x v="64"/>
    <x v="0"/>
    <x v="1102"/>
    <s v="kg"/>
    <x v="15"/>
    <x v="2051"/>
  </r>
  <r>
    <x v="252"/>
    <x v="10"/>
    <x v="1"/>
    <x v="54"/>
    <x v="0"/>
    <x v="1103"/>
    <s v="kg"/>
    <x v="50"/>
    <x v="73"/>
  </r>
  <r>
    <x v="252"/>
    <x v="10"/>
    <x v="1"/>
    <x v="54"/>
    <x v="0"/>
    <x v="153"/>
    <s v="kg"/>
    <x v="4"/>
    <x v="1856"/>
  </r>
  <r>
    <x v="252"/>
    <x v="10"/>
    <x v="1"/>
    <x v="5"/>
    <x v="0"/>
    <x v="801"/>
    <s v="kg"/>
    <x v="43"/>
    <x v="1255"/>
  </r>
  <r>
    <x v="252"/>
    <x v="10"/>
    <x v="1"/>
    <x v="5"/>
    <x v="0"/>
    <x v="170"/>
    <s v="kg"/>
    <x v="43"/>
    <x v="2052"/>
  </r>
  <r>
    <x v="253"/>
    <x v="10"/>
    <x v="1"/>
    <x v="5"/>
    <x v="0"/>
    <x v="1104"/>
    <s v="kg"/>
    <x v="88"/>
    <x v="2053"/>
  </r>
  <r>
    <x v="253"/>
    <x v="10"/>
    <x v="1"/>
    <x v="5"/>
    <x v="0"/>
    <x v="1105"/>
    <s v="kg"/>
    <x v="43"/>
    <x v="2054"/>
  </r>
  <r>
    <x v="253"/>
    <x v="10"/>
    <x v="1"/>
    <x v="5"/>
    <x v="0"/>
    <x v="1106"/>
    <s v="kg"/>
    <x v="43"/>
    <x v="2055"/>
  </r>
  <r>
    <x v="253"/>
    <x v="10"/>
    <x v="1"/>
    <x v="5"/>
    <x v="0"/>
    <x v="1107"/>
    <s v="kg"/>
    <x v="15"/>
    <x v="2056"/>
  </r>
  <r>
    <x v="253"/>
    <x v="10"/>
    <x v="1"/>
    <x v="92"/>
    <x v="0"/>
    <x v="1108"/>
    <s v="kg"/>
    <x v="100"/>
    <x v="2057"/>
  </r>
  <r>
    <x v="253"/>
    <x v="10"/>
    <x v="1"/>
    <x v="0"/>
    <x v="0"/>
    <x v="822"/>
    <s v="kg"/>
    <x v="41"/>
    <x v="2058"/>
  </r>
  <r>
    <x v="253"/>
    <x v="10"/>
    <x v="1"/>
    <x v="0"/>
    <x v="0"/>
    <x v="531"/>
    <s v="kg"/>
    <x v="41"/>
    <x v="870"/>
  </r>
  <r>
    <x v="254"/>
    <x v="10"/>
    <x v="1"/>
    <x v="5"/>
    <x v="0"/>
    <x v="1069"/>
    <s v="kg"/>
    <x v="99"/>
    <x v="2059"/>
  </r>
  <r>
    <x v="254"/>
    <x v="10"/>
    <x v="1"/>
    <x v="30"/>
    <x v="3"/>
    <x v="1023"/>
    <s v="Pcs"/>
    <x v="48"/>
    <x v="1270"/>
  </r>
  <r>
    <x v="254"/>
    <x v="10"/>
    <x v="1"/>
    <x v="9"/>
    <x v="2"/>
    <x v="280"/>
    <s v="kg"/>
    <x v="15"/>
    <x v="326"/>
  </r>
  <r>
    <x v="254"/>
    <x v="10"/>
    <x v="1"/>
    <x v="5"/>
    <x v="0"/>
    <x v="145"/>
    <s v="kg"/>
    <x v="15"/>
    <x v="167"/>
  </r>
  <r>
    <x v="254"/>
    <x v="10"/>
    <x v="1"/>
    <x v="5"/>
    <x v="0"/>
    <x v="1079"/>
    <s v="kg"/>
    <x v="15"/>
    <x v="2060"/>
  </r>
  <r>
    <x v="254"/>
    <x v="10"/>
    <x v="1"/>
    <x v="9"/>
    <x v="2"/>
    <x v="498"/>
    <s v="kg"/>
    <x v="15"/>
    <x v="2061"/>
  </r>
  <r>
    <x v="254"/>
    <x v="10"/>
    <x v="1"/>
    <x v="54"/>
    <x v="0"/>
    <x v="1109"/>
    <s v="kg"/>
    <x v="51"/>
    <x v="2062"/>
  </r>
  <r>
    <x v="254"/>
    <x v="10"/>
    <x v="1"/>
    <x v="54"/>
    <x v="0"/>
    <x v="733"/>
    <s v="kg"/>
    <x v="99"/>
    <x v="2063"/>
  </r>
  <r>
    <x v="254"/>
    <x v="10"/>
    <x v="1"/>
    <x v="4"/>
    <x v="1"/>
    <x v="105"/>
    <s v="Pcs"/>
    <x v="148"/>
    <x v="1922"/>
  </r>
  <r>
    <x v="254"/>
    <x v="10"/>
    <x v="1"/>
    <x v="4"/>
    <x v="1"/>
    <x v="243"/>
    <s v="Pcs"/>
    <x v="143"/>
    <x v="2064"/>
  </r>
  <r>
    <x v="254"/>
    <x v="10"/>
    <x v="1"/>
    <x v="0"/>
    <x v="0"/>
    <x v="885"/>
    <s v="kg"/>
    <x v="41"/>
    <x v="2065"/>
  </r>
  <r>
    <x v="254"/>
    <x v="10"/>
    <x v="1"/>
    <x v="0"/>
    <x v="0"/>
    <x v="761"/>
    <s v="kg"/>
    <x v="41"/>
    <x v="2066"/>
  </r>
  <r>
    <x v="255"/>
    <x v="10"/>
    <x v="1"/>
    <x v="0"/>
    <x v="0"/>
    <x v="594"/>
    <s v="kg"/>
    <x v="41"/>
    <x v="2067"/>
  </r>
  <r>
    <x v="255"/>
    <x v="10"/>
    <x v="1"/>
    <x v="0"/>
    <x v="0"/>
    <x v="111"/>
    <s v="kg"/>
    <x v="3"/>
    <x v="2068"/>
  </r>
  <r>
    <x v="255"/>
    <x v="10"/>
    <x v="1"/>
    <x v="0"/>
    <x v="0"/>
    <x v="1110"/>
    <s v="kg"/>
    <x v="41"/>
    <x v="2069"/>
  </r>
  <r>
    <x v="255"/>
    <x v="10"/>
    <x v="1"/>
    <x v="5"/>
    <x v="0"/>
    <x v="242"/>
    <s v="kg"/>
    <x v="34"/>
    <x v="2070"/>
  </r>
  <r>
    <x v="255"/>
    <x v="10"/>
    <x v="1"/>
    <x v="54"/>
    <x v="0"/>
    <x v="808"/>
    <s v="kg"/>
    <x v="34"/>
    <x v="2071"/>
  </r>
  <r>
    <x v="255"/>
    <x v="10"/>
    <x v="1"/>
    <x v="54"/>
    <x v="0"/>
    <x v="1032"/>
    <s v="kg"/>
    <x v="99"/>
    <x v="2072"/>
  </r>
  <r>
    <x v="255"/>
    <x v="10"/>
    <x v="1"/>
    <x v="7"/>
    <x v="1"/>
    <x v="34"/>
    <s v="Pcs"/>
    <x v="33"/>
    <x v="75"/>
  </r>
  <r>
    <x v="256"/>
    <x v="10"/>
    <x v="1"/>
    <x v="30"/>
    <x v="3"/>
    <x v="1023"/>
    <s v="Pcs"/>
    <x v="48"/>
    <x v="1270"/>
  </r>
  <r>
    <x v="256"/>
    <x v="10"/>
    <x v="1"/>
    <x v="39"/>
    <x v="1"/>
    <x v="420"/>
    <s v="Pcs"/>
    <x v="11"/>
    <x v="2073"/>
  </r>
  <r>
    <x v="256"/>
    <x v="10"/>
    <x v="1"/>
    <x v="1"/>
    <x v="0"/>
    <x v="1068"/>
    <s v="kg"/>
    <x v="100"/>
    <x v="2074"/>
  </r>
  <r>
    <x v="257"/>
    <x v="10"/>
    <x v="1"/>
    <x v="5"/>
    <x v="0"/>
    <x v="253"/>
    <s v="kg"/>
    <x v="86"/>
    <x v="2075"/>
  </r>
  <r>
    <x v="257"/>
    <x v="10"/>
    <x v="1"/>
    <x v="5"/>
    <x v="0"/>
    <x v="1025"/>
    <s v="kg"/>
    <x v="86"/>
    <x v="2076"/>
  </r>
  <r>
    <x v="257"/>
    <x v="10"/>
    <x v="1"/>
    <x v="5"/>
    <x v="0"/>
    <x v="158"/>
    <s v="kg"/>
    <x v="86"/>
    <x v="2077"/>
  </r>
  <r>
    <x v="257"/>
    <x v="10"/>
    <x v="1"/>
    <x v="5"/>
    <x v="0"/>
    <x v="989"/>
    <s v="kg"/>
    <x v="100"/>
    <x v="2078"/>
  </r>
  <r>
    <x v="257"/>
    <x v="10"/>
    <x v="1"/>
    <x v="5"/>
    <x v="0"/>
    <x v="1111"/>
    <s v="kg"/>
    <x v="100"/>
    <x v="2079"/>
  </r>
  <r>
    <x v="258"/>
    <x v="10"/>
    <x v="1"/>
    <x v="5"/>
    <x v="0"/>
    <x v="1112"/>
    <s v="kg"/>
    <x v="86"/>
    <x v="2080"/>
  </r>
  <r>
    <x v="258"/>
    <x v="10"/>
    <x v="1"/>
    <x v="5"/>
    <x v="0"/>
    <x v="1113"/>
    <s v="kg"/>
    <x v="100"/>
    <x v="2081"/>
  </r>
  <r>
    <x v="258"/>
    <x v="10"/>
    <x v="1"/>
    <x v="62"/>
    <x v="1"/>
    <x v="910"/>
    <s v="Pcs"/>
    <x v="44"/>
    <x v="1844"/>
  </r>
  <r>
    <x v="258"/>
    <x v="10"/>
    <x v="1"/>
    <x v="19"/>
    <x v="1"/>
    <x v="441"/>
    <s v="kg"/>
    <x v="113"/>
    <x v="2082"/>
  </r>
  <r>
    <x v="258"/>
    <x v="10"/>
    <x v="1"/>
    <x v="19"/>
    <x v="1"/>
    <x v="19"/>
    <s v="kg"/>
    <x v="120"/>
    <x v="2083"/>
  </r>
  <r>
    <x v="258"/>
    <x v="10"/>
    <x v="1"/>
    <x v="95"/>
    <x v="1"/>
    <x v="386"/>
    <s v="Pcs"/>
    <x v="64"/>
    <x v="2084"/>
  </r>
  <r>
    <x v="258"/>
    <x v="10"/>
    <x v="1"/>
    <x v="19"/>
    <x v="1"/>
    <x v="354"/>
    <s v="kg"/>
    <x v="128"/>
    <x v="2085"/>
  </r>
  <r>
    <x v="258"/>
    <x v="10"/>
    <x v="1"/>
    <x v="5"/>
    <x v="0"/>
    <x v="216"/>
    <s v="kg"/>
    <x v="99"/>
    <x v="2086"/>
  </r>
  <r>
    <x v="258"/>
    <x v="10"/>
    <x v="1"/>
    <x v="30"/>
    <x v="3"/>
    <x v="1023"/>
    <s v="Pcs"/>
    <x v="48"/>
    <x v="1270"/>
  </r>
  <r>
    <x v="258"/>
    <x v="10"/>
    <x v="1"/>
    <x v="21"/>
    <x v="3"/>
    <x v="105"/>
    <s v="Pcs"/>
    <x v="35"/>
    <x v="1400"/>
  </r>
  <r>
    <x v="258"/>
    <x v="10"/>
    <x v="1"/>
    <x v="54"/>
    <x v="0"/>
    <x v="213"/>
    <s v="kg"/>
    <x v="99"/>
    <x v="2087"/>
  </r>
  <r>
    <x v="258"/>
    <x v="10"/>
    <x v="1"/>
    <x v="54"/>
    <x v="0"/>
    <x v="62"/>
    <s v="kg"/>
    <x v="41"/>
    <x v="2088"/>
  </r>
  <r>
    <x v="258"/>
    <x v="10"/>
    <x v="1"/>
    <x v="54"/>
    <x v="0"/>
    <x v="1114"/>
    <s v="kg"/>
    <x v="41"/>
    <x v="2089"/>
  </r>
  <r>
    <x v="258"/>
    <x v="10"/>
    <x v="1"/>
    <x v="54"/>
    <x v="0"/>
    <x v="314"/>
    <s v="kg"/>
    <x v="41"/>
    <x v="2090"/>
  </r>
  <r>
    <x v="258"/>
    <x v="10"/>
    <x v="1"/>
    <x v="54"/>
    <x v="0"/>
    <x v="128"/>
    <s v="kg"/>
    <x v="99"/>
    <x v="2091"/>
  </r>
  <r>
    <x v="258"/>
    <x v="10"/>
    <x v="1"/>
    <x v="30"/>
    <x v="3"/>
    <x v="155"/>
    <s v="Pcs"/>
    <x v="48"/>
    <x v="178"/>
  </r>
  <r>
    <x v="258"/>
    <x v="10"/>
    <x v="1"/>
    <x v="5"/>
    <x v="0"/>
    <x v="1115"/>
    <s v="kg"/>
    <x v="99"/>
    <x v="2092"/>
  </r>
  <r>
    <x v="259"/>
    <x v="10"/>
    <x v="1"/>
    <x v="5"/>
    <x v="0"/>
    <x v="22"/>
    <s v="kg"/>
    <x v="4"/>
    <x v="2093"/>
  </r>
  <r>
    <x v="259"/>
    <x v="10"/>
    <x v="1"/>
    <x v="5"/>
    <x v="0"/>
    <x v="561"/>
    <s v="kg"/>
    <x v="41"/>
    <x v="773"/>
  </r>
  <r>
    <x v="259"/>
    <x v="10"/>
    <x v="1"/>
    <x v="88"/>
    <x v="0"/>
    <x v="1116"/>
    <s v="kg"/>
    <x v="99"/>
    <x v="2037"/>
  </r>
  <r>
    <x v="259"/>
    <x v="10"/>
    <x v="1"/>
    <x v="46"/>
    <x v="0"/>
    <x v="136"/>
    <s v="kg"/>
    <x v="47"/>
    <x v="2094"/>
  </r>
  <r>
    <x v="259"/>
    <x v="10"/>
    <x v="1"/>
    <x v="46"/>
    <x v="0"/>
    <x v="1117"/>
    <s v="kg"/>
    <x v="6"/>
    <x v="2095"/>
  </r>
  <r>
    <x v="259"/>
    <x v="10"/>
    <x v="1"/>
    <x v="46"/>
    <x v="0"/>
    <x v="480"/>
    <s v="kg"/>
    <x v="43"/>
    <x v="2096"/>
  </r>
  <r>
    <x v="259"/>
    <x v="10"/>
    <x v="1"/>
    <x v="0"/>
    <x v="0"/>
    <x v="1118"/>
    <s v="kg"/>
    <x v="12"/>
    <x v="2097"/>
  </r>
  <r>
    <x v="259"/>
    <x v="10"/>
    <x v="1"/>
    <x v="46"/>
    <x v="0"/>
    <x v="1119"/>
    <s v="kg"/>
    <x v="6"/>
    <x v="560"/>
  </r>
  <r>
    <x v="259"/>
    <x v="10"/>
    <x v="1"/>
    <x v="21"/>
    <x v="3"/>
    <x v="1120"/>
    <s v="Pcs"/>
    <x v="35"/>
    <x v="2098"/>
  </r>
  <r>
    <x v="259"/>
    <x v="10"/>
    <x v="1"/>
    <x v="5"/>
    <x v="0"/>
    <x v="1121"/>
    <s v="kg"/>
    <x v="43"/>
    <x v="2099"/>
  </r>
  <r>
    <x v="259"/>
    <x v="10"/>
    <x v="1"/>
    <x v="5"/>
    <x v="0"/>
    <x v="1122"/>
    <s v="kg"/>
    <x v="132"/>
    <x v="1604"/>
  </r>
  <r>
    <x v="259"/>
    <x v="10"/>
    <x v="1"/>
    <x v="5"/>
    <x v="0"/>
    <x v="160"/>
    <s v="kg"/>
    <x v="100"/>
    <x v="955"/>
  </r>
  <r>
    <x v="259"/>
    <x v="10"/>
    <x v="1"/>
    <x v="54"/>
    <x v="0"/>
    <x v="501"/>
    <s v="kg"/>
    <x v="100"/>
    <x v="1709"/>
  </r>
  <r>
    <x v="260"/>
    <x v="10"/>
    <x v="1"/>
    <x v="54"/>
    <x v="0"/>
    <x v="463"/>
    <s v="kg"/>
    <x v="100"/>
    <x v="2100"/>
  </r>
  <r>
    <x v="260"/>
    <x v="10"/>
    <x v="1"/>
    <x v="53"/>
    <x v="3"/>
    <x v="1123"/>
    <s v="Pcs"/>
    <x v="85"/>
    <x v="1691"/>
  </r>
  <r>
    <x v="260"/>
    <x v="10"/>
    <x v="1"/>
    <x v="53"/>
    <x v="3"/>
    <x v="317"/>
    <s v="Pcs"/>
    <x v="142"/>
    <x v="2101"/>
  </r>
  <r>
    <x v="260"/>
    <x v="10"/>
    <x v="1"/>
    <x v="53"/>
    <x v="3"/>
    <x v="1124"/>
    <s v="Pcs"/>
    <x v="101"/>
    <x v="2102"/>
  </r>
  <r>
    <x v="260"/>
    <x v="10"/>
    <x v="1"/>
    <x v="9"/>
    <x v="2"/>
    <x v="118"/>
    <s v="kg"/>
    <x v="15"/>
    <x v="2103"/>
  </r>
  <r>
    <x v="260"/>
    <x v="10"/>
    <x v="1"/>
    <x v="9"/>
    <x v="0"/>
    <x v="78"/>
    <s v="kg"/>
    <x v="51"/>
    <x v="2104"/>
  </r>
  <r>
    <x v="260"/>
    <x v="10"/>
    <x v="1"/>
    <x v="89"/>
    <x v="1"/>
    <x v="103"/>
    <s v="Pcs"/>
    <x v="175"/>
    <x v="2105"/>
  </r>
  <r>
    <x v="260"/>
    <x v="10"/>
    <x v="1"/>
    <x v="9"/>
    <x v="2"/>
    <x v="544"/>
    <s v="kg"/>
    <x v="15"/>
    <x v="2106"/>
  </r>
  <r>
    <x v="260"/>
    <x v="10"/>
    <x v="1"/>
    <x v="20"/>
    <x v="2"/>
    <x v="1125"/>
    <s v="kg"/>
    <x v="43"/>
    <x v="2107"/>
  </r>
  <r>
    <x v="260"/>
    <x v="10"/>
    <x v="1"/>
    <x v="5"/>
    <x v="0"/>
    <x v="600"/>
    <s v="kg"/>
    <x v="132"/>
    <x v="2108"/>
  </r>
  <r>
    <x v="260"/>
    <x v="10"/>
    <x v="1"/>
    <x v="9"/>
    <x v="0"/>
    <x v="119"/>
    <s v="kg"/>
    <x v="12"/>
    <x v="2109"/>
  </r>
  <r>
    <x v="260"/>
    <x v="10"/>
    <x v="1"/>
    <x v="9"/>
    <x v="0"/>
    <x v="363"/>
    <s v="kg"/>
    <x v="12"/>
    <x v="2110"/>
  </r>
  <r>
    <x v="260"/>
    <x v="10"/>
    <x v="1"/>
    <x v="10"/>
    <x v="1"/>
    <x v="389"/>
    <s v="Pcs"/>
    <x v="22"/>
    <x v="2111"/>
  </r>
  <r>
    <x v="260"/>
    <x v="10"/>
    <x v="1"/>
    <x v="5"/>
    <x v="0"/>
    <x v="1126"/>
    <s v="kg"/>
    <x v="100"/>
    <x v="2112"/>
  </r>
  <r>
    <x v="260"/>
    <x v="10"/>
    <x v="1"/>
    <x v="5"/>
    <x v="0"/>
    <x v="1127"/>
    <s v="kg"/>
    <x v="86"/>
    <x v="2113"/>
  </r>
  <r>
    <x v="260"/>
    <x v="10"/>
    <x v="1"/>
    <x v="5"/>
    <x v="0"/>
    <x v="1128"/>
    <s v="kg"/>
    <x v="86"/>
    <x v="2114"/>
  </r>
  <r>
    <x v="260"/>
    <x v="10"/>
    <x v="1"/>
    <x v="5"/>
    <x v="0"/>
    <x v="1129"/>
    <s v="kg"/>
    <x v="86"/>
    <x v="2115"/>
  </r>
  <r>
    <x v="261"/>
    <x v="10"/>
    <x v="1"/>
    <x v="5"/>
    <x v="0"/>
    <x v="426"/>
    <s v="kg"/>
    <x v="100"/>
    <x v="2116"/>
  </r>
  <r>
    <x v="261"/>
    <x v="10"/>
    <x v="1"/>
    <x v="100"/>
    <x v="1"/>
    <x v="201"/>
    <s v="Pcs"/>
    <x v="6"/>
    <x v="1686"/>
  </r>
  <r>
    <x v="261"/>
    <x v="10"/>
    <x v="1"/>
    <x v="102"/>
    <x v="0"/>
    <x v="161"/>
    <s v="kg"/>
    <x v="43"/>
    <x v="2117"/>
  </r>
  <r>
    <x v="261"/>
    <x v="10"/>
    <x v="1"/>
    <x v="102"/>
    <x v="0"/>
    <x v="184"/>
    <s v="kg"/>
    <x v="39"/>
    <x v="2118"/>
  </r>
  <r>
    <x v="261"/>
    <x v="10"/>
    <x v="1"/>
    <x v="102"/>
    <x v="0"/>
    <x v="919"/>
    <s v="kg"/>
    <x v="4"/>
    <x v="2119"/>
  </r>
  <r>
    <x v="261"/>
    <x v="10"/>
    <x v="1"/>
    <x v="102"/>
    <x v="0"/>
    <x v="514"/>
    <s v="kg"/>
    <x v="43"/>
    <x v="1752"/>
  </r>
  <r>
    <x v="261"/>
    <x v="10"/>
    <x v="1"/>
    <x v="104"/>
    <x v="0"/>
    <x v="299"/>
    <s v="kg"/>
    <x v="99"/>
    <x v="2120"/>
  </r>
  <r>
    <x v="261"/>
    <x v="10"/>
    <x v="1"/>
    <x v="104"/>
    <x v="0"/>
    <x v="515"/>
    <s v="kg"/>
    <x v="34"/>
    <x v="2121"/>
  </r>
  <r>
    <x v="261"/>
    <x v="10"/>
    <x v="1"/>
    <x v="5"/>
    <x v="0"/>
    <x v="1130"/>
    <s v="kg"/>
    <x v="15"/>
    <x v="2122"/>
  </r>
  <r>
    <x v="261"/>
    <x v="10"/>
    <x v="1"/>
    <x v="5"/>
    <x v="0"/>
    <x v="1131"/>
    <s v="kg"/>
    <x v="15"/>
    <x v="2123"/>
  </r>
  <r>
    <x v="261"/>
    <x v="10"/>
    <x v="1"/>
    <x v="30"/>
    <x v="3"/>
    <x v="1023"/>
    <s v="Pcs"/>
    <x v="48"/>
    <x v="1270"/>
  </r>
  <r>
    <x v="261"/>
    <x v="10"/>
    <x v="1"/>
    <x v="91"/>
    <x v="3"/>
    <x v="201"/>
    <s v="Pcs"/>
    <x v="29"/>
    <x v="2124"/>
  </r>
  <r>
    <x v="261"/>
    <x v="10"/>
    <x v="1"/>
    <x v="54"/>
    <x v="0"/>
    <x v="1104"/>
    <s v="kg"/>
    <x v="1"/>
    <x v="2125"/>
  </r>
  <r>
    <x v="261"/>
    <x v="10"/>
    <x v="1"/>
    <x v="54"/>
    <x v="0"/>
    <x v="100"/>
    <s v="kg"/>
    <x v="1"/>
    <x v="2126"/>
  </r>
  <r>
    <x v="262"/>
    <x v="10"/>
    <x v="1"/>
    <x v="54"/>
    <x v="0"/>
    <x v="1132"/>
    <s v="kg"/>
    <x v="34"/>
    <x v="2127"/>
  </r>
  <r>
    <x v="262"/>
    <x v="10"/>
    <x v="1"/>
    <x v="0"/>
    <x v="0"/>
    <x v="730"/>
    <s v="kg"/>
    <x v="112"/>
    <x v="2128"/>
  </r>
  <r>
    <x v="262"/>
    <x v="10"/>
    <x v="1"/>
    <x v="0"/>
    <x v="0"/>
    <x v="1133"/>
    <s v="kg"/>
    <x v="112"/>
    <x v="2129"/>
  </r>
  <r>
    <x v="262"/>
    <x v="10"/>
    <x v="1"/>
    <x v="0"/>
    <x v="0"/>
    <x v="730"/>
    <s v="kg"/>
    <x v="112"/>
    <x v="2128"/>
  </r>
  <r>
    <x v="262"/>
    <x v="10"/>
    <x v="1"/>
    <x v="0"/>
    <x v="0"/>
    <x v="1133"/>
    <s v="kg"/>
    <x v="112"/>
    <x v="2129"/>
  </r>
  <r>
    <x v="263"/>
    <x v="10"/>
    <x v="1"/>
    <x v="107"/>
    <x v="1"/>
    <x v="81"/>
    <s v="Pcs"/>
    <x v="164"/>
    <x v="2130"/>
  </r>
  <r>
    <x v="263"/>
    <x v="10"/>
    <x v="1"/>
    <x v="107"/>
    <x v="1"/>
    <x v="81"/>
    <s v="Pcs"/>
    <x v="161"/>
    <x v="2131"/>
  </r>
  <r>
    <x v="263"/>
    <x v="10"/>
    <x v="1"/>
    <x v="107"/>
    <x v="1"/>
    <x v="105"/>
    <s v="Pcs"/>
    <x v="176"/>
    <x v="1748"/>
  </r>
  <r>
    <x v="263"/>
    <x v="10"/>
    <x v="1"/>
    <x v="103"/>
    <x v="0"/>
    <x v="116"/>
    <s v="kg"/>
    <x v="4"/>
    <x v="2132"/>
  </r>
  <r>
    <x v="263"/>
    <x v="10"/>
    <x v="1"/>
    <x v="103"/>
    <x v="0"/>
    <x v="1091"/>
    <s v="kg"/>
    <x v="39"/>
    <x v="2133"/>
  </r>
  <r>
    <x v="263"/>
    <x v="10"/>
    <x v="1"/>
    <x v="1"/>
    <x v="0"/>
    <x v="1036"/>
    <s v="kg"/>
    <x v="15"/>
    <x v="2134"/>
  </r>
  <r>
    <x v="264"/>
    <x v="10"/>
    <x v="1"/>
    <x v="1"/>
    <x v="0"/>
    <x v="1134"/>
    <s v="kg"/>
    <x v="100"/>
    <x v="2135"/>
  </r>
  <r>
    <x v="264"/>
    <x v="10"/>
    <x v="1"/>
    <x v="20"/>
    <x v="0"/>
    <x v="1135"/>
    <s v="kg"/>
    <x v="88"/>
    <x v="2136"/>
  </r>
  <r>
    <x v="264"/>
    <x v="10"/>
    <x v="1"/>
    <x v="30"/>
    <x v="3"/>
    <x v="1023"/>
    <s v="Pcs"/>
    <x v="48"/>
    <x v="1270"/>
  </r>
  <r>
    <x v="264"/>
    <x v="10"/>
    <x v="1"/>
    <x v="26"/>
    <x v="1"/>
    <x v="1136"/>
    <s v="Pcs"/>
    <x v="42"/>
    <x v="2137"/>
  </r>
  <r>
    <x v="264"/>
    <x v="10"/>
    <x v="1"/>
    <x v="0"/>
    <x v="0"/>
    <x v="177"/>
    <s v="kg"/>
    <x v="4"/>
    <x v="1859"/>
  </r>
  <r>
    <x v="265"/>
    <x v="10"/>
    <x v="1"/>
    <x v="1"/>
    <x v="0"/>
    <x v="1137"/>
    <s v="kg"/>
    <x v="86"/>
    <x v="2138"/>
  </r>
  <r>
    <x v="265"/>
    <x v="10"/>
    <x v="1"/>
    <x v="21"/>
    <x v="3"/>
    <x v="1138"/>
    <s v="Pcs"/>
    <x v="35"/>
    <x v="2139"/>
  </r>
  <r>
    <x v="265"/>
    <x v="10"/>
    <x v="1"/>
    <x v="9"/>
    <x v="2"/>
    <x v="1139"/>
    <s v="kg"/>
    <x v="15"/>
    <x v="2140"/>
  </r>
  <r>
    <x v="265"/>
    <x v="10"/>
    <x v="1"/>
    <x v="5"/>
    <x v="0"/>
    <x v="1025"/>
    <s v="kg"/>
    <x v="99"/>
    <x v="1330"/>
  </r>
  <r>
    <x v="265"/>
    <x v="10"/>
    <x v="1"/>
    <x v="1"/>
    <x v="0"/>
    <x v="45"/>
    <s v="kg"/>
    <x v="3"/>
    <x v="2141"/>
  </r>
  <r>
    <x v="266"/>
    <x v="10"/>
    <x v="1"/>
    <x v="46"/>
    <x v="0"/>
    <x v="175"/>
    <s v="kg"/>
    <x v="43"/>
    <x v="1238"/>
  </r>
  <r>
    <x v="266"/>
    <x v="10"/>
    <x v="1"/>
    <x v="0"/>
    <x v="0"/>
    <x v="278"/>
    <s v="kg"/>
    <x v="43"/>
    <x v="2026"/>
  </r>
  <r>
    <x v="266"/>
    <x v="10"/>
    <x v="1"/>
    <x v="0"/>
    <x v="0"/>
    <x v="279"/>
    <s v="kg"/>
    <x v="41"/>
    <x v="2142"/>
  </r>
  <r>
    <x v="266"/>
    <x v="10"/>
    <x v="1"/>
    <x v="104"/>
    <x v="0"/>
    <x v="138"/>
    <s v="kg"/>
    <x v="99"/>
    <x v="2143"/>
  </r>
  <r>
    <x v="266"/>
    <x v="10"/>
    <x v="1"/>
    <x v="104"/>
    <x v="0"/>
    <x v="951"/>
    <s v="kg"/>
    <x v="99"/>
    <x v="2144"/>
  </r>
  <r>
    <x v="266"/>
    <x v="10"/>
    <x v="1"/>
    <x v="10"/>
    <x v="1"/>
    <x v="138"/>
    <s v="Pcs"/>
    <x v="16"/>
    <x v="2145"/>
  </r>
  <r>
    <x v="266"/>
    <x v="10"/>
    <x v="1"/>
    <x v="7"/>
    <x v="1"/>
    <x v="34"/>
    <s v="Pcs"/>
    <x v="13"/>
    <x v="38"/>
  </r>
  <r>
    <x v="266"/>
    <x v="10"/>
    <x v="1"/>
    <x v="68"/>
    <x v="2"/>
    <x v="617"/>
    <s v="kg"/>
    <x v="39"/>
    <x v="2146"/>
  </r>
  <r>
    <x v="266"/>
    <x v="10"/>
    <x v="1"/>
    <x v="5"/>
    <x v="0"/>
    <x v="149"/>
    <s v="kg"/>
    <x v="132"/>
    <x v="2147"/>
  </r>
  <r>
    <x v="267"/>
    <x v="10"/>
    <x v="1"/>
    <x v="5"/>
    <x v="0"/>
    <x v="1140"/>
    <s v="kg"/>
    <x v="15"/>
    <x v="2148"/>
  </r>
  <r>
    <x v="267"/>
    <x v="10"/>
    <x v="1"/>
    <x v="5"/>
    <x v="0"/>
    <x v="436"/>
    <s v="kg"/>
    <x v="100"/>
    <x v="2149"/>
  </r>
  <r>
    <x v="267"/>
    <x v="10"/>
    <x v="1"/>
    <x v="5"/>
    <x v="0"/>
    <x v="454"/>
    <s v="kg"/>
    <x v="100"/>
    <x v="2150"/>
  </r>
  <r>
    <x v="267"/>
    <x v="10"/>
    <x v="1"/>
    <x v="5"/>
    <x v="0"/>
    <x v="776"/>
    <s v="kg"/>
    <x v="100"/>
    <x v="2151"/>
  </r>
  <r>
    <x v="267"/>
    <x v="10"/>
    <x v="1"/>
    <x v="5"/>
    <x v="0"/>
    <x v="405"/>
    <s v="kg"/>
    <x v="132"/>
    <x v="2152"/>
  </r>
  <r>
    <x v="267"/>
    <x v="10"/>
    <x v="1"/>
    <x v="108"/>
    <x v="0"/>
    <x v="791"/>
    <s v="kg"/>
    <x v="103"/>
    <x v="2153"/>
  </r>
  <r>
    <x v="267"/>
    <x v="10"/>
    <x v="1"/>
    <x v="26"/>
    <x v="1"/>
    <x v="856"/>
    <s v="Pcs"/>
    <x v="42"/>
    <x v="2103"/>
  </r>
  <r>
    <x v="267"/>
    <x v="10"/>
    <x v="1"/>
    <x v="26"/>
    <x v="1"/>
    <x v="81"/>
    <s v="Pcs"/>
    <x v="69"/>
    <x v="2154"/>
  </r>
  <r>
    <x v="267"/>
    <x v="10"/>
    <x v="1"/>
    <x v="19"/>
    <x v="1"/>
    <x v="450"/>
    <s v="kg"/>
    <x v="61"/>
    <x v="2155"/>
  </r>
  <r>
    <x v="267"/>
    <x v="10"/>
    <x v="1"/>
    <x v="19"/>
    <x v="1"/>
    <x v="619"/>
    <s v="kg"/>
    <x v="52"/>
    <x v="155"/>
  </r>
  <r>
    <x v="267"/>
    <x v="10"/>
    <x v="1"/>
    <x v="109"/>
    <x v="3"/>
    <x v="1013"/>
    <s v="Pcs"/>
    <x v="4"/>
    <x v="2156"/>
  </r>
  <r>
    <x v="267"/>
    <x v="10"/>
    <x v="1"/>
    <x v="5"/>
    <x v="0"/>
    <x v="1141"/>
    <s v="kg"/>
    <x v="86"/>
    <x v="2157"/>
  </r>
  <r>
    <x v="267"/>
    <x v="10"/>
    <x v="1"/>
    <x v="5"/>
    <x v="0"/>
    <x v="1142"/>
    <s v="kg"/>
    <x v="86"/>
    <x v="2158"/>
  </r>
  <r>
    <x v="267"/>
    <x v="10"/>
    <x v="1"/>
    <x v="5"/>
    <x v="0"/>
    <x v="1143"/>
    <s v="kg"/>
    <x v="86"/>
    <x v="2159"/>
  </r>
  <r>
    <x v="267"/>
    <x v="10"/>
    <x v="1"/>
    <x v="5"/>
    <x v="0"/>
    <x v="1144"/>
    <s v="kg"/>
    <x v="86"/>
    <x v="2160"/>
  </r>
  <r>
    <x v="267"/>
    <x v="10"/>
    <x v="1"/>
    <x v="54"/>
    <x v="0"/>
    <x v="34"/>
    <s v="kg"/>
    <x v="86"/>
    <x v="2161"/>
  </r>
  <r>
    <x v="267"/>
    <x v="10"/>
    <x v="1"/>
    <x v="54"/>
    <x v="0"/>
    <x v="218"/>
    <s v="kg"/>
    <x v="86"/>
    <x v="2162"/>
  </r>
  <r>
    <x v="268"/>
    <x v="10"/>
    <x v="1"/>
    <x v="54"/>
    <x v="0"/>
    <x v="733"/>
    <s v="kg"/>
    <x v="100"/>
    <x v="1127"/>
  </r>
  <r>
    <x v="268"/>
    <x v="10"/>
    <x v="1"/>
    <x v="54"/>
    <x v="0"/>
    <x v="175"/>
    <s v="kg"/>
    <x v="86"/>
    <x v="2163"/>
  </r>
  <r>
    <x v="268"/>
    <x v="10"/>
    <x v="1"/>
    <x v="5"/>
    <x v="0"/>
    <x v="411"/>
    <s v="kg"/>
    <x v="100"/>
    <x v="1511"/>
  </r>
  <r>
    <x v="268"/>
    <x v="10"/>
    <x v="1"/>
    <x v="1"/>
    <x v="0"/>
    <x v="1095"/>
    <s v="kg"/>
    <x v="100"/>
    <x v="2164"/>
  </r>
  <r>
    <x v="269"/>
    <x v="11"/>
    <x v="1"/>
    <x v="2"/>
    <x v="0"/>
    <x v="253"/>
    <s v="kg"/>
    <x v="3"/>
    <x v="2165"/>
  </r>
  <r>
    <x v="269"/>
    <x v="11"/>
    <x v="1"/>
    <x v="2"/>
    <x v="0"/>
    <x v="407"/>
    <s v="kg"/>
    <x v="3"/>
    <x v="2166"/>
  </r>
  <r>
    <x v="269"/>
    <x v="11"/>
    <x v="1"/>
    <x v="14"/>
    <x v="1"/>
    <x v="656"/>
    <s v="Pcs"/>
    <x v="90"/>
    <x v="1989"/>
  </r>
  <r>
    <x v="269"/>
    <x v="11"/>
    <x v="1"/>
    <x v="77"/>
    <x v="1"/>
    <x v="880"/>
    <s v="Pcs"/>
    <x v="22"/>
    <x v="2167"/>
  </r>
  <r>
    <x v="269"/>
    <x v="11"/>
    <x v="1"/>
    <x v="4"/>
    <x v="1"/>
    <x v="442"/>
    <s v="Pcs"/>
    <x v="148"/>
    <x v="2168"/>
  </r>
  <r>
    <x v="269"/>
    <x v="11"/>
    <x v="1"/>
    <x v="5"/>
    <x v="0"/>
    <x v="662"/>
    <s v="kg"/>
    <x v="43"/>
    <x v="2169"/>
  </r>
  <r>
    <x v="269"/>
    <x v="11"/>
    <x v="1"/>
    <x v="2"/>
    <x v="0"/>
    <x v="169"/>
    <s v="kg"/>
    <x v="3"/>
    <x v="2170"/>
  </r>
  <r>
    <x v="269"/>
    <x v="11"/>
    <x v="1"/>
    <x v="10"/>
    <x v="1"/>
    <x v="1145"/>
    <s v="Pcs"/>
    <x v="12"/>
    <x v="2171"/>
  </r>
  <r>
    <x v="269"/>
    <x v="11"/>
    <x v="1"/>
    <x v="53"/>
    <x v="3"/>
    <x v="57"/>
    <s v="Pcs"/>
    <x v="177"/>
    <x v="2172"/>
  </r>
  <r>
    <x v="269"/>
    <x v="11"/>
    <x v="1"/>
    <x v="40"/>
    <x v="3"/>
    <x v="94"/>
    <s v="Pcs"/>
    <x v="102"/>
    <x v="242"/>
  </r>
  <r>
    <x v="270"/>
    <x v="11"/>
    <x v="1"/>
    <x v="0"/>
    <x v="0"/>
    <x v="1146"/>
    <s v="kg"/>
    <x v="8"/>
    <x v="2173"/>
  </r>
  <r>
    <x v="270"/>
    <x v="11"/>
    <x v="1"/>
    <x v="0"/>
    <x v="0"/>
    <x v="782"/>
    <s v="kg"/>
    <x v="29"/>
    <x v="1773"/>
  </r>
  <r>
    <x v="270"/>
    <x v="11"/>
    <x v="1"/>
    <x v="0"/>
    <x v="0"/>
    <x v="1147"/>
    <s v="kg"/>
    <x v="15"/>
    <x v="2174"/>
  </r>
  <r>
    <x v="270"/>
    <x v="11"/>
    <x v="1"/>
    <x v="0"/>
    <x v="0"/>
    <x v="1148"/>
    <s v="kg"/>
    <x v="8"/>
    <x v="2175"/>
  </r>
  <r>
    <x v="271"/>
    <x v="11"/>
    <x v="1"/>
    <x v="5"/>
    <x v="0"/>
    <x v="556"/>
    <s v="kg"/>
    <x v="86"/>
    <x v="2176"/>
  </r>
  <r>
    <x v="271"/>
    <x v="11"/>
    <x v="1"/>
    <x v="5"/>
    <x v="0"/>
    <x v="435"/>
    <s v="kg"/>
    <x v="86"/>
    <x v="2177"/>
  </r>
  <r>
    <x v="271"/>
    <x v="11"/>
    <x v="1"/>
    <x v="5"/>
    <x v="0"/>
    <x v="611"/>
    <s v="kg"/>
    <x v="86"/>
    <x v="2178"/>
  </r>
  <r>
    <x v="271"/>
    <x v="11"/>
    <x v="1"/>
    <x v="101"/>
    <x v="3"/>
    <x v="34"/>
    <s v="Pcs"/>
    <x v="178"/>
    <x v="1884"/>
  </r>
  <r>
    <x v="272"/>
    <x v="11"/>
    <x v="1"/>
    <x v="5"/>
    <x v="0"/>
    <x v="199"/>
    <s v="kg"/>
    <x v="86"/>
    <x v="2032"/>
  </r>
  <r>
    <x v="272"/>
    <x v="11"/>
    <x v="1"/>
    <x v="5"/>
    <x v="0"/>
    <x v="631"/>
    <s v="kg"/>
    <x v="86"/>
    <x v="2179"/>
  </r>
  <r>
    <x v="272"/>
    <x v="11"/>
    <x v="1"/>
    <x v="2"/>
    <x v="0"/>
    <x v="376"/>
    <s v="kg"/>
    <x v="3"/>
    <x v="2180"/>
  </r>
  <r>
    <x v="272"/>
    <x v="11"/>
    <x v="1"/>
    <x v="30"/>
    <x v="3"/>
    <x v="1023"/>
    <s v="Pcs"/>
    <x v="48"/>
    <x v="1270"/>
  </r>
  <r>
    <x v="272"/>
    <x v="11"/>
    <x v="1"/>
    <x v="104"/>
    <x v="0"/>
    <x v="1149"/>
    <s v="kg"/>
    <x v="61"/>
    <x v="2181"/>
  </r>
  <r>
    <x v="272"/>
    <x v="11"/>
    <x v="1"/>
    <x v="104"/>
    <x v="0"/>
    <x v="29"/>
    <s v="kg"/>
    <x v="61"/>
    <x v="2182"/>
  </r>
  <r>
    <x v="272"/>
    <x v="11"/>
    <x v="1"/>
    <x v="104"/>
    <x v="0"/>
    <x v="287"/>
    <s v="kg"/>
    <x v="88"/>
    <x v="2183"/>
  </r>
  <r>
    <x v="272"/>
    <x v="11"/>
    <x v="1"/>
    <x v="92"/>
    <x v="0"/>
    <x v="158"/>
    <s v="kg"/>
    <x v="100"/>
    <x v="2184"/>
  </r>
  <r>
    <x v="272"/>
    <x v="11"/>
    <x v="1"/>
    <x v="92"/>
    <x v="0"/>
    <x v="755"/>
    <s v="kg"/>
    <x v="88"/>
    <x v="2185"/>
  </r>
  <r>
    <x v="272"/>
    <x v="11"/>
    <x v="1"/>
    <x v="1"/>
    <x v="0"/>
    <x v="42"/>
    <s v="kg"/>
    <x v="15"/>
    <x v="2186"/>
  </r>
  <r>
    <x v="272"/>
    <x v="11"/>
    <x v="1"/>
    <x v="21"/>
    <x v="3"/>
    <x v="705"/>
    <s v="Pcs"/>
    <x v="35"/>
    <x v="141"/>
  </r>
  <r>
    <x v="272"/>
    <x v="11"/>
    <x v="1"/>
    <x v="54"/>
    <x v="0"/>
    <x v="301"/>
    <s v="kg"/>
    <x v="5"/>
    <x v="1256"/>
  </r>
  <r>
    <x v="272"/>
    <x v="11"/>
    <x v="1"/>
    <x v="54"/>
    <x v="0"/>
    <x v="652"/>
    <s v="kg"/>
    <x v="5"/>
    <x v="2187"/>
  </r>
  <r>
    <x v="273"/>
    <x v="11"/>
    <x v="1"/>
    <x v="54"/>
    <x v="0"/>
    <x v="796"/>
    <s v="kg"/>
    <x v="5"/>
    <x v="2188"/>
  </r>
  <r>
    <x v="273"/>
    <x v="11"/>
    <x v="1"/>
    <x v="0"/>
    <x v="0"/>
    <x v="296"/>
    <s v="kg"/>
    <x v="1"/>
    <x v="2189"/>
  </r>
  <r>
    <x v="273"/>
    <x v="11"/>
    <x v="1"/>
    <x v="0"/>
    <x v="0"/>
    <x v="153"/>
    <s v="kg"/>
    <x v="1"/>
    <x v="1238"/>
  </r>
  <r>
    <x v="273"/>
    <x v="11"/>
    <x v="1"/>
    <x v="0"/>
    <x v="0"/>
    <x v="924"/>
    <s v="kg"/>
    <x v="1"/>
    <x v="2190"/>
  </r>
  <r>
    <x v="273"/>
    <x v="11"/>
    <x v="1"/>
    <x v="0"/>
    <x v="0"/>
    <x v="778"/>
    <s v="kg"/>
    <x v="1"/>
    <x v="2191"/>
  </r>
  <r>
    <x v="273"/>
    <x v="11"/>
    <x v="1"/>
    <x v="5"/>
    <x v="0"/>
    <x v="448"/>
    <s v="kg"/>
    <x v="34"/>
    <x v="2192"/>
  </r>
  <r>
    <x v="273"/>
    <x v="11"/>
    <x v="1"/>
    <x v="4"/>
    <x v="1"/>
    <x v="192"/>
    <s v="Pcs"/>
    <x v="3"/>
    <x v="2193"/>
  </r>
  <r>
    <x v="273"/>
    <x v="11"/>
    <x v="1"/>
    <x v="4"/>
    <x v="1"/>
    <x v="275"/>
    <s v="Pcs"/>
    <x v="12"/>
    <x v="1387"/>
  </r>
  <r>
    <x v="273"/>
    <x v="11"/>
    <x v="1"/>
    <x v="4"/>
    <x v="1"/>
    <x v="105"/>
    <s v="Pcs"/>
    <x v="11"/>
    <x v="70"/>
  </r>
  <r>
    <x v="273"/>
    <x v="11"/>
    <x v="1"/>
    <x v="110"/>
    <x v="3"/>
    <x v="34"/>
    <s v="Pcs"/>
    <x v="15"/>
    <x v="2194"/>
  </r>
  <r>
    <x v="273"/>
    <x v="11"/>
    <x v="1"/>
    <x v="16"/>
    <x v="2"/>
    <x v="238"/>
    <s v="kg"/>
    <x v="15"/>
    <x v="2195"/>
  </r>
  <r>
    <x v="273"/>
    <x v="11"/>
    <x v="1"/>
    <x v="0"/>
    <x v="0"/>
    <x v="31"/>
    <s v="kg"/>
    <x v="179"/>
    <x v="2196"/>
  </r>
  <r>
    <x v="273"/>
    <x v="11"/>
    <x v="1"/>
    <x v="0"/>
    <x v="0"/>
    <x v="500"/>
    <s v="kg"/>
    <x v="41"/>
    <x v="2197"/>
  </r>
  <r>
    <x v="273"/>
    <x v="11"/>
    <x v="1"/>
    <x v="0"/>
    <x v="0"/>
    <x v="170"/>
    <s v="kg"/>
    <x v="5"/>
    <x v="2198"/>
  </r>
  <r>
    <x v="273"/>
    <x v="11"/>
    <x v="1"/>
    <x v="0"/>
    <x v="0"/>
    <x v="759"/>
    <s v="kg"/>
    <x v="1"/>
    <x v="2199"/>
  </r>
  <r>
    <x v="273"/>
    <x v="11"/>
    <x v="1"/>
    <x v="77"/>
    <x v="1"/>
    <x v="91"/>
    <s v="Pcs"/>
    <x v="22"/>
    <x v="819"/>
  </r>
  <r>
    <x v="273"/>
    <x v="11"/>
    <x v="1"/>
    <x v="5"/>
    <x v="0"/>
    <x v="1150"/>
    <s v="kg"/>
    <x v="86"/>
    <x v="2200"/>
  </r>
  <r>
    <x v="273"/>
    <x v="11"/>
    <x v="1"/>
    <x v="5"/>
    <x v="0"/>
    <x v="1115"/>
    <s v="kg"/>
    <x v="100"/>
    <x v="2201"/>
  </r>
  <r>
    <x v="273"/>
    <x v="11"/>
    <x v="1"/>
    <x v="5"/>
    <x v="0"/>
    <x v="186"/>
    <s v="kg"/>
    <x v="100"/>
    <x v="2202"/>
  </r>
  <r>
    <x v="273"/>
    <x v="11"/>
    <x v="1"/>
    <x v="5"/>
    <x v="0"/>
    <x v="517"/>
    <s v="kg"/>
    <x v="100"/>
    <x v="2203"/>
  </r>
  <r>
    <x v="274"/>
    <x v="11"/>
    <x v="1"/>
    <x v="5"/>
    <x v="0"/>
    <x v="1151"/>
    <s v="kg"/>
    <x v="100"/>
    <x v="2204"/>
  </r>
  <r>
    <x v="274"/>
    <x v="11"/>
    <x v="1"/>
    <x v="5"/>
    <x v="0"/>
    <x v="488"/>
    <s v="kg"/>
    <x v="100"/>
    <x v="2205"/>
  </r>
  <r>
    <x v="274"/>
    <x v="11"/>
    <x v="1"/>
    <x v="5"/>
    <x v="0"/>
    <x v="678"/>
    <s v="kg"/>
    <x v="100"/>
    <x v="2206"/>
  </r>
  <r>
    <x v="274"/>
    <x v="11"/>
    <x v="1"/>
    <x v="5"/>
    <x v="0"/>
    <x v="1152"/>
    <s v="kg"/>
    <x v="100"/>
    <x v="2207"/>
  </r>
  <r>
    <x v="274"/>
    <x v="11"/>
    <x v="1"/>
    <x v="5"/>
    <x v="0"/>
    <x v="1153"/>
    <s v="kg"/>
    <x v="86"/>
    <x v="2208"/>
  </r>
  <r>
    <x v="274"/>
    <x v="11"/>
    <x v="1"/>
    <x v="5"/>
    <x v="0"/>
    <x v="164"/>
    <s v="kg"/>
    <x v="86"/>
    <x v="2209"/>
  </r>
  <r>
    <x v="274"/>
    <x v="11"/>
    <x v="1"/>
    <x v="5"/>
    <x v="0"/>
    <x v="354"/>
    <s v="kg"/>
    <x v="86"/>
    <x v="2210"/>
  </r>
  <r>
    <x v="274"/>
    <x v="11"/>
    <x v="1"/>
    <x v="5"/>
    <x v="0"/>
    <x v="222"/>
    <s v="kg"/>
    <x v="86"/>
    <x v="569"/>
  </r>
  <r>
    <x v="274"/>
    <x v="11"/>
    <x v="1"/>
    <x v="5"/>
    <x v="0"/>
    <x v="253"/>
    <s v="kg"/>
    <x v="86"/>
    <x v="2075"/>
  </r>
  <r>
    <x v="274"/>
    <x v="11"/>
    <x v="1"/>
    <x v="5"/>
    <x v="0"/>
    <x v="1045"/>
    <s v="kg"/>
    <x v="100"/>
    <x v="2211"/>
  </r>
  <r>
    <x v="274"/>
    <x v="11"/>
    <x v="1"/>
    <x v="0"/>
    <x v="0"/>
    <x v="716"/>
    <s v="kg"/>
    <x v="1"/>
    <x v="2212"/>
  </r>
  <r>
    <x v="274"/>
    <x v="11"/>
    <x v="1"/>
    <x v="5"/>
    <x v="0"/>
    <x v="445"/>
    <s v="kg"/>
    <x v="88"/>
    <x v="2213"/>
  </r>
  <r>
    <x v="274"/>
    <x v="11"/>
    <x v="1"/>
    <x v="62"/>
    <x v="1"/>
    <x v="231"/>
    <s v="Pcs"/>
    <x v="44"/>
    <x v="1099"/>
  </r>
  <r>
    <x v="274"/>
    <x v="11"/>
    <x v="1"/>
    <x v="108"/>
    <x v="0"/>
    <x v="1154"/>
    <s v="kg"/>
    <x v="88"/>
    <x v="2214"/>
  </r>
  <r>
    <x v="274"/>
    <x v="11"/>
    <x v="1"/>
    <x v="46"/>
    <x v="0"/>
    <x v="224"/>
    <s v="kg"/>
    <x v="43"/>
    <x v="2215"/>
  </r>
  <r>
    <x v="274"/>
    <x v="11"/>
    <x v="1"/>
    <x v="76"/>
    <x v="2"/>
    <x v="1155"/>
    <s v="Pcs"/>
    <x v="137"/>
    <x v="2216"/>
  </r>
  <r>
    <x v="274"/>
    <x v="11"/>
    <x v="1"/>
    <x v="21"/>
    <x v="3"/>
    <x v="71"/>
    <s v="Pcs"/>
    <x v="35"/>
    <x v="81"/>
  </r>
  <r>
    <x v="275"/>
    <x v="11"/>
    <x v="1"/>
    <x v="103"/>
    <x v="0"/>
    <x v="956"/>
    <s v="kg"/>
    <x v="3"/>
    <x v="2217"/>
  </r>
  <r>
    <x v="275"/>
    <x v="11"/>
    <x v="1"/>
    <x v="103"/>
    <x v="0"/>
    <x v="1156"/>
    <s v="kg"/>
    <x v="3"/>
    <x v="2218"/>
  </r>
  <r>
    <x v="275"/>
    <x v="11"/>
    <x v="1"/>
    <x v="103"/>
    <x v="0"/>
    <x v="363"/>
    <s v="kg"/>
    <x v="3"/>
    <x v="523"/>
  </r>
  <r>
    <x v="275"/>
    <x v="11"/>
    <x v="1"/>
    <x v="106"/>
    <x v="3"/>
    <x v="278"/>
    <s v="Pcs"/>
    <x v="180"/>
    <x v="2219"/>
  </r>
  <r>
    <x v="275"/>
    <x v="11"/>
    <x v="1"/>
    <x v="5"/>
    <x v="0"/>
    <x v="161"/>
    <s v="kg"/>
    <x v="15"/>
    <x v="2220"/>
  </r>
  <r>
    <x v="275"/>
    <x v="11"/>
    <x v="1"/>
    <x v="5"/>
    <x v="0"/>
    <x v="638"/>
    <s v="kg"/>
    <x v="15"/>
    <x v="295"/>
  </r>
  <r>
    <x v="275"/>
    <x v="11"/>
    <x v="1"/>
    <x v="5"/>
    <x v="0"/>
    <x v="1157"/>
    <s v="kg"/>
    <x v="43"/>
    <x v="2221"/>
  </r>
  <r>
    <x v="275"/>
    <x v="11"/>
    <x v="1"/>
    <x v="5"/>
    <x v="0"/>
    <x v="72"/>
    <s v="kg"/>
    <x v="43"/>
    <x v="2222"/>
  </r>
  <r>
    <x v="275"/>
    <x v="11"/>
    <x v="1"/>
    <x v="5"/>
    <x v="0"/>
    <x v="1158"/>
    <s v="kg"/>
    <x v="88"/>
    <x v="2223"/>
  </r>
  <r>
    <x v="275"/>
    <x v="11"/>
    <x v="1"/>
    <x v="5"/>
    <x v="0"/>
    <x v="897"/>
    <s v="kg"/>
    <x v="15"/>
    <x v="2224"/>
  </r>
  <r>
    <x v="275"/>
    <x v="11"/>
    <x v="1"/>
    <x v="54"/>
    <x v="0"/>
    <x v="34"/>
    <s v="kg"/>
    <x v="1"/>
    <x v="2225"/>
  </r>
  <r>
    <x v="275"/>
    <x v="11"/>
    <x v="1"/>
    <x v="54"/>
    <x v="0"/>
    <x v="818"/>
    <s v="kg"/>
    <x v="43"/>
    <x v="2226"/>
  </r>
  <r>
    <x v="275"/>
    <x v="11"/>
    <x v="1"/>
    <x v="54"/>
    <x v="0"/>
    <x v="34"/>
    <s v="kg"/>
    <x v="1"/>
    <x v="2225"/>
  </r>
  <r>
    <x v="275"/>
    <x v="11"/>
    <x v="1"/>
    <x v="0"/>
    <x v="0"/>
    <x v="34"/>
    <s v="kg"/>
    <x v="1"/>
    <x v="2225"/>
  </r>
  <r>
    <x v="275"/>
    <x v="11"/>
    <x v="1"/>
    <x v="0"/>
    <x v="0"/>
    <x v="581"/>
    <s v="kg"/>
    <x v="1"/>
    <x v="891"/>
  </r>
  <r>
    <x v="276"/>
    <x v="11"/>
    <x v="1"/>
    <x v="19"/>
    <x v="1"/>
    <x v="1159"/>
    <s v="Pcs"/>
    <x v="119"/>
    <x v="2227"/>
  </r>
  <r>
    <x v="276"/>
    <x v="11"/>
    <x v="1"/>
    <x v="19"/>
    <x v="2"/>
    <x v="80"/>
    <s v="kg"/>
    <x v="47"/>
    <x v="2228"/>
  </r>
  <r>
    <x v="276"/>
    <x v="11"/>
    <x v="1"/>
    <x v="19"/>
    <x v="1"/>
    <x v="1160"/>
    <s v="Pcs"/>
    <x v="108"/>
    <x v="2229"/>
  </r>
  <r>
    <x v="276"/>
    <x v="11"/>
    <x v="1"/>
    <x v="108"/>
    <x v="0"/>
    <x v="931"/>
    <s v="kg"/>
    <x v="1"/>
    <x v="2230"/>
  </r>
  <r>
    <x v="276"/>
    <x v="11"/>
    <x v="1"/>
    <x v="1"/>
    <x v="0"/>
    <x v="234"/>
    <s v="kg"/>
    <x v="29"/>
    <x v="269"/>
  </r>
  <r>
    <x v="276"/>
    <x v="11"/>
    <x v="1"/>
    <x v="39"/>
    <x v="1"/>
    <x v="208"/>
    <s v="Pcs"/>
    <x v="11"/>
    <x v="2231"/>
  </r>
  <r>
    <x v="277"/>
    <x v="11"/>
    <x v="1"/>
    <x v="101"/>
    <x v="3"/>
    <x v="1161"/>
    <s v="mtr"/>
    <x v="2"/>
    <x v="2232"/>
  </r>
  <r>
    <x v="277"/>
    <x v="11"/>
    <x v="1"/>
    <x v="5"/>
    <x v="0"/>
    <x v="94"/>
    <s v="kg"/>
    <x v="15"/>
    <x v="2233"/>
  </r>
  <r>
    <x v="277"/>
    <x v="11"/>
    <x v="1"/>
    <x v="5"/>
    <x v="0"/>
    <x v="10"/>
    <s v="kg"/>
    <x v="86"/>
    <x v="2234"/>
  </r>
  <r>
    <x v="277"/>
    <x v="11"/>
    <x v="1"/>
    <x v="93"/>
    <x v="1"/>
    <x v="1162"/>
    <s v="Pcs"/>
    <x v="41"/>
    <x v="2235"/>
  </r>
  <r>
    <x v="277"/>
    <x v="11"/>
    <x v="1"/>
    <x v="5"/>
    <x v="0"/>
    <x v="1163"/>
    <s v="kg"/>
    <x v="86"/>
    <x v="2236"/>
  </r>
  <r>
    <x v="277"/>
    <x v="11"/>
    <x v="1"/>
    <x v="5"/>
    <x v="0"/>
    <x v="1163"/>
    <s v="kg"/>
    <x v="8"/>
    <x v="2237"/>
  </r>
  <r>
    <x v="277"/>
    <x v="11"/>
    <x v="1"/>
    <x v="108"/>
    <x v="0"/>
    <x v="1164"/>
    <s v="kg"/>
    <x v="8"/>
    <x v="2238"/>
  </r>
  <r>
    <x v="277"/>
    <x v="11"/>
    <x v="1"/>
    <x v="108"/>
    <x v="0"/>
    <x v="150"/>
    <s v="kg"/>
    <x v="8"/>
    <x v="2239"/>
  </r>
  <r>
    <x v="277"/>
    <x v="11"/>
    <x v="1"/>
    <x v="108"/>
    <x v="0"/>
    <x v="1165"/>
    <s v="kg"/>
    <x v="8"/>
    <x v="2240"/>
  </r>
  <r>
    <x v="277"/>
    <x v="11"/>
    <x v="1"/>
    <x v="1"/>
    <x v="0"/>
    <x v="17"/>
    <s v="kg"/>
    <x v="1"/>
    <x v="2241"/>
  </r>
  <r>
    <x v="277"/>
    <x v="11"/>
    <x v="1"/>
    <x v="30"/>
    <x v="3"/>
    <x v="1023"/>
    <s v="Pcs"/>
    <x v="48"/>
    <x v="1270"/>
  </r>
  <r>
    <x v="277"/>
    <x v="11"/>
    <x v="1"/>
    <x v="0"/>
    <x v="0"/>
    <x v="272"/>
    <s v="kg"/>
    <x v="41"/>
    <x v="2242"/>
  </r>
  <r>
    <x v="278"/>
    <x v="11"/>
    <x v="1"/>
    <x v="0"/>
    <x v="0"/>
    <x v="1166"/>
    <s v="kg"/>
    <x v="41"/>
    <x v="2243"/>
  </r>
  <r>
    <x v="278"/>
    <x v="11"/>
    <x v="1"/>
    <x v="17"/>
    <x v="1"/>
    <x v="34"/>
    <s v="Pcs"/>
    <x v="27"/>
    <x v="2244"/>
  </r>
  <r>
    <x v="278"/>
    <x v="11"/>
    <x v="1"/>
    <x v="17"/>
    <x v="1"/>
    <x v="91"/>
    <s v="Pcs"/>
    <x v="50"/>
    <x v="1366"/>
  </r>
  <r>
    <x v="278"/>
    <x v="11"/>
    <x v="1"/>
    <x v="21"/>
    <x v="3"/>
    <x v="1167"/>
    <s v="Pcs"/>
    <x v="35"/>
    <x v="2245"/>
  </r>
  <r>
    <x v="278"/>
    <x v="11"/>
    <x v="1"/>
    <x v="14"/>
    <x v="1"/>
    <x v="982"/>
    <s v="Pcs"/>
    <x v="90"/>
    <x v="2246"/>
  </r>
  <r>
    <x v="278"/>
    <x v="11"/>
    <x v="1"/>
    <x v="5"/>
    <x v="0"/>
    <x v="316"/>
    <s v="kg"/>
    <x v="8"/>
    <x v="2247"/>
  </r>
  <r>
    <x v="279"/>
    <x v="11"/>
    <x v="1"/>
    <x v="5"/>
    <x v="0"/>
    <x v="747"/>
    <s v="kg"/>
    <x v="8"/>
    <x v="2248"/>
  </r>
  <r>
    <x v="279"/>
    <x v="11"/>
    <x v="1"/>
    <x v="108"/>
    <x v="0"/>
    <x v="362"/>
    <s v="kg"/>
    <x v="1"/>
    <x v="2249"/>
  </r>
  <r>
    <x v="279"/>
    <x v="11"/>
    <x v="1"/>
    <x v="46"/>
    <x v="0"/>
    <x v="722"/>
    <s v="kg"/>
    <x v="4"/>
    <x v="2250"/>
  </r>
  <r>
    <x v="279"/>
    <x v="11"/>
    <x v="1"/>
    <x v="46"/>
    <x v="0"/>
    <x v="1168"/>
    <s v="kg"/>
    <x v="8"/>
    <x v="2251"/>
  </r>
  <r>
    <x v="279"/>
    <x v="11"/>
    <x v="1"/>
    <x v="111"/>
    <x v="2"/>
    <x v="231"/>
    <s v="kg"/>
    <x v="4"/>
    <x v="2252"/>
  </r>
  <r>
    <x v="279"/>
    <x v="11"/>
    <x v="1"/>
    <x v="111"/>
    <x v="0"/>
    <x v="370"/>
    <s v="kg"/>
    <x v="12"/>
    <x v="2253"/>
  </r>
  <r>
    <x v="279"/>
    <x v="11"/>
    <x v="1"/>
    <x v="77"/>
    <x v="1"/>
    <x v="363"/>
    <s v="Pcs"/>
    <x v="160"/>
    <x v="2254"/>
  </r>
  <r>
    <x v="279"/>
    <x v="11"/>
    <x v="1"/>
    <x v="77"/>
    <x v="1"/>
    <x v="363"/>
    <s v="Pcs"/>
    <x v="160"/>
    <x v="2254"/>
  </r>
  <r>
    <x v="279"/>
    <x v="11"/>
    <x v="1"/>
    <x v="107"/>
    <x v="1"/>
    <x v="34"/>
    <s v="Pcs"/>
    <x v="162"/>
    <x v="2255"/>
  </r>
  <r>
    <x v="279"/>
    <x v="11"/>
    <x v="1"/>
    <x v="39"/>
    <x v="1"/>
    <x v="201"/>
    <s v="Pcs"/>
    <x v="29"/>
    <x v="2124"/>
  </r>
  <r>
    <x v="279"/>
    <x v="11"/>
    <x v="1"/>
    <x v="0"/>
    <x v="0"/>
    <x v="1168"/>
    <s v="kg"/>
    <x v="12"/>
    <x v="2256"/>
  </r>
  <r>
    <x v="279"/>
    <x v="11"/>
    <x v="1"/>
    <x v="0"/>
    <x v="0"/>
    <x v="585"/>
    <s v="kg"/>
    <x v="12"/>
    <x v="2257"/>
  </r>
  <r>
    <x v="279"/>
    <x v="11"/>
    <x v="1"/>
    <x v="5"/>
    <x v="0"/>
    <x v="670"/>
    <s v="kg"/>
    <x v="41"/>
    <x v="2258"/>
  </r>
  <r>
    <x v="279"/>
    <x v="11"/>
    <x v="1"/>
    <x v="5"/>
    <x v="0"/>
    <x v="1031"/>
    <s v="kg"/>
    <x v="41"/>
    <x v="2259"/>
  </r>
  <r>
    <x v="279"/>
    <x v="11"/>
    <x v="1"/>
    <x v="5"/>
    <x v="0"/>
    <x v="257"/>
    <s v="kg"/>
    <x v="2"/>
    <x v="2260"/>
  </r>
  <r>
    <x v="280"/>
    <x v="11"/>
    <x v="1"/>
    <x v="5"/>
    <x v="0"/>
    <x v="400"/>
    <s v="kg"/>
    <x v="2"/>
    <x v="2261"/>
  </r>
  <r>
    <x v="280"/>
    <x v="11"/>
    <x v="1"/>
    <x v="5"/>
    <x v="0"/>
    <x v="1003"/>
    <s v="kg"/>
    <x v="41"/>
    <x v="2262"/>
  </r>
  <r>
    <x v="280"/>
    <x v="11"/>
    <x v="1"/>
    <x v="46"/>
    <x v="0"/>
    <x v="411"/>
    <s v="kg"/>
    <x v="43"/>
    <x v="511"/>
  </r>
  <r>
    <x v="280"/>
    <x v="11"/>
    <x v="1"/>
    <x v="5"/>
    <x v="0"/>
    <x v="1169"/>
    <s v="kg"/>
    <x v="15"/>
    <x v="2263"/>
  </r>
  <r>
    <x v="280"/>
    <x v="11"/>
    <x v="1"/>
    <x v="5"/>
    <x v="0"/>
    <x v="299"/>
    <s v="kg"/>
    <x v="15"/>
    <x v="2264"/>
  </r>
  <r>
    <x v="280"/>
    <x v="11"/>
    <x v="1"/>
    <x v="5"/>
    <x v="0"/>
    <x v="993"/>
    <s v="kg"/>
    <x v="15"/>
    <x v="2265"/>
  </r>
  <r>
    <x v="280"/>
    <x v="11"/>
    <x v="1"/>
    <x v="111"/>
    <x v="2"/>
    <x v="1170"/>
    <s v="kg"/>
    <x v="4"/>
    <x v="1477"/>
  </r>
  <r>
    <x v="280"/>
    <x v="11"/>
    <x v="1"/>
    <x v="111"/>
    <x v="0"/>
    <x v="655"/>
    <s v="kg"/>
    <x v="12"/>
    <x v="2266"/>
  </r>
  <r>
    <x v="280"/>
    <x v="11"/>
    <x v="1"/>
    <x v="4"/>
    <x v="1"/>
    <x v="645"/>
    <s v="Pcs"/>
    <x v="63"/>
    <x v="2267"/>
  </r>
  <r>
    <x v="280"/>
    <x v="11"/>
    <x v="1"/>
    <x v="101"/>
    <x v="3"/>
    <x v="11"/>
    <s v="Pcs"/>
    <x v="133"/>
    <x v="2268"/>
  </r>
  <r>
    <x v="280"/>
    <x v="11"/>
    <x v="1"/>
    <x v="54"/>
    <x v="0"/>
    <x v="150"/>
    <s v="kg"/>
    <x v="29"/>
    <x v="2269"/>
  </r>
  <r>
    <x v="280"/>
    <x v="11"/>
    <x v="1"/>
    <x v="54"/>
    <x v="0"/>
    <x v="462"/>
    <s v="kg"/>
    <x v="29"/>
    <x v="591"/>
  </r>
  <r>
    <x v="280"/>
    <x v="11"/>
    <x v="1"/>
    <x v="54"/>
    <x v="0"/>
    <x v="236"/>
    <s v="kg"/>
    <x v="86"/>
    <x v="1076"/>
  </r>
  <r>
    <x v="280"/>
    <x v="11"/>
    <x v="1"/>
    <x v="104"/>
    <x v="0"/>
    <x v="983"/>
    <s v="kg"/>
    <x v="41"/>
    <x v="2270"/>
  </r>
  <r>
    <x v="280"/>
    <x v="11"/>
    <x v="1"/>
    <x v="104"/>
    <x v="0"/>
    <x v="121"/>
    <s v="kg"/>
    <x v="41"/>
    <x v="2271"/>
  </r>
  <r>
    <x v="280"/>
    <x v="11"/>
    <x v="1"/>
    <x v="5"/>
    <x v="0"/>
    <x v="231"/>
    <s v="kg"/>
    <x v="1"/>
    <x v="549"/>
  </r>
  <r>
    <x v="280"/>
    <x v="11"/>
    <x v="1"/>
    <x v="5"/>
    <x v="0"/>
    <x v="886"/>
    <s v="kg"/>
    <x v="1"/>
    <x v="2272"/>
  </r>
  <r>
    <x v="280"/>
    <x v="11"/>
    <x v="1"/>
    <x v="5"/>
    <x v="0"/>
    <x v="1171"/>
    <s v="kg"/>
    <x v="1"/>
    <x v="2273"/>
  </r>
  <r>
    <x v="280"/>
    <x v="11"/>
    <x v="1"/>
    <x v="38"/>
    <x v="1"/>
    <x v="231"/>
    <s v="Pcs"/>
    <x v="68"/>
    <x v="178"/>
  </r>
  <r>
    <x v="280"/>
    <x v="11"/>
    <x v="1"/>
    <x v="5"/>
    <x v="0"/>
    <x v="1172"/>
    <s v="kg"/>
    <x v="1"/>
    <x v="2274"/>
  </r>
  <r>
    <x v="280"/>
    <x v="11"/>
    <x v="1"/>
    <x v="5"/>
    <x v="0"/>
    <x v="231"/>
    <s v="kg"/>
    <x v="1"/>
    <x v="549"/>
  </r>
  <r>
    <x v="280"/>
    <x v="11"/>
    <x v="1"/>
    <x v="5"/>
    <x v="0"/>
    <x v="1173"/>
    <s v="kg"/>
    <x v="1"/>
    <x v="2275"/>
  </r>
  <r>
    <x v="281"/>
    <x v="11"/>
    <x v="1"/>
    <x v="5"/>
    <x v="0"/>
    <x v="221"/>
    <s v="kg"/>
    <x v="1"/>
    <x v="2276"/>
  </r>
  <r>
    <x v="281"/>
    <x v="11"/>
    <x v="1"/>
    <x v="5"/>
    <x v="0"/>
    <x v="611"/>
    <s v="kg"/>
    <x v="1"/>
    <x v="2277"/>
  </r>
  <r>
    <x v="281"/>
    <x v="11"/>
    <x v="1"/>
    <x v="5"/>
    <x v="0"/>
    <x v="611"/>
    <s v="kg"/>
    <x v="1"/>
    <x v="2277"/>
  </r>
  <r>
    <x v="281"/>
    <x v="11"/>
    <x v="1"/>
    <x v="5"/>
    <x v="0"/>
    <x v="328"/>
    <s v="kg"/>
    <x v="1"/>
    <x v="528"/>
  </r>
  <r>
    <x v="281"/>
    <x v="11"/>
    <x v="1"/>
    <x v="5"/>
    <x v="0"/>
    <x v="221"/>
    <s v="kg"/>
    <x v="1"/>
    <x v="2276"/>
  </r>
  <r>
    <x v="281"/>
    <x v="11"/>
    <x v="1"/>
    <x v="5"/>
    <x v="0"/>
    <x v="552"/>
    <s v="kg"/>
    <x v="1"/>
    <x v="849"/>
  </r>
  <r>
    <x v="281"/>
    <x v="11"/>
    <x v="1"/>
    <x v="5"/>
    <x v="0"/>
    <x v="588"/>
    <s v="kg"/>
    <x v="1"/>
    <x v="893"/>
  </r>
  <r>
    <x v="281"/>
    <x v="11"/>
    <x v="1"/>
    <x v="5"/>
    <x v="0"/>
    <x v="317"/>
    <s v="kg"/>
    <x v="1"/>
    <x v="2278"/>
  </r>
  <r>
    <x v="282"/>
    <x v="11"/>
    <x v="1"/>
    <x v="1"/>
    <x v="0"/>
    <x v="182"/>
    <s v="kg"/>
    <x v="12"/>
    <x v="2279"/>
  </r>
  <r>
    <x v="282"/>
    <x v="11"/>
    <x v="1"/>
    <x v="1"/>
    <x v="0"/>
    <x v="1126"/>
    <s v="kg"/>
    <x v="12"/>
    <x v="2280"/>
  </r>
  <r>
    <x v="282"/>
    <x v="11"/>
    <x v="1"/>
    <x v="42"/>
    <x v="1"/>
    <x v="1036"/>
    <s v="Pcs"/>
    <x v="50"/>
    <x v="2281"/>
  </r>
  <r>
    <x v="282"/>
    <x v="11"/>
    <x v="1"/>
    <x v="0"/>
    <x v="0"/>
    <x v="464"/>
    <s v="kg"/>
    <x v="29"/>
    <x v="896"/>
  </r>
  <r>
    <x v="282"/>
    <x v="11"/>
    <x v="1"/>
    <x v="0"/>
    <x v="0"/>
    <x v="982"/>
    <s v="kg"/>
    <x v="29"/>
    <x v="2282"/>
  </r>
  <r>
    <x v="283"/>
    <x v="11"/>
    <x v="1"/>
    <x v="77"/>
    <x v="1"/>
    <x v="843"/>
    <s v="Pcs"/>
    <x v="22"/>
    <x v="2283"/>
  </r>
  <r>
    <x v="283"/>
    <x v="11"/>
    <x v="1"/>
    <x v="91"/>
    <x v="3"/>
    <x v="201"/>
    <s v="Pcs"/>
    <x v="29"/>
    <x v="2124"/>
  </r>
  <r>
    <x v="283"/>
    <x v="11"/>
    <x v="1"/>
    <x v="20"/>
    <x v="0"/>
    <x v="970"/>
    <s v="kg"/>
    <x v="41"/>
    <x v="2284"/>
  </r>
  <r>
    <x v="283"/>
    <x v="11"/>
    <x v="1"/>
    <x v="77"/>
    <x v="1"/>
    <x v="308"/>
    <s v="Pcs"/>
    <x v="71"/>
    <x v="2285"/>
  </r>
  <r>
    <x v="283"/>
    <x v="11"/>
    <x v="1"/>
    <x v="77"/>
    <x v="1"/>
    <x v="308"/>
    <s v="Pcs"/>
    <x v="71"/>
    <x v="2285"/>
  </r>
  <r>
    <x v="283"/>
    <x v="11"/>
    <x v="1"/>
    <x v="2"/>
    <x v="0"/>
    <x v="1174"/>
    <s v="kg"/>
    <x v="29"/>
    <x v="2286"/>
  </r>
  <r>
    <x v="283"/>
    <x v="11"/>
    <x v="1"/>
    <x v="2"/>
    <x v="0"/>
    <x v="1175"/>
    <s v="kg"/>
    <x v="3"/>
    <x v="2287"/>
  </r>
  <r>
    <x v="284"/>
    <x v="11"/>
    <x v="1"/>
    <x v="5"/>
    <x v="0"/>
    <x v="612"/>
    <s v="kg"/>
    <x v="1"/>
    <x v="2288"/>
  </r>
  <r>
    <x v="284"/>
    <x v="11"/>
    <x v="1"/>
    <x v="5"/>
    <x v="0"/>
    <x v="610"/>
    <s v="kg"/>
    <x v="34"/>
    <x v="2289"/>
  </r>
  <r>
    <x v="285"/>
    <x v="11"/>
    <x v="1"/>
    <x v="21"/>
    <x v="3"/>
    <x v="1176"/>
    <s v="Pcs"/>
    <x v="35"/>
    <x v="2290"/>
  </r>
  <r>
    <x v="285"/>
    <x v="11"/>
    <x v="1"/>
    <x v="0"/>
    <x v="0"/>
    <x v="6"/>
    <s v="kg"/>
    <x v="29"/>
    <x v="740"/>
  </r>
  <r>
    <x v="285"/>
    <x v="11"/>
    <x v="1"/>
    <x v="0"/>
    <x v="0"/>
    <x v="197"/>
    <s v="kg"/>
    <x v="29"/>
    <x v="2291"/>
  </r>
  <r>
    <x v="286"/>
    <x v="1"/>
    <x v="1"/>
    <x v="30"/>
    <x v="3"/>
    <x v="1177"/>
    <s v="Pcs"/>
    <x v="48"/>
    <x v="2292"/>
  </r>
  <r>
    <x v="287"/>
    <x v="1"/>
    <x v="1"/>
    <x v="30"/>
    <x v="3"/>
    <x v="1023"/>
    <s v="Pcs"/>
    <x v="48"/>
    <x v="1270"/>
  </r>
  <r>
    <x v="288"/>
    <x v="1"/>
    <x v="1"/>
    <x v="112"/>
    <x v="3"/>
    <x v="1178"/>
    <s v="Pcs"/>
    <x v="139"/>
    <x v="2293"/>
  </r>
  <r>
    <x v="289"/>
    <x v="1"/>
    <x v="1"/>
    <x v="38"/>
    <x v="3"/>
    <x v="73"/>
    <s v="Pcs"/>
    <x v="65"/>
    <x v="2294"/>
  </r>
  <r>
    <x v="289"/>
    <x v="1"/>
    <x v="1"/>
    <x v="30"/>
    <x v="3"/>
    <x v="1023"/>
    <s v="Pcs"/>
    <x v="48"/>
    <x v="1270"/>
  </r>
  <r>
    <x v="290"/>
    <x v="1"/>
    <x v="1"/>
    <x v="30"/>
    <x v="3"/>
    <x v="1023"/>
    <s v="Pcs"/>
    <x v="48"/>
    <x v="1270"/>
  </r>
  <r>
    <x v="290"/>
    <x v="1"/>
    <x v="1"/>
    <x v="38"/>
    <x v="3"/>
    <x v="73"/>
    <s v="Pcs"/>
    <x v="65"/>
    <x v="2294"/>
  </r>
  <r>
    <x v="291"/>
    <x v="1"/>
    <x v="1"/>
    <x v="30"/>
    <x v="3"/>
    <x v="1023"/>
    <s v="Pcs"/>
    <x v="48"/>
    <x v="1270"/>
  </r>
  <r>
    <x v="292"/>
    <x v="1"/>
    <x v="1"/>
    <x v="30"/>
    <x v="3"/>
    <x v="1023"/>
    <s v="Pcs"/>
    <x v="48"/>
    <x v="1270"/>
  </r>
  <r>
    <x v="293"/>
    <x v="1"/>
    <x v="1"/>
    <x v="30"/>
    <x v="3"/>
    <x v="1023"/>
    <s v="Pcs"/>
    <x v="48"/>
    <x v="1270"/>
  </r>
  <r>
    <x v="293"/>
    <x v="1"/>
    <x v="1"/>
    <x v="30"/>
    <x v="3"/>
    <x v="1023"/>
    <s v="Pcs"/>
    <x v="48"/>
    <x v="1270"/>
  </r>
  <r>
    <x v="293"/>
    <x v="1"/>
    <x v="1"/>
    <x v="30"/>
    <x v="3"/>
    <x v="1023"/>
    <s v="Pcs"/>
    <x v="48"/>
    <x v="1270"/>
  </r>
  <r>
    <x v="294"/>
    <x v="1"/>
    <x v="1"/>
    <x v="38"/>
    <x v="3"/>
    <x v="803"/>
    <s v="Pcs"/>
    <x v="65"/>
    <x v="2295"/>
  </r>
  <r>
    <x v="294"/>
    <x v="1"/>
    <x v="1"/>
    <x v="30"/>
    <x v="3"/>
    <x v="94"/>
    <s v="Pcs"/>
    <x v="47"/>
    <x v="2296"/>
  </r>
  <r>
    <x v="294"/>
    <x v="1"/>
    <x v="1"/>
    <x v="113"/>
    <x v="0"/>
    <x v="910"/>
    <s v="kg"/>
    <x v="77"/>
    <x v="2297"/>
  </r>
  <r>
    <x v="294"/>
    <x v="1"/>
    <x v="1"/>
    <x v="113"/>
    <x v="0"/>
    <x v="1035"/>
    <s v="kg"/>
    <x v="12"/>
    <x v="2298"/>
  </r>
  <r>
    <x v="294"/>
    <x v="1"/>
    <x v="1"/>
    <x v="113"/>
    <x v="0"/>
    <x v="222"/>
    <s v="kg"/>
    <x v="12"/>
    <x v="2299"/>
  </r>
  <r>
    <x v="294"/>
    <x v="1"/>
    <x v="1"/>
    <x v="113"/>
    <x v="0"/>
    <x v="1179"/>
    <s v="kg"/>
    <x v="77"/>
    <x v="2300"/>
  </r>
  <r>
    <x v="294"/>
    <x v="1"/>
    <x v="1"/>
    <x v="0"/>
    <x v="0"/>
    <x v="937"/>
    <s v="kg"/>
    <x v="6"/>
    <x v="282"/>
  </r>
  <r>
    <x v="294"/>
    <x v="1"/>
    <x v="1"/>
    <x v="0"/>
    <x v="0"/>
    <x v="129"/>
    <s v="kg"/>
    <x v="6"/>
    <x v="2301"/>
  </r>
  <r>
    <x v="294"/>
    <x v="1"/>
    <x v="1"/>
    <x v="0"/>
    <x v="0"/>
    <x v="747"/>
    <s v="kg"/>
    <x v="6"/>
    <x v="2302"/>
  </r>
  <r>
    <x v="294"/>
    <x v="1"/>
    <x v="1"/>
    <x v="0"/>
    <x v="0"/>
    <x v="1061"/>
    <s v="kg"/>
    <x v="6"/>
    <x v="2303"/>
  </r>
  <r>
    <x v="294"/>
    <x v="1"/>
    <x v="1"/>
    <x v="38"/>
    <x v="3"/>
    <x v="803"/>
    <s v="Pcs"/>
    <x v="65"/>
    <x v="2295"/>
  </r>
  <r>
    <x v="295"/>
    <x v="1"/>
    <x v="1"/>
    <x v="30"/>
    <x v="3"/>
    <x v="1023"/>
    <s v="Pcs"/>
    <x v="48"/>
    <x v="1270"/>
  </r>
  <r>
    <x v="295"/>
    <x v="1"/>
    <x v="1"/>
    <x v="30"/>
    <x v="3"/>
    <x v="1023"/>
    <s v="Pcs"/>
    <x v="48"/>
    <x v="1270"/>
  </r>
  <r>
    <x v="296"/>
    <x v="2"/>
    <x v="1"/>
    <x v="93"/>
    <x v="3"/>
    <x v="624"/>
    <s v="Pcs"/>
    <x v="12"/>
    <x v="2304"/>
  </r>
  <r>
    <x v="296"/>
    <x v="2"/>
    <x v="1"/>
    <x v="30"/>
    <x v="3"/>
    <x v="1023"/>
    <s v="Pcs"/>
    <x v="48"/>
    <x v="1270"/>
  </r>
  <r>
    <x v="297"/>
    <x v="2"/>
    <x v="1"/>
    <x v="106"/>
    <x v="3"/>
    <x v="991"/>
    <s v="Pcs"/>
    <x v="50"/>
    <x v="2305"/>
  </r>
  <r>
    <x v="297"/>
    <x v="2"/>
    <x v="1"/>
    <x v="30"/>
    <x v="3"/>
    <x v="1023"/>
    <s v="Pcs"/>
    <x v="48"/>
    <x v="1270"/>
  </r>
  <r>
    <x v="297"/>
    <x v="2"/>
    <x v="1"/>
    <x v="107"/>
    <x v="1"/>
    <x v="457"/>
    <s v="Pcs"/>
    <x v="164"/>
    <x v="1529"/>
  </r>
  <r>
    <x v="297"/>
    <x v="2"/>
    <x v="1"/>
    <x v="107"/>
    <x v="2"/>
    <x v="776"/>
    <s v="Pcs"/>
    <x v="162"/>
    <x v="2306"/>
  </r>
  <r>
    <x v="297"/>
    <x v="2"/>
    <x v="1"/>
    <x v="107"/>
    <x v="1"/>
    <x v="105"/>
    <s v="Pcs"/>
    <x v="176"/>
    <x v="1748"/>
  </r>
  <r>
    <x v="298"/>
    <x v="2"/>
    <x v="1"/>
    <x v="62"/>
    <x v="3"/>
    <x v="910"/>
    <s v="Pcs"/>
    <x v="44"/>
    <x v="1844"/>
  </r>
  <r>
    <x v="298"/>
    <x v="2"/>
    <x v="1"/>
    <x v="30"/>
    <x v="3"/>
    <x v="1023"/>
    <s v="Pcs"/>
    <x v="48"/>
    <x v="1270"/>
  </r>
  <r>
    <x v="298"/>
    <x v="2"/>
    <x v="1"/>
    <x v="64"/>
    <x v="0"/>
    <x v="1121"/>
    <s v="kg"/>
    <x v="43"/>
    <x v="2099"/>
  </r>
  <r>
    <x v="298"/>
    <x v="2"/>
    <x v="1"/>
    <x v="114"/>
    <x v="0"/>
    <x v="1003"/>
    <s v="kg"/>
    <x v="22"/>
    <x v="393"/>
  </r>
  <r>
    <x v="299"/>
    <x v="2"/>
    <x v="1"/>
    <x v="30"/>
    <x v="3"/>
    <x v="1023"/>
    <s v="Pcs"/>
    <x v="48"/>
    <x v="1270"/>
  </r>
  <r>
    <x v="299"/>
    <x v="2"/>
    <x v="1"/>
    <x v="30"/>
    <x v="3"/>
    <x v="1023"/>
    <s v="Pcs"/>
    <x v="48"/>
    <x v="1270"/>
  </r>
  <r>
    <x v="299"/>
    <x v="2"/>
    <x v="1"/>
    <x v="19"/>
    <x v="3"/>
    <x v="1180"/>
    <s v="Pcs"/>
    <x v="32"/>
    <x v="2307"/>
  </r>
  <r>
    <x v="299"/>
    <x v="2"/>
    <x v="1"/>
    <x v="19"/>
    <x v="3"/>
    <x v="50"/>
    <s v="Pcs"/>
    <x v="181"/>
    <x v="690"/>
  </r>
  <r>
    <x v="299"/>
    <x v="2"/>
    <x v="1"/>
    <x v="19"/>
    <x v="3"/>
    <x v="50"/>
    <s v="Pcs"/>
    <x v="182"/>
    <x v="459"/>
  </r>
  <r>
    <x v="299"/>
    <x v="2"/>
    <x v="1"/>
    <x v="0"/>
    <x v="0"/>
    <x v="960"/>
    <s v="kg"/>
    <x v="8"/>
    <x v="2308"/>
  </r>
  <r>
    <x v="299"/>
    <x v="2"/>
    <x v="1"/>
    <x v="0"/>
    <x v="0"/>
    <x v="696"/>
    <s v="kg"/>
    <x v="6"/>
    <x v="2309"/>
  </r>
  <r>
    <x v="300"/>
    <x v="2"/>
    <x v="1"/>
    <x v="30"/>
    <x v="3"/>
    <x v="1023"/>
    <s v="Pcs"/>
    <x v="48"/>
    <x v="1270"/>
  </r>
  <r>
    <x v="300"/>
    <x v="2"/>
    <x v="1"/>
    <x v="21"/>
    <x v="3"/>
    <x v="913"/>
    <s v="Pcs"/>
    <x v="35"/>
    <x v="2310"/>
  </r>
  <r>
    <x v="301"/>
    <x v="2"/>
    <x v="1"/>
    <x v="21"/>
    <x v="3"/>
    <x v="1181"/>
    <s v="Pcs"/>
    <x v="35"/>
    <x v="2311"/>
  </r>
  <r>
    <x v="302"/>
    <x v="2"/>
    <x v="1"/>
    <x v="30"/>
    <x v="3"/>
    <x v="1023"/>
    <s v="Pcs"/>
    <x v="48"/>
    <x v="1270"/>
  </r>
  <r>
    <x v="302"/>
    <x v="2"/>
    <x v="1"/>
    <x v="30"/>
    <x v="3"/>
    <x v="1023"/>
    <s v="Pcs"/>
    <x v="48"/>
    <x v="1270"/>
  </r>
  <r>
    <x v="303"/>
    <x v="2"/>
    <x v="1"/>
    <x v="19"/>
    <x v="3"/>
    <x v="1159"/>
    <s v="Pcs"/>
    <x v="119"/>
    <x v="2227"/>
  </r>
  <r>
    <x v="303"/>
    <x v="2"/>
    <x v="1"/>
    <x v="19"/>
    <x v="2"/>
    <x v="80"/>
    <s v="kg"/>
    <x v="47"/>
    <x v="2228"/>
  </r>
  <r>
    <x v="303"/>
    <x v="2"/>
    <x v="1"/>
    <x v="19"/>
    <x v="3"/>
    <x v="1160"/>
    <s v="Pcs"/>
    <x v="108"/>
    <x v="2229"/>
  </r>
  <r>
    <x v="303"/>
    <x v="2"/>
    <x v="1"/>
    <x v="52"/>
    <x v="3"/>
    <x v="1182"/>
    <s v="Ft"/>
    <x v="116"/>
    <x v="2312"/>
  </r>
  <r>
    <x v="303"/>
    <x v="2"/>
    <x v="1"/>
    <x v="52"/>
    <x v="3"/>
    <x v="1183"/>
    <s v="Ft"/>
    <x v="116"/>
    <x v="2313"/>
  </r>
  <r>
    <x v="303"/>
    <x v="2"/>
    <x v="1"/>
    <x v="52"/>
    <x v="3"/>
    <x v="1184"/>
    <s v="Ft"/>
    <x v="116"/>
    <x v="2314"/>
  </r>
  <r>
    <x v="304"/>
    <x v="2"/>
    <x v="1"/>
    <x v="64"/>
    <x v="0"/>
    <x v="968"/>
    <s v="kg"/>
    <x v="43"/>
    <x v="2315"/>
  </r>
  <r>
    <x v="305"/>
    <x v="2"/>
    <x v="1"/>
    <x v="30"/>
    <x v="3"/>
    <x v="1023"/>
    <s v="Pcs"/>
    <x v="48"/>
    <x v="1270"/>
  </r>
  <r>
    <x v="306"/>
    <x v="2"/>
    <x v="1"/>
    <x v="30"/>
    <x v="3"/>
    <x v="1023"/>
    <s v="Pcs"/>
    <x v="48"/>
    <x v="1270"/>
  </r>
  <r>
    <x v="306"/>
    <x v="2"/>
    <x v="1"/>
    <x v="93"/>
    <x v="3"/>
    <x v="201"/>
    <s v="Pcs"/>
    <x v="12"/>
    <x v="2004"/>
  </r>
  <r>
    <x v="307"/>
    <x v="2"/>
    <x v="1"/>
    <x v="30"/>
    <x v="3"/>
    <x v="1023"/>
    <s v="Pcs"/>
    <x v="48"/>
    <x v="1270"/>
  </r>
  <r>
    <x v="308"/>
    <x v="2"/>
    <x v="1"/>
    <x v="0"/>
    <x v="0"/>
    <x v="910"/>
    <s v="kg"/>
    <x v="6"/>
    <x v="2316"/>
  </r>
  <r>
    <x v="308"/>
    <x v="2"/>
    <x v="1"/>
    <x v="7"/>
    <x v="1"/>
    <x v="34"/>
    <s v="Pcs"/>
    <x v="13"/>
    <x v="38"/>
  </r>
  <r>
    <x v="309"/>
    <x v="2"/>
    <x v="1"/>
    <x v="62"/>
    <x v="3"/>
    <x v="231"/>
    <s v="Pcs"/>
    <x v="44"/>
    <x v="1099"/>
  </r>
  <r>
    <x v="309"/>
    <x v="2"/>
    <x v="1"/>
    <x v="0"/>
    <x v="0"/>
    <x v="1139"/>
    <s v="kg"/>
    <x v="34"/>
    <x v="2317"/>
  </r>
  <r>
    <x v="309"/>
    <x v="2"/>
    <x v="1"/>
    <x v="0"/>
    <x v="0"/>
    <x v="284"/>
    <s v="kg"/>
    <x v="34"/>
    <x v="2318"/>
  </r>
  <r>
    <x v="309"/>
    <x v="2"/>
    <x v="1"/>
    <x v="21"/>
    <x v="3"/>
    <x v="71"/>
    <s v="Pcs"/>
    <x v="35"/>
    <x v="81"/>
  </r>
  <r>
    <x v="310"/>
    <x v="2"/>
    <x v="1"/>
    <x v="0"/>
    <x v="0"/>
    <x v="288"/>
    <s v="kg"/>
    <x v="34"/>
    <x v="2319"/>
  </r>
  <r>
    <x v="310"/>
    <x v="2"/>
    <x v="1"/>
    <x v="0"/>
    <x v="0"/>
    <x v="197"/>
    <s v="kg"/>
    <x v="34"/>
    <x v="2320"/>
  </r>
  <r>
    <x v="310"/>
    <x v="2"/>
    <x v="1"/>
    <x v="0"/>
    <x v="0"/>
    <x v="1185"/>
    <s v="kg"/>
    <x v="1"/>
    <x v="2321"/>
  </r>
  <r>
    <x v="310"/>
    <x v="2"/>
    <x v="1"/>
    <x v="38"/>
    <x v="3"/>
    <x v="140"/>
    <s v="Pcs"/>
    <x v="183"/>
    <x v="2322"/>
  </r>
  <r>
    <x v="310"/>
    <x v="2"/>
    <x v="1"/>
    <x v="0"/>
    <x v="0"/>
    <x v="865"/>
    <s v="kg"/>
    <x v="4"/>
    <x v="2323"/>
  </r>
  <r>
    <x v="310"/>
    <x v="2"/>
    <x v="1"/>
    <x v="106"/>
    <x v="3"/>
    <x v="309"/>
    <s v="Pcs"/>
    <x v="47"/>
    <x v="2324"/>
  </r>
  <r>
    <x v="310"/>
    <x v="2"/>
    <x v="1"/>
    <x v="69"/>
    <x v="2"/>
    <x v="955"/>
    <s v="Pcs"/>
    <x v="184"/>
    <x v="2325"/>
  </r>
  <r>
    <x v="311"/>
    <x v="2"/>
    <x v="1"/>
    <x v="16"/>
    <x v="2"/>
    <x v="782"/>
    <s v="kg"/>
    <x v="4"/>
    <x v="1223"/>
  </r>
  <r>
    <x v="311"/>
    <x v="2"/>
    <x v="1"/>
    <x v="7"/>
    <x v="1"/>
    <x v="1032"/>
    <s v="Pcs"/>
    <x v="13"/>
    <x v="2326"/>
  </r>
  <r>
    <x v="312"/>
    <x v="2"/>
    <x v="1"/>
    <x v="0"/>
    <x v="0"/>
    <x v="719"/>
    <s v="kg"/>
    <x v="86"/>
    <x v="2327"/>
  </r>
  <r>
    <x v="312"/>
    <x v="2"/>
    <x v="1"/>
    <x v="0"/>
    <x v="0"/>
    <x v="849"/>
    <s v="kg"/>
    <x v="29"/>
    <x v="2328"/>
  </r>
  <r>
    <x v="312"/>
    <x v="2"/>
    <x v="1"/>
    <x v="0"/>
    <x v="0"/>
    <x v="172"/>
    <s v="kg"/>
    <x v="29"/>
    <x v="2329"/>
  </r>
  <r>
    <x v="312"/>
    <x v="2"/>
    <x v="1"/>
    <x v="0"/>
    <x v="0"/>
    <x v="31"/>
    <s v="kg"/>
    <x v="29"/>
    <x v="2330"/>
  </r>
  <r>
    <x v="312"/>
    <x v="2"/>
    <x v="1"/>
    <x v="0"/>
    <x v="0"/>
    <x v="11"/>
    <s v="kg"/>
    <x v="29"/>
    <x v="2331"/>
  </r>
  <r>
    <x v="312"/>
    <x v="2"/>
    <x v="1"/>
    <x v="0"/>
    <x v="0"/>
    <x v="467"/>
    <s v="kg"/>
    <x v="29"/>
    <x v="2332"/>
  </r>
  <r>
    <x v="312"/>
    <x v="2"/>
    <x v="1"/>
    <x v="0"/>
    <x v="0"/>
    <x v="103"/>
    <s v="kg"/>
    <x v="86"/>
    <x v="664"/>
  </r>
  <r>
    <x v="312"/>
    <x v="2"/>
    <x v="1"/>
    <x v="0"/>
    <x v="0"/>
    <x v="10"/>
    <s v="kg"/>
    <x v="86"/>
    <x v="2234"/>
  </r>
  <r>
    <x v="312"/>
    <x v="2"/>
    <x v="1"/>
    <x v="0"/>
    <x v="0"/>
    <x v="1186"/>
    <s v="kg"/>
    <x v="86"/>
    <x v="2333"/>
  </r>
  <r>
    <x v="312"/>
    <x v="2"/>
    <x v="1"/>
    <x v="1"/>
    <x v="2"/>
    <x v="1102"/>
    <s v="kg"/>
    <x v="10"/>
    <x v="2334"/>
  </r>
  <r>
    <x v="312"/>
    <x v="2"/>
    <x v="1"/>
    <x v="104"/>
    <x v="0"/>
    <x v="1187"/>
    <s v="kg"/>
    <x v="88"/>
    <x v="2335"/>
  </r>
  <r>
    <x v="312"/>
    <x v="2"/>
    <x v="1"/>
    <x v="104"/>
    <x v="0"/>
    <x v="1188"/>
    <s v="kg"/>
    <x v="88"/>
    <x v="994"/>
  </r>
  <r>
    <x v="313"/>
    <x v="2"/>
    <x v="1"/>
    <x v="7"/>
    <x v="1"/>
    <x v="34"/>
    <s v="Pcs"/>
    <x v="33"/>
    <x v="75"/>
  </r>
  <r>
    <x v="314"/>
    <x v="2"/>
    <x v="1"/>
    <x v="38"/>
    <x v="3"/>
    <x v="1189"/>
    <s v="Pcs"/>
    <x v="65"/>
    <x v="2336"/>
  </r>
  <r>
    <x v="314"/>
    <x v="2"/>
    <x v="1"/>
    <x v="38"/>
    <x v="3"/>
    <x v="1190"/>
    <s v="Pcs"/>
    <x v="183"/>
    <x v="2337"/>
  </r>
  <r>
    <x v="314"/>
    <x v="2"/>
    <x v="1"/>
    <x v="19"/>
    <x v="3"/>
    <x v="1093"/>
    <s v="Pcs"/>
    <x v="185"/>
    <x v="133"/>
  </r>
  <r>
    <x v="314"/>
    <x v="2"/>
    <x v="1"/>
    <x v="19"/>
    <x v="3"/>
    <x v="192"/>
    <s v="Pcs"/>
    <x v="181"/>
    <x v="2338"/>
  </r>
  <r>
    <x v="314"/>
    <x v="2"/>
    <x v="1"/>
    <x v="19"/>
    <x v="3"/>
    <x v="1191"/>
    <s v="Pcs"/>
    <x v="164"/>
    <x v="2339"/>
  </r>
  <r>
    <x v="314"/>
    <x v="2"/>
    <x v="1"/>
    <x v="45"/>
    <x v="1"/>
    <x v="386"/>
    <s v="Pcs"/>
    <x v="67"/>
    <x v="2340"/>
  </r>
  <r>
    <x v="314"/>
    <x v="2"/>
    <x v="1"/>
    <x v="21"/>
    <x v="3"/>
    <x v="71"/>
    <s v="Pcs"/>
    <x v="35"/>
    <x v="81"/>
  </r>
  <r>
    <x v="314"/>
    <x v="2"/>
    <x v="1"/>
    <x v="62"/>
    <x v="3"/>
    <x v="231"/>
    <s v="Pcs"/>
    <x v="44"/>
    <x v="1099"/>
  </r>
  <r>
    <x v="315"/>
    <x v="2"/>
    <x v="1"/>
    <x v="4"/>
    <x v="1"/>
    <x v="105"/>
    <s v="Pcs"/>
    <x v="148"/>
    <x v="1922"/>
  </r>
  <r>
    <x v="315"/>
    <x v="2"/>
    <x v="1"/>
    <x v="4"/>
    <x v="3"/>
    <x v="105"/>
    <s v="Pcs"/>
    <x v="143"/>
    <x v="111"/>
  </r>
  <r>
    <x v="315"/>
    <x v="2"/>
    <x v="1"/>
    <x v="39"/>
    <x v="3"/>
    <x v="177"/>
    <s v="Pcs"/>
    <x v="11"/>
    <x v="2341"/>
  </r>
  <r>
    <x v="315"/>
    <x v="2"/>
    <x v="1"/>
    <x v="39"/>
    <x v="3"/>
    <x v="1192"/>
    <s v="Pcs"/>
    <x v="29"/>
    <x v="2342"/>
  </r>
  <r>
    <x v="316"/>
    <x v="2"/>
    <x v="1"/>
    <x v="21"/>
    <x v="3"/>
    <x v="1193"/>
    <s v="Pcs"/>
    <x v="35"/>
    <x v="1859"/>
  </r>
  <r>
    <x v="316"/>
    <x v="2"/>
    <x v="1"/>
    <x v="93"/>
    <x v="3"/>
    <x v="201"/>
    <s v="Pcs"/>
    <x v="12"/>
    <x v="2004"/>
  </r>
  <r>
    <x v="317"/>
    <x v="2"/>
    <x v="1"/>
    <x v="115"/>
    <x v="3"/>
    <x v="979"/>
    <s v="Pcs"/>
    <x v="101"/>
    <x v="1691"/>
  </r>
  <r>
    <x v="317"/>
    <x v="2"/>
    <x v="1"/>
    <x v="19"/>
    <x v="3"/>
    <x v="34"/>
    <s v="Pcs"/>
    <x v="183"/>
    <x v="2343"/>
  </r>
  <r>
    <x v="317"/>
    <x v="2"/>
    <x v="1"/>
    <x v="0"/>
    <x v="0"/>
    <x v="149"/>
    <s v="kg"/>
    <x v="34"/>
    <x v="2344"/>
  </r>
  <r>
    <x v="317"/>
    <x v="2"/>
    <x v="1"/>
    <x v="0"/>
    <x v="0"/>
    <x v="1194"/>
    <s v="kg"/>
    <x v="1"/>
    <x v="2345"/>
  </r>
  <r>
    <x v="317"/>
    <x v="2"/>
    <x v="1"/>
    <x v="0"/>
    <x v="0"/>
    <x v="1195"/>
    <s v="kg"/>
    <x v="34"/>
    <x v="2346"/>
  </r>
  <r>
    <x v="318"/>
    <x v="2"/>
    <x v="1"/>
    <x v="39"/>
    <x v="3"/>
    <x v="177"/>
    <s v="Pcs"/>
    <x v="11"/>
    <x v="2341"/>
  </r>
  <r>
    <x v="318"/>
    <x v="2"/>
    <x v="1"/>
    <x v="106"/>
    <x v="3"/>
    <x v="385"/>
    <s v="Pcs"/>
    <x v="47"/>
    <x v="120"/>
  </r>
  <r>
    <x v="318"/>
    <x v="2"/>
    <x v="1"/>
    <x v="106"/>
    <x v="3"/>
    <x v="457"/>
    <s v="Pcs"/>
    <x v="47"/>
    <x v="2347"/>
  </r>
  <r>
    <x v="319"/>
    <x v="2"/>
    <x v="1"/>
    <x v="5"/>
    <x v="0"/>
    <x v="1079"/>
    <s v="kg"/>
    <x v="15"/>
    <x v="2060"/>
  </r>
  <r>
    <x v="319"/>
    <x v="2"/>
    <x v="1"/>
    <x v="5"/>
    <x v="0"/>
    <x v="1196"/>
    <s v="kg"/>
    <x v="15"/>
    <x v="2348"/>
  </r>
  <r>
    <x v="319"/>
    <x v="2"/>
    <x v="1"/>
    <x v="9"/>
    <x v="2"/>
    <x v="717"/>
    <s v="kg"/>
    <x v="3"/>
    <x v="2349"/>
  </r>
  <r>
    <x v="319"/>
    <x v="2"/>
    <x v="1"/>
    <x v="39"/>
    <x v="3"/>
    <x v="607"/>
    <s v="Pcs"/>
    <x v="29"/>
    <x v="1884"/>
  </r>
  <r>
    <x v="319"/>
    <x v="2"/>
    <x v="1"/>
    <x v="39"/>
    <x v="3"/>
    <x v="177"/>
    <s v="Pcs"/>
    <x v="11"/>
    <x v="2341"/>
  </r>
  <r>
    <x v="319"/>
    <x v="2"/>
    <x v="1"/>
    <x v="0"/>
    <x v="0"/>
    <x v="617"/>
    <s v="kg"/>
    <x v="34"/>
    <x v="2350"/>
  </r>
  <r>
    <x v="319"/>
    <x v="2"/>
    <x v="1"/>
    <x v="40"/>
    <x v="3"/>
    <x v="301"/>
    <s v="Pcs"/>
    <x v="46"/>
    <x v="353"/>
  </r>
  <r>
    <x v="320"/>
    <x v="3"/>
    <x v="1"/>
    <x v="39"/>
    <x v="3"/>
    <x v="177"/>
    <s v="Pcs"/>
    <x v="29"/>
    <x v="683"/>
  </r>
  <r>
    <x v="320"/>
    <x v="3"/>
    <x v="1"/>
    <x v="4"/>
    <x v="1"/>
    <x v="363"/>
    <s v="Pcs"/>
    <x v="12"/>
    <x v="2110"/>
  </r>
  <r>
    <x v="320"/>
    <x v="3"/>
    <x v="1"/>
    <x v="4"/>
    <x v="1"/>
    <x v="513"/>
    <s v="Pcs"/>
    <x v="11"/>
    <x v="2285"/>
  </r>
  <r>
    <x v="320"/>
    <x v="3"/>
    <x v="1"/>
    <x v="9"/>
    <x v="2"/>
    <x v="638"/>
    <s v="kg"/>
    <x v="3"/>
    <x v="2351"/>
  </r>
  <r>
    <x v="320"/>
    <x v="3"/>
    <x v="1"/>
    <x v="5"/>
    <x v="0"/>
    <x v="747"/>
    <s v="kg"/>
    <x v="74"/>
    <x v="2352"/>
  </r>
  <r>
    <x v="320"/>
    <x v="3"/>
    <x v="1"/>
    <x v="5"/>
    <x v="0"/>
    <x v="552"/>
    <s v="kg"/>
    <x v="74"/>
    <x v="2353"/>
  </r>
  <r>
    <x v="321"/>
    <x v="3"/>
    <x v="1"/>
    <x v="52"/>
    <x v="1"/>
    <x v="457"/>
    <s v="Pcs"/>
    <x v="69"/>
    <x v="1444"/>
  </r>
  <r>
    <x v="321"/>
    <x v="3"/>
    <x v="1"/>
    <x v="52"/>
    <x v="3"/>
    <x v="1197"/>
    <s v="Ft"/>
    <x v="186"/>
    <x v="2354"/>
  </r>
  <r>
    <x v="321"/>
    <x v="3"/>
    <x v="1"/>
    <x v="52"/>
    <x v="3"/>
    <x v="1197"/>
    <s v="Ft"/>
    <x v="186"/>
    <x v="2354"/>
  </r>
  <r>
    <x v="321"/>
    <x v="3"/>
    <x v="1"/>
    <x v="21"/>
    <x v="3"/>
    <x v="1198"/>
    <s v="Pcs"/>
    <x v="35"/>
    <x v="2355"/>
  </r>
  <r>
    <x v="321"/>
    <x v="3"/>
    <x v="1"/>
    <x v="7"/>
    <x v="1"/>
    <x v="34"/>
    <s v="Pcs"/>
    <x v="33"/>
    <x v="75"/>
  </r>
  <r>
    <x v="322"/>
    <x v="3"/>
    <x v="1"/>
    <x v="0"/>
    <x v="0"/>
    <x v="488"/>
    <s v="kg"/>
    <x v="88"/>
    <x v="2356"/>
  </r>
  <r>
    <x v="322"/>
    <x v="3"/>
    <x v="1"/>
    <x v="0"/>
    <x v="0"/>
    <x v="694"/>
    <s v="kg"/>
    <x v="88"/>
    <x v="2357"/>
  </r>
  <r>
    <x v="322"/>
    <x v="3"/>
    <x v="1"/>
    <x v="0"/>
    <x v="0"/>
    <x v="638"/>
    <s v="kg"/>
    <x v="8"/>
    <x v="2358"/>
  </r>
  <r>
    <x v="322"/>
    <x v="3"/>
    <x v="1"/>
    <x v="0"/>
    <x v="0"/>
    <x v="398"/>
    <s v="kg"/>
    <x v="8"/>
    <x v="495"/>
  </r>
  <r>
    <x v="322"/>
    <x v="3"/>
    <x v="1"/>
    <x v="0"/>
    <x v="0"/>
    <x v="1061"/>
    <s v="kg"/>
    <x v="88"/>
    <x v="1936"/>
  </r>
  <r>
    <x v="322"/>
    <x v="3"/>
    <x v="1"/>
    <x v="0"/>
    <x v="0"/>
    <x v="412"/>
    <s v="kg"/>
    <x v="77"/>
    <x v="2359"/>
  </r>
  <r>
    <x v="322"/>
    <x v="3"/>
    <x v="1"/>
    <x v="0"/>
    <x v="0"/>
    <x v="358"/>
    <s v="kg"/>
    <x v="77"/>
    <x v="2360"/>
  </r>
  <r>
    <x v="322"/>
    <x v="3"/>
    <x v="1"/>
    <x v="0"/>
    <x v="0"/>
    <x v="415"/>
    <s v="kg"/>
    <x v="77"/>
    <x v="2361"/>
  </r>
  <r>
    <x v="322"/>
    <x v="3"/>
    <x v="1"/>
    <x v="0"/>
    <x v="0"/>
    <x v="1199"/>
    <s v="kg"/>
    <x v="77"/>
    <x v="2362"/>
  </r>
  <r>
    <x v="322"/>
    <x v="3"/>
    <x v="1"/>
    <x v="0"/>
    <x v="0"/>
    <x v="976"/>
    <s v="kg"/>
    <x v="86"/>
    <x v="1917"/>
  </r>
  <r>
    <x v="322"/>
    <x v="3"/>
    <x v="1"/>
    <x v="0"/>
    <x v="0"/>
    <x v="236"/>
    <s v="kg"/>
    <x v="29"/>
    <x v="871"/>
  </r>
  <r>
    <x v="322"/>
    <x v="3"/>
    <x v="1"/>
    <x v="0"/>
    <x v="0"/>
    <x v="1139"/>
    <s v="kg"/>
    <x v="86"/>
    <x v="2363"/>
  </r>
  <r>
    <x v="322"/>
    <x v="3"/>
    <x v="1"/>
    <x v="52"/>
    <x v="1"/>
    <x v="457"/>
    <s v="Pcs"/>
    <x v="69"/>
    <x v="1444"/>
  </r>
  <r>
    <x v="322"/>
    <x v="3"/>
    <x v="1"/>
    <x v="19"/>
    <x v="3"/>
    <x v="153"/>
    <s v="Pcs"/>
    <x v="164"/>
    <x v="1031"/>
  </r>
  <r>
    <x v="322"/>
    <x v="3"/>
    <x v="1"/>
    <x v="5"/>
    <x v="0"/>
    <x v="869"/>
    <s v="kg"/>
    <x v="15"/>
    <x v="2364"/>
  </r>
  <r>
    <x v="322"/>
    <x v="3"/>
    <x v="1"/>
    <x v="5"/>
    <x v="0"/>
    <x v="1200"/>
    <s v="kg"/>
    <x v="4"/>
    <x v="2365"/>
  </r>
  <r>
    <x v="323"/>
    <x v="3"/>
    <x v="1"/>
    <x v="64"/>
    <x v="0"/>
    <x v="663"/>
    <s v="kg"/>
    <x v="3"/>
    <x v="2366"/>
  </r>
  <r>
    <x v="323"/>
    <x v="3"/>
    <x v="1"/>
    <x v="64"/>
    <x v="0"/>
    <x v="300"/>
    <s v="kg"/>
    <x v="3"/>
    <x v="2367"/>
  </r>
  <r>
    <x v="323"/>
    <x v="3"/>
    <x v="1"/>
    <x v="64"/>
    <x v="0"/>
    <x v="170"/>
    <s v="kg"/>
    <x v="3"/>
    <x v="2368"/>
  </r>
  <r>
    <x v="323"/>
    <x v="3"/>
    <x v="1"/>
    <x v="17"/>
    <x v="1"/>
    <x v="192"/>
    <s v="Pcs"/>
    <x v="27"/>
    <x v="2369"/>
  </r>
  <r>
    <x v="323"/>
    <x v="3"/>
    <x v="1"/>
    <x v="17"/>
    <x v="1"/>
    <x v="91"/>
    <s v="Pcs"/>
    <x v="50"/>
    <x v="1366"/>
  </r>
  <r>
    <x v="324"/>
    <x v="3"/>
    <x v="1"/>
    <x v="62"/>
    <x v="3"/>
    <x v="231"/>
    <s v="Pcs"/>
    <x v="44"/>
    <x v="1099"/>
  </r>
  <r>
    <x v="324"/>
    <x v="3"/>
    <x v="1"/>
    <x v="21"/>
    <x v="3"/>
    <x v="318"/>
    <s v="Pcs"/>
    <x v="35"/>
    <x v="2370"/>
  </r>
  <r>
    <x v="324"/>
    <x v="3"/>
    <x v="1"/>
    <x v="5"/>
    <x v="0"/>
    <x v="1201"/>
    <s v="kg"/>
    <x v="15"/>
    <x v="2371"/>
  </r>
  <r>
    <x v="325"/>
    <x v="3"/>
    <x v="1"/>
    <x v="91"/>
    <x v="3"/>
    <x v="738"/>
    <s v="Pcs"/>
    <x v="29"/>
    <x v="2372"/>
  </r>
  <r>
    <x v="325"/>
    <x v="3"/>
    <x v="1"/>
    <x v="9"/>
    <x v="2"/>
    <x v="337"/>
    <s v="kg"/>
    <x v="3"/>
    <x v="2373"/>
  </r>
  <r>
    <x v="325"/>
    <x v="3"/>
    <x v="1"/>
    <x v="116"/>
    <x v="3"/>
    <x v="1202"/>
    <s v="Pcs"/>
    <x v="169"/>
    <x v="2374"/>
  </r>
  <r>
    <x v="326"/>
    <x v="3"/>
    <x v="1"/>
    <x v="0"/>
    <x v="0"/>
    <x v="1203"/>
    <s v="kg"/>
    <x v="86"/>
    <x v="2375"/>
  </r>
  <r>
    <x v="326"/>
    <x v="3"/>
    <x v="1"/>
    <x v="91"/>
    <x v="3"/>
    <x v="201"/>
    <s v="Pcs"/>
    <x v="29"/>
    <x v="2124"/>
  </r>
  <r>
    <x v="326"/>
    <x v="3"/>
    <x v="1"/>
    <x v="117"/>
    <x v="3"/>
    <x v="1204"/>
    <s v="Pcs"/>
    <x v="187"/>
    <x v="234"/>
  </r>
  <r>
    <x v="326"/>
    <x v="3"/>
    <x v="1"/>
    <x v="118"/>
    <x v="3"/>
    <x v="880"/>
    <s v="Pcs"/>
    <x v="47"/>
    <x v="2376"/>
  </r>
  <r>
    <x v="327"/>
    <x v="3"/>
    <x v="1"/>
    <x v="5"/>
    <x v="0"/>
    <x v="263"/>
    <s v="kg"/>
    <x v="66"/>
    <x v="2377"/>
  </r>
  <r>
    <x v="327"/>
    <x v="3"/>
    <x v="1"/>
    <x v="5"/>
    <x v="0"/>
    <x v="1205"/>
    <s v="kg"/>
    <x v="66"/>
    <x v="308"/>
  </r>
  <r>
    <x v="328"/>
    <x v="3"/>
    <x v="1"/>
    <x v="0"/>
    <x v="0"/>
    <x v="976"/>
    <s v="kg"/>
    <x v="86"/>
    <x v="1917"/>
  </r>
  <r>
    <x v="328"/>
    <x v="3"/>
    <x v="1"/>
    <x v="0"/>
    <x v="0"/>
    <x v="236"/>
    <s v="kg"/>
    <x v="29"/>
    <x v="871"/>
  </r>
  <r>
    <x v="328"/>
    <x v="3"/>
    <x v="1"/>
    <x v="0"/>
    <x v="0"/>
    <x v="1139"/>
    <s v="kg"/>
    <x v="86"/>
    <x v="2363"/>
  </r>
  <r>
    <x v="328"/>
    <x v="3"/>
    <x v="1"/>
    <x v="0"/>
    <x v="0"/>
    <x v="134"/>
    <s v="kg"/>
    <x v="29"/>
    <x v="2378"/>
  </r>
  <r>
    <x v="328"/>
    <x v="3"/>
    <x v="1"/>
    <x v="19"/>
    <x v="3"/>
    <x v="1040"/>
    <s v="Pcs"/>
    <x v="183"/>
    <x v="2379"/>
  </r>
  <r>
    <x v="329"/>
    <x v="3"/>
    <x v="1"/>
    <x v="76"/>
    <x v="2"/>
    <x v="1206"/>
    <s v="Pcs"/>
    <x v="137"/>
    <x v="2380"/>
  </r>
  <r>
    <x v="329"/>
    <x v="3"/>
    <x v="1"/>
    <x v="119"/>
    <x v="0"/>
    <x v="815"/>
    <s v="kg"/>
    <x v="43"/>
    <x v="2381"/>
  </r>
  <r>
    <x v="329"/>
    <x v="3"/>
    <x v="1"/>
    <x v="5"/>
    <x v="0"/>
    <x v="215"/>
    <s v="kg"/>
    <x v="43"/>
    <x v="2382"/>
  </r>
  <r>
    <x v="329"/>
    <x v="3"/>
    <x v="1"/>
    <x v="5"/>
    <x v="0"/>
    <x v="485"/>
    <s v="kg"/>
    <x v="43"/>
    <x v="2383"/>
  </r>
  <r>
    <x v="329"/>
    <x v="3"/>
    <x v="1"/>
    <x v="5"/>
    <x v="0"/>
    <x v="263"/>
    <s v="kg"/>
    <x v="43"/>
    <x v="2384"/>
  </r>
  <r>
    <x v="329"/>
    <x v="3"/>
    <x v="1"/>
    <x v="5"/>
    <x v="0"/>
    <x v="118"/>
    <s v="kg"/>
    <x v="43"/>
    <x v="89"/>
  </r>
  <r>
    <x v="329"/>
    <x v="3"/>
    <x v="1"/>
    <x v="5"/>
    <x v="0"/>
    <x v="1072"/>
    <s v="kg"/>
    <x v="43"/>
    <x v="2385"/>
  </r>
  <r>
    <x v="329"/>
    <x v="3"/>
    <x v="1"/>
    <x v="5"/>
    <x v="0"/>
    <x v="420"/>
    <s v="kg"/>
    <x v="43"/>
    <x v="2013"/>
  </r>
  <r>
    <x v="330"/>
    <x v="3"/>
    <x v="1"/>
    <x v="0"/>
    <x v="0"/>
    <x v="564"/>
    <s v="kg"/>
    <x v="12"/>
    <x v="2386"/>
  </r>
  <r>
    <x v="330"/>
    <x v="3"/>
    <x v="1"/>
    <x v="0"/>
    <x v="0"/>
    <x v="34"/>
    <s v="kg"/>
    <x v="12"/>
    <x v="2387"/>
  </r>
  <r>
    <x v="330"/>
    <x v="3"/>
    <x v="1"/>
    <x v="0"/>
    <x v="0"/>
    <x v="662"/>
    <s v="kg"/>
    <x v="12"/>
    <x v="2388"/>
  </r>
  <r>
    <x v="330"/>
    <x v="3"/>
    <x v="1"/>
    <x v="0"/>
    <x v="0"/>
    <x v="1207"/>
    <s v="kg"/>
    <x v="2"/>
    <x v="2389"/>
  </r>
  <r>
    <x v="330"/>
    <x v="3"/>
    <x v="1"/>
    <x v="0"/>
    <x v="0"/>
    <x v="734"/>
    <s v="kg"/>
    <x v="2"/>
    <x v="2390"/>
  </r>
  <r>
    <x v="330"/>
    <x v="3"/>
    <x v="1"/>
    <x v="0"/>
    <x v="0"/>
    <x v="976"/>
    <s v="kg"/>
    <x v="2"/>
    <x v="2391"/>
  </r>
  <r>
    <x v="330"/>
    <x v="3"/>
    <x v="1"/>
    <x v="0"/>
    <x v="0"/>
    <x v="1207"/>
    <s v="kg"/>
    <x v="2"/>
    <x v="2389"/>
  </r>
  <r>
    <x v="330"/>
    <x v="3"/>
    <x v="1"/>
    <x v="0"/>
    <x v="0"/>
    <x v="734"/>
    <s v="kg"/>
    <x v="2"/>
    <x v="2390"/>
  </r>
  <r>
    <x v="330"/>
    <x v="3"/>
    <x v="1"/>
    <x v="0"/>
    <x v="0"/>
    <x v="976"/>
    <s v="kg"/>
    <x v="2"/>
    <x v="2391"/>
  </r>
  <r>
    <x v="331"/>
    <x v="3"/>
    <x v="1"/>
    <x v="0"/>
    <x v="0"/>
    <x v="634"/>
    <s v="kg"/>
    <x v="2"/>
    <x v="2392"/>
  </r>
  <r>
    <x v="331"/>
    <x v="3"/>
    <x v="1"/>
    <x v="0"/>
    <x v="0"/>
    <x v="1208"/>
    <s v="kg"/>
    <x v="2"/>
    <x v="2393"/>
  </r>
  <r>
    <x v="331"/>
    <x v="3"/>
    <x v="1"/>
    <x v="93"/>
    <x v="3"/>
    <x v="609"/>
    <s v="Pcs"/>
    <x v="12"/>
    <x v="1919"/>
  </r>
  <r>
    <x v="331"/>
    <x v="3"/>
    <x v="1"/>
    <x v="39"/>
    <x v="3"/>
    <x v="201"/>
    <s v="Pcs"/>
    <x v="29"/>
    <x v="2124"/>
  </r>
  <r>
    <x v="331"/>
    <x v="3"/>
    <x v="1"/>
    <x v="0"/>
    <x v="0"/>
    <x v="634"/>
    <s v="kg"/>
    <x v="2"/>
    <x v="2392"/>
  </r>
  <r>
    <x v="331"/>
    <x v="3"/>
    <x v="1"/>
    <x v="0"/>
    <x v="0"/>
    <x v="1208"/>
    <s v="kg"/>
    <x v="2"/>
    <x v="2393"/>
  </r>
  <r>
    <x v="331"/>
    <x v="3"/>
    <x v="1"/>
    <x v="39"/>
    <x v="3"/>
    <x v="1162"/>
    <s v="Pcs"/>
    <x v="29"/>
    <x v="594"/>
  </r>
  <r>
    <x v="331"/>
    <x v="3"/>
    <x v="1"/>
    <x v="42"/>
    <x v="1"/>
    <x v="1209"/>
    <s v="Pcs"/>
    <x v="188"/>
    <x v="1263"/>
  </r>
  <r>
    <x v="331"/>
    <x v="3"/>
    <x v="1"/>
    <x v="30"/>
    <x v="3"/>
    <x v="1023"/>
    <s v="Pcs"/>
    <x v="48"/>
    <x v="1270"/>
  </r>
  <r>
    <x v="332"/>
    <x v="3"/>
    <x v="1"/>
    <x v="21"/>
    <x v="3"/>
    <x v="318"/>
    <s v="Pcs"/>
    <x v="35"/>
    <x v="2370"/>
  </r>
  <r>
    <x v="332"/>
    <x v="3"/>
    <x v="1"/>
    <x v="19"/>
    <x v="1"/>
    <x v="573"/>
    <s v="Pcs"/>
    <x v="96"/>
    <x v="799"/>
  </r>
  <r>
    <x v="332"/>
    <x v="3"/>
    <x v="1"/>
    <x v="5"/>
    <x v="0"/>
    <x v="1017"/>
    <s v="kg"/>
    <x v="47"/>
    <x v="2394"/>
  </r>
  <r>
    <x v="332"/>
    <x v="3"/>
    <x v="1"/>
    <x v="5"/>
    <x v="0"/>
    <x v="541"/>
    <s v="kg"/>
    <x v="47"/>
    <x v="2395"/>
  </r>
  <r>
    <x v="332"/>
    <x v="3"/>
    <x v="1"/>
    <x v="5"/>
    <x v="0"/>
    <x v="1210"/>
    <s v="kg"/>
    <x v="1"/>
    <x v="2396"/>
  </r>
  <r>
    <x v="332"/>
    <x v="3"/>
    <x v="1"/>
    <x v="0"/>
    <x v="0"/>
    <x v="976"/>
    <s v="kg"/>
    <x v="86"/>
    <x v="1917"/>
  </r>
  <r>
    <x v="332"/>
    <x v="3"/>
    <x v="1"/>
    <x v="0"/>
    <x v="0"/>
    <x v="236"/>
    <s v="kg"/>
    <x v="29"/>
    <x v="871"/>
  </r>
  <r>
    <x v="332"/>
    <x v="3"/>
    <x v="1"/>
    <x v="0"/>
    <x v="0"/>
    <x v="1139"/>
    <s v="kg"/>
    <x v="86"/>
    <x v="2363"/>
  </r>
  <r>
    <x v="333"/>
    <x v="3"/>
    <x v="1"/>
    <x v="30"/>
    <x v="3"/>
    <x v="1023"/>
    <s v="Pcs"/>
    <x v="48"/>
    <x v="1270"/>
  </r>
  <r>
    <x v="334"/>
    <x v="3"/>
    <x v="1"/>
    <x v="20"/>
    <x v="2"/>
    <x v="1211"/>
    <s v="kg"/>
    <x v="18"/>
    <x v="2397"/>
  </r>
  <r>
    <x v="334"/>
    <x v="3"/>
    <x v="1"/>
    <x v="93"/>
    <x v="3"/>
    <x v="609"/>
    <s v="Pcs"/>
    <x v="1"/>
    <x v="2398"/>
  </r>
  <r>
    <x v="334"/>
    <x v="3"/>
    <x v="1"/>
    <x v="5"/>
    <x v="0"/>
    <x v="851"/>
    <s v="kg"/>
    <x v="41"/>
    <x v="2399"/>
  </r>
  <r>
    <x v="334"/>
    <x v="3"/>
    <x v="1"/>
    <x v="19"/>
    <x v="3"/>
    <x v="872"/>
    <s v="Pcs"/>
    <x v="181"/>
    <x v="2400"/>
  </r>
  <r>
    <x v="334"/>
    <x v="3"/>
    <x v="1"/>
    <x v="19"/>
    <x v="3"/>
    <x v="993"/>
    <s v="Pcs"/>
    <x v="113"/>
    <x v="2401"/>
  </r>
  <r>
    <x v="334"/>
    <x v="3"/>
    <x v="1"/>
    <x v="19"/>
    <x v="3"/>
    <x v="50"/>
    <s v="Pcs"/>
    <x v="32"/>
    <x v="2402"/>
  </r>
  <r>
    <x v="334"/>
    <x v="3"/>
    <x v="1"/>
    <x v="120"/>
    <x v="3"/>
    <x v="116"/>
    <s v="Pcs"/>
    <x v="51"/>
    <x v="2403"/>
  </r>
  <r>
    <x v="334"/>
    <x v="3"/>
    <x v="1"/>
    <x v="91"/>
    <x v="3"/>
    <x v="1212"/>
    <s v="Pcs"/>
    <x v="29"/>
    <x v="2404"/>
  </r>
  <r>
    <x v="334"/>
    <x v="3"/>
    <x v="1"/>
    <x v="21"/>
    <x v="3"/>
    <x v="1213"/>
    <s v="Pcs"/>
    <x v="35"/>
    <x v="1620"/>
  </r>
  <r>
    <x v="334"/>
    <x v="3"/>
    <x v="1"/>
    <x v="5"/>
    <x v="0"/>
    <x v="789"/>
    <s v="kg"/>
    <x v="4"/>
    <x v="2405"/>
  </r>
  <r>
    <x v="334"/>
    <x v="3"/>
    <x v="1"/>
    <x v="5"/>
    <x v="0"/>
    <x v="748"/>
    <s v="kg"/>
    <x v="4"/>
    <x v="2406"/>
  </r>
  <r>
    <x v="334"/>
    <x v="3"/>
    <x v="1"/>
    <x v="5"/>
    <x v="0"/>
    <x v="463"/>
    <s v="kg"/>
    <x v="4"/>
    <x v="2407"/>
  </r>
  <r>
    <x v="335"/>
    <x v="3"/>
    <x v="1"/>
    <x v="0"/>
    <x v="0"/>
    <x v="94"/>
    <s v="kg"/>
    <x v="77"/>
    <x v="1620"/>
  </r>
  <r>
    <x v="335"/>
    <x v="3"/>
    <x v="1"/>
    <x v="0"/>
    <x v="0"/>
    <x v="501"/>
    <s v="kg"/>
    <x v="12"/>
    <x v="2408"/>
  </r>
  <r>
    <x v="335"/>
    <x v="3"/>
    <x v="1"/>
    <x v="0"/>
    <x v="0"/>
    <x v="94"/>
    <s v="kg"/>
    <x v="12"/>
    <x v="2409"/>
  </r>
  <r>
    <x v="335"/>
    <x v="3"/>
    <x v="1"/>
    <x v="0"/>
    <x v="0"/>
    <x v="1214"/>
    <s v="kg"/>
    <x v="12"/>
    <x v="2410"/>
  </r>
  <r>
    <x v="335"/>
    <x v="3"/>
    <x v="1"/>
    <x v="0"/>
    <x v="0"/>
    <x v="597"/>
    <s v="kg"/>
    <x v="12"/>
    <x v="2411"/>
  </r>
  <r>
    <x v="335"/>
    <x v="3"/>
    <x v="1"/>
    <x v="0"/>
    <x v="0"/>
    <x v="567"/>
    <s v="kg"/>
    <x v="12"/>
    <x v="2412"/>
  </r>
  <r>
    <x v="335"/>
    <x v="3"/>
    <x v="1"/>
    <x v="0"/>
    <x v="0"/>
    <x v="572"/>
    <s v="kg"/>
    <x v="12"/>
    <x v="2413"/>
  </r>
  <r>
    <x v="335"/>
    <x v="3"/>
    <x v="1"/>
    <x v="0"/>
    <x v="0"/>
    <x v="1215"/>
    <s v="kg"/>
    <x v="77"/>
    <x v="2414"/>
  </r>
  <r>
    <x v="335"/>
    <x v="3"/>
    <x v="1"/>
    <x v="121"/>
    <x v="3"/>
    <x v="12"/>
    <s v="Pcs"/>
    <x v="189"/>
    <x v="2415"/>
  </r>
  <r>
    <x v="335"/>
    <x v="3"/>
    <x v="1"/>
    <x v="122"/>
    <x v="3"/>
    <x v="1216"/>
    <s v="Pcs"/>
    <x v="137"/>
    <x v="2416"/>
  </r>
  <r>
    <x v="335"/>
    <x v="3"/>
    <x v="1"/>
    <x v="123"/>
    <x v="0"/>
    <x v="732"/>
    <s v="kg"/>
    <x v="39"/>
    <x v="2417"/>
  </r>
  <r>
    <x v="335"/>
    <x v="3"/>
    <x v="1"/>
    <x v="123"/>
    <x v="0"/>
    <x v="1217"/>
    <s v="kg"/>
    <x v="39"/>
    <x v="2418"/>
  </r>
  <r>
    <x v="335"/>
    <x v="3"/>
    <x v="1"/>
    <x v="123"/>
    <x v="0"/>
    <x v="67"/>
    <s v="kg"/>
    <x v="29"/>
    <x v="77"/>
  </r>
  <r>
    <x v="335"/>
    <x v="3"/>
    <x v="1"/>
    <x v="123"/>
    <x v="0"/>
    <x v="732"/>
    <s v="kg"/>
    <x v="39"/>
    <x v="2417"/>
  </r>
  <r>
    <x v="335"/>
    <x v="3"/>
    <x v="1"/>
    <x v="123"/>
    <x v="0"/>
    <x v="1217"/>
    <s v="kg"/>
    <x v="39"/>
    <x v="2418"/>
  </r>
  <r>
    <x v="335"/>
    <x v="3"/>
    <x v="1"/>
    <x v="123"/>
    <x v="0"/>
    <x v="67"/>
    <s v="kg"/>
    <x v="29"/>
    <x v="77"/>
  </r>
  <r>
    <x v="336"/>
    <x v="3"/>
    <x v="1"/>
    <x v="0"/>
    <x v="0"/>
    <x v="1091"/>
    <s v="kg"/>
    <x v="41"/>
    <x v="2419"/>
  </r>
  <r>
    <x v="336"/>
    <x v="3"/>
    <x v="1"/>
    <x v="0"/>
    <x v="0"/>
    <x v="94"/>
    <s v="kg"/>
    <x v="41"/>
    <x v="1922"/>
  </r>
  <r>
    <x v="336"/>
    <x v="3"/>
    <x v="1"/>
    <x v="124"/>
    <x v="0"/>
    <x v="843"/>
    <s v="kg"/>
    <x v="12"/>
    <x v="2420"/>
  </r>
  <r>
    <x v="336"/>
    <x v="3"/>
    <x v="1"/>
    <x v="0"/>
    <x v="0"/>
    <x v="102"/>
    <s v="kg"/>
    <x v="18"/>
    <x v="2421"/>
  </r>
  <r>
    <x v="336"/>
    <x v="3"/>
    <x v="1"/>
    <x v="0"/>
    <x v="0"/>
    <x v="886"/>
    <s v="kg"/>
    <x v="18"/>
    <x v="2422"/>
  </r>
  <r>
    <x v="336"/>
    <x v="3"/>
    <x v="1"/>
    <x v="0"/>
    <x v="0"/>
    <x v="941"/>
    <s v="kg"/>
    <x v="86"/>
    <x v="2423"/>
  </r>
  <r>
    <x v="336"/>
    <x v="3"/>
    <x v="1"/>
    <x v="93"/>
    <x v="3"/>
    <x v="201"/>
    <s v="Pcs"/>
    <x v="1"/>
    <x v="2424"/>
  </r>
  <r>
    <x v="336"/>
    <x v="3"/>
    <x v="1"/>
    <x v="9"/>
    <x v="2"/>
    <x v="717"/>
    <s v="kg"/>
    <x v="3"/>
    <x v="2349"/>
  </r>
  <r>
    <x v="336"/>
    <x v="3"/>
    <x v="1"/>
    <x v="39"/>
    <x v="3"/>
    <x v="411"/>
    <s v="Pcs"/>
    <x v="11"/>
    <x v="649"/>
  </r>
  <r>
    <x v="336"/>
    <x v="3"/>
    <x v="1"/>
    <x v="39"/>
    <x v="3"/>
    <x v="201"/>
    <s v="Pcs"/>
    <x v="29"/>
    <x v="2124"/>
  </r>
  <r>
    <x v="336"/>
    <x v="3"/>
    <x v="1"/>
    <x v="4"/>
    <x v="1"/>
    <x v="645"/>
    <s v="Pcs"/>
    <x v="63"/>
    <x v="2267"/>
  </r>
  <r>
    <x v="336"/>
    <x v="3"/>
    <x v="1"/>
    <x v="122"/>
    <x v="3"/>
    <x v="899"/>
    <s v="Pcs"/>
    <x v="137"/>
    <x v="363"/>
  </r>
  <r>
    <x v="337"/>
    <x v="3"/>
    <x v="1"/>
    <x v="91"/>
    <x v="3"/>
    <x v="201"/>
    <s v="Pcs"/>
    <x v="29"/>
    <x v="2124"/>
  </r>
  <r>
    <x v="338"/>
    <x v="3"/>
    <x v="1"/>
    <x v="16"/>
    <x v="1"/>
    <x v="34"/>
    <s v="Pcs"/>
    <x v="190"/>
    <x v="17"/>
  </r>
  <r>
    <x v="338"/>
    <x v="3"/>
    <x v="1"/>
    <x v="21"/>
    <x v="3"/>
    <x v="318"/>
    <s v="Pcs"/>
    <x v="35"/>
    <x v="2370"/>
  </r>
  <r>
    <x v="338"/>
    <x v="3"/>
    <x v="1"/>
    <x v="30"/>
    <x v="3"/>
    <x v="1023"/>
    <s v="Pcs"/>
    <x v="48"/>
    <x v="1270"/>
  </r>
  <r>
    <x v="339"/>
    <x v="3"/>
    <x v="1"/>
    <x v="5"/>
    <x v="0"/>
    <x v="1218"/>
    <s v="kg"/>
    <x v="43"/>
    <x v="2425"/>
  </r>
  <r>
    <x v="339"/>
    <x v="3"/>
    <x v="1"/>
    <x v="5"/>
    <x v="0"/>
    <x v="1219"/>
    <s v="kg"/>
    <x v="43"/>
    <x v="2426"/>
  </r>
  <r>
    <x v="339"/>
    <x v="3"/>
    <x v="1"/>
    <x v="5"/>
    <x v="0"/>
    <x v="1220"/>
    <s v="kg"/>
    <x v="43"/>
    <x v="2427"/>
  </r>
  <r>
    <x v="339"/>
    <x v="3"/>
    <x v="1"/>
    <x v="5"/>
    <x v="0"/>
    <x v="1221"/>
    <s v="kg"/>
    <x v="43"/>
    <x v="2428"/>
  </r>
  <r>
    <x v="339"/>
    <x v="3"/>
    <x v="1"/>
    <x v="4"/>
    <x v="1"/>
    <x v="91"/>
    <s v="Pcs"/>
    <x v="63"/>
    <x v="162"/>
  </r>
  <r>
    <x v="339"/>
    <x v="3"/>
    <x v="1"/>
    <x v="93"/>
    <x v="3"/>
    <x v="1222"/>
    <s v="Pcs"/>
    <x v="12"/>
    <x v="2429"/>
  </r>
  <r>
    <x v="339"/>
    <x v="3"/>
    <x v="1"/>
    <x v="93"/>
    <x v="3"/>
    <x v="1222"/>
    <s v="Pcs"/>
    <x v="1"/>
    <x v="2430"/>
  </r>
  <r>
    <x v="340"/>
    <x v="3"/>
    <x v="1"/>
    <x v="20"/>
    <x v="2"/>
    <x v="140"/>
    <s v="kg"/>
    <x v="39"/>
    <x v="2431"/>
  </r>
  <r>
    <x v="340"/>
    <x v="3"/>
    <x v="1"/>
    <x v="117"/>
    <x v="3"/>
    <x v="71"/>
    <s v="Pcs"/>
    <x v="76"/>
    <x v="2225"/>
  </r>
  <r>
    <x v="341"/>
    <x v="4"/>
    <x v="1"/>
    <x v="21"/>
    <x v="3"/>
    <x v="71"/>
    <s v="Pcs"/>
    <x v="35"/>
    <x v="81"/>
  </r>
  <r>
    <x v="341"/>
    <x v="4"/>
    <x v="1"/>
    <x v="122"/>
    <x v="3"/>
    <x v="899"/>
    <s v="Pcs"/>
    <x v="137"/>
    <x v="363"/>
  </r>
  <r>
    <x v="342"/>
    <x v="4"/>
    <x v="1"/>
    <x v="77"/>
    <x v="1"/>
    <x v="578"/>
    <s v="Pcs"/>
    <x v="28"/>
    <x v="2432"/>
  </r>
  <r>
    <x v="342"/>
    <x v="4"/>
    <x v="1"/>
    <x v="77"/>
    <x v="1"/>
    <x v="1223"/>
    <s v="Pcs"/>
    <x v="160"/>
    <x v="2433"/>
  </r>
  <r>
    <x v="342"/>
    <x v="4"/>
    <x v="1"/>
    <x v="117"/>
    <x v="3"/>
    <x v="71"/>
    <s v="Pcs"/>
    <x v="76"/>
    <x v="2225"/>
  </r>
  <r>
    <x v="343"/>
    <x v="4"/>
    <x v="1"/>
    <x v="125"/>
    <x v="3"/>
    <x v="940"/>
    <s v="Pcs"/>
    <x v="6"/>
    <x v="2434"/>
  </r>
  <r>
    <x v="343"/>
    <x v="4"/>
    <x v="1"/>
    <x v="91"/>
    <x v="3"/>
    <x v="543"/>
    <s v="Pcs"/>
    <x v="29"/>
    <x v="2137"/>
  </r>
  <r>
    <x v="343"/>
    <x v="4"/>
    <x v="1"/>
    <x v="106"/>
    <x v="3"/>
    <x v="105"/>
    <s v="Pcs"/>
    <x v="47"/>
    <x v="765"/>
  </r>
  <r>
    <x v="343"/>
    <x v="4"/>
    <x v="1"/>
    <x v="106"/>
    <x v="3"/>
    <x v="103"/>
    <s v="Pcs"/>
    <x v="22"/>
    <x v="2435"/>
  </r>
  <r>
    <x v="344"/>
    <x v="4"/>
    <x v="1"/>
    <x v="126"/>
    <x v="0"/>
    <x v="62"/>
    <s v="kg"/>
    <x v="47"/>
    <x v="2436"/>
  </r>
  <r>
    <x v="344"/>
    <x v="4"/>
    <x v="1"/>
    <x v="40"/>
    <x v="3"/>
    <x v="755"/>
    <s v="Pcs"/>
    <x v="46"/>
    <x v="2437"/>
  </r>
  <r>
    <x v="345"/>
    <x v="4"/>
    <x v="1"/>
    <x v="126"/>
    <x v="1"/>
    <x v="199"/>
    <s v="Pcs"/>
    <x v="54"/>
    <x v="2438"/>
  </r>
  <r>
    <x v="345"/>
    <x v="4"/>
    <x v="1"/>
    <x v="7"/>
    <x v="1"/>
    <x v="57"/>
    <s v="Pcs"/>
    <x v="33"/>
    <x v="2439"/>
  </r>
  <r>
    <x v="345"/>
    <x v="4"/>
    <x v="1"/>
    <x v="30"/>
    <x v="3"/>
    <x v="1023"/>
    <s v="Pcs"/>
    <x v="48"/>
    <x v="1270"/>
  </r>
  <r>
    <x v="345"/>
    <x v="4"/>
    <x v="1"/>
    <x v="122"/>
    <x v="3"/>
    <x v="899"/>
    <s v="Pcs"/>
    <x v="191"/>
    <x v="1859"/>
  </r>
  <r>
    <x v="345"/>
    <x v="4"/>
    <x v="1"/>
    <x v="127"/>
    <x v="1"/>
    <x v="1224"/>
    <s v="Pcs"/>
    <x v="57"/>
    <x v="2088"/>
  </r>
  <r>
    <x v="345"/>
    <x v="4"/>
    <x v="1"/>
    <x v="21"/>
    <x v="3"/>
    <x v="318"/>
    <s v="Pcs"/>
    <x v="35"/>
    <x v="2370"/>
  </r>
  <r>
    <x v="345"/>
    <x v="4"/>
    <x v="1"/>
    <x v="120"/>
    <x v="3"/>
    <x v="513"/>
    <s v="Pcs"/>
    <x v="51"/>
    <x v="2440"/>
  </r>
  <r>
    <x v="346"/>
    <x v="4"/>
    <x v="1"/>
    <x v="19"/>
    <x v="0"/>
    <x v="44"/>
    <s v="kg"/>
    <x v="47"/>
    <x v="2441"/>
  </r>
  <r>
    <x v="347"/>
    <x v="4"/>
    <x v="1"/>
    <x v="76"/>
    <x v="2"/>
    <x v="1225"/>
    <s v="Pcs"/>
    <x v="192"/>
    <x v="2442"/>
  </r>
  <r>
    <x v="347"/>
    <x v="4"/>
    <x v="1"/>
    <x v="127"/>
    <x v="1"/>
    <x v="34"/>
    <s v="Pcs"/>
    <x v="164"/>
    <x v="1494"/>
  </r>
  <r>
    <x v="348"/>
    <x v="4"/>
    <x v="1"/>
    <x v="16"/>
    <x v="2"/>
    <x v="236"/>
    <s v="kg"/>
    <x v="4"/>
    <x v="2443"/>
  </r>
  <r>
    <x v="348"/>
    <x v="4"/>
    <x v="1"/>
    <x v="52"/>
    <x v="3"/>
    <x v="675"/>
    <s v="Ft"/>
    <x v="182"/>
    <x v="2444"/>
  </r>
  <r>
    <x v="348"/>
    <x v="4"/>
    <x v="1"/>
    <x v="52"/>
    <x v="3"/>
    <x v="913"/>
    <s v="Ft"/>
    <x v="182"/>
    <x v="2225"/>
  </r>
  <r>
    <x v="348"/>
    <x v="4"/>
    <x v="1"/>
    <x v="30"/>
    <x v="3"/>
    <x v="1023"/>
    <s v="Pcs"/>
    <x v="48"/>
    <x v="1270"/>
  </r>
  <r>
    <x v="348"/>
    <x v="4"/>
    <x v="1"/>
    <x v="38"/>
    <x v="3"/>
    <x v="1052"/>
    <s v="Pcs"/>
    <x v="68"/>
    <x v="2445"/>
  </r>
  <r>
    <x v="348"/>
    <x v="4"/>
    <x v="1"/>
    <x v="122"/>
    <x v="3"/>
    <x v="1226"/>
    <s v="Pcs"/>
    <x v="191"/>
    <x v="2446"/>
  </r>
  <r>
    <x v="349"/>
    <x v="4"/>
    <x v="1"/>
    <x v="11"/>
    <x v="0"/>
    <x v="986"/>
    <s v="kg"/>
    <x v="43"/>
    <x v="2447"/>
  </r>
  <r>
    <x v="349"/>
    <x v="4"/>
    <x v="1"/>
    <x v="16"/>
    <x v="2"/>
    <x v="976"/>
    <s v="kg"/>
    <x v="4"/>
    <x v="2448"/>
  </r>
  <r>
    <x v="349"/>
    <x v="4"/>
    <x v="1"/>
    <x v="10"/>
    <x v="1"/>
    <x v="556"/>
    <s v="Pcs"/>
    <x v="16"/>
    <x v="2449"/>
  </r>
  <r>
    <x v="349"/>
    <x v="4"/>
    <x v="1"/>
    <x v="128"/>
    <x v="0"/>
    <x v="856"/>
    <s v="kg"/>
    <x v="39"/>
    <x v="2450"/>
  </r>
  <r>
    <x v="349"/>
    <x v="4"/>
    <x v="1"/>
    <x v="10"/>
    <x v="3"/>
    <x v="201"/>
    <s v="Pcs"/>
    <x v="3"/>
    <x v="755"/>
  </r>
  <r>
    <x v="349"/>
    <x v="4"/>
    <x v="1"/>
    <x v="30"/>
    <x v="3"/>
    <x v="1023"/>
    <s v="Pcs"/>
    <x v="48"/>
    <x v="1270"/>
  </r>
  <r>
    <x v="349"/>
    <x v="4"/>
    <x v="1"/>
    <x v="19"/>
    <x v="3"/>
    <x v="94"/>
    <s v="Pcs"/>
    <x v="183"/>
    <x v="2451"/>
  </r>
  <r>
    <x v="349"/>
    <x v="4"/>
    <x v="1"/>
    <x v="21"/>
    <x v="3"/>
    <x v="747"/>
    <s v="Pcs"/>
    <x v="109"/>
    <x v="2452"/>
  </r>
  <r>
    <x v="349"/>
    <x v="4"/>
    <x v="1"/>
    <x v="120"/>
    <x v="3"/>
    <x v="607"/>
    <s v="Pcs"/>
    <x v="51"/>
    <x v="2453"/>
  </r>
  <r>
    <x v="349"/>
    <x v="4"/>
    <x v="1"/>
    <x v="53"/>
    <x v="3"/>
    <x v="1123"/>
    <s v="Pcs"/>
    <x v="193"/>
    <x v="529"/>
  </r>
  <r>
    <x v="349"/>
    <x v="4"/>
    <x v="1"/>
    <x v="53"/>
    <x v="3"/>
    <x v="1123"/>
    <s v="Pcs"/>
    <x v="194"/>
    <x v="718"/>
  </r>
  <r>
    <x v="350"/>
    <x v="4"/>
    <x v="1"/>
    <x v="93"/>
    <x v="3"/>
    <x v="324"/>
    <s v="Pcs"/>
    <x v="1"/>
    <x v="2454"/>
  </r>
  <r>
    <x v="350"/>
    <x v="4"/>
    <x v="1"/>
    <x v="62"/>
    <x v="3"/>
    <x v="231"/>
    <s v="Pcs"/>
    <x v="44"/>
    <x v="1099"/>
  </r>
  <r>
    <x v="351"/>
    <x v="4"/>
    <x v="1"/>
    <x v="120"/>
    <x v="3"/>
    <x v="1172"/>
    <s v="Pcs"/>
    <x v="51"/>
    <x v="2455"/>
  </r>
  <r>
    <x v="351"/>
    <x v="4"/>
    <x v="1"/>
    <x v="93"/>
    <x v="3"/>
    <x v="177"/>
    <s v="Pcs"/>
    <x v="1"/>
    <x v="2296"/>
  </r>
  <r>
    <x v="351"/>
    <x v="4"/>
    <x v="1"/>
    <x v="4"/>
    <x v="1"/>
    <x v="442"/>
    <s v="Pcs"/>
    <x v="63"/>
    <x v="2456"/>
  </r>
  <r>
    <x v="352"/>
    <x v="4"/>
    <x v="1"/>
    <x v="77"/>
    <x v="1"/>
    <x v="94"/>
    <s v="Pcs"/>
    <x v="28"/>
    <x v="2457"/>
  </r>
  <r>
    <x v="352"/>
    <x v="4"/>
    <x v="1"/>
    <x v="30"/>
    <x v="3"/>
    <x v="1023"/>
    <s v="Pcs"/>
    <x v="48"/>
    <x v="1270"/>
  </r>
  <r>
    <x v="353"/>
    <x v="4"/>
    <x v="1"/>
    <x v="30"/>
    <x v="3"/>
    <x v="1023"/>
    <s v="Pcs"/>
    <x v="48"/>
    <x v="1270"/>
  </r>
  <r>
    <x v="353"/>
    <x v="4"/>
    <x v="1"/>
    <x v="1"/>
    <x v="0"/>
    <x v="710"/>
    <s v="kg"/>
    <x v="15"/>
    <x v="2458"/>
  </r>
  <r>
    <x v="354"/>
    <x v="4"/>
    <x v="1"/>
    <x v="7"/>
    <x v="1"/>
    <x v="564"/>
    <s v="Pcs"/>
    <x v="33"/>
    <x v="2459"/>
  </r>
  <r>
    <x v="354"/>
    <x v="4"/>
    <x v="1"/>
    <x v="1"/>
    <x v="0"/>
    <x v="1227"/>
    <s v="kg"/>
    <x v="15"/>
    <x v="2460"/>
  </r>
  <r>
    <x v="355"/>
    <x v="4"/>
    <x v="1"/>
    <x v="26"/>
    <x v="1"/>
    <x v="857"/>
    <s v="Pcs"/>
    <x v="42"/>
    <x v="2461"/>
  </r>
  <r>
    <x v="355"/>
    <x v="4"/>
    <x v="1"/>
    <x v="122"/>
    <x v="3"/>
    <x v="1228"/>
    <s v="Pcs"/>
    <x v="191"/>
    <x v="2462"/>
  </r>
  <r>
    <x v="355"/>
    <x v="4"/>
    <x v="1"/>
    <x v="30"/>
    <x v="3"/>
    <x v="1023"/>
    <s v="Pcs"/>
    <x v="48"/>
    <x v="1270"/>
  </r>
  <r>
    <x v="355"/>
    <x v="4"/>
    <x v="1"/>
    <x v="40"/>
    <x v="3"/>
    <x v="385"/>
    <s v="Pcs"/>
    <x v="46"/>
    <x v="2463"/>
  </r>
  <r>
    <x v="355"/>
    <x v="4"/>
    <x v="1"/>
    <x v="21"/>
    <x v="3"/>
    <x v="318"/>
    <s v="Pcs"/>
    <x v="35"/>
    <x v="2370"/>
  </r>
  <r>
    <x v="355"/>
    <x v="4"/>
    <x v="1"/>
    <x v="122"/>
    <x v="3"/>
    <x v="1228"/>
    <s v="Pcs"/>
    <x v="191"/>
    <x v="2462"/>
  </r>
  <r>
    <x v="356"/>
    <x v="4"/>
    <x v="1"/>
    <x v="16"/>
    <x v="2"/>
    <x v="959"/>
    <s v="kg"/>
    <x v="50"/>
    <x v="2464"/>
  </r>
  <r>
    <x v="356"/>
    <x v="4"/>
    <x v="1"/>
    <x v="30"/>
    <x v="3"/>
    <x v="1023"/>
    <s v="Pcs"/>
    <x v="48"/>
    <x v="1270"/>
  </r>
  <r>
    <x v="356"/>
    <x v="4"/>
    <x v="1"/>
    <x v="98"/>
    <x v="3"/>
    <x v="201"/>
    <s v="Pcs"/>
    <x v="2"/>
    <x v="1776"/>
  </r>
  <r>
    <x v="356"/>
    <x v="4"/>
    <x v="1"/>
    <x v="125"/>
    <x v="1"/>
    <x v="199"/>
    <s v="Pcs"/>
    <x v="195"/>
    <x v="2465"/>
  </r>
  <r>
    <x v="356"/>
    <x v="4"/>
    <x v="1"/>
    <x v="91"/>
    <x v="3"/>
    <x v="301"/>
    <s v="Pcs"/>
    <x v="29"/>
    <x v="645"/>
  </r>
  <r>
    <x v="356"/>
    <x v="4"/>
    <x v="1"/>
    <x v="21"/>
    <x v="3"/>
    <x v="402"/>
    <s v="Pcs"/>
    <x v="36"/>
    <x v="2466"/>
  </r>
  <r>
    <x v="357"/>
    <x v="4"/>
    <x v="1"/>
    <x v="122"/>
    <x v="3"/>
    <x v="899"/>
    <s v="Pcs"/>
    <x v="191"/>
    <x v="1859"/>
  </r>
  <r>
    <x v="357"/>
    <x v="4"/>
    <x v="1"/>
    <x v="120"/>
    <x v="3"/>
    <x v="607"/>
    <s v="Pcs"/>
    <x v="51"/>
    <x v="2453"/>
  </r>
  <r>
    <x v="357"/>
    <x v="4"/>
    <x v="1"/>
    <x v="4"/>
    <x v="1"/>
    <x v="105"/>
    <s v="Pcs"/>
    <x v="11"/>
    <x v="70"/>
  </r>
  <r>
    <x v="357"/>
    <x v="4"/>
    <x v="1"/>
    <x v="4"/>
    <x v="1"/>
    <x v="83"/>
    <s v="Pcs"/>
    <x v="3"/>
    <x v="2467"/>
  </r>
  <r>
    <x v="357"/>
    <x v="4"/>
    <x v="1"/>
    <x v="4"/>
    <x v="1"/>
    <x v="917"/>
    <s v="Pcs"/>
    <x v="12"/>
    <x v="2468"/>
  </r>
  <r>
    <x v="357"/>
    <x v="4"/>
    <x v="1"/>
    <x v="4"/>
    <x v="1"/>
    <x v="1229"/>
    <s v="Pcs"/>
    <x v="63"/>
    <x v="2469"/>
  </r>
  <r>
    <x v="358"/>
    <x v="4"/>
    <x v="1"/>
    <x v="6"/>
    <x v="2"/>
    <x v="375"/>
    <s v="kg"/>
    <x v="39"/>
    <x v="2470"/>
  </r>
  <r>
    <x v="358"/>
    <x v="4"/>
    <x v="1"/>
    <x v="6"/>
    <x v="2"/>
    <x v="825"/>
    <s v="kg"/>
    <x v="39"/>
    <x v="2471"/>
  </r>
  <r>
    <x v="358"/>
    <x v="4"/>
    <x v="1"/>
    <x v="120"/>
    <x v="3"/>
    <x v="607"/>
    <s v="Pcs"/>
    <x v="51"/>
    <x v="2453"/>
  </r>
  <r>
    <x v="358"/>
    <x v="4"/>
    <x v="1"/>
    <x v="39"/>
    <x v="3"/>
    <x v="201"/>
    <s v="Pcs"/>
    <x v="29"/>
    <x v="2124"/>
  </r>
  <r>
    <x v="358"/>
    <x v="4"/>
    <x v="1"/>
    <x v="38"/>
    <x v="3"/>
    <x v="1085"/>
    <s v="Pcs"/>
    <x v="174"/>
    <x v="2472"/>
  </r>
  <r>
    <x v="358"/>
    <x v="4"/>
    <x v="1"/>
    <x v="21"/>
    <x v="3"/>
    <x v="1230"/>
    <s v="Pcs"/>
    <x v="35"/>
    <x v="39"/>
  </r>
  <r>
    <x v="359"/>
    <x v="5"/>
    <x v="1"/>
    <x v="19"/>
    <x v="3"/>
    <x v="50"/>
    <s v="Pcs"/>
    <x v="185"/>
    <x v="2473"/>
  </r>
  <r>
    <x v="359"/>
    <x v="5"/>
    <x v="1"/>
    <x v="19"/>
    <x v="3"/>
    <x v="231"/>
    <s v="Pcs"/>
    <x v="183"/>
    <x v="2474"/>
  </r>
  <r>
    <x v="359"/>
    <x v="5"/>
    <x v="1"/>
    <x v="62"/>
    <x v="3"/>
    <x v="31"/>
    <s v="Pcs"/>
    <x v="44"/>
    <x v="2475"/>
  </r>
  <r>
    <x v="359"/>
    <x v="5"/>
    <x v="1"/>
    <x v="129"/>
    <x v="1"/>
    <x v="793"/>
    <s v="Pcs"/>
    <x v="149"/>
    <x v="2476"/>
  </r>
  <r>
    <x v="360"/>
    <x v="5"/>
    <x v="1"/>
    <x v="50"/>
    <x v="3"/>
    <x v="81"/>
    <s v="Pcs"/>
    <x v="162"/>
    <x v="1467"/>
  </r>
  <r>
    <x v="360"/>
    <x v="5"/>
    <x v="1"/>
    <x v="50"/>
    <x v="3"/>
    <x v="622"/>
    <s v="kg"/>
    <x v="26"/>
    <x v="2477"/>
  </r>
  <r>
    <x v="360"/>
    <x v="5"/>
    <x v="1"/>
    <x v="50"/>
    <x v="3"/>
    <x v="857"/>
    <s v="kg"/>
    <x v="26"/>
    <x v="2478"/>
  </r>
  <r>
    <x v="360"/>
    <x v="5"/>
    <x v="1"/>
    <x v="50"/>
    <x v="3"/>
    <x v="105"/>
    <s v="kg"/>
    <x v="26"/>
    <x v="2479"/>
  </r>
  <r>
    <x v="360"/>
    <x v="5"/>
    <x v="1"/>
    <x v="50"/>
    <x v="3"/>
    <x v="73"/>
    <s v="Pcs"/>
    <x v="161"/>
    <x v="2480"/>
  </r>
  <r>
    <x v="360"/>
    <x v="5"/>
    <x v="1"/>
    <x v="130"/>
    <x v="3"/>
    <x v="81"/>
    <s v="Pcs"/>
    <x v="162"/>
    <x v="1467"/>
  </r>
  <r>
    <x v="360"/>
    <x v="5"/>
    <x v="1"/>
    <x v="130"/>
    <x v="0"/>
    <x v="622"/>
    <s v="kg"/>
    <x v="26"/>
    <x v="2477"/>
  </r>
  <r>
    <x v="360"/>
    <x v="5"/>
    <x v="1"/>
    <x v="130"/>
    <x v="0"/>
    <x v="857"/>
    <s v="kg"/>
    <x v="26"/>
    <x v="2478"/>
  </r>
  <r>
    <x v="360"/>
    <x v="5"/>
    <x v="1"/>
    <x v="130"/>
    <x v="0"/>
    <x v="105"/>
    <s v="kg"/>
    <x v="26"/>
    <x v="2479"/>
  </r>
  <r>
    <x v="360"/>
    <x v="5"/>
    <x v="1"/>
    <x v="130"/>
    <x v="3"/>
    <x v="73"/>
    <s v="Pcs"/>
    <x v="161"/>
    <x v="2480"/>
  </r>
  <r>
    <x v="360"/>
    <x v="5"/>
    <x v="1"/>
    <x v="125"/>
    <x v="3"/>
    <x v="1231"/>
    <s v="Pcs"/>
    <x v="6"/>
    <x v="2481"/>
  </r>
  <r>
    <x v="360"/>
    <x v="5"/>
    <x v="1"/>
    <x v="93"/>
    <x v="3"/>
    <x v="1232"/>
    <s v="Pcs"/>
    <x v="1"/>
    <x v="2482"/>
  </r>
  <r>
    <x v="360"/>
    <x v="5"/>
    <x v="1"/>
    <x v="120"/>
    <x v="3"/>
    <x v="13"/>
    <s v="Pcs"/>
    <x v="51"/>
    <x v="2483"/>
  </r>
  <r>
    <x v="361"/>
    <x v="5"/>
    <x v="1"/>
    <x v="126"/>
    <x v="0"/>
    <x v="1233"/>
    <s v="kg"/>
    <x v="47"/>
    <x v="2484"/>
  </r>
  <r>
    <x v="361"/>
    <x v="5"/>
    <x v="1"/>
    <x v="30"/>
    <x v="3"/>
    <x v="1023"/>
    <s v="Pcs"/>
    <x v="48"/>
    <x v="1270"/>
  </r>
  <r>
    <x v="361"/>
    <x v="5"/>
    <x v="1"/>
    <x v="122"/>
    <x v="3"/>
    <x v="1234"/>
    <s v="Pcs"/>
    <x v="191"/>
    <x v="2485"/>
  </r>
  <r>
    <x v="361"/>
    <x v="5"/>
    <x v="1"/>
    <x v="91"/>
    <x v="3"/>
    <x v="253"/>
    <s v="Pcs"/>
    <x v="29"/>
    <x v="2486"/>
  </r>
  <r>
    <x v="362"/>
    <x v="5"/>
    <x v="1"/>
    <x v="128"/>
    <x v="0"/>
    <x v="856"/>
    <s v="kg"/>
    <x v="39"/>
    <x v="2450"/>
  </r>
  <r>
    <x v="363"/>
    <x v="5"/>
    <x v="1"/>
    <x v="85"/>
    <x v="2"/>
    <x v="902"/>
    <s v="kg"/>
    <x v="47"/>
    <x v="2487"/>
  </r>
  <r>
    <x v="363"/>
    <x v="5"/>
    <x v="1"/>
    <x v="85"/>
    <x v="2"/>
    <x v="1171"/>
    <s v="kg"/>
    <x v="22"/>
    <x v="2488"/>
  </r>
  <r>
    <x v="363"/>
    <x v="5"/>
    <x v="1"/>
    <x v="30"/>
    <x v="3"/>
    <x v="1023"/>
    <s v="Pcs"/>
    <x v="48"/>
    <x v="1270"/>
  </r>
  <r>
    <x v="363"/>
    <x v="5"/>
    <x v="1"/>
    <x v="52"/>
    <x v="3"/>
    <x v="1235"/>
    <s v="Ft"/>
    <x v="186"/>
    <x v="2489"/>
  </r>
  <r>
    <x v="363"/>
    <x v="5"/>
    <x v="1"/>
    <x v="21"/>
    <x v="3"/>
    <x v="318"/>
    <s v="Pcs"/>
    <x v="35"/>
    <x v="2370"/>
  </r>
  <r>
    <x v="363"/>
    <x v="5"/>
    <x v="1"/>
    <x v="131"/>
    <x v="3"/>
    <x v="1236"/>
    <s v="Set"/>
    <x v="142"/>
    <x v="1686"/>
  </r>
  <r>
    <x v="363"/>
    <x v="5"/>
    <x v="1"/>
    <x v="117"/>
    <x v="3"/>
    <x v="71"/>
    <s v="Pcs"/>
    <x v="76"/>
    <x v="2225"/>
  </r>
  <r>
    <x v="364"/>
    <x v="5"/>
    <x v="1"/>
    <x v="19"/>
    <x v="3"/>
    <x v="142"/>
    <s v="Pcs"/>
    <x v="82"/>
    <x v="2490"/>
  </r>
  <r>
    <x v="364"/>
    <x v="5"/>
    <x v="1"/>
    <x v="19"/>
    <x v="3"/>
    <x v="533"/>
    <s v="Pcs"/>
    <x v="183"/>
    <x v="2491"/>
  </r>
  <r>
    <x v="364"/>
    <x v="5"/>
    <x v="1"/>
    <x v="19"/>
    <x v="3"/>
    <x v="913"/>
    <s v="Pcs"/>
    <x v="35"/>
    <x v="2310"/>
  </r>
  <r>
    <x v="365"/>
    <x v="5"/>
    <x v="1"/>
    <x v="30"/>
    <x v="3"/>
    <x v="1023"/>
    <s v="Pcs"/>
    <x v="48"/>
    <x v="1270"/>
  </r>
  <r>
    <x v="365"/>
    <x v="5"/>
    <x v="1"/>
    <x v="91"/>
    <x v="3"/>
    <x v="201"/>
    <s v="Pcs"/>
    <x v="29"/>
    <x v="2124"/>
  </r>
  <r>
    <x v="365"/>
    <x v="5"/>
    <x v="1"/>
    <x v="67"/>
    <x v="3"/>
    <x v="899"/>
    <s v="Pcs"/>
    <x v="196"/>
    <x v="2492"/>
  </r>
  <r>
    <x v="366"/>
    <x v="5"/>
    <x v="1"/>
    <x v="30"/>
    <x v="3"/>
    <x v="1023"/>
    <s v="Pcs"/>
    <x v="48"/>
    <x v="1270"/>
  </r>
  <r>
    <x v="366"/>
    <x v="5"/>
    <x v="1"/>
    <x v="0"/>
    <x v="0"/>
    <x v="1074"/>
    <s v="kg"/>
    <x v="18"/>
    <x v="2493"/>
  </r>
  <r>
    <x v="366"/>
    <x v="5"/>
    <x v="1"/>
    <x v="0"/>
    <x v="0"/>
    <x v="65"/>
    <s v="kg"/>
    <x v="18"/>
    <x v="2494"/>
  </r>
  <r>
    <x v="366"/>
    <x v="5"/>
    <x v="1"/>
    <x v="0"/>
    <x v="0"/>
    <x v="428"/>
    <s v="kg"/>
    <x v="18"/>
    <x v="2495"/>
  </r>
  <r>
    <x v="366"/>
    <x v="5"/>
    <x v="1"/>
    <x v="0"/>
    <x v="0"/>
    <x v="931"/>
    <s v="kg"/>
    <x v="18"/>
    <x v="1629"/>
  </r>
  <r>
    <x v="366"/>
    <x v="5"/>
    <x v="1"/>
    <x v="34"/>
    <x v="3"/>
    <x v="9"/>
    <s v="Pcs"/>
    <x v="197"/>
    <x v="2496"/>
  </r>
  <r>
    <x v="366"/>
    <x v="5"/>
    <x v="1"/>
    <x v="34"/>
    <x v="3"/>
    <x v="9"/>
    <s v="Pcs"/>
    <x v="197"/>
    <x v="2496"/>
  </r>
  <r>
    <x v="367"/>
    <x v="5"/>
    <x v="1"/>
    <x v="10"/>
    <x v="3"/>
    <x v="201"/>
    <s v="Pcs"/>
    <x v="3"/>
    <x v="755"/>
  </r>
  <r>
    <x v="367"/>
    <x v="5"/>
    <x v="1"/>
    <x v="5"/>
    <x v="0"/>
    <x v="1237"/>
    <s v="kg"/>
    <x v="6"/>
    <x v="2497"/>
  </r>
  <r>
    <x v="367"/>
    <x v="5"/>
    <x v="1"/>
    <x v="5"/>
    <x v="0"/>
    <x v="1238"/>
    <s v="kg"/>
    <x v="6"/>
    <x v="2498"/>
  </r>
  <r>
    <x v="367"/>
    <x v="5"/>
    <x v="1"/>
    <x v="5"/>
    <x v="0"/>
    <x v="356"/>
    <s v="kg"/>
    <x v="6"/>
    <x v="2499"/>
  </r>
  <r>
    <x v="367"/>
    <x v="5"/>
    <x v="1"/>
    <x v="5"/>
    <x v="0"/>
    <x v="1239"/>
    <s v="kg"/>
    <x v="6"/>
    <x v="2500"/>
  </r>
  <r>
    <x v="367"/>
    <x v="5"/>
    <x v="1"/>
    <x v="5"/>
    <x v="0"/>
    <x v="213"/>
    <s v="kg"/>
    <x v="12"/>
    <x v="617"/>
  </r>
  <r>
    <x v="367"/>
    <x v="5"/>
    <x v="1"/>
    <x v="5"/>
    <x v="0"/>
    <x v="770"/>
    <s v="kg"/>
    <x v="12"/>
    <x v="2501"/>
  </r>
  <r>
    <x v="367"/>
    <x v="5"/>
    <x v="1"/>
    <x v="5"/>
    <x v="0"/>
    <x v="1051"/>
    <s v="kg"/>
    <x v="6"/>
    <x v="2502"/>
  </r>
  <r>
    <x v="367"/>
    <x v="5"/>
    <x v="1"/>
    <x v="30"/>
    <x v="3"/>
    <x v="1023"/>
    <s v="Pcs"/>
    <x v="48"/>
    <x v="1270"/>
  </r>
  <r>
    <x v="367"/>
    <x v="5"/>
    <x v="1"/>
    <x v="93"/>
    <x v="3"/>
    <x v="201"/>
    <s v="Pcs"/>
    <x v="1"/>
    <x v="2424"/>
  </r>
  <r>
    <x v="368"/>
    <x v="5"/>
    <x v="1"/>
    <x v="6"/>
    <x v="2"/>
    <x v="1240"/>
    <s v="kg"/>
    <x v="39"/>
    <x v="2503"/>
  </r>
  <r>
    <x v="368"/>
    <x v="5"/>
    <x v="1"/>
    <x v="6"/>
    <x v="2"/>
    <x v="1241"/>
    <s v="kg"/>
    <x v="39"/>
    <x v="2504"/>
  </r>
  <r>
    <x v="368"/>
    <x v="5"/>
    <x v="1"/>
    <x v="6"/>
    <x v="2"/>
    <x v="1242"/>
    <s v="kg"/>
    <x v="39"/>
    <x v="2505"/>
  </r>
  <r>
    <x v="368"/>
    <x v="5"/>
    <x v="1"/>
    <x v="19"/>
    <x v="3"/>
    <x v="81"/>
    <s v="Pcs"/>
    <x v="183"/>
    <x v="2506"/>
  </r>
  <r>
    <x v="368"/>
    <x v="5"/>
    <x v="1"/>
    <x v="4"/>
    <x v="1"/>
    <x v="34"/>
    <s v="Pcs"/>
    <x v="6"/>
    <x v="2154"/>
  </r>
  <r>
    <x v="368"/>
    <x v="5"/>
    <x v="1"/>
    <x v="132"/>
    <x v="1"/>
    <x v="213"/>
    <s v="Pcs"/>
    <x v="96"/>
    <x v="2507"/>
  </r>
  <r>
    <x v="368"/>
    <x v="5"/>
    <x v="1"/>
    <x v="21"/>
    <x v="3"/>
    <x v="1243"/>
    <s v="Pcs"/>
    <x v="140"/>
    <x v="2508"/>
  </r>
  <r>
    <x v="369"/>
    <x v="5"/>
    <x v="1"/>
    <x v="20"/>
    <x v="2"/>
    <x v="1244"/>
    <s v="kg"/>
    <x v="1"/>
    <x v="2509"/>
  </r>
  <r>
    <x v="369"/>
    <x v="5"/>
    <x v="1"/>
    <x v="93"/>
    <x v="3"/>
    <x v="201"/>
    <s v="Pcs"/>
    <x v="1"/>
    <x v="2424"/>
  </r>
  <r>
    <x v="369"/>
    <x v="5"/>
    <x v="1"/>
    <x v="30"/>
    <x v="3"/>
    <x v="1023"/>
    <s v="Pcs"/>
    <x v="48"/>
    <x v="1270"/>
  </r>
  <r>
    <x v="369"/>
    <x v="5"/>
    <x v="1"/>
    <x v="21"/>
    <x v="3"/>
    <x v="223"/>
    <s v="Pcs"/>
    <x v="35"/>
    <x v="929"/>
  </r>
  <r>
    <x v="369"/>
    <x v="5"/>
    <x v="1"/>
    <x v="4"/>
    <x v="1"/>
    <x v="103"/>
    <s v="Pcs"/>
    <x v="3"/>
    <x v="192"/>
  </r>
  <r>
    <x v="369"/>
    <x v="5"/>
    <x v="1"/>
    <x v="4"/>
    <x v="1"/>
    <x v="716"/>
    <s v="Pcs"/>
    <x v="12"/>
    <x v="2510"/>
  </r>
  <r>
    <x v="369"/>
    <x v="5"/>
    <x v="1"/>
    <x v="4"/>
    <x v="1"/>
    <x v="91"/>
    <s v="Pcs"/>
    <x v="11"/>
    <x v="1101"/>
  </r>
  <r>
    <x v="369"/>
    <x v="5"/>
    <x v="1"/>
    <x v="106"/>
    <x v="3"/>
    <x v="298"/>
    <s v="Pcs"/>
    <x v="82"/>
    <x v="2511"/>
  </r>
  <r>
    <x v="369"/>
    <x v="5"/>
    <x v="1"/>
    <x v="106"/>
    <x v="3"/>
    <x v="34"/>
    <s v="Pcs"/>
    <x v="47"/>
    <x v="457"/>
  </r>
  <r>
    <x v="369"/>
    <x v="5"/>
    <x v="1"/>
    <x v="91"/>
    <x v="3"/>
    <x v="624"/>
    <s v="Pcs"/>
    <x v="29"/>
    <x v="894"/>
  </r>
  <r>
    <x v="370"/>
    <x v="5"/>
    <x v="1"/>
    <x v="133"/>
    <x v="3"/>
    <x v="1245"/>
    <s v="Pcs"/>
    <x v="198"/>
    <x v="2512"/>
  </r>
  <r>
    <x v="370"/>
    <x v="5"/>
    <x v="1"/>
    <x v="133"/>
    <x v="3"/>
    <x v="94"/>
    <s v="Pcs"/>
    <x v="199"/>
    <x v="2513"/>
  </r>
  <r>
    <x v="370"/>
    <x v="5"/>
    <x v="1"/>
    <x v="52"/>
    <x v="3"/>
    <x v="1246"/>
    <s v="Ft"/>
    <x v="186"/>
    <x v="2514"/>
  </r>
  <r>
    <x v="370"/>
    <x v="5"/>
    <x v="1"/>
    <x v="52"/>
    <x v="3"/>
    <x v="1247"/>
    <s v="Ft"/>
    <x v="186"/>
    <x v="458"/>
  </r>
  <r>
    <x v="371"/>
    <x v="5"/>
    <x v="1"/>
    <x v="19"/>
    <x v="3"/>
    <x v="367"/>
    <s v="Pcs"/>
    <x v="183"/>
    <x v="2515"/>
  </r>
  <r>
    <x v="371"/>
    <x v="5"/>
    <x v="1"/>
    <x v="21"/>
    <x v="3"/>
    <x v="614"/>
    <s v="Pcs"/>
    <x v="109"/>
    <x v="2516"/>
  </r>
  <r>
    <x v="372"/>
    <x v="5"/>
    <x v="1"/>
    <x v="30"/>
    <x v="3"/>
    <x v="1023"/>
    <s v="Pcs"/>
    <x v="48"/>
    <x v="1270"/>
  </r>
  <r>
    <x v="372"/>
    <x v="5"/>
    <x v="1"/>
    <x v="62"/>
    <x v="3"/>
    <x v="1248"/>
    <s v="Pcs"/>
    <x v="44"/>
    <x v="2517"/>
  </r>
  <r>
    <x v="372"/>
    <x v="5"/>
    <x v="1"/>
    <x v="21"/>
    <x v="3"/>
    <x v="1249"/>
    <s v="Pcs"/>
    <x v="140"/>
    <x v="162"/>
  </r>
  <r>
    <x v="373"/>
    <x v="5"/>
    <x v="1"/>
    <x v="2"/>
    <x v="0"/>
    <x v="1109"/>
    <s v="kg"/>
    <x v="43"/>
    <x v="2518"/>
  </r>
  <r>
    <x v="373"/>
    <x v="5"/>
    <x v="1"/>
    <x v="19"/>
    <x v="3"/>
    <x v="94"/>
    <s v="Pcs"/>
    <x v="183"/>
    <x v="2451"/>
  </r>
  <r>
    <x v="373"/>
    <x v="5"/>
    <x v="1"/>
    <x v="117"/>
    <x v="3"/>
    <x v="913"/>
    <s v="Pcs"/>
    <x v="76"/>
    <x v="2519"/>
  </r>
  <r>
    <x v="374"/>
    <x v="5"/>
    <x v="1"/>
    <x v="133"/>
    <x v="3"/>
    <x v="393"/>
    <s v="Pcs"/>
    <x v="198"/>
    <x v="2520"/>
  </r>
  <r>
    <x v="374"/>
    <x v="5"/>
    <x v="1"/>
    <x v="133"/>
    <x v="3"/>
    <x v="1250"/>
    <s v="Pcs"/>
    <x v="200"/>
    <x v="2521"/>
  </r>
  <r>
    <x v="375"/>
    <x v="5"/>
    <x v="1"/>
    <x v="62"/>
    <x v="3"/>
    <x v="1248"/>
    <s v="Pcs"/>
    <x v="44"/>
    <x v="2517"/>
  </r>
  <r>
    <x v="375"/>
    <x v="5"/>
    <x v="1"/>
    <x v="4"/>
    <x v="1"/>
    <x v="211"/>
    <s v="Pcs"/>
    <x v="63"/>
    <x v="1777"/>
  </r>
  <r>
    <x v="375"/>
    <x v="5"/>
    <x v="1"/>
    <x v="2"/>
    <x v="0"/>
    <x v="115"/>
    <s v="kg"/>
    <x v="43"/>
    <x v="2522"/>
  </r>
  <r>
    <x v="375"/>
    <x v="5"/>
    <x v="1"/>
    <x v="2"/>
    <x v="0"/>
    <x v="794"/>
    <s v="kg"/>
    <x v="15"/>
    <x v="2523"/>
  </r>
  <r>
    <x v="375"/>
    <x v="5"/>
    <x v="1"/>
    <x v="2"/>
    <x v="0"/>
    <x v="348"/>
    <s v="kg"/>
    <x v="43"/>
    <x v="415"/>
  </r>
  <r>
    <x v="375"/>
    <x v="5"/>
    <x v="1"/>
    <x v="30"/>
    <x v="3"/>
    <x v="1023"/>
    <s v="Pcs"/>
    <x v="48"/>
    <x v="1270"/>
  </r>
  <r>
    <x v="375"/>
    <x v="5"/>
    <x v="1"/>
    <x v="134"/>
    <x v="0"/>
    <x v="1251"/>
    <s v="kg"/>
    <x v="1"/>
    <x v="2524"/>
  </r>
  <r>
    <x v="375"/>
    <x v="5"/>
    <x v="1"/>
    <x v="19"/>
    <x v="2"/>
    <x v="132"/>
    <s v="kg"/>
    <x v="51"/>
    <x v="2525"/>
  </r>
  <r>
    <x v="375"/>
    <x v="5"/>
    <x v="1"/>
    <x v="19"/>
    <x v="3"/>
    <x v="50"/>
    <s v="Pcs"/>
    <x v="185"/>
    <x v="2473"/>
  </r>
  <r>
    <x v="375"/>
    <x v="5"/>
    <x v="1"/>
    <x v="4"/>
    <x v="1"/>
    <x v="924"/>
    <s v="Pcs"/>
    <x v="3"/>
    <x v="2526"/>
  </r>
  <r>
    <x v="375"/>
    <x v="5"/>
    <x v="1"/>
    <x v="4"/>
    <x v="1"/>
    <x v="199"/>
    <s v="Pcs"/>
    <x v="11"/>
    <x v="376"/>
  </r>
  <r>
    <x v="376"/>
    <x v="5"/>
    <x v="1"/>
    <x v="77"/>
    <x v="1"/>
    <x v="103"/>
    <s v="Pcs"/>
    <x v="201"/>
    <x v="994"/>
  </r>
  <r>
    <x v="376"/>
    <x v="5"/>
    <x v="1"/>
    <x v="17"/>
    <x v="1"/>
    <x v="177"/>
    <s v="Pcs"/>
    <x v="27"/>
    <x v="205"/>
  </r>
  <r>
    <x v="376"/>
    <x v="5"/>
    <x v="1"/>
    <x v="117"/>
    <x v="3"/>
    <x v="1252"/>
    <s v="Pcs"/>
    <x v="76"/>
    <x v="2527"/>
  </r>
  <r>
    <x v="376"/>
    <x v="5"/>
    <x v="1"/>
    <x v="21"/>
    <x v="3"/>
    <x v="71"/>
    <s v="Pcs"/>
    <x v="140"/>
    <x v="408"/>
  </r>
  <r>
    <x v="376"/>
    <x v="5"/>
    <x v="1"/>
    <x v="40"/>
    <x v="3"/>
    <x v="94"/>
    <s v="Pcs"/>
    <x v="46"/>
    <x v="441"/>
  </r>
  <r>
    <x v="377"/>
    <x v="5"/>
    <x v="1"/>
    <x v="16"/>
    <x v="2"/>
    <x v="967"/>
    <s v="kg"/>
    <x v="50"/>
    <x v="2528"/>
  </r>
  <r>
    <x v="377"/>
    <x v="5"/>
    <x v="1"/>
    <x v="10"/>
    <x v="3"/>
    <x v="1052"/>
    <s v="Pcs"/>
    <x v="3"/>
    <x v="2529"/>
  </r>
  <r>
    <x v="377"/>
    <x v="5"/>
    <x v="1"/>
    <x v="2"/>
    <x v="0"/>
    <x v="385"/>
    <s v="kg"/>
    <x v="43"/>
    <x v="2530"/>
  </r>
  <r>
    <x v="377"/>
    <x v="5"/>
    <x v="1"/>
    <x v="7"/>
    <x v="1"/>
    <x v="34"/>
    <s v="Pcs"/>
    <x v="13"/>
    <x v="38"/>
  </r>
  <r>
    <x v="378"/>
    <x v="5"/>
    <x v="1"/>
    <x v="4"/>
    <x v="3"/>
    <x v="34"/>
    <s v="Pcs"/>
    <x v="164"/>
    <x v="1494"/>
  </r>
  <r>
    <x v="378"/>
    <x v="5"/>
    <x v="1"/>
    <x v="106"/>
    <x v="3"/>
    <x v="1253"/>
    <s v="Pcs"/>
    <x v="47"/>
    <x v="1969"/>
  </r>
  <r>
    <x v="379"/>
    <x v="5"/>
    <x v="1"/>
    <x v="21"/>
    <x v="3"/>
    <x v="1254"/>
    <s v="Pcs"/>
    <x v="140"/>
    <x v="2531"/>
  </r>
  <r>
    <x v="379"/>
    <x v="5"/>
    <x v="1"/>
    <x v="62"/>
    <x v="3"/>
    <x v="231"/>
    <s v="Pcs"/>
    <x v="44"/>
    <x v="1099"/>
  </r>
  <r>
    <x v="379"/>
    <x v="5"/>
    <x v="1"/>
    <x v="19"/>
    <x v="3"/>
    <x v="9"/>
    <s v="Pcs"/>
    <x v="202"/>
    <x v="2532"/>
  </r>
  <r>
    <x v="379"/>
    <x v="5"/>
    <x v="1"/>
    <x v="19"/>
    <x v="3"/>
    <x v="812"/>
    <s v="Pcs"/>
    <x v="164"/>
    <x v="2216"/>
  </r>
  <r>
    <x v="380"/>
    <x v="5"/>
    <x v="1"/>
    <x v="30"/>
    <x v="3"/>
    <x v="1023"/>
    <s v="Pcs"/>
    <x v="48"/>
    <x v="1270"/>
  </r>
  <r>
    <x v="381"/>
    <x v="5"/>
    <x v="1"/>
    <x v="67"/>
    <x v="3"/>
    <x v="1255"/>
    <s v="Pcs"/>
    <x v="196"/>
    <x v="2533"/>
  </r>
  <r>
    <x v="381"/>
    <x v="5"/>
    <x v="1"/>
    <x v="93"/>
    <x v="3"/>
    <x v="624"/>
    <s v="Pcs"/>
    <x v="1"/>
    <x v="2013"/>
  </r>
  <r>
    <x v="381"/>
    <x v="5"/>
    <x v="1"/>
    <x v="91"/>
    <x v="3"/>
    <x v="1"/>
    <s v="Pcs"/>
    <x v="29"/>
    <x v="1111"/>
  </r>
  <r>
    <x v="382"/>
    <x v="6"/>
    <x v="1"/>
    <x v="19"/>
    <x v="3"/>
    <x v="91"/>
    <s v="Pcs"/>
    <x v="90"/>
    <x v="825"/>
  </r>
  <r>
    <x v="382"/>
    <x v="6"/>
    <x v="1"/>
    <x v="19"/>
    <x v="3"/>
    <x v="296"/>
    <s v="Pcs"/>
    <x v="202"/>
    <x v="2534"/>
  </r>
  <r>
    <x v="382"/>
    <x v="6"/>
    <x v="1"/>
    <x v="135"/>
    <x v="3"/>
    <x v="820"/>
    <s v="Pcs"/>
    <x v="174"/>
    <x v="2535"/>
  </r>
  <r>
    <x v="382"/>
    <x v="6"/>
    <x v="1"/>
    <x v="127"/>
    <x v="1"/>
    <x v="34"/>
    <s v="Pcs"/>
    <x v="57"/>
    <x v="2536"/>
  </r>
  <r>
    <x v="382"/>
    <x v="6"/>
    <x v="1"/>
    <x v="4"/>
    <x v="1"/>
    <x v="924"/>
    <s v="Pcs"/>
    <x v="3"/>
    <x v="2526"/>
  </r>
  <r>
    <x v="382"/>
    <x v="6"/>
    <x v="1"/>
    <x v="4"/>
    <x v="1"/>
    <x v="199"/>
    <s v="Pcs"/>
    <x v="11"/>
    <x v="376"/>
  </r>
  <r>
    <x v="382"/>
    <x v="6"/>
    <x v="1"/>
    <x v="136"/>
    <x v="0"/>
    <x v="1256"/>
    <s v="kg"/>
    <x v="6"/>
    <x v="2537"/>
  </r>
  <r>
    <x v="382"/>
    <x v="6"/>
    <x v="1"/>
    <x v="136"/>
    <x v="0"/>
    <x v="1257"/>
    <s v="kg"/>
    <x v="6"/>
    <x v="2538"/>
  </r>
  <r>
    <x v="382"/>
    <x v="6"/>
    <x v="1"/>
    <x v="136"/>
    <x v="0"/>
    <x v="1258"/>
    <s v="kg"/>
    <x v="6"/>
    <x v="2539"/>
  </r>
  <r>
    <x v="382"/>
    <x v="6"/>
    <x v="1"/>
    <x v="5"/>
    <x v="0"/>
    <x v="778"/>
    <s v="kg"/>
    <x v="18"/>
    <x v="2540"/>
  </r>
  <r>
    <x v="382"/>
    <x v="6"/>
    <x v="1"/>
    <x v="5"/>
    <x v="0"/>
    <x v="1259"/>
    <s v="kg"/>
    <x v="18"/>
    <x v="2541"/>
  </r>
  <r>
    <x v="383"/>
    <x v="6"/>
    <x v="1"/>
    <x v="30"/>
    <x v="3"/>
    <x v="1023"/>
    <s v="Pcs"/>
    <x v="48"/>
    <x v="1270"/>
  </r>
  <r>
    <x v="383"/>
    <x v="6"/>
    <x v="1"/>
    <x v="52"/>
    <x v="3"/>
    <x v="1260"/>
    <s v="Ft"/>
    <x v="186"/>
    <x v="2542"/>
  </r>
  <r>
    <x v="383"/>
    <x v="6"/>
    <x v="1"/>
    <x v="52"/>
    <x v="3"/>
    <x v="77"/>
    <s v="Ft"/>
    <x v="182"/>
    <x v="2543"/>
  </r>
  <r>
    <x v="383"/>
    <x v="6"/>
    <x v="1"/>
    <x v="52"/>
    <x v="3"/>
    <x v="1157"/>
    <s v="Ft"/>
    <x v="182"/>
    <x v="2544"/>
  </r>
  <r>
    <x v="383"/>
    <x v="6"/>
    <x v="1"/>
    <x v="52"/>
    <x v="3"/>
    <x v="0"/>
    <s v="Ft"/>
    <x v="182"/>
    <x v="2487"/>
  </r>
  <r>
    <x v="383"/>
    <x v="6"/>
    <x v="1"/>
    <x v="52"/>
    <x v="3"/>
    <x v="1261"/>
    <s v="Ft"/>
    <x v="182"/>
    <x v="2545"/>
  </r>
  <r>
    <x v="383"/>
    <x v="6"/>
    <x v="1"/>
    <x v="52"/>
    <x v="3"/>
    <x v="1262"/>
    <s v="Ft"/>
    <x v="186"/>
    <x v="2546"/>
  </r>
  <r>
    <x v="384"/>
    <x v="6"/>
    <x v="1"/>
    <x v="34"/>
    <x v="3"/>
    <x v="789"/>
    <s v="Pcs"/>
    <x v="203"/>
    <x v="2547"/>
  </r>
  <r>
    <x v="384"/>
    <x v="6"/>
    <x v="1"/>
    <x v="1"/>
    <x v="0"/>
    <x v="1263"/>
    <s v="kg"/>
    <x v="3"/>
    <x v="2548"/>
  </r>
  <r>
    <x v="384"/>
    <x v="6"/>
    <x v="1"/>
    <x v="1"/>
    <x v="0"/>
    <x v="224"/>
    <s v="kg"/>
    <x v="2"/>
    <x v="2549"/>
  </r>
  <r>
    <x v="385"/>
    <x v="6"/>
    <x v="1"/>
    <x v="77"/>
    <x v="1"/>
    <x v="1264"/>
    <s v="Pcs"/>
    <x v="204"/>
    <x v="2550"/>
  </r>
  <r>
    <x v="385"/>
    <x v="6"/>
    <x v="1"/>
    <x v="5"/>
    <x v="0"/>
    <x v="731"/>
    <s v="kg"/>
    <x v="8"/>
    <x v="2551"/>
  </r>
  <r>
    <x v="385"/>
    <x v="6"/>
    <x v="1"/>
    <x v="5"/>
    <x v="0"/>
    <x v="119"/>
    <s v="kg"/>
    <x v="8"/>
    <x v="2552"/>
  </r>
  <r>
    <x v="385"/>
    <x v="6"/>
    <x v="1"/>
    <x v="5"/>
    <x v="0"/>
    <x v="1265"/>
    <s v="kg"/>
    <x v="8"/>
    <x v="2553"/>
  </r>
  <r>
    <x v="385"/>
    <x v="6"/>
    <x v="1"/>
    <x v="5"/>
    <x v="0"/>
    <x v="1266"/>
    <s v="kg"/>
    <x v="8"/>
    <x v="2554"/>
  </r>
  <r>
    <x v="385"/>
    <x v="6"/>
    <x v="1"/>
    <x v="5"/>
    <x v="0"/>
    <x v="1267"/>
    <s v="kg"/>
    <x v="8"/>
    <x v="2555"/>
  </r>
  <r>
    <x v="385"/>
    <x v="6"/>
    <x v="1"/>
    <x v="5"/>
    <x v="0"/>
    <x v="958"/>
    <s v="kg"/>
    <x v="18"/>
    <x v="2556"/>
  </r>
  <r>
    <x v="385"/>
    <x v="6"/>
    <x v="1"/>
    <x v="5"/>
    <x v="0"/>
    <x v="881"/>
    <s v="kg"/>
    <x v="18"/>
    <x v="2557"/>
  </r>
  <r>
    <x v="385"/>
    <x v="6"/>
    <x v="1"/>
    <x v="5"/>
    <x v="0"/>
    <x v="202"/>
    <s v="kg"/>
    <x v="18"/>
    <x v="2558"/>
  </r>
  <r>
    <x v="385"/>
    <x v="6"/>
    <x v="1"/>
    <x v="5"/>
    <x v="0"/>
    <x v="1055"/>
    <s v="kg"/>
    <x v="18"/>
    <x v="2559"/>
  </r>
  <r>
    <x v="385"/>
    <x v="6"/>
    <x v="1"/>
    <x v="5"/>
    <x v="0"/>
    <x v="1268"/>
    <s v="kg"/>
    <x v="8"/>
    <x v="2560"/>
  </r>
  <r>
    <x v="385"/>
    <x v="6"/>
    <x v="1"/>
    <x v="34"/>
    <x v="3"/>
    <x v="118"/>
    <s v="Pcs"/>
    <x v="203"/>
    <x v="911"/>
  </r>
  <r>
    <x v="385"/>
    <x v="6"/>
    <x v="1"/>
    <x v="1"/>
    <x v="0"/>
    <x v="1104"/>
    <s v="kg"/>
    <x v="8"/>
    <x v="2561"/>
  </r>
  <r>
    <x v="385"/>
    <x v="6"/>
    <x v="1"/>
    <x v="1"/>
    <x v="0"/>
    <x v="1269"/>
    <s v="kg"/>
    <x v="8"/>
    <x v="2562"/>
  </r>
  <r>
    <x v="385"/>
    <x v="6"/>
    <x v="1"/>
    <x v="1"/>
    <x v="0"/>
    <x v="784"/>
    <s v="kg"/>
    <x v="8"/>
    <x v="2563"/>
  </r>
  <r>
    <x v="385"/>
    <x v="6"/>
    <x v="1"/>
    <x v="136"/>
    <x v="0"/>
    <x v="1270"/>
    <s v="kg"/>
    <x v="6"/>
    <x v="2564"/>
  </r>
  <r>
    <x v="385"/>
    <x v="6"/>
    <x v="1"/>
    <x v="136"/>
    <x v="0"/>
    <x v="1271"/>
    <s v="kg"/>
    <x v="6"/>
    <x v="2565"/>
  </r>
  <r>
    <x v="386"/>
    <x v="6"/>
    <x v="1"/>
    <x v="26"/>
    <x v="1"/>
    <x v="53"/>
    <s v="Pcs"/>
    <x v="42"/>
    <x v="2566"/>
  </r>
  <r>
    <x v="386"/>
    <x v="6"/>
    <x v="1"/>
    <x v="106"/>
    <x v="3"/>
    <x v="201"/>
    <s v="Pcs"/>
    <x v="47"/>
    <x v="2567"/>
  </r>
  <r>
    <x v="386"/>
    <x v="6"/>
    <x v="1"/>
    <x v="76"/>
    <x v="2"/>
    <x v="71"/>
    <s v="Pcs"/>
    <x v="192"/>
    <x v="549"/>
  </r>
  <r>
    <x v="386"/>
    <x v="6"/>
    <x v="1"/>
    <x v="21"/>
    <x v="3"/>
    <x v="1123"/>
    <s v="Pcs"/>
    <x v="140"/>
    <x v="2568"/>
  </r>
  <r>
    <x v="387"/>
    <x v="6"/>
    <x v="1"/>
    <x v="117"/>
    <x v="3"/>
    <x v="1272"/>
    <s v="Pcs"/>
    <x v="76"/>
    <x v="407"/>
  </r>
  <r>
    <x v="388"/>
    <x v="6"/>
    <x v="1"/>
    <x v="4"/>
    <x v="1"/>
    <x v="103"/>
    <s v="Pcs"/>
    <x v="3"/>
    <x v="192"/>
  </r>
  <r>
    <x v="388"/>
    <x v="6"/>
    <x v="1"/>
    <x v="4"/>
    <x v="1"/>
    <x v="716"/>
    <s v="Pcs"/>
    <x v="12"/>
    <x v="2510"/>
  </r>
  <r>
    <x v="388"/>
    <x v="6"/>
    <x v="1"/>
    <x v="4"/>
    <x v="1"/>
    <x v="103"/>
    <s v="Pcs"/>
    <x v="11"/>
    <x v="118"/>
  </r>
  <r>
    <x v="388"/>
    <x v="6"/>
    <x v="1"/>
    <x v="91"/>
    <x v="3"/>
    <x v="34"/>
    <s v="Pcs"/>
    <x v="29"/>
    <x v="531"/>
  </r>
  <r>
    <x v="389"/>
    <x v="6"/>
    <x v="1"/>
    <x v="30"/>
    <x v="3"/>
    <x v="1023"/>
    <s v="Pcs"/>
    <x v="48"/>
    <x v="1270"/>
  </r>
  <r>
    <x v="389"/>
    <x v="6"/>
    <x v="1"/>
    <x v="67"/>
    <x v="1"/>
    <x v="1273"/>
    <s v="Pcs"/>
    <x v="179"/>
    <x v="2569"/>
  </r>
  <r>
    <x v="389"/>
    <x v="6"/>
    <x v="1"/>
    <x v="67"/>
    <x v="1"/>
    <x v="101"/>
    <s v="Pcs"/>
    <x v="179"/>
    <x v="2570"/>
  </r>
  <r>
    <x v="389"/>
    <x v="6"/>
    <x v="1"/>
    <x v="67"/>
    <x v="1"/>
    <x v="105"/>
    <s v="Pcs"/>
    <x v="54"/>
    <x v="503"/>
  </r>
  <r>
    <x v="389"/>
    <x v="6"/>
    <x v="1"/>
    <x v="67"/>
    <x v="3"/>
    <x v="358"/>
    <s v="Pcs"/>
    <x v="47"/>
    <x v="2571"/>
  </r>
  <r>
    <x v="389"/>
    <x v="6"/>
    <x v="1"/>
    <x v="17"/>
    <x v="1"/>
    <x v="91"/>
    <s v="Pcs"/>
    <x v="27"/>
    <x v="2572"/>
  </r>
  <r>
    <x v="389"/>
    <x v="6"/>
    <x v="1"/>
    <x v="17"/>
    <x v="1"/>
    <x v="231"/>
    <s v="Pcs"/>
    <x v="50"/>
    <x v="1557"/>
  </r>
  <r>
    <x v="389"/>
    <x v="6"/>
    <x v="1"/>
    <x v="21"/>
    <x v="3"/>
    <x v="1123"/>
    <s v="Pcs"/>
    <x v="140"/>
    <x v="2568"/>
  </r>
  <r>
    <x v="389"/>
    <x v="6"/>
    <x v="1"/>
    <x v="5"/>
    <x v="0"/>
    <x v="524"/>
    <s v="kg"/>
    <x v="8"/>
    <x v="2573"/>
  </r>
  <r>
    <x v="389"/>
    <x v="6"/>
    <x v="1"/>
    <x v="5"/>
    <x v="0"/>
    <x v="645"/>
    <s v="kg"/>
    <x v="8"/>
    <x v="2574"/>
  </r>
  <r>
    <x v="389"/>
    <x v="6"/>
    <x v="1"/>
    <x v="5"/>
    <x v="0"/>
    <x v="816"/>
    <s v="kg"/>
    <x v="8"/>
    <x v="2575"/>
  </r>
  <r>
    <x v="390"/>
    <x v="6"/>
    <x v="1"/>
    <x v="16"/>
    <x v="2"/>
    <x v="1274"/>
    <s v="kg"/>
    <x v="40"/>
    <x v="2576"/>
  </r>
  <r>
    <x v="390"/>
    <x v="6"/>
    <x v="1"/>
    <x v="62"/>
    <x v="3"/>
    <x v="231"/>
    <s v="Pcs"/>
    <x v="44"/>
    <x v="1099"/>
  </r>
  <r>
    <x v="390"/>
    <x v="6"/>
    <x v="1"/>
    <x v="93"/>
    <x v="3"/>
    <x v="201"/>
    <s v="Pcs"/>
    <x v="1"/>
    <x v="2424"/>
  </r>
  <r>
    <x v="391"/>
    <x v="6"/>
    <x v="1"/>
    <x v="19"/>
    <x v="3"/>
    <x v="153"/>
    <s v="Pcs"/>
    <x v="32"/>
    <x v="2577"/>
  </r>
  <r>
    <x v="391"/>
    <x v="6"/>
    <x v="1"/>
    <x v="137"/>
    <x v="1"/>
    <x v="1275"/>
    <s v="Pcs"/>
    <x v="205"/>
    <x v="2578"/>
  </r>
  <r>
    <x v="391"/>
    <x v="6"/>
    <x v="1"/>
    <x v="19"/>
    <x v="3"/>
    <x v="153"/>
    <s v="Pcs"/>
    <x v="32"/>
    <x v="2577"/>
  </r>
  <r>
    <x v="391"/>
    <x v="6"/>
    <x v="1"/>
    <x v="7"/>
    <x v="1"/>
    <x v="826"/>
    <s v="Pcs"/>
    <x v="13"/>
    <x v="2579"/>
  </r>
  <r>
    <x v="391"/>
    <x v="6"/>
    <x v="1"/>
    <x v="7"/>
    <x v="1"/>
    <x v="99"/>
    <s v="Pcs"/>
    <x v="33"/>
    <x v="2580"/>
  </r>
  <r>
    <x v="392"/>
    <x v="6"/>
    <x v="1"/>
    <x v="26"/>
    <x v="1"/>
    <x v="81"/>
    <s v="Pcs"/>
    <x v="42"/>
    <x v="2581"/>
  </r>
  <r>
    <x v="392"/>
    <x v="6"/>
    <x v="1"/>
    <x v="16"/>
    <x v="2"/>
    <x v="1276"/>
    <s v="kg"/>
    <x v="50"/>
    <x v="2582"/>
  </r>
  <r>
    <x v="392"/>
    <x v="6"/>
    <x v="1"/>
    <x v="5"/>
    <x v="0"/>
    <x v="234"/>
    <s v="kg"/>
    <x v="8"/>
    <x v="2156"/>
  </r>
  <r>
    <x v="392"/>
    <x v="6"/>
    <x v="1"/>
    <x v="5"/>
    <x v="0"/>
    <x v="1277"/>
    <s v="kg"/>
    <x v="8"/>
    <x v="2583"/>
  </r>
  <r>
    <x v="393"/>
    <x v="6"/>
    <x v="1"/>
    <x v="16"/>
    <x v="2"/>
    <x v="1076"/>
    <s v="kg"/>
    <x v="50"/>
    <x v="2584"/>
  </r>
  <r>
    <x v="393"/>
    <x v="6"/>
    <x v="1"/>
    <x v="2"/>
    <x v="0"/>
    <x v="1278"/>
    <s v="kg"/>
    <x v="43"/>
    <x v="2585"/>
  </r>
  <r>
    <x v="393"/>
    <x v="6"/>
    <x v="1"/>
    <x v="2"/>
    <x v="0"/>
    <x v="1279"/>
    <s v="kg"/>
    <x v="43"/>
    <x v="2586"/>
  </r>
  <r>
    <x v="393"/>
    <x v="6"/>
    <x v="1"/>
    <x v="2"/>
    <x v="0"/>
    <x v="710"/>
    <s v="kg"/>
    <x v="43"/>
    <x v="2587"/>
  </r>
  <r>
    <x v="393"/>
    <x v="6"/>
    <x v="1"/>
    <x v="91"/>
    <x v="3"/>
    <x v="987"/>
    <s v="Pcs"/>
    <x v="29"/>
    <x v="296"/>
  </r>
  <r>
    <x v="393"/>
    <x v="6"/>
    <x v="1"/>
    <x v="4"/>
    <x v="1"/>
    <x v="231"/>
    <s v="Pcs"/>
    <x v="3"/>
    <x v="2588"/>
  </r>
  <r>
    <x v="393"/>
    <x v="6"/>
    <x v="1"/>
    <x v="4"/>
    <x v="1"/>
    <x v="258"/>
    <s v="Pcs"/>
    <x v="12"/>
    <x v="2589"/>
  </r>
  <r>
    <x v="393"/>
    <x v="6"/>
    <x v="1"/>
    <x v="4"/>
    <x v="1"/>
    <x v="91"/>
    <s v="Pcs"/>
    <x v="11"/>
    <x v="1101"/>
  </r>
  <r>
    <x v="393"/>
    <x v="6"/>
    <x v="1"/>
    <x v="138"/>
    <x v="3"/>
    <x v="91"/>
    <s v="Pcs"/>
    <x v="206"/>
    <x v="2590"/>
  </r>
  <r>
    <x v="394"/>
    <x v="6"/>
    <x v="1"/>
    <x v="26"/>
    <x v="1"/>
    <x v="880"/>
    <s v="Pcs"/>
    <x v="42"/>
    <x v="2591"/>
  </r>
  <r>
    <x v="394"/>
    <x v="6"/>
    <x v="1"/>
    <x v="21"/>
    <x v="3"/>
    <x v="1280"/>
    <s v="Pcs"/>
    <x v="109"/>
    <x v="2592"/>
  </r>
  <r>
    <x v="394"/>
    <x v="6"/>
    <x v="1"/>
    <x v="30"/>
    <x v="3"/>
    <x v="1023"/>
    <s v="Pcs"/>
    <x v="48"/>
    <x v="1270"/>
  </r>
  <r>
    <x v="394"/>
    <x v="6"/>
    <x v="1"/>
    <x v="117"/>
    <x v="3"/>
    <x v="1281"/>
    <s v="Pcs"/>
    <x v="137"/>
    <x v="2593"/>
  </r>
  <r>
    <x v="395"/>
    <x v="6"/>
    <x v="1"/>
    <x v="93"/>
    <x v="3"/>
    <x v="624"/>
    <s v="Pcs"/>
    <x v="1"/>
    <x v="2013"/>
  </r>
  <r>
    <x v="395"/>
    <x v="6"/>
    <x v="1"/>
    <x v="34"/>
    <x v="3"/>
    <x v="385"/>
    <s v="Pcs"/>
    <x v="207"/>
    <x v="2594"/>
  </r>
  <r>
    <x v="395"/>
    <x v="6"/>
    <x v="1"/>
    <x v="7"/>
    <x v="1"/>
    <x v="34"/>
    <s v="Pcs"/>
    <x v="33"/>
    <x v="75"/>
  </r>
  <r>
    <x v="395"/>
    <x v="6"/>
    <x v="1"/>
    <x v="106"/>
    <x v="3"/>
    <x v="1282"/>
    <s v="Pcs"/>
    <x v="47"/>
    <x v="2595"/>
  </r>
  <r>
    <x v="395"/>
    <x v="6"/>
    <x v="1"/>
    <x v="106"/>
    <x v="3"/>
    <x v="177"/>
    <s v="Pcs"/>
    <x v="47"/>
    <x v="2124"/>
  </r>
  <r>
    <x v="396"/>
    <x v="6"/>
    <x v="1"/>
    <x v="34"/>
    <x v="3"/>
    <x v="604"/>
    <s v="Pcs"/>
    <x v="164"/>
    <x v="2596"/>
  </r>
  <r>
    <x v="396"/>
    <x v="6"/>
    <x v="1"/>
    <x v="34"/>
    <x v="3"/>
    <x v="572"/>
    <s v="Pcs"/>
    <x v="202"/>
    <x v="2024"/>
  </r>
  <r>
    <x v="396"/>
    <x v="6"/>
    <x v="1"/>
    <x v="34"/>
    <x v="3"/>
    <x v="1190"/>
    <s v="Pcs"/>
    <x v="207"/>
    <x v="2597"/>
  </r>
  <r>
    <x v="396"/>
    <x v="6"/>
    <x v="1"/>
    <x v="34"/>
    <x v="3"/>
    <x v="1283"/>
    <s v="Pcs"/>
    <x v="164"/>
    <x v="2598"/>
  </r>
  <r>
    <x v="396"/>
    <x v="6"/>
    <x v="1"/>
    <x v="4"/>
    <x v="1"/>
    <x v="826"/>
    <s v="Pcs"/>
    <x v="3"/>
    <x v="2599"/>
  </r>
  <r>
    <x v="396"/>
    <x v="6"/>
    <x v="1"/>
    <x v="4"/>
    <x v="1"/>
    <x v="621"/>
    <s v="Pcs"/>
    <x v="12"/>
    <x v="2600"/>
  </r>
  <r>
    <x v="396"/>
    <x v="6"/>
    <x v="1"/>
    <x v="4"/>
    <x v="1"/>
    <x v="1274"/>
    <s v="Pcs"/>
    <x v="11"/>
    <x v="2601"/>
  </r>
  <r>
    <x v="396"/>
    <x v="6"/>
    <x v="1"/>
    <x v="34"/>
    <x v="1"/>
    <x v="363"/>
    <s v="Pcs"/>
    <x v="60"/>
    <x v="2602"/>
  </r>
  <r>
    <x v="396"/>
    <x v="6"/>
    <x v="1"/>
    <x v="34"/>
    <x v="3"/>
    <x v="83"/>
    <s v="Pcs"/>
    <x v="203"/>
    <x v="2603"/>
  </r>
  <r>
    <x v="397"/>
    <x v="6"/>
    <x v="1"/>
    <x v="30"/>
    <x v="3"/>
    <x v="1023"/>
    <s v="Pcs"/>
    <x v="48"/>
    <x v="1270"/>
  </r>
  <r>
    <x v="397"/>
    <x v="6"/>
    <x v="1"/>
    <x v="19"/>
    <x v="3"/>
    <x v="450"/>
    <s v="Pcs"/>
    <x v="32"/>
    <x v="2604"/>
  </r>
  <r>
    <x v="397"/>
    <x v="6"/>
    <x v="1"/>
    <x v="19"/>
    <x v="3"/>
    <x v="1101"/>
    <s v="Pcs"/>
    <x v="181"/>
    <x v="2605"/>
  </r>
  <r>
    <x v="397"/>
    <x v="6"/>
    <x v="1"/>
    <x v="19"/>
    <x v="3"/>
    <x v="105"/>
    <s v="Pcs"/>
    <x v="164"/>
    <x v="1835"/>
  </r>
  <r>
    <x v="397"/>
    <x v="6"/>
    <x v="1"/>
    <x v="117"/>
    <x v="3"/>
    <x v="1216"/>
    <s v="Pcs"/>
    <x v="177"/>
    <x v="110"/>
  </r>
  <r>
    <x v="397"/>
    <x v="6"/>
    <x v="1"/>
    <x v="5"/>
    <x v="0"/>
    <x v="783"/>
    <s v="kg"/>
    <x v="18"/>
    <x v="2606"/>
  </r>
  <r>
    <x v="397"/>
    <x v="6"/>
    <x v="1"/>
    <x v="5"/>
    <x v="0"/>
    <x v="10"/>
    <s v="kg"/>
    <x v="18"/>
    <x v="2607"/>
  </r>
  <r>
    <x v="397"/>
    <x v="6"/>
    <x v="1"/>
    <x v="5"/>
    <x v="0"/>
    <x v="1284"/>
    <s v="kg"/>
    <x v="18"/>
    <x v="2608"/>
  </r>
  <r>
    <x v="397"/>
    <x v="6"/>
    <x v="1"/>
    <x v="5"/>
    <x v="0"/>
    <x v="1285"/>
    <s v="kg"/>
    <x v="18"/>
    <x v="2609"/>
  </r>
  <r>
    <x v="397"/>
    <x v="6"/>
    <x v="1"/>
    <x v="5"/>
    <x v="0"/>
    <x v="999"/>
    <s v="kg"/>
    <x v="8"/>
    <x v="2610"/>
  </r>
  <r>
    <x v="397"/>
    <x v="6"/>
    <x v="1"/>
    <x v="5"/>
    <x v="0"/>
    <x v="183"/>
    <s v="kg"/>
    <x v="8"/>
    <x v="2611"/>
  </r>
  <r>
    <x v="397"/>
    <x v="6"/>
    <x v="1"/>
    <x v="5"/>
    <x v="0"/>
    <x v="1286"/>
    <s v="kg"/>
    <x v="8"/>
    <x v="2612"/>
  </r>
  <r>
    <x v="397"/>
    <x v="6"/>
    <x v="1"/>
    <x v="5"/>
    <x v="0"/>
    <x v="1287"/>
    <s v="kg"/>
    <x v="8"/>
    <x v="2613"/>
  </r>
  <r>
    <x v="397"/>
    <x v="6"/>
    <x v="1"/>
    <x v="5"/>
    <x v="0"/>
    <x v="1288"/>
    <s v="kg"/>
    <x v="8"/>
    <x v="2614"/>
  </r>
  <r>
    <x v="397"/>
    <x v="6"/>
    <x v="1"/>
    <x v="5"/>
    <x v="0"/>
    <x v="450"/>
    <s v="kg"/>
    <x v="18"/>
    <x v="2615"/>
  </r>
  <r>
    <x v="397"/>
    <x v="6"/>
    <x v="1"/>
    <x v="139"/>
    <x v="1"/>
    <x v="105"/>
    <s v="Pcs"/>
    <x v="208"/>
    <x v="2616"/>
  </r>
  <r>
    <x v="398"/>
    <x v="6"/>
    <x v="1"/>
    <x v="21"/>
    <x v="3"/>
    <x v="1123"/>
    <s v="Pcs"/>
    <x v="140"/>
    <x v="2568"/>
  </r>
  <r>
    <x v="398"/>
    <x v="6"/>
    <x v="1"/>
    <x v="4"/>
    <x v="1"/>
    <x v="34"/>
    <s v="Pcs"/>
    <x v="12"/>
    <x v="2387"/>
  </r>
  <r>
    <x v="398"/>
    <x v="6"/>
    <x v="1"/>
    <x v="4"/>
    <x v="1"/>
    <x v="34"/>
    <s v="Pcs"/>
    <x v="11"/>
    <x v="159"/>
  </r>
  <r>
    <x v="398"/>
    <x v="6"/>
    <x v="1"/>
    <x v="1"/>
    <x v="0"/>
    <x v="1289"/>
    <s v="kg"/>
    <x v="8"/>
    <x v="2617"/>
  </r>
  <r>
    <x v="398"/>
    <x v="6"/>
    <x v="1"/>
    <x v="1"/>
    <x v="0"/>
    <x v="538"/>
    <s v="kg"/>
    <x v="8"/>
    <x v="2618"/>
  </r>
  <r>
    <x v="398"/>
    <x v="6"/>
    <x v="1"/>
    <x v="1"/>
    <x v="0"/>
    <x v="680"/>
    <s v="kg"/>
    <x v="8"/>
    <x v="1014"/>
  </r>
  <r>
    <x v="398"/>
    <x v="6"/>
    <x v="1"/>
    <x v="1"/>
    <x v="0"/>
    <x v="982"/>
    <s v="kg"/>
    <x v="8"/>
    <x v="2619"/>
  </r>
  <r>
    <x v="398"/>
    <x v="6"/>
    <x v="1"/>
    <x v="1"/>
    <x v="0"/>
    <x v="118"/>
    <s v="kg"/>
    <x v="43"/>
    <x v="89"/>
  </r>
  <r>
    <x v="398"/>
    <x v="6"/>
    <x v="1"/>
    <x v="140"/>
    <x v="1"/>
    <x v="509"/>
    <s v="Pcs"/>
    <x v="17"/>
    <x v="2620"/>
  </r>
  <r>
    <x v="398"/>
    <x v="6"/>
    <x v="1"/>
    <x v="106"/>
    <x v="3"/>
    <x v="258"/>
    <s v="Pcs"/>
    <x v="39"/>
    <x v="2621"/>
  </r>
  <r>
    <x v="398"/>
    <x v="6"/>
    <x v="1"/>
    <x v="106"/>
    <x v="3"/>
    <x v="433"/>
    <s v="Pcs"/>
    <x v="22"/>
    <x v="1051"/>
  </r>
  <r>
    <x v="398"/>
    <x v="6"/>
    <x v="1"/>
    <x v="120"/>
    <x v="3"/>
    <x v="1093"/>
    <s v="Pcs"/>
    <x v="112"/>
    <x v="2622"/>
  </r>
  <r>
    <x v="399"/>
    <x v="6"/>
    <x v="1"/>
    <x v="64"/>
    <x v="0"/>
    <x v="892"/>
    <s v="kg"/>
    <x v="43"/>
    <x v="2623"/>
  </r>
  <r>
    <x v="399"/>
    <x v="6"/>
    <x v="1"/>
    <x v="64"/>
    <x v="0"/>
    <x v="237"/>
    <s v="kg"/>
    <x v="43"/>
    <x v="2624"/>
  </r>
  <r>
    <x v="399"/>
    <x v="6"/>
    <x v="1"/>
    <x v="52"/>
    <x v="3"/>
    <x v="1290"/>
    <s v="Ft"/>
    <x v="182"/>
    <x v="2625"/>
  </r>
  <r>
    <x v="399"/>
    <x v="6"/>
    <x v="1"/>
    <x v="52"/>
    <x v="3"/>
    <x v="1291"/>
    <s v="Ft"/>
    <x v="182"/>
    <x v="2626"/>
  </r>
  <r>
    <x v="399"/>
    <x v="6"/>
    <x v="1"/>
    <x v="52"/>
    <x v="3"/>
    <x v="1292"/>
    <s v="Ft"/>
    <x v="182"/>
    <x v="2627"/>
  </r>
  <r>
    <x v="399"/>
    <x v="6"/>
    <x v="1"/>
    <x v="52"/>
    <x v="3"/>
    <x v="1293"/>
    <s v="Ft"/>
    <x v="186"/>
    <x v="2628"/>
  </r>
  <r>
    <x v="399"/>
    <x v="6"/>
    <x v="1"/>
    <x v="52"/>
    <x v="3"/>
    <x v="1294"/>
    <s v="Ft"/>
    <x v="186"/>
    <x v="782"/>
  </r>
  <r>
    <x v="399"/>
    <x v="6"/>
    <x v="1"/>
    <x v="52"/>
    <x v="3"/>
    <x v="682"/>
    <s v="Ft"/>
    <x v="186"/>
    <x v="2629"/>
  </r>
  <r>
    <x v="399"/>
    <x v="6"/>
    <x v="1"/>
    <x v="52"/>
    <x v="3"/>
    <x v="152"/>
    <s v="Ft"/>
    <x v="182"/>
    <x v="2630"/>
  </r>
  <r>
    <x v="399"/>
    <x v="6"/>
    <x v="1"/>
    <x v="141"/>
    <x v="3"/>
    <x v="363"/>
    <s v="Pcs"/>
    <x v="74"/>
    <x v="2631"/>
  </r>
  <r>
    <x v="400"/>
    <x v="6"/>
    <x v="1"/>
    <x v="34"/>
    <x v="3"/>
    <x v="177"/>
    <s v="Pcs"/>
    <x v="203"/>
    <x v="2632"/>
  </r>
  <r>
    <x v="400"/>
    <x v="6"/>
    <x v="1"/>
    <x v="62"/>
    <x v="3"/>
    <x v="231"/>
    <s v="Pcs"/>
    <x v="44"/>
    <x v="1099"/>
  </r>
  <r>
    <x v="400"/>
    <x v="6"/>
    <x v="1"/>
    <x v="5"/>
    <x v="0"/>
    <x v="1173"/>
    <s v="kg"/>
    <x v="18"/>
    <x v="2633"/>
  </r>
  <r>
    <x v="400"/>
    <x v="6"/>
    <x v="1"/>
    <x v="5"/>
    <x v="0"/>
    <x v="1295"/>
    <s v="kg"/>
    <x v="18"/>
    <x v="541"/>
  </r>
  <r>
    <x v="401"/>
    <x v="6"/>
    <x v="1"/>
    <x v="4"/>
    <x v="1"/>
    <x v="98"/>
    <s v="Pcs"/>
    <x v="3"/>
    <x v="970"/>
  </r>
  <r>
    <x v="401"/>
    <x v="6"/>
    <x v="1"/>
    <x v="4"/>
    <x v="1"/>
    <x v="33"/>
    <s v="Pcs"/>
    <x v="12"/>
    <x v="37"/>
  </r>
  <r>
    <x v="401"/>
    <x v="6"/>
    <x v="1"/>
    <x v="4"/>
    <x v="1"/>
    <x v="9"/>
    <s v="Pcs"/>
    <x v="11"/>
    <x v="2634"/>
  </r>
  <r>
    <x v="401"/>
    <x v="6"/>
    <x v="1"/>
    <x v="117"/>
    <x v="3"/>
    <x v="1296"/>
    <s v="Pcs"/>
    <x v="177"/>
    <x v="2635"/>
  </r>
  <r>
    <x v="401"/>
    <x v="6"/>
    <x v="1"/>
    <x v="4"/>
    <x v="1"/>
    <x v="91"/>
    <s v="Pcs"/>
    <x v="6"/>
    <x v="584"/>
  </r>
  <r>
    <x v="401"/>
    <x v="6"/>
    <x v="1"/>
    <x v="4"/>
    <x v="3"/>
    <x v="91"/>
    <s v="Pcs"/>
    <x v="143"/>
    <x v="106"/>
  </r>
  <r>
    <x v="401"/>
    <x v="6"/>
    <x v="1"/>
    <x v="97"/>
    <x v="3"/>
    <x v="1297"/>
    <s v="Pcs"/>
    <x v="209"/>
    <x v="2636"/>
  </r>
  <r>
    <x v="401"/>
    <x v="6"/>
    <x v="1"/>
    <x v="120"/>
    <x v="3"/>
    <x v="552"/>
    <s v="Pcs"/>
    <x v="51"/>
    <x v="2637"/>
  </r>
  <r>
    <x v="401"/>
    <x v="6"/>
    <x v="1"/>
    <x v="120"/>
    <x v="3"/>
    <x v="118"/>
    <s v="Pcs"/>
    <x v="86"/>
    <x v="2638"/>
  </r>
  <r>
    <x v="402"/>
    <x v="7"/>
    <x v="1"/>
    <x v="120"/>
    <x v="3"/>
    <x v="900"/>
    <s v="Pcs"/>
    <x v="82"/>
    <x v="2639"/>
  </r>
  <r>
    <x v="402"/>
    <x v="7"/>
    <x v="1"/>
    <x v="7"/>
    <x v="1"/>
    <x v="153"/>
    <s v="Pcs"/>
    <x v="13"/>
    <x v="1944"/>
  </r>
  <r>
    <x v="403"/>
    <x v="7"/>
    <x v="1"/>
    <x v="142"/>
    <x v="3"/>
    <x v="467"/>
    <s v="Pcs"/>
    <x v="131"/>
    <x v="149"/>
  </r>
  <r>
    <x v="403"/>
    <x v="7"/>
    <x v="1"/>
    <x v="120"/>
    <x v="3"/>
    <x v="78"/>
    <s v="Pcs"/>
    <x v="86"/>
    <x v="2640"/>
  </r>
  <r>
    <x v="403"/>
    <x v="7"/>
    <x v="1"/>
    <x v="120"/>
    <x v="3"/>
    <x v="91"/>
    <s v="Pcs"/>
    <x v="112"/>
    <x v="2641"/>
  </r>
  <r>
    <x v="403"/>
    <x v="7"/>
    <x v="1"/>
    <x v="120"/>
    <x v="3"/>
    <x v="1103"/>
    <s v="Pcs"/>
    <x v="51"/>
    <x v="2642"/>
  </r>
  <r>
    <x v="403"/>
    <x v="7"/>
    <x v="1"/>
    <x v="1"/>
    <x v="0"/>
    <x v="494"/>
    <s v="kg"/>
    <x v="8"/>
    <x v="2643"/>
  </r>
  <r>
    <x v="404"/>
    <x v="7"/>
    <x v="1"/>
    <x v="30"/>
    <x v="3"/>
    <x v="1023"/>
    <s v="Pcs"/>
    <x v="48"/>
    <x v="1270"/>
  </r>
  <r>
    <x v="404"/>
    <x v="7"/>
    <x v="1"/>
    <x v="143"/>
    <x v="3"/>
    <x v="643"/>
    <s v="Pcs"/>
    <x v="43"/>
    <x v="928"/>
  </r>
  <r>
    <x v="404"/>
    <x v="7"/>
    <x v="1"/>
    <x v="21"/>
    <x v="3"/>
    <x v="1123"/>
    <s v="Pcs"/>
    <x v="140"/>
    <x v="2568"/>
  </r>
  <r>
    <x v="404"/>
    <x v="7"/>
    <x v="1"/>
    <x v="4"/>
    <x v="1"/>
    <x v="323"/>
    <s v="Pcs"/>
    <x v="3"/>
    <x v="2644"/>
  </r>
  <r>
    <x v="404"/>
    <x v="7"/>
    <x v="1"/>
    <x v="4"/>
    <x v="1"/>
    <x v="81"/>
    <s v="Pcs"/>
    <x v="12"/>
    <x v="2645"/>
  </r>
  <r>
    <x v="404"/>
    <x v="7"/>
    <x v="1"/>
    <x v="4"/>
    <x v="1"/>
    <x v="83"/>
    <s v="Pcs"/>
    <x v="11"/>
    <x v="2646"/>
  </r>
  <r>
    <x v="405"/>
    <x v="7"/>
    <x v="1"/>
    <x v="77"/>
    <x v="1"/>
    <x v="1170"/>
    <s v="Pcs"/>
    <x v="204"/>
    <x v="2647"/>
  </r>
  <r>
    <x v="405"/>
    <x v="7"/>
    <x v="1"/>
    <x v="20"/>
    <x v="2"/>
    <x v="667"/>
    <s v="kg"/>
    <x v="1"/>
    <x v="2648"/>
  </r>
  <r>
    <x v="405"/>
    <x v="7"/>
    <x v="1"/>
    <x v="106"/>
    <x v="3"/>
    <x v="69"/>
    <s v="Pcs"/>
    <x v="22"/>
    <x v="674"/>
  </r>
  <r>
    <x v="405"/>
    <x v="7"/>
    <x v="1"/>
    <x v="20"/>
    <x v="2"/>
    <x v="23"/>
    <s v="kg"/>
    <x v="39"/>
    <x v="2649"/>
  </r>
  <r>
    <x v="405"/>
    <x v="7"/>
    <x v="1"/>
    <x v="19"/>
    <x v="3"/>
    <x v="177"/>
    <s v="Pcs"/>
    <x v="181"/>
    <x v="447"/>
  </r>
  <r>
    <x v="405"/>
    <x v="7"/>
    <x v="1"/>
    <x v="19"/>
    <x v="3"/>
    <x v="5"/>
    <s v="Pcs"/>
    <x v="185"/>
    <x v="2650"/>
  </r>
  <r>
    <x v="405"/>
    <x v="7"/>
    <x v="1"/>
    <x v="19"/>
    <x v="3"/>
    <x v="201"/>
    <s v="Pcs"/>
    <x v="113"/>
    <x v="2651"/>
  </r>
  <r>
    <x v="405"/>
    <x v="7"/>
    <x v="1"/>
    <x v="19"/>
    <x v="3"/>
    <x v="94"/>
    <s v="Pcs"/>
    <x v="32"/>
    <x v="648"/>
  </r>
  <r>
    <x v="405"/>
    <x v="7"/>
    <x v="1"/>
    <x v="143"/>
    <x v="1"/>
    <x v="105"/>
    <s v="Pcs"/>
    <x v="15"/>
    <x v="2130"/>
  </r>
  <r>
    <x v="406"/>
    <x v="7"/>
    <x v="1"/>
    <x v="16"/>
    <x v="2"/>
    <x v="1298"/>
    <s v="kg"/>
    <x v="50"/>
    <x v="2652"/>
  </r>
  <r>
    <x v="406"/>
    <x v="7"/>
    <x v="1"/>
    <x v="91"/>
    <x v="3"/>
    <x v="201"/>
    <s v="Pcs"/>
    <x v="29"/>
    <x v="2124"/>
  </r>
  <r>
    <x v="406"/>
    <x v="7"/>
    <x v="1"/>
    <x v="144"/>
    <x v="3"/>
    <x v="71"/>
    <s v="Pcs"/>
    <x v="210"/>
    <x v="2653"/>
  </r>
  <r>
    <x v="406"/>
    <x v="7"/>
    <x v="1"/>
    <x v="145"/>
    <x v="0"/>
    <x v="1299"/>
    <s v="kg"/>
    <x v="86"/>
    <x v="2654"/>
  </r>
  <r>
    <x v="407"/>
    <x v="7"/>
    <x v="1"/>
    <x v="62"/>
    <x v="3"/>
    <x v="231"/>
    <s v="Pcs"/>
    <x v="44"/>
    <x v="1099"/>
  </r>
  <r>
    <x v="408"/>
    <x v="7"/>
    <x v="1"/>
    <x v="40"/>
    <x v="3"/>
    <x v="438"/>
    <s v="Pcs"/>
    <x v="46"/>
    <x v="2655"/>
  </r>
  <r>
    <x v="408"/>
    <x v="7"/>
    <x v="1"/>
    <x v="40"/>
    <x v="3"/>
    <x v="438"/>
    <s v="Pcs"/>
    <x v="46"/>
    <x v="2655"/>
  </r>
  <r>
    <x v="408"/>
    <x v="7"/>
    <x v="1"/>
    <x v="93"/>
    <x v="3"/>
    <x v="201"/>
    <s v="Pcs"/>
    <x v="1"/>
    <x v="2424"/>
  </r>
  <r>
    <x v="408"/>
    <x v="7"/>
    <x v="1"/>
    <x v="120"/>
    <x v="3"/>
    <x v="716"/>
    <s v="Pcs"/>
    <x v="112"/>
    <x v="2656"/>
  </r>
  <r>
    <x v="408"/>
    <x v="7"/>
    <x v="1"/>
    <x v="120"/>
    <x v="3"/>
    <x v="298"/>
    <s v="Pcs"/>
    <x v="86"/>
    <x v="2657"/>
  </r>
  <r>
    <x v="408"/>
    <x v="7"/>
    <x v="1"/>
    <x v="40"/>
    <x v="3"/>
    <x v="438"/>
    <s v="Pcs"/>
    <x v="46"/>
    <x v="2655"/>
  </r>
  <r>
    <x v="408"/>
    <x v="7"/>
    <x v="1"/>
    <x v="39"/>
    <x v="3"/>
    <x v="607"/>
    <s v="Pcs"/>
    <x v="77"/>
    <x v="2658"/>
  </r>
  <r>
    <x v="408"/>
    <x v="7"/>
    <x v="1"/>
    <x v="19"/>
    <x v="3"/>
    <x v="420"/>
    <s v="Pcs"/>
    <x v="211"/>
    <x v="2659"/>
  </r>
  <r>
    <x v="409"/>
    <x v="7"/>
    <x v="1"/>
    <x v="120"/>
    <x v="3"/>
    <x v="1300"/>
    <s v="Pcs"/>
    <x v="51"/>
    <x v="902"/>
  </r>
  <r>
    <x v="409"/>
    <x v="7"/>
    <x v="1"/>
    <x v="5"/>
    <x v="0"/>
    <x v="985"/>
    <s v="kg"/>
    <x v="8"/>
    <x v="2660"/>
  </r>
  <r>
    <x v="409"/>
    <x v="7"/>
    <x v="1"/>
    <x v="5"/>
    <x v="0"/>
    <x v="153"/>
    <s v="kg"/>
    <x v="8"/>
    <x v="2661"/>
  </r>
  <r>
    <x v="409"/>
    <x v="7"/>
    <x v="1"/>
    <x v="5"/>
    <x v="0"/>
    <x v="1301"/>
    <s v="kg"/>
    <x v="8"/>
    <x v="2662"/>
  </r>
  <r>
    <x v="409"/>
    <x v="7"/>
    <x v="1"/>
    <x v="5"/>
    <x v="0"/>
    <x v="1302"/>
    <s v="kg"/>
    <x v="8"/>
    <x v="2663"/>
  </r>
  <r>
    <x v="409"/>
    <x v="7"/>
    <x v="1"/>
    <x v="5"/>
    <x v="0"/>
    <x v="692"/>
    <s v="kg"/>
    <x v="8"/>
    <x v="2664"/>
  </r>
  <r>
    <x v="409"/>
    <x v="7"/>
    <x v="1"/>
    <x v="5"/>
    <x v="0"/>
    <x v="1300"/>
    <s v="kg"/>
    <x v="8"/>
    <x v="1519"/>
  </r>
  <r>
    <x v="409"/>
    <x v="7"/>
    <x v="1"/>
    <x v="7"/>
    <x v="1"/>
    <x v="543"/>
    <s v="Pcs"/>
    <x v="13"/>
    <x v="2665"/>
  </r>
  <r>
    <x v="409"/>
    <x v="7"/>
    <x v="1"/>
    <x v="82"/>
    <x v="1"/>
    <x v="34"/>
    <s v="Pcs"/>
    <x v="149"/>
    <x v="1631"/>
  </r>
  <r>
    <x v="409"/>
    <x v="7"/>
    <x v="1"/>
    <x v="144"/>
    <x v="3"/>
    <x v="1303"/>
    <s v="Pcs"/>
    <x v="137"/>
    <x v="2666"/>
  </r>
  <r>
    <x v="410"/>
    <x v="7"/>
    <x v="1"/>
    <x v="30"/>
    <x v="3"/>
    <x v="1023"/>
    <s v="Pcs"/>
    <x v="48"/>
    <x v="1270"/>
  </r>
  <r>
    <x v="410"/>
    <x v="7"/>
    <x v="1"/>
    <x v="4"/>
    <x v="1"/>
    <x v="105"/>
    <s v="Pcs"/>
    <x v="6"/>
    <x v="1691"/>
  </r>
  <r>
    <x v="410"/>
    <x v="7"/>
    <x v="1"/>
    <x v="4"/>
    <x v="1"/>
    <x v="72"/>
    <s v="Pcs"/>
    <x v="63"/>
    <x v="2667"/>
  </r>
  <r>
    <x v="410"/>
    <x v="7"/>
    <x v="1"/>
    <x v="7"/>
    <x v="1"/>
    <x v="457"/>
    <s v="Pcs"/>
    <x v="33"/>
    <x v="2668"/>
  </r>
  <r>
    <x v="410"/>
    <x v="7"/>
    <x v="1"/>
    <x v="31"/>
    <x v="0"/>
    <x v="945"/>
    <s v="kg"/>
    <x v="47"/>
    <x v="2669"/>
  </r>
  <r>
    <x v="411"/>
    <x v="7"/>
    <x v="1"/>
    <x v="30"/>
    <x v="3"/>
    <x v="1023"/>
    <s v="Pcs"/>
    <x v="48"/>
    <x v="1270"/>
  </r>
  <r>
    <x v="411"/>
    <x v="7"/>
    <x v="1"/>
    <x v="34"/>
    <x v="3"/>
    <x v="177"/>
    <s v="Pcs"/>
    <x v="203"/>
    <x v="2632"/>
  </r>
  <r>
    <x v="411"/>
    <x v="7"/>
    <x v="1"/>
    <x v="64"/>
    <x v="0"/>
    <x v="272"/>
    <s v="kg"/>
    <x v="43"/>
    <x v="426"/>
  </r>
  <r>
    <x v="412"/>
    <x v="7"/>
    <x v="1"/>
    <x v="106"/>
    <x v="3"/>
    <x v="201"/>
    <s v="Pcs"/>
    <x v="22"/>
    <x v="2670"/>
  </r>
  <r>
    <x v="412"/>
    <x v="7"/>
    <x v="1"/>
    <x v="16"/>
    <x v="1"/>
    <x v="202"/>
    <s v="Pcs"/>
    <x v="190"/>
    <x v="2671"/>
  </r>
  <r>
    <x v="412"/>
    <x v="7"/>
    <x v="1"/>
    <x v="106"/>
    <x v="3"/>
    <x v="624"/>
    <s v="Pcs"/>
    <x v="22"/>
    <x v="2672"/>
  </r>
  <r>
    <x v="412"/>
    <x v="7"/>
    <x v="1"/>
    <x v="19"/>
    <x v="3"/>
    <x v="73"/>
    <s v="Pcs"/>
    <x v="212"/>
    <x v="1708"/>
  </r>
  <r>
    <x v="412"/>
    <x v="7"/>
    <x v="1"/>
    <x v="19"/>
    <x v="0"/>
    <x v="271"/>
    <s v="Kgs"/>
    <x v="11"/>
    <x v="2673"/>
  </r>
  <r>
    <x v="412"/>
    <x v="7"/>
    <x v="1"/>
    <x v="7"/>
    <x v="1"/>
    <x v="34"/>
    <s v="Pcs"/>
    <x v="33"/>
    <x v="75"/>
  </r>
  <r>
    <x v="413"/>
    <x v="7"/>
    <x v="1"/>
    <x v="82"/>
    <x v="1"/>
    <x v="35"/>
    <s v="Pcs"/>
    <x v="149"/>
    <x v="2674"/>
  </r>
  <r>
    <x v="413"/>
    <x v="7"/>
    <x v="1"/>
    <x v="62"/>
    <x v="3"/>
    <x v="231"/>
    <s v="Pcs"/>
    <x v="44"/>
    <x v="1099"/>
  </r>
  <r>
    <x v="414"/>
    <x v="7"/>
    <x v="1"/>
    <x v="4"/>
    <x v="1"/>
    <x v="301"/>
    <s v="Pcs"/>
    <x v="3"/>
    <x v="2675"/>
  </r>
  <r>
    <x v="414"/>
    <x v="7"/>
    <x v="1"/>
    <x v="4"/>
    <x v="1"/>
    <x v="517"/>
    <s v="Pcs"/>
    <x v="12"/>
    <x v="2676"/>
  </r>
  <r>
    <x v="414"/>
    <x v="7"/>
    <x v="1"/>
    <x v="4"/>
    <x v="1"/>
    <x v="1136"/>
    <s v="Pcs"/>
    <x v="11"/>
    <x v="2677"/>
  </r>
  <r>
    <x v="414"/>
    <x v="7"/>
    <x v="1"/>
    <x v="93"/>
    <x v="3"/>
    <x v="201"/>
    <s v="Pcs"/>
    <x v="1"/>
    <x v="2424"/>
  </r>
  <r>
    <x v="414"/>
    <x v="7"/>
    <x v="1"/>
    <x v="52"/>
    <x v="3"/>
    <x v="1304"/>
    <s v="Ft"/>
    <x v="182"/>
    <x v="2678"/>
  </r>
  <r>
    <x v="414"/>
    <x v="7"/>
    <x v="1"/>
    <x v="52"/>
    <x v="3"/>
    <x v="554"/>
    <s v="Ft"/>
    <x v="186"/>
    <x v="2679"/>
  </r>
  <r>
    <x v="414"/>
    <x v="7"/>
    <x v="1"/>
    <x v="52"/>
    <x v="3"/>
    <x v="1133"/>
    <s v="Ft"/>
    <x v="186"/>
    <x v="2680"/>
  </r>
  <r>
    <x v="414"/>
    <x v="7"/>
    <x v="1"/>
    <x v="52"/>
    <x v="3"/>
    <x v="1305"/>
    <s v="Ft"/>
    <x v="186"/>
    <x v="2681"/>
  </r>
  <r>
    <x v="414"/>
    <x v="7"/>
    <x v="1"/>
    <x v="52"/>
    <x v="3"/>
    <x v="675"/>
    <s v="Ft"/>
    <x v="182"/>
    <x v="2444"/>
  </r>
  <r>
    <x v="415"/>
    <x v="7"/>
    <x v="1"/>
    <x v="64"/>
    <x v="3"/>
    <x v="674"/>
    <s v="kg"/>
    <x v="4"/>
    <x v="2682"/>
  </r>
  <r>
    <x v="415"/>
    <x v="7"/>
    <x v="1"/>
    <x v="19"/>
    <x v="3"/>
    <x v="192"/>
    <s v="Pcs"/>
    <x v="164"/>
    <x v="2683"/>
  </r>
  <r>
    <x v="416"/>
    <x v="7"/>
    <x v="1"/>
    <x v="7"/>
    <x v="1"/>
    <x v="1306"/>
    <s v="Pcs"/>
    <x v="33"/>
    <x v="2684"/>
  </r>
  <r>
    <x v="416"/>
    <x v="7"/>
    <x v="1"/>
    <x v="143"/>
    <x v="1"/>
    <x v="913"/>
    <s v="Pcs"/>
    <x v="6"/>
    <x v="2685"/>
  </r>
  <r>
    <x v="417"/>
    <x v="7"/>
    <x v="1"/>
    <x v="19"/>
    <x v="3"/>
    <x v="177"/>
    <s v="Pcs"/>
    <x v="213"/>
    <x v="2686"/>
  </r>
  <r>
    <x v="417"/>
    <x v="7"/>
    <x v="1"/>
    <x v="19"/>
    <x v="3"/>
    <x v="872"/>
    <s v="Pcs"/>
    <x v="214"/>
    <x v="2687"/>
  </r>
  <r>
    <x v="417"/>
    <x v="7"/>
    <x v="1"/>
    <x v="117"/>
    <x v="3"/>
    <x v="1307"/>
    <s v="Pcs"/>
    <x v="177"/>
    <x v="2688"/>
  </r>
  <r>
    <x v="417"/>
    <x v="7"/>
    <x v="1"/>
    <x v="106"/>
    <x v="3"/>
    <x v="1308"/>
    <s v="mtr"/>
    <x v="22"/>
    <x v="2689"/>
  </r>
  <r>
    <x v="417"/>
    <x v="7"/>
    <x v="1"/>
    <x v="106"/>
    <x v="3"/>
    <x v="385"/>
    <s v="Pcs"/>
    <x v="22"/>
    <x v="2690"/>
  </r>
  <r>
    <x v="418"/>
    <x v="7"/>
    <x v="1"/>
    <x v="143"/>
    <x v="1"/>
    <x v="1309"/>
    <s v="Pcs"/>
    <x v="6"/>
    <x v="2691"/>
  </r>
  <r>
    <x v="418"/>
    <x v="7"/>
    <x v="1"/>
    <x v="76"/>
    <x v="2"/>
    <x v="1310"/>
    <s v="Pcs"/>
    <x v="192"/>
    <x v="450"/>
  </r>
  <r>
    <x v="418"/>
    <x v="7"/>
    <x v="1"/>
    <x v="146"/>
    <x v="0"/>
    <x v="1311"/>
    <s v="kg"/>
    <x v="11"/>
    <x v="2692"/>
  </r>
  <r>
    <x v="418"/>
    <x v="7"/>
    <x v="1"/>
    <x v="104"/>
    <x v="0"/>
    <x v="1312"/>
    <s v="kg"/>
    <x v="29"/>
    <x v="2693"/>
  </r>
  <r>
    <x v="418"/>
    <x v="7"/>
    <x v="1"/>
    <x v="104"/>
    <x v="0"/>
    <x v="1313"/>
    <s v="kg"/>
    <x v="29"/>
    <x v="2694"/>
  </r>
  <r>
    <x v="418"/>
    <x v="7"/>
    <x v="1"/>
    <x v="5"/>
    <x v="0"/>
    <x v="633"/>
    <s v="kg"/>
    <x v="77"/>
    <x v="2169"/>
  </r>
  <r>
    <x v="418"/>
    <x v="7"/>
    <x v="1"/>
    <x v="5"/>
    <x v="0"/>
    <x v="449"/>
    <s v="kg"/>
    <x v="77"/>
    <x v="2695"/>
  </r>
  <r>
    <x v="418"/>
    <x v="7"/>
    <x v="1"/>
    <x v="5"/>
    <x v="0"/>
    <x v="195"/>
    <s v="kg"/>
    <x v="77"/>
    <x v="2696"/>
  </r>
  <r>
    <x v="418"/>
    <x v="7"/>
    <x v="1"/>
    <x v="5"/>
    <x v="0"/>
    <x v="352"/>
    <s v="kg"/>
    <x v="77"/>
    <x v="2697"/>
  </r>
  <r>
    <x v="418"/>
    <x v="7"/>
    <x v="1"/>
    <x v="5"/>
    <x v="0"/>
    <x v="1314"/>
    <s v="kg"/>
    <x v="77"/>
    <x v="2698"/>
  </r>
  <r>
    <x v="418"/>
    <x v="7"/>
    <x v="1"/>
    <x v="5"/>
    <x v="0"/>
    <x v="1315"/>
    <s v="kg"/>
    <x v="77"/>
    <x v="2699"/>
  </r>
  <r>
    <x v="418"/>
    <x v="7"/>
    <x v="1"/>
    <x v="5"/>
    <x v="0"/>
    <x v="1316"/>
    <s v="kg"/>
    <x v="77"/>
    <x v="2700"/>
  </r>
  <r>
    <x v="418"/>
    <x v="7"/>
    <x v="1"/>
    <x v="21"/>
    <x v="3"/>
    <x v="705"/>
    <s v="Pcs"/>
    <x v="109"/>
    <x v="2701"/>
  </r>
  <r>
    <x v="419"/>
    <x v="7"/>
    <x v="1"/>
    <x v="129"/>
    <x v="1"/>
    <x v="460"/>
    <s v="Pcs"/>
    <x v="109"/>
    <x v="2702"/>
  </r>
  <r>
    <x v="419"/>
    <x v="7"/>
    <x v="1"/>
    <x v="34"/>
    <x v="3"/>
    <x v="530"/>
    <s v="Pcs"/>
    <x v="203"/>
    <x v="2703"/>
  </r>
  <r>
    <x v="419"/>
    <x v="7"/>
    <x v="1"/>
    <x v="143"/>
    <x v="3"/>
    <x v="609"/>
    <s v="Pcs"/>
    <x v="41"/>
    <x v="2704"/>
  </r>
  <r>
    <x v="420"/>
    <x v="7"/>
    <x v="1"/>
    <x v="147"/>
    <x v="0"/>
    <x v="1317"/>
    <s v="kg"/>
    <x v="74"/>
    <x v="2705"/>
  </r>
  <r>
    <x v="420"/>
    <x v="7"/>
    <x v="1"/>
    <x v="147"/>
    <x v="0"/>
    <x v="1318"/>
    <s v="kg"/>
    <x v="74"/>
    <x v="2706"/>
  </r>
  <r>
    <x v="420"/>
    <x v="7"/>
    <x v="1"/>
    <x v="147"/>
    <x v="0"/>
    <x v="1319"/>
    <s v="kg"/>
    <x v="105"/>
    <x v="2707"/>
  </r>
  <r>
    <x v="420"/>
    <x v="7"/>
    <x v="1"/>
    <x v="147"/>
    <x v="0"/>
    <x v="541"/>
    <s v="kg"/>
    <x v="105"/>
    <x v="2708"/>
  </r>
  <r>
    <x v="420"/>
    <x v="7"/>
    <x v="1"/>
    <x v="147"/>
    <x v="0"/>
    <x v="1320"/>
    <s v="kg"/>
    <x v="105"/>
    <x v="2709"/>
  </r>
  <r>
    <x v="420"/>
    <x v="7"/>
    <x v="1"/>
    <x v="147"/>
    <x v="0"/>
    <x v="1154"/>
    <s v="kg"/>
    <x v="74"/>
    <x v="2710"/>
  </r>
  <r>
    <x v="420"/>
    <x v="7"/>
    <x v="1"/>
    <x v="93"/>
    <x v="3"/>
    <x v="201"/>
    <s v="Pcs"/>
    <x v="1"/>
    <x v="2424"/>
  </r>
  <r>
    <x v="420"/>
    <x v="7"/>
    <x v="1"/>
    <x v="106"/>
    <x v="3"/>
    <x v="1321"/>
    <s v="mtr"/>
    <x v="22"/>
    <x v="2711"/>
  </r>
  <r>
    <x v="420"/>
    <x v="7"/>
    <x v="1"/>
    <x v="106"/>
    <x v="3"/>
    <x v="177"/>
    <s v="Pcs"/>
    <x v="22"/>
    <x v="2567"/>
  </r>
  <r>
    <x v="421"/>
    <x v="7"/>
    <x v="1"/>
    <x v="62"/>
    <x v="3"/>
    <x v="231"/>
    <s v="Pcs"/>
    <x v="44"/>
    <x v="1099"/>
  </r>
  <r>
    <x v="421"/>
    <x v="7"/>
    <x v="1"/>
    <x v="145"/>
    <x v="0"/>
    <x v="1322"/>
    <s v="kg"/>
    <x v="86"/>
    <x v="2712"/>
  </r>
  <r>
    <x v="421"/>
    <x v="7"/>
    <x v="1"/>
    <x v="145"/>
    <x v="0"/>
    <x v="319"/>
    <s v="kg"/>
    <x v="86"/>
    <x v="2713"/>
  </r>
  <r>
    <x v="421"/>
    <x v="7"/>
    <x v="1"/>
    <x v="145"/>
    <x v="0"/>
    <x v="1323"/>
    <s v="kg"/>
    <x v="86"/>
    <x v="2714"/>
  </r>
  <r>
    <x v="421"/>
    <x v="7"/>
    <x v="1"/>
    <x v="52"/>
    <x v="3"/>
    <x v="1324"/>
    <s v="Ft"/>
    <x v="186"/>
    <x v="2715"/>
  </r>
  <r>
    <x v="422"/>
    <x v="7"/>
    <x v="1"/>
    <x v="16"/>
    <x v="2"/>
    <x v="1122"/>
    <s v="kg"/>
    <x v="10"/>
    <x v="2716"/>
  </r>
  <r>
    <x v="422"/>
    <x v="7"/>
    <x v="1"/>
    <x v="19"/>
    <x v="3"/>
    <x v="987"/>
    <s v="Pcs"/>
    <x v="212"/>
    <x v="2717"/>
  </r>
  <r>
    <x v="422"/>
    <x v="7"/>
    <x v="1"/>
    <x v="19"/>
    <x v="3"/>
    <x v="395"/>
    <s v="Pcs"/>
    <x v="215"/>
    <x v="2718"/>
  </r>
  <r>
    <x v="423"/>
    <x v="7"/>
    <x v="1"/>
    <x v="110"/>
    <x v="3"/>
    <x v="1325"/>
    <s v="Pcs"/>
    <x v="49"/>
    <x v="2719"/>
  </r>
  <r>
    <x v="423"/>
    <x v="7"/>
    <x v="1"/>
    <x v="145"/>
    <x v="0"/>
    <x v="1326"/>
    <s v="kg"/>
    <x v="86"/>
    <x v="2720"/>
  </r>
  <r>
    <x v="423"/>
    <x v="7"/>
    <x v="1"/>
    <x v="34"/>
    <x v="3"/>
    <x v="177"/>
    <s v="Pcs"/>
    <x v="203"/>
    <x v="2632"/>
  </r>
  <r>
    <x v="423"/>
    <x v="7"/>
    <x v="1"/>
    <x v="4"/>
    <x v="1"/>
    <x v="296"/>
    <s v="Pcs"/>
    <x v="63"/>
    <x v="2567"/>
  </r>
  <r>
    <x v="423"/>
    <x v="7"/>
    <x v="1"/>
    <x v="7"/>
    <x v="1"/>
    <x v="34"/>
    <s v="Pcs"/>
    <x v="33"/>
    <x v="75"/>
  </r>
  <r>
    <x v="423"/>
    <x v="7"/>
    <x v="1"/>
    <x v="140"/>
    <x v="1"/>
    <x v="440"/>
    <s v="Pcs"/>
    <x v="17"/>
    <x v="2721"/>
  </r>
  <r>
    <x v="423"/>
    <x v="7"/>
    <x v="1"/>
    <x v="140"/>
    <x v="1"/>
    <x v="440"/>
    <s v="Pcs"/>
    <x v="133"/>
    <x v="2722"/>
  </r>
  <r>
    <x v="423"/>
    <x v="7"/>
    <x v="1"/>
    <x v="39"/>
    <x v="3"/>
    <x v="201"/>
    <s v="Pcs"/>
    <x v="77"/>
    <x v="2723"/>
  </r>
  <r>
    <x v="423"/>
    <x v="7"/>
    <x v="1"/>
    <x v="52"/>
    <x v="3"/>
    <x v="1210"/>
    <s v="Ft"/>
    <x v="182"/>
    <x v="1529"/>
  </r>
  <r>
    <x v="423"/>
    <x v="7"/>
    <x v="1"/>
    <x v="52"/>
    <x v="3"/>
    <x v="1136"/>
    <s v="Ft"/>
    <x v="182"/>
    <x v="2724"/>
  </r>
  <r>
    <x v="423"/>
    <x v="7"/>
    <x v="1"/>
    <x v="52"/>
    <x v="3"/>
    <x v="91"/>
    <s v="Ft"/>
    <x v="182"/>
    <x v="744"/>
  </r>
  <r>
    <x v="423"/>
    <x v="7"/>
    <x v="1"/>
    <x v="52"/>
    <x v="3"/>
    <x v="9"/>
    <s v="Ft"/>
    <x v="182"/>
    <x v="2725"/>
  </r>
  <r>
    <x v="423"/>
    <x v="7"/>
    <x v="1"/>
    <x v="52"/>
    <x v="3"/>
    <x v="451"/>
    <s v="Ft"/>
    <x v="182"/>
    <x v="819"/>
  </r>
  <r>
    <x v="423"/>
    <x v="7"/>
    <x v="1"/>
    <x v="52"/>
    <x v="3"/>
    <x v="812"/>
    <s v="Ft"/>
    <x v="186"/>
    <x v="2167"/>
  </r>
  <r>
    <x v="423"/>
    <x v="7"/>
    <x v="1"/>
    <x v="52"/>
    <x v="3"/>
    <x v="554"/>
    <s v="Ft"/>
    <x v="186"/>
    <x v="2679"/>
  </r>
  <r>
    <x v="424"/>
    <x v="7"/>
    <x v="1"/>
    <x v="5"/>
    <x v="0"/>
    <x v="192"/>
    <s v="kg"/>
    <x v="15"/>
    <x v="220"/>
  </r>
  <r>
    <x v="424"/>
    <x v="7"/>
    <x v="1"/>
    <x v="5"/>
    <x v="0"/>
    <x v="1327"/>
    <s v="kg"/>
    <x v="15"/>
    <x v="2726"/>
  </r>
  <r>
    <x v="424"/>
    <x v="7"/>
    <x v="1"/>
    <x v="5"/>
    <x v="0"/>
    <x v="1328"/>
    <s v="kg"/>
    <x v="15"/>
    <x v="2727"/>
  </r>
  <r>
    <x v="424"/>
    <x v="7"/>
    <x v="1"/>
    <x v="5"/>
    <x v="0"/>
    <x v="1045"/>
    <s v="kg"/>
    <x v="15"/>
    <x v="2728"/>
  </r>
  <r>
    <x v="424"/>
    <x v="7"/>
    <x v="1"/>
    <x v="5"/>
    <x v="0"/>
    <x v="1329"/>
    <s v="kg"/>
    <x v="4"/>
    <x v="2729"/>
  </r>
  <r>
    <x v="424"/>
    <x v="7"/>
    <x v="1"/>
    <x v="5"/>
    <x v="0"/>
    <x v="1330"/>
    <s v="kg"/>
    <x v="4"/>
    <x v="2730"/>
  </r>
  <r>
    <x v="424"/>
    <x v="7"/>
    <x v="1"/>
    <x v="5"/>
    <x v="0"/>
    <x v="1331"/>
    <s v="kg"/>
    <x v="4"/>
    <x v="2731"/>
  </r>
  <r>
    <x v="424"/>
    <x v="7"/>
    <x v="1"/>
    <x v="5"/>
    <x v="0"/>
    <x v="1332"/>
    <s v="kg"/>
    <x v="15"/>
    <x v="2732"/>
  </r>
  <r>
    <x v="425"/>
    <x v="8"/>
    <x v="1"/>
    <x v="105"/>
    <x v="0"/>
    <x v="1072"/>
    <s v="kg"/>
    <x v="26"/>
    <x v="2733"/>
  </r>
  <r>
    <x v="425"/>
    <x v="8"/>
    <x v="1"/>
    <x v="85"/>
    <x v="2"/>
    <x v="993"/>
    <s v="kg"/>
    <x v="174"/>
    <x v="2734"/>
  </r>
  <r>
    <x v="425"/>
    <x v="8"/>
    <x v="1"/>
    <x v="85"/>
    <x v="2"/>
    <x v="194"/>
    <s v="kg"/>
    <x v="174"/>
    <x v="2735"/>
  </r>
  <r>
    <x v="425"/>
    <x v="8"/>
    <x v="1"/>
    <x v="34"/>
    <x v="1"/>
    <x v="72"/>
    <s v="Pcs"/>
    <x v="139"/>
    <x v="2736"/>
  </r>
  <r>
    <x v="425"/>
    <x v="8"/>
    <x v="1"/>
    <x v="34"/>
    <x v="3"/>
    <x v="72"/>
    <s v="Pcs"/>
    <x v="216"/>
    <x v="2737"/>
  </r>
  <r>
    <x v="425"/>
    <x v="8"/>
    <x v="1"/>
    <x v="4"/>
    <x v="1"/>
    <x v="1333"/>
    <s v="Pcs"/>
    <x v="63"/>
    <x v="2738"/>
  </r>
  <r>
    <x v="425"/>
    <x v="8"/>
    <x v="1"/>
    <x v="4"/>
    <x v="1"/>
    <x v="34"/>
    <s v="Pcs"/>
    <x v="6"/>
    <x v="2154"/>
  </r>
  <r>
    <x v="425"/>
    <x v="8"/>
    <x v="1"/>
    <x v="140"/>
    <x v="1"/>
    <x v="803"/>
    <s v="Pcs"/>
    <x v="133"/>
    <x v="2739"/>
  </r>
  <r>
    <x v="426"/>
    <x v="8"/>
    <x v="1"/>
    <x v="19"/>
    <x v="3"/>
    <x v="186"/>
    <s v="Pcs"/>
    <x v="212"/>
    <x v="2740"/>
  </r>
  <r>
    <x v="426"/>
    <x v="8"/>
    <x v="1"/>
    <x v="19"/>
    <x v="3"/>
    <x v="645"/>
    <s v="Pcs"/>
    <x v="90"/>
    <x v="2741"/>
  </r>
  <r>
    <x v="426"/>
    <x v="8"/>
    <x v="1"/>
    <x v="19"/>
    <x v="3"/>
    <x v="105"/>
    <s v="Pcs"/>
    <x v="213"/>
    <x v="2742"/>
  </r>
  <r>
    <x v="426"/>
    <x v="8"/>
    <x v="1"/>
    <x v="144"/>
    <x v="3"/>
    <x v="1334"/>
    <s v="Pcs"/>
    <x v="217"/>
    <x v="2743"/>
  </r>
  <r>
    <x v="426"/>
    <x v="8"/>
    <x v="1"/>
    <x v="93"/>
    <x v="3"/>
    <x v="624"/>
    <s v="Pcs"/>
    <x v="1"/>
    <x v="2013"/>
  </r>
  <r>
    <x v="427"/>
    <x v="8"/>
    <x v="1"/>
    <x v="126"/>
    <x v="2"/>
    <x v="1335"/>
    <s v="kg"/>
    <x v="28"/>
    <x v="2744"/>
  </r>
  <r>
    <x v="427"/>
    <x v="8"/>
    <x v="1"/>
    <x v="126"/>
    <x v="1"/>
    <x v="496"/>
    <s v="Pcs"/>
    <x v="70"/>
    <x v="2745"/>
  </r>
  <r>
    <x v="427"/>
    <x v="8"/>
    <x v="1"/>
    <x v="144"/>
    <x v="3"/>
    <x v="1336"/>
    <s v="Pcs"/>
    <x v="218"/>
    <x v="2746"/>
  </r>
  <r>
    <x v="427"/>
    <x v="8"/>
    <x v="1"/>
    <x v="34"/>
    <x v="3"/>
    <x v="638"/>
    <s v="Pcs"/>
    <x v="203"/>
    <x v="2747"/>
  </r>
  <r>
    <x v="427"/>
    <x v="8"/>
    <x v="1"/>
    <x v="34"/>
    <x v="3"/>
    <x v="1034"/>
    <s v="Pcs"/>
    <x v="203"/>
    <x v="2323"/>
  </r>
  <r>
    <x v="428"/>
    <x v="8"/>
    <x v="1"/>
    <x v="62"/>
    <x v="3"/>
    <x v="231"/>
    <s v="Pcs"/>
    <x v="44"/>
    <x v="1099"/>
  </r>
  <r>
    <x v="428"/>
    <x v="8"/>
    <x v="1"/>
    <x v="5"/>
    <x v="0"/>
    <x v="1337"/>
    <s v="kg"/>
    <x v="105"/>
    <x v="2748"/>
  </r>
  <r>
    <x v="428"/>
    <x v="8"/>
    <x v="1"/>
    <x v="5"/>
    <x v="0"/>
    <x v="1338"/>
    <s v="kg"/>
    <x v="133"/>
    <x v="2749"/>
  </r>
  <r>
    <x v="429"/>
    <x v="8"/>
    <x v="1"/>
    <x v="148"/>
    <x v="3"/>
    <x v="93"/>
    <s v="Pcs"/>
    <x v="88"/>
    <x v="979"/>
  </r>
  <r>
    <x v="430"/>
    <x v="8"/>
    <x v="1"/>
    <x v="77"/>
    <x v="1"/>
    <x v="161"/>
    <s v="Pcs"/>
    <x v="28"/>
    <x v="2750"/>
  </r>
  <r>
    <x v="430"/>
    <x v="8"/>
    <x v="1"/>
    <x v="140"/>
    <x v="1"/>
    <x v="193"/>
    <s v="Pcs"/>
    <x v="133"/>
    <x v="266"/>
  </r>
  <r>
    <x v="430"/>
    <x v="8"/>
    <x v="1"/>
    <x v="97"/>
    <x v="3"/>
    <x v="878"/>
    <s v="Pcs"/>
    <x v="219"/>
    <x v="2751"/>
  </r>
  <r>
    <x v="430"/>
    <x v="8"/>
    <x v="1"/>
    <x v="97"/>
    <x v="3"/>
    <x v="1339"/>
    <s v="Pcs"/>
    <x v="142"/>
    <x v="2752"/>
  </r>
  <r>
    <x v="431"/>
    <x v="8"/>
    <x v="1"/>
    <x v="5"/>
    <x v="0"/>
    <x v="1340"/>
    <s v="kg"/>
    <x v="105"/>
    <x v="2753"/>
  </r>
  <r>
    <x v="431"/>
    <x v="8"/>
    <x v="1"/>
    <x v="5"/>
    <x v="0"/>
    <x v="1341"/>
    <s v="kg"/>
    <x v="23"/>
    <x v="2754"/>
  </r>
  <r>
    <x v="431"/>
    <x v="8"/>
    <x v="1"/>
    <x v="5"/>
    <x v="0"/>
    <x v="1342"/>
    <s v="kg"/>
    <x v="23"/>
    <x v="2755"/>
  </r>
  <r>
    <x v="431"/>
    <x v="8"/>
    <x v="1"/>
    <x v="5"/>
    <x v="0"/>
    <x v="1343"/>
    <s v="kg"/>
    <x v="23"/>
    <x v="2756"/>
  </r>
  <r>
    <x v="431"/>
    <x v="8"/>
    <x v="1"/>
    <x v="5"/>
    <x v="0"/>
    <x v="1344"/>
    <s v="kg"/>
    <x v="39"/>
    <x v="2757"/>
  </r>
  <r>
    <x v="431"/>
    <x v="8"/>
    <x v="1"/>
    <x v="5"/>
    <x v="0"/>
    <x v="1345"/>
    <s v="kg"/>
    <x v="39"/>
    <x v="2758"/>
  </r>
  <r>
    <x v="431"/>
    <x v="8"/>
    <x v="1"/>
    <x v="4"/>
    <x v="1"/>
    <x v="91"/>
    <s v="Pcs"/>
    <x v="3"/>
    <x v="2759"/>
  </r>
  <r>
    <x v="431"/>
    <x v="8"/>
    <x v="1"/>
    <x v="4"/>
    <x v="1"/>
    <x v="275"/>
    <s v="Pcs"/>
    <x v="12"/>
    <x v="1387"/>
  </r>
  <r>
    <x v="431"/>
    <x v="8"/>
    <x v="1"/>
    <x v="4"/>
    <x v="1"/>
    <x v="83"/>
    <s v="Pcs"/>
    <x v="11"/>
    <x v="2646"/>
  </r>
  <r>
    <x v="432"/>
    <x v="8"/>
    <x v="1"/>
    <x v="30"/>
    <x v="3"/>
    <x v="1023"/>
    <s v="Pcs"/>
    <x v="48"/>
    <x v="1270"/>
  </r>
  <r>
    <x v="432"/>
    <x v="8"/>
    <x v="1"/>
    <x v="144"/>
    <x v="3"/>
    <x v="1346"/>
    <s v="Pcs"/>
    <x v="218"/>
    <x v="2760"/>
  </r>
  <r>
    <x v="432"/>
    <x v="8"/>
    <x v="1"/>
    <x v="143"/>
    <x v="3"/>
    <x v="490"/>
    <s v="Pcs"/>
    <x v="39"/>
    <x v="2761"/>
  </r>
  <r>
    <x v="432"/>
    <x v="8"/>
    <x v="1"/>
    <x v="106"/>
    <x v="3"/>
    <x v="1159"/>
    <s v="Pcs"/>
    <x v="91"/>
    <x v="2762"/>
  </r>
  <r>
    <x v="433"/>
    <x v="8"/>
    <x v="1"/>
    <x v="30"/>
    <x v="3"/>
    <x v="1023"/>
    <s v="Pcs"/>
    <x v="48"/>
    <x v="1270"/>
  </r>
  <r>
    <x v="433"/>
    <x v="8"/>
    <x v="1"/>
    <x v="91"/>
    <x v="3"/>
    <x v="216"/>
    <s v="Pcs"/>
    <x v="6"/>
    <x v="1278"/>
  </r>
  <r>
    <x v="434"/>
    <x v="8"/>
    <x v="1"/>
    <x v="67"/>
    <x v="3"/>
    <x v="1347"/>
    <s v="Pcs"/>
    <x v="169"/>
    <x v="2763"/>
  </r>
  <r>
    <x v="434"/>
    <x v="8"/>
    <x v="1"/>
    <x v="45"/>
    <x v="1"/>
    <x v="72"/>
    <s v="Pcs"/>
    <x v="67"/>
    <x v="2764"/>
  </r>
  <r>
    <x v="434"/>
    <x v="8"/>
    <x v="1"/>
    <x v="144"/>
    <x v="3"/>
    <x v="420"/>
    <s v="Pcs"/>
    <x v="76"/>
    <x v="522"/>
  </r>
  <r>
    <x v="434"/>
    <x v="8"/>
    <x v="1"/>
    <x v="144"/>
    <x v="3"/>
    <x v="1348"/>
    <s v="Pcs"/>
    <x v="218"/>
    <x v="2765"/>
  </r>
  <r>
    <x v="434"/>
    <x v="8"/>
    <x v="1"/>
    <x v="127"/>
    <x v="1"/>
    <x v="102"/>
    <s v="Pcs"/>
    <x v="37"/>
    <x v="2766"/>
  </r>
  <r>
    <x v="434"/>
    <x v="8"/>
    <x v="1"/>
    <x v="39"/>
    <x v="3"/>
    <x v="201"/>
    <s v="Pcs"/>
    <x v="18"/>
    <x v="2767"/>
  </r>
  <r>
    <x v="434"/>
    <x v="8"/>
    <x v="1"/>
    <x v="149"/>
    <x v="3"/>
    <x v="950"/>
    <s v="Pcs"/>
    <x v="47"/>
    <x v="2768"/>
  </r>
  <r>
    <x v="435"/>
    <x v="8"/>
    <x v="1"/>
    <x v="30"/>
    <x v="3"/>
    <x v="1023"/>
    <s v="Pcs"/>
    <x v="48"/>
    <x v="1270"/>
  </r>
  <r>
    <x v="435"/>
    <x v="8"/>
    <x v="1"/>
    <x v="38"/>
    <x v="3"/>
    <x v="199"/>
    <s v="Pcs"/>
    <x v="163"/>
    <x v="2769"/>
  </r>
  <r>
    <x v="435"/>
    <x v="8"/>
    <x v="1"/>
    <x v="38"/>
    <x v="3"/>
    <x v="91"/>
    <s v="Pcs"/>
    <x v="163"/>
    <x v="1922"/>
  </r>
  <r>
    <x v="435"/>
    <x v="8"/>
    <x v="1"/>
    <x v="106"/>
    <x v="3"/>
    <x v="1349"/>
    <s v="mtr"/>
    <x v="63"/>
    <x v="2770"/>
  </r>
  <r>
    <x v="435"/>
    <x v="8"/>
    <x v="1"/>
    <x v="106"/>
    <x v="3"/>
    <x v="94"/>
    <s v="Pcs"/>
    <x v="91"/>
    <x v="2771"/>
  </r>
  <r>
    <x v="435"/>
    <x v="8"/>
    <x v="1"/>
    <x v="4"/>
    <x v="1"/>
    <x v="215"/>
    <s v="Pcs"/>
    <x v="220"/>
    <x v="2772"/>
  </r>
  <r>
    <x v="435"/>
    <x v="8"/>
    <x v="1"/>
    <x v="7"/>
    <x v="1"/>
    <x v="34"/>
    <s v="Pcs"/>
    <x v="221"/>
    <x v="2773"/>
  </r>
  <r>
    <x v="436"/>
    <x v="8"/>
    <x v="1"/>
    <x v="30"/>
    <x v="3"/>
    <x v="1023"/>
    <s v="Pcs"/>
    <x v="48"/>
    <x v="1270"/>
  </r>
  <r>
    <x v="436"/>
    <x v="8"/>
    <x v="1"/>
    <x v="25"/>
    <x v="1"/>
    <x v="1350"/>
    <s v="Pcs."/>
    <x v="47"/>
    <x v="2774"/>
  </r>
  <r>
    <x v="436"/>
    <x v="8"/>
    <x v="1"/>
    <x v="25"/>
    <x v="1"/>
    <x v="81"/>
    <s v="Pcs."/>
    <x v="68"/>
    <x v="2775"/>
  </r>
  <r>
    <x v="436"/>
    <x v="8"/>
    <x v="1"/>
    <x v="25"/>
    <x v="1"/>
    <x v="308"/>
    <s v="Pcs."/>
    <x v="174"/>
    <x v="2776"/>
  </r>
  <r>
    <x v="436"/>
    <x v="8"/>
    <x v="1"/>
    <x v="25"/>
    <x v="1"/>
    <x v="103"/>
    <s v="Pcs."/>
    <x v="77"/>
    <x v="2777"/>
  </r>
  <r>
    <x v="436"/>
    <x v="8"/>
    <x v="1"/>
    <x v="17"/>
    <x v="1"/>
    <x v="201"/>
    <s v="Pcs"/>
    <x v="28"/>
    <x v="2778"/>
  </r>
  <r>
    <x v="436"/>
    <x v="8"/>
    <x v="1"/>
    <x v="140"/>
    <x v="1"/>
    <x v="440"/>
    <s v="Pcs"/>
    <x v="105"/>
    <x v="2779"/>
  </r>
  <r>
    <x v="437"/>
    <x v="8"/>
    <x v="1"/>
    <x v="16"/>
    <x v="2"/>
    <x v="145"/>
    <s v="kg"/>
    <x v="117"/>
    <x v="2780"/>
  </r>
  <r>
    <x v="437"/>
    <x v="8"/>
    <x v="1"/>
    <x v="7"/>
    <x v="1"/>
    <x v="543"/>
    <s v="Pcs"/>
    <x v="197"/>
    <x v="2781"/>
  </r>
  <r>
    <x v="437"/>
    <x v="8"/>
    <x v="1"/>
    <x v="5"/>
    <x v="0"/>
    <x v="1351"/>
    <s v="kg"/>
    <x v="84"/>
    <x v="2782"/>
  </r>
  <r>
    <x v="437"/>
    <x v="8"/>
    <x v="1"/>
    <x v="5"/>
    <x v="0"/>
    <x v="1352"/>
    <s v="kg"/>
    <x v="84"/>
    <x v="2783"/>
  </r>
  <r>
    <x v="438"/>
    <x v="8"/>
    <x v="1"/>
    <x v="30"/>
    <x v="3"/>
    <x v="1023"/>
    <s v="Pcs"/>
    <x v="48"/>
    <x v="1270"/>
  </r>
  <r>
    <x v="439"/>
    <x v="8"/>
    <x v="1"/>
    <x v="30"/>
    <x v="3"/>
    <x v="1023"/>
    <s v="Pcs"/>
    <x v="48"/>
    <x v="1270"/>
  </r>
  <r>
    <x v="439"/>
    <x v="8"/>
    <x v="1"/>
    <x v="91"/>
    <x v="3"/>
    <x v="140"/>
    <s v="Pcs"/>
    <x v="2"/>
    <x v="2784"/>
  </r>
  <r>
    <x v="439"/>
    <x v="8"/>
    <x v="1"/>
    <x v="4"/>
    <x v="3"/>
    <x v="927"/>
    <s v="Pcs"/>
    <x v="37"/>
    <x v="994"/>
  </r>
  <r>
    <x v="439"/>
    <x v="8"/>
    <x v="1"/>
    <x v="38"/>
    <x v="3"/>
    <x v="91"/>
    <s v="Pcs"/>
    <x v="222"/>
    <x v="1270"/>
  </r>
  <r>
    <x v="439"/>
    <x v="8"/>
    <x v="1"/>
    <x v="38"/>
    <x v="3"/>
    <x v="1036"/>
    <s v="Pcs"/>
    <x v="163"/>
    <x v="2785"/>
  </r>
  <r>
    <x v="439"/>
    <x v="8"/>
    <x v="1"/>
    <x v="5"/>
    <x v="0"/>
    <x v="1265"/>
    <s v="kg"/>
    <x v="51"/>
    <x v="2786"/>
  </r>
  <r>
    <x v="439"/>
    <x v="8"/>
    <x v="1"/>
    <x v="5"/>
    <x v="0"/>
    <x v="41"/>
    <s v="kg"/>
    <x v="51"/>
    <x v="2787"/>
  </r>
  <r>
    <x v="439"/>
    <x v="8"/>
    <x v="1"/>
    <x v="5"/>
    <x v="0"/>
    <x v="38"/>
    <s v="kg"/>
    <x v="51"/>
    <x v="2788"/>
  </r>
  <r>
    <x v="439"/>
    <x v="8"/>
    <x v="1"/>
    <x v="5"/>
    <x v="0"/>
    <x v="1353"/>
    <s v="kg"/>
    <x v="51"/>
    <x v="2789"/>
  </r>
  <r>
    <x v="439"/>
    <x v="8"/>
    <x v="1"/>
    <x v="5"/>
    <x v="0"/>
    <x v="372"/>
    <s v="kg"/>
    <x v="56"/>
    <x v="2790"/>
  </r>
  <r>
    <x v="439"/>
    <x v="8"/>
    <x v="1"/>
    <x v="5"/>
    <x v="0"/>
    <x v="1354"/>
    <s v="kg"/>
    <x v="51"/>
    <x v="2791"/>
  </r>
  <r>
    <x v="440"/>
    <x v="8"/>
    <x v="1"/>
    <x v="97"/>
    <x v="3"/>
    <x v="1317"/>
    <s v="Pcs"/>
    <x v="223"/>
    <x v="2792"/>
  </r>
  <r>
    <x v="440"/>
    <x v="8"/>
    <x v="1"/>
    <x v="143"/>
    <x v="3"/>
    <x v="46"/>
    <s v="Pcs"/>
    <x v="41"/>
    <x v="2793"/>
  </r>
  <r>
    <x v="440"/>
    <x v="8"/>
    <x v="1"/>
    <x v="143"/>
    <x v="3"/>
    <x v="733"/>
    <s v="Pcs"/>
    <x v="39"/>
    <x v="2794"/>
  </r>
  <r>
    <x v="440"/>
    <x v="8"/>
    <x v="1"/>
    <x v="45"/>
    <x v="1"/>
    <x v="743"/>
    <s v="Pcs"/>
    <x v="73"/>
    <x v="2795"/>
  </r>
  <r>
    <x v="440"/>
    <x v="8"/>
    <x v="1"/>
    <x v="5"/>
    <x v="0"/>
    <x v="485"/>
    <s v="kg"/>
    <x v="84"/>
    <x v="2796"/>
  </r>
  <r>
    <x v="440"/>
    <x v="8"/>
    <x v="1"/>
    <x v="5"/>
    <x v="0"/>
    <x v="1355"/>
    <s v="kg"/>
    <x v="84"/>
    <x v="2797"/>
  </r>
  <r>
    <x v="440"/>
    <x v="8"/>
    <x v="1"/>
    <x v="5"/>
    <x v="0"/>
    <x v="1356"/>
    <s v="kg"/>
    <x v="84"/>
    <x v="2798"/>
  </r>
  <r>
    <x v="440"/>
    <x v="8"/>
    <x v="1"/>
    <x v="140"/>
    <x v="1"/>
    <x v="440"/>
    <s v="Pcs"/>
    <x v="105"/>
    <x v="2779"/>
  </r>
  <r>
    <x v="440"/>
    <x v="8"/>
    <x v="1"/>
    <x v="150"/>
    <x v="0"/>
    <x v="42"/>
    <s v="kg"/>
    <x v="10"/>
    <x v="2799"/>
  </r>
  <r>
    <x v="440"/>
    <x v="8"/>
    <x v="1"/>
    <x v="150"/>
    <x v="0"/>
    <x v="204"/>
    <s v="kg"/>
    <x v="10"/>
    <x v="2800"/>
  </r>
  <r>
    <x v="441"/>
    <x v="8"/>
    <x v="1"/>
    <x v="30"/>
    <x v="3"/>
    <x v="1023"/>
    <s v="Pcs"/>
    <x v="48"/>
    <x v="1270"/>
  </r>
  <r>
    <x v="441"/>
    <x v="8"/>
    <x v="1"/>
    <x v="62"/>
    <x v="3"/>
    <x v="231"/>
    <s v="Pcs"/>
    <x v="224"/>
    <x v="2801"/>
  </r>
  <r>
    <x v="441"/>
    <x v="8"/>
    <x v="1"/>
    <x v="150"/>
    <x v="0"/>
    <x v="272"/>
    <s v="kg"/>
    <x v="56"/>
    <x v="2802"/>
  </r>
  <r>
    <x v="441"/>
    <x v="8"/>
    <x v="1"/>
    <x v="150"/>
    <x v="0"/>
    <x v="460"/>
    <s v="kg"/>
    <x v="56"/>
    <x v="2803"/>
  </r>
  <r>
    <x v="441"/>
    <x v="8"/>
    <x v="1"/>
    <x v="91"/>
    <x v="3"/>
    <x v="420"/>
    <s v="Pcs"/>
    <x v="2"/>
    <x v="2804"/>
  </r>
  <r>
    <x v="442"/>
    <x v="8"/>
    <x v="1"/>
    <x v="19"/>
    <x v="3"/>
    <x v="193"/>
    <s v="Pcs"/>
    <x v="225"/>
    <x v="2805"/>
  </r>
  <r>
    <x v="442"/>
    <x v="8"/>
    <x v="1"/>
    <x v="19"/>
    <x v="3"/>
    <x v="610"/>
    <s v="Pcs"/>
    <x v="79"/>
    <x v="2806"/>
  </r>
  <r>
    <x v="442"/>
    <x v="8"/>
    <x v="1"/>
    <x v="31"/>
    <x v="0"/>
    <x v="177"/>
    <s v="kg"/>
    <x v="0"/>
    <x v="429"/>
  </r>
  <r>
    <x v="443"/>
    <x v="8"/>
    <x v="1"/>
    <x v="4"/>
    <x v="1"/>
    <x v="34"/>
    <s v="Pcs"/>
    <x v="226"/>
    <x v="2807"/>
  </r>
  <r>
    <x v="443"/>
    <x v="8"/>
    <x v="1"/>
    <x v="4"/>
    <x v="1"/>
    <x v="940"/>
    <s v="Pcs"/>
    <x v="9"/>
    <x v="2808"/>
  </r>
  <r>
    <x v="443"/>
    <x v="8"/>
    <x v="1"/>
    <x v="106"/>
    <x v="3"/>
    <x v="1357"/>
    <s v="Pcs"/>
    <x v="91"/>
    <x v="2809"/>
  </r>
  <r>
    <x v="443"/>
    <x v="8"/>
    <x v="1"/>
    <x v="19"/>
    <x v="3"/>
    <x v="138"/>
    <s v="Pcs"/>
    <x v="227"/>
    <x v="2810"/>
  </r>
  <r>
    <x v="444"/>
    <x v="8"/>
    <x v="1"/>
    <x v="6"/>
    <x v="2"/>
    <x v="1358"/>
    <s v="kg"/>
    <x v="0"/>
    <x v="2811"/>
  </r>
  <r>
    <x v="444"/>
    <x v="8"/>
    <x v="1"/>
    <x v="93"/>
    <x v="3"/>
    <x v="1357"/>
    <s v="Pcs"/>
    <x v="15"/>
    <x v="2812"/>
  </r>
  <r>
    <x v="444"/>
    <x v="8"/>
    <x v="1"/>
    <x v="4"/>
    <x v="3"/>
    <x v="105"/>
    <s v="Pcs"/>
    <x v="37"/>
    <x v="2225"/>
  </r>
  <r>
    <x v="444"/>
    <x v="8"/>
    <x v="1"/>
    <x v="4"/>
    <x v="1"/>
    <x v="105"/>
    <s v="Pcs"/>
    <x v="220"/>
    <x v="2813"/>
  </r>
  <r>
    <x v="444"/>
    <x v="8"/>
    <x v="1"/>
    <x v="52"/>
    <x v="0"/>
    <x v="880"/>
    <s v="Ft"/>
    <x v="228"/>
    <x v="2814"/>
  </r>
  <r>
    <x v="444"/>
    <x v="8"/>
    <x v="1"/>
    <x v="52"/>
    <x v="0"/>
    <x v="213"/>
    <s v="Ft"/>
    <x v="228"/>
    <x v="2815"/>
  </r>
  <r>
    <x v="444"/>
    <x v="8"/>
    <x v="1"/>
    <x v="52"/>
    <x v="0"/>
    <x v="218"/>
    <s v="Ft"/>
    <x v="228"/>
    <x v="2816"/>
  </r>
  <r>
    <x v="444"/>
    <x v="8"/>
    <x v="1"/>
    <x v="52"/>
    <x v="0"/>
    <x v="1072"/>
    <s v="Ft"/>
    <x v="228"/>
    <x v="2817"/>
  </r>
  <r>
    <x v="444"/>
    <x v="8"/>
    <x v="1"/>
    <x v="52"/>
    <x v="0"/>
    <x v="1359"/>
    <s v="Ft"/>
    <x v="229"/>
    <x v="2818"/>
  </r>
  <r>
    <x v="444"/>
    <x v="8"/>
    <x v="1"/>
    <x v="52"/>
    <x v="0"/>
    <x v="890"/>
    <s v="Ft"/>
    <x v="228"/>
    <x v="2819"/>
  </r>
  <r>
    <x v="445"/>
    <x v="8"/>
    <x v="1"/>
    <x v="30"/>
    <x v="3"/>
    <x v="1023"/>
    <s v="Pcs"/>
    <x v="48"/>
    <x v="1270"/>
  </r>
  <r>
    <x v="445"/>
    <x v="8"/>
    <x v="1"/>
    <x v="151"/>
    <x v="3"/>
    <x v="1023"/>
    <s v="Pcs"/>
    <x v="48"/>
    <x v="1270"/>
  </r>
  <r>
    <x v="445"/>
    <x v="8"/>
    <x v="1"/>
    <x v="152"/>
    <x v="0"/>
    <x v="927"/>
    <s v="kg"/>
    <x v="111"/>
    <x v="1761"/>
  </r>
  <r>
    <x v="445"/>
    <x v="8"/>
    <x v="1"/>
    <x v="105"/>
    <x v="0"/>
    <x v="1360"/>
    <s v="kg"/>
    <x v="26"/>
    <x v="2820"/>
  </r>
  <r>
    <x v="445"/>
    <x v="8"/>
    <x v="1"/>
    <x v="7"/>
    <x v="1"/>
    <x v="34"/>
    <s v="Pcs"/>
    <x v="197"/>
    <x v="2821"/>
  </r>
  <r>
    <x v="446"/>
    <x v="8"/>
    <x v="1"/>
    <x v="6"/>
    <x v="2"/>
    <x v="392"/>
    <s v="kg"/>
    <x v="0"/>
    <x v="2822"/>
  </r>
  <r>
    <x v="446"/>
    <x v="8"/>
    <x v="1"/>
    <x v="25"/>
    <x v="3"/>
    <x v="1361"/>
    <s v="Pcs"/>
    <x v="230"/>
    <x v="2823"/>
  </r>
  <r>
    <x v="446"/>
    <x v="8"/>
    <x v="1"/>
    <x v="19"/>
    <x v="3"/>
    <x v="1362"/>
    <s v="Pcs"/>
    <x v="79"/>
    <x v="994"/>
  </r>
  <r>
    <x v="446"/>
    <x v="8"/>
    <x v="1"/>
    <x v="25"/>
    <x v="1"/>
    <x v="91"/>
    <s v="Pcs."/>
    <x v="47"/>
    <x v="2824"/>
  </r>
  <r>
    <x v="446"/>
    <x v="8"/>
    <x v="1"/>
    <x v="25"/>
    <x v="1"/>
    <x v="9"/>
    <s v="Pcs."/>
    <x v="68"/>
    <x v="2825"/>
  </r>
  <r>
    <x v="446"/>
    <x v="8"/>
    <x v="1"/>
    <x v="25"/>
    <x v="1"/>
    <x v="9"/>
    <s v="Pcs."/>
    <x v="174"/>
    <x v="2126"/>
  </r>
  <r>
    <x v="446"/>
    <x v="8"/>
    <x v="1"/>
    <x v="25"/>
    <x v="1"/>
    <x v="273"/>
    <s v="Pcs."/>
    <x v="77"/>
    <x v="2826"/>
  </r>
  <r>
    <x v="446"/>
    <x v="8"/>
    <x v="1"/>
    <x v="153"/>
    <x v="3"/>
    <x v="1363"/>
    <s v="Pcs"/>
    <x v="217"/>
    <x v="2827"/>
  </r>
  <r>
    <x v="447"/>
    <x v="8"/>
    <x v="1"/>
    <x v="52"/>
    <x v="3"/>
    <x v="1305"/>
    <s v="Ft"/>
    <x v="229"/>
    <x v="2828"/>
  </r>
  <r>
    <x v="447"/>
    <x v="8"/>
    <x v="1"/>
    <x v="19"/>
    <x v="3"/>
    <x v="231"/>
    <s v="Pcs"/>
    <x v="112"/>
    <x v="2829"/>
  </r>
  <r>
    <x v="447"/>
    <x v="8"/>
    <x v="1"/>
    <x v="19"/>
    <x v="3"/>
    <x v="175"/>
    <s v="Pcs"/>
    <x v="79"/>
    <x v="2830"/>
  </r>
  <r>
    <x v="447"/>
    <x v="8"/>
    <x v="1"/>
    <x v="19"/>
    <x v="3"/>
    <x v="9"/>
    <s v="Pcs"/>
    <x v="150"/>
    <x v="159"/>
  </r>
  <r>
    <x v="447"/>
    <x v="8"/>
    <x v="1"/>
    <x v="127"/>
    <x v="1"/>
    <x v="34"/>
    <s v="Pcs"/>
    <x v="201"/>
    <x v="2831"/>
  </r>
  <r>
    <x v="447"/>
    <x v="8"/>
    <x v="1"/>
    <x v="52"/>
    <x v="3"/>
    <x v="1364"/>
    <s v="Ft"/>
    <x v="229"/>
    <x v="2832"/>
  </r>
  <r>
    <x v="447"/>
    <x v="8"/>
    <x v="1"/>
    <x v="52"/>
    <x v="3"/>
    <x v="1365"/>
    <s v="Ft"/>
    <x v="229"/>
    <x v="2833"/>
  </r>
  <r>
    <x v="447"/>
    <x v="8"/>
    <x v="1"/>
    <x v="52"/>
    <x v="3"/>
    <x v="1366"/>
    <s v="Ft"/>
    <x v="229"/>
    <x v="2834"/>
  </r>
  <r>
    <x v="447"/>
    <x v="8"/>
    <x v="1"/>
    <x v="52"/>
    <x v="3"/>
    <x v="1133"/>
    <s v="Ft"/>
    <x v="229"/>
    <x v="2161"/>
  </r>
  <r>
    <x v="447"/>
    <x v="8"/>
    <x v="1"/>
    <x v="97"/>
    <x v="3"/>
    <x v="1367"/>
    <s v="Pcs"/>
    <x v="223"/>
    <x v="2835"/>
  </r>
  <r>
    <x v="448"/>
    <x v="8"/>
    <x v="1"/>
    <x v="140"/>
    <x v="1"/>
    <x v="440"/>
    <s v="Pcs"/>
    <x v="105"/>
    <x v="2779"/>
  </r>
  <r>
    <x v="448"/>
    <x v="8"/>
    <x v="1"/>
    <x v="106"/>
    <x v="3"/>
    <x v="201"/>
    <s v="Pcs"/>
    <x v="91"/>
    <x v="2836"/>
  </r>
  <r>
    <x v="448"/>
    <x v="8"/>
    <x v="1"/>
    <x v="5"/>
    <x v="0"/>
    <x v="429"/>
    <s v="kg"/>
    <x v="74"/>
    <x v="2837"/>
  </r>
  <r>
    <x v="448"/>
    <x v="8"/>
    <x v="1"/>
    <x v="5"/>
    <x v="0"/>
    <x v="1368"/>
    <s v="kg"/>
    <x v="74"/>
    <x v="2838"/>
  </r>
  <r>
    <x v="448"/>
    <x v="8"/>
    <x v="1"/>
    <x v="5"/>
    <x v="0"/>
    <x v="1369"/>
    <s v="kg"/>
    <x v="74"/>
    <x v="2839"/>
  </r>
  <r>
    <x v="448"/>
    <x v="8"/>
    <x v="1"/>
    <x v="5"/>
    <x v="0"/>
    <x v="1370"/>
    <s v="kg"/>
    <x v="10"/>
    <x v="2840"/>
  </r>
  <r>
    <x v="448"/>
    <x v="8"/>
    <x v="1"/>
    <x v="5"/>
    <x v="0"/>
    <x v="183"/>
    <s v="kg"/>
    <x v="74"/>
    <x v="2841"/>
  </r>
  <r>
    <x v="449"/>
    <x v="8"/>
    <x v="1"/>
    <x v="16"/>
    <x v="2"/>
    <x v="1092"/>
    <s v="kg"/>
    <x v="68"/>
    <x v="2842"/>
  </r>
  <r>
    <x v="449"/>
    <x v="8"/>
    <x v="1"/>
    <x v="39"/>
    <x v="3"/>
    <x v="201"/>
    <s v="Pcs"/>
    <x v="47"/>
    <x v="2567"/>
  </r>
  <r>
    <x v="449"/>
    <x v="8"/>
    <x v="1"/>
    <x v="109"/>
    <x v="3"/>
    <x v="105"/>
    <s v="Pcs"/>
    <x v="50"/>
    <x v="714"/>
  </r>
  <r>
    <x v="449"/>
    <x v="8"/>
    <x v="1"/>
    <x v="20"/>
    <x v="2"/>
    <x v="1371"/>
    <s v="kg"/>
    <x v="51"/>
    <x v="2843"/>
  </r>
  <r>
    <x v="449"/>
    <x v="8"/>
    <x v="1"/>
    <x v="21"/>
    <x v="3"/>
    <x v="1151"/>
    <s v="Pcs"/>
    <x v="231"/>
    <x v="2844"/>
  </r>
  <r>
    <x v="449"/>
    <x v="8"/>
    <x v="1"/>
    <x v="19"/>
    <x v="0"/>
    <x v="35"/>
    <s v="kg"/>
    <x v="232"/>
    <x v="2845"/>
  </r>
  <r>
    <x v="450"/>
    <x v="8"/>
    <x v="1"/>
    <x v="30"/>
    <x v="3"/>
    <x v="1023"/>
    <s v="Pcs"/>
    <x v="48"/>
    <x v="1270"/>
  </r>
  <r>
    <x v="450"/>
    <x v="8"/>
    <x v="1"/>
    <x v="39"/>
    <x v="3"/>
    <x v="201"/>
    <s v="Pcs"/>
    <x v="47"/>
    <x v="2567"/>
  </r>
  <r>
    <x v="450"/>
    <x v="8"/>
    <x v="1"/>
    <x v="76"/>
    <x v="2"/>
    <x v="1310"/>
    <s v="Pcs"/>
    <x v="233"/>
    <x v="2846"/>
  </r>
  <r>
    <x v="450"/>
    <x v="8"/>
    <x v="1"/>
    <x v="21"/>
    <x v="3"/>
    <x v="1151"/>
    <s v="Pcs"/>
    <x v="231"/>
    <x v="2844"/>
  </r>
  <r>
    <x v="450"/>
    <x v="8"/>
    <x v="1"/>
    <x v="98"/>
    <x v="1"/>
    <x v="624"/>
    <s v="Pcs"/>
    <x v="1"/>
    <x v="2013"/>
  </r>
  <r>
    <x v="450"/>
    <x v="8"/>
    <x v="1"/>
    <x v="19"/>
    <x v="3"/>
    <x v="517"/>
    <s v="Pcs"/>
    <x v="112"/>
    <x v="2847"/>
  </r>
  <r>
    <x v="450"/>
    <x v="8"/>
    <x v="1"/>
    <x v="19"/>
    <x v="3"/>
    <x v="1372"/>
    <s v="Pcs"/>
    <x v="225"/>
    <x v="2848"/>
  </r>
  <r>
    <x v="451"/>
    <x v="9"/>
    <x v="2"/>
    <x v="16"/>
    <x v="2"/>
    <x v="275"/>
    <s v="kg"/>
    <x v="68"/>
    <x v="917"/>
  </r>
  <r>
    <x v="451"/>
    <x v="9"/>
    <x v="2"/>
    <x v="39"/>
    <x v="3"/>
    <x v="490"/>
    <s v="Pcs"/>
    <x v="174"/>
    <x v="2849"/>
  </r>
  <r>
    <x v="451"/>
    <x v="9"/>
    <x v="2"/>
    <x v="2"/>
    <x v="0"/>
    <x v="673"/>
    <s v="kg"/>
    <x v="27"/>
    <x v="2850"/>
  </r>
  <r>
    <x v="452"/>
    <x v="9"/>
    <x v="2"/>
    <x v="30"/>
    <x v="3"/>
    <x v="1023"/>
    <s v="Pcs"/>
    <x v="48"/>
    <x v="1270"/>
  </r>
  <r>
    <x v="452"/>
    <x v="9"/>
    <x v="2"/>
    <x v="148"/>
    <x v="3"/>
    <x v="50"/>
    <s v="Pcs"/>
    <x v="88"/>
    <x v="408"/>
  </r>
  <r>
    <x v="452"/>
    <x v="9"/>
    <x v="2"/>
    <x v="143"/>
    <x v="3"/>
    <x v="513"/>
    <s v="Pcs"/>
    <x v="39"/>
    <x v="2851"/>
  </r>
  <r>
    <x v="452"/>
    <x v="9"/>
    <x v="2"/>
    <x v="148"/>
    <x v="3"/>
    <x v="136"/>
    <s v="Pcs"/>
    <x v="88"/>
    <x v="2852"/>
  </r>
  <r>
    <x v="452"/>
    <x v="9"/>
    <x v="2"/>
    <x v="91"/>
    <x v="3"/>
    <x v="315"/>
    <s v="Pcs"/>
    <x v="47"/>
    <x v="2853"/>
  </r>
  <r>
    <x v="453"/>
    <x v="9"/>
    <x v="2"/>
    <x v="98"/>
    <x v="1"/>
    <x v="159"/>
    <s v="Pcs"/>
    <x v="43"/>
    <x v="2854"/>
  </r>
  <r>
    <x v="453"/>
    <x v="9"/>
    <x v="2"/>
    <x v="98"/>
    <x v="1"/>
    <x v="1373"/>
    <s v="Pcs"/>
    <x v="1"/>
    <x v="2855"/>
  </r>
  <r>
    <x v="453"/>
    <x v="9"/>
    <x v="2"/>
    <x v="31"/>
    <x v="0"/>
    <x v="1162"/>
    <s v="kg"/>
    <x v="184"/>
    <x v="2856"/>
  </r>
  <r>
    <x v="454"/>
    <x v="9"/>
    <x v="2"/>
    <x v="143"/>
    <x v="3"/>
    <x v="950"/>
    <s v="Pcs"/>
    <x v="39"/>
    <x v="2857"/>
  </r>
  <r>
    <x v="454"/>
    <x v="9"/>
    <x v="2"/>
    <x v="5"/>
    <x v="0"/>
    <x v="1119"/>
    <s v="kg"/>
    <x v="10"/>
    <x v="2858"/>
  </r>
  <r>
    <x v="454"/>
    <x v="9"/>
    <x v="2"/>
    <x v="5"/>
    <x v="0"/>
    <x v="1374"/>
    <s v="kg"/>
    <x v="10"/>
    <x v="2859"/>
  </r>
  <r>
    <x v="454"/>
    <x v="9"/>
    <x v="2"/>
    <x v="5"/>
    <x v="0"/>
    <x v="334"/>
    <s v="kg"/>
    <x v="10"/>
    <x v="2860"/>
  </r>
  <r>
    <x v="454"/>
    <x v="9"/>
    <x v="2"/>
    <x v="5"/>
    <x v="0"/>
    <x v="1022"/>
    <s v="kg"/>
    <x v="10"/>
    <x v="2861"/>
  </r>
  <r>
    <x v="454"/>
    <x v="9"/>
    <x v="2"/>
    <x v="5"/>
    <x v="0"/>
    <x v="1375"/>
    <s v="kg"/>
    <x v="10"/>
    <x v="2862"/>
  </r>
  <r>
    <x v="454"/>
    <x v="9"/>
    <x v="2"/>
    <x v="5"/>
    <x v="0"/>
    <x v="216"/>
    <s v="kg"/>
    <x v="10"/>
    <x v="2863"/>
  </r>
  <r>
    <x v="454"/>
    <x v="9"/>
    <x v="2"/>
    <x v="5"/>
    <x v="0"/>
    <x v="12"/>
    <s v="kg"/>
    <x v="10"/>
    <x v="2864"/>
  </r>
  <r>
    <x v="454"/>
    <x v="9"/>
    <x v="2"/>
    <x v="4"/>
    <x v="3"/>
    <x v="1376"/>
    <s v="Pcs"/>
    <x v="37"/>
    <x v="2865"/>
  </r>
  <r>
    <x v="454"/>
    <x v="9"/>
    <x v="2"/>
    <x v="4"/>
    <x v="1"/>
    <x v="668"/>
    <s v="Pcs"/>
    <x v="220"/>
    <x v="2866"/>
  </r>
  <r>
    <x v="454"/>
    <x v="9"/>
    <x v="2"/>
    <x v="140"/>
    <x v="1"/>
    <x v="440"/>
    <s v="Pcs"/>
    <x v="105"/>
    <x v="2779"/>
  </r>
  <r>
    <x v="455"/>
    <x v="9"/>
    <x v="2"/>
    <x v="30"/>
    <x v="3"/>
    <x v="1023"/>
    <s v="Pcs"/>
    <x v="48"/>
    <x v="1270"/>
  </r>
  <r>
    <x v="455"/>
    <x v="9"/>
    <x v="2"/>
    <x v="30"/>
    <x v="3"/>
    <x v="1023"/>
    <s v="Pcs"/>
    <x v="48"/>
    <x v="1270"/>
  </r>
  <r>
    <x v="455"/>
    <x v="9"/>
    <x v="2"/>
    <x v="93"/>
    <x v="3"/>
    <x v="201"/>
    <s v="Pcs"/>
    <x v="15"/>
    <x v="2690"/>
  </r>
  <r>
    <x v="455"/>
    <x v="9"/>
    <x v="2"/>
    <x v="39"/>
    <x v="3"/>
    <x v="201"/>
    <s v="Pcs"/>
    <x v="47"/>
    <x v="2567"/>
  </r>
  <r>
    <x v="455"/>
    <x v="9"/>
    <x v="2"/>
    <x v="82"/>
    <x v="1"/>
    <x v="103"/>
    <s v="Pcs"/>
    <x v="165"/>
    <x v="2867"/>
  </r>
  <r>
    <x v="455"/>
    <x v="9"/>
    <x v="2"/>
    <x v="2"/>
    <x v="0"/>
    <x v="189"/>
    <s v="kg"/>
    <x v="10"/>
    <x v="2868"/>
  </r>
  <r>
    <x v="456"/>
    <x v="9"/>
    <x v="2"/>
    <x v="30"/>
    <x v="3"/>
    <x v="1023"/>
    <s v="Pcs"/>
    <x v="48"/>
    <x v="1270"/>
  </r>
  <r>
    <x v="456"/>
    <x v="9"/>
    <x v="2"/>
    <x v="16"/>
    <x v="2"/>
    <x v="991"/>
    <s v="kg"/>
    <x v="68"/>
    <x v="2869"/>
  </r>
  <r>
    <x v="456"/>
    <x v="9"/>
    <x v="2"/>
    <x v="19"/>
    <x v="3"/>
    <x v="1248"/>
    <s v="Pcs"/>
    <x v="227"/>
    <x v="2870"/>
  </r>
  <r>
    <x v="456"/>
    <x v="9"/>
    <x v="2"/>
    <x v="19"/>
    <x v="3"/>
    <x v="645"/>
    <s v="Pcs"/>
    <x v="234"/>
    <x v="2871"/>
  </r>
  <r>
    <x v="456"/>
    <x v="9"/>
    <x v="2"/>
    <x v="140"/>
    <x v="1"/>
    <x v="440"/>
    <s v="Pcs"/>
    <x v="105"/>
    <x v="2779"/>
  </r>
  <r>
    <x v="457"/>
    <x v="9"/>
    <x v="2"/>
    <x v="5"/>
    <x v="0"/>
    <x v="476"/>
    <s v="kg"/>
    <x v="10"/>
    <x v="2872"/>
  </r>
  <r>
    <x v="457"/>
    <x v="9"/>
    <x v="2"/>
    <x v="5"/>
    <x v="0"/>
    <x v="1002"/>
    <s v="kg"/>
    <x v="10"/>
    <x v="2873"/>
  </r>
  <r>
    <x v="457"/>
    <x v="9"/>
    <x v="2"/>
    <x v="5"/>
    <x v="0"/>
    <x v="643"/>
    <s v="kg"/>
    <x v="10"/>
    <x v="155"/>
  </r>
  <r>
    <x v="457"/>
    <x v="9"/>
    <x v="2"/>
    <x v="5"/>
    <x v="0"/>
    <x v="1377"/>
    <s v="kg"/>
    <x v="74"/>
    <x v="2874"/>
  </r>
  <r>
    <x v="457"/>
    <x v="9"/>
    <x v="2"/>
    <x v="5"/>
    <x v="0"/>
    <x v="1378"/>
    <s v="kg"/>
    <x v="74"/>
    <x v="2875"/>
  </r>
  <r>
    <x v="457"/>
    <x v="9"/>
    <x v="2"/>
    <x v="5"/>
    <x v="0"/>
    <x v="427"/>
    <s v="kg"/>
    <x v="74"/>
    <x v="2876"/>
  </r>
  <r>
    <x v="457"/>
    <x v="9"/>
    <x v="2"/>
    <x v="5"/>
    <x v="0"/>
    <x v="910"/>
    <s v="kg"/>
    <x v="74"/>
    <x v="2877"/>
  </r>
  <r>
    <x v="457"/>
    <x v="9"/>
    <x v="2"/>
    <x v="5"/>
    <x v="0"/>
    <x v="47"/>
    <s v="kg"/>
    <x v="74"/>
    <x v="2878"/>
  </r>
  <r>
    <x v="457"/>
    <x v="9"/>
    <x v="2"/>
    <x v="5"/>
    <x v="0"/>
    <x v="1210"/>
    <s v="kg"/>
    <x v="10"/>
    <x v="2879"/>
  </r>
  <r>
    <x v="457"/>
    <x v="9"/>
    <x v="2"/>
    <x v="4"/>
    <x v="1"/>
    <x v="927"/>
    <s v="Pcs"/>
    <x v="9"/>
    <x v="2880"/>
  </r>
  <r>
    <x v="457"/>
    <x v="9"/>
    <x v="2"/>
    <x v="4"/>
    <x v="1"/>
    <x v="103"/>
    <s v="Pcs"/>
    <x v="235"/>
    <x v="1530"/>
  </r>
  <r>
    <x v="457"/>
    <x v="9"/>
    <x v="2"/>
    <x v="82"/>
    <x v="1"/>
    <x v="33"/>
    <s v="Pcs"/>
    <x v="165"/>
    <x v="2881"/>
  </r>
  <r>
    <x v="458"/>
    <x v="9"/>
    <x v="2"/>
    <x v="16"/>
    <x v="2"/>
    <x v="658"/>
    <s v="kg"/>
    <x v="68"/>
    <x v="2882"/>
  </r>
  <r>
    <x v="458"/>
    <x v="9"/>
    <x v="2"/>
    <x v="25"/>
    <x v="3"/>
    <x v="1379"/>
    <s v="Pcs"/>
    <x v="230"/>
    <x v="2883"/>
  </r>
  <r>
    <x v="458"/>
    <x v="9"/>
    <x v="2"/>
    <x v="39"/>
    <x v="3"/>
    <x v="1380"/>
    <s v="Pcs"/>
    <x v="174"/>
    <x v="2884"/>
  </r>
  <r>
    <x v="458"/>
    <x v="9"/>
    <x v="2"/>
    <x v="39"/>
    <x v="3"/>
    <x v="940"/>
    <s v="Pcs"/>
    <x v="47"/>
    <x v="2885"/>
  </r>
  <r>
    <x v="458"/>
    <x v="9"/>
    <x v="2"/>
    <x v="2"/>
    <x v="0"/>
    <x v="250"/>
    <s v="kg"/>
    <x v="10"/>
    <x v="142"/>
  </r>
  <r>
    <x v="458"/>
    <x v="9"/>
    <x v="2"/>
    <x v="2"/>
    <x v="0"/>
    <x v="1085"/>
    <s v="kg"/>
    <x v="10"/>
    <x v="2886"/>
  </r>
  <r>
    <x v="458"/>
    <x v="9"/>
    <x v="2"/>
    <x v="2"/>
    <x v="0"/>
    <x v="1227"/>
    <s v="kg"/>
    <x v="10"/>
    <x v="2887"/>
  </r>
  <r>
    <x v="458"/>
    <x v="9"/>
    <x v="2"/>
    <x v="19"/>
    <x v="3"/>
    <x v="111"/>
    <s v="Pcs"/>
    <x v="144"/>
    <x v="2888"/>
  </r>
  <r>
    <x v="458"/>
    <x v="9"/>
    <x v="2"/>
    <x v="19"/>
    <x v="3"/>
    <x v="1381"/>
    <s v="Pcs"/>
    <x v="59"/>
    <x v="2889"/>
  </r>
  <r>
    <x v="458"/>
    <x v="9"/>
    <x v="2"/>
    <x v="39"/>
    <x v="3"/>
    <x v="80"/>
    <s v="Pcs"/>
    <x v="47"/>
    <x v="2228"/>
  </r>
  <r>
    <x v="458"/>
    <x v="9"/>
    <x v="2"/>
    <x v="39"/>
    <x v="3"/>
    <x v="359"/>
    <s v="Pcs"/>
    <x v="174"/>
    <x v="2890"/>
  </r>
  <r>
    <x v="459"/>
    <x v="9"/>
    <x v="2"/>
    <x v="143"/>
    <x v="3"/>
    <x v="607"/>
    <s v="Pcs"/>
    <x v="39"/>
    <x v="2891"/>
  </r>
  <r>
    <x v="459"/>
    <x v="9"/>
    <x v="2"/>
    <x v="39"/>
    <x v="3"/>
    <x v="450"/>
    <s v="Pcs"/>
    <x v="47"/>
    <x v="2892"/>
  </r>
  <r>
    <x v="459"/>
    <x v="9"/>
    <x v="2"/>
    <x v="39"/>
    <x v="3"/>
    <x v="91"/>
    <s v="Pcs"/>
    <x v="174"/>
    <x v="549"/>
  </r>
  <r>
    <x v="459"/>
    <x v="9"/>
    <x v="2"/>
    <x v="140"/>
    <x v="1"/>
    <x v="902"/>
    <s v="Pcs"/>
    <x v="93"/>
    <x v="2893"/>
  </r>
  <r>
    <x v="459"/>
    <x v="9"/>
    <x v="2"/>
    <x v="140"/>
    <x v="1"/>
    <x v="803"/>
    <s v="Pcs"/>
    <x v="4"/>
    <x v="2894"/>
  </r>
  <r>
    <x v="459"/>
    <x v="9"/>
    <x v="2"/>
    <x v="91"/>
    <x v="3"/>
    <x v="493"/>
    <s v="Pcs"/>
    <x v="47"/>
    <x v="390"/>
  </r>
  <r>
    <x v="460"/>
    <x v="9"/>
    <x v="2"/>
    <x v="19"/>
    <x v="3"/>
    <x v="199"/>
    <s v="Pcs"/>
    <x v="144"/>
    <x v="2895"/>
  </r>
  <r>
    <x v="460"/>
    <x v="9"/>
    <x v="2"/>
    <x v="19"/>
    <x v="3"/>
    <x v="1382"/>
    <s v="Pcs"/>
    <x v="236"/>
    <x v="2896"/>
  </r>
  <r>
    <x v="460"/>
    <x v="9"/>
    <x v="2"/>
    <x v="2"/>
    <x v="0"/>
    <x v="1383"/>
    <s v="kg"/>
    <x v="10"/>
    <x v="2897"/>
  </r>
  <r>
    <x v="461"/>
    <x v="9"/>
    <x v="2"/>
    <x v="30"/>
    <x v="3"/>
    <x v="1023"/>
    <s v="Pcs"/>
    <x v="48"/>
    <x v="1270"/>
  </r>
  <r>
    <x v="461"/>
    <x v="9"/>
    <x v="2"/>
    <x v="30"/>
    <x v="3"/>
    <x v="1023"/>
    <s v="Pcs"/>
    <x v="48"/>
    <x v="1270"/>
  </r>
  <r>
    <x v="461"/>
    <x v="9"/>
    <x v="2"/>
    <x v="153"/>
    <x v="3"/>
    <x v="1384"/>
    <s v="Pcs"/>
    <x v="139"/>
    <x v="2898"/>
  </r>
  <r>
    <x v="461"/>
    <x v="9"/>
    <x v="2"/>
    <x v="76"/>
    <x v="2"/>
    <x v="1206"/>
    <s v="Pcs"/>
    <x v="233"/>
    <x v="1204"/>
  </r>
  <r>
    <x v="462"/>
    <x v="9"/>
    <x v="2"/>
    <x v="30"/>
    <x v="3"/>
    <x v="1023"/>
    <s v="Pcs"/>
    <x v="48"/>
    <x v="1270"/>
  </r>
  <r>
    <x v="462"/>
    <x v="9"/>
    <x v="2"/>
    <x v="25"/>
    <x v="1"/>
    <x v="1200"/>
    <s v="Pcs."/>
    <x v="47"/>
    <x v="2899"/>
  </r>
  <r>
    <x v="462"/>
    <x v="9"/>
    <x v="2"/>
    <x v="25"/>
    <x v="1"/>
    <x v="105"/>
    <s v="Pcs."/>
    <x v="68"/>
    <x v="677"/>
  </r>
  <r>
    <x v="462"/>
    <x v="9"/>
    <x v="2"/>
    <x v="25"/>
    <x v="1"/>
    <x v="623"/>
    <s v="Pcs."/>
    <x v="77"/>
    <x v="2900"/>
  </r>
  <r>
    <x v="462"/>
    <x v="9"/>
    <x v="2"/>
    <x v="82"/>
    <x v="1"/>
    <x v="104"/>
    <s v="Pcs"/>
    <x v="165"/>
    <x v="2901"/>
  </r>
  <r>
    <x v="462"/>
    <x v="9"/>
    <x v="2"/>
    <x v="21"/>
    <x v="3"/>
    <x v="1254"/>
    <s v="Pcs"/>
    <x v="188"/>
    <x v="38"/>
  </r>
  <r>
    <x v="462"/>
    <x v="9"/>
    <x v="2"/>
    <x v="21"/>
    <x v="3"/>
    <x v="71"/>
    <s v="Pcs"/>
    <x v="141"/>
    <x v="584"/>
  </r>
  <r>
    <x v="462"/>
    <x v="9"/>
    <x v="2"/>
    <x v="140"/>
    <x v="1"/>
    <x v="440"/>
    <s v="Pcs"/>
    <x v="4"/>
    <x v="2902"/>
  </r>
  <r>
    <x v="462"/>
    <x v="9"/>
    <x v="2"/>
    <x v="39"/>
    <x v="3"/>
    <x v="607"/>
    <s v="Pcs"/>
    <x v="174"/>
    <x v="2536"/>
  </r>
  <r>
    <x v="462"/>
    <x v="9"/>
    <x v="2"/>
    <x v="109"/>
    <x v="3"/>
    <x v="490"/>
    <s v="Pcs"/>
    <x v="50"/>
    <x v="2903"/>
  </r>
  <r>
    <x v="463"/>
    <x v="9"/>
    <x v="2"/>
    <x v="39"/>
    <x v="3"/>
    <x v="607"/>
    <s v="Pcs"/>
    <x v="174"/>
    <x v="2536"/>
  </r>
  <r>
    <x v="463"/>
    <x v="9"/>
    <x v="2"/>
    <x v="82"/>
    <x v="1"/>
    <x v="94"/>
    <s v="Pcs"/>
    <x v="165"/>
    <x v="2904"/>
  </r>
  <r>
    <x v="463"/>
    <x v="9"/>
    <x v="2"/>
    <x v="5"/>
    <x v="0"/>
    <x v="1385"/>
    <s v="kg"/>
    <x v="11"/>
    <x v="2905"/>
  </r>
  <r>
    <x v="463"/>
    <x v="9"/>
    <x v="2"/>
    <x v="5"/>
    <x v="0"/>
    <x v="1386"/>
    <s v="kg"/>
    <x v="11"/>
    <x v="2906"/>
  </r>
  <r>
    <x v="463"/>
    <x v="9"/>
    <x v="2"/>
    <x v="5"/>
    <x v="0"/>
    <x v="379"/>
    <s v="kg"/>
    <x v="11"/>
    <x v="2907"/>
  </r>
  <r>
    <x v="463"/>
    <x v="9"/>
    <x v="2"/>
    <x v="5"/>
    <x v="0"/>
    <x v="547"/>
    <s v="kg"/>
    <x v="10"/>
    <x v="2908"/>
  </r>
  <r>
    <x v="463"/>
    <x v="9"/>
    <x v="2"/>
    <x v="5"/>
    <x v="0"/>
    <x v="967"/>
    <s v="kg"/>
    <x v="11"/>
    <x v="2909"/>
  </r>
  <r>
    <x v="464"/>
    <x v="9"/>
    <x v="2"/>
    <x v="138"/>
    <x v="3"/>
    <x v="91"/>
    <s v="Pcs"/>
    <x v="237"/>
    <x v="2910"/>
  </r>
  <r>
    <x v="464"/>
    <x v="9"/>
    <x v="2"/>
    <x v="62"/>
    <x v="3"/>
    <x v="1387"/>
    <s v="Pcs"/>
    <x v="224"/>
    <x v="2911"/>
  </r>
  <r>
    <x v="464"/>
    <x v="9"/>
    <x v="2"/>
    <x v="139"/>
    <x v="3"/>
    <x v="34"/>
    <s v="Pcs"/>
    <x v="238"/>
    <x v="2912"/>
  </r>
  <r>
    <x v="465"/>
    <x v="9"/>
    <x v="2"/>
    <x v="143"/>
    <x v="1"/>
    <x v="50"/>
    <s v="Pcs"/>
    <x v="22"/>
    <x v="57"/>
  </r>
  <r>
    <x v="465"/>
    <x v="9"/>
    <x v="2"/>
    <x v="4"/>
    <x v="1"/>
    <x v="161"/>
    <s v="Pcs"/>
    <x v="9"/>
    <x v="2005"/>
  </r>
  <r>
    <x v="465"/>
    <x v="9"/>
    <x v="2"/>
    <x v="4"/>
    <x v="1"/>
    <x v="91"/>
    <s v="Pcs"/>
    <x v="220"/>
    <x v="2913"/>
  </r>
  <r>
    <x v="465"/>
    <x v="9"/>
    <x v="2"/>
    <x v="91"/>
    <x v="3"/>
    <x v="201"/>
    <s v="Pcs"/>
    <x v="47"/>
    <x v="2567"/>
  </r>
  <r>
    <x v="465"/>
    <x v="9"/>
    <x v="2"/>
    <x v="97"/>
    <x v="3"/>
    <x v="1388"/>
    <s v="Pcs"/>
    <x v="223"/>
    <x v="2914"/>
  </r>
  <r>
    <x v="466"/>
    <x v="9"/>
    <x v="2"/>
    <x v="106"/>
    <x v="3"/>
    <x v="201"/>
    <s v="Pcs"/>
    <x v="91"/>
    <x v="2836"/>
  </r>
  <r>
    <x v="466"/>
    <x v="9"/>
    <x v="2"/>
    <x v="19"/>
    <x v="3"/>
    <x v="1389"/>
    <s v="Pcs"/>
    <x v="227"/>
    <x v="2915"/>
  </r>
  <r>
    <x v="466"/>
    <x v="9"/>
    <x v="2"/>
    <x v="19"/>
    <x v="3"/>
    <x v="467"/>
    <s v="Pcs"/>
    <x v="59"/>
    <x v="2916"/>
  </r>
  <r>
    <x v="466"/>
    <x v="9"/>
    <x v="2"/>
    <x v="4"/>
    <x v="1"/>
    <x v="1390"/>
    <s v="Pcs"/>
    <x v="226"/>
    <x v="2917"/>
  </r>
  <r>
    <x v="466"/>
    <x v="9"/>
    <x v="2"/>
    <x v="4"/>
    <x v="1"/>
    <x v="91"/>
    <s v="Pcs"/>
    <x v="9"/>
    <x v="534"/>
  </r>
  <r>
    <x v="466"/>
    <x v="9"/>
    <x v="2"/>
    <x v="5"/>
    <x v="0"/>
    <x v="1391"/>
    <s v="kg"/>
    <x v="84"/>
    <x v="2918"/>
  </r>
  <r>
    <x v="466"/>
    <x v="9"/>
    <x v="2"/>
    <x v="5"/>
    <x v="0"/>
    <x v="1000"/>
    <s v="kg"/>
    <x v="28"/>
    <x v="2919"/>
  </r>
  <r>
    <x v="466"/>
    <x v="9"/>
    <x v="2"/>
    <x v="5"/>
    <x v="0"/>
    <x v="1392"/>
    <s v="kg"/>
    <x v="28"/>
    <x v="2920"/>
  </r>
  <r>
    <x v="466"/>
    <x v="9"/>
    <x v="2"/>
    <x v="5"/>
    <x v="0"/>
    <x v="538"/>
    <s v="kg"/>
    <x v="28"/>
    <x v="2921"/>
  </r>
  <r>
    <x v="466"/>
    <x v="9"/>
    <x v="2"/>
    <x v="5"/>
    <x v="0"/>
    <x v="1393"/>
    <s v="kg"/>
    <x v="11"/>
    <x v="2922"/>
  </r>
  <r>
    <x v="466"/>
    <x v="9"/>
    <x v="2"/>
    <x v="5"/>
    <x v="0"/>
    <x v="1394"/>
    <s v="kg"/>
    <x v="11"/>
    <x v="2923"/>
  </r>
  <r>
    <x v="466"/>
    <x v="9"/>
    <x v="2"/>
    <x v="5"/>
    <x v="0"/>
    <x v="1395"/>
    <s v="kg"/>
    <x v="11"/>
    <x v="2924"/>
  </r>
  <r>
    <x v="466"/>
    <x v="9"/>
    <x v="2"/>
    <x v="5"/>
    <x v="0"/>
    <x v="217"/>
    <s v="kg"/>
    <x v="84"/>
    <x v="2925"/>
  </r>
  <r>
    <x v="466"/>
    <x v="9"/>
    <x v="2"/>
    <x v="7"/>
    <x v="1"/>
    <x v="34"/>
    <s v="Pcs"/>
    <x v="148"/>
    <x v="2926"/>
  </r>
  <r>
    <x v="466"/>
    <x v="9"/>
    <x v="2"/>
    <x v="140"/>
    <x v="1"/>
    <x v="440"/>
    <s v="Pcs"/>
    <x v="4"/>
    <x v="2902"/>
  </r>
  <r>
    <x v="467"/>
    <x v="9"/>
    <x v="2"/>
    <x v="153"/>
    <x v="3"/>
    <x v="1396"/>
    <s v="Pcs"/>
    <x v="239"/>
    <x v="2488"/>
  </r>
  <r>
    <x v="467"/>
    <x v="9"/>
    <x v="2"/>
    <x v="140"/>
    <x v="1"/>
    <x v="440"/>
    <s v="Pcs"/>
    <x v="4"/>
    <x v="2902"/>
  </r>
  <r>
    <x v="468"/>
    <x v="9"/>
    <x v="2"/>
    <x v="21"/>
    <x v="3"/>
    <x v="1310"/>
    <s v="Pcs"/>
    <x v="188"/>
    <x v="2818"/>
  </r>
  <r>
    <x v="468"/>
    <x v="9"/>
    <x v="2"/>
    <x v="25"/>
    <x v="3"/>
    <x v="1397"/>
    <s v="Pcs"/>
    <x v="230"/>
    <x v="2927"/>
  </r>
  <r>
    <x v="468"/>
    <x v="9"/>
    <x v="2"/>
    <x v="144"/>
    <x v="3"/>
    <x v="1398"/>
    <s v="Pcs"/>
    <x v="192"/>
    <x v="2928"/>
  </r>
  <r>
    <x v="469"/>
    <x v="9"/>
    <x v="2"/>
    <x v="30"/>
    <x v="3"/>
    <x v="1023"/>
    <s v="Pcs"/>
    <x v="48"/>
    <x v="1270"/>
  </r>
  <r>
    <x v="469"/>
    <x v="9"/>
    <x v="2"/>
    <x v="82"/>
    <x v="1"/>
    <x v="227"/>
    <s v="Pcs"/>
    <x v="165"/>
    <x v="2929"/>
  </r>
  <r>
    <x v="469"/>
    <x v="9"/>
    <x v="2"/>
    <x v="62"/>
    <x v="3"/>
    <x v="82"/>
    <s v="Pcs"/>
    <x v="224"/>
    <x v="2930"/>
  </r>
  <r>
    <x v="470"/>
    <x v="9"/>
    <x v="2"/>
    <x v="30"/>
    <x v="3"/>
    <x v="1023"/>
    <s v="Pcs"/>
    <x v="48"/>
    <x v="1270"/>
  </r>
  <r>
    <x v="470"/>
    <x v="9"/>
    <x v="2"/>
    <x v="52"/>
    <x v="3"/>
    <x v="1399"/>
    <s v="Ft"/>
    <x v="229"/>
    <x v="2931"/>
  </r>
  <r>
    <x v="470"/>
    <x v="9"/>
    <x v="2"/>
    <x v="4"/>
    <x v="1"/>
    <x v="13"/>
    <s v="Pcs"/>
    <x v="9"/>
    <x v="2932"/>
  </r>
  <r>
    <x v="470"/>
    <x v="9"/>
    <x v="2"/>
    <x v="4"/>
    <x v="1"/>
    <x v="1170"/>
    <s v="Pcs"/>
    <x v="235"/>
    <x v="2933"/>
  </r>
  <r>
    <x v="470"/>
    <x v="9"/>
    <x v="2"/>
    <x v="5"/>
    <x v="0"/>
    <x v="1400"/>
    <s v="kg"/>
    <x v="27"/>
    <x v="2934"/>
  </r>
  <r>
    <x v="470"/>
    <x v="9"/>
    <x v="2"/>
    <x v="5"/>
    <x v="0"/>
    <x v="1401"/>
    <s v="kg"/>
    <x v="27"/>
    <x v="2935"/>
  </r>
  <r>
    <x v="470"/>
    <x v="9"/>
    <x v="2"/>
    <x v="5"/>
    <x v="0"/>
    <x v="1154"/>
    <s v="kg"/>
    <x v="27"/>
    <x v="2936"/>
  </r>
  <r>
    <x v="470"/>
    <x v="9"/>
    <x v="2"/>
    <x v="5"/>
    <x v="0"/>
    <x v="705"/>
    <s v="kg"/>
    <x v="27"/>
    <x v="2937"/>
  </r>
  <r>
    <x v="470"/>
    <x v="9"/>
    <x v="2"/>
    <x v="5"/>
    <x v="0"/>
    <x v="316"/>
    <s v="kg"/>
    <x v="9"/>
    <x v="2938"/>
  </r>
  <r>
    <x v="470"/>
    <x v="9"/>
    <x v="2"/>
    <x v="5"/>
    <x v="0"/>
    <x v="1402"/>
    <s v="kg"/>
    <x v="9"/>
    <x v="2939"/>
  </r>
  <r>
    <x v="470"/>
    <x v="9"/>
    <x v="2"/>
    <x v="5"/>
    <x v="0"/>
    <x v="381"/>
    <s v="kg"/>
    <x v="9"/>
    <x v="2940"/>
  </r>
  <r>
    <x v="470"/>
    <x v="9"/>
    <x v="2"/>
    <x v="5"/>
    <x v="0"/>
    <x v="343"/>
    <s v="kg"/>
    <x v="9"/>
    <x v="1238"/>
  </r>
  <r>
    <x v="470"/>
    <x v="9"/>
    <x v="2"/>
    <x v="5"/>
    <x v="0"/>
    <x v="1403"/>
    <s v="kg"/>
    <x v="27"/>
    <x v="2941"/>
  </r>
  <r>
    <x v="470"/>
    <x v="9"/>
    <x v="2"/>
    <x v="140"/>
    <x v="1"/>
    <x v="440"/>
    <s v="Pcs"/>
    <x v="4"/>
    <x v="2902"/>
  </r>
  <r>
    <x v="470"/>
    <x v="9"/>
    <x v="2"/>
    <x v="106"/>
    <x v="3"/>
    <x v="201"/>
    <s v="Pcs"/>
    <x v="91"/>
    <x v="2836"/>
  </r>
  <r>
    <x v="471"/>
    <x v="9"/>
    <x v="2"/>
    <x v="30"/>
    <x v="3"/>
    <x v="1023"/>
    <s v="Pcs"/>
    <x v="48"/>
    <x v="1270"/>
  </r>
  <r>
    <x v="471"/>
    <x v="9"/>
    <x v="2"/>
    <x v="52"/>
    <x v="3"/>
    <x v="1362"/>
    <s v="Ft"/>
    <x v="228"/>
    <x v="2942"/>
  </r>
  <r>
    <x v="471"/>
    <x v="9"/>
    <x v="2"/>
    <x v="52"/>
    <x v="3"/>
    <x v="1404"/>
    <s v="Ft"/>
    <x v="229"/>
    <x v="2943"/>
  </r>
  <r>
    <x v="471"/>
    <x v="9"/>
    <x v="2"/>
    <x v="52"/>
    <x v="1"/>
    <x v="81"/>
    <s v="Pcs"/>
    <x v="19"/>
    <x v="838"/>
  </r>
  <r>
    <x v="471"/>
    <x v="9"/>
    <x v="2"/>
    <x v="7"/>
    <x v="1"/>
    <x v="362"/>
    <s v="Pcs"/>
    <x v="148"/>
    <x v="2944"/>
  </r>
  <r>
    <x v="471"/>
    <x v="9"/>
    <x v="2"/>
    <x v="21"/>
    <x v="3"/>
    <x v="1374"/>
    <s v="Pcs"/>
    <x v="231"/>
    <x v="2945"/>
  </r>
  <r>
    <x v="471"/>
    <x v="9"/>
    <x v="2"/>
    <x v="144"/>
    <x v="3"/>
    <x v="1405"/>
    <s v="Pcs"/>
    <x v="240"/>
    <x v="2946"/>
  </r>
  <r>
    <x v="472"/>
    <x v="9"/>
    <x v="2"/>
    <x v="21"/>
    <x v="3"/>
    <x v="1006"/>
    <s v="Pcs"/>
    <x v="188"/>
    <x v="2947"/>
  </r>
  <r>
    <x v="473"/>
    <x v="10"/>
    <x v="2"/>
    <x v="16"/>
    <x v="2"/>
    <x v="1295"/>
    <s v="kg"/>
    <x v="174"/>
    <x v="2948"/>
  </r>
  <r>
    <x v="473"/>
    <x v="10"/>
    <x v="2"/>
    <x v="140"/>
    <x v="1"/>
    <x v="440"/>
    <s v="Pcs"/>
    <x v="4"/>
    <x v="2902"/>
  </r>
  <r>
    <x v="473"/>
    <x v="10"/>
    <x v="2"/>
    <x v="97"/>
    <x v="3"/>
    <x v="1406"/>
    <s v="Pcs"/>
    <x v="196"/>
    <x v="647"/>
  </r>
  <r>
    <x v="474"/>
    <x v="10"/>
    <x v="2"/>
    <x v="67"/>
    <x v="3"/>
    <x v="1407"/>
    <s v="Pcs"/>
    <x v="141"/>
    <x v="2949"/>
  </r>
  <r>
    <x v="474"/>
    <x v="10"/>
    <x v="2"/>
    <x v="76"/>
    <x v="2"/>
    <x v="1408"/>
    <s v="Pcs"/>
    <x v="233"/>
    <x v="2950"/>
  </r>
  <r>
    <x v="475"/>
    <x v="10"/>
    <x v="2"/>
    <x v="16"/>
    <x v="2"/>
    <x v="485"/>
    <s v="kg"/>
    <x v="174"/>
    <x v="2951"/>
  </r>
  <r>
    <x v="475"/>
    <x v="10"/>
    <x v="2"/>
    <x v="143"/>
    <x v="3"/>
    <x v="607"/>
    <s v="Pcs"/>
    <x v="10"/>
    <x v="408"/>
  </r>
  <r>
    <x v="475"/>
    <x v="10"/>
    <x v="2"/>
    <x v="106"/>
    <x v="3"/>
    <x v="55"/>
    <s v="Pcs"/>
    <x v="91"/>
    <x v="2952"/>
  </r>
  <r>
    <x v="475"/>
    <x v="10"/>
    <x v="2"/>
    <x v="4"/>
    <x v="1"/>
    <x v="575"/>
    <s v="Pcs"/>
    <x v="235"/>
    <x v="2953"/>
  </r>
  <r>
    <x v="475"/>
    <x v="10"/>
    <x v="2"/>
    <x v="4"/>
    <x v="1"/>
    <x v="81"/>
    <s v="Pcs"/>
    <x v="9"/>
    <x v="2954"/>
  </r>
  <r>
    <x v="476"/>
    <x v="10"/>
    <x v="2"/>
    <x v="144"/>
    <x v="3"/>
    <x v="1409"/>
    <s v="Pcs"/>
    <x v="241"/>
    <x v="2955"/>
  </r>
  <r>
    <x v="476"/>
    <x v="10"/>
    <x v="2"/>
    <x v="4"/>
    <x v="1"/>
    <x v="91"/>
    <s v="Pcs"/>
    <x v="220"/>
    <x v="2913"/>
  </r>
  <r>
    <x v="476"/>
    <x v="10"/>
    <x v="2"/>
    <x v="140"/>
    <x v="1"/>
    <x v="440"/>
    <s v="Pcs"/>
    <x v="4"/>
    <x v="2902"/>
  </r>
  <r>
    <x v="476"/>
    <x v="10"/>
    <x v="2"/>
    <x v="2"/>
    <x v="0"/>
    <x v="879"/>
    <s v="kg"/>
    <x v="28"/>
    <x v="2956"/>
  </r>
  <r>
    <x v="476"/>
    <x v="10"/>
    <x v="2"/>
    <x v="2"/>
    <x v="0"/>
    <x v="321"/>
    <s v="kg"/>
    <x v="9"/>
    <x v="2957"/>
  </r>
  <r>
    <x v="477"/>
    <x v="10"/>
    <x v="2"/>
    <x v="30"/>
    <x v="3"/>
    <x v="1023"/>
    <s v="Pcs"/>
    <x v="48"/>
    <x v="1270"/>
  </r>
  <r>
    <x v="477"/>
    <x v="10"/>
    <x v="2"/>
    <x v="128"/>
    <x v="0"/>
    <x v="0"/>
    <s v="kg"/>
    <x v="16"/>
    <x v="1481"/>
  </r>
  <r>
    <x v="477"/>
    <x v="10"/>
    <x v="2"/>
    <x v="19"/>
    <x v="3"/>
    <x v="1410"/>
    <s v="Pcs"/>
    <x v="242"/>
    <x v="2958"/>
  </r>
  <r>
    <x v="477"/>
    <x v="10"/>
    <x v="2"/>
    <x v="19"/>
    <x v="3"/>
    <x v="423"/>
    <s v="Pcs"/>
    <x v="61"/>
    <x v="2228"/>
  </r>
  <r>
    <x v="477"/>
    <x v="10"/>
    <x v="2"/>
    <x v="19"/>
    <x v="3"/>
    <x v="667"/>
    <s v="Pcs"/>
    <x v="236"/>
    <x v="2959"/>
  </r>
  <r>
    <x v="477"/>
    <x v="10"/>
    <x v="2"/>
    <x v="25"/>
    <x v="3"/>
    <x v="1411"/>
    <s v="Pcs"/>
    <x v="230"/>
    <x v="2960"/>
  </r>
  <r>
    <x v="477"/>
    <x v="10"/>
    <x v="2"/>
    <x v="62"/>
    <x v="3"/>
    <x v="275"/>
    <s v="Pcs"/>
    <x v="224"/>
    <x v="2961"/>
  </r>
  <r>
    <x v="478"/>
    <x v="10"/>
    <x v="2"/>
    <x v="140"/>
    <x v="1"/>
    <x v="440"/>
    <s v="Pcs"/>
    <x v="47"/>
    <x v="2962"/>
  </r>
  <r>
    <x v="479"/>
    <x v="10"/>
    <x v="2"/>
    <x v="16"/>
    <x v="2"/>
    <x v="723"/>
    <s v="kg"/>
    <x v="179"/>
    <x v="2963"/>
  </r>
  <r>
    <x v="480"/>
    <x v="10"/>
    <x v="2"/>
    <x v="143"/>
    <x v="3"/>
    <x v="607"/>
    <s v="Pcs"/>
    <x v="10"/>
    <x v="408"/>
  </r>
  <r>
    <x v="480"/>
    <x v="10"/>
    <x v="2"/>
    <x v="148"/>
    <x v="3"/>
    <x v="923"/>
    <s v="Pcs"/>
    <x v="12"/>
    <x v="2716"/>
  </r>
  <r>
    <x v="480"/>
    <x v="10"/>
    <x v="2"/>
    <x v="115"/>
    <x v="3"/>
    <x v="1412"/>
    <s v="Pcs"/>
    <x v="194"/>
    <x v="2964"/>
  </r>
  <r>
    <x v="481"/>
    <x v="10"/>
    <x v="2"/>
    <x v="39"/>
    <x v="3"/>
    <x v="201"/>
    <s v="Pcs"/>
    <x v="50"/>
    <x v="155"/>
  </r>
  <r>
    <x v="481"/>
    <x v="10"/>
    <x v="2"/>
    <x v="143"/>
    <x v="3"/>
    <x v="607"/>
    <s v="Pcs"/>
    <x v="10"/>
    <x v="408"/>
  </r>
  <r>
    <x v="481"/>
    <x v="10"/>
    <x v="2"/>
    <x v="39"/>
    <x v="3"/>
    <x v="201"/>
    <s v="Pcs"/>
    <x v="50"/>
    <x v="155"/>
  </r>
  <r>
    <x v="481"/>
    <x v="10"/>
    <x v="2"/>
    <x v="140"/>
    <x v="1"/>
    <x v="440"/>
    <s v="Pcs"/>
    <x v="47"/>
    <x v="2962"/>
  </r>
  <r>
    <x v="482"/>
    <x v="10"/>
    <x v="2"/>
    <x v="30"/>
    <x v="3"/>
    <x v="1023"/>
    <s v="Pcs"/>
    <x v="48"/>
    <x v="1270"/>
  </r>
  <r>
    <x v="482"/>
    <x v="10"/>
    <x v="2"/>
    <x v="4"/>
    <x v="1"/>
    <x v="94"/>
    <s v="Pcs"/>
    <x v="9"/>
    <x v="82"/>
  </r>
  <r>
    <x v="482"/>
    <x v="10"/>
    <x v="2"/>
    <x v="4"/>
    <x v="1"/>
    <x v="1229"/>
    <s v="Pcs"/>
    <x v="220"/>
    <x v="325"/>
  </r>
  <r>
    <x v="483"/>
    <x v="10"/>
    <x v="2"/>
    <x v="93"/>
    <x v="3"/>
    <x v="201"/>
    <s v="Pcs"/>
    <x v="15"/>
    <x v="2690"/>
  </r>
  <r>
    <x v="484"/>
    <x v="10"/>
    <x v="2"/>
    <x v="140"/>
    <x v="1"/>
    <x v="440"/>
    <s v="Pcs"/>
    <x v="47"/>
    <x v="2962"/>
  </r>
  <r>
    <x v="484"/>
    <x v="10"/>
    <x v="2"/>
    <x v="4"/>
    <x v="1"/>
    <x v="717"/>
    <s v="Pcs"/>
    <x v="235"/>
    <x v="2965"/>
  </r>
  <r>
    <x v="484"/>
    <x v="10"/>
    <x v="2"/>
    <x v="4"/>
    <x v="1"/>
    <x v="717"/>
    <s v="Pcs"/>
    <x v="226"/>
    <x v="2966"/>
  </r>
  <r>
    <x v="484"/>
    <x v="10"/>
    <x v="2"/>
    <x v="97"/>
    <x v="3"/>
    <x v="1413"/>
    <s v="Pcs"/>
    <x v="196"/>
    <x v="133"/>
  </r>
  <r>
    <x v="485"/>
    <x v="10"/>
    <x v="2"/>
    <x v="93"/>
    <x v="3"/>
    <x v="201"/>
    <s v="Pcs"/>
    <x v="15"/>
    <x v="2690"/>
  </r>
  <r>
    <x v="485"/>
    <x v="10"/>
    <x v="2"/>
    <x v="154"/>
    <x v="0"/>
    <x v="1414"/>
    <s v="kg"/>
    <x v="243"/>
    <x v="2967"/>
  </r>
  <r>
    <x v="485"/>
    <x v="10"/>
    <x v="2"/>
    <x v="154"/>
    <x v="0"/>
    <x v="34"/>
    <s v="kg"/>
    <x v="243"/>
    <x v="2496"/>
  </r>
  <r>
    <x v="485"/>
    <x v="10"/>
    <x v="2"/>
    <x v="154"/>
    <x v="0"/>
    <x v="493"/>
    <s v="kg"/>
    <x v="243"/>
    <x v="2968"/>
  </r>
  <r>
    <x v="485"/>
    <x v="10"/>
    <x v="2"/>
    <x v="154"/>
    <x v="0"/>
    <x v="975"/>
    <s v="kg"/>
    <x v="243"/>
    <x v="2969"/>
  </r>
  <r>
    <x v="485"/>
    <x v="10"/>
    <x v="2"/>
    <x v="154"/>
    <x v="0"/>
    <x v="335"/>
    <s v="kg"/>
    <x v="243"/>
    <x v="2970"/>
  </r>
  <r>
    <x v="485"/>
    <x v="10"/>
    <x v="2"/>
    <x v="154"/>
    <x v="0"/>
    <x v="822"/>
    <s v="kg"/>
    <x v="243"/>
    <x v="2971"/>
  </r>
  <r>
    <x v="485"/>
    <x v="10"/>
    <x v="2"/>
    <x v="154"/>
    <x v="0"/>
    <x v="328"/>
    <s v="kg"/>
    <x v="40"/>
    <x v="2972"/>
  </r>
  <r>
    <x v="485"/>
    <x v="10"/>
    <x v="2"/>
    <x v="154"/>
    <x v="0"/>
    <x v="974"/>
    <s v="kg"/>
    <x v="40"/>
    <x v="2973"/>
  </r>
  <r>
    <x v="485"/>
    <x v="10"/>
    <x v="2"/>
    <x v="154"/>
    <x v="0"/>
    <x v="121"/>
    <s v="kg"/>
    <x v="40"/>
    <x v="2974"/>
  </r>
  <r>
    <x v="485"/>
    <x v="10"/>
    <x v="2"/>
    <x v="154"/>
    <x v="0"/>
    <x v="222"/>
    <s v="kg"/>
    <x v="40"/>
    <x v="2975"/>
  </r>
  <r>
    <x v="485"/>
    <x v="10"/>
    <x v="2"/>
    <x v="154"/>
    <x v="0"/>
    <x v="503"/>
    <s v="kg"/>
    <x v="40"/>
    <x v="2976"/>
  </r>
  <r>
    <x v="485"/>
    <x v="10"/>
    <x v="2"/>
    <x v="154"/>
    <x v="0"/>
    <x v="1415"/>
    <s v="kg"/>
    <x v="243"/>
    <x v="2977"/>
  </r>
  <r>
    <x v="486"/>
    <x v="10"/>
    <x v="2"/>
    <x v="39"/>
    <x v="3"/>
    <x v="201"/>
    <s v="Pcs"/>
    <x v="50"/>
    <x v="155"/>
  </r>
  <r>
    <x v="486"/>
    <x v="10"/>
    <x v="2"/>
    <x v="131"/>
    <x v="3"/>
    <x v="1236"/>
    <s v="Set"/>
    <x v="244"/>
    <x v="2568"/>
  </r>
  <r>
    <x v="486"/>
    <x v="10"/>
    <x v="2"/>
    <x v="7"/>
    <x v="1"/>
    <x v="225"/>
    <s v="Pcs"/>
    <x v="148"/>
    <x v="2978"/>
  </r>
  <r>
    <x v="486"/>
    <x v="10"/>
    <x v="2"/>
    <x v="155"/>
    <x v="3"/>
    <x v="1416"/>
    <s v="Pcs"/>
    <x v="182"/>
    <x v="2979"/>
  </r>
  <r>
    <x v="486"/>
    <x v="10"/>
    <x v="2"/>
    <x v="155"/>
    <x v="3"/>
    <x v="103"/>
    <s v="Pcs"/>
    <x v="50"/>
    <x v="690"/>
  </r>
  <r>
    <x v="486"/>
    <x v="10"/>
    <x v="2"/>
    <x v="17"/>
    <x v="1"/>
    <x v="91"/>
    <s v="Pcs"/>
    <x v="10"/>
    <x v="2126"/>
  </r>
  <r>
    <x v="486"/>
    <x v="10"/>
    <x v="2"/>
    <x v="17"/>
    <x v="1"/>
    <x v="187"/>
    <s v="Pcs"/>
    <x v="28"/>
    <x v="2980"/>
  </r>
  <r>
    <x v="487"/>
    <x v="10"/>
    <x v="2"/>
    <x v="30"/>
    <x v="3"/>
    <x v="1023"/>
    <s v="Pcs"/>
    <x v="48"/>
    <x v="1270"/>
  </r>
  <r>
    <x v="488"/>
    <x v="10"/>
    <x v="2"/>
    <x v="39"/>
    <x v="3"/>
    <x v="639"/>
    <s v="Pcs"/>
    <x v="50"/>
    <x v="2981"/>
  </r>
  <r>
    <x v="488"/>
    <x v="10"/>
    <x v="2"/>
    <x v="106"/>
    <x v="3"/>
    <x v="201"/>
    <s v="Pcs"/>
    <x v="91"/>
    <x v="2836"/>
  </r>
  <r>
    <x v="488"/>
    <x v="10"/>
    <x v="2"/>
    <x v="4"/>
    <x v="1"/>
    <x v="91"/>
    <s v="Pcs"/>
    <x v="9"/>
    <x v="534"/>
  </r>
  <r>
    <x v="488"/>
    <x v="10"/>
    <x v="2"/>
    <x v="4"/>
    <x v="1"/>
    <x v="34"/>
    <s v="Pcs"/>
    <x v="235"/>
    <x v="2982"/>
  </r>
  <r>
    <x v="489"/>
    <x v="10"/>
    <x v="2"/>
    <x v="140"/>
    <x v="1"/>
    <x v="440"/>
    <s v="Pcs"/>
    <x v="47"/>
    <x v="2962"/>
  </r>
  <r>
    <x v="489"/>
    <x v="10"/>
    <x v="2"/>
    <x v="156"/>
    <x v="1"/>
    <x v="1188"/>
    <s v="Pcs"/>
    <x v="245"/>
    <x v="2983"/>
  </r>
  <r>
    <x v="489"/>
    <x v="10"/>
    <x v="2"/>
    <x v="52"/>
    <x v="3"/>
    <x v="1417"/>
    <s v="Ft"/>
    <x v="229"/>
    <x v="2984"/>
  </r>
  <r>
    <x v="489"/>
    <x v="10"/>
    <x v="2"/>
    <x v="52"/>
    <x v="3"/>
    <x v="1418"/>
    <s v="Ft"/>
    <x v="229"/>
    <x v="2985"/>
  </r>
  <r>
    <x v="489"/>
    <x v="10"/>
    <x v="2"/>
    <x v="52"/>
    <x v="3"/>
    <x v="1419"/>
    <s v="Ft"/>
    <x v="229"/>
    <x v="2986"/>
  </r>
  <r>
    <x v="490"/>
    <x v="10"/>
    <x v="2"/>
    <x v="16"/>
    <x v="1"/>
    <x v="34"/>
    <s v="Pcs"/>
    <x v="30"/>
    <x v="459"/>
  </r>
  <r>
    <x v="490"/>
    <x v="10"/>
    <x v="2"/>
    <x v="16"/>
    <x v="1"/>
    <x v="34"/>
    <s v="Pcs"/>
    <x v="246"/>
    <x v="2987"/>
  </r>
  <r>
    <x v="490"/>
    <x v="10"/>
    <x v="2"/>
    <x v="1"/>
    <x v="0"/>
    <x v="1420"/>
    <s v="kg"/>
    <x v="247"/>
    <x v="2988"/>
  </r>
  <r>
    <x v="491"/>
    <x v="10"/>
    <x v="2"/>
    <x v="91"/>
    <x v="3"/>
    <x v="201"/>
    <s v="Pcs"/>
    <x v="43"/>
    <x v="2989"/>
  </r>
  <r>
    <x v="491"/>
    <x v="10"/>
    <x v="2"/>
    <x v="154"/>
    <x v="0"/>
    <x v="1421"/>
    <s v="kg"/>
    <x v="243"/>
    <x v="2990"/>
  </r>
  <r>
    <x v="491"/>
    <x v="10"/>
    <x v="2"/>
    <x v="154"/>
    <x v="0"/>
    <x v="1422"/>
    <s v="kg"/>
    <x v="243"/>
    <x v="2991"/>
  </r>
  <r>
    <x v="491"/>
    <x v="10"/>
    <x v="2"/>
    <x v="154"/>
    <x v="0"/>
    <x v="1146"/>
    <s v="kg"/>
    <x v="243"/>
    <x v="2992"/>
  </r>
  <r>
    <x v="491"/>
    <x v="10"/>
    <x v="2"/>
    <x v="154"/>
    <x v="0"/>
    <x v="1268"/>
    <s v="kg"/>
    <x v="243"/>
    <x v="2993"/>
  </r>
  <r>
    <x v="491"/>
    <x v="10"/>
    <x v="2"/>
    <x v="154"/>
    <x v="0"/>
    <x v="1423"/>
    <s v="kg"/>
    <x v="243"/>
    <x v="2994"/>
  </r>
  <r>
    <x v="491"/>
    <x v="10"/>
    <x v="2"/>
    <x v="154"/>
    <x v="0"/>
    <x v="1300"/>
    <s v="kg"/>
    <x v="40"/>
    <x v="2995"/>
  </r>
  <r>
    <x v="491"/>
    <x v="10"/>
    <x v="2"/>
    <x v="154"/>
    <x v="0"/>
    <x v="177"/>
    <s v="kg"/>
    <x v="40"/>
    <x v="191"/>
  </r>
  <r>
    <x v="491"/>
    <x v="10"/>
    <x v="2"/>
    <x v="154"/>
    <x v="0"/>
    <x v="585"/>
    <s v="kg"/>
    <x v="40"/>
    <x v="2996"/>
  </r>
  <r>
    <x v="491"/>
    <x v="10"/>
    <x v="2"/>
    <x v="154"/>
    <x v="0"/>
    <x v="146"/>
    <s v="kg"/>
    <x v="40"/>
    <x v="2997"/>
  </r>
  <r>
    <x v="491"/>
    <x v="10"/>
    <x v="2"/>
    <x v="154"/>
    <x v="0"/>
    <x v="1020"/>
    <s v="kg"/>
    <x v="243"/>
    <x v="2998"/>
  </r>
  <r>
    <x v="491"/>
    <x v="10"/>
    <x v="2"/>
    <x v="1"/>
    <x v="0"/>
    <x v="697"/>
    <s v="kg"/>
    <x v="28"/>
    <x v="2999"/>
  </r>
  <r>
    <x v="491"/>
    <x v="10"/>
    <x v="2"/>
    <x v="4"/>
    <x v="1"/>
    <x v="34"/>
    <s v="Pcs"/>
    <x v="9"/>
    <x v="178"/>
  </r>
  <r>
    <x v="491"/>
    <x v="10"/>
    <x v="2"/>
    <x v="156"/>
    <x v="1"/>
    <x v="1424"/>
    <s v="Pcs"/>
    <x v="245"/>
    <x v="3000"/>
  </r>
  <r>
    <x v="492"/>
    <x v="10"/>
    <x v="2"/>
    <x v="30"/>
    <x v="3"/>
    <x v="1023"/>
    <s v="Pcs"/>
    <x v="48"/>
    <x v="1270"/>
  </r>
  <r>
    <x v="492"/>
    <x v="10"/>
    <x v="2"/>
    <x v="16"/>
    <x v="2"/>
    <x v="65"/>
    <s v="kg"/>
    <x v="179"/>
    <x v="2038"/>
  </r>
  <r>
    <x v="492"/>
    <x v="10"/>
    <x v="2"/>
    <x v="156"/>
    <x v="1"/>
    <x v="913"/>
    <s v="Pcs"/>
    <x v="245"/>
    <x v="3001"/>
  </r>
  <r>
    <x v="493"/>
    <x v="10"/>
    <x v="2"/>
    <x v="16"/>
    <x v="2"/>
    <x v="1092"/>
    <s v="kg"/>
    <x v="179"/>
    <x v="3002"/>
  </r>
  <r>
    <x v="493"/>
    <x v="10"/>
    <x v="2"/>
    <x v="93"/>
    <x v="3"/>
    <x v="1232"/>
    <s v="Pcs"/>
    <x v="15"/>
    <x v="3003"/>
  </r>
  <r>
    <x v="493"/>
    <x v="10"/>
    <x v="2"/>
    <x v="156"/>
    <x v="1"/>
    <x v="264"/>
    <s v="Pcs"/>
    <x v="248"/>
    <x v="3004"/>
  </r>
  <r>
    <x v="493"/>
    <x v="10"/>
    <x v="2"/>
    <x v="39"/>
    <x v="3"/>
    <x v="201"/>
    <s v="Pcs"/>
    <x v="50"/>
    <x v="155"/>
  </r>
  <r>
    <x v="493"/>
    <x v="10"/>
    <x v="2"/>
    <x v="20"/>
    <x v="0"/>
    <x v="1425"/>
    <s v="kg"/>
    <x v="9"/>
    <x v="3005"/>
  </r>
  <r>
    <x v="493"/>
    <x v="10"/>
    <x v="2"/>
    <x v="21"/>
    <x v="3"/>
    <x v="699"/>
    <s v="Pcs"/>
    <x v="231"/>
    <x v="1276"/>
  </r>
  <r>
    <x v="493"/>
    <x v="10"/>
    <x v="2"/>
    <x v="1"/>
    <x v="0"/>
    <x v="171"/>
    <s v="kg"/>
    <x v="0"/>
    <x v="3006"/>
  </r>
  <r>
    <x v="494"/>
    <x v="11"/>
    <x v="2"/>
    <x v="4"/>
    <x v="1"/>
    <x v="34"/>
    <s v="Pcs"/>
    <x v="220"/>
    <x v="3007"/>
  </r>
  <r>
    <x v="494"/>
    <x v="11"/>
    <x v="2"/>
    <x v="17"/>
    <x v="3"/>
    <x v="1426"/>
    <s v="mtr"/>
    <x v="10"/>
    <x v="3008"/>
  </r>
  <r>
    <x v="494"/>
    <x v="11"/>
    <x v="2"/>
    <x v="17"/>
    <x v="3"/>
    <x v="1427"/>
    <s v="mtr"/>
    <x v="10"/>
    <x v="3009"/>
  </r>
  <r>
    <x v="494"/>
    <x v="11"/>
    <x v="2"/>
    <x v="17"/>
    <x v="3"/>
    <x v="1308"/>
    <s v="mtr"/>
    <x v="10"/>
    <x v="3010"/>
  </r>
  <r>
    <x v="494"/>
    <x v="11"/>
    <x v="2"/>
    <x v="17"/>
    <x v="3"/>
    <x v="1428"/>
    <s v="mtr"/>
    <x v="10"/>
    <x v="1517"/>
  </r>
  <r>
    <x v="494"/>
    <x v="11"/>
    <x v="2"/>
    <x v="17"/>
    <x v="3"/>
    <x v="834"/>
    <s v="mtr"/>
    <x v="10"/>
    <x v="2884"/>
  </r>
  <r>
    <x v="494"/>
    <x v="11"/>
    <x v="2"/>
    <x v="1"/>
    <x v="0"/>
    <x v="568"/>
    <s v="kg"/>
    <x v="56"/>
    <x v="3011"/>
  </r>
  <r>
    <x v="494"/>
    <x v="11"/>
    <x v="2"/>
    <x v="5"/>
    <x v="0"/>
    <x v="628"/>
    <s v="kg"/>
    <x v="68"/>
    <x v="3012"/>
  </r>
  <r>
    <x v="494"/>
    <x v="11"/>
    <x v="2"/>
    <x v="5"/>
    <x v="0"/>
    <x v="1262"/>
    <s v="kg"/>
    <x v="68"/>
    <x v="3013"/>
  </r>
  <r>
    <x v="495"/>
    <x v="11"/>
    <x v="2"/>
    <x v="30"/>
    <x v="3"/>
    <x v="1023"/>
    <s v="Pcs"/>
    <x v="48"/>
    <x v="1270"/>
  </r>
  <r>
    <x v="495"/>
    <x v="11"/>
    <x v="2"/>
    <x v="136"/>
    <x v="0"/>
    <x v="1429"/>
    <s v="kg"/>
    <x v="202"/>
    <x v="3014"/>
  </r>
  <r>
    <x v="495"/>
    <x v="11"/>
    <x v="2"/>
    <x v="136"/>
    <x v="0"/>
    <x v="729"/>
    <s v="kg"/>
    <x v="202"/>
    <x v="3015"/>
  </r>
  <r>
    <x v="495"/>
    <x v="11"/>
    <x v="2"/>
    <x v="127"/>
    <x v="1"/>
    <x v="645"/>
    <s v="Pcs"/>
    <x v="201"/>
    <x v="3016"/>
  </r>
  <r>
    <x v="495"/>
    <x v="11"/>
    <x v="2"/>
    <x v="20"/>
    <x v="2"/>
    <x v="281"/>
    <s v="kg"/>
    <x v="249"/>
    <x v="1358"/>
  </r>
  <r>
    <x v="495"/>
    <x v="11"/>
    <x v="2"/>
    <x v="7"/>
    <x v="1"/>
    <x v="34"/>
    <s v="Pcs"/>
    <x v="201"/>
    <x v="2831"/>
  </r>
  <r>
    <x v="495"/>
    <x v="11"/>
    <x v="2"/>
    <x v="7"/>
    <x v="1"/>
    <x v="34"/>
    <s v="Pcs"/>
    <x v="36"/>
    <x v="2685"/>
  </r>
  <r>
    <x v="495"/>
    <x v="11"/>
    <x v="2"/>
    <x v="106"/>
    <x v="3"/>
    <x v="201"/>
    <s v="Pcs"/>
    <x v="91"/>
    <x v="2836"/>
  </r>
  <r>
    <x v="495"/>
    <x v="11"/>
    <x v="2"/>
    <x v="140"/>
    <x v="1"/>
    <x v="440"/>
    <s v="Pcs"/>
    <x v="47"/>
    <x v="2962"/>
  </r>
  <r>
    <x v="495"/>
    <x v="11"/>
    <x v="2"/>
    <x v="52"/>
    <x v="3"/>
    <x v="201"/>
    <s v="Ft"/>
    <x v="228"/>
    <x v="3017"/>
  </r>
  <r>
    <x v="495"/>
    <x v="11"/>
    <x v="2"/>
    <x v="52"/>
    <x v="3"/>
    <x v="1430"/>
    <s v="Ft"/>
    <x v="229"/>
    <x v="3018"/>
  </r>
  <r>
    <x v="496"/>
    <x v="11"/>
    <x v="2"/>
    <x v="143"/>
    <x v="3"/>
    <x v="607"/>
    <s v="Pcs"/>
    <x v="10"/>
    <x v="408"/>
  </r>
  <r>
    <x v="496"/>
    <x v="11"/>
    <x v="2"/>
    <x v="144"/>
    <x v="3"/>
    <x v="1431"/>
    <s v="Pcs"/>
    <x v="191"/>
    <x v="3019"/>
  </r>
  <r>
    <x v="496"/>
    <x v="11"/>
    <x v="2"/>
    <x v="4"/>
    <x v="1"/>
    <x v="161"/>
    <s v="Pcs"/>
    <x v="9"/>
    <x v="2005"/>
  </r>
  <r>
    <x v="496"/>
    <x v="11"/>
    <x v="2"/>
    <x v="4"/>
    <x v="1"/>
    <x v="105"/>
    <s v="Pcs"/>
    <x v="235"/>
    <x v="1463"/>
  </r>
  <r>
    <x v="496"/>
    <x v="11"/>
    <x v="2"/>
    <x v="4"/>
    <x v="1"/>
    <x v="9"/>
    <s v="Pcs"/>
    <x v="220"/>
    <x v="3020"/>
  </r>
  <r>
    <x v="497"/>
    <x v="11"/>
    <x v="2"/>
    <x v="93"/>
    <x v="3"/>
    <x v="216"/>
    <s v="Pcs"/>
    <x v="15"/>
    <x v="3021"/>
  </r>
  <r>
    <x v="497"/>
    <x v="11"/>
    <x v="2"/>
    <x v="4"/>
    <x v="1"/>
    <x v="328"/>
    <s v="Pcs"/>
    <x v="9"/>
    <x v="2661"/>
  </r>
  <r>
    <x v="497"/>
    <x v="11"/>
    <x v="2"/>
    <x v="4"/>
    <x v="1"/>
    <x v="126"/>
    <s v="Pcs"/>
    <x v="235"/>
    <x v="3022"/>
  </r>
  <r>
    <x v="497"/>
    <x v="11"/>
    <x v="2"/>
    <x v="4"/>
    <x v="1"/>
    <x v="717"/>
    <s v="Pcs"/>
    <x v="226"/>
    <x v="2966"/>
  </r>
  <r>
    <x v="497"/>
    <x v="11"/>
    <x v="2"/>
    <x v="62"/>
    <x v="3"/>
    <x v="361"/>
    <s v="Pcs"/>
    <x v="224"/>
    <x v="3023"/>
  </r>
  <r>
    <x v="498"/>
    <x v="11"/>
    <x v="2"/>
    <x v="7"/>
    <x v="1"/>
    <x v="910"/>
    <s v="Pcs"/>
    <x v="250"/>
    <x v="3024"/>
  </r>
  <r>
    <x v="498"/>
    <x v="11"/>
    <x v="2"/>
    <x v="7"/>
    <x v="1"/>
    <x v="910"/>
    <s v="Pcs"/>
    <x v="36"/>
    <x v="3025"/>
  </r>
  <r>
    <x v="498"/>
    <x v="11"/>
    <x v="2"/>
    <x v="143"/>
    <x v="1"/>
    <x v="607"/>
    <s v="Pcs"/>
    <x v="10"/>
    <x v="408"/>
  </r>
  <r>
    <x v="499"/>
    <x v="11"/>
    <x v="2"/>
    <x v="30"/>
    <x v="3"/>
    <x v="1023"/>
    <s v="Pcs"/>
    <x v="48"/>
    <x v="1270"/>
  </r>
  <r>
    <x v="499"/>
    <x v="11"/>
    <x v="2"/>
    <x v="97"/>
    <x v="3"/>
    <x v="1432"/>
    <s v="Pcs"/>
    <x v="196"/>
    <x v="3026"/>
  </r>
  <r>
    <x v="499"/>
    <x v="11"/>
    <x v="2"/>
    <x v="17"/>
    <x v="3"/>
    <x v="15"/>
    <s v="mtr"/>
    <x v="10"/>
    <x v="580"/>
  </r>
  <r>
    <x v="499"/>
    <x v="11"/>
    <x v="2"/>
    <x v="17"/>
    <x v="3"/>
    <x v="1308"/>
    <s v="mtr"/>
    <x v="10"/>
    <x v="3010"/>
  </r>
  <r>
    <x v="499"/>
    <x v="11"/>
    <x v="2"/>
    <x v="106"/>
    <x v="3"/>
    <x v="9"/>
    <s v="Pcs"/>
    <x v="91"/>
    <x v="3027"/>
  </r>
  <r>
    <x v="499"/>
    <x v="11"/>
    <x v="2"/>
    <x v="106"/>
    <x v="3"/>
    <x v="199"/>
    <s v="Pcs"/>
    <x v="91"/>
    <x v="1625"/>
  </r>
  <r>
    <x v="500"/>
    <x v="11"/>
    <x v="2"/>
    <x v="30"/>
    <x v="3"/>
    <x v="1023"/>
    <s v="Pcs"/>
    <x v="48"/>
    <x v="1270"/>
  </r>
  <r>
    <x v="500"/>
    <x v="11"/>
    <x v="2"/>
    <x v="64"/>
    <x v="0"/>
    <x v="663"/>
    <s v="kg"/>
    <x v="26"/>
    <x v="761"/>
  </r>
  <r>
    <x v="500"/>
    <x v="11"/>
    <x v="2"/>
    <x v="64"/>
    <x v="0"/>
    <x v="180"/>
    <s v="kg"/>
    <x v="26"/>
    <x v="2169"/>
  </r>
  <r>
    <x v="500"/>
    <x v="11"/>
    <x v="2"/>
    <x v="64"/>
    <x v="0"/>
    <x v="1433"/>
    <s v="kg"/>
    <x v="26"/>
    <x v="3028"/>
  </r>
  <r>
    <x v="500"/>
    <x v="11"/>
    <x v="2"/>
    <x v="140"/>
    <x v="1"/>
    <x v="440"/>
    <s v="Pcs"/>
    <x v="47"/>
    <x v="2962"/>
  </r>
  <r>
    <x v="501"/>
    <x v="11"/>
    <x v="2"/>
    <x v="30"/>
    <x v="3"/>
    <x v="1023"/>
    <s v="Pcs"/>
    <x v="48"/>
    <x v="1270"/>
  </r>
  <r>
    <x v="501"/>
    <x v="11"/>
    <x v="2"/>
    <x v="16"/>
    <x v="2"/>
    <x v="385"/>
    <s v="kg"/>
    <x v="251"/>
    <x v="2974"/>
  </r>
  <r>
    <x v="501"/>
    <x v="11"/>
    <x v="2"/>
    <x v="129"/>
    <x v="1"/>
    <x v="457"/>
    <s v="Pcs"/>
    <x v="252"/>
    <x v="2852"/>
  </r>
  <r>
    <x v="501"/>
    <x v="11"/>
    <x v="2"/>
    <x v="129"/>
    <x v="1"/>
    <x v="1207"/>
    <s v="Pcs"/>
    <x v="231"/>
    <x v="3029"/>
  </r>
  <r>
    <x v="501"/>
    <x v="11"/>
    <x v="2"/>
    <x v="157"/>
    <x v="1"/>
    <x v="34"/>
    <s v="Pcs"/>
    <x v="249"/>
    <x v="3030"/>
  </r>
  <r>
    <x v="502"/>
    <x v="11"/>
    <x v="2"/>
    <x v="16"/>
    <x v="2"/>
    <x v="598"/>
    <s v="kg"/>
    <x v="251"/>
    <x v="817"/>
  </r>
  <r>
    <x v="502"/>
    <x v="11"/>
    <x v="2"/>
    <x v="31"/>
    <x v="0"/>
    <x v="66"/>
    <s v="kg"/>
    <x v="65"/>
    <x v="2890"/>
  </r>
  <r>
    <x v="502"/>
    <x v="11"/>
    <x v="2"/>
    <x v="158"/>
    <x v="1"/>
    <x v="1434"/>
    <s v="Pcs"/>
    <x v="105"/>
    <x v="3031"/>
  </r>
  <r>
    <x v="503"/>
    <x v="11"/>
    <x v="2"/>
    <x v="154"/>
    <x v="2"/>
    <x v="1435"/>
    <s v="kg"/>
    <x v="52"/>
    <x v="3032"/>
  </r>
  <r>
    <x v="503"/>
    <x v="11"/>
    <x v="2"/>
    <x v="97"/>
    <x v="3"/>
    <x v="1436"/>
    <s v="Pcs"/>
    <x v="196"/>
    <x v="3033"/>
  </r>
  <r>
    <x v="504"/>
    <x v="11"/>
    <x v="2"/>
    <x v="30"/>
    <x v="3"/>
    <x v="1023"/>
    <s v="Pcs"/>
    <x v="48"/>
    <x v="1270"/>
  </r>
  <r>
    <x v="504"/>
    <x v="11"/>
    <x v="2"/>
    <x v="159"/>
    <x v="0"/>
    <x v="1437"/>
    <s v="kg"/>
    <x v="174"/>
    <x v="3034"/>
  </r>
  <r>
    <x v="504"/>
    <x v="11"/>
    <x v="2"/>
    <x v="4"/>
    <x v="1"/>
    <x v="91"/>
    <s v="Pcs"/>
    <x v="253"/>
    <x v="3035"/>
  </r>
  <r>
    <x v="504"/>
    <x v="11"/>
    <x v="2"/>
    <x v="4"/>
    <x v="1"/>
    <x v="91"/>
    <s v="Pcs"/>
    <x v="117"/>
    <x v="3036"/>
  </r>
  <r>
    <x v="504"/>
    <x v="11"/>
    <x v="2"/>
    <x v="4"/>
    <x v="1"/>
    <x v="103"/>
    <s v="Pcs"/>
    <x v="10"/>
    <x v="2225"/>
  </r>
  <r>
    <x v="504"/>
    <x v="11"/>
    <x v="2"/>
    <x v="4"/>
    <x v="1"/>
    <x v="457"/>
    <s v="Pcs"/>
    <x v="114"/>
    <x v="1080"/>
  </r>
  <r>
    <x v="505"/>
    <x v="11"/>
    <x v="2"/>
    <x v="106"/>
    <x v="3"/>
    <x v="136"/>
    <s v="Pcs"/>
    <x v="91"/>
    <x v="3037"/>
  </r>
  <r>
    <x v="506"/>
    <x v="11"/>
    <x v="2"/>
    <x v="30"/>
    <x v="3"/>
    <x v="1023"/>
    <s v="Pcs"/>
    <x v="48"/>
    <x v="1270"/>
  </r>
  <r>
    <x v="506"/>
    <x v="11"/>
    <x v="2"/>
    <x v="160"/>
    <x v="0"/>
    <x v="221"/>
    <s v="kg"/>
    <x v="60"/>
    <x v="3038"/>
  </r>
  <r>
    <x v="506"/>
    <x v="11"/>
    <x v="2"/>
    <x v="93"/>
    <x v="3"/>
    <x v="177"/>
    <s v="Pcs"/>
    <x v="15"/>
    <x v="120"/>
  </r>
  <r>
    <x v="506"/>
    <x v="11"/>
    <x v="2"/>
    <x v="155"/>
    <x v="3"/>
    <x v="19"/>
    <s v="Pcs"/>
    <x v="188"/>
    <x v="3039"/>
  </r>
  <r>
    <x v="506"/>
    <x v="11"/>
    <x v="2"/>
    <x v="155"/>
    <x v="3"/>
    <x v="94"/>
    <s v="Pcs"/>
    <x v="39"/>
    <x v="3040"/>
  </r>
  <r>
    <x v="506"/>
    <x v="11"/>
    <x v="2"/>
    <x v="64"/>
    <x v="0"/>
    <x v="606"/>
    <s v="kg"/>
    <x v="68"/>
    <x v="3041"/>
  </r>
  <r>
    <x v="506"/>
    <x v="11"/>
    <x v="2"/>
    <x v="161"/>
    <x v="1"/>
    <x v="105"/>
    <s v="Pcs"/>
    <x v="237"/>
    <x v="3042"/>
  </r>
  <r>
    <x v="507"/>
    <x v="11"/>
    <x v="2"/>
    <x v="16"/>
    <x v="2"/>
    <x v="704"/>
    <s v="kg"/>
    <x v="151"/>
    <x v="3043"/>
  </r>
  <r>
    <x v="507"/>
    <x v="11"/>
    <x v="2"/>
    <x v="143"/>
    <x v="1"/>
    <x v="1438"/>
    <s v="Pcs"/>
    <x v="3"/>
    <x v="3044"/>
  </r>
  <r>
    <x v="507"/>
    <x v="11"/>
    <x v="2"/>
    <x v="25"/>
    <x v="1"/>
    <x v="105"/>
    <s v="Pcs."/>
    <x v="26"/>
    <x v="2479"/>
  </r>
  <r>
    <x v="507"/>
    <x v="11"/>
    <x v="2"/>
    <x v="25"/>
    <x v="1"/>
    <x v="91"/>
    <s v="Pcs."/>
    <x v="234"/>
    <x v="293"/>
  </r>
  <r>
    <x v="507"/>
    <x v="11"/>
    <x v="2"/>
    <x v="25"/>
    <x v="1"/>
    <x v="638"/>
    <s v="Pcs."/>
    <x v="202"/>
    <x v="3045"/>
  </r>
  <r>
    <x v="507"/>
    <x v="11"/>
    <x v="2"/>
    <x v="25"/>
    <x v="1"/>
    <x v="105"/>
    <s v="Pcs."/>
    <x v="4"/>
    <x v="476"/>
  </r>
  <r>
    <x v="507"/>
    <x v="11"/>
    <x v="2"/>
    <x v="140"/>
    <x v="1"/>
    <x v="440"/>
    <s v="Pcs"/>
    <x v="254"/>
    <x v="3046"/>
  </r>
  <r>
    <x v="508"/>
    <x v="11"/>
    <x v="2"/>
    <x v="26"/>
    <x v="1"/>
    <x v="847"/>
    <s v="Pcs"/>
    <x v="255"/>
    <x v="3047"/>
  </r>
  <r>
    <x v="508"/>
    <x v="11"/>
    <x v="2"/>
    <x v="16"/>
    <x v="2"/>
    <x v="568"/>
    <s v="kg"/>
    <x v="151"/>
    <x v="3048"/>
  </r>
  <r>
    <x v="508"/>
    <x v="11"/>
    <x v="2"/>
    <x v="21"/>
    <x v="3"/>
    <x v="1439"/>
    <s v="Pcs"/>
    <x v="213"/>
    <x v="3049"/>
  </r>
  <r>
    <x v="508"/>
    <x v="11"/>
    <x v="2"/>
    <x v="31"/>
    <x v="0"/>
    <x v="360"/>
    <s v="kg"/>
    <x v="46"/>
    <x v="3050"/>
  </r>
  <r>
    <x v="508"/>
    <x v="11"/>
    <x v="2"/>
    <x v="136"/>
    <x v="0"/>
    <x v="1440"/>
    <s v="kg"/>
    <x v="128"/>
    <x v="3051"/>
  </r>
  <r>
    <x v="509"/>
    <x v="11"/>
    <x v="2"/>
    <x v="64"/>
    <x v="0"/>
    <x v="1200"/>
    <s v="kg"/>
    <x v="68"/>
    <x v="3052"/>
  </r>
  <r>
    <x v="509"/>
    <x v="11"/>
    <x v="2"/>
    <x v="7"/>
    <x v="1"/>
    <x v="199"/>
    <s v="Pcs"/>
    <x v="250"/>
    <x v="3053"/>
  </r>
  <r>
    <x v="509"/>
    <x v="11"/>
    <x v="2"/>
    <x v="7"/>
    <x v="1"/>
    <x v="199"/>
    <s v="Pcs"/>
    <x v="36"/>
    <x v="2818"/>
  </r>
  <r>
    <x v="509"/>
    <x v="11"/>
    <x v="2"/>
    <x v="154"/>
    <x v="0"/>
    <x v="1441"/>
    <s v="kg"/>
    <x v="89"/>
    <x v="3054"/>
  </r>
  <r>
    <x v="509"/>
    <x v="11"/>
    <x v="2"/>
    <x v="154"/>
    <x v="0"/>
    <x v="460"/>
    <s v="kg"/>
    <x v="89"/>
    <x v="3055"/>
  </r>
  <r>
    <x v="509"/>
    <x v="11"/>
    <x v="2"/>
    <x v="154"/>
    <x v="0"/>
    <x v="1442"/>
    <s v="kg"/>
    <x v="89"/>
    <x v="3056"/>
  </r>
  <r>
    <x v="509"/>
    <x v="11"/>
    <x v="2"/>
    <x v="154"/>
    <x v="0"/>
    <x v="1443"/>
    <s v="kg"/>
    <x v="256"/>
    <x v="3057"/>
  </r>
  <r>
    <x v="509"/>
    <x v="11"/>
    <x v="2"/>
    <x v="154"/>
    <x v="0"/>
    <x v="695"/>
    <s v="kg"/>
    <x v="256"/>
    <x v="3058"/>
  </r>
  <r>
    <x v="509"/>
    <x v="11"/>
    <x v="2"/>
    <x v="154"/>
    <x v="0"/>
    <x v="1150"/>
    <s v="kg"/>
    <x v="256"/>
    <x v="3059"/>
  </r>
  <r>
    <x v="509"/>
    <x v="11"/>
    <x v="2"/>
    <x v="154"/>
    <x v="0"/>
    <x v="1444"/>
    <s v="kg"/>
    <x v="257"/>
    <x v="3060"/>
  </r>
  <r>
    <x v="509"/>
    <x v="11"/>
    <x v="2"/>
    <x v="154"/>
    <x v="0"/>
    <x v="1445"/>
    <s v="kg"/>
    <x v="257"/>
    <x v="3061"/>
  </r>
  <r>
    <x v="509"/>
    <x v="11"/>
    <x v="2"/>
    <x v="154"/>
    <x v="0"/>
    <x v="714"/>
    <s v="kg"/>
    <x v="257"/>
    <x v="3062"/>
  </r>
  <r>
    <x v="509"/>
    <x v="11"/>
    <x v="2"/>
    <x v="154"/>
    <x v="0"/>
    <x v="1446"/>
    <s v="kg"/>
    <x v="257"/>
    <x v="3063"/>
  </r>
  <r>
    <x v="509"/>
    <x v="11"/>
    <x v="2"/>
    <x v="154"/>
    <x v="0"/>
    <x v="1447"/>
    <s v="kg"/>
    <x v="257"/>
    <x v="3064"/>
  </r>
  <r>
    <x v="509"/>
    <x v="11"/>
    <x v="2"/>
    <x v="154"/>
    <x v="0"/>
    <x v="1021"/>
    <s v="kg"/>
    <x v="257"/>
    <x v="3065"/>
  </r>
  <r>
    <x v="509"/>
    <x v="11"/>
    <x v="2"/>
    <x v="52"/>
    <x v="3"/>
    <x v="1448"/>
    <s v="Ft"/>
    <x v="96"/>
    <x v="3066"/>
  </r>
  <r>
    <x v="509"/>
    <x v="11"/>
    <x v="2"/>
    <x v="62"/>
    <x v="3"/>
    <x v="175"/>
    <s v="Pcs"/>
    <x v="224"/>
    <x v="3067"/>
  </r>
  <r>
    <x v="509"/>
    <x v="11"/>
    <x v="2"/>
    <x v="62"/>
    <x v="3"/>
    <x v="175"/>
    <s v="Pcs"/>
    <x v="258"/>
    <x v="3068"/>
  </r>
  <r>
    <x v="510"/>
    <x v="11"/>
    <x v="2"/>
    <x v="30"/>
    <x v="3"/>
    <x v="1023"/>
    <s v="Pcs"/>
    <x v="48"/>
    <x v="1270"/>
  </r>
  <r>
    <x v="510"/>
    <x v="11"/>
    <x v="2"/>
    <x v="39"/>
    <x v="3"/>
    <x v="201"/>
    <s v="Pcs"/>
    <x v="39"/>
    <x v="3069"/>
  </r>
  <r>
    <x v="510"/>
    <x v="11"/>
    <x v="2"/>
    <x v="39"/>
    <x v="3"/>
    <x v="201"/>
    <s v="Pcs"/>
    <x v="39"/>
    <x v="3069"/>
  </r>
  <r>
    <x v="510"/>
    <x v="11"/>
    <x v="2"/>
    <x v="17"/>
    <x v="3"/>
    <x v="46"/>
    <s v="mtr"/>
    <x v="28"/>
    <x v="3070"/>
  </r>
  <r>
    <x v="510"/>
    <x v="11"/>
    <x v="2"/>
    <x v="17"/>
    <x v="3"/>
    <x v="1449"/>
    <s v="mtr"/>
    <x v="28"/>
    <x v="3071"/>
  </r>
  <r>
    <x v="510"/>
    <x v="11"/>
    <x v="2"/>
    <x v="17"/>
    <x v="3"/>
    <x v="1450"/>
    <s v="mtr"/>
    <x v="28"/>
    <x v="3072"/>
  </r>
  <r>
    <x v="510"/>
    <x v="11"/>
    <x v="2"/>
    <x v="162"/>
    <x v="1"/>
    <x v="668"/>
    <s v="Pcs"/>
    <x v="237"/>
    <x v="3073"/>
  </r>
  <r>
    <x v="510"/>
    <x v="11"/>
    <x v="2"/>
    <x v="93"/>
    <x v="3"/>
    <x v="201"/>
    <s v="Pcs"/>
    <x v="15"/>
    <x v="2690"/>
  </r>
  <r>
    <x v="511"/>
    <x v="11"/>
    <x v="2"/>
    <x v="4"/>
    <x v="1"/>
    <x v="880"/>
    <s v="Pcs"/>
    <x v="220"/>
    <x v="3074"/>
  </r>
  <r>
    <x v="511"/>
    <x v="11"/>
    <x v="2"/>
    <x v="4"/>
    <x v="3"/>
    <x v="386"/>
    <s v="Pcs"/>
    <x v="259"/>
    <x v="3075"/>
  </r>
  <r>
    <x v="511"/>
    <x v="11"/>
    <x v="2"/>
    <x v="140"/>
    <x v="1"/>
    <x v="440"/>
    <s v="Pcs"/>
    <x v="254"/>
    <x v="3046"/>
  </r>
  <r>
    <x v="511"/>
    <x v="11"/>
    <x v="2"/>
    <x v="4"/>
    <x v="1"/>
    <x v="1451"/>
    <s v="Pcs"/>
    <x v="114"/>
    <x v="3076"/>
  </r>
  <r>
    <x v="512"/>
    <x v="11"/>
    <x v="2"/>
    <x v="2"/>
    <x v="0"/>
    <x v="1103"/>
    <s v="kg"/>
    <x v="234"/>
    <x v="3077"/>
  </r>
  <r>
    <x v="512"/>
    <x v="11"/>
    <x v="2"/>
    <x v="2"/>
    <x v="0"/>
    <x v="759"/>
    <s v="kg"/>
    <x v="249"/>
    <x v="3078"/>
  </r>
  <r>
    <x v="512"/>
    <x v="11"/>
    <x v="2"/>
    <x v="2"/>
    <x v="0"/>
    <x v="273"/>
    <s v="kg"/>
    <x v="249"/>
    <x v="3079"/>
  </r>
  <r>
    <x v="512"/>
    <x v="11"/>
    <x v="2"/>
    <x v="45"/>
    <x v="1"/>
    <x v="9"/>
    <s v="Pcs"/>
    <x v="69"/>
    <x v="3080"/>
  </r>
  <r>
    <x v="512"/>
    <x v="11"/>
    <x v="2"/>
    <x v="144"/>
    <x v="3"/>
    <x v="1452"/>
    <s v="Pcs"/>
    <x v="161"/>
    <x v="2667"/>
  </r>
  <r>
    <x v="513"/>
    <x v="11"/>
    <x v="2"/>
    <x v="30"/>
    <x v="3"/>
    <x v="1023"/>
    <s v="Pcs"/>
    <x v="48"/>
    <x v="1270"/>
  </r>
  <r>
    <x v="513"/>
    <x v="11"/>
    <x v="2"/>
    <x v="26"/>
    <x v="1"/>
    <x v="713"/>
    <s v="Pcs"/>
    <x v="255"/>
    <x v="3081"/>
  </r>
  <r>
    <x v="513"/>
    <x v="11"/>
    <x v="2"/>
    <x v="7"/>
    <x v="1"/>
    <x v="34"/>
    <s v="Pcs"/>
    <x v="250"/>
    <x v="81"/>
  </r>
  <r>
    <x v="513"/>
    <x v="11"/>
    <x v="2"/>
    <x v="7"/>
    <x v="1"/>
    <x v="34"/>
    <s v="Pcs"/>
    <x v="36"/>
    <x v="2685"/>
  </r>
  <r>
    <x v="513"/>
    <x v="11"/>
    <x v="2"/>
    <x v="1"/>
    <x v="0"/>
    <x v="320"/>
    <s v="kg"/>
    <x v="46"/>
    <x v="1140"/>
  </r>
  <r>
    <x v="513"/>
    <x v="11"/>
    <x v="2"/>
    <x v="93"/>
    <x v="3"/>
    <x v="201"/>
    <s v="Pcs"/>
    <x v="15"/>
    <x v="2690"/>
  </r>
  <r>
    <x v="513"/>
    <x v="11"/>
    <x v="2"/>
    <x v="91"/>
    <x v="3"/>
    <x v="103"/>
    <s v="Pcs"/>
    <x v="10"/>
    <x v="2225"/>
  </r>
  <r>
    <x v="514"/>
    <x v="11"/>
    <x v="2"/>
    <x v="119"/>
    <x v="2"/>
    <x v="808"/>
    <s v="kg"/>
    <x v="222"/>
    <x v="3082"/>
  </r>
  <r>
    <x v="514"/>
    <x v="11"/>
    <x v="2"/>
    <x v="17"/>
    <x v="3"/>
    <x v="1453"/>
    <s v="mtr"/>
    <x v="28"/>
    <x v="3083"/>
  </r>
  <r>
    <x v="514"/>
    <x v="11"/>
    <x v="2"/>
    <x v="17"/>
    <x v="3"/>
    <x v="834"/>
    <s v="mtr"/>
    <x v="28"/>
    <x v="3084"/>
  </r>
  <r>
    <x v="514"/>
    <x v="11"/>
    <x v="2"/>
    <x v="17"/>
    <x v="3"/>
    <x v="1454"/>
    <s v="mtr"/>
    <x v="28"/>
    <x v="3085"/>
  </r>
  <r>
    <x v="514"/>
    <x v="11"/>
    <x v="2"/>
    <x v="106"/>
    <x v="3"/>
    <x v="201"/>
    <s v="Pcs"/>
    <x v="117"/>
    <x v="1818"/>
  </r>
  <r>
    <x v="515"/>
    <x v="11"/>
    <x v="2"/>
    <x v="26"/>
    <x v="1"/>
    <x v="457"/>
    <s v="Pcs"/>
    <x v="255"/>
    <x v="2457"/>
  </r>
  <r>
    <x v="515"/>
    <x v="11"/>
    <x v="2"/>
    <x v="31"/>
    <x v="2"/>
    <x v="1455"/>
    <s v="kg"/>
    <x v="46"/>
    <x v="3086"/>
  </r>
  <r>
    <x v="515"/>
    <x v="11"/>
    <x v="2"/>
    <x v="21"/>
    <x v="3"/>
    <x v="768"/>
    <s v="Pcs"/>
    <x v="260"/>
    <x v="3087"/>
  </r>
  <r>
    <x v="515"/>
    <x v="11"/>
    <x v="2"/>
    <x v="93"/>
    <x v="3"/>
    <x v="201"/>
    <s v="Pcs"/>
    <x v="15"/>
    <x v="2690"/>
  </r>
  <r>
    <x v="515"/>
    <x v="11"/>
    <x v="2"/>
    <x v="136"/>
    <x v="0"/>
    <x v="1456"/>
    <s v="kg"/>
    <x v="128"/>
    <x v="3088"/>
  </r>
  <r>
    <x v="515"/>
    <x v="11"/>
    <x v="2"/>
    <x v="7"/>
    <x v="1"/>
    <x v="192"/>
    <s v="Pcs"/>
    <x v="109"/>
    <x v="1036"/>
  </r>
  <r>
    <x v="515"/>
    <x v="11"/>
    <x v="2"/>
    <x v="106"/>
    <x v="3"/>
    <x v="202"/>
    <s v="Pcs"/>
    <x v="68"/>
    <x v="3089"/>
  </r>
  <r>
    <x v="515"/>
    <x v="11"/>
    <x v="2"/>
    <x v="106"/>
    <x v="3"/>
    <x v="91"/>
    <s v="Pcs"/>
    <x v="68"/>
    <x v="2532"/>
  </r>
  <r>
    <x v="516"/>
    <x v="11"/>
    <x v="2"/>
    <x v="16"/>
    <x v="2"/>
    <x v="715"/>
    <s v="kg"/>
    <x v="151"/>
    <x v="3090"/>
  </r>
  <r>
    <x v="516"/>
    <x v="11"/>
    <x v="2"/>
    <x v="5"/>
    <x v="0"/>
    <x v="1457"/>
    <s v="kg"/>
    <x v="234"/>
    <x v="3091"/>
  </r>
  <r>
    <x v="516"/>
    <x v="11"/>
    <x v="2"/>
    <x v="5"/>
    <x v="0"/>
    <x v="1458"/>
    <s v="kg"/>
    <x v="234"/>
    <x v="3092"/>
  </r>
  <r>
    <x v="516"/>
    <x v="11"/>
    <x v="2"/>
    <x v="5"/>
    <x v="0"/>
    <x v="1459"/>
    <s v="kg"/>
    <x v="234"/>
    <x v="3093"/>
  </r>
  <r>
    <x v="516"/>
    <x v="11"/>
    <x v="2"/>
    <x v="5"/>
    <x v="0"/>
    <x v="610"/>
    <s v="kg"/>
    <x v="234"/>
    <x v="3094"/>
  </r>
  <r>
    <x v="516"/>
    <x v="11"/>
    <x v="2"/>
    <x v="5"/>
    <x v="0"/>
    <x v="670"/>
    <s v="kg"/>
    <x v="234"/>
    <x v="3095"/>
  </r>
  <r>
    <x v="516"/>
    <x v="11"/>
    <x v="2"/>
    <x v="5"/>
    <x v="0"/>
    <x v="1447"/>
    <s v="kg"/>
    <x v="234"/>
    <x v="3096"/>
  </r>
  <r>
    <x v="516"/>
    <x v="11"/>
    <x v="2"/>
    <x v="21"/>
    <x v="3"/>
    <x v="624"/>
    <s v="Pcs"/>
    <x v="260"/>
    <x v="3097"/>
  </r>
  <r>
    <x v="516"/>
    <x v="11"/>
    <x v="2"/>
    <x v="5"/>
    <x v="0"/>
    <x v="1460"/>
    <s v="kg"/>
    <x v="65"/>
    <x v="3098"/>
  </r>
  <r>
    <x v="516"/>
    <x v="11"/>
    <x v="2"/>
    <x v="5"/>
    <x v="0"/>
    <x v="1461"/>
    <s v="kg"/>
    <x v="65"/>
    <x v="3099"/>
  </r>
  <r>
    <x v="516"/>
    <x v="11"/>
    <x v="2"/>
    <x v="136"/>
    <x v="0"/>
    <x v="142"/>
    <s v="kg"/>
    <x v="202"/>
    <x v="3100"/>
  </r>
  <r>
    <x v="516"/>
    <x v="11"/>
    <x v="2"/>
    <x v="136"/>
    <x v="0"/>
    <x v="953"/>
    <s v="kg"/>
    <x v="202"/>
    <x v="2362"/>
  </r>
  <r>
    <x v="517"/>
    <x v="11"/>
    <x v="2"/>
    <x v="136"/>
    <x v="0"/>
    <x v="1218"/>
    <s v="kg"/>
    <x v="128"/>
    <x v="3101"/>
  </r>
  <r>
    <x v="517"/>
    <x v="11"/>
    <x v="2"/>
    <x v="5"/>
    <x v="0"/>
    <x v="1462"/>
    <s v="kg"/>
    <x v="65"/>
    <x v="3102"/>
  </r>
  <r>
    <x v="517"/>
    <x v="11"/>
    <x v="2"/>
    <x v="5"/>
    <x v="0"/>
    <x v="1260"/>
    <s v="kg"/>
    <x v="128"/>
    <x v="3103"/>
  </r>
  <r>
    <x v="518"/>
    <x v="11"/>
    <x v="2"/>
    <x v="163"/>
    <x v="3"/>
    <x v="1198"/>
    <s v="Pcs"/>
    <x v="261"/>
    <x v="3104"/>
  </r>
  <r>
    <x v="518"/>
    <x v="11"/>
    <x v="2"/>
    <x v="163"/>
    <x v="3"/>
    <x v="1463"/>
    <s v="Pcs"/>
    <x v="261"/>
    <x v="3105"/>
  </r>
  <r>
    <x v="518"/>
    <x v="11"/>
    <x v="2"/>
    <x v="136"/>
    <x v="0"/>
    <x v="1464"/>
    <s v="kg"/>
    <x v="128"/>
    <x v="3106"/>
  </r>
  <r>
    <x v="518"/>
    <x v="11"/>
    <x v="2"/>
    <x v="5"/>
    <x v="0"/>
    <x v="1465"/>
    <s v="kg"/>
    <x v="128"/>
    <x v="3107"/>
  </r>
  <r>
    <x v="518"/>
    <x v="11"/>
    <x v="2"/>
    <x v="5"/>
    <x v="0"/>
    <x v="309"/>
    <s v="kg"/>
    <x v="65"/>
    <x v="3108"/>
  </r>
  <r>
    <x v="518"/>
    <x v="11"/>
    <x v="2"/>
    <x v="5"/>
    <x v="0"/>
    <x v="521"/>
    <s v="kg"/>
    <x v="128"/>
    <x v="3109"/>
  </r>
  <r>
    <x v="519"/>
    <x v="11"/>
    <x v="2"/>
    <x v="163"/>
    <x v="3"/>
    <x v="1466"/>
    <s v="Pcs"/>
    <x v="261"/>
    <x v="3110"/>
  </r>
  <r>
    <x v="519"/>
    <x v="11"/>
    <x v="2"/>
    <x v="22"/>
    <x v="1"/>
    <x v="91"/>
    <s v="Pcs"/>
    <x v="231"/>
    <x v="2536"/>
  </r>
  <r>
    <x v="519"/>
    <x v="11"/>
    <x v="2"/>
    <x v="2"/>
    <x v="0"/>
    <x v="1467"/>
    <s v="kg"/>
    <x v="179"/>
    <x v="3111"/>
  </r>
  <r>
    <x v="519"/>
    <x v="11"/>
    <x v="2"/>
    <x v="2"/>
    <x v="0"/>
    <x v="1468"/>
    <s v="kg"/>
    <x v="179"/>
    <x v="3112"/>
  </r>
  <r>
    <x v="519"/>
    <x v="11"/>
    <x v="2"/>
    <x v="2"/>
    <x v="0"/>
    <x v="386"/>
    <s v="kg"/>
    <x v="183"/>
    <x v="3113"/>
  </r>
  <r>
    <x v="519"/>
    <x v="11"/>
    <x v="2"/>
    <x v="4"/>
    <x v="1"/>
    <x v="103"/>
    <s v="Pcs"/>
    <x v="114"/>
    <x v="3114"/>
  </r>
  <r>
    <x v="519"/>
    <x v="11"/>
    <x v="2"/>
    <x v="62"/>
    <x v="3"/>
    <x v="231"/>
    <s v="Pcs"/>
    <x v="258"/>
    <x v="3115"/>
  </r>
  <r>
    <x v="520"/>
    <x v="0"/>
    <x v="2"/>
    <x v="162"/>
    <x v="1"/>
    <x v="457"/>
    <s v="Pcs"/>
    <x v="237"/>
    <x v="2891"/>
  </r>
  <r>
    <x v="520"/>
    <x v="0"/>
    <x v="2"/>
    <x v="2"/>
    <x v="0"/>
    <x v="186"/>
    <s v="kg"/>
    <x v="174"/>
    <x v="82"/>
  </r>
  <r>
    <x v="520"/>
    <x v="0"/>
    <x v="2"/>
    <x v="2"/>
    <x v="0"/>
    <x v="1188"/>
    <s v="kg"/>
    <x v="174"/>
    <x v="1470"/>
  </r>
  <r>
    <x v="520"/>
    <x v="0"/>
    <x v="2"/>
    <x v="144"/>
    <x v="3"/>
    <x v="1469"/>
    <s v="Pcs"/>
    <x v="191"/>
    <x v="3116"/>
  </r>
  <r>
    <x v="520"/>
    <x v="0"/>
    <x v="2"/>
    <x v="21"/>
    <x v="3"/>
    <x v="1470"/>
    <s v="Pcs"/>
    <x v="213"/>
    <x v="3117"/>
  </r>
  <r>
    <x v="520"/>
    <x v="0"/>
    <x v="2"/>
    <x v="157"/>
    <x v="1"/>
    <x v="645"/>
    <s v="Pcs"/>
    <x v="64"/>
    <x v="3118"/>
  </r>
  <r>
    <x v="520"/>
    <x v="0"/>
    <x v="2"/>
    <x v="157"/>
    <x v="1"/>
    <x v="91"/>
    <s v="Pcs"/>
    <x v="249"/>
    <x v="3119"/>
  </r>
  <r>
    <x v="521"/>
    <x v="0"/>
    <x v="2"/>
    <x v="30"/>
    <x v="3"/>
    <x v="1023"/>
    <s v="Pcs"/>
    <x v="262"/>
    <x v="458"/>
  </r>
  <r>
    <x v="521"/>
    <x v="0"/>
    <x v="2"/>
    <x v="140"/>
    <x v="1"/>
    <x v="1471"/>
    <s v="Pcs"/>
    <x v="124"/>
    <x v="2831"/>
  </r>
  <r>
    <x v="521"/>
    <x v="0"/>
    <x v="2"/>
    <x v="20"/>
    <x v="0"/>
    <x v="1472"/>
    <s v="kg"/>
    <x v="16"/>
    <x v="3120"/>
  </r>
  <r>
    <x v="521"/>
    <x v="0"/>
    <x v="2"/>
    <x v="148"/>
    <x v="3"/>
    <x v="527"/>
    <s v="Pcs"/>
    <x v="1"/>
    <x v="360"/>
  </r>
  <r>
    <x v="521"/>
    <x v="0"/>
    <x v="2"/>
    <x v="119"/>
    <x v="2"/>
    <x v="217"/>
    <s v="kg"/>
    <x v="263"/>
    <x v="3121"/>
  </r>
  <r>
    <x v="521"/>
    <x v="0"/>
    <x v="2"/>
    <x v="136"/>
    <x v="0"/>
    <x v="392"/>
    <s v="kg"/>
    <x v="65"/>
    <x v="3122"/>
  </r>
  <r>
    <x v="521"/>
    <x v="0"/>
    <x v="2"/>
    <x v="17"/>
    <x v="3"/>
    <x v="1473"/>
    <s v="mtr"/>
    <x v="28"/>
    <x v="3123"/>
  </r>
  <r>
    <x v="521"/>
    <x v="0"/>
    <x v="2"/>
    <x v="17"/>
    <x v="3"/>
    <x v="1474"/>
    <s v="mtr"/>
    <x v="28"/>
    <x v="3124"/>
  </r>
  <r>
    <x v="522"/>
    <x v="0"/>
    <x v="2"/>
    <x v="4"/>
    <x v="1"/>
    <x v="34"/>
    <s v="Pcs"/>
    <x v="117"/>
    <x v="1498"/>
  </r>
  <r>
    <x v="522"/>
    <x v="0"/>
    <x v="2"/>
    <x v="4"/>
    <x v="1"/>
    <x v="103"/>
    <s v="Pcs"/>
    <x v="10"/>
    <x v="2225"/>
  </r>
  <r>
    <x v="522"/>
    <x v="0"/>
    <x v="2"/>
    <x v="4"/>
    <x v="1"/>
    <x v="91"/>
    <s v="Pcs"/>
    <x v="253"/>
    <x v="3035"/>
  </r>
  <r>
    <x v="522"/>
    <x v="0"/>
    <x v="2"/>
    <x v="148"/>
    <x v="3"/>
    <x v="411"/>
    <s v="Pcs"/>
    <x v="1"/>
    <x v="3125"/>
  </r>
  <r>
    <x v="523"/>
    <x v="0"/>
    <x v="2"/>
    <x v="30"/>
    <x v="3"/>
    <x v="1023"/>
    <s v="Pcs"/>
    <x v="262"/>
    <x v="458"/>
  </r>
  <r>
    <x v="523"/>
    <x v="0"/>
    <x v="2"/>
    <x v="119"/>
    <x v="2"/>
    <x v="428"/>
    <s v="kg"/>
    <x v="263"/>
    <x v="3126"/>
  </r>
  <r>
    <x v="523"/>
    <x v="0"/>
    <x v="2"/>
    <x v="136"/>
    <x v="0"/>
    <x v="1475"/>
    <s v="kg"/>
    <x v="65"/>
    <x v="3127"/>
  </r>
  <r>
    <x v="523"/>
    <x v="0"/>
    <x v="2"/>
    <x v="5"/>
    <x v="0"/>
    <x v="1476"/>
    <s v="kg"/>
    <x v="55"/>
    <x v="3128"/>
  </r>
  <r>
    <x v="523"/>
    <x v="0"/>
    <x v="2"/>
    <x v="5"/>
    <x v="0"/>
    <x v="1477"/>
    <s v="kg"/>
    <x v="55"/>
    <x v="3129"/>
  </r>
  <r>
    <x v="523"/>
    <x v="0"/>
    <x v="2"/>
    <x v="5"/>
    <x v="0"/>
    <x v="1478"/>
    <s v="kg"/>
    <x v="55"/>
    <x v="3130"/>
  </r>
  <r>
    <x v="523"/>
    <x v="0"/>
    <x v="2"/>
    <x v="5"/>
    <x v="0"/>
    <x v="1479"/>
    <s v="kg"/>
    <x v="55"/>
    <x v="3131"/>
  </r>
  <r>
    <x v="523"/>
    <x v="0"/>
    <x v="2"/>
    <x v="5"/>
    <x v="0"/>
    <x v="1480"/>
    <s v="kg"/>
    <x v="55"/>
    <x v="3132"/>
  </r>
  <r>
    <x v="523"/>
    <x v="0"/>
    <x v="2"/>
    <x v="5"/>
    <x v="0"/>
    <x v="1438"/>
    <s v="kg"/>
    <x v="55"/>
    <x v="3133"/>
  </r>
  <r>
    <x v="524"/>
    <x v="0"/>
    <x v="2"/>
    <x v="152"/>
    <x v="0"/>
    <x v="211"/>
    <s v="kg"/>
    <x v="263"/>
    <x v="3134"/>
  </r>
  <r>
    <x v="524"/>
    <x v="0"/>
    <x v="2"/>
    <x v="25"/>
    <x v="1"/>
    <x v="820"/>
    <s v="Pcs."/>
    <x v="26"/>
    <x v="3135"/>
  </r>
  <r>
    <x v="524"/>
    <x v="0"/>
    <x v="2"/>
    <x v="25"/>
    <x v="1"/>
    <x v="91"/>
    <s v="Pcs."/>
    <x v="234"/>
    <x v="293"/>
  </r>
  <r>
    <x v="524"/>
    <x v="0"/>
    <x v="2"/>
    <x v="25"/>
    <x v="1"/>
    <x v="91"/>
    <s v="Pcs."/>
    <x v="202"/>
    <x v="638"/>
  </r>
  <r>
    <x v="524"/>
    <x v="0"/>
    <x v="2"/>
    <x v="25"/>
    <x v="1"/>
    <x v="532"/>
    <s v="Pcs."/>
    <x v="4"/>
    <x v="3136"/>
  </r>
  <r>
    <x v="525"/>
    <x v="0"/>
    <x v="2"/>
    <x v="4"/>
    <x v="1"/>
    <x v="543"/>
    <s v="Pcs"/>
    <x v="117"/>
    <x v="1871"/>
  </r>
  <r>
    <x v="525"/>
    <x v="0"/>
    <x v="2"/>
    <x v="4"/>
    <x v="1"/>
    <x v="91"/>
    <s v="Pcs"/>
    <x v="10"/>
    <x v="2126"/>
  </r>
  <r>
    <x v="525"/>
    <x v="0"/>
    <x v="2"/>
    <x v="4"/>
    <x v="1"/>
    <x v="83"/>
    <s v="Pcs"/>
    <x v="253"/>
    <x v="3137"/>
  </r>
  <r>
    <x v="525"/>
    <x v="0"/>
    <x v="2"/>
    <x v="97"/>
    <x v="3"/>
    <x v="1481"/>
    <s v="Pcs"/>
    <x v="264"/>
    <x v="1550"/>
  </r>
  <r>
    <x v="525"/>
    <x v="0"/>
    <x v="2"/>
    <x v="164"/>
    <x v="0"/>
    <x v="1482"/>
    <s v="kg"/>
    <x v="65"/>
    <x v="3138"/>
  </r>
  <r>
    <x v="525"/>
    <x v="0"/>
    <x v="2"/>
    <x v="164"/>
    <x v="0"/>
    <x v="1482"/>
    <s v="kg"/>
    <x v="65"/>
    <x v="3138"/>
  </r>
  <r>
    <x v="525"/>
    <x v="0"/>
    <x v="2"/>
    <x v="7"/>
    <x v="1"/>
    <x v="34"/>
    <s v="Pcs"/>
    <x v="36"/>
    <x v="2685"/>
  </r>
  <r>
    <x v="525"/>
    <x v="0"/>
    <x v="2"/>
    <x v="17"/>
    <x v="3"/>
    <x v="1483"/>
    <s v="mtr"/>
    <x v="28"/>
    <x v="3139"/>
  </r>
  <r>
    <x v="525"/>
    <x v="0"/>
    <x v="2"/>
    <x v="17"/>
    <x v="3"/>
    <x v="1484"/>
    <s v="mtr"/>
    <x v="28"/>
    <x v="3140"/>
  </r>
  <r>
    <x v="525"/>
    <x v="0"/>
    <x v="2"/>
    <x v="17"/>
    <x v="3"/>
    <x v="1485"/>
    <s v="mtr"/>
    <x v="28"/>
    <x v="3141"/>
  </r>
  <r>
    <x v="525"/>
    <x v="0"/>
    <x v="2"/>
    <x v="17"/>
    <x v="3"/>
    <x v="834"/>
    <s v="mtr"/>
    <x v="28"/>
    <x v="3084"/>
  </r>
  <r>
    <x v="525"/>
    <x v="0"/>
    <x v="2"/>
    <x v="30"/>
    <x v="3"/>
    <x v="1023"/>
    <s v="Pcs"/>
    <x v="262"/>
    <x v="458"/>
  </r>
  <r>
    <x v="526"/>
    <x v="0"/>
    <x v="2"/>
    <x v="162"/>
    <x v="1"/>
    <x v="53"/>
    <s v="Pcs"/>
    <x v="265"/>
    <x v="2473"/>
  </r>
  <r>
    <x v="526"/>
    <x v="0"/>
    <x v="2"/>
    <x v="162"/>
    <x v="1"/>
    <x v="1486"/>
    <s v="Pcs"/>
    <x v="237"/>
    <x v="99"/>
  </r>
  <r>
    <x v="526"/>
    <x v="0"/>
    <x v="2"/>
    <x v="30"/>
    <x v="3"/>
    <x v="1023"/>
    <s v="Pcs"/>
    <x v="262"/>
    <x v="458"/>
  </r>
  <r>
    <x v="526"/>
    <x v="0"/>
    <x v="2"/>
    <x v="163"/>
    <x v="3"/>
    <x v="1487"/>
    <s v="Pcs"/>
    <x v="266"/>
    <x v="3142"/>
  </r>
  <r>
    <x v="527"/>
    <x v="0"/>
    <x v="2"/>
    <x v="4"/>
    <x v="1"/>
    <x v="34"/>
    <s v="Pcs"/>
    <x v="117"/>
    <x v="1498"/>
  </r>
  <r>
    <x v="527"/>
    <x v="0"/>
    <x v="2"/>
    <x v="4"/>
    <x v="1"/>
    <x v="209"/>
    <s v="Pcs"/>
    <x v="114"/>
    <x v="2463"/>
  </r>
  <r>
    <x v="527"/>
    <x v="0"/>
    <x v="2"/>
    <x v="30"/>
    <x v="3"/>
    <x v="1023"/>
    <s v="Pcs"/>
    <x v="262"/>
    <x v="458"/>
  </r>
  <r>
    <x v="527"/>
    <x v="0"/>
    <x v="2"/>
    <x v="91"/>
    <x v="3"/>
    <x v="738"/>
    <s v="Pcs"/>
    <x v="11"/>
    <x v="3143"/>
  </r>
  <r>
    <x v="527"/>
    <x v="0"/>
    <x v="2"/>
    <x v="7"/>
    <x v="1"/>
    <x v="231"/>
    <s v="Pcs"/>
    <x v="36"/>
    <x v="2773"/>
  </r>
  <r>
    <x v="527"/>
    <x v="0"/>
    <x v="2"/>
    <x v="62"/>
    <x v="1"/>
    <x v="231"/>
    <s v="Pcs"/>
    <x v="258"/>
    <x v="3115"/>
  </r>
  <r>
    <x v="527"/>
    <x v="0"/>
    <x v="2"/>
    <x v="163"/>
    <x v="3"/>
    <x v="1488"/>
    <s v="Pcs"/>
    <x v="177"/>
    <x v="3144"/>
  </r>
  <r>
    <x v="527"/>
    <x v="0"/>
    <x v="2"/>
    <x v="5"/>
    <x v="0"/>
    <x v="613"/>
    <s v="kg"/>
    <x v="267"/>
    <x v="3145"/>
  </r>
  <r>
    <x v="527"/>
    <x v="0"/>
    <x v="2"/>
    <x v="5"/>
    <x v="0"/>
    <x v="1489"/>
    <s v="kg"/>
    <x v="267"/>
    <x v="3146"/>
  </r>
  <r>
    <x v="527"/>
    <x v="0"/>
    <x v="2"/>
    <x v="5"/>
    <x v="0"/>
    <x v="1490"/>
    <s v="kg"/>
    <x v="267"/>
    <x v="3147"/>
  </r>
  <r>
    <x v="527"/>
    <x v="0"/>
    <x v="2"/>
    <x v="5"/>
    <x v="0"/>
    <x v="607"/>
    <s v="kg"/>
    <x v="268"/>
    <x v="3148"/>
  </r>
  <r>
    <x v="527"/>
    <x v="0"/>
    <x v="2"/>
    <x v="5"/>
    <x v="0"/>
    <x v="1362"/>
    <s v="kg"/>
    <x v="268"/>
    <x v="3149"/>
  </r>
  <r>
    <x v="527"/>
    <x v="0"/>
    <x v="2"/>
    <x v="5"/>
    <x v="0"/>
    <x v="173"/>
    <s v="kg"/>
    <x v="268"/>
    <x v="3150"/>
  </r>
  <r>
    <x v="527"/>
    <x v="0"/>
    <x v="2"/>
    <x v="5"/>
    <x v="0"/>
    <x v="1345"/>
    <s v="kg"/>
    <x v="267"/>
    <x v="3151"/>
  </r>
  <r>
    <x v="528"/>
    <x v="0"/>
    <x v="2"/>
    <x v="16"/>
    <x v="2"/>
    <x v="502"/>
    <s v="kg"/>
    <x v="151"/>
    <x v="3152"/>
  </r>
  <r>
    <x v="528"/>
    <x v="0"/>
    <x v="2"/>
    <x v="21"/>
    <x v="3"/>
    <x v="1123"/>
    <s v="Pcs"/>
    <x v="213"/>
    <x v="413"/>
  </r>
  <r>
    <x v="528"/>
    <x v="0"/>
    <x v="2"/>
    <x v="17"/>
    <x v="1"/>
    <x v="650"/>
    <s v="Pcs"/>
    <x v="26"/>
    <x v="3153"/>
  </r>
  <r>
    <x v="528"/>
    <x v="0"/>
    <x v="2"/>
    <x v="17"/>
    <x v="1"/>
    <x v="10"/>
    <s v="Pcs"/>
    <x v="10"/>
    <x v="1620"/>
  </r>
  <r>
    <x v="529"/>
    <x v="0"/>
    <x v="2"/>
    <x v="163"/>
    <x v="3"/>
    <x v="1204"/>
    <s v="Pcs"/>
    <x v="266"/>
    <x v="1543"/>
  </r>
  <r>
    <x v="529"/>
    <x v="0"/>
    <x v="2"/>
    <x v="19"/>
    <x v="0"/>
    <x v="60"/>
    <s v="kg"/>
    <x v="55"/>
    <x v="1898"/>
  </r>
  <r>
    <x v="530"/>
    <x v="0"/>
    <x v="2"/>
    <x v="26"/>
    <x v="1"/>
    <x v="812"/>
    <s v="Pcs"/>
    <x v="255"/>
    <x v="3154"/>
  </r>
  <r>
    <x v="530"/>
    <x v="0"/>
    <x v="2"/>
    <x v="163"/>
    <x v="3"/>
    <x v="1491"/>
    <s v="Pcs"/>
    <x v="266"/>
    <x v="3155"/>
  </r>
  <r>
    <x v="531"/>
    <x v="0"/>
    <x v="2"/>
    <x v="4"/>
    <x v="1"/>
    <x v="597"/>
    <s v="Pcs"/>
    <x v="114"/>
    <x v="3156"/>
  </r>
  <r>
    <x v="531"/>
    <x v="0"/>
    <x v="2"/>
    <x v="163"/>
    <x v="3"/>
    <x v="1492"/>
    <s v="Pcs"/>
    <x v="261"/>
    <x v="3157"/>
  </r>
  <r>
    <x v="531"/>
    <x v="0"/>
    <x v="2"/>
    <x v="62"/>
    <x v="1"/>
    <x v="231"/>
    <s v="Pcs"/>
    <x v="258"/>
    <x v="3115"/>
  </r>
  <r>
    <x v="531"/>
    <x v="0"/>
    <x v="2"/>
    <x v="1"/>
    <x v="0"/>
    <x v="1322"/>
    <s v="kg"/>
    <x v="128"/>
    <x v="3158"/>
  </r>
  <r>
    <x v="532"/>
    <x v="0"/>
    <x v="2"/>
    <x v="93"/>
    <x v="3"/>
    <x v="201"/>
    <s v="Pcs"/>
    <x v="15"/>
    <x v="2690"/>
  </r>
  <r>
    <x v="532"/>
    <x v="0"/>
    <x v="2"/>
    <x v="4"/>
    <x v="1"/>
    <x v="231"/>
    <s v="Pcs"/>
    <x v="117"/>
    <x v="3159"/>
  </r>
  <r>
    <x v="532"/>
    <x v="0"/>
    <x v="2"/>
    <x v="4"/>
    <x v="1"/>
    <x v="103"/>
    <s v="Pcs"/>
    <x v="10"/>
    <x v="2225"/>
  </r>
  <r>
    <x v="532"/>
    <x v="0"/>
    <x v="2"/>
    <x v="4"/>
    <x v="1"/>
    <x v="103"/>
    <s v="Pcs"/>
    <x v="253"/>
    <x v="2813"/>
  </r>
  <r>
    <x v="532"/>
    <x v="0"/>
    <x v="2"/>
    <x v="7"/>
    <x v="1"/>
    <x v="34"/>
    <s v="Pcs"/>
    <x v="109"/>
    <x v="472"/>
  </r>
  <r>
    <x v="533"/>
    <x v="0"/>
    <x v="2"/>
    <x v="154"/>
    <x v="0"/>
    <x v="1335"/>
    <s v="kg"/>
    <x v="257"/>
    <x v="3160"/>
  </r>
  <r>
    <x v="533"/>
    <x v="0"/>
    <x v="2"/>
    <x v="154"/>
    <x v="0"/>
    <x v="1493"/>
    <s v="kg"/>
    <x v="257"/>
    <x v="3161"/>
  </r>
  <r>
    <x v="533"/>
    <x v="0"/>
    <x v="2"/>
    <x v="154"/>
    <x v="0"/>
    <x v="872"/>
    <s v="kg"/>
    <x v="257"/>
    <x v="3162"/>
  </r>
  <r>
    <x v="533"/>
    <x v="0"/>
    <x v="2"/>
    <x v="154"/>
    <x v="0"/>
    <x v="1301"/>
    <s v="kg"/>
    <x v="257"/>
    <x v="3163"/>
  </r>
  <r>
    <x v="533"/>
    <x v="0"/>
    <x v="2"/>
    <x v="154"/>
    <x v="0"/>
    <x v="193"/>
    <s v="kg"/>
    <x v="257"/>
    <x v="3164"/>
  </r>
  <r>
    <x v="533"/>
    <x v="0"/>
    <x v="2"/>
    <x v="154"/>
    <x v="0"/>
    <x v="770"/>
    <s v="kg"/>
    <x v="269"/>
    <x v="3165"/>
  </r>
  <r>
    <x v="533"/>
    <x v="0"/>
    <x v="2"/>
    <x v="154"/>
    <x v="0"/>
    <x v="146"/>
    <s v="kg"/>
    <x v="269"/>
    <x v="3166"/>
  </r>
  <r>
    <x v="533"/>
    <x v="0"/>
    <x v="2"/>
    <x v="154"/>
    <x v="0"/>
    <x v="717"/>
    <s v="kg"/>
    <x v="269"/>
    <x v="3167"/>
  </r>
  <r>
    <x v="533"/>
    <x v="0"/>
    <x v="2"/>
    <x v="154"/>
    <x v="0"/>
    <x v="1494"/>
    <s v="kg"/>
    <x v="269"/>
    <x v="3168"/>
  </r>
  <r>
    <x v="533"/>
    <x v="0"/>
    <x v="2"/>
    <x v="154"/>
    <x v="0"/>
    <x v="1387"/>
    <s v="kg"/>
    <x v="269"/>
    <x v="3169"/>
  </r>
  <r>
    <x v="533"/>
    <x v="0"/>
    <x v="2"/>
    <x v="154"/>
    <x v="0"/>
    <x v="815"/>
    <s v="kg"/>
    <x v="269"/>
    <x v="3170"/>
  </r>
  <r>
    <x v="533"/>
    <x v="0"/>
    <x v="2"/>
    <x v="154"/>
    <x v="0"/>
    <x v="1495"/>
    <s v="kg"/>
    <x v="257"/>
    <x v="3171"/>
  </r>
  <r>
    <x v="534"/>
    <x v="0"/>
    <x v="2"/>
    <x v="7"/>
    <x v="1"/>
    <x v="34"/>
    <s v="Pcs"/>
    <x v="36"/>
    <x v="2685"/>
  </r>
  <r>
    <x v="534"/>
    <x v="0"/>
    <x v="2"/>
    <x v="163"/>
    <x v="3"/>
    <x v="1496"/>
    <s v="Pcs"/>
    <x v="177"/>
    <x v="2567"/>
  </r>
  <r>
    <x v="535"/>
    <x v="0"/>
    <x v="2"/>
    <x v="162"/>
    <x v="1"/>
    <x v="1497"/>
    <s v="Pcs"/>
    <x v="237"/>
    <x v="3172"/>
  </r>
  <r>
    <x v="535"/>
    <x v="0"/>
    <x v="2"/>
    <x v="21"/>
    <x v="3"/>
    <x v="1498"/>
    <s v="Pcs"/>
    <x v="213"/>
    <x v="3173"/>
  </r>
  <r>
    <x v="536"/>
    <x v="0"/>
    <x v="2"/>
    <x v="30"/>
    <x v="3"/>
    <x v="1023"/>
    <s v="Pcs"/>
    <x v="262"/>
    <x v="458"/>
  </r>
  <r>
    <x v="536"/>
    <x v="0"/>
    <x v="2"/>
    <x v="25"/>
    <x v="1"/>
    <x v="103"/>
    <s v="Pcs."/>
    <x v="26"/>
    <x v="2016"/>
  </r>
  <r>
    <x v="536"/>
    <x v="0"/>
    <x v="2"/>
    <x v="25"/>
    <x v="1"/>
    <x v="105"/>
    <s v="Pcs."/>
    <x v="234"/>
    <x v="3174"/>
  </r>
  <r>
    <x v="536"/>
    <x v="0"/>
    <x v="2"/>
    <x v="25"/>
    <x v="1"/>
    <x v="1499"/>
    <s v="Pcs."/>
    <x v="202"/>
    <x v="543"/>
  </r>
  <r>
    <x v="536"/>
    <x v="0"/>
    <x v="2"/>
    <x v="25"/>
    <x v="1"/>
    <x v="180"/>
    <s v="Pcs."/>
    <x v="4"/>
    <x v="3175"/>
  </r>
  <r>
    <x v="536"/>
    <x v="0"/>
    <x v="2"/>
    <x v="2"/>
    <x v="1"/>
    <x v="607"/>
    <s v="Pcs"/>
    <x v="65"/>
    <x v="2568"/>
  </r>
  <r>
    <x v="536"/>
    <x v="0"/>
    <x v="2"/>
    <x v="91"/>
    <x v="3"/>
    <x v="940"/>
    <s v="Pcs"/>
    <x v="11"/>
    <x v="362"/>
  </r>
  <r>
    <x v="536"/>
    <x v="0"/>
    <x v="2"/>
    <x v="163"/>
    <x v="3"/>
    <x v="1491"/>
    <s v="Pcs"/>
    <x v="261"/>
    <x v="156"/>
  </r>
  <r>
    <x v="537"/>
    <x v="0"/>
    <x v="2"/>
    <x v="67"/>
    <x v="1"/>
    <x v="91"/>
    <s v="Pcs"/>
    <x v="54"/>
    <x v="247"/>
  </r>
  <r>
    <x v="537"/>
    <x v="0"/>
    <x v="2"/>
    <x v="67"/>
    <x v="1"/>
    <x v="782"/>
    <s v="Pcs"/>
    <x v="55"/>
    <x v="3176"/>
  </r>
  <r>
    <x v="537"/>
    <x v="0"/>
    <x v="2"/>
    <x v="93"/>
    <x v="3"/>
    <x v="1357"/>
    <s v="Pcs"/>
    <x v="3"/>
    <x v="3177"/>
  </r>
  <r>
    <x v="537"/>
    <x v="0"/>
    <x v="2"/>
    <x v="1"/>
    <x v="0"/>
    <x v="951"/>
    <s v="kg"/>
    <x v="179"/>
    <x v="3178"/>
  </r>
  <r>
    <x v="537"/>
    <x v="0"/>
    <x v="2"/>
    <x v="4"/>
    <x v="1"/>
    <x v="931"/>
    <s v="Pcs"/>
    <x v="117"/>
    <x v="3179"/>
  </r>
  <r>
    <x v="537"/>
    <x v="0"/>
    <x v="2"/>
    <x v="4"/>
    <x v="1"/>
    <x v="931"/>
    <s v="Pcs"/>
    <x v="10"/>
    <x v="1933"/>
  </r>
  <r>
    <x v="537"/>
    <x v="0"/>
    <x v="2"/>
    <x v="4"/>
    <x v="1"/>
    <x v="650"/>
    <s v="Pcs"/>
    <x v="114"/>
    <x v="3180"/>
  </r>
  <r>
    <x v="537"/>
    <x v="0"/>
    <x v="2"/>
    <x v="154"/>
    <x v="0"/>
    <x v="474"/>
    <s v="kg"/>
    <x v="270"/>
    <x v="3181"/>
  </r>
  <r>
    <x v="537"/>
    <x v="0"/>
    <x v="2"/>
    <x v="154"/>
    <x v="0"/>
    <x v="1500"/>
    <s v="kg"/>
    <x v="270"/>
    <x v="3182"/>
  </r>
  <r>
    <x v="537"/>
    <x v="0"/>
    <x v="2"/>
    <x v="154"/>
    <x v="0"/>
    <x v="1501"/>
    <s v="kg"/>
    <x v="270"/>
    <x v="3183"/>
  </r>
  <r>
    <x v="537"/>
    <x v="0"/>
    <x v="2"/>
    <x v="154"/>
    <x v="0"/>
    <x v="1502"/>
    <s v="kg"/>
    <x v="270"/>
    <x v="3184"/>
  </r>
  <r>
    <x v="537"/>
    <x v="0"/>
    <x v="2"/>
    <x v="154"/>
    <x v="0"/>
    <x v="531"/>
    <s v="kg"/>
    <x v="270"/>
    <x v="3185"/>
  </r>
  <r>
    <x v="537"/>
    <x v="0"/>
    <x v="2"/>
    <x v="154"/>
    <x v="0"/>
    <x v="1503"/>
    <s v="kg"/>
    <x v="270"/>
    <x v="3186"/>
  </r>
  <r>
    <x v="537"/>
    <x v="0"/>
    <x v="2"/>
    <x v="140"/>
    <x v="1"/>
    <x v="440"/>
    <s v="Pcs"/>
    <x v="254"/>
    <x v="3046"/>
  </r>
  <r>
    <x v="537"/>
    <x v="0"/>
    <x v="2"/>
    <x v="30"/>
    <x v="3"/>
    <x v="1023"/>
    <s v="Pcs"/>
    <x v="262"/>
    <x v="458"/>
  </r>
  <r>
    <x v="538"/>
    <x v="0"/>
    <x v="2"/>
    <x v="97"/>
    <x v="3"/>
    <x v="1504"/>
    <s v="Pcs"/>
    <x v="264"/>
    <x v="3187"/>
  </r>
  <r>
    <x v="538"/>
    <x v="0"/>
    <x v="2"/>
    <x v="57"/>
    <x v="3"/>
    <x v="177"/>
    <s v="Pcs"/>
    <x v="11"/>
    <x v="2341"/>
  </r>
  <r>
    <x v="538"/>
    <x v="0"/>
    <x v="2"/>
    <x v="16"/>
    <x v="2"/>
    <x v="1113"/>
    <s v="kg"/>
    <x v="151"/>
    <x v="3188"/>
  </r>
  <r>
    <x v="538"/>
    <x v="0"/>
    <x v="2"/>
    <x v="1"/>
    <x v="0"/>
    <x v="1446"/>
    <s v="kg"/>
    <x v="179"/>
    <x v="3189"/>
  </r>
  <r>
    <x v="538"/>
    <x v="0"/>
    <x v="2"/>
    <x v="21"/>
    <x v="1"/>
    <x v="1505"/>
    <s v="Pcs"/>
    <x v="164"/>
    <x v="3190"/>
  </r>
  <r>
    <x v="538"/>
    <x v="0"/>
    <x v="2"/>
    <x v="26"/>
    <x v="1"/>
    <x v="1174"/>
    <s v="Pcs"/>
    <x v="255"/>
    <x v="3191"/>
  </r>
  <r>
    <x v="539"/>
    <x v="0"/>
    <x v="2"/>
    <x v="39"/>
    <x v="3"/>
    <x v="201"/>
    <s v="Pcs"/>
    <x v="28"/>
    <x v="2778"/>
  </r>
  <r>
    <x v="539"/>
    <x v="0"/>
    <x v="2"/>
    <x v="91"/>
    <x v="3"/>
    <x v="201"/>
    <s v="Pcs"/>
    <x v="11"/>
    <x v="3192"/>
  </r>
  <r>
    <x v="539"/>
    <x v="0"/>
    <x v="2"/>
    <x v="21"/>
    <x v="1"/>
    <x v="1506"/>
    <s v="Pcs"/>
    <x v="164"/>
    <x v="3193"/>
  </r>
  <r>
    <x v="539"/>
    <x v="0"/>
    <x v="2"/>
    <x v="21"/>
    <x v="3"/>
    <x v="1123"/>
    <s v="Pcs"/>
    <x v="213"/>
    <x v="413"/>
  </r>
  <r>
    <x v="539"/>
    <x v="0"/>
    <x v="2"/>
    <x v="140"/>
    <x v="1"/>
    <x v="440"/>
    <s v="Pcs"/>
    <x v="254"/>
    <x v="3046"/>
  </r>
  <r>
    <x v="540"/>
    <x v="0"/>
    <x v="2"/>
    <x v="4"/>
    <x v="1"/>
    <x v="91"/>
    <s v="Pcs"/>
    <x v="117"/>
    <x v="3036"/>
  </r>
  <r>
    <x v="540"/>
    <x v="0"/>
    <x v="2"/>
    <x v="4"/>
    <x v="1"/>
    <x v="9"/>
    <s v="Pcs"/>
    <x v="114"/>
    <x v="3194"/>
  </r>
  <r>
    <x v="540"/>
    <x v="0"/>
    <x v="2"/>
    <x v="163"/>
    <x v="3"/>
    <x v="1507"/>
    <s v="Pcs"/>
    <x v="261"/>
    <x v="3195"/>
  </r>
  <r>
    <x v="540"/>
    <x v="0"/>
    <x v="2"/>
    <x v="39"/>
    <x v="3"/>
    <x v="201"/>
    <s v="Pcs"/>
    <x v="11"/>
    <x v="3192"/>
  </r>
  <r>
    <x v="541"/>
    <x v="0"/>
    <x v="2"/>
    <x v="106"/>
    <x v="3"/>
    <x v="778"/>
    <s v="Pcs"/>
    <x v="68"/>
    <x v="3196"/>
  </r>
  <r>
    <x v="541"/>
    <x v="0"/>
    <x v="2"/>
    <x v="1"/>
    <x v="0"/>
    <x v="438"/>
    <s v="kg"/>
    <x v="271"/>
    <x v="3197"/>
  </r>
  <r>
    <x v="541"/>
    <x v="0"/>
    <x v="2"/>
    <x v="1"/>
    <x v="0"/>
    <x v="1508"/>
    <s v="kg"/>
    <x v="272"/>
    <x v="3198"/>
  </r>
  <r>
    <x v="541"/>
    <x v="0"/>
    <x v="2"/>
    <x v="1"/>
    <x v="0"/>
    <x v="958"/>
    <s v="kg"/>
    <x v="272"/>
    <x v="3199"/>
  </r>
  <r>
    <x v="541"/>
    <x v="0"/>
    <x v="2"/>
    <x v="1"/>
    <x v="0"/>
    <x v="1509"/>
    <s v="kg"/>
    <x v="271"/>
    <x v="3200"/>
  </r>
  <r>
    <x v="542"/>
    <x v="1"/>
    <x v="2"/>
    <x v="163"/>
    <x v="3"/>
    <x v="1005"/>
    <s v="Pcs"/>
    <x v="261"/>
    <x v="94"/>
  </r>
  <r>
    <x v="542"/>
    <x v="1"/>
    <x v="2"/>
    <x v="140"/>
    <x v="1"/>
    <x v="440"/>
    <s v="Pcs"/>
    <x v="254"/>
    <x v="3046"/>
  </r>
  <r>
    <x v="543"/>
    <x v="1"/>
    <x v="2"/>
    <x v="91"/>
    <x v="3"/>
    <x v="1357"/>
    <s v="Pcs"/>
    <x v="11"/>
    <x v="3201"/>
  </r>
  <r>
    <x v="543"/>
    <x v="1"/>
    <x v="2"/>
    <x v="163"/>
    <x v="3"/>
    <x v="1510"/>
    <s v="Pcs"/>
    <x v="261"/>
    <x v="3202"/>
  </r>
  <r>
    <x v="543"/>
    <x v="1"/>
    <x v="2"/>
    <x v="4"/>
    <x v="1"/>
    <x v="15"/>
    <s v="Pcs"/>
    <x v="259"/>
    <x v="3203"/>
  </r>
  <r>
    <x v="544"/>
    <x v="1"/>
    <x v="2"/>
    <x v="30"/>
    <x v="3"/>
    <x v="1023"/>
    <s v="Pcs"/>
    <x v="262"/>
    <x v="458"/>
  </r>
  <r>
    <x v="544"/>
    <x v="1"/>
    <x v="2"/>
    <x v="2"/>
    <x v="0"/>
    <x v="262"/>
    <s v="Pcs"/>
    <x v="174"/>
    <x v="3204"/>
  </r>
  <r>
    <x v="544"/>
    <x v="1"/>
    <x v="2"/>
    <x v="140"/>
    <x v="1"/>
    <x v="440"/>
    <s v="Pcs"/>
    <x v="254"/>
    <x v="3046"/>
  </r>
  <r>
    <x v="544"/>
    <x v="1"/>
    <x v="2"/>
    <x v="19"/>
    <x v="0"/>
    <x v="253"/>
    <s v="kg"/>
    <x v="55"/>
    <x v="2456"/>
  </r>
  <r>
    <x v="545"/>
    <x v="1"/>
    <x v="2"/>
    <x v="163"/>
    <x v="3"/>
    <x v="1511"/>
    <s v="Pcs"/>
    <x v="177"/>
    <x v="3205"/>
  </r>
  <r>
    <x v="545"/>
    <x v="1"/>
    <x v="2"/>
    <x v="93"/>
    <x v="3"/>
    <x v="201"/>
    <s v="Pcs"/>
    <x v="3"/>
    <x v="755"/>
  </r>
  <r>
    <x v="545"/>
    <x v="1"/>
    <x v="2"/>
    <x v="45"/>
    <x v="1"/>
    <x v="72"/>
    <s v="Pcs"/>
    <x v="69"/>
    <x v="2831"/>
  </r>
  <r>
    <x v="545"/>
    <x v="1"/>
    <x v="2"/>
    <x v="7"/>
    <x v="1"/>
    <x v="886"/>
    <s v="Pcs"/>
    <x v="109"/>
    <x v="3206"/>
  </r>
  <r>
    <x v="545"/>
    <x v="1"/>
    <x v="2"/>
    <x v="69"/>
    <x v="3"/>
    <x v="34"/>
    <s v="Pcs"/>
    <x v="273"/>
    <x v="3207"/>
  </r>
  <r>
    <x v="546"/>
    <x v="1"/>
    <x v="2"/>
    <x v="17"/>
    <x v="3"/>
    <x v="880"/>
    <s v="mtr"/>
    <x v="28"/>
    <x v="3208"/>
  </r>
  <r>
    <x v="546"/>
    <x v="1"/>
    <x v="2"/>
    <x v="17"/>
    <x v="3"/>
    <x v="1512"/>
    <s v="mtr"/>
    <x v="28"/>
    <x v="3209"/>
  </r>
  <r>
    <x v="546"/>
    <x v="1"/>
    <x v="2"/>
    <x v="17"/>
    <x v="3"/>
    <x v="1513"/>
    <s v="mtr"/>
    <x v="28"/>
    <x v="3210"/>
  </r>
  <r>
    <x v="546"/>
    <x v="1"/>
    <x v="2"/>
    <x v="17"/>
    <x v="3"/>
    <x v="1514"/>
    <s v="mtr"/>
    <x v="28"/>
    <x v="3211"/>
  </r>
  <r>
    <x v="546"/>
    <x v="1"/>
    <x v="2"/>
    <x v="17"/>
    <x v="3"/>
    <x v="1515"/>
    <s v="mtr"/>
    <x v="28"/>
    <x v="3212"/>
  </r>
  <r>
    <x v="546"/>
    <x v="1"/>
    <x v="2"/>
    <x v="136"/>
    <x v="0"/>
    <x v="540"/>
    <s v="kg"/>
    <x v="65"/>
    <x v="3213"/>
  </r>
  <r>
    <x v="546"/>
    <x v="1"/>
    <x v="2"/>
    <x v="120"/>
    <x v="3"/>
    <x v="216"/>
    <s v="Pcs"/>
    <x v="271"/>
    <x v="3214"/>
  </r>
  <r>
    <x v="546"/>
    <x v="1"/>
    <x v="2"/>
    <x v="119"/>
    <x v="0"/>
    <x v="428"/>
    <s v="kg"/>
    <x v="263"/>
    <x v="3126"/>
  </r>
  <r>
    <x v="546"/>
    <x v="1"/>
    <x v="2"/>
    <x v="91"/>
    <x v="3"/>
    <x v="609"/>
    <s v="Pcs"/>
    <x v="11"/>
    <x v="3215"/>
  </r>
  <r>
    <x v="546"/>
    <x v="1"/>
    <x v="2"/>
    <x v="2"/>
    <x v="0"/>
    <x v="330"/>
    <s v="Pcs"/>
    <x v="80"/>
    <x v="2151"/>
  </r>
  <r>
    <x v="546"/>
    <x v="1"/>
    <x v="2"/>
    <x v="21"/>
    <x v="3"/>
    <x v="1516"/>
    <s v="Pcs"/>
    <x v="213"/>
    <x v="3216"/>
  </r>
  <r>
    <x v="547"/>
    <x v="1"/>
    <x v="2"/>
    <x v="144"/>
    <x v="3"/>
    <x v="1517"/>
    <s v="Pcs"/>
    <x v="191"/>
    <x v="2899"/>
  </r>
  <r>
    <x v="547"/>
    <x v="1"/>
    <x v="2"/>
    <x v="52"/>
    <x v="3"/>
    <x v="1518"/>
    <s v="Ft"/>
    <x v="182"/>
    <x v="3217"/>
  </r>
  <r>
    <x v="547"/>
    <x v="1"/>
    <x v="2"/>
    <x v="52"/>
    <x v="3"/>
    <x v="1499"/>
    <s v="Ft"/>
    <x v="182"/>
    <x v="3218"/>
  </r>
  <r>
    <x v="547"/>
    <x v="1"/>
    <x v="2"/>
    <x v="52"/>
    <x v="3"/>
    <x v="1519"/>
    <s v="Ft"/>
    <x v="182"/>
    <x v="3219"/>
  </r>
  <r>
    <x v="547"/>
    <x v="1"/>
    <x v="2"/>
    <x v="52"/>
    <x v="3"/>
    <x v="1520"/>
    <s v="Ft"/>
    <x v="96"/>
    <x v="3220"/>
  </r>
  <r>
    <x v="547"/>
    <x v="1"/>
    <x v="2"/>
    <x v="52"/>
    <x v="3"/>
    <x v="638"/>
    <s v="Ft"/>
    <x v="274"/>
    <x v="3221"/>
  </r>
  <r>
    <x v="547"/>
    <x v="1"/>
    <x v="2"/>
    <x v="52"/>
    <x v="3"/>
    <x v="1499"/>
    <s v="Ft"/>
    <x v="274"/>
    <x v="3222"/>
  </r>
  <r>
    <x v="547"/>
    <x v="1"/>
    <x v="2"/>
    <x v="52"/>
    <x v="3"/>
    <x v="1519"/>
    <s v="Ft"/>
    <x v="96"/>
    <x v="3223"/>
  </r>
  <r>
    <x v="547"/>
    <x v="1"/>
    <x v="2"/>
    <x v="5"/>
    <x v="0"/>
    <x v="827"/>
    <s v="kg"/>
    <x v="275"/>
    <x v="3224"/>
  </r>
  <r>
    <x v="547"/>
    <x v="1"/>
    <x v="2"/>
    <x v="5"/>
    <x v="0"/>
    <x v="48"/>
    <s v="kg"/>
    <x v="275"/>
    <x v="3225"/>
  </r>
  <r>
    <x v="547"/>
    <x v="1"/>
    <x v="2"/>
    <x v="5"/>
    <x v="0"/>
    <x v="354"/>
    <s v="kg"/>
    <x v="275"/>
    <x v="3226"/>
  </r>
  <r>
    <x v="547"/>
    <x v="1"/>
    <x v="2"/>
    <x v="5"/>
    <x v="0"/>
    <x v="221"/>
    <s v="kg"/>
    <x v="275"/>
    <x v="993"/>
  </r>
  <r>
    <x v="547"/>
    <x v="1"/>
    <x v="2"/>
    <x v="5"/>
    <x v="0"/>
    <x v="184"/>
    <s v="kg"/>
    <x v="275"/>
    <x v="3227"/>
  </r>
  <r>
    <x v="547"/>
    <x v="1"/>
    <x v="2"/>
    <x v="5"/>
    <x v="0"/>
    <x v="1521"/>
    <s v="kg"/>
    <x v="276"/>
    <x v="3228"/>
  </r>
  <r>
    <x v="547"/>
    <x v="1"/>
    <x v="2"/>
    <x v="5"/>
    <x v="0"/>
    <x v="1522"/>
    <s v="kg"/>
    <x v="276"/>
    <x v="3229"/>
  </r>
  <r>
    <x v="547"/>
    <x v="1"/>
    <x v="2"/>
    <x v="5"/>
    <x v="0"/>
    <x v="126"/>
    <s v="kg"/>
    <x v="276"/>
    <x v="3230"/>
  </r>
  <r>
    <x v="547"/>
    <x v="1"/>
    <x v="2"/>
    <x v="5"/>
    <x v="0"/>
    <x v="480"/>
    <s v="kg"/>
    <x v="276"/>
    <x v="3231"/>
  </r>
  <r>
    <x v="547"/>
    <x v="1"/>
    <x v="2"/>
    <x v="5"/>
    <x v="0"/>
    <x v="1493"/>
    <s v="kg"/>
    <x v="276"/>
    <x v="3232"/>
  </r>
  <r>
    <x v="547"/>
    <x v="1"/>
    <x v="2"/>
    <x v="5"/>
    <x v="0"/>
    <x v="767"/>
    <s v="kg"/>
    <x v="275"/>
    <x v="3233"/>
  </r>
  <r>
    <x v="547"/>
    <x v="1"/>
    <x v="2"/>
    <x v="140"/>
    <x v="1"/>
    <x v="440"/>
    <s v="Pcs"/>
    <x v="254"/>
    <x v="3046"/>
  </r>
  <r>
    <x v="548"/>
    <x v="1"/>
    <x v="2"/>
    <x v="20"/>
    <x v="0"/>
    <x v="1523"/>
    <s v="kg"/>
    <x v="249"/>
    <x v="3234"/>
  </r>
  <r>
    <x v="549"/>
    <x v="1"/>
    <x v="2"/>
    <x v="25"/>
    <x v="3"/>
    <x v="1524"/>
    <s v="Pcs"/>
    <x v="230"/>
    <x v="3235"/>
  </r>
  <r>
    <x v="549"/>
    <x v="1"/>
    <x v="2"/>
    <x v="1"/>
    <x v="0"/>
    <x v="1525"/>
    <s v="kg"/>
    <x v="249"/>
    <x v="3236"/>
  </r>
  <r>
    <x v="549"/>
    <x v="1"/>
    <x v="2"/>
    <x v="21"/>
    <x v="1"/>
    <x v="1245"/>
    <s v="Pcs"/>
    <x v="164"/>
    <x v="3122"/>
  </r>
  <r>
    <x v="549"/>
    <x v="1"/>
    <x v="2"/>
    <x v="1"/>
    <x v="0"/>
    <x v="515"/>
    <s v="kg"/>
    <x v="80"/>
    <x v="3237"/>
  </r>
  <r>
    <x v="549"/>
    <x v="1"/>
    <x v="2"/>
    <x v="1"/>
    <x v="0"/>
    <x v="250"/>
    <s v="kg"/>
    <x v="253"/>
    <x v="3238"/>
  </r>
  <r>
    <x v="549"/>
    <x v="1"/>
    <x v="2"/>
    <x v="1"/>
    <x v="0"/>
    <x v="1017"/>
    <s v="kg"/>
    <x v="249"/>
    <x v="3239"/>
  </r>
  <r>
    <x v="549"/>
    <x v="1"/>
    <x v="2"/>
    <x v="1"/>
    <x v="0"/>
    <x v="1526"/>
    <s v="kg"/>
    <x v="80"/>
    <x v="3240"/>
  </r>
  <r>
    <x v="549"/>
    <x v="1"/>
    <x v="2"/>
    <x v="64"/>
    <x v="0"/>
    <x v="1264"/>
    <s v="kg"/>
    <x v="68"/>
    <x v="3241"/>
  </r>
  <r>
    <x v="549"/>
    <x v="1"/>
    <x v="2"/>
    <x v="64"/>
    <x v="0"/>
    <x v="45"/>
    <s v="kg"/>
    <x v="68"/>
    <x v="3242"/>
  </r>
  <r>
    <x v="549"/>
    <x v="1"/>
    <x v="2"/>
    <x v="64"/>
    <x v="0"/>
    <x v="425"/>
    <s v="kg"/>
    <x v="68"/>
    <x v="2880"/>
  </r>
  <r>
    <x v="549"/>
    <x v="1"/>
    <x v="2"/>
    <x v="1"/>
    <x v="0"/>
    <x v="1527"/>
    <s v="kg"/>
    <x v="249"/>
    <x v="3243"/>
  </r>
  <r>
    <x v="549"/>
    <x v="1"/>
    <x v="2"/>
    <x v="31"/>
    <x v="0"/>
    <x v="617"/>
    <s v="kg"/>
    <x v="257"/>
    <x v="3244"/>
  </r>
  <r>
    <x v="549"/>
    <x v="1"/>
    <x v="2"/>
    <x v="16"/>
    <x v="2"/>
    <x v="1207"/>
    <s v="kg"/>
    <x v="90"/>
    <x v="3245"/>
  </r>
  <r>
    <x v="550"/>
    <x v="1"/>
    <x v="2"/>
    <x v="91"/>
    <x v="3"/>
    <x v="201"/>
    <s v="Pcs"/>
    <x v="11"/>
    <x v="3192"/>
  </r>
  <r>
    <x v="550"/>
    <x v="1"/>
    <x v="2"/>
    <x v="16"/>
    <x v="2"/>
    <x v="236"/>
    <s v="kg"/>
    <x v="90"/>
    <x v="3246"/>
  </r>
  <r>
    <x v="551"/>
    <x v="1"/>
    <x v="2"/>
    <x v="93"/>
    <x v="3"/>
    <x v="201"/>
    <s v="Pcs"/>
    <x v="3"/>
    <x v="755"/>
  </r>
  <r>
    <x v="551"/>
    <x v="1"/>
    <x v="2"/>
    <x v="1"/>
    <x v="0"/>
    <x v="67"/>
    <s v="kg"/>
    <x v="80"/>
    <x v="3247"/>
  </r>
  <r>
    <x v="551"/>
    <x v="1"/>
    <x v="2"/>
    <x v="1"/>
    <x v="0"/>
    <x v="1148"/>
    <s v="kg"/>
    <x v="80"/>
    <x v="3248"/>
  </r>
  <r>
    <x v="551"/>
    <x v="1"/>
    <x v="2"/>
    <x v="135"/>
    <x v="3"/>
    <x v="1528"/>
    <s v="Pcs"/>
    <x v="65"/>
    <x v="3249"/>
  </r>
  <r>
    <x v="551"/>
    <x v="1"/>
    <x v="2"/>
    <x v="7"/>
    <x v="1"/>
    <x v="34"/>
    <s v="Pcs"/>
    <x v="36"/>
    <x v="2685"/>
  </r>
  <r>
    <x v="552"/>
    <x v="1"/>
    <x v="2"/>
    <x v="93"/>
    <x v="3"/>
    <x v="1162"/>
    <s v="Pcs"/>
    <x v="3"/>
    <x v="3250"/>
  </r>
  <r>
    <x v="552"/>
    <x v="1"/>
    <x v="2"/>
    <x v="17"/>
    <x v="3"/>
    <x v="1529"/>
    <s v="mtr"/>
    <x v="46"/>
    <x v="3251"/>
  </r>
  <r>
    <x v="552"/>
    <x v="1"/>
    <x v="2"/>
    <x v="17"/>
    <x v="3"/>
    <x v="1530"/>
    <s v="mtr"/>
    <x v="46"/>
    <x v="3252"/>
  </r>
  <r>
    <x v="552"/>
    <x v="1"/>
    <x v="2"/>
    <x v="17"/>
    <x v="3"/>
    <x v="1531"/>
    <s v="mtr"/>
    <x v="46"/>
    <x v="3253"/>
  </r>
  <r>
    <x v="552"/>
    <x v="1"/>
    <x v="2"/>
    <x v="144"/>
    <x v="3"/>
    <x v="1532"/>
    <s v="Pcs"/>
    <x v="191"/>
    <x v="3254"/>
  </r>
  <r>
    <x v="552"/>
    <x v="1"/>
    <x v="2"/>
    <x v="140"/>
    <x v="1"/>
    <x v="440"/>
    <s v="Pcs"/>
    <x v="254"/>
    <x v="3046"/>
  </r>
  <r>
    <x v="552"/>
    <x v="1"/>
    <x v="2"/>
    <x v="20"/>
    <x v="2"/>
    <x v="681"/>
    <s v="kg"/>
    <x v="16"/>
    <x v="3255"/>
  </r>
  <r>
    <x v="553"/>
    <x v="1"/>
    <x v="2"/>
    <x v="64"/>
    <x v="0"/>
    <x v="1047"/>
    <s v="kg"/>
    <x v="68"/>
    <x v="3216"/>
  </r>
  <r>
    <x v="553"/>
    <x v="1"/>
    <x v="2"/>
    <x v="64"/>
    <x v="0"/>
    <x v="534"/>
    <s v="kg"/>
    <x v="10"/>
    <x v="3256"/>
  </r>
  <r>
    <x v="553"/>
    <x v="1"/>
    <x v="2"/>
    <x v="64"/>
    <x v="0"/>
    <x v="1232"/>
    <s v="kg"/>
    <x v="68"/>
    <x v="3257"/>
  </r>
  <r>
    <x v="553"/>
    <x v="1"/>
    <x v="2"/>
    <x v="163"/>
    <x v="3"/>
    <x v="1533"/>
    <s v="Pcs"/>
    <x v="261"/>
    <x v="3258"/>
  </r>
  <r>
    <x v="554"/>
    <x v="1"/>
    <x v="2"/>
    <x v="21"/>
    <x v="3"/>
    <x v="1534"/>
    <s v="Pcs"/>
    <x v="213"/>
    <x v="3259"/>
  </r>
  <r>
    <x v="554"/>
    <x v="1"/>
    <x v="2"/>
    <x v="1"/>
    <x v="0"/>
    <x v="357"/>
    <s v="kg"/>
    <x v="249"/>
    <x v="3260"/>
  </r>
  <r>
    <x v="554"/>
    <x v="1"/>
    <x v="2"/>
    <x v="1"/>
    <x v="0"/>
    <x v="1330"/>
    <s v="kg"/>
    <x v="249"/>
    <x v="3261"/>
  </r>
  <r>
    <x v="554"/>
    <x v="1"/>
    <x v="2"/>
    <x v="5"/>
    <x v="0"/>
    <x v="310"/>
    <s v="kg"/>
    <x v="16"/>
    <x v="3262"/>
  </r>
  <r>
    <x v="554"/>
    <x v="1"/>
    <x v="2"/>
    <x v="5"/>
    <x v="0"/>
    <x v="36"/>
    <s v="kg"/>
    <x v="0"/>
    <x v="3263"/>
  </r>
  <r>
    <x v="554"/>
    <x v="1"/>
    <x v="2"/>
    <x v="165"/>
    <x v="3"/>
    <x v="1535"/>
    <s v="Pcs"/>
    <x v="0"/>
    <x v="3264"/>
  </r>
  <r>
    <x v="555"/>
    <x v="1"/>
    <x v="2"/>
    <x v="0"/>
    <x v="0"/>
    <x v="1066"/>
    <s v="kg"/>
    <x v="117"/>
    <x v="3265"/>
  </r>
  <r>
    <x v="555"/>
    <x v="1"/>
    <x v="2"/>
    <x v="30"/>
    <x v="3"/>
    <x v="1023"/>
    <s v="Pcs"/>
    <x v="262"/>
    <x v="458"/>
  </r>
  <r>
    <x v="556"/>
    <x v="1"/>
    <x v="2"/>
    <x v="30"/>
    <x v="3"/>
    <x v="1023"/>
    <s v="Pcs"/>
    <x v="262"/>
    <x v="458"/>
  </r>
  <r>
    <x v="556"/>
    <x v="1"/>
    <x v="2"/>
    <x v="1"/>
    <x v="0"/>
    <x v="411"/>
    <s v="kg"/>
    <x v="174"/>
    <x v="276"/>
  </r>
  <r>
    <x v="556"/>
    <x v="1"/>
    <x v="2"/>
    <x v="38"/>
    <x v="1"/>
    <x v="1536"/>
    <s v="Pcs"/>
    <x v="163"/>
    <x v="3266"/>
  </r>
  <r>
    <x v="557"/>
    <x v="1"/>
    <x v="2"/>
    <x v="5"/>
    <x v="0"/>
    <x v="805"/>
    <s v="kg"/>
    <x v="0"/>
    <x v="3267"/>
  </r>
  <r>
    <x v="557"/>
    <x v="1"/>
    <x v="2"/>
    <x v="5"/>
    <x v="0"/>
    <x v="1214"/>
    <s v="kg"/>
    <x v="0"/>
    <x v="3268"/>
  </r>
  <r>
    <x v="557"/>
    <x v="1"/>
    <x v="2"/>
    <x v="5"/>
    <x v="0"/>
    <x v="805"/>
    <s v="kg"/>
    <x v="0"/>
    <x v="3267"/>
  </r>
  <r>
    <x v="557"/>
    <x v="1"/>
    <x v="2"/>
    <x v="5"/>
    <x v="0"/>
    <x v="1214"/>
    <s v="kg"/>
    <x v="0"/>
    <x v="3268"/>
  </r>
  <r>
    <x v="557"/>
    <x v="1"/>
    <x v="2"/>
    <x v="166"/>
    <x v="0"/>
    <x v="697"/>
    <s v="kg"/>
    <x v="80"/>
    <x v="3269"/>
  </r>
  <r>
    <x v="557"/>
    <x v="1"/>
    <x v="2"/>
    <x v="114"/>
    <x v="0"/>
    <x v="1537"/>
    <s v="kg"/>
    <x v="249"/>
    <x v="3270"/>
  </r>
  <r>
    <x v="557"/>
    <x v="1"/>
    <x v="2"/>
    <x v="1"/>
    <x v="0"/>
    <x v="809"/>
    <s v="kg"/>
    <x v="117"/>
    <x v="3271"/>
  </r>
  <r>
    <x v="557"/>
    <x v="1"/>
    <x v="2"/>
    <x v="1"/>
    <x v="0"/>
    <x v="660"/>
    <s v="kg"/>
    <x v="117"/>
    <x v="3272"/>
  </r>
  <r>
    <x v="557"/>
    <x v="1"/>
    <x v="2"/>
    <x v="167"/>
    <x v="0"/>
    <x v="835"/>
    <s v="kg"/>
    <x v="183"/>
    <x v="3273"/>
  </r>
  <r>
    <x v="557"/>
    <x v="1"/>
    <x v="2"/>
    <x v="5"/>
    <x v="0"/>
    <x v="17"/>
    <s v="kg"/>
    <x v="0"/>
    <x v="3274"/>
  </r>
  <r>
    <x v="557"/>
    <x v="1"/>
    <x v="2"/>
    <x v="5"/>
    <x v="0"/>
    <x v="877"/>
    <s v="kg"/>
    <x v="0"/>
    <x v="3275"/>
  </r>
  <r>
    <x v="557"/>
    <x v="1"/>
    <x v="2"/>
    <x v="5"/>
    <x v="0"/>
    <x v="17"/>
    <s v="kg"/>
    <x v="0"/>
    <x v="3274"/>
  </r>
  <r>
    <x v="557"/>
    <x v="1"/>
    <x v="2"/>
    <x v="5"/>
    <x v="0"/>
    <x v="877"/>
    <s v="kg"/>
    <x v="0"/>
    <x v="3275"/>
  </r>
  <r>
    <x v="558"/>
    <x v="1"/>
    <x v="2"/>
    <x v="106"/>
    <x v="3"/>
    <x v="201"/>
    <s v="Pcs"/>
    <x v="68"/>
    <x v="3276"/>
  </r>
  <r>
    <x v="558"/>
    <x v="1"/>
    <x v="2"/>
    <x v="30"/>
    <x v="3"/>
    <x v="1023"/>
    <s v="Pcs"/>
    <x v="262"/>
    <x v="458"/>
  </r>
  <r>
    <x v="558"/>
    <x v="1"/>
    <x v="2"/>
    <x v="168"/>
    <x v="3"/>
    <x v="177"/>
    <s v="Pcs"/>
    <x v="80"/>
    <x v="3277"/>
  </r>
  <r>
    <x v="558"/>
    <x v="1"/>
    <x v="2"/>
    <x v="30"/>
    <x v="3"/>
    <x v="1023"/>
    <s v="Pcs"/>
    <x v="262"/>
    <x v="458"/>
  </r>
  <r>
    <x v="558"/>
    <x v="1"/>
    <x v="2"/>
    <x v="39"/>
    <x v="3"/>
    <x v="50"/>
    <s v="Pcs"/>
    <x v="0"/>
    <x v="3114"/>
  </r>
  <r>
    <x v="558"/>
    <x v="1"/>
    <x v="2"/>
    <x v="5"/>
    <x v="0"/>
    <x v="258"/>
    <s v="kg"/>
    <x v="52"/>
    <x v="1080"/>
  </r>
  <r>
    <x v="558"/>
    <x v="1"/>
    <x v="2"/>
    <x v="5"/>
    <x v="0"/>
    <x v="352"/>
    <s v="kg"/>
    <x v="80"/>
    <x v="3278"/>
  </r>
  <r>
    <x v="558"/>
    <x v="1"/>
    <x v="2"/>
    <x v="5"/>
    <x v="0"/>
    <x v="354"/>
    <s v="kg"/>
    <x v="52"/>
    <x v="3279"/>
  </r>
  <r>
    <x v="558"/>
    <x v="1"/>
    <x v="2"/>
    <x v="5"/>
    <x v="0"/>
    <x v="903"/>
    <s v="kg"/>
    <x v="52"/>
    <x v="3280"/>
  </r>
  <r>
    <x v="558"/>
    <x v="1"/>
    <x v="2"/>
    <x v="5"/>
    <x v="0"/>
    <x v="170"/>
    <s v="kg"/>
    <x v="52"/>
    <x v="1748"/>
  </r>
  <r>
    <x v="559"/>
    <x v="1"/>
    <x v="2"/>
    <x v="30"/>
    <x v="3"/>
    <x v="1023"/>
    <s v="Pcs"/>
    <x v="262"/>
    <x v="458"/>
  </r>
  <r>
    <x v="560"/>
    <x v="1"/>
    <x v="2"/>
    <x v="39"/>
    <x v="3"/>
    <x v="201"/>
    <s v="Pcs"/>
    <x v="11"/>
    <x v="3192"/>
  </r>
  <r>
    <x v="560"/>
    <x v="1"/>
    <x v="2"/>
    <x v="30"/>
    <x v="3"/>
    <x v="1023"/>
    <s v="Pcs"/>
    <x v="262"/>
    <x v="458"/>
  </r>
  <r>
    <x v="560"/>
    <x v="1"/>
    <x v="2"/>
    <x v="30"/>
    <x v="3"/>
    <x v="1023"/>
    <s v="Pcs"/>
    <x v="262"/>
    <x v="458"/>
  </r>
  <r>
    <x v="560"/>
    <x v="1"/>
    <x v="2"/>
    <x v="169"/>
    <x v="0"/>
    <x v="681"/>
    <s v="kg"/>
    <x v="111"/>
    <x v="3281"/>
  </r>
  <r>
    <x v="560"/>
    <x v="1"/>
    <x v="2"/>
    <x v="106"/>
    <x v="3"/>
    <x v="110"/>
    <s v="Pcs"/>
    <x v="68"/>
    <x v="3282"/>
  </r>
  <r>
    <x v="560"/>
    <x v="1"/>
    <x v="2"/>
    <x v="106"/>
    <x v="3"/>
    <x v="201"/>
    <s v="Pcs"/>
    <x v="68"/>
    <x v="3276"/>
  </r>
  <r>
    <x v="560"/>
    <x v="1"/>
    <x v="2"/>
    <x v="170"/>
    <x v="1"/>
    <x v="1538"/>
    <s v="Pcs"/>
    <x v="140"/>
    <x v="3283"/>
  </r>
  <r>
    <x v="560"/>
    <x v="1"/>
    <x v="2"/>
    <x v="5"/>
    <x v="0"/>
    <x v="1539"/>
    <s v="kg"/>
    <x v="174"/>
    <x v="3284"/>
  </r>
  <r>
    <x v="560"/>
    <x v="1"/>
    <x v="2"/>
    <x v="5"/>
    <x v="0"/>
    <x v="1068"/>
    <s v="kg"/>
    <x v="174"/>
    <x v="3285"/>
  </r>
  <r>
    <x v="560"/>
    <x v="1"/>
    <x v="2"/>
    <x v="5"/>
    <x v="0"/>
    <x v="1351"/>
    <s v="kg"/>
    <x v="174"/>
    <x v="3286"/>
  </r>
  <r>
    <x v="560"/>
    <x v="1"/>
    <x v="2"/>
    <x v="5"/>
    <x v="0"/>
    <x v="681"/>
    <s v="kg"/>
    <x v="174"/>
    <x v="3287"/>
  </r>
  <r>
    <x v="560"/>
    <x v="1"/>
    <x v="2"/>
    <x v="5"/>
    <x v="0"/>
    <x v="1540"/>
    <s v="kg"/>
    <x v="174"/>
    <x v="3288"/>
  </r>
  <r>
    <x v="560"/>
    <x v="1"/>
    <x v="2"/>
    <x v="5"/>
    <x v="0"/>
    <x v="1091"/>
    <s v="kg"/>
    <x v="52"/>
    <x v="2771"/>
  </r>
  <r>
    <x v="560"/>
    <x v="1"/>
    <x v="2"/>
    <x v="5"/>
    <x v="0"/>
    <x v="886"/>
    <s v="kg"/>
    <x v="52"/>
    <x v="3289"/>
  </r>
  <r>
    <x v="560"/>
    <x v="1"/>
    <x v="2"/>
    <x v="5"/>
    <x v="0"/>
    <x v="19"/>
    <s v="kg"/>
    <x v="52"/>
    <x v="3290"/>
  </r>
  <r>
    <x v="560"/>
    <x v="1"/>
    <x v="2"/>
    <x v="5"/>
    <x v="0"/>
    <x v="886"/>
    <s v="kg"/>
    <x v="52"/>
    <x v="3289"/>
  </r>
  <r>
    <x v="560"/>
    <x v="1"/>
    <x v="2"/>
    <x v="5"/>
    <x v="0"/>
    <x v="1541"/>
    <s v="kg"/>
    <x v="174"/>
    <x v="3291"/>
  </r>
  <r>
    <x v="561"/>
    <x v="1"/>
    <x v="2"/>
    <x v="162"/>
    <x v="1"/>
    <x v="81"/>
    <s v="Pcs"/>
    <x v="237"/>
    <x v="3292"/>
  </r>
  <r>
    <x v="561"/>
    <x v="1"/>
    <x v="2"/>
    <x v="39"/>
    <x v="3"/>
    <x v="105"/>
    <s v="Pcs"/>
    <x v="11"/>
    <x v="70"/>
  </r>
  <r>
    <x v="561"/>
    <x v="1"/>
    <x v="2"/>
    <x v="0"/>
    <x v="0"/>
    <x v="632"/>
    <s v="kg"/>
    <x v="117"/>
    <x v="3293"/>
  </r>
  <r>
    <x v="561"/>
    <x v="1"/>
    <x v="2"/>
    <x v="0"/>
    <x v="0"/>
    <x v="300"/>
    <s v="kg"/>
    <x v="68"/>
    <x v="3294"/>
  </r>
  <r>
    <x v="561"/>
    <x v="1"/>
    <x v="2"/>
    <x v="0"/>
    <x v="0"/>
    <x v="1174"/>
    <s v="kg"/>
    <x v="68"/>
    <x v="3295"/>
  </r>
  <r>
    <x v="561"/>
    <x v="1"/>
    <x v="2"/>
    <x v="0"/>
    <x v="0"/>
    <x v="6"/>
    <s v="kg"/>
    <x v="174"/>
    <x v="3296"/>
  </r>
  <r>
    <x v="561"/>
    <x v="1"/>
    <x v="2"/>
    <x v="0"/>
    <x v="0"/>
    <x v="581"/>
    <s v="kg"/>
    <x v="117"/>
    <x v="3297"/>
  </r>
  <r>
    <x v="561"/>
    <x v="1"/>
    <x v="2"/>
    <x v="0"/>
    <x v="0"/>
    <x v="879"/>
    <s v="kg"/>
    <x v="68"/>
    <x v="3298"/>
  </r>
  <r>
    <x v="561"/>
    <x v="1"/>
    <x v="2"/>
    <x v="0"/>
    <x v="0"/>
    <x v="314"/>
    <s v="kg"/>
    <x v="174"/>
    <x v="3299"/>
  </r>
  <r>
    <x v="561"/>
    <x v="1"/>
    <x v="2"/>
    <x v="0"/>
    <x v="0"/>
    <x v="1542"/>
    <s v="kg"/>
    <x v="68"/>
    <x v="3300"/>
  </r>
  <r>
    <x v="562"/>
    <x v="1"/>
    <x v="2"/>
    <x v="1"/>
    <x v="0"/>
    <x v="1319"/>
    <s v="kg"/>
    <x v="68"/>
    <x v="3301"/>
  </r>
  <r>
    <x v="563"/>
    <x v="1"/>
    <x v="2"/>
    <x v="163"/>
    <x v="3"/>
    <x v="1533"/>
    <s v="Pcs"/>
    <x v="261"/>
    <x v="3258"/>
  </r>
  <r>
    <x v="563"/>
    <x v="1"/>
    <x v="2"/>
    <x v="93"/>
    <x v="3"/>
    <x v="201"/>
    <s v="Pcs"/>
    <x v="3"/>
    <x v="755"/>
  </r>
  <r>
    <x v="564"/>
    <x v="2"/>
    <x v="2"/>
    <x v="0"/>
    <x v="0"/>
    <x v="501"/>
    <s v="kg"/>
    <x v="179"/>
    <x v="3302"/>
  </r>
  <r>
    <x v="564"/>
    <x v="2"/>
    <x v="2"/>
    <x v="0"/>
    <x v="0"/>
    <x v="95"/>
    <s v="kg"/>
    <x v="179"/>
    <x v="3303"/>
  </r>
  <r>
    <x v="564"/>
    <x v="2"/>
    <x v="2"/>
    <x v="0"/>
    <x v="0"/>
    <x v="935"/>
    <s v="kg"/>
    <x v="179"/>
    <x v="3304"/>
  </r>
  <r>
    <x v="564"/>
    <x v="2"/>
    <x v="2"/>
    <x v="0"/>
    <x v="0"/>
    <x v="64"/>
    <s v="kg"/>
    <x v="179"/>
    <x v="3305"/>
  </r>
  <r>
    <x v="564"/>
    <x v="2"/>
    <x v="2"/>
    <x v="1"/>
    <x v="0"/>
    <x v="1543"/>
    <s v="kg"/>
    <x v="80"/>
    <x v="3306"/>
  </r>
  <r>
    <x v="564"/>
    <x v="2"/>
    <x v="2"/>
    <x v="5"/>
    <x v="0"/>
    <x v="1544"/>
    <s v="kg"/>
    <x v="52"/>
    <x v="3307"/>
  </r>
  <r>
    <x v="565"/>
    <x v="2"/>
    <x v="2"/>
    <x v="93"/>
    <x v="3"/>
    <x v="201"/>
    <s v="Pcs"/>
    <x v="43"/>
    <x v="2989"/>
  </r>
  <r>
    <x v="565"/>
    <x v="2"/>
    <x v="2"/>
    <x v="140"/>
    <x v="1"/>
    <x v="440"/>
    <s v="Pcs"/>
    <x v="254"/>
    <x v="3046"/>
  </r>
  <r>
    <x v="565"/>
    <x v="2"/>
    <x v="2"/>
    <x v="1"/>
    <x v="0"/>
    <x v="778"/>
    <s v="kg"/>
    <x v="68"/>
    <x v="3196"/>
  </r>
  <r>
    <x v="565"/>
    <x v="2"/>
    <x v="2"/>
    <x v="1"/>
    <x v="0"/>
    <x v="1545"/>
    <s v="kg"/>
    <x v="117"/>
    <x v="3308"/>
  </r>
  <r>
    <x v="565"/>
    <x v="2"/>
    <x v="2"/>
    <x v="1"/>
    <x v="0"/>
    <x v="1169"/>
    <s v="kg"/>
    <x v="68"/>
    <x v="3309"/>
  </r>
  <r>
    <x v="565"/>
    <x v="2"/>
    <x v="2"/>
    <x v="1"/>
    <x v="0"/>
    <x v="331"/>
    <s v="kg"/>
    <x v="277"/>
    <x v="3310"/>
  </r>
  <r>
    <x v="565"/>
    <x v="2"/>
    <x v="2"/>
    <x v="1"/>
    <x v="0"/>
    <x v="35"/>
    <s v="kg"/>
    <x v="174"/>
    <x v="3311"/>
  </r>
  <r>
    <x v="565"/>
    <x v="2"/>
    <x v="2"/>
    <x v="5"/>
    <x v="0"/>
    <x v="1147"/>
    <s v="kg"/>
    <x v="16"/>
    <x v="3312"/>
  </r>
  <r>
    <x v="565"/>
    <x v="2"/>
    <x v="2"/>
    <x v="5"/>
    <x v="0"/>
    <x v="1055"/>
    <s v="kg"/>
    <x v="16"/>
    <x v="3313"/>
  </r>
  <r>
    <x v="565"/>
    <x v="2"/>
    <x v="2"/>
    <x v="5"/>
    <x v="0"/>
    <x v="35"/>
    <s v="kg"/>
    <x v="16"/>
    <x v="3314"/>
  </r>
  <r>
    <x v="565"/>
    <x v="2"/>
    <x v="2"/>
    <x v="5"/>
    <x v="0"/>
    <x v="6"/>
    <s v="kg"/>
    <x v="16"/>
    <x v="1858"/>
  </r>
  <r>
    <x v="565"/>
    <x v="2"/>
    <x v="2"/>
    <x v="5"/>
    <x v="0"/>
    <x v="865"/>
    <s v="kg"/>
    <x v="16"/>
    <x v="3315"/>
  </r>
  <r>
    <x v="565"/>
    <x v="2"/>
    <x v="2"/>
    <x v="0"/>
    <x v="0"/>
    <x v="128"/>
    <s v="kg"/>
    <x v="174"/>
    <x v="2784"/>
  </r>
  <r>
    <x v="566"/>
    <x v="2"/>
    <x v="2"/>
    <x v="91"/>
    <x v="3"/>
    <x v="1162"/>
    <s v="Pcs"/>
    <x v="11"/>
    <x v="3316"/>
  </r>
  <r>
    <x v="566"/>
    <x v="2"/>
    <x v="2"/>
    <x v="5"/>
    <x v="0"/>
    <x v="539"/>
    <s v="kg"/>
    <x v="80"/>
    <x v="3317"/>
  </r>
  <r>
    <x v="566"/>
    <x v="2"/>
    <x v="2"/>
    <x v="52"/>
    <x v="3"/>
    <x v="1546"/>
    <s v="Ft"/>
    <x v="96"/>
    <x v="3318"/>
  </r>
  <r>
    <x v="566"/>
    <x v="2"/>
    <x v="2"/>
    <x v="52"/>
    <x v="3"/>
    <x v="19"/>
    <s v="Ft"/>
    <x v="274"/>
    <x v="3319"/>
  </r>
  <r>
    <x v="566"/>
    <x v="2"/>
    <x v="2"/>
    <x v="52"/>
    <x v="3"/>
    <x v="1547"/>
    <s v="Ft"/>
    <x v="96"/>
    <x v="3320"/>
  </r>
  <r>
    <x v="567"/>
    <x v="2"/>
    <x v="2"/>
    <x v="30"/>
    <x v="3"/>
    <x v="1023"/>
    <s v="Pcs"/>
    <x v="262"/>
    <x v="458"/>
  </r>
  <r>
    <x v="567"/>
    <x v="2"/>
    <x v="2"/>
    <x v="5"/>
    <x v="0"/>
    <x v="783"/>
    <s v="kg"/>
    <x v="16"/>
    <x v="3321"/>
  </r>
  <r>
    <x v="567"/>
    <x v="2"/>
    <x v="2"/>
    <x v="5"/>
    <x v="0"/>
    <x v="1548"/>
    <s v="kg"/>
    <x v="16"/>
    <x v="3322"/>
  </r>
  <r>
    <x v="567"/>
    <x v="2"/>
    <x v="2"/>
    <x v="5"/>
    <x v="0"/>
    <x v="934"/>
    <s v="kg"/>
    <x v="16"/>
    <x v="3323"/>
  </r>
  <r>
    <x v="567"/>
    <x v="2"/>
    <x v="2"/>
    <x v="5"/>
    <x v="0"/>
    <x v="407"/>
    <s v="kg"/>
    <x v="16"/>
    <x v="3324"/>
  </r>
  <r>
    <x v="567"/>
    <x v="2"/>
    <x v="2"/>
    <x v="5"/>
    <x v="0"/>
    <x v="1549"/>
    <s v="kg"/>
    <x v="52"/>
    <x v="3325"/>
  </r>
  <r>
    <x v="567"/>
    <x v="2"/>
    <x v="2"/>
    <x v="5"/>
    <x v="0"/>
    <x v="108"/>
    <s v="kg"/>
    <x v="52"/>
    <x v="3326"/>
  </r>
  <r>
    <x v="567"/>
    <x v="2"/>
    <x v="2"/>
    <x v="5"/>
    <x v="0"/>
    <x v="1550"/>
    <s v="kg"/>
    <x v="52"/>
    <x v="3327"/>
  </r>
  <r>
    <x v="567"/>
    <x v="2"/>
    <x v="2"/>
    <x v="5"/>
    <x v="0"/>
    <x v="494"/>
    <s v="kg"/>
    <x v="52"/>
    <x v="3328"/>
  </r>
  <r>
    <x v="567"/>
    <x v="2"/>
    <x v="2"/>
    <x v="5"/>
    <x v="0"/>
    <x v="985"/>
    <s v="kg"/>
    <x v="16"/>
    <x v="3329"/>
  </r>
  <r>
    <x v="567"/>
    <x v="2"/>
    <x v="2"/>
    <x v="17"/>
    <x v="3"/>
    <x v="721"/>
    <s v="mtr"/>
    <x v="28"/>
    <x v="3330"/>
  </r>
  <r>
    <x v="567"/>
    <x v="2"/>
    <x v="2"/>
    <x v="17"/>
    <x v="3"/>
    <x v="1551"/>
    <s v="mtr"/>
    <x v="28"/>
    <x v="3331"/>
  </r>
  <r>
    <x v="567"/>
    <x v="2"/>
    <x v="2"/>
    <x v="17"/>
    <x v="3"/>
    <x v="1552"/>
    <s v="mtr"/>
    <x v="28"/>
    <x v="3332"/>
  </r>
  <r>
    <x v="567"/>
    <x v="2"/>
    <x v="2"/>
    <x v="17"/>
    <x v="3"/>
    <x v="1553"/>
    <s v="mtr"/>
    <x v="28"/>
    <x v="3333"/>
  </r>
  <r>
    <x v="568"/>
    <x v="2"/>
    <x v="2"/>
    <x v="30"/>
    <x v="3"/>
    <x v="1023"/>
    <s v="Pcs"/>
    <x v="262"/>
    <x v="458"/>
  </r>
  <r>
    <x v="568"/>
    <x v="2"/>
    <x v="2"/>
    <x v="30"/>
    <x v="3"/>
    <x v="1023"/>
    <s v="Pcs"/>
    <x v="262"/>
    <x v="458"/>
  </r>
  <r>
    <x v="568"/>
    <x v="2"/>
    <x v="2"/>
    <x v="144"/>
    <x v="3"/>
    <x v="1554"/>
    <s v="Pcs"/>
    <x v="191"/>
    <x v="3334"/>
  </r>
  <r>
    <x v="568"/>
    <x v="2"/>
    <x v="2"/>
    <x v="4"/>
    <x v="1"/>
    <x v="91"/>
    <s v="Pcs"/>
    <x v="117"/>
    <x v="3036"/>
  </r>
  <r>
    <x v="568"/>
    <x v="2"/>
    <x v="2"/>
    <x v="4"/>
    <x v="1"/>
    <x v="813"/>
    <s v="Pcs"/>
    <x v="114"/>
    <x v="3335"/>
  </r>
  <r>
    <x v="568"/>
    <x v="2"/>
    <x v="2"/>
    <x v="140"/>
    <x v="1"/>
    <x v="440"/>
    <s v="Pcs"/>
    <x v="254"/>
    <x v="3046"/>
  </r>
  <r>
    <x v="568"/>
    <x v="2"/>
    <x v="2"/>
    <x v="30"/>
    <x v="3"/>
    <x v="1023"/>
    <s v="Pcs"/>
    <x v="262"/>
    <x v="458"/>
  </r>
  <r>
    <x v="568"/>
    <x v="2"/>
    <x v="2"/>
    <x v="62"/>
    <x v="1"/>
    <x v="0"/>
    <s v="Pcs"/>
    <x v="258"/>
    <x v="3336"/>
  </r>
  <r>
    <x v="569"/>
    <x v="2"/>
    <x v="2"/>
    <x v="1"/>
    <x v="0"/>
    <x v="1555"/>
    <s v="kg"/>
    <x v="89"/>
    <x v="3337"/>
  </r>
  <r>
    <x v="570"/>
    <x v="2"/>
    <x v="2"/>
    <x v="163"/>
    <x v="3"/>
    <x v="1496"/>
    <s v="Pcs"/>
    <x v="177"/>
    <x v="2567"/>
  </r>
  <r>
    <x v="570"/>
    <x v="2"/>
    <x v="2"/>
    <x v="1"/>
    <x v="0"/>
    <x v="1556"/>
    <s v="kg"/>
    <x v="46"/>
    <x v="1622"/>
  </r>
  <r>
    <x v="570"/>
    <x v="2"/>
    <x v="2"/>
    <x v="1"/>
    <x v="0"/>
    <x v="181"/>
    <s v="kg"/>
    <x v="46"/>
    <x v="3338"/>
  </r>
  <r>
    <x v="570"/>
    <x v="2"/>
    <x v="2"/>
    <x v="16"/>
    <x v="2"/>
    <x v="116"/>
    <s v="kg"/>
    <x v="90"/>
    <x v="918"/>
  </r>
  <r>
    <x v="571"/>
    <x v="2"/>
    <x v="2"/>
    <x v="91"/>
    <x v="3"/>
    <x v="201"/>
    <s v="Pcs"/>
    <x v="22"/>
    <x v="2670"/>
  </r>
  <r>
    <x v="571"/>
    <x v="2"/>
    <x v="2"/>
    <x v="30"/>
    <x v="3"/>
    <x v="1023"/>
    <s v="Pcs"/>
    <x v="262"/>
    <x v="458"/>
  </r>
  <r>
    <x v="571"/>
    <x v="2"/>
    <x v="2"/>
    <x v="16"/>
    <x v="2"/>
    <x v="301"/>
    <s v="kg"/>
    <x v="90"/>
    <x v="242"/>
  </r>
  <r>
    <x v="571"/>
    <x v="2"/>
    <x v="2"/>
    <x v="1"/>
    <x v="0"/>
    <x v="1557"/>
    <s v="kg"/>
    <x v="234"/>
    <x v="3339"/>
  </r>
  <r>
    <x v="571"/>
    <x v="2"/>
    <x v="2"/>
    <x v="0"/>
    <x v="0"/>
    <x v="415"/>
    <s v="kg"/>
    <x v="174"/>
    <x v="3340"/>
  </r>
  <r>
    <x v="571"/>
    <x v="2"/>
    <x v="2"/>
    <x v="0"/>
    <x v="0"/>
    <x v="271"/>
    <s v="kg"/>
    <x v="249"/>
    <x v="2254"/>
  </r>
  <r>
    <x v="571"/>
    <x v="2"/>
    <x v="2"/>
    <x v="0"/>
    <x v="0"/>
    <x v="507"/>
    <s v="kg"/>
    <x v="249"/>
    <x v="3341"/>
  </r>
  <r>
    <x v="571"/>
    <x v="2"/>
    <x v="2"/>
    <x v="0"/>
    <x v="0"/>
    <x v="915"/>
    <s v="kg"/>
    <x v="111"/>
    <x v="3342"/>
  </r>
  <r>
    <x v="571"/>
    <x v="2"/>
    <x v="2"/>
    <x v="0"/>
    <x v="0"/>
    <x v="1033"/>
    <s v="kg"/>
    <x v="111"/>
    <x v="766"/>
  </r>
  <r>
    <x v="571"/>
    <x v="2"/>
    <x v="2"/>
    <x v="0"/>
    <x v="0"/>
    <x v="1558"/>
    <s v="kg"/>
    <x v="111"/>
    <x v="3343"/>
  </r>
  <r>
    <x v="571"/>
    <x v="2"/>
    <x v="2"/>
    <x v="0"/>
    <x v="0"/>
    <x v="1416"/>
    <s v="kg"/>
    <x v="111"/>
    <x v="3344"/>
  </r>
  <r>
    <x v="571"/>
    <x v="2"/>
    <x v="2"/>
    <x v="0"/>
    <x v="0"/>
    <x v="464"/>
    <s v="kg"/>
    <x v="174"/>
    <x v="3345"/>
  </r>
  <r>
    <x v="571"/>
    <x v="2"/>
    <x v="2"/>
    <x v="4"/>
    <x v="1"/>
    <x v="301"/>
    <s v="Pcs"/>
    <x v="117"/>
    <x v="3346"/>
  </r>
  <r>
    <x v="571"/>
    <x v="2"/>
    <x v="2"/>
    <x v="4"/>
    <x v="1"/>
    <x v="105"/>
    <s v="Pcs"/>
    <x v="10"/>
    <x v="2519"/>
  </r>
  <r>
    <x v="571"/>
    <x v="2"/>
    <x v="2"/>
    <x v="4"/>
    <x v="1"/>
    <x v="1486"/>
    <s v="Pcs"/>
    <x v="114"/>
    <x v="3347"/>
  </r>
  <r>
    <x v="571"/>
    <x v="2"/>
    <x v="2"/>
    <x v="93"/>
    <x v="3"/>
    <x v="201"/>
    <s v="Pcs"/>
    <x v="43"/>
    <x v="2989"/>
  </r>
  <r>
    <x v="571"/>
    <x v="2"/>
    <x v="2"/>
    <x v="38"/>
    <x v="1"/>
    <x v="91"/>
    <s v="Pcs"/>
    <x v="163"/>
    <x v="1922"/>
  </r>
  <r>
    <x v="571"/>
    <x v="2"/>
    <x v="2"/>
    <x v="38"/>
    <x v="1"/>
    <x v="532"/>
    <s v="Pcs"/>
    <x v="57"/>
    <x v="3348"/>
  </r>
  <r>
    <x v="571"/>
    <x v="2"/>
    <x v="2"/>
    <x v="38"/>
    <x v="1"/>
    <x v="902"/>
    <s v="Pcs"/>
    <x v="163"/>
    <x v="3349"/>
  </r>
  <r>
    <x v="571"/>
    <x v="2"/>
    <x v="2"/>
    <x v="144"/>
    <x v="1"/>
    <x v="1482"/>
    <s v="Pcs"/>
    <x v="278"/>
    <x v="3350"/>
  </r>
  <r>
    <x v="572"/>
    <x v="2"/>
    <x v="2"/>
    <x v="21"/>
    <x v="3"/>
    <x v="71"/>
    <s v="Pcs"/>
    <x v="213"/>
    <x v="2531"/>
  </r>
  <r>
    <x v="572"/>
    <x v="2"/>
    <x v="2"/>
    <x v="106"/>
    <x v="3"/>
    <x v="382"/>
    <s v="Pcs"/>
    <x v="68"/>
    <x v="3351"/>
  </r>
  <r>
    <x v="573"/>
    <x v="2"/>
    <x v="2"/>
    <x v="7"/>
    <x v="1"/>
    <x v="34"/>
    <s v="Pcs"/>
    <x v="109"/>
    <x v="472"/>
  </r>
  <r>
    <x v="573"/>
    <x v="2"/>
    <x v="2"/>
    <x v="1"/>
    <x v="0"/>
    <x v="100"/>
    <s v="kg"/>
    <x v="117"/>
    <x v="3352"/>
  </r>
  <r>
    <x v="573"/>
    <x v="2"/>
    <x v="2"/>
    <x v="140"/>
    <x v="1"/>
    <x v="440"/>
    <s v="Pcs"/>
    <x v="254"/>
    <x v="3046"/>
  </r>
  <r>
    <x v="573"/>
    <x v="2"/>
    <x v="2"/>
    <x v="30"/>
    <x v="3"/>
    <x v="1023"/>
    <s v="Pcs"/>
    <x v="262"/>
    <x v="458"/>
  </r>
  <r>
    <x v="573"/>
    <x v="2"/>
    <x v="2"/>
    <x v="171"/>
    <x v="1"/>
    <x v="53"/>
    <s v="Pcs"/>
    <x v="10"/>
    <x v="3353"/>
  </r>
  <r>
    <x v="573"/>
    <x v="2"/>
    <x v="2"/>
    <x v="163"/>
    <x v="3"/>
    <x v="1559"/>
    <s v="Pcs"/>
    <x v="279"/>
    <x v="3354"/>
  </r>
  <r>
    <x v="574"/>
    <x v="2"/>
    <x v="2"/>
    <x v="170"/>
    <x v="1"/>
    <x v="1560"/>
    <s v="Pcs"/>
    <x v="140"/>
    <x v="3355"/>
  </r>
  <r>
    <x v="574"/>
    <x v="2"/>
    <x v="2"/>
    <x v="168"/>
    <x v="3"/>
    <x v="1561"/>
    <s v="Pcs"/>
    <x v="80"/>
    <x v="3356"/>
  </r>
  <r>
    <x v="575"/>
    <x v="2"/>
    <x v="2"/>
    <x v="30"/>
    <x v="3"/>
    <x v="1023"/>
    <s v="Pcs"/>
    <x v="262"/>
    <x v="458"/>
  </r>
  <r>
    <x v="575"/>
    <x v="2"/>
    <x v="2"/>
    <x v="93"/>
    <x v="3"/>
    <x v="9"/>
    <s v="Pcs"/>
    <x v="251"/>
    <x v="2042"/>
  </r>
  <r>
    <x v="575"/>
    <x v="2"/>
    <x v="2"/>
    <x v="93"/>
    <x v="3"/>
    <x v="645"/>
    <s v="Pcs"/>
    <x v="43"/>
    <x v="3357"/>
  </r>
  <r>
    <x v="575"/>
    <x v="2"/>
    <x v="2"/>
    <x v="163"/>
    <x v="3"/>
    <x v="1562"/>
    <s v="Pcs"/>
    <x v="177"/>
    <x v="2431"/>
  </r>
  <r>
    <x v="575"/>
    <x v="2"/>
    <x v="2"/>
    <x v="17"/>
    <x v="1"/>
    <x v="105"/>
    <s v="Pcs"/>
    <x v="26"/>
    <x v="2479"/>
  </r>
  <r>
    <x v="575"/>
    <x v="2"/>
    <x v="2"/>
    <x v="17"/>
    <x v="1"/>
    <x v="987"/>
    <s v="Pcs"/>
    <x v="10"/>
    <x v="3358"/>
  </r>
  <r>
    <x v="576"/>
    <x v="2"/>
    <x v="2"/>
    <x v="0"/>
    <x v="0"/>
    <x v="845"/>
    <s v="kg"/>
    <x v="249"/>
    <x v="3359"/>
  </r>
  <r>
    <x v="576"/>
    <x v="2"/>
    <x v="2"/>
    <x v="0"/>
    <x v="0"/>
    <x v="428"/>
    <s v="kg"/>
    <x v="249"/>
    <x v="3360"/>
  </r>
  <r>
    <x v="577"/>
    <x v="2"/>
    <x v="2"/>
    <x v="163"/>
    <x v="3"/>
    <x v="1559"/>
    <s v="Pcs"/>
    <x v="279"/>
    <x v="3354"/>
  </r>
  <r>
    <x v="577"/>
    <x v="2"/>
    <x v="2"/>
    <x v="140"/>
    <x v="1"/>
    <x v="1563"/>
    <s v="Pcs"/>
    <x v="280"/>
    <x v="3361"/>
  </r>
  <r>
    <x v="577"/>
    <x v="2"/>
    <x v="2"/>
    <x v="140"/>
    <x v="1"/>
    <x v="1564"/>
    <s v="Pcs"/>
    <x v="280"/>
    <x v="3362"/>
  </r>
  <r>
    <x v="577"/>
    <x v="2"/>
    <x v="2"/>
    <x v="140"/>
    <x v="1"/>
    <x v="694"/>
    <s v="Pcs"/>
    <x v="273"/>
    <x v="3363"/>
  </r>
  <r>
    <x v="578"/>
    <x v="2"/>
    <x v="2"/>
    <x v="30"/>
    <x v="3"/>
    <x v="1023"/>
    <s v="Pcs"/>
    <x v="262"/>
    <x v="458"/>
  </r>
  <r>
    <x v="578"/>
    <x v="2"/>
    <x v="2"/>
    <x v="30"/>
    <x v="3"/>
    <x v="1023"/>
    <s v="Pcs"/>
    <x v="262"/>
    <x v="458"/>
  </r>
  <r>
    <x v="579"/>
    <x v="2"/>
    <x v="2"/>
    <x v="163"/>
    <x v="3"/>
    <x v="1559"/>
    <s v="Pcs"/>
    <x v="279"/>
    <x v="3354"/>
  </r>
  <r>
    <x v="579"/>
    <x v="2"/>
    <x v="2"/>
    <x v="1"/>
    <x v="0"/>
    <x v="271"/>
    <s v="kg"/>
    <x v="183"/>
    <x v="3364"/>
  </r>
  <r>
    <x v="579"/>
    <x v="2"/>
    <x v="2"/>
    <x v="1"/>
    <x v="0"/>
    <x v="748"/>
    <s v="kg"/>
    <x v="16"/>
    <x v="3365"/>
  </r>
  <r>
    <x v="580"/>
    <x v="2"/>
    <x v="2"/>
    <x v="62"/>
    <x v="1"/>
    <x v="552"/>
    <s v="Pcs"/>
    <x v="258"/>
    <x v="3366"/>
  </r>
  <r>
    <x v="581"/>
    <x v="2"/>
    <x v="2"/>
    <x v="91"/>
    <x v="3"/>
    <x v="201"/>
    <s v="Pcs"/>
    <x v="22"/>
    <x v="2670"/>
  </r>
  <r>
    <x v="581"/>
    <x v="2"/>
    <x v="2"/>
    <x v="163"/>
    <x v="3"/>
    <x v="1565"/>
    <s v="Pcs"/>
    <x v="279"/>
    <x v="3367"/>
  </r>
  <r>
    <x v="581"/>
    <x v="2"/>
    <x v="2"/>
    <x v="16"/>
    <x v="0"/>
    <x v="361"/>
    <s v="kg"/>
    <x v="80"/>
    <x v="3368"/>
  </r>
  <r>
    <x v="581"/>
    <x v="2"/>
    <x v="2"/>
    <x v="1"/>
    <x v="0"/>
    <x v="206"/>
    <s v="kg"/>
    <x v="26"/>
    <x v="3369"/>
  </r>
  <r>
    <x v="581"/>
    <x v="2"/>
    <x v="2"/>
    <x v="170"/>
    <x v="1"/>
    <x v="1566"/>
    <s v="Pcs"/>
    <x v="140"/>
    <x v="3370"/>
  </r>
  <r>
    <x v="582"/>
    <x v="2"/>
    <x v="2"/>
    <x v="16"/>
    <x v="2"/>
    <x v="330"/>
    <s v="kg"/>
    <x v="90"/>
    <x v="2321"/>
  </r>
  <r>
    <x v="582"/>
    <x v="2"/>
    <x v="2"/>
    <x v="16"/>
    <x v="2"/>
    <x v="258"/>
    <s v="kg"/>
    <x v="80"/>
    <x v="1096"/>
  </r>
  <r>
    <x v="582"/>
    <x v="2"/>
    <x v="2"/>
    <x v="21"/>
    <x v="1"/>
    <x v="1537"/>
    <s v="Pcs"/>
    <x v="164"/>
    <x v="3371"/>
  </r>
  <r>
    <x v="583"/>
    <x v="2"/>
    <x v="2"/>
    <x v="30"/>
    <x v="3"/>
    <x v="1023"/>
    <s v="Pcs"/>
    <x v="262"/>
    <x v="458"/>
  </r>
  <r>
    <x v="583"/>
    <x v="2"/>
    <x v="2"/>
    <x v="106"/>
    <x v="3"/>
    <x v="201"/>
    <s v="Pcs"/>
    <x v="68"/>
    <x v="3276"/>
  </r>
  <r>
    <x v="583"/>
    <x v="2"/>
    <x v="2"/>
    <x v="140"/>
    <x v="1"/>
    <x v="440"/>
    <s v="Pcs"/>
    <x v="254"/>
    <x v="3046"/>
  </r>
  <r>
    <x v="584"/>
    <x v="2"/>
    <x v="2"/>
    <x v="21"/>
    <x v="1"/>
    <x v="913"/>
    <s v="Pcs"/>
    <x v="164"/>
    <x v="3372"/>
  </r>
  <r>
    <x v="584"/>
    <x v="2"/>
    <x v="2"/>
    <x v="163"/>
    <x v="3"/>
    <x v="1567"/>
    <s v="Pcs"/>
    <x v="279"/>
    <x v="3373"/>
  </r>
  <r>
    <x v="584"/>
    <x v="2"/>
    <x v="2"/>
    <x v="4"/>
    <x v="1"/>
    <x v="103"/>
    <s v="Pcs"/>
    <x v="117"/>
    <x v="1922"/>
  </r>
  <r>
    <x v="584"/>
    <x v="2"/>
    <x v="2"/>
    <x v="4"/>
    <x v="1"/>
    <x v="105"/>
    <s v="Pcs"/>
    <x v="10"/>
    <x v="2519"/>
  </r>
  <r>
    <x v="584"/>
    <x v="2"/>
    <x v="2"/>
    <x v="4"/>
    <x v="1"/>
    <x v="83"/>
    <s v="Pcs"/>
    <x v="259"/>
    <x v="3374"/>
  </r>
  <r>
    <x v="585"/>
    <x v="2"/>
    <x v="2"/>
    <x v="168"/>
    <x v="3"/>
    <x v="105"/>
    <s v="Pcs"/>
    <x v="80"/>
    <x v="3375"/>
  </r>
  <r>
    <x v="585"/>
    <x v="2"/>
    <x v="2"/>
    <x v="168"/>
    <x v="3"/>
    <x v="761"/>
    <s v="Pcs"/>
    <x v="234"/>
    <x v="3376"/>
  </r>
  <r>
    <x v="585"/>
    <x v="2"/>
    <x v="2"/>
    <x v="93"/>
    <x v="3"/>
    <x v="103"/>
    <s v="Pcs"/>
    <x v="146"/>
    <x v="2004"/>
  </r>
  <r>
    <x v="585"/>
    <x v="2"/>
    <x v="2"/>
    <x v="93"/>
    <x v="3"/>
    <x v="81"/>
    <s v="Pcs"/>
    <x v="251"/>
    <x v="3377"/>
  </r>
  <r>
    <x v="585"/>
    <x v="2"/>
    <x v="2"/>
    <x v="93"/>
    <x v="3"/>
    <x v="1136"/>
    <s v="Pcs"/>
    <x v="43"/>
    <x v="1401"/>
  </r>
  <r>
    <x v="586"/>
    <x v="2"/>
    <x v="2"/>
    <x v="120"/>
    <x v="3"/>
    <x v="137"/>
    <s v="Pcs"/>
    <x v="271"/>
    <x v="3378"/>
  </r>
  <r>
    <x v="586"/>
    <x v="2"/>
    <x v="2"/>
    <x v="93"/>
    <x v="3"/>
    <x v="746"/>
    <s v="Pcs"/>
    <x v="4"/>
    <x v="3379"/>
  </r>
  <r>
    <x v="586"/>
    <x v="2"/>
    <x v="2"/>
    <x v="97"/>
    <x v="3"/>
    <x v="1254"/>
    <s v="Pcs"/>
    <x v="264"/>
    <x v="3380"/>
  </r>
  <r>
    <x v="587"/>
    <x v="2"/>
    <x v="2"/>
    <x v="30"/>
    <x v="3"/>
    <x v="1023"/>
    <s v="Pcs"/>
    <x v="262"/>
    <x v="458"/>
  </r>
  <r>
    <x v="588"/>
    <x v="2"/>
    <x v="2"/>
    <x v="55"/>
    <x v="3"/>
    <x v="1568"/>
    <s v="Pcs"/>
    <x v="3"/>
    <x v="2867"/>
  </r>
  <r>
    <x v="589"/>
    <x v="2"/>
    <x v="2"/>
    <x v="163"/>
    <x v="3"/>
    <x v="1569"/>
    <s v="Pcs"/>
    <x v="177"/>
    <x v="3381"/>
  </r>
  <r>
    <x v="589"/>
    <x v="2"/>
    <x v="2"/>
    <x v="140"/>
    <x v="1"/>
    <x v="440"/>
    <s v="Pcs"/>
    <x v="254"/>
    <x v="3046"/>
  </r>
  <r>
    <x v="590"/>
    <x v="3"/>
    <x v="2"/>
    <x v="168"/>
    <x v="3"/>
    <x v="201"/>
    <s v="Pcs"/>
    <x v="22"/>
    <x v="2670"/>
  </r>
  <r>
    <x v="590"/>
    <x v="3"/>
    <x v="2"/>
    <x v="4"/>
    <x v="1"/>
    <x v="34"/>
    <s v="Pcs"/>
    <x v="114"/>
    <x v="3382"/>
  </r>
  <r>
    <x v="591"/>
    <x v="3"/>
    <x v="2"/>
    <x v="93"/>
    <x v="3"/>
    <x v="201"/>
    <s v="Pcs"/>
    <x v="4"/>
    <x v="929"/>
  </r>
  <r>
    <x v="591"/>
    <x v="3"/>
    <x v="2"/>
    <x v="67"/>
    <x v="3"/>
    <x v="1570"/>
    <s v="Pcs"/>
    <x v="281"/>
    <x v="3383"/>
  </r>
  <r>
    <x v="591"/>
    <x v="3"/>
    <x v="2"/>
    <x v="16"/>
    <x v="2"/>
    <x v="1571"/>
    <s v="kg"/>
    <x v="90"/>
    <x v="3384"/>
  </r>
  <r>
    <x v="591"/>
    <x v="3"/>
    <x v="2"/>
    <x v="129"/>
    <x v="1"/>
    <x v="743"/>
    <s v="Pcs"/>
    <x v="282"/>
    <x v="3385"/>
  </r>
  <r>
    <x v="591"/>
    <x v="3"/>
    <x v="2"/>
    <x v="129"/>
    <x v="1"/>
    <x v="457"/>
    <s v="Pcs"/>
    <x v="283"/>
    <x v="1270"/>
  </r>
  <r>
    <x v="592"/>
    <x v="3"/>
    <x v="2"/>
    <x v="143"/>
    <x v="3"/>
    <x v="177"/>
    <s v="Pcs"/>
    <x v="9"/>
    <x v="3282"/>
  </r>
  <r>
    <x v="592"/>
    <x v="3"/>
    <x v="2"/>
    <x v="163"/>
    <x v="3"/>
    <x v="1572"/>
    <s v="Pcs"/>
    <x v="284"/>
    <x v="3386"/>
  </r>
  <r>
    <x v="593"/>
    <x v="3"/>
    <x v="2"/>
    <x v="2"/>
    <x v="0"/>
    <x v="732"/>
    <s v="Pcs"/>
    <x v="272"/>
    <x v="3387"/>
  </r>
  <r>
    <x v="593"/>
    <x v="3"/>
    <x v="2"/>
    <x v="97"/>
    <x v="3"/>
    <x v="1573"/>
    <s v="Pcs"/>
    <x v="264"/>
    <x v="3388"/>
  </r>
  <r>
    <x v="594"/>
    <x v="3"/>
    <x v="2"/>
    <x v="64"/>
    <x v="0"/>
    <x v="605"/>
    <s v="kg"/>
    <x v="249"/>
    <x v="3389"/>
  </r>
  <r>
    <x v="594"/>
    <x v="3"/>
    <x v="2"/>
    <x v="4"/>
    <x v="1"/>
    <x v="764"/>
    <s v="Pcs"/>
    <x v="114"/>
    <x v="235"/>
  </r>
  <r>
    <x v="594"/>
    <x v="3"/>
    <x v="2"/>
    <x v="4"/>
    <x v="1"/>
    <x v="201"/>
    <s v="Pcs"/>
    <x v="117"/>
    <x v="1818"/>
  </r>
  <r>
    <x v="594"/>
    <x v="3"/>
    <x v="2"/>
    <x v="4"/>
    <x v="1"/>
    <x v="1486"/>
    <s v="Pcs"/>
    <x v="259"/>
    <x v="2522"/>
  </r>
  <r>
    <x v="595"/>
    <x v="3"/>
    <x v="2"/>
    <x v="163"/>
    <x v="3"/>
    <x v="1574"/>
    <s v="Pcs"/>
    <x v="177"/>
    <x v="3390"/>
  </r>
  <r>
    <x v="595"/>
    <x v="3"/>
    <x v="2"/>
    <x v="168"/>
    <x v="1"/>
    <x v="450"/>
    <s v="Pcs"/>
    <x v="111"/>
    <x v="3391"/>
  </r>
  <r>
    <x v="595"/>
    <x v="3"/>
    <x v="2"/>
    <x v="168"/>
    <x v="1"/>
    <x v="103"/>
    <s v="Pcs"/>
    <x v="117"/>
    <x v="1922"/>
  </r>
  <r>
    <x v="595"/>
    <x v="3"/>
    <x v="2"/>
    <x v="162"/>
    <x v="1"/>
    <x v="622"/>
    <s v="Pcs"/>
    <x v="265"/>
    <x v="3392"/>
  </r>
  <r>
    <x v="595"/>
    <x v="3"/>
    <x v="2"/>
    <x v="162"/>
    <x v="1"/>
    <x v="81"/>
    <s v="Pcs"/>
    <x v="237"/>
    <x v="3292"/>
  </r>
  <r>
    <x v="595"/>
    <x v="3"/>
    <x v="2"/>
    <x v="21"/>
    <x v="3"/>
    <x v="1123"/>
    <s v="Pcs"/>
    <x v="213"/>
    <x v="413"/>
  </r>
  <r>
    <x v="595"/>
    <x v="3"/>
    <x v="2"/>
    <x v="172"/>
    <x v="2"/>
    <x v="943"/>
    <s v="Kgs"/>
    <x v="89"/>
    <x v="843"/>
  </r>
  <r>
    <x v="596"/>
    <x v="3"/>
    <x v="2"/>
    <x v="30"/>
    <x v="3"/>
    <x v="1023"/>
    <s v="Pcs"/>
    <x v="262"/>
    <x v="458"/>
  </r>
  <r>
    <x v="596"/>
    <x v="3"/>
    <x v="2"/>
    <x v="168"/>
    <x v="1"/>
    <x v="457"/>
    <s v="Pcs"/>
    <x v="47"/>
    <x v="2347"/>
  </r>
  <r>
    <x v="596"/>
    <x v="3"/>
    <x v="2"/>
    <x v="168"/>
    <x v="1"/>
    <x v="467"/>
    <s v="Pcs"/>
    <x v="0"/>
    <x v="3393"/>
  </r>
  <r>
    <x v="596"/>
    <x v="3"/>
    <x v="2"/>
    <x v="168"/>
    <x v="1"/>
    <x v="1200"/>
    <s v="Pcs"/>
    <x v="80"/>
    <x v="3394"/>
  </r>
  <r>
    <x v="596"/>
    <x v="3"/>
    <x v="2"/>
    <x v="168"/>
    <x v="3"/>
    <x v="324"/>
    <s v="Pcs"/>
    <x v="22"/>
    <x v="2859"/>
  </r>
  <r>
    <x v="596"/>
    <x v="3"/>
    <x v="2"/>
    <x v="64"/>
    <x v="0"/>
    <x v="716"/>
    <s v="kg"/>
    <x v="174"/>
    <x v="2750"/>
  </r>
  <r>
    <x v="597"/>
    <x v="3"/>
    <x v="2"/>
    <x v="30"/>
    <x v="3"/>
    <x v="1023"/>
    <s v="Pcs"/>
    <x v="262"/>
    <x v="458"/>
  </r>
  <r>
    <x v="597"/>
    <x v="3"/>
    <x v="2"/>
    <x v="168"/>
    <x v="3"/>
    <x v="411"/>
    <s v="Pcs"/>
    <x v="143"/>
    <x v="3395"/>
  </r>
  <r>
    <x v="597"/>
    <x v="3"/>
    <x v="2"/>
    <x v="163"/>
    <x v="3"/>
    <x v="1575"/>
    <s v="Pcs"/>
    <x v="284"/>
    <x v="3396"/>
  </r>
  <r>
    <x v="597"/>
    <x v="3"/>
    <x v="2"/>
    <x v="93"/>
    <x v="3"/>
    <x v="624"/>
    <s v="Pcs"/>
    <x v="4"/>
    <x v="3397"/>
  </r>
  <r>
    <x v="597"/>
    <x v="3"/>
    <x v="2"/>
    <x v="140"/>
    <x v="1"/>
    <x v="440"/>
    <s v="Pcs"/>
    <x v="254"/>
    <x v="3046"/>
  </r>
  <r>
    <x v="597"/>
    <x v="3"/>
    <x v="2"/>
    <x v="125"/>
    <x v="3"/>
    <x v="1576"/>
    <s v="Pcs"/>
    <x v="40"/>
    <x v="3398"/>
  </r>
  <r>
    <x v="597"/>
    <x v="3"/>
    <x v="2"/>
    <x v="128"/>
    <x v="2"/>
    <x v="51"/>
    <s v="kg"/>
    <x v="65"/>
    <x v="3206"/>
  </r>
  <r>
    <x v="597"/>
    <x v="3"/>
    <x v="2"/>
    <x v="64"/>
    <x v="0"/>
    <x v="40"/>
    <s v="kg"/>
    <x v="249"/>
    <x v="3399"/>
  </r>
  <r>
    <x v="597"/>
    <x v="3"/>
    <x v="2"/>
    <x v="62"/>
    <x v="1"/>
    <x v="231"/>
    <s v="Pcs"/>
    <x v="258"/>
    <x v="3115"/>
  </r>
  <r>
    <x v="598"/>
    <x v="3"/>
    <x v="2"/>
    <x v="173"/>
    <x v="3"/>
    <x v="913"/>
    <s v="Pcs"/>
    <x v="22"/>
    <x v="3400"/>
  </r>
  <r>
    <x v="598"/>
    <x v="3"/>
    <x v="2"/>
    <x v="17"/>
    <x v="3"/>
    <x v="1577"/>
    <s v="mtr"/>
    <x v="28"/>
    <x v="3401"/>
  </r>
  <r>
    <x v="598"/>
    <x v="3"/>
    <x v="2"/>
    <x v="17"/>
    <x v="3"/>
    <x v="1578"/>
    <s v="mtr"/>
    <x v="28"/>
    <x v="3402"/>
  </r>
  <r>
    <x v="598"/>
    <x v="3"/>
    <x v="2"/>
    <x v="17"/>
    <x v="3"/>
    <x v="1579"/>
    <s v="mtr"/>
    <x v="28"/>
    <x v="3403"/>
  </r>
  <r>
    <x v="598"/>
    <x v="3"/>
    <x v="2"/>
    <x v="106"/>
    <x v="3"/>
    <x v="555"/>
    <s v="Pcs"/>
    <x v="68"/>
    <x v="3404"/>
  </r>
  <r>
    <x v="598"/>
    <x v="3"/>
    <x v="2"/>
    <x v="64"/>
    <x v="0"/>
    <x v="1556"/>
    <s v="kg"/>
    <x v="80"/>
    <x v="1605"/>
  </r>
  <r>
    <x v="598"/>
    <x v="3"/>
    <x v="2"/>
    <x v="31"/>
    <x v="0"/>
    <x v="530"/>
    <s v="kg"/>
    <x v="285"/>
    <x v="3405"/>
  </r>
  <r>
    <x v="598"/>
    <x v="3"/>
    <x v="2"/>
    <x v="1"/>
    <x v="0"/>
    <x v="400"/>
    <s v="kg"/>
    <x v="91"/>
    <x v="3406"/>
  </r>
  <r>
    <x v="598"/>
    <x v="3"/>
    <x v="2"/>
    <x v="1"/>
    <x v="0"/>
    <x v="1580"/>
    <s v="kg"/>
    <x v="249"/>
    <x v="3407"/>
  </r>
  <r>
    <x v="598"/>
    <x v="3"/>
    <x v="2"/>
    <x v="7"/>
    <x v="1"/>
    <x v="279"/>
    <s v="Pcs"/>
    <x v="71"/>
    <x v="3408"/>
  </r>
  <r>
    <x v="599"/>
    <x v="3"/>
    <x v="2"/>
    <x v="64"/>
    <x v="0"/>
    <x v="1172"/>
    <s v="kg"/>
    <x v="52"/>
    <x v="3409"/>
  </r>
  <r>
    <x v="599"/>
    <x v="3"/>
    <x v="2"/>
    <x v="64"/>
    <x v="1"/>
    <x v="906"/>
    <s v="kg"/>
    <x v="111"/>
    <x v="3410"/>
  </r>
  <r>
    <x v="599"/>
    <x v="3"/>
    <x v="2"/>
    <x v="52"/>
    <x v="3"/>
    <x v="690"/>
    <s v="Ft"/>
    <x v="96"/>
    <x v="3411"/>
  </r>
  <r>
    <x v="599"/>
    <x v="3"/>
    <x v="2"/>
    <x v="52"/>
    <x v="3"/>
    <x v="74"/>
    <s v="Ft"/>
    <x v="96"/>
    <x v="3412"/>
  </r>
  <r>
    <x v="599"/>
    <x v="3"/>
    <x v="2"/>
    <x v="52"/>
    <x v="3"/>
    <x v="716"/>
    <s v="Ft"/>
    <x v="96"/>
    <x v="3413"/>
  </r>
  <r>
    <x v="599"/>
    <x v="3"/>
    <x v="2"/>
    <x v="52"/>
    <x v="3"/>
    <x v="275"/>
    <s v="Ft"/>
    <x v="274"/>
    <x v="3414"/>
  </r>
  <r>
    <x v="599"/>
    <x v="3"/>
    <x v="2"/>
    <x v="52"/>
    <x v="3"/>
    <x v="34"/>
    <s v="Ft"/>
    <x v="274"/>
    <x v="529"/>
  </r>
  <r>
    <x v="599"/>
    <x v="3"/>
    <x v="2"/>
    <x v="52"/>
    <x v="3"/>
    <x v="94"/>
    <s v="Ft"/>
    <x v="274"/>
    <x v="2230"/>
  </r>
  <r>
    <x v="599"/>
    <x v="3"/>
    <x v="2"/>
    <x v="52"/>
    <x v="3"/>
    <x v="1581"/>
    <s v="Ft"/>
    <x v="96"/>
    <x v="3415"/>
  </r>
  <r>
    <x v="599"/>
    <x v="3"/>
    <x v="2"/>
    <x v="1"/>
    <x v="0"/>
    <x v="995"/>
    <s v="kg"/>
    <x v="179"/>
    <x v="3416"/>
  </r>
  <r>
    <x v="600"/>
    <x v="3"/>
    <x v="2"/>
    <x v="21"/>
    <x v="3"/>
    <x v="1582"/>
    <s v="Pcs"/>
    <x v="213"/>
    <x v="3417"/>
  </r>
  <r>
    <x v="600"/>
    <x v="3"/>
    <x v="2"/>
    <x v="91"/>
    <x v="3"/>
    <x v="201"/>
    <s v="Pcs"/>
    <x v="22"/>
    <x v="2670"/>
  </r>
  <r>
    <x v="600"/>
    <x v="3"/>
    <x v="2"/>
    <x v="93"/>
    <x v="3"/>
    <x v="201"/>
    <s v="Pcs"/>
    <x v="4"/>
    <x v="929"/>
  </r>
  <r>
    <x v="601"/>
    <x v="3"/>
    <x v="2"/>
    <x v="173"/>
    <x v="3"/>
    <x v="913"/>
    <s v="Pcs"/>
    <x v="22"/>
    <x v="3400"/>
  </r>
  <r>
    <x v="601"/>
    <x v="3"/>
    <x v="2"/>
    <x v="93"/>
    <x v="3"/>
    <x v="94"/>
    <s v="Pcs"/>
    <x v="4"/>
    <x v="2310"/>
  </r>
  <r>
    <x v="601"/>
    <x v="3"/>
    <x v="2"/>
    <x v="168"/>
    <x v="1"/>
    <x v="91"/>
    <s v="Pcs"/>
    <x v="39"/>
    <x v="3418"/>
  </r>
  <r>
    <x v="601"/>
    <x v="3"/>
    <x v="2"/>
    <x v="168"/>
    <x v="1"/>
    <x v="328"/>
    <s v="Pcs"/>
    <x v="47"/>
    <x v="3419"/>
  </r>
  <r>
    <x v="601"/>
    <x v="3"/>
    <x v="2"/>
    <x v="168"/>
    <x v="1"/>
    <x v="1583"/>
    <s v="Pcs"/>
    <x v="0"/>
    <x v="3420"/>
  </r>
  <r>
    <x v="601"/>
    <x v="3"/>
    <x v="2"/>
    <x v="143"/>
    <x v="3"/>
    <x v="168"/>
    <s v="Pcs"/>
    <x v="9"/>
    <x v="3421"/>
  </r>
  <r>
    <x v="601"/>
    <x v="3"/>
    <x v="2"/>
    <x v="172"/>
    <x v="2"/>
    <x v="1584"/>
    <s v="Kgs"/>
    <x v="80"/>
    <x v="3422"/>
  </r>
  <r>
    <x v="601"/>
    <x v="3"/>
    <x v="2"/>
    <x v="4"/>
    <x v="1"/>
    <x v="91"/>
    <s v="Pcs"/>
    <x v="253"/>
    <x v="3035"/>
  </r>
  <r>
    <x v="601"/>
    <x v="3"/>
    <x v="2"/>
    <x v="4"/>
    <x v="1"/>
    <x v="105"/>
    <s v="Pcs"/>
    <x v="10"/>
    <x v="2519"/>
  </r>
  <r>
    <x v="601"/>
    <x v="3"/>
    <x v="2"/>
    <x v="4"/>
    <x v="1"/>
    <x v="91"/>
    <s v="Pcs"/>
    <x v="114"/>
    <x v="441"/>
  </r>
  <r>
    <x v="602"/>
    <x v="3"/>
    <x v="2"/>
    <x v="110"/>
    <x v="3"/>
    <x v="34"/>
    <s v="Pcs"/>
    <x v="286"/>
    <x v="3423"/>
  </r>
  <r>
    <x v="602"/>
    <x v="3"/>
    <x v="2"/>
    <x v="174"/>
    <x v="3"/>
    <x v="1585"/>
    <s v="Pcs"/>
    <x v="287"/>
    <x v="3424"/>
  </r>
  <r>
    <x v="602"/>
    <x v="3"/>
    <x v="2"/>
    <x v="174"/>
    <x v="3"/>
    <x v="1586"/>
    <s v="Pcs"/>
    <x v="209"/>
    <x v="3425"/>
  </r>
  <r>
    <x v="603"/>
    <x v="3"/>
    <x v="2"/>
    <x v="30"/>
    <x v="3"/>
    <x v="1023"/>
    <s v="Pcs"/>
    <x v="262"/>
    <x v="458"/>
  </r>
  <r>
    <x v="603"/>
    <x v="3"/>
    <x v="2"/>
    <x v="7"/>
    <x v="1"/>
    <x v="19"/>
    <s v="Pcs"/>
    <x v="109"/>
    <x v="3426"/>
  </r>
  <r>
    <x v="604"/>
    <x v="3"/>
    <x v="2"/>
    <x v="67"/>
    <x v="3"/>
    <x v="1587"/>
    <s v="Pcs"/>
    <x v="281"/>
    <x v="3427"/>
  </r>
  <r>
    <x v="604"/>
    <x v="3"/>
    <x v="2"/>
    <x v="97"/>
    <x v="3"/>
    <x v="1588"/>
    <s v="Pcs"/>
    <x v="264"/>
    <x v="3428"/>
  </r>
  <r>
    <x v="604"/>
    <x v="3"/>
    <x v="2"/>
    <x v="64"/>
    <x v="0"/>
    <x v="390"/>
    <s v="kg"/>
    <x v="249"/>
    <x v="3429"/>
  </r>
  <r>
    <x v="604"/>
    <x v="3"/>
    <x v="2"/>
    <x v="4"/>
    <x v="1"/>
    <x v="34"/>
    <s v="Pcs"/>
    <x v="114"/>
    <x v="3382"/>
  </r>
  <r>
    <x v="604"/>
    <x v="3"/>
    <x v="2"/>
    <x v="64"/>
    <x v="0"/>
    <x v="1589"/>
    <s v="kg"/>
    <x v="249"/>
    <x v="3430"/>
  </r>
  <r>
    <x v="604"/>
    <x v="3"/>
    <x v="2"/>
    <x v="4"/>
    <x v="1"/>
    <x v="91"/>
    <s v="Pcs"/>
    <x v="37"/>
    <x v="1314"/>
  </r>
  <r>
    <x v="604"/>
    <x v="3"/>
    <x v="2"/>
    <x v="4"/>
    <x v="1"/>
    <x v="9"/>
    <s v="Pcs"/>
    <x v="259"/>
    <x v="3431"/>
  </r>
  <r>
    <x v="605"/>
    <x v="3"/>
    <x v="2"/>
    <x v="30"/>
    <x v="3"/>
    <x v="1023"/>
    <s v="Pcs"/>
    <x v="262"/>
    <x v="458"/>
  </r>
  <r>
    <x v="605"/>
    <x v="3"/>
    <x v="2"/>
    <x v="140"/>
    <x v="1"/>
    <x v="323"/>
    <s v="Pcs"/>
    <x v="273"/>
    <x v="3432"/>
  </r>
  <r>
    <x v="605"/>
    <x v="3"/>
    <x v="2"/>
    <x v="21"/>
    <x v="3"/>
    <x v="595"/>
    <s v="Pcs"/>
    <x v="213"/>
    <x v="3433"/>
  </r>
  <r>
    <x v="605"/>
    <x v="3"/>
    <x v="2"/>
    <x v="21"/>
    <x v="3"/>
    <x v="1590"/>
    <s v="Pcs"/>
    <x v="288"/>
    <x v="3434"/>
  </r>
  <r>
    <x v="605"/>
    <x v="3"/>
    <x v="2"/>
    <x v="168"/>
    <x v="3"/>
    <x v="216"/>
    <s v="Pcs"/>
    <x v="22"/>
    <x v="3435"/>
  </r>
  <r>
    <x v="606"/>
    <x v="3"/>
    <x v="2"/>
    <x v="93"/>
    <x v="3"/>
    <x v="1591"/>
    <s v="mtr"/>
    <x v="50"/>
    <x v="3436"/>
  </r>
  <r>
    <x v="606"/>
    <x v="3"/>
    <x v="2"/>
    <x v="93"/>
    <x v="3"/>
    <x v="94"/>
    <s v="Pcs"/>
    <x v="4"/>
    <x v="2310"/>
  </r>
  <r>
    <x v="606"/>
    <x v="3"/>
    <x v="2"/>
    <x v="91"/>
    <x v="3"/>
    <x v="201"/>
    <s v="Pcs"/>
    <x v="10"/>
    <x v="3437"/>
  </r>
  <r>
    <x v="606"/>
    <x v="3"/>
    <x v="2"/>
    <x v="172"/>
    <x v="2"/>
    <x v="919"/>
    <s v="Kgs"/>
    <x v="16"/>
    <x v="3438"/>
  </r>
  <r>
    <x v="606"/>
    <x v="3"/>
    <x v="2"/>
    <x v="64"/>
    <x v="0"/>
    <x v="448"/>
    <s v="kg"/>
    <x v="179"/>
    <x v="3439"/>
  </r>
  <r>
    <x v="606"/>
    <x v="3"/>
    <x v="2"/>
    <x v="168"/>
    <x v="3"/>
    <x v="1253"/>
    <s v="Pcs"/>
    <x v="143"/>
    <x v="3440"/>
  </r>
  <r>
    <x v="607"/>
    <x v="3"/>
    <x v="2"/>
    <x v="4"/>
    <x v="1"/>
    <x v="91"/>
    <s v="Pcs"/>
    <x v="259"/>
    <x v="2771"/>
  </r>
  <r>
    <x v="607"/>
    <x v="3"/>
    <x v="2"/>
    <x v="21"/>
    <x v="1"/>
    <x v="393"/>
    <s v="Pcs"/>
    <x v="164"/>
    <x v="3441"/>
  </r>
  <r>
    <x v="607"/>
    <x v="3"/>
    <x v="2"/>
    <x v="93"/>
    <x v="3"/>
    <x v="624"/>
    <s v="Pcs"/>
    <x v="4"/>
    <x v="3397"/>
  </r>
  <r>
    <x v="608"/>
    <x v="3"/>
    <x v="2"/>
    <x v="175"/>
    <x v="3"/>
    <x v="1592"/>
    <s v="Pcs"/>
    <x v="140"/>
    <x v="3442"/>
  </r>
  <r>
    <x v="608"/>
    <x v="3"/>
    <x v="2"/>
    <x v="175"/>
    <x v="3"/>
    <x v="1593"/>
    <s v="Pcs"/>
    <x v="289"/>
    <x v="3443"/>
  </r>
  <r>
    <x v="608"/>
    <x v="3"/>
    <x v="2"/>
    <x v="16"/>
    <x v="0"/>
    <x v="489"/>
    <s v="kg"/>
    <x v="151"/>
    <x v="3444"/>
  </r>
  <r>
    <x v="608"/>
    <x v="3"/>
    <x v="2"/>
    <x v="64"/>
    <x v="0"/>
    <x v="278"/>
    <s v="kg"/>
    <x v="52"/>
    <x v="3445"/>
  </r>
  <r>
    <x v="608"/>
    <x v="3"/>
    <x v="2"/>
    <x v="64"/>
    <x v="0"/>
    <x v="78"/>
    <s v="kg"/>
    <x v="52"/>
    <x v="3446"/>
  </r>
  <r>
    <x v="608"/>
    <x v="3"/>
    <x v="2"/>
    <x v="64"/>
    <x v="0"/>
    <x v="100"/>
    <s v="kg"/>
    <x v="52"/>
    <x v="3447"/>
  </r>
  <r>
    <x v="608"/>
    <x v="3"/>
    <x v="2"/>
    <x v="64"/>
    <x v="0"/>
    <x v="376"/>
    <s v="kg"/>
    <x v="52"/>
    <x v="293"/>
  </r>
  <r>
    <x v="609"/>
    <x v="3"/>
    <x v="2"/>
    <x v="21"/>
    <x v="1"/>
    <x v="1594"/>
    <s v="Pcs"/>
    <x v="164"/>
    <x v="3448"/>
  </r>
  <r>
    <x v="609"/>
    <x v="3"/>
    <x v="2"/>
    <x v="93"/>
    <x v="3"/>
    <x v="620"/>
    <s v="Pcs"/>
    <x v="4"/>
    <x v="3449"/>
  </r>
  <r>
    <x v="609"/>
    <x v="3"/>
    <x v="2"/>
    <x v="30"/>
    <x v="3"/>
    <x v="1023"/>
    <s v="Pcs"/>
    <x v="262"/>
    <x v="458"/>
  </r>
  <r>
    <x v="609"/>
    <x v="3"/>
    <x v="2"/>
    <x v="91"/>
    <x v="3"/>
    <x v="1420"/>
    <s v="Pcs"/>
    <x v="10"/>
    <x v="2622"/>
  </r>
  <r>
    <x v="610"/>
    <x v="3"/>
    <x v="2"/>
    <x v="62"/>
    <x v="1"/>
    <x v="552"/>
    <s v="Pcs"/>
    <x v="258"/>
    <x v="3366"/>
  </r>
  <r>
    <x v="611"/>
    <x v="3"/>
    <x v="2"/>
    <x v="143"/>
    <x v="1"/>
    <x v="643"/>
    <s v="Pcs"/>
    <x v="40"/>
    <x v="3450"/>
  </r>
  <r>
    <x v="611"/>
    <x v="3"/>
    <x v="2"/>
    <x v="127"/>
    <x v="1"/>
    <x v="148"/>
    <s v="Pcs"/>
    <x v="64"/>
    <x v="3451"/>
  </r>
  <r>
    <x v="611"/>
    <x v="3"/>
    <x v="2"/>
    <x v="21"/>
    <x v="1"/>
    <x v="1595"/>
    <s v="Pcs"/>
    <x v="164"/>
    <x v="3452"/>
  </r>
  <r>
    <x v="612"/>
    <x v="3"/>
    <x v="2"/>
    <x v="77"/>
    <x v="1"/>
    <x v="201"/>
    <s v="Pcs"/>
    <x v="290"/>
    <x v="3453"/>
  </r>
  <r>
    <x v="613"/>
    <x v="3"/>
    <x v="2"/>
    <x v="4"/>
    <x v="1"/>
    <x v="103"/>
    <s v="Pcs"/>
    <x v="117"/>
    <x v="1922"/>
  </r>
  <r>
    <x v="613"/>
    <x v="3"/>
    <x v="2"/>
    <x v="4"/>
    <x v="1"/>
    <x v="105"/>
    <s v="Pcs"/>
    <x v="10"/>
    <x v="2519"/>
  </r>
  <r>
    <x v="613"/>
    <x v="3"/>
    <x v="2"/>
    <x v="4"/>
    <x v="1"/>
    <x v="1381"/>
    <s v="Pcs"/>
    <x v="114"/>
    <x v="353"/>
  </r>
  <r>
    <x v="614"/>
    <x v="3"/>
    <x v="2"/>
    <x v="168"/>
    <x v="3"/>
    <x v="13"/>
    <s v="Pcs"/>
    <x v="22"/>
    <x v="2853"/>
  </r>
  <r>
    <x v="614"/>
    <x v="3"/>
    <x v="2"/>
    <x v="21"/>
    <x v="1"/>
    <x v="1596"/>
    <s v="Pcs"/>
    <x v="164"/>
    <x v="3454"/>
  </r>
  <r>
    <x v="615"/>
    <x v="3"/>
    <x v="2"/>
    <x v="62"/>
    <x v="1"/>
    <x v="91"/>
    <s v="Pcs"/>
    <x v="258"/>
    <x v="3455"/>
  </r>
  <r>
    <x v="615"/>
    <x v="3"/>
    <x v="2"/>
    <x v="93"/>
    <x v="3"/>
    <x v="201"/>
    <s v="Pcs"/>
    <x v="4"/>
    <x v="929"/>
  </r>
  <r>
    <x v="615"/>
    <x v="3"/>
    <x v="2"/>
    <x v="77"/>
    <x v="1"/>
    <x v="140"/>
    <s v="Pcs"/>
    <x v="290"/>
    <x v="3456"/>
  </r>
  <r>
    <x v="615"/>
    <x v="3"/>
    <x v="2"/>
    <x v="115"/>
    <x v="3"/>
    <x v="1236"/>
    <s v="Pcs"/>
    <x v="208"/>
    <x v="2194"/>
  </r>
  <r>
    <x v="616"/>
    <x v="3"/>
    <x v="2"/>
    <x v="57"/>
    <x v="1"/>
    <x v="1447"/>
    <s v="Pcs"/>
    <x v="211"/>
    <x v="3457"/>
  </r>
  <r>
    <x v="616"/>
    <x v="3"/>
    <x v="2"/>
    <x v="93"/>
    <x v="3"/>
    <x v="201"/>
    <s v="Pcs"/>
    <x v="4"/>
    <x v="929"/>
  </r>
  <r>
    <x v="616"/>
    <x v="3"/>
    <x v="2"/>
    <x v="140"/>
    <x v="1"/>
    <x v="440"/>
    <s v="Pcs"/>
    <x v="254"/>
    <x v="3046"/>
  </r>
  <r>
    <x v="616"/>
    <x v="3"/>
    <x v="2"/>
    <x v="176"/>
    <x v="3"/>
    <x v="1597"/>
    <s v="Pcs"/>
    <x v="291"/>
    <x v="3458"/>
  </r>
  <r>
    <x v="616"/>
    <x v="3"/>
    <x v="2"/>
    <x v="91"/>
    <x v="3"/>
    <x v="201"/>
    <s v="Pcs"/>
    <x v="10"/>
    <x v="3437"/>
  </r>
  <r>
    <x v="617"/>
    <x v="4"/>
    <x v="2"/>
    <x v="143"/>
    <x v="3"/>
    <x v="607"/>
    <s v="Pcs"/>
    <x v="40"/>
    <x v="3459"/>
  </r>
  <r>
    <x v="617"/>
    <x v="4"/>
    <x v="2"/>
    <x v="143"/>
    <x v="3"/>
    <x v="607"/>
    <s v="Pcs"/>
    <x v="40"/>
    <x v="3459"/>
  </r>
  <r>
    <x v="617"/>
    <x v="4"/>
    <x v="2"/>
    <x v="127"/>
    <x v="1"/>
    <x v="192"/>
    <s v="Pcs"/>
    <x v="64"/>
    <x v="3460"/>
  </r>
  <r>
    <x v="618"/>
    <x v="4"/>
    <x v="2"/>
    <x v="30"/>
    <x v="3"/>
    <x v="1023"/>
    <s v="Pcs"/>
    <x v="262"/>
    <x v="458"/>
  </r>
  <r>
    <x v="618"/>
    <x v="4"/>
    <x v="2"/>
    <x v="162"/>
    <x v="1"/>
    <x v="1598"/>
    <s v="Pcs"/>
    <x v="292"/>
    <x v="3461"/>
  </r>
  <r>
    <x v="618"/>
    <x v="4"/>
    <x v="2"/>
    <x v="64"/>
    <x v="0"/>
    <x v="309"/>
    <s v="kg"/>
    <x v="179"/>
    <x v="3462"/>
  </r>
  <r>
    <x v="618"/>
    <x v="4"/>
    <x v="2"/>
    <x v="16"/>
    <x v="1"/>
    <x v="138"/>
    <s v="Pcs"/>
    <x v="30"/>
    <x v="3463"/>
  </r>
  <r>
    <x v="618"/>
    <x v="4"/>
    <x v="2"/>
    <x v="16"/>
    <x v="1"/>
    <x v="138"/>
    <s v="Pcs"/>
    <x v="246"/>
    <x v="3464"/>
  </r>
  <r>
    <x v="619"/>
    <x v="4"/>
    <x v="2"/>
    <x v="168"/>
    <x v="3"/>
    <x v="768"/>
    <s v="Pcs"/>
    <x v="22"/>
    <x v="3465"/>
  </r>
  <r>
    <x v="619"/>
    <x v="4"/>
    <x v="2"/>
    <x v="7"/>
    <x v="1"/>
    <x v="19"/>
    <s v="Pcs"/>
    <x v="36"/>
    <x v="3466"/>
  </r>
  <r>
    <x v="619"/>
    <x v="4"/>
    <x v="2"/>
    <x v="170"/>
    <x v="1"/>
    <x v="1599"/>
    <s v="Pcs"/>
    <x v="293"/>
    <x v="3467"/>
  </r>
  <r>
    <x v="620"/>
    <x v="4"/>
    <x v="2"/>
    <x v="30"/>
    <x v="3"/>
    <x v="1023"/>
    <s v="Pcs"/>
    <x v="262"/>
    <x v="458"/>
  </r>
  <r>
    <x v="620"/>
    <x v="4"/>
    <x v="2"/>
    <x v="101"/>
    <x v="1"/>
    <x v="24"/>
    <s v="Pcs"/>
    <x v="9"/>
    <x v="3468"/>
  </r>
  <r>
    <x v="620"/>
    <x v="4"/>
    <x v="2"/>
    <x v="91"/>
    <x v="3"/>
    <x v="201"/>
    <s v="Pcs"/>
    <x v="10"/>
    <x v="3437"/>
  </r>
  <r>
    <x v="620"/>
    <x v="4"/>
    <x v="2"/>
    <x v="177"/>
    <x v="1"/>
    <x v="651"/>
    <s v="Pcs"/>
    <x v="294"/>
    <x v="3469"/>
  </r>
  <r>
    <x v="620"/>
    <x v="4"/>
    <x v="2"/>
    <x v="93"/>
    <x v="3"/>
    <x v="201"/>
    <s v="Pcs"/>
    <x v="4"/>
    <x v="929"/>
  </r>
  <r>
    <x v="620"/>
    <x v="4"/>
    <x v="2"/>
    <x v="31"/>
    <x v="0"/>
    <x v="940"/>
    <s v="kg"/>
    <x v="111"/>
    <x v="3470"/>
  </r>
  <r>
    <x v="620"/>
    <x v="4"/>
    <x v="2"/>
    <x v="64"/>
    <x v="0"/>
    <x v="84"/>
    <s v="kg"/>
    <x v="178"/>
    <x v="3471"/>
  </r>
  <r>
    <x v="620"/>
    <x v="4"/>
    <x v="2"/>
    <x v="64"/>
    <x v="0"/>
    <x v="464"/>
    <s v="kg"/>
    <x v="80"/>
    <x v="3472"/>
  </r>
  <r>
    <x v="620"/>
    <x v="4"/>
    <x v="2"/>
    <x v="178"/>
    <x v="0"/>
    <x v="1600"/>
    <s v="kg"/>
    <x v="174"/>
    <x v="3473"/>
  </r>
  <r>
    <x v="620"/>
    <x v="4"/>
    <x v="2"/>
    <x v="178"/>
    <x v="0"/>
    <x v="1601"/>
    <s v="kg"/>
    <x v="272"/>
    <x v="3474"/>
  </r>
  <r>
    <x v="621"/>
    <x v="4"/>
    <x v="2"/>
    <x v="91"/>
    <x v="3"/>
    <x v="201"/>
    <s v="Pcs"/>
    <x v="10"/>
    <x v="3437"/>
  </r>
  <r>
    <x v="621"/>
    <x v="4"/>
    <x v="2"/>
    <x v="64"/>
    <x v="0"/>
    <x v="476"/>
    <s v="kg"/>
    <x v="179"/>
    <x v="3475"/>
  </r>
  <r>
    <x v="621"/>
    <x v="4"/>
    <x v="2"/>
    <x v="4"/>
    <x v="1"/>
    <x v="34"/>
    <s v="Pcs"/>
    <x v="117"/>
    <x v="1498"/>
  </r>
  <r>
    <x v="621"/>
    <x v="4"/>
    <x v="2"/>
    <x v="4"/>
    <x v="1"/>
    <x v="275"/>
    <s v="Pcs"/>
    <x v="10"/>
    <x v="2016"/>
  </r>
  <r>
    <x v="621"/>
    <x v="4"/>
    <x v="2"/>
    <x v="4"/>
    <x v="1"/>
    <x v="91"/>
    <s v="Pcs"/>
    <x v="253"/>
    <x v="3035"/>
  </r>
  <r>
    <x v="621"/>
    <x v="4"/>
    <x v="2"/>
    <x v="21"/>
    <x v="3"/>
    <x v="1602"/>
    <s v="Pcs"/>
    <x v="213"/>
    <x v="3476"/>
  </r>
  <r>
    <x v="621"/>
    <x v="4"/>
    <x v="2"/>
    <x v="179"/>
    <x v="3"/>
    <x v="750"/>
    <s v="Pcs"/>
    <x v="89"/>
    <x v="3477"/>
  </r>
  <r>
    <x v="622"/>
    <x v="4"/>
    <x v="2"/>
    <x v="20"/>
    <x v="0"/>
    <x v="1603"/>
    <s v="kg"/>
    <x v="117"/>
    <x v="3478"/>
  </r>
  <r>
    <x v="622"/>
    <x v="4"/>
    <x v="2"/>
    <x v="2"/>
    <x v="0"/>
    <x v="287"/>
    <s v="Pcs"/>
    <x v="179"/>
    <x v="3479"/>
  </r>
  <r>
    <x v="623"/>
    <x v="4"/>
    <x v="2"/>
    <x v="93"/>
    <x v="3"/>
    <x v="1232"/>
    <s v="Pcs"/>
    <x v="4"/>
    <x v="3480"/>
  </r>
  <r>
    <x v="623"/>
    <x v="4"/>
    <x v="2"/>
    <x v="180"/>
    <x v="3"/>
    <x v="192"/>
    <s v="Pcs"/>
    <x v="100"/>
    <x v="1007"/>
  </r>
  <r>
    <x v="623"/>
    <x v="4"/>
    <x v="2"/>
    <x v="180"/>
    <x v="1"/>
    <x v="112"/>
    <s v="Pcs"/>
    <x v="19"/>
    <x v="1620"/>
  </r>
  <r>
    <x v="623"/>
    <x v="4"/>
    <x v="2"/>
    <x v="140"/>
    <x v="1"/>
    <x v="1007"/>
    <s v="Pcs"/>
    <x v="254"/>
    <x v="3481"/>
  </r>
  <r>
    <x v="624"/>
    <x v="4"/>
    <x v="2"/>
    <x v="91"/>
    <x v="3"/>
    <x v="201"/>
    <s v="Pcs"/>
    <x v="10"/>
    <x v="3437"/>
  </r>
  <r>
    <x v="624"/>
    <x v="4"/>
    <x v="2"/>
    <x v="4"/>
    <x v="1"/>
    <x v="105"/>
    <s v="Pcs"/>
    <x v="295"/>
    <x v="2310"/>
  </r>
  <r>
    <x v="624"/>
    <x v="4"/>
    <x v="2"/>
    <x v="4"/>
    <x v="1"/>
    <x v="442"/>
    <s v="Pcs"/>
    <x v="296"/>
    <x v="3482"/>
  </r>
  <r>
    <x v="624"/>
    <x v="4"/>
    <x v="2"/>
    <x v="106"/>
    <x v="3"/>
    <x v="201"/>
    <s v="Pcs"/>
    <x v="68"/>
    <x v="3276"/>
  </r>
  <r>
    <x v="624"/>
    <x v="4"/>
    <x v="2"/>
    <x v="181"/>
    <x v="0"/>
    <x v="627"/>
    <s v="kg"/>
    <x v="117"/>
    <x v="3483"/>
  </r>
  <r>
    <x v="624"/>
    <x v="4"/>
    <x v="2"/>
    <x v="181"/>
    <x v="0"/>
    <x v="597"/>
    <s v="kg"/>
    <x v="117"/>
    <x v="3484"/>
  </r>
  <r>
    <x v="625"/>
    <x v="4"/>
    <x v="2"/>
    <x v="148"/>
    <x v="3"/>
    <x v="1604"/>
    <s v="Pcs"/>
    <x v="29"/>
    <x v="3485"/>
  </r>
  <r>
    <x v="625"/>
    <x v="4"/>
    <x v="2"/>
    <x v="168"/>
    <x v="3"/>
    <x v="201"/>
    <s v="Pcs"/>
    <x v="22"/>
    <x v="2670"/>
  </r>
  <r>
    <x v="625"/>
    <x v="4"/>
    <x v="2"/>
    <x v="168"/>
    <x v="3"/>
    <x v="136"/>
    <s v="Pcs"/>
    <x v="22"/>
    <x v="2679"/>
  </r>
  <r>
    <x v="625"/>
    <x v="4"/>
    <x v="2"/>
    <x v="30"/>
    <x v="3"/>
    <x v="1023"/>
    <s v="Pcs"/>
    <x v="262"/>
    <x v="458"/>
  </r>
  <r>
    <x v="625"/>
    <x v="4"/>
    <x v="2"/>
    <x v="97"/>
    <x v="3"/>
    <x v="1534"/>
    <s v="Pcs"/>
    <x v="264"/>
    <x v="3486"/>
  </r>
  <r>
    <x v="625"/>
    <x v="4"/>
    <x v="2"/>
    <x v="17"/>
    <x v="1"/>
    <x v="407"/>
    <s v="Pcs"/>
    <x v="10"/>
    <x v="3487"/>
  </r>
  <r>
    <x v="625"/>
    <x v="4"/>
    <x v="2"/>
    <x v="62"/>
    <x v="1"/>
    <x v="231"/>
    <s v="Pcs"/>
    <x v="258"/>
    <x v="3115"/>
  </r>
  <r>
    <x v="626"/>
    <x v="4"/>
    <x v="2"/>
    <x v="21"/>
    <x v="1"/>
    <x v="1605"/>
    <s v="Pcs"/>
    <x v="164"/>
    <x v="3488"/>
  </r>
  <r>
    <x v="626"/>
    <x v="4"/>
    <x v="2"/>
    <x v="182"/>
    <x v="2"/>
    <x v="1606"/>
    <s v="kg"/>
    <x v="111"/>
    <x v="3489"/>
  </r>
  <r>
    <x v="627"/>
    <x v="4"/>
    <x v="2"/>
    <x v="30"/>
    <x v="3"/>
    <x v="1023"/>
    <s v="Pcs"/>
    <x v="262"/>
    <x v="458"/>
  </r>
  <r>
    <x v="627"/>
    <x v="4"/>
    <x v="2"/>
    <x v="67"/>
    <x v="3"/>
    <x v="1607"/>
    <s v="Pcs"/>
    <x v="281"/>
    <x v="3490"/>
  </r>
  <r>
    <x v="627"/>
    <x v="4"/>
    <x v="2"/>
    <x v="67"/>
    <x v="1"/>
    <x v="81"/>
    <s v="Pcs"/>
    <x v="55"/>
    <x v="3491"/>
  </r>
  <r>
    <x v="627"/>
    <x v="4"/>
    <x v="2"/>
    <x v="93"/>
    <x v="3"/>
    <x v="201"/>
    <s v="Pcs"/>
    <x v="4"/>
    <x v="929"/>
  </r>
  <r>
    <x v="627"/>
    <x v="4"/>
    <x v="2"/>
    <x v="16"/>
    <x v="2"/>
    <x v="301"/>
    <s v="kg"/>
    <x v="151"/>
    <x v="3492"/>
  </r>
  <r>
    <x v="627"/>
    <x v="4"/>
    <x v="2"/>
    <x v="183"/>
    <x v="3"/>
    <x v="457"/>
    <s v="Pcs"/>
    <x v="16"/>
    <x v="3493"/>
  </r>
  <r>
    <x v="627"/>
    <x v="4"/>
    <x v="2"/>
    <x v="183"/>
    <x v="3"/>
    <x v="1608"/>
    <s v="Pcs"/>
    <x v="238"/>
    <x v="3494"/>
  </r>
  <r>
    <x v="627"/>
    <x v="4"/>
    <x v="2"/>
    <x v="183"/>
    <x v="3"/>
    <x v="223"/>
    <s v="Pcs"/>
    <x v="297"/>
    <x v="3495"/>
  </r>
  <r>
    <x v="627"/>
    <x v="4"/>
    <x v="2"/>
    <x v="183"/>
    <x v="1"/>
    <x v="1539"/>
    <s v="Pcs"/>
    <x v="298"/>
    <x v="3496"/>
  </r>
  <r>
    <x v="627"/>
    <x v="4"/>
    <x v="2"/>
    <x v="183"/>
    <x v="1"/>
    <x v="89"/>
    <s v="Pcs"/>
    <x v="102"/>
    <x v="3497"/>
  </r>
  <r>
    <x v="628"/>
    <x v="4"/>
    <x v="2"/>
    <x v="4"/>
    <x v="1"/>
    <x v="105"/>
    <s v="Pcs"/>
    <x v="295"/>
    <x v="2310"/>
  </r>
  <r>
    <x v="628"/>
    <x v="4"/>
    <x v="2"/>
    <x v="4"/>
    <x v="1"/>
    <x v="91"/>
    <s v="Pcs"/>
    <x v="91"/>
    <x v="3498"/>
  </r>
  <r>
    <x v="628"/>
    <x v="4"/>
    <x v="2"/>
    <x v="4"/>
    <x v="1"/>
    <x v="793"/>
    <s v="Pcs"/>
    <x v="296"/>
    <x v="3499"/>
  </r>
  <r>
    <x v="628"/>
    <x v="4"/>
    <x v="2"/>
    <x v="17"/>
    <x v="3"/>
    <x v="1609"/>
    <s v="mtr"/>
    <x v="46"/>
    <x v="3500"/>
  </r>
  <r>
    <x v="628"/>
    <x v="4"/>
    <x v="2"/>
    <x v="17"/>
    <x v="3"/>
    <x v="1518"/>
    <s v="mtr"/>
    <x v="28"/>
    <x v="3501"/>
  </r>
  <r>
    <x v="628"/>
    <x v="4"/>
    <x v="2"/>
    <x v="17"/>
    <x v="3"/>
    <x v="1610"/>
    <s v="mtr"/>
    <x v="46"/>
    <x v="3502"/>
  </r>
  <r>
    <x v="629"/>
    <x v="4"/>
    <x v="2"/>
    <x v="67"/>
    <x v="1"/>
    <x v="1528"/>
    <s v="Pcs"/>
    <x v="54"/>
    <x v="1768"/>
  </r>
  <r>
    <x v="629"/>
    <x v="4"/>
    <x v="2"/>
    <x v="67"/>
    <x v="1"/>
    <x v="630"/>
    <s v="Pcs"/>
    <x v="55"/>
    <x v="3503"/>
  </r>
  <r>
    <x v="630"/>
    <x v="4"/>
    <x v="2"/>
    <x v="148"/>
    <x v="3"/>
    <x v="55"/>
    <s v="Pcs"/>
    <x v="29"/>
    <x v="2456"/>
  </r>
  <r>
    <x v="630"/>
    <x v="4"/>
    <x v="2"/>
    <x v="5"/>
    <x v="0"/>
    <x v="51"/>
    <s v="kg"/>
    <x v="211"/>
    <x v="3504"/>
  </r>
  <r>
    <x v="630"/>
    <x v="4"/>
    <x v="2"/>
    <x v="5"/>
    <x v="0"/>
    <x v="1611"/>
    <s v="kg"/>
    <x v="211"/>
    <x v="3505"/>
  </r>
  <r>
    <x v="630"/>
    <x v="4"/>
    <x v="2"/>
    <x v="5"/>
    <x v="0"/>
    <x v="972"/>
    <s v="kg"/>
    <x v="211"/>
    <x v="3506"/>
  </r>
  <r>
    <x v="630"/>
    <x v="4"/>
    <x v="2"/>
    <x v="5"/>
    <x v="0"/>
    <x v="740"/>
    <s v="kg"/>
    <x v="232"/>
    <x v="3507"/>
  </r>
  <r>
    <x v="630"/>
    <x v="4"/>
    <x v="2"/>
    <x v="5"/>
    <x v="0"/>
    <x v="780"/>
    <s v="kg"/>
    <x v="122"/>
    <x v="3508"/>
  </r>
  <r>
    <x v="630"/>
    <x v="4"/>
    <x v="2"/>
    <x v="5"/>
    <x v="0"/>
    <x v="541"/>
    <s v="kg"/>
    <x v="122"/>
    <x v="3509"/>
  </r>
  <r>
    <x v="630"/>
    <x v="4"/>
    <x v="2"/>
    <x v="5"/>
    <x v="0"/>
    <x v="1289"/>
    <s v="kg"/>
    <x v="122"/>
    <x v="3510"/>
  </r>
  <r>
    <x v="630"/>
    <x v="4"/>
    <x v="2"/>
    <x v="5"/>
    <x v="0"/>
    <x v="366"/>
    <s v="kg"/>
    <x v="122"/>
    <x v="3511"/>
  </r>
  <r>
    <x v="630"/>
    <x v="4"/>
    <x v="2"/>
    <x v="5"/>
    <x v="0"/>
    <x v="1612"/>
    <s v="kg"/>
    <x v="211"/>
    <x v="3512"/>
  </r>
  <r>
    <x v="630"/>
    <x v="4"/>
    <x v="2"/>
    <x v="64"/>
    <x v="0"/>
    <x v="1613"/>
    <s v="kg"/>
    <x v="52"/>
    <x v="3513"/>
  </r>
  <r>
    <x v="630"/>
    <x v="4"/>
    <x v="2"/>
    <x v="16"/>
    <x v="2"/>
    <x v="937"/>
    <s v="kg"/>
    <x v="151"/>
    <x v="3514"/>
  </r>
  <r>
    <x v="630"/>
    <x v="4"/>
    <x v="2"/>
    <x v="91"/>
    <x v="3"/>
    <x v="1162"/>
    <s v="Pcs"/>
    <x v="10"/>
    <x v="3515"/>
  </r>
  <r>
    <x v="631"/>
    <x v="4"/>
    <x v="2"/>
    <x v="168"/>
    <x v="1"/>
    <x v="902"/>
    <s v="Pcs"/>
    <x v="0"/>
    <x v="1274"/>
  </r>
  <r>
    <x v="631"/>
    <x v="4"/>
    <x v="2"/>
    <x v="168"/>
    <x v="1"/>
    <x v="390"/>
    <s v="Pcs"/>
    <x v="22"/>
    <x v="3516"/>
  </r>
  <r>
    <x v="631"/>
    <x v="4"/>
    <x v="2"/>
    <x v="16"/>
    <x v="2"/>
    <x v="890"/>
    <s v="kg"/>
    <x v="151"/>
    <x v="3517"/>
  </r>
  <r>
    <x v="631"/>
    <x v="4"/>
    <x v="2"/>
    <x v="106"/>
    <x v="3"/>
    <x v="201"/>
    <s v="Pcs"/>
    <x v="68"/>
    <x v="3276"/>
  </r>
  <r>
    <x v="632"/>
    <x v="4"/>
    <x v="2"/>
    <x v="1"/>
    <x v="0"/>
    <x v="64"/>
    <s v="kg"/>
    <x v="111"/>
    <x v="3518"/>
  </r>
  <r>
    <x v="632"/>
    <x v="4"/>
    <x v="2"/>
    <x v="1"/>
    <x v="0"/>
    <x v="1614"/>
    <s v="kg"/>
    <x v="89"/>
    <x v="3519"/>
  </r>
  <r>
    <x v="633"/>
    <x v="4"/>
    <x v="2"/>
    <x v="4"/>
    <x v="1"/>
    <x v="34"/>
    <s v="Pcs"/>
    <x v="91"/>
    <x v="3431"/>
  </r>
  <r>
    <x v="633"/>
    <x v="4"/>
    <x v="2"/>
    <x v="4"/>
    <x v="1"/>
    <x v="371"/>
    <s v="Pcs"/>
    <x v="39"/>
    <x v="3520"/>
  </r>
  <r>
    <x v="633"/>
    <x v="4"/>
    <x v="2"/>
    <x v="4"/>
    <x v="1"/>
    <x v="83"/>
    <s v="Pcs"/>
    <x v="275"/>
    <x v="1667"/>
  </r>
  <r>
    <x v="633"/>
    <x v="4"/>
    <x v="2"/>
    <x v="184"/>
    <x v="1"/>
    <x v="1615"/>
    <s v="Pcs"/>
    <x v="299"/>
    <x v="3521"/>
  </r>
  <r>
    <x v="633"/>
    <x v="4"/>
    <x v="2"/>
    <x v="184"/>
    <x v="3"/>
    <x v="208"/>
    <s v="Pcs"/>
    <x v="16"/>
    <x v="3522"/>
  </r>
  <r>
    <x v="633"/>
    <x v="4"/>
    <x v="2"/>
    <x v="64"/>
    <x v="0"/>
    <x v="1163"/>
    <s v="kg"/>
    <x v="52"/>
    <x v="3523"/>
  </r>
  <r>
    <x v="633"/>
    <x v="4"/>
    <x v="2"/>
    <x v="185"/>
    <x v="1"/>
    <x v="1616"/>
    <s v="Pcs"/>
    <x v="300"/>
    <x v="3524"/>
  </r>
  <r>
    <x v="633"/>
    <x v="4"/>
    <x v="2"/>
    <x v="21"/>
    <x v="3"/>
    <x v="1123"/>
    <s v="Pcs"/>
    <x v="213"/>
    <x v="413"/>
  </r>
  <r>
    <x v="633"/>
    <x v="4"/>
    <x v="2"/>
    <x v="1"/>
    <x v="0"/>
    <x v="1617"/>
    <s v="kg"/>
    <x v="26"/>
    <x v="3378"/>
  </r>
  <r>
    <x v="633"/>
    <x v="4"/>
    <x v="2"/>
    <x v="1"/>
    <x v="0"/>
    <x v="142"/>
    <s v="kg"/>
    <x v="91"/>
    <x v="3525"/>
  </r>
  <r>
    <x v="633"/>
    <x v="4"/>
    <x v="2"/>
    <x v="186"/>
    <x v="1"/>
    <x v="1568"/>
    <s v="Pcs"/>
    <x v="1"/>
    <x v="3526"/>
  </r>
  <r>
    <x v="633"/>
    <x v="4"/>
    <x v="2"/>
    <x v="186"/>
    <x v="3"/>
    <x v="201"/>
    <s v="Pcs"/>
    <x v="80"/>
    <x v="3527"/>
  </r>
  <r>
    <x v="633"/>
    <x v="4"/>
    <x v="2"/>
    <x v="144"/>
    <x v="3"/>
    <x v="451"/>
    <s v="Pcs"/>
    <x v="192"/>
    <x v="3528"/>
  </r>
  <r>
    <x v="634"/>
    <x v="4"/>
    <x v="2"/>
    <x v="144"/>
    <x v="3"/>
    <x v="1618"/>
    <s v="Pcs"/>
    <x v="192"/>
    <x v="1683"/>
  </r>
  <r>
    <x v="634"/>
    <x v="4"/>
    <x v="2"/>
    <x v="64"/>
    <x v="0"/>
    <x v="1542"/>
    <s v="kg"/>
    <x v="40"/>
    <x v="3529"/>
  </r>
  <r>
    <x v="634"/>
    <x v="4"/>
    <x v="2"/>
    <x v="64"/>
    <x v="0"/>
    <x v="1016"/>
    <s v="kg"/>
    <x v="249"/>
    <x v="3530"/>
  </r>
  <r>
    <x v="634"/>
    <x v="4"/>
    <x v="2"/>
    <x v="38"/>
    <x v="1"/>
    <x v="34"/>
    <s v="Pcs"/>
    <x v="146"/>
    <x v="3531"/>
  </r>
  <r>
    <x v="634"/>
    <x v="4"/>
    <x v="2"/>
    <x v="140"/>
    <x v="1"/>
    <x v="440"/>
    <s v="Pcs"/>
    <x v="254"/>
    <x v="3046"/>
  </r>
  <r>
    <x v="634"/>
    <x v="4"/>
    <x v="2"/>
    <x v="93"/>
    <x v="3"/>
    <x v="201"/>
    <s v="Pcs"/>
    <x v="4"/>
    <x v="929"/>
  </r>
  <r>
    <x v="634"/>
    <x v="4"/>
    <x v="2"/>
    <x v="1"/>
    <x v="0"/>
    <x v="125"/>
    <s v="kg"/>
    <x v="174"/>
    <x v="3532"/>
  </r>
  <r>
    <x v="634"/>
    <x v="4"/>
    <x v="2"/>
    <x v="1"/>
    <x v="0"/>
    <x v="1139"/>
    <s v="kg"/>
    <x v="52"/>
    <x v="3533"/>
  </r>
  <r>
    <x v="634"/>
    <x v="4"/>
    <x v="2"/>
    <x v="187"/>
    <x v="0"/>
    <x v="1619"/>
    <s v="kg"/>
    <x v="65"/>
    <x v="3534"/>
  </r>
  <r>
    <x v="635"/>
    <x v="4"/>
    <x v="2"/>
    <x v="30"/>
    <x v="3"/>
    <x v="1023"/>
    <s v="Pcs"/>
    <x v="262"/>
    <x v="458"/>
  </r>
  <r>
    <x v="635"/>
    <x v="4"/>
    <x v="2"/>
    <x v="64"/>
    <x v="0"/>
    <x v="1620"/>
    <s v="kg"/>
    <x v="9"/>
    <x v="3535"/>
  </r>
  <r>
    <x v="635"/>
    <x v="4"/>
    <x v="2"/>
    <x v="64"/>
    <x v="0"/>
    <x v="457"/>
    <s v="kg"/>
    <x v="9"/>
    <x v="473"/>
  </r>
  <r>
    <x v="635"/>
    <x v="4"/>
    <x v="2"/>
    <x v="64"/>
    <x v="0"/>
    <x v="169"/>
    <s v="kg"/>
    <x v="9"/>
    <x v="3536"/>
  </r>
  <r>
    <x v="635"/>
    <x v="4"/>
    <x v="2"/>
    <x v="64"/>
    <x v="0"/>
    <x v="1621"/>
    <s v="kg"/>
    <x v="9"/>
    <x v="3537"/>
  </r>
  <r>
    <x v="635"/>
    <x v="4"/>
    <x v="2"/>
    <x v="64"/>
    <x v="0"/>
    <x v="1323"/>
    <s v="kg"/>
    <x v="174"/>
    <x v="3538"/>
  </r>
  <r>
    <x v="635"/>
    <x v="4"/>
    <x v="2"/>
    <x v="1"/>
    <x v="0"/>
    <x v="617"/>
    <s v="kg"/>
    <x v="174"/>
    <x v="3539"/>
  </r>
  <r>
    <x v="635"/>
    <x v="4"/>
    <x v="2"/>
    <x v="1"/>
    <x v="0"/>
    <x v="924"/>
    <s v="kg"/>
    <x v="174"/>
    <x v="3540"/>
  </r>
  <r>
    <x v="635"/>
    <x v="4"/>
    <x v="2"/>
    <x v="1"/>
    <x v="0"/>
    <x v="1033"/>
    <s v="kg"/>
    <x v="174"/>
    <x v="3541"/>
  </r>
  <r>
    <x v="635"/>
    <x v="4"/>
    <x v="2"/>
    <x v="106"/>
    <x v="3"/>
    <x v="53"/>
    <s v="Pcs"/>
    <x v="111"/>
    <x v="3542"/>
  </r>
  <r>
    <x v="635"/>
    <x v="4"/>
    <x v="2"/>
    <x v="106"/>
    <x v="3"/>
    <x v="607"/>
    <s v="Pcs"/>
    <x v="68"/>
    <x v="2531"/>
  </r>
  <r>
    <x v="635"/>
    <x v="4"/>
    <x v="2"/>
    <x v="2"/>
    <x v="0"/>
    <x v="402"/>
    <s v="Pcs"/>
    <x v="26"/>
    <x v="3543"/>
  </r>
  <r>
    <x v="636"/>
    <x v="4"/>
    <x v="2"/>
    <x v="144"/>
    <x v="3"/>
    <x v="1622"/>
    <s v="Pcs"/>
    <x v="192"/>
    <x v="3544"/>
  </r>
  <r>
    <x v="636"/>
    <x v="4"/>
    <x v="2"/>
    <x v="77"/>
    <x v="1"/>
    <x v="1357"/>
    <s v="Pcs"/>
    <x v="290"/>
    <x v="3545"/>
  </r>
  <r>
    <x v="636"/>
    <x v="4"/>
    <x v="2"/>
    <x v="31"/>
    <x v="0"/>
    <x v="637"/>
    <s v="kg"/>
    <x v="179"/>
    <x v="3546"/>
  </r>
  <r>
    <x v="636"/>
    <x v="4"/>
    <x v="2"/>
    <x v="143"/>
    <x v="3"/>
    <x v="607"/>
    <s v="Pcs"/>
    <x v="40"/>
    <x v="3459"/>
  </r>
  <r>
    <x v="636"/>
    <x v="4"/>
    <x v="2"/>
    <x v="91"/>
    <x v="3"/>
    <x v="105"/>
    <s v="Pcs"/>
    <x v="16"/>
    <x v="1529"/>
  </r>
  <r>
    <x v="637"/>
    <x v="4"/>
    <x v="2"/>
    <x v="30"/>
    <x v="3"/>
    <x v="1023"/>
    <s v="Pcs"/>
    <x v="262"/>
    <x v="458"/>
  </r>
  <r>
    <x v="637"/>
    <x v="4"/>
    <x v="2"/>
    <x v="7"/>
    <x v="1"/>
    <x v="153"/>
    <s v="Pcs"/>
    <x v="109"/>
    <x v="1470"/>
  </r>
  <r>
    <x v="637"/>
    <x v="4"/>
    <x v="2"/>
    <x v="84"/>
    <x v="2"/>
    <x v="433"/>
    <s v="kg"/>
    <x v="183"/>
    <x v="3547"/>
  </r>
  <r>
    <x v="637"/>
    <x v="4"/>
    <x v="2"/>
    <x v="84"/>
    <x v="0"/>
    <x v="638"/>
    <s v="kg"/>
    <x v="65"/>
    <x v="3548"/>
  </r>
  <r>
    <x v="637"/>
    <x v="4"/>
    <x v="2"/>
    <x v="21"/>
    <x v="3"/>
    <x v="1623"/>
    <s v="Pcs"/>
    <x v="301"/>
    <x v="3549"/>
  </r>
  <r>
    <x v="637"/>
    <x v="4"/>
    <x v="2"/>
    <x v="120"/>
    <x v="3"/>
    <x v="69"/>
    <s v="Pcs"/>
    <x v="178"/>
    <x v="3550"/>
  </r>
  <r>
    <x v="637"/>
    <x v="4"/>
    <x v="2"/>
    <x v="185"/>
    <x v="1"/>
    <x v="1624"/>
    <s v="Pcs"/>
    <x v="302"/>
    <x v="3551"/>
  </r>
  <r>
    <x v="637"/>
    <x v="4"/>
    <x v="2"/>
    <x v="20"/>
    <x v="2"/>
    <x v="315"/>
    <s v="kg"/>
    <x v="52"/>
    <x v="81"/>
  </r>
  <r>
    <x v="638"/>
    <x v="4"/>
    <x v="2"/>
    <x v="187"/>
    <x v="0"/>
    <x v="467"/>
    <s v="kg"/>
    <x v="234"/>
    <x v="246"/>
  </r>
  <r>
    <x v="638"/>
    <x v="4"/>
    <x v="2"/>
    <x v="93"/>
    <x v="3"/>
    <x v="201"/>
    <s v="Pcs"/>
    <x v="4"/>
    <x v="929"/>
  </r>
  <r>
    <x v="639"/>
    <x v="4"/>
    <x v="2"/>
    <x v="62"/>
    <x v="1"/>
    <x v="231"/>
    <s v="Pcs"/>
    <x v="258"/>
    <x v="3115"/>
  </r>
  <r>
    <x v="639"/>
    <x v="4"/>
    <x v="2"/>
    <x v="4"/>
    <x v="1"/>
    <x v="91"/>
    <s v="Pcs"/>
    <x v="22"/>
    <x v="819"/>
  </r>
  <r>
    <x v="639"/>
    <x v="4"/>
    <x v="2"/>
    <x v="4"/>
    <x v="1"/>
    <x v="1451"/>
    <s v="Pcs"/>
    <x v="303"/>
    <x v="3552"/>
  </r>
  <r>
    <x v="639"/>
    <x v="4"/>
    <x v="2"/>
    <x v="7"/>
    <x v="1"/>
    <x v="34"/>
    <s v="Pcs"/>
    <x v="36"/>
    <x v="2685"/>
  </r>
  <r>
    <x v="640"/>
    <x v="4"/>
    <x v="2"/>
    <x v="30"/>
    <x v="3"/>
    <x v="1023"/>
    <s v="Pcs"/>
    <x v="262"/>
    <x v="458"/>
  </r>
  <r>
    <x v="640"/>
    <x v="4"/>
    <x v="2"/>
    <x v="181"/>
    <x v="0"/>
    <x v="236"/>
    <s v="kg"/>
    <x v="304"/>
    <x v="2304"/>
  </r>
  <r>
    <x v="640"/>
    <x v="4"/>
    <x v="2"/>
    <x v="143"/>
    <x v="3"/>
    <x v="607"/>
    <s v="Pcs"/>
    <x v="40"/>
    <x v="3459"/>
  </r>
  <r>
    <x v="640"/>
    <x v="4"/>
    <x v="2"/>
    <x v="1"/>
    <x v="0"/>
    <x v="610"/>
    <s v="kg"/>
    <x v="40"/>
    <x v="3553"/>
  </r>
  <r>
    <x v="640"/>
    <x v="4"/>
    <x v="2"/>
    <x v="26"/>
    <x v="1"/>
    <x v="105"/>
    <s v="Pcs"/>
    <x v="255"/>
    <x v="2778"/>
  </r>
  <r>
    <x v="640"/>
    <x v="4"/>
    <x v="2"/>
    <x v="125"/>
    <x v="3"/>
    <x v="366"/>
    <s v="Pcs"/>
    <x v="40"/>
    <x v="3554"/>
  </r>
  <r>
    <x v="640"/>
    <x v="4"/>
    <x v="2"/>
    <x v="1"/>
    <x v="0"/>
    <x v="1160"/>
    <s v="kg"/>
    <x v="297"/>
    <x v="3555"/>
  </r>
  <r>
    <x v="641"/>
    <x v="4"/>
    <x v="2"/>
    <x v="106"/>
    <x v="3"/>
    <x v="1625"/>
    <s v="mtr"/>
    <x v="111"/>
    <x v="3556"/>
  </r>
  <r>
    <x v="641"/>
    <x v="4"/>
    <x v="2"/>
    <x v="106"/>
    <x v="3"/>
    <x v="897"/>
    <s v="Pcs"/>
    <x v="68"/>
    <x v="2581"/>
  </r>
  <r>
    <x v="641"/>
    <x v="4"/>
    <x v="2"/>
    <x v="1"/>
    <x v="0"/>
    <x v="1055"/>
    <s v="kg"/>
    <x v="40"/>
    <x v="3557"/>
  </r>
  <r>
    <x v="641"/>
    <x v="4"/>
    <x v="2"/>
    <x v="1"/>
    <x v="0"/>
    <x v="1626"/>
    <s v="kg"/>
    <x v="91"/>
    <x v="3558"/>
  </r>
  <r>
    <x v="642"/>
    <x v="5"/>
    <x v="2"/>
    <x v="186"/>
    <x v="1"/>
    <x v="1537"/>
    <s v="Pcs"/>
    <x v="3"/>
    <x v="3559"/>
  </r>
  <r>
    <x v="642"/>
    <x v="5"/>
    <x v="2"/>
    <x v="140"/>
    <x v="1"/>
    <x v="440"/>
    <s v="Pcs"/>
    <x v="254"/>
    <x v="3046"/>
  </r>
  <r>
    <x v="642"/>
    <x v="5"/>
    <x v="2"/>
    <x v="4"/>
    <x v="1"/>
    <x v="91"/>
    <s v="Pcs"/>
    <x v="22"/>
    <x v="819"/>
  </r>
  <r>
    <x v="642"/>
    <x v="5"/>
    <x v="2"/>
    <x v="4"/>
    <x v="1"/>
    <x v="9"/>
    <s v="Pcs"/>
    <x v="47"/>
    <x v="677"/>
  </r>
  <r>
    <x v="642"/>
    <x v="5"/>
    <x v="2"/>
    <x v="4"/>
    <x v="1"/>
    <x v="91"/>
    <s v="Pcs"/>
    <x v="303"/>
    <x v="1444"/>
  </r>
  <r>
    <x v="642"/>
    <x v="5"/>
    <x v="2"/>
    <x v="1"/>
    <x v="0"/>
    <x v="203"/>
    <s v="kg"/>
    <x v="211"/>
    <x v="3560"/>
  </r>
  <r>
    <x v="642"/>
    <x v="5"/>
    <x v="2"/>
    <x v="1"/>
    <x v="0"/>
    <x v="484"/>
    <s v="kg"/>
    <x v="26"/>
    <x v="3561"/>
  </r>
  <r>
    <x v="642"/>
    <x v="5"/>
    <x v="2"/>
    <x v="1"/>
    <x v="0"/>
    <x v="617"/>
    <s v="kg"/>
    <x v="174"/>
    <x v="3539"/>
  </r>
  <r>
    <x v="643"/>
    <x v="5"/>
    <x v="2"/>
    <x v="186"/>
    <x v="3"/>
    <x v="201"/>
    <s v="Pcs"/>
    <x v="80"/>
    <x v="3527"/>
  </r>
  <r>
    <x v="643"/>
    <x v="5"/>
    <x v="2"/>
    <x v="30"/>
    <x v="3"/>
    <x v="1023"/>
    <s v="Pcs"/>
    <x v="262"/>
    <x v="458"/>
  </r>
  <r>
    <x v="643"/>
    <x v="5"/>
    <x v="2"/>
    <x v="4"/>
    <x v="1"/>
    <x v="443"/>
    <s v="Pcs"/>
    <x v="47"/>
    <x v="3562"/>
  </r>
  <r>
    <x v="643"/>
    <x v="5"/>
    <x v="2"/>
    <x v="4"/>
    <x v="1"/>
    <x v="457"/>
    <s v="Pcs"/>
    <x v="22"/>
    <x v="529"/>
  </r>
  <r>
    <x v="643"/>
    <x v="5"/>
    <x v="2"/>
    <x v="4"/>
    <x v="1"/>
    <x v="467"/>
    <s v="Pcs"/>
    <x v="174"/>
    <x v="3179"/>
  </r>
  <r>
    <x v="643"/>
    <x v="5"/>
    <x v="2"/>
    <x v="4"/>
    <x v="1"/>
    <x v="105"/>
    <s v="Pcs"/>
    <x v="303"/>
    <x v="2154"/>
  </r>
  <r>
    <x v="643"/>
    <x v="5"/>
    <x v="2"/>
    <x v="16"/>
    <x v="0"/>
    <x v="1627"/>
    <s v="kg"/>
    <x v="151"/>
    <x v="3563"/>
  </r>
  <r>
    <x v="643"/>
    <x v="5"/>
    <x v="2"/>
    <x v="93"/>
    <x v="3"/>
    <x v="201"/>
    <s v="Pcs"/>
    <x v="4"/>
    <x v="929"/>
  </r>
  <r>
    <x v="643"/>
    <x v="5"/>
    <x v="2"/>
    <x v="185"/>
    <x v="1"/>
    <x v="1628"/>
    <s v="Pcs"/>
    <x v="300"/>
    <x v="3564"/>
  </r>
  <r>
    <x v="643"/>
    <x v="5"/>
    <x v="2"/>
    <x v="106"/>
    <x v="3"/>
    <x v="201"/>
    <s v="Pcs"/>
    <x v="68"/>
    <x v="3276"/>
  </r>
  <r>
    <x v="643"/>
    <x v="5"/>
    <x v="2"/>
    <x v="21"/>
    <x v="3"/>
    <x v="1629"/>
    <s v="Pcs"/>
    <x v="141"/>
    <x v="3565"/>
  </r>
  <r>
    <x v="644"/>
    <x v="5"/>
    <x v="2"/>
    <x v="64"/>
    <x v="0"/>
    <x v="857"/>
    <s v="kg"/>
    <x v="26"/>
    <x v="2478"/>
  </r>
  <r>
    <x v="644"/>
    <x v="5"/>
    <x v="2"/>
    <x v="64"/>
    <x v="0"/>
    <x v="1630"/>
    <s v="kg"/>
    <x v="0"/>
    <x v="3566"/>
  </r>
  <r>
    <x v="644"/>
    <x v="5"/>
    <x v="2"/>
    <x v="91"/>
    <x v="3"/>
    <x v="201"/>
    <s v="Pcs"/>
    <x v="10"/>
    <x v="3437"/>
  </r>
  <r>
    <x v="644"/>
    <x v="5"/>
    <x v="2"/>
    <x v="107"/>
    <x v="2"/>
    <x v="1164"/>
    <s v="Pcs"/>
    <x v="305"/>
    <x v="316"/>
  </r>
  <r>
    <x v="644"/>
    <x v="5"/>
    <x v="2"/>
    <x v="25"/>
    <x v="1"/>
    <x v="358"/>
    <s v="Pcs."/>
    <x v="234"/>
    <x v="3567"/>
  </r>
  <r>
    <x v="644"/>
    <x v="5"/>
    <x v="2"/>
    <x v="25"/>
    <x v="1"/>
    <x v="572"/>
    <s v="Pcs."/>
    <x v="202"/>
    <x v="2024"/>
  </r>
  <r>
    <x v="644"/>
    <x v="5"/>
    <x v="2"/>
    <x v="25"/>
    <x v="1"/>
    <x v="9"/>
    <s v="Pcs."/>
    <x v="4"/>
    <x v="1468"/>
  </r>
  <r>
    <x v="644"/>
    <x v="5"/>
    <x v="2"/>
    <x v="64"/>
    <x v="0"/>
    <x v="91"/>
    <s v="kg"/>
    <x v="26"/>
    <x v="2777"/>
  </r>
  <r>
    <x v="644"/>
    <x v="5"/>
    <x v="2"/>
    <x v="188"/>
    <x v="1"/>
    <x v="890"/>
    <s v="Pcs"/>
    <x v="41"/>
    <x v="3568"/>
  </r>
  <r>
    <x v="644"/>
    <x v="5"/>
    <x v="2"/>
    <x v="188"/>
    <x v="1"/>
    <x v="819"/>
    <s v="Pcs"/>
    <x v="124"/>
    <x v="3569"/>
  </r>
  <r>
    <x v="644"/>
    <x v="5"/>
    <x v="2"/>
    <x v="189"/>
    <x v="1"/>
    <x v="890"/>
    <s v="Pcs"/>
    <x v="41"/>
    <x v="3568"/>
  </r>
  <r>
    <x v="644"/>
    <x v="5"/>
    <x v="2"/>
    <x v="189"/>
    <x v="1"/>
    <x v="819"/>
    <s v="Pcs"/>
    <x v="124"/>
    <x v="3569"/>
  </r>
  <r>
    <x v="645"/>
    <x v="5"/>
    <x v="2"/>
    <x v="30"/>
    <x v="3"/>
    <x v="1023"/>
    <s v="Pcs"/>
    <x v="262"/>
    <x v="458"/>
  </r>
  <r>
    <x v="645"/>
    <x v="5"/>
    <x v="2"/>
    <x v="64"/>
    <x v="0"/>
    <x v="111"/>
    <s v="kg"/>
    <x v="26"/>
    <x v="2673"/>
  </r>
  <r>
    <x v="645"/>
    <x v="5"/>
    <x v="2"/>
    <x v="1"/>
    <x v="0"/>
    <x v="1279"/>
    <s v="kg"/>
    <x v="249"/>
    <x v="3570"/>
  </r>
  <r>
    <x v="645"/>
    <x v="5"/>
    <x v="2"/>
    <x v="1"/>
    <x v="0"/>
    <x v="748"/>
    <s v="kg"/>
    <x v="249"/>
    <x v="3571"/>
  </r>
  <r>
    <x v="645"/>
    <x v="5"/>
    <x v="2"/>
    <x v="4"/>
    <x v="1"/>
    <x v="34"/>
    <s v="Pcs"/>
    <x v="47"/>
    <x v="457"/>
  </r>
  <r>
    <x v="645"/>
    <x v="5"/>
    <x v="2"/>
    <x v="4"/>
    <x v="1"/>
    <x v="552"/>
    <s v="Pcs"/>
    <x v="22"/>
    <x v="3572"/>
  </r>
  <r>
    <x v="645"/>
    <x v="5"/>
    <x v="2"/>
    <x v="4"/>
    <x v="1"/>
    <x v="105"/>
    <s v="Pcs"/>
    <x v="303"/>
    <x v="2154"/>
  </r>
  <r>
    <x v="646"/>
    <x v="5"/>
    <x v="2"/>
    <x v="190"/>
    <x v="1"/>
    <x v="81"/>
    <s v="Pcs"/>
    <x v="306"/>
    <x v="3573"/>
  </r>
  <r>
    <x v="646"/>
    <x v="5"/>
    <x v="2"/>
    <x v="184"/>
    <x v="3"/>
    <x v="34"/>
    <s v="Pcs"/>
    <x v="16"/>
    <x v="3574"/>
  </r>
  <r>
    <x v="646"/>
    <x v="5"/>
    <x v="2"/>
    <x v="184"/>
    <x v="3"/>
    <x v="966"/>
    <s v="Pcs"/>
    <x v="297"/>
    <x v="3575"/>
  </r>
  <r>
    <x v="646"/>
    <x v="5"/>
    <x v="2"/>
    <x v="178"/>
    <x v="0"/>
    <x v="1631"/>
    <s v="kg"/>
    <x v="249"/>
    <x v="3576"/>
  </r>
  <r>
    <x v="646"/>
    <x v="5"/>
    <x v="2"/>
    <x v="178"/>
    <x v="0"/>
    <x v="1363"/>
    <s v="kg"/>
    <x v="232"/>
    <x v="3577"/>
  </r>
  <r>
    <x v="646"/>
    <x v="5"/>
    <x v="2"/>
    <x v="64"/>
    <x v="0"/>
    <x v="366"/>
    <s v="kg"/>
    <x v="249"/>
    <x v="3578"/>
  </r>
  <r>
    <x v="646"/>
    <x v="5"/>
    <x v="2"/>
    <x v="64"/>
    <x v="0"/>
    <x v="1195"/>
    <s v="kg"/>
    <x v="249"/>
    <x v="3579"/>
  </r>
  <r>
    <x v="646"/>
    <x v="5"/>
    <x v="2"/>
    <x v="64"/>
    <x v="0"/>
    <x v="1447"/>
    <s v="kg"/>
    <x v="249"/>
    <x v="3580"/>
  </r>
  <r>
    <x v="646"/>
    <x v="5"/>
    <x v="2"/>
    <x v="189"/>
    <x v="1"/>
    <x v="890"/>
    <s v="Pcs"/>
    <x v="41"/>
    <x v="3568"/>
  </r>
  <r>
    <x v="646"/>
    <x v="5"/>
    <x v="2"/>
    <x v="189"/>
    <x v="1"/>
    <x v="819"/>
    <s v="Pcs"/>
    <x v="124"/>
    <x v="3569"/>
  </r>
  <r>
    <x v="646"/>
    <x v="5"/>
    <x v="2"/>
    <x v="1"/>
    <x v="0"/>
    <x v="476"/>
    <s v="kg"/>
    <x v="307"/>
    <x v="3581"/>
  </r>
  <r>
    <x v="646"/>
    <x v="5"/>
    <x v="2"/>
    <x v="1"/>
    <x v="0"/>
    <x v="541"/>
    <s v="kg"/>
    <x v="308"/>
    <x v="3582"/>
  </r>
  <r>
    <x v="646"/>
    <x v="5"/>
    <x v="2"/>
    <x v="1"/>
    <x v="0"/>
    <x v="1020"/>
    <s v="kg"/>
    <x v="307"/>
    <x v="3583"/>
  </r>
  <r>
    <x v="646"/>
    <x v="5"/>
    <x v="2"/>
    <x v="186"/>
    <x v="1"/>
    <x v="216"/>
    <s v="Pcs"/>
    <x v="3"/>
    <x v="248"/>
  </r>
  <r>
    <x v="646"/>
    <x v="5"/>
    <x v="2"/>
    <x v="186"/>
    <x v="1"/>
    <x v="886"/>
    <s v="Pcs"/>
    <x v="0"/>
    <x v="3584"/>
  </r>
  <r>
    <x v="646"/>
    <x v="5"/>
    <x v="2"/>
    <x v="93"/>
    <x v="3"/>
    <x v="201"/>
    <s v="Pcs"/>
    <x v="4"/>
    <x v="929"/>
  </r>
  <r>
    <x v="647"/>
    <x v="5"/>
    <x v="2"/>
    <x v="185"/>
    <x v="1"/>
    <x v="1632"/>
    <s v="Pcs"/>
    <x v="302"/>
    <x v="3585"/>
  </r>
  <r>
    <x v="648"/>
    <x v="5"/>
    <x v="2"/>
    <x v="77"/>
    <x v="1"/>
    <x v="1633"/>
    <s v="Pcs"/>
    <x v="290"/>
    <x v="3586"/>
  </r>
  <r>
    <x v="648"/>
    <x v="5"/>
    <x v="2"/>
    <x v="4"/>
    <x v="1"/>
    <x v="250"/>
    <s v="Pcs"/>
    <x v="72"/>
    <x v="2252"/>
  </r>
  <r>
    <x v="648"/>
    <x v="5"/>
    <x v="2"/>
    <x v="4"/>
    <x v="1"/>
    <x v="11"/>
    <s v="Pcs"/>
    <x v="22"/>
    <x v="3587"/>
  </r>
  <r>
    <x v="648"/>
    <x v="5"/>
    <x v="2"/>
    <x v="4"/>
    <x v="1"/>
    <x v="1136"/>
    <s v="Pcs"/>
    <x v="47"/>
    <x v="3588"/>
  </r>
  <r>
    <x v="648"/>
    <x v="5"/>
    <x v="2"/>
    <x v="4"/>
    <x v="1"/>
    <x v="105"/>
    <s v="Pcs"/>
    <x v="303"/>
    <x v="2154"/>
  </r>
  <r>
    <x v="648"/>
    <x v="5"/>
    <x v="2"/>
    <x v="191"/>
    <x v="3"/>
    <x v="94"/>
    <s v="Pcs"/>
    <x v="30"/>
    <x v="819"/>
  </r>
  <r>
    <x v="648"/>
    <x v="5"/>
    <x v="2"/>
    <x v="93"/>
    <x v="3"/>
    <x v="201"/>
    <s v="Pcs"/>
    <x v="4"/>
    <x v="929"/>
  </r>
  <r>
    <x v="649"/>
    <x v="5"/>
    <x v="2"/>
    <x v="26"/>
    <x v="1"/>
    <x v="91"/>
    <s v="Pcs"/>
    <x v="255"/>
    <x v="230"/>
  </r>
  <r>
    <x v="649"/>
    <x v="5"/>
    <x v="2"/>
    <x v="184"/>
    <x v="1"/>
    <x v="1634"/>
    <s v="Pcs"/>
    <x v="299"/>
    <x v="3589"/>
  </r>
  <r>
    <x v="649"/>
    <x v="5"/>
    <x v="2"/>
    <x v="184"/>
    <x v="3"/>
    <x v="1635"/>
    <s v="Pcs"/>
    <x v="16"/>
    <x v="3590"/>
  </r>
  <r>
    <x v="649"/>
    <x v="5"/>
    <x v="2"/>
    <x v="184"/>
    <x v="3"/>
    <x v="1636"/>
    <s v="Pcs"/>
    <x v="297"/>
    <x v="3591"/>
  </r>
  <r>
    <x v="649"/>
    <x v="5"/>
    <x v="2"/>
    <x v="184"/>
    <x v="3"/>
    <x v="1637"/>
    <s v="Pcs"/>
    <x v="238"/>
    <x v="3592"/>
  </r>
  <r>
    <x v="649"/>
    <x v="5"/>
    <x v="2"/>
    <x v="127"/>
    <x v="1"/>
    <x v="543"/>
    <s v="Pcs"/>
    <x v="64"/>
    <x v="3593"/>
  </r>
  <r>
    <x v="650"/>
    <x v="5"/>
    <x v="2"/>
    <x v="4"/>
    <x v="1"/>
    <x v="34"/>
    <s v="Pcs"/>
    <x v="22"/>
    <x v="458"/>
  </r>
  <r>
    <x v="650"/>
    <x v="5"/>
    <x v="2"/>
    <x v="4"/>
    <x v="1"/>
    <x v="34"/>
    <s v="Pcs"/>
    <x v="47"/>
    <x v="457"/>
  </r>
  <r>
    <x v="650"/>
    <x v="5"/>
    <x v="2"/>
    <x v="4"/>
    <x v="1"/>
    <x v="105"/>
    <s v="Pcs"/>
    <x v="174"/>
    <x v="1933"/>
  </r>
  <r>
    <x v="650"/>
    <x v="5"/>
    <x v="2"/>
    <x v="21"/>
    <x v="3"/>
    <x v="1623"/>
    <s v="Pcs"/>
    <x v="301"/>
    <x v="3549"/>
  </r>
  <r>
    <x v="651"/>
    <x v="5"/>
    <x v="2"/>
    <x v="62"/>
    <x v="1"/>
    <x v="1390"/>
    <s v="Pcs"/>
    <x v="258"/>
    <x v="3594"/>
  </r>
  <r>
    <x v="651"/>
    <x v="5"/>
    <x v="2"/>
    <x v="17"/>
    <x v="1"/>
    <x v="94"/>
    <s v="Pcs"/>
    <x v="26"/>
    <x v="2723"/>
  </r>
  <r>
    <x v="651"/>
    <x v="5"/>
    <x v="2"/>
    <x v="17"/>
    <x v="1"/>
    <x v="1638"/>
    <s v="Pcs"/>
    <x v="10"/>
    <x v="3595"/>
  </r>
  <r>
    <x v="651"/>
    <x v="5"/>
    <x v="2"/>
    <x v="31"/>
    <x v="0"/>
    <x v="1332"/>
    <s v="kg"/>
    <x v="89"/>
    <x v="3596"/>
  </r>
  <r>
    <x v="651"/>
    <x v="5"/>
    <x v="2"/>
    <x v="31"/>
    <x v="0"/>
    <x v="830"/>
    <s v="kg"/>
    <x v="89"/>
    <x v="3597"/>
  </r>
  <r>
    <x v="651"/>
    <x v="5"/>
    <x v="2"/>
    <x v="189"/>
    <x v="1"/>
    <x v="890"/>
    <s v="Pcs"/>
    <x v="41"/>
    <x v="3568"/>
  </r>
  <r>
    <x v="651"/>
    <x v="5"/>
    <x v="2"/>
    <x v="189"/>
    <x v="1"/>
    <x v="819"/>
    <s v="Pcs"/>
    <x v="124"/>
    <x v="3569"/>
  </r>
  <r>
    <x v="651"/>
    <x v="5"/>
    <x v="2"/>
    <x v="67"/>
    <x v="3"/>
    <x v="1639"/>
    <s v="Pcs"/>
    <x v="219"/>
    <x v="3598"/>
  </r>
  <r>
    <x v="651"/>
    <x v="5"/>
    <x v="2"/>
    <x v="67"/>
    <x v="1"/>
    <x v="1640"/>
    <s v="Pcs"/>
    <x v="35"/>
    <x v="3599"/>
  </r>
  <r>
    <x v="651"/>
    <x v="5"/>
    <x v="2"/>
    <x v="1"/>
    <x v="0"/>
    <x v="141"/>
    <s v="kg"/>
    <x v="0"/>
    <x v="3600"/>
  </r>
  <r>
    <x v="651"/>
    <x v="5"/>
    <x v="2"/>
    <x v="192"/>
    <x v="0"/>
    <x v="219"/>
    <s v="kg"/>
    <x v="16"/>
    <x v="3601"/>
  </r>
  <r>
    <x v="651"/>
    <x v="5"/>
    <x v="2"/>
    <x v="186"/>
    <x v="3"/>
    <x v="607"/>
    <s v="Pcs"/>
    <x v="163"/>
    <x v="2926"/>
  </r>
  <r>
    <x v="651"/>
    <x v="5"/>
    <x v="2"/>
    <x v="106"/>
    <x v="3"/>
    <x v="201"/>
    <s v="Pcs"/>
    <x v="68"/>
    <x v="3276"/>
  </r>
  <r>
    <x v="651"/>
    <x v="5"/>
    <x v="2"/>
    <x v="91"/>
    <x v="3"/>
    <x v="474"/>
    <s v="Pcs"/>
    <x v="10"/>
    <x v="3602"/>
  </r>
  <r>
    <x v="652"/>
    <x v="5"/>
    <x v="2"/>
    <x v="4"/>
    <x v="1"/>
    <x v="258"/>
    <s v="Pcs"/>
    <x v="22"/>
    <x v="2593"/>
  </r>
  <r>
    <x v="652"/>
    <x v="5"/>
    <x v="2"/>
    <x v="4"/>
    <x v="1"/>
    <x v="83"/>
    <s v="Pcs"/>
    <x v="303"/>
    <x v="3603"/>
  </r>
  <r>
    <x v="653"/>
    <x v="5"/>
    <x v="2"/>
    <x v="30"/>
    <x v="3"/>
    <x v="1023"/>
    <s v="Pcs"/>
    <x v="262"/>
    <x v="458"/>
  </r>
  <r>
    <x v="653"/>
    <x v="5"/>
    <x v="2"/>
    <x v="93"/>
    <x v="3"/>
    <x v="201"/>
    <s v="Pcs"/>
    <x v="4"/>
    <x v="929"/>
  </r>
  <r>
    <x v="653"/>
    <x v="5"/>
    <x v="2"/>
    <x v="185"/>
    <x v="1"/>
    <x v="1641"/>
    <s v="Pcs"/>
    <x v="300"/>
    <x v="3604"/>
  </r>
  <r>
    <x v="653"/>
    <x v="5"/>
    <x v="2"/>
    <x v="191"/>
    <x v="3"/>
    <x v="201"/>
    <s v="Pcs"/>
    <x v="30"/>
    <x v="2435"/>
  </r>
  <r>
    <x v="653"/>
    <x v="5"/>
    <x v="2"/>
    <x v="132"/>
    <x v="1"/>
    <x v="91"/>
    <s v="Pcs"/>
    <x v="93"/>
    <x v="714"/>
  </r>
  <r>
    <x v="654"/>
    <x v="5"/>
    <x v="2"/>
    <x v="62"/>
    <x v="1"/>
    <x v="231"/>
    <s v="Pcs"/>
    <x v="258"/>
    <x v="3115"/>
  </r>
  <r>
    <x v="654"/>
    <x v="5"/>
    <x v="2"/>
    <x v="4"/>
    <x v="1"/>
    <x v="103"/>
    <s v="Pcs"/>
    <x v="47"/>
    <x v="203"/>
  </r>
  <r>
    <x v="654"/>
    <x v="5"/>
    <x v="2"/>
    <x v="4"/>
    <x v="1"/>
    <x v="9"/>
    <s v="Pcs"/>
    <x v="174"/>
    <x v="2126"/>
  </r>
  <r>
    <x v="654"/>
    <x v="5"/>
    <x v="2"/>
    <x v="106"/>
    <x v="3"/>
    <x v="201"/>
    <s v="Pcs"/>
    <x v="68"/>
    <x v="3276"/>
  </r>
  <r>
    <x v="654"/>
    <x v="5"/>
    <x v="2"/>
    <x v="82"/>
    <x v="1"/>
    <x v="886"/>
    <s v="Pcs"/>
    <x v="165"/>
    <x v="3605"/>
  </r>
  <r>
    <x v="655"/>
    <x v="5"/>
    <x v="2"/>
    <x v="186"/>
    <x v="3"/>
    <x v="1642"/>
    <s v="Pcs"/>
    <x v="163"/>
    <x v="3606"/>
  </r>
  <r>
    <x v="655"/>
    <x v="5"/>
    <x v="2"/>
    <x v="4"/>
    <x v="1"/>
    <x v="897"/>
    <s v="Pcs"/>
    <x v="22"/>
    <x v="3607"/>
  </r>
  <r>
    <x v="655"/>
    <x v="5"/>
    <x v="2"/>
    <x v="4"/>
    <x v="1"/>
    <x v="91"/>
    <s v="Pcs"/>
    <x v="47"/>
    <x v="2824"/>
  </r>
  <r>
    <x v="655"/>
    <x v="5"/>
    <x v="2"/>
    <x v="4"/>
    <x v="1"/>
    <x v="348"/>
    <s v="Pcs"/>
    <x v="303"/>
    <x v="3608"/>
  </r>
  <r>
    <x v="655"/>
    <x v="5"/>
    <x v="2"/>
    <x v="1"/>
    <x v="0"/>
    <x v="1429"/>
    <s v="kg"/>
    <x v="297"/>
    <x v="3609"/>
  </r>
  <r>
    <x v="656"/>
    <x v="5"/>
    <x v="2"/>
    <x v="16"/>
    <x v="2"/>
    <x v="32"/>
    <s v="kg"/>
    <x v="46"/>
    <x v="3610"/>
  </r>
  <r>
    <x v="657"/>
    <x v="5"/>
    <x v="2"/>
    <x v="30"/>
    <x v="3"/>
    <x v="1023"/>
    <s v="Pcs"/>
    <x v="262"/>
    <x v="458"/>
  </r>
  <r>
    <x v="657"/>
    <x v="5"/>
    <x v="2"/>
    <x v="193"/>
    <x v="2"/>
    <x v="1643"/>
    <s v="kg"/>
    <x v="307"/>
    <x v="3611"/>
  </r>
  <r>
    <x v="658"/>
    <x v="5"/>
    <x v="2"/>
    <x v="16"/>
    <x v="2"/>
    <x v="647"/>
    <s v="kg"/>
    <x v="80"/>
    <x v="3612"/>
  </r>
  <r>
    <x v="658"/>
    <x v="5"/>
    <x v="2"/>
    <x v="144"/>
    <x v="3"/>
    <x v="1644"/>
    <s v="Pcs"/>
    <x v="192"/>
    <x v="3613"/>
  </r>
  <r>
    <x v="658"/>
    <x v="5"/>
    <x v="2"/>
    <x v="184"/>
    <x v="1"/>
    <x v="1645"/>
    <s v="Pcs"/>
    <x v="299"/>
    <x v="3614"/>
  </r>
  <r>
    <x v="658"/>
    <x v="5"/>
    <x v="2"/>
    <x v="184"/>
    <x v="1"/>
    <x v="80"/>
    <s v="Pcs"/>
    <x v="19"/>
    <x v="3174"/>
  </r>
  <r>
    <x v="658"/>
    <x v="5"/>
    <x v="2"/>
    <x v="64"/>
    <x v="0"/>
    <x v="532"/>
    <s v="kg"/>
    <x v="52"/>
    <x v="690"/>
  </r>
  <r>
    <x v="658"/>
    <x v="5"/>
    <x v="2"/>
    <x v="64"/>
    <x v="0"/>
    <x v="221"/>
    <s v="kg"/>
    <x v="179"/>
    <x v="1510"/>
  </r>
  <r>
    <x v="659"/>
    <x v="5"/>
    <x v="2"/>
    <x v="186"/>
    <x v="3"/>
    <x v="607"/>
    <s v="Pcs"/>
    <x v="163"/>
    <x v="2926"/>
  </r>
  <r>
    <x v="659"/>
    <x v="5"/>
    <x v="2"/>
    <x v="1"/>
    <x v="0"/>
    <x v="1646"/>
    <s v="kg"/>
    <x v="297"/>
    <x v="3615"/>
  </r>
  <r>
    <x v="659"/>
    <x v="5"/>
    <x v="2"/>
    <x v="185"/>
    <x v="1"/>
    <x v="1647"/>
    <s v="Pcs"/>
    <x v="300"/>
    <x v="3616"/>
  </r>
  <r>
    <x v="659"/>
    <x v="5"/>
    <x v="2"/>
    <x v="185"/>
    <x v="1"/>
    <x v="1648"/>
    <s v="Pcs"/>
    <x v="302"/>
    <x v="3617"/>
  </r>
  <r>
    <x v="659"/>
    <x v="5"/>
    <x v="2"/>
    <x v="30"/>
    <x v="3"/>
    <x v="1023"/>
    <s v="Pcs"/>
    <x v="262"/>
    <x v="458"/>
  </r>
  <r>
    <x v="659"/>
    <x v="5"/>
    <x v="2"/>
    <x v="1"/>
    <x v="0"/>
    <x v="427"/>
    <s v="kg"/>
    <x v="297"/>
    <x v="3618"/>
  </r>
  <r>
    <x v="659"/>
    <x v="5"/>
    <x v="2"/>
    <x v="64"/>
    <x v="0"/>
    <x v="935"/>
    <s v="kg"/>
    <x v="297"/>
    <x v="3619"/>
  </r>
  <r>
    <x v="659"/>
    <x v="5"/>
    <x v="2"/>
    <x v="154"/>
    <x v="0"/>
    <x v="1649"/>
    <s v="kg"/>
    <x v="117"/>
    <x v="3620"/>
  </r>
  <r>
    <x v="659"/>
    <x v="5"/>
    <x v="2"/>
    <x v="154"/>
    <x v="0"/>
    <x v="1401"/>
    <s v="kg"/>
    <x v="117"/>
    <x v="3621"/>
  </r>
  <r>
    <x v="659"/>
    <x v="5"/>
    <x v="2"/>
    <x v="154"/>
    <x v="0"/>
    <x v="285"/>
    <s v="kg"/>
    <x v="117"/>
    <x v="3622"/>
  </r>
  <r>
    <x v="659"/>
    <x v="5"/>
    <x v="2"/>
    <x v="154"/>
    <x v="0"/>
    <x v="1650"/>
    <s v="kg"/>
    <x v="117"/>
    <x v="3623"/>
  </r>
  <r>
    <x v="659"/>
    <x v="5"/>
    <x v="2"/>
    <x v="154"/>
    <x v="0"/>
    <x v="1389"/>
    <s v="kg"/>
    <x v="117"/>
    <x v="3624"/>
  </r>
  <r>
    <x v="659"/>
    <x v="5"/>
    <x v="2"/>
    <x v="21"/>
    <x v="1"/>
    <x v="1651"/>
    <s v="Pcs"/>
    <x v="164"/>
    <x v="3625"/>
  </r>
  <r>
    <x v="660"/>
    <x v="5"/>
    <x v="2"/>
    <x v="4"/>
    <x v="1"/>
    <x v="199"/>
    <s v="Pcs"/>
    <x v="174"/>
    <x v="2804"/>
  </r>
  <r>
    <x v="660"/>
    <x v="5"/>
    <x v="2"/>
    <x v="4"/>
    <x v="1"/>
    <x v="103"/>
    <s v="Pcs"/>
    <x v="22"/>
    <x v="2435"/>
  </r>
  <r>
    <x v="660"/>
    <x v="5"/>
    <x v="2"/>
    <x v="77"/>
    <x v="1"/>
    <x v="796"/>
    <s v="Pcs"/>
    <x v="259"/>
    <x v="3626"/>
  </r>
  <r>
    <x v="660"/>
    <x v="5"/>
    <x v="2"/>
    <x v="194"/>
    <x v="3"/>
    <x v="1652"/>
    <s v="Pcs"/>
    <x v="309"/>
    <x v="3627"/>
  </r>
  <r>
    <x v="660"/>
    <x v="5"/>
    <x v="2"/>
    <x v="106"/>
    <x v="3"/>
    <x v="1653"/>
    <s v="Pcs"/>
    <x v="68"/>
    <x v="3628"/>
  </r>
  <r>
    <x v="661"/>
    <x v="5"/>
    <x v="2"/>
    <x v="186"/>
    <x v="3"/>
    <x v="69"/>
    <s v="Pcs"/>
    <x v="163"/>
    <x v="3629"/>
  </r>
  <r>
    <x v="661"/>
    <x v="5"/>
    <x v="2"/>
    <x v="195"/>
    <x v="1"/>
    <x v="94"/>
    <s v="Pcs"/>
    <x v="310"/>
    <x v="3630"/>
  </r>
  <r>
    <x v="661"/>
    <x v="5"/>
    <x v="2"/>
    <x v="168"/>
    <x v="1"/>
    <x v="694"/>
    <s v="Pcs"/>
    <x v="0"/>
    <x v="3631"/>
  </r>
  <r>
    <x v="661"/>
    <x v="5"/>
    <x v="2"/>
    <x v="168"/>
    <x v="1"/>
    <x v="450"/>
    <s v="Pcs"/>
    <x v="22"/>
    <x v="3632"/>
  </r>
  <r>
    <x v="661"/>
    <x v="5"/>
    <x v="2"/>
    <x v="106"/>
    <x v="3"/>
    <x v="607"/>
    <s v="Pcs"/>
    <x v="68"/>
    <x v="2531"/>
  </r>
  <r>
    <x v="661"/>
    <x v="5"/>
    <x v="2"/>
    <x v="106"/>
    <x v="3"/>
    <x v="1654"/>
    <s v="mtr"/>
    <x v="68"/>
    <x v="3633"/>
  </r>
  <r>
    <x v="661"/>
    <x v="5"/>
    <x v="2"/>
    <x v="64"/>
    <x v="0"/>
    <x v="722"/>
    <s v="kg"/>
    <x v="249"/>
    <x v="3634"/>
  </r>
  <r>
    <x v="661"/>
    <x v="5"/>
    <x v="2"/>
    <x v="1"/>
    <x v="0"/>
    <x v="93"/>
    <s v="kg"/>
    <x v="0"/>
    <x v="3635"/>
  </r>
  <r>
    <x v="662"/>
    <x v="5"/>
    <x v="2"/>
    <x v="82"/>
    <x v="1"/>
    <x v="1561"/>
    <s v="Pcs"/>
    <x v="165"/>
    <x v="3636"/>
  </r>
  <r>
    <x v="662"/>
    <x v="5"/>
    <x v="2"/>
    <x v="2"/>
    <x v="0"/>
    <x v="1350"/>
    <s v="Pcs"/>
    <x v="52"/>
    <x v="3637"/>
  </r>
  <r>
    <x v="662"/>
    <x v="5"/>
    <x v="2"/>
    <x v="2"/>
    <x v="0"/>
    <x v="590"/>
    <s v="Pcs"/>
    <x v="179"/>
    <x v="3638"/>
  </r>
  <r>
    <x v="662"/>
    <x v="5"/>
    <x v="2"/>
    <x v="30"/>
    <x v="3"/>
    <x v="1023"/>
    <s v="Pcs"/>
    <x v="262"/>
    <x v="458"/>
  </r>
  <r>
    <x v="662"/>
    <x v="5"/>
    <x v="2"/>
    <x v="174"/>
    <x v="3"/>
    <x v="1123"/>
    <s v="Pcs"/>
    <x v="287"/>
    <x v="3639"/>
  </r>
  <r>
    <x v="662"/>
    <x v="5"/>
    <x v="2"/>
    <x v="174"/>
    <x v="3"/>
    <x v="1123"/>
    <s v="Pcs"/>
    <x v="209"/>
    <x v="3640"/>
  </r>
  <r>
    <x v="662"/>
    <x v="5"/>
    <x v="2"/>
    <x v="93"/>
    <x v="3"/>
    <x v="201"/>
    <s v="Pcs"/>
    <x v="4"/>
    <x v="929"/>
  </r>
  <r>
    <x v="662"/>
    <x v="5"/>
    <x v="2"/>
    <x v="17"/>
    <x v="3"/>
    <x v="1655"/>
    <s v="mtr"/>
    <x v="28"/>
    <x v="3641"/>
  </r>
  <r>
    <x v="662"/>
    <x v="5"/>
    <x v="2"/>
    <x v="17"/>
    <x v="3"/>
    <x v="1656"/>
    <s v="mtr"/>
    <x v="28"/>
    <x v="3642"/>
  </r>
  <r>
    <x v="663"/>
    <x v="5"/>
    <x v="2"/>
    <x v="186"/>
    <x v="3"/>
    <x v="607"/>
    <s v="Pcs"/>
    <x v="163"/>
    <x v="2926"/>
  </r>
  <r>
    <x v="663"/>
    <x v="5"/>
    <x v="2"/>
    <x v="36"/>
    <x v="0"/>
    <x v="1262"/>
    <s v="kg"/>
    <x v="272"/>
    <x v="3643"/>
  </r>
  <r>
    <x v="664"/>
    <x v="5"/>
    <x v="2"/>
    <x v="4"/>
    <x v="1"/>
    <x v="489"/>
    <s v="Pcs"/>
    <x v="22"/>
    <x v="3644"/>
  </r>
  <r>
    <x v="664"/>
    <x v="5"/>
    <x v="2"/>
    <x v="195"/>
    <x v="1"/>
    <x v="513"/>
    <s v="Pcs"/>
    <x v="310"/>
    <x v="3645"/>
  </r>
  <r>
    <x v="664"/>
    <x v="5"/>
    <x v="2"/>
    <x v="185"/>
    <x v="1"/>
    <x v="1657"/>
    <s v="Pcs"/>
    <x v="302"/>
    <x v="3646"/>
  </r>
  <r>
    <x v="664"/>
    <x v="5"/>
    <x v="2"/>
    <x v="36"/>
    <x v="0"/>
    <x v="1658"/>
    <s v="kg"/>
    <x v="272"/>
    <x v="3647"/>
  </r>
  <r>
    <x v="665"/>
    <x v="5"/>
    <x v="2"/>
    <x v="91"/>
    <x v="3"/>
    <x v="201"/>
    <s v="Pcs"/>
    <x v="10"/>
    <x v="3437"/>
  </r>
  <r>
    <x v="665"/>
    <x v="5"/>
    <x v="2"/>
    <x v="140"/>
    <x v="1"/>
    <x v="440"/>
    <s v="Pcs"/>
    <x v="254"/>
    <x v="3046"/>
  </r>
  <r>
    <x v="665"/>
    <x v="5"/>
    <x v="2"/>
    <x v="143"/>
    <x v="3"/>
    <x v="607"/>
    <s v="Pcs"/>
    <x v="40"/>
    <x v="3459"/>
  </r>
  <r>
    <x v="665"/>
    <x v="5"/>
    <x v="2"/>
    <x v="1"/>
    <x v="0"/>
    <x v="1104"/>
    <s v="kg"/>
    <x v="178"/>
    <x v="3648"/>
  </r>
  <r>
    <x v="665"/>
    <x v="5"/>
    <x v="2"/>
    <x v="4"/>
    <x v="1"/>
    <x v="94"/>
    <s v="Pcs"/>
    <x v="47"/>
    <x v="2296"/>
  </r>
  <r>
    <x v="665"/>
    <x v="5"/>
    <x v="2"/>
    <x v="4"/>
    <x v="1"/>
    <x v="788"/>
    <s v="Pcs"/>
    <x v="174"/>
    <x v="2035"/>
  </r>
  <r>
    <x v="665"/>
    <x v="5"/>
    <x v="2"/>
    <x v="64"/>
    <x v="0"/>
    <x v="716"/>
    <s v="kg"/>
    <x v="117"/>
    <x v="3649"/>
  </r>
  <r>
    <x v="665"/>
    <x v="5"/>
    <x v="2"/>
    <x v="7"/>
    <x v="1"/>
    <x v="450"/>
    <s v="Pcs"/>
    <x v="109"/>
    <x v="3650"/>
  </r>
  <r>
    <x v="665"/>
    <x v="5"/>
    <x v="2"/>
    <x v="91"/>
    <x v="3"/>
    <x v="777"/>
    <s v="Pcs"/>
    <x v="10"/>
    <x v="2424"/>
  </r>
  <r>
    <x v="665"/>
    <x v="5"/>
    <x v="2"/>
    <x v="186"/>
    <x v="3"/>
    <x v="607"/>
    <s v="Pcs"/>
    <x v="163"/>
    <x v="2926"/>
  </r>
  <r>
    <x v="665"/>
    <x v="5"/>
    <x v="2"/>
    <x v="196"/>
    <x v="3"/>
    <x v="886"/>
    <s v="Pcs"/>
    <x v="311"/>
    <x v="3651"/>
  </r>
  <r>
    <x v="665"/>
    <x v="5"/>
    <x v="2"/>
    <x v="196"/>
    <x v="3"/>
    <x v="1659"/>
    <s v="Pcs"/>
    <x v="93"/>
    <x v="3652"/>
  </r>
  <r>
    <x v="665"/>
    <x v="5"/>
    <x v="2"/>
    <x v="106"/>
    <x v="3"/>
    <x v="201"/>
    <s v="Pcs"/>
    <x v="68"/>
    <x v="3276"/>
  </r>
  <r>
    <x v="666"/>
    <x v="5"/>
    <x v="2"/>
    <x v="140"/>
    <x v="1"/>
    <x v="1025"/>
    <s v="Pcs"/>
    <x v="312"/>
    <x v="3653"/>
  </r>
  <r>
    <x v="666"/>
    <x v="5"/>
    <x v="2"/>
    <x v="143"/>
    <x v="1"/>
    <x v="1660"/>
    <s v="Pcs"/>
    <x v="105"/>
    <x v="3654"/>
  </r>
  <r>
    <x v="666"/>
    <x v="5"/>
    <x v="2"/>
    <x v="186"/>
    <x v="3"/>
    <x v="607"/>
    <s v="Pcs"/>
    <x v="163"/>
    <x v="2926"/>
  </r>
  <r>
    <x v="666"/>
    <x v="5"/>
    <x v="2"/>
    <x v="186"/>
    <x v="1"/>
    <x v="100"/>
    <s v="Pcs"/>
    <x v="3"/>
    <x v="3655"/>
  </r>
  <r>
    <x v="666"/>
    <x v="5"/>
    <x v="2"/>
    <x v="186"/>
    <x v="1"/>
    <x v="257"/>
    <s v="Pcs"/>
    <x v="1"/>
    <x v="2863"/>
  </r>
  <r>
    <x v="667"/>
    <x v="5"/>
    <x v="2"/>
    <x v="4"/>
    <x v="1"/>
    <x v="192"/>
    <s v="Pcs"/>
    <x v="174"/>
    <x v="3656"/>
  </r>
  <r>
    <x v="667"/>
    <x v="5"/>
    <x v="2"/>
    <x v="4"/>
    <x v="1"/>
    <x v="917"/>
    <s v="Pcs"/>
    <x v="298"/>
    <x v="3657"/>
  </r>
  <r>
    <x v="667"/>
    <x v="5"/>
    <x v="2"/>
    <x v="17"/>
    <x v="3"/>
    <x v="1661"/>
    <s v="mtr"/>
    <x v="28"/>
    <x v="3658"/>
  </r>
  <r>
    <x v="667"/>
    <x v="5"/>
    <x v="2"/>
    <x v="17"/>
    <x v="3"/>
    <x v="1662"/>
    <s v="mtr"/>
    <x v="28"/>
    <x v="3659"/>
  </r>
  <r>
    <x v="667"/>
    <x v="5"/>
    <x v="2"/>
    <x v="17"/>
    <x v="3"/>
    <x v="506"/>
    <s v="mtr"/>
    <x v="28"/>
    <x v="3660"/>
  </r>
  <r>
    <x v="667"/>
    <x v="5"/>
    <x v="2"/>
    <x v="1"/>
    <x v="0"/>
    <x v="993"/>
    <s v="kg"/>
    <x v="0"/>
    <x v="3661"/>
  </r>
  <r>
    <x v="667"/>
    <x v="5"/>
    <x v="2"/>
    <x v="21"/>
    <x v="3"/>
    <x v="1339"/>
    <s v="Pcs"/>
    <x v="301"/>
    <x v="3662"/>
  </r>
  <r>
    <x v="667"/>
    <x v="5"/>
    <x v="2"/>
    <x v="69"/>
    <x v="3"/>
    <x v="886"/>
    <s v="Pcs"/>
    <x v="168"/>
    <x v="3663"/>
  </r>
  <r>
    <x v="667"/>
    <x v="5"/>
    <x v="2"/>
    <x v="184"/>
    <x v="1"/>
    <x v="223"/>
    <s v="Pcs"/>
    <x v="299"/>
    <x v="3664"/>
  </r>
  <r>
    <x v="667"/>
    <x v="5"/>
    <x v="2"/>
    <x v="144"/>
    <x v="3"/>
    <x v="1334"/>
    <s v="Pcs"/>
    <x v="192"/>
    <x v="3665"/>
  </r>
  <r>
    <x v="668"/>
    <x v="6"/>
    <x v="2"/>
    <x v="20"/>
    <x v="0"/>
    <x v="1663"/>
    <s v="kg"/>
    <x v="117"/>
    <x v="3666"/>
  </r>
  <r>
    <x v="668"/>
    <x v="6"/>
    <x v="2"/>
    <x v="144"/>
    <x v="3"/>
    <x v="1664"/>
    <s v="Pcs"/>
    <x v="279"/>
    <x v="3667"/>
  </r>
  <r>
    <x v="668"/>
    <x v="6"/>
    <x v="2"/>
    <x v="38"/>
    <x v="1"/>
    <x v="91"/>
    <s v="Pcs"/>
    <x v="90"/>
    <x v="825"/>
  </r>
  <r>
    <x v="668"/>
    <x v="6"/>
    <x v="2"/>
    <x v="105"/>
    <x v="1"/>
    <x v="1665"/>
    <s v="Pcs"/>
    <x v="163"/>
    <x v="3668"/>
  </r>
  <r>
    <x v="668"/>
    <x v="6"/>
    <x v="2"/>
    <x v="186"/>
    <x v="3"/>
    <x v="607"/>
    <s v="Pcs"/>
    <x v="163"/>
    <x v="2926"/>
  </r>
  <r>
    <x v="668"/>
    <x v="6"/>
    <x v="2"/>
    <x v="7"/>
    <x v="1"/>
    <x v="192"/>
    <s v="Pcs"/>
    <x v="36"/>
    <x v="3669"/>
  </r>
  <r>
    <x v="669"/>
    <x v="6"/>
    <x v="2"/>
    <x v="186"/>
    <x v="3"/>
    <x v="607"/>
    <s v="Pcs"/>
    <x v="163"/>
    <x v="2926"/>
  </r>
  <r>
    <x v="669"/>
    <x v="6"/>
    <x v="2"/>
    <x v="30"/>
    <x v="3"/>
    <x v="1023"/>
    <s v="Pcs"/>
    <x v="262"/>
    <x v="458"/>
  </r>
  <r>
    <x v="669"/>
    <x v="6"/>
    <x v="2"/>
    <x v="2"/>
    <x v="0"/>
    <x v="1666"/>
    <s v="Pcs"/>
    <x v="26"/>
    <x v="3670"/>
  </r>
  <r>
    <x v="669"/>
    <x v="6"/>
    <x v="2"/>
    <x v="16"/>
    <x v="2"/>
    <x v="1093"/>
    <s v="kg"/>
    <x v="16"/>
    <x v="3671"/>
  </r>
  <r>
    <x v="669"/>
    <x v="6"/>
    <x v="2"/>
    <x v="187"/>
    <x v="0"/>
    <x v="1667"/>
    <s v="kg"/>
    <x v="60"/>
    <x v="3672"/>
  </r>
  <r>
    <x v="669"/>
    <x v="6"/>
    <x v="2"/>
    <x v="187"/>
    <x v="0"/>
    <x v="1668"/>
    <s v="kg"/>
    <x v="202"/>
    <x v="3673"/>
  </r>
  <r>
    <x v="669"/>
    <x v="6"/>
    <x v="2"/>
    <x v="174"/>
    <x v="3"/>
    <x v="1669"/>
    <s v="Pcs"/>
    <x v="287"/>
    <x v="3674"/>
  </r>
  <r>
    <x v="669"/>
    <x v="6"/>
    <x v="2"/>
    <x v="174"/>
    <x v="3"/>
    <x v="1570"/>
    <s v="Pcs"/>
    <x v="209"/>
    <x v="3675"/>
  </r>
  <r>
    <x v="669"/>
    <x v="6"/>
    <x v="2"/>
    <x v="91"/>
    <x v="3"/>
    <x v="201"/>
    <s v="Pcs"/>
    <x v="10"/>
    <x v="3437"/>
  </r>
  <r>
    <x v="669"/>
    <x v="6"/>
    <x v="2"/>
    <x v="186"/>
    <x v="3"/>
    <x v="1214"/>
    <s v="Pcs"/>
    <x v="163"/>
    <x v="3676"/>
  </r>
  <r>
    <x v="670"/>
    <x v="6"/>
    <x v="2"/>
    <x v="93"/>
    <x v="3"/>
    <x v="201"/>
    <s v="Pcs"/>
    <x v="4"/>
    <x v="929"/>
  </r>
  <r>
    <x v="670"/>
    <x v="6"/>
    <x v="2"/>
    <x v="30"/>
    <x v="3"/>
    <x v="1023"/>
    <s v="Pcs"/>
    <x v="262"/>
    <x v="458"/>
  </r>
  <r>
    <x v="670"/>
    <x v="6"/>
    <x v="2"/>
    <x v="64"/>
    <x v="0"/>
    <x v="609"/>
    <s v="Pcs"/>
    <x v="249"/>
    <x v="3677"/>
  </r>
  <r>
    <x v="670"/>
    <x v="6"/>
    <x v="2"/>
    <x v="77"/>
    <x v="1"/>
    <x v="1232"/>
    <s v="Pcs"/>
    <x v="290"/>
    <x v="3678"/>
  </r>
  <r>
    <x v="670"/>
    <x v="6"/>
    <x v="2"/>
    <x v="194"/>
    <x v="3"/>
    <x v="979"/>
    <s v="Pcs"/>
    <x v="309"/>
    <x v="476"/>
  </r>
  <r>
    <x v="670"/>
    <x v="6"/>
    <x v="2"/>
    <x v="107"/>
    <x v="2"/>
    <x v="776"/>
    <s v="Pcs"/>
    <x v="305"/>
    <x v="3679"/>
  </r>
  <r>
    <x v="670"/>
    <x v="6"/>
    <x v="2"/>
    <x v="122"/>
    <x v="1"/>
    <x v="1670"/>
    <s v="Pcs"/>
    <x v="269"/>
    <x v="3680"/>
  </r>
  <r>
    <x v="670"/>
    <x v="6"/>
    <x v="2"/>
    <x v="138"/>
    <x v="3"/>
    <x v="442"/>
    <s v="Pcs"/>
    <x v="313"/>
    <x v="3681"/>
  </r>
  <r>
    <x v="671"/>
    <x v="6"/>
    <x v="2"/>
    <x v="195"/>
    <x v="1"/>
    <x v="201"/>
    <s v="Pcs"/>
    <x v="310"/>
    <x v="3682"/>
  </r>
  <r>
    <x v="671"/>
    <x v="6"/>
    <x v="2"/>
    <x v="197"/>
    <x v="1"/>
    <x v="1196"/>
    <s v="Pcs"/>
    <x v="6"/>
    <x v="3683"/>
  </r>
  <r>
    <x v="671"/>
    <x v="6"/>
    <x v="2"/>
    <x v="186"/>
    <x v="3"/>
    <x v="607"/>
    <s v="Pcs"/>
    <x v="163"/>
    <x v="2926"/>
  </r>
  <r>
    <x v="671"/>
    <x v="6"/>
    <x v="2"/>
    <x v="4"/>
    <x v="1"/>
    <x v="91"/>
    <s v="Pcs"/>
    <x v="174"/>
    <x v="549"/>
  </r>
  <r>
    <x v="671"/>
    <x v="6"/>
    <x v="2"/>
    <x v="4"/>
    <x v="1"/>
    <x v="91"/>
    <s v="Pcs"/>
    <x v="22"/>
    <x v="819"/>
  </r>
  <r>
    <x v="671"/>
    <x v="6"/>
    <x v="2"/>
    <x v="4"/>
    <x v="1"/>
    <x v="11"/>
    <s v="Pcs"/>
    <x v="47"/>
    <x v="3684"/>
  </r>
  <r>
    <x v="671"/>
    <x v="6"/>
    <x v="2"/>
    <x v="4"/>
    <x v="1"/>
    <x v="81"/>
    <s v="Pcs"/>
    <x v="298"/>
    <x v="3685"/>
  </r>
  <r>
    <x v="671"/>
    <x v="6"/>
    <x v="2"/>
    <x v="16"/>
    <x v="2"/>
    <x v="286"/>
    <s v="kg"/>
    <x v="253"/>
    <x v="3686"/>
  </r>
  <r>
    <x v="671"/>
    <x v="6"/>
    <x v="2"/>
    <x v="62"/>
    <x v="1"/>
    <x v="231"/>
    <s v="Pcs"/>
    <x v="258"/>
    <x v="3115"/>
  </r>
  <r>
    <x v="671"/>
    <x v="6"/>
    <x v="2"/>
    <x v="185"/>
    <x v="1"/>
    <x v="1671"/>
    <s v="Pcs"/>
    <x v="300"/>
    <x v="3687"/>
  </r>
  <r>
    <x v="671"/>
    <x v="6"/>
    <x v="2"/>
    <x v="122"/>
    <x v="1"/>
    <x v="379"/>
    <s v="Pcs"/>
    <x v="269"/>
    <x v="3688"/>
  </r>
  <r>
    <x v="671"/>
    <x v="6"/>
    <x v="2"/>
    <x v="122"/>
    <x v="1"/>
    <x v="1672"/>
    <s v="Pcs"/>
    <x v="269"/>
    <x v="3689"/>
  </r>
  <r>
    <x v="671"/>
    <x v="6"/>
    <x v="2"/>
    <x v="122"/>
    <x v="1"/>
    <x v="1673"/>
    <s v="Pcs"/>
    <x v="269"/>
    <x v="3690"/>
  </r>
  <r>
    <x v="672"/>
    <x v="6"/>
    <x v="2"/>
    <x v="4"/>
    <x v="1"/>
    <x v="9"/>
    <s v="Pcs"/>
    <x v="22"/>
    <x v="459"/>
  </r>
  <r>
    <x v="672"/>
    <x v="6"/>
    <x v="2"/>
    <x v="4"/>
    <x v="1"/>
    <x v="105"/>
    <s v="Pcs"/>
    <x v="47"/>
    <x v="765"/>
  </r>
  <r>
    <x v="672"/>
    <x v="6"/>
    <x v="2"/>
    <x v="4"/>
    <x v="1"/>
    <x v="91"/>
    <s v="Pcs"/>
    <x v="174"/>
    <x v="549"/>
  </r>
  <r>
    <x v="672"/>
    <x v="6"/>
    <x v="2"/>
    <x v="186"/>
    <x v="3"/>
    <x v="607"/>
    <s v="Pcs"/>
    <x v="163"/>
    <x v="2926"/>
  </r>
  <r>
    <x v="672"/>
    <x v="6"/>
    <x v="2"/>
    <x v="53"/>
    <x v="3"/>
    <x v="1674"/>
    <s v="Pcs"/>
    <x v="193"/>
    <x v="3691"/>
  </r>
  <r>
    <x v="672"/>
    <x v="6"/>
    <x v="2"/>
    <x v="53"/>
    <x v="3"/>
    <x v="34"/>
    <s v="Pcs"/>
    <x v="314"/>
    <x v="1834"/>
  </r>
  <r>
    <x v="672"/>
    <x v="6"/>
    <x v="2"/>
    <x v="53"/>
    <x v="3"/>
    <x v="1470"/>
    <s v="Pcs"/>
    <x v="194"/>
    <x v="3692"/>
  </r>
  <r>
    <x v="673"/>
    <x v="6"/>
    <x v="2"/>
    <x v="91"/>
    <x v="3"/>
    <x v="201"/>
    <s v="Pcs"/>
    <x v="10"/>
    <x v="3437"/>
  </r>
  <r>
    <x v="673"/>
    <x v="6"/>
    <x v="2"/>
    <x v="4"/>
    <x v="1"/>
    <x v="9"/>
    <s v="Pcs"/>
    <x v="47"/>
    <x v="677"/>
  </r>
  <r>
    <x v="673"/>
    <x v="6"/>
    <x v="2"/>
    <x v="4"/>
    <x v="1"/>
    <x v="135"/>
    <s v="Pcs"/>
    <x v="22"/>
    <x v="3693"/>
  </r>
  <r>
    <x v="673"/>
    <x v="6"/>
    <x v="2"/>
    <x v="183"/>
    <x v="3"/>
    <x v="34"/>
    <s v="Pcs"/>
    <x v="16"/>
    <x v="3574"/>
  </r>
  <r>
    <x v="673"/>
    <x v="6"/>
    <x v="2"/>
    <x v="183"/>
    <x v="3"/>
    <x v="223"/>
    <s v="Pcs"/>
    <x v="238"/>
    <x v="2255"/>
  </r>
  <r>
    <x v="673"/>
    <x v="6"/>
    <x v="2"/>
    <x v="183"/>
    <x v="3"/>
    <x v="1389"/>
    <s v="Pcs"/>
    <x v="297"/>
    <x v="3694"/>
  </r>
  <r>
    <x v="674"/>
    <x v="6"/>
    <x v="2"/>
    <x v="82"/>
    <x v="1"/>
    <x v="588"/>
    <s v="Pcs"/>
    <x v="165"/>
    <x v="3695"/>
  </r>
  <r>
    <x v="674"/>
    <x v="6"/>
    <x v="2"/>
    <x v="25"/>
    <x v="1"/>
    <x v="103"/>
    <s v="Pcs."/>
    <x v="26"/>
    <x v="2016"/>
  </r>
  <r>
    <x v="674"/>
    <x v="6"/>
    <x v="2"/>
    <x v="25"/>
    <x v="1"/>
    <x v="1528"/>
    <s v="Pcs."/>
    <x v="234"/>
    <x v="3696"/>
  </r>
  <r>
    <x v="674"/>
    <x v="6"/>
    <x v="2"/>
    <x v="25"/>
    <x v="1"/>
    <x v="1229"/>
    <s v="Pcs."/>
    <x v="202"/>
    <x v="3697"/>
  </r>
  <r>
    <x v="674"/>
    <x v="6"/>
    <x v="2"/>
    <x v="25"/>
    <x v="1"/>
    <x v="103"/>
    <s v="Pcs."/>
    <x v="4"/>
    <x v="1699"/>
  </r>
  <r>
    <x v="674"/>
    <x v="6"/>
    <x v="2"/>
    <x v="1"/>
    <x v="0"/>
    <x v="576"/>
    <s v="kg"/>
    <x v="249"/>
    <x v="3698"/>
  </r>
  <r>
    <x v="674"/>
    <x v="6"/>
    <x v="2"/>
    <x v="106"/>
    <x v="3"/>
    <x v="1675"/>
    <s v="Pcs"/>
    <x v="174"/>
    <x v="3699"/>
  </r>
  <r>
    <x v="674"/>
    <x v="6"/>
    <x v="2"/>
    <x v="122"/>
    <x v="1"/>
    <x v="208"/>
    <s v="Pcs"/>
    <x v="269"/>
    <x v="3700"/>
  </r>
  <r>
    <x v="674"/>
    <x v="6"/>
    <x v="2"/>
    <x v="122"/>
    <x v="1"/>
    <x v="1362"/>
    <s v="Pcs"/>
    <x v="269"/>
    <x v="3097"/>
  </r>
  <r>
    <x v="674"/>
    <x v="6"/>
    <x v="2"/>
    <x v="122"/>
    <x v="1"/>
    <x v="271"/>
    <s v="Pcs"/>
    <x v="269"/>
    <x v="3701"/>
  </r>
  <r>
    <x v="674"/>
    <x v="6"/>
    <x v="2"/>
    <x v="122"/>
    <x v="1"/>
    <x v="991"/>
    <s v="Pcs"/>
    <x v="269"/>
    <x v="3702"/>
  </r>
  <r>
    <x v="674"/>
    <x v="6"/>
    <x v="2"/>
    <x v="122"/>
    <x v="1"/>
    <x v="371"/>
    <s v="Pcs"/>
    <x v="269"/>
    <x v="2661"/>
  </r>
  <r>
    <x v="674"/>
    <x v="6"/>
    <x v="2"/>
    <x v="122"/>
    <x v="1"/>
    <x v="1676"/>
    <s v="Pcs"/>
    <x v="269"/>
    <x v="3703"/>
  </r>
  <r>
    <x v="675"/>
    <x v="6"/>
    <x v="2"/>
    <x v="195"/>
    <x v="1"/>
    <x v="201"/>
    <s v="Pcs"/>
    <x v="310"/>
    <x v="3682"/>
  </r>
  <r>
    <x v="675"/>
    <x v="6"/>
    <x v="2"/>
    <x v="198"/>
    <x v="1"/>
    <x v="988"/>
    <s v="Pcs"/>
    <x v="315"/>
    <x v="3704"/>
  </r>
  <r>
    <x v="675"/>
    <x v="6"/>
    <x v="2"/>
    <x v="191"/>
    <x v="3"/>
    <x v="624"/>
    <s v="Pcs"/>
    <x v="96"/>
    <x v="1255"/>
  </r>
  <r>
    <x v="675"/>
    <x v="6"/>
    <x v="2"/>
    <x v="64"/>
    <x v="0"/>
    <x v="1677"/>
    <s v="Pcs"/>
    <x v="68"/>
    <x v="3705"/>
  </r>
  <r>
    <x v="675"/>
    <x v="6"/>
    <x v="2"/>
    <x v="16"/>
    <x v="2"/>
    <x v="803"/>
    <s v="kg"/>
    <x v="202"/>
    <x v="3706"/>
  </r>
  <r>
    <x v="675"/>
    <x v="6"/>
    <x v="2"/>
    <x v="7"/>
    <x v="1"/>
    <x v="830"/>
    <s v="Pcs"/>
    <x v="109"/>
    <x v="3707"/>
  </r>
  <r>
    <x v="675"/>
    <x v="6"/>
    <x v="2"/>
    <x v="122"/>
    <x v="1"/>
    <x v="872"/>
    <s v="Pcs"/>
    <x v="269"/>
    <x v="3708"/>
  </r>
  <r>
    <x v="675"/>
    <x v="6"/>
    <x v="2"/>
    <x v="122"/>
    <x v="1"/>
    <x v="1678"/>
    <s v="Pcs"/>
    <x v="269"/>
    <x v="2613"/>
  </r>
  <r>
    <x v="675"/>
    <x v="6"/>
    <x v="2"/>
    <x v="4"/>
    <x v="1"/>
    <x v="105"/>
    <s v="Pcs"/>
    <x v="62"/>
    <x v="1250"/>
  </r>
  <r>
    <x v="675"/>
    <x v="6"/>
    <x v="2"/>
    <x v="183"/>
    <x v="3"/>
    <x v="103"/>
    <s v="Pcs"/>
    <x v="16"/>
    <x v="2233"/>
  </r>
  <r>
    <x v="675"/>
    <x v="6"/>
    <x v="2"/>
    <x v="183"/>
    <x v="3"/>
    <x v="1496"/>
    <s v="Pcs"/>
    <x v="238"/>
    <x v="2225"/>
  </r>
  <r>
    <x v="675"/>
    <x v="6"/>
    <x v="2"/>
    <x v="183"/>
    <x v="3"/>
    <x v="537"/>
    <s v="Pcs"/>
    <x v="297"/>
    <x v="3709"/>
  </r>
  <r>
    <x v="675"/>
    <x v="6"/>
    <x v="2"/>
    <x v="194"/>
    <x v="3"/>
    <x v="91"/>
    <s v="Pcs"/>
    <x v="76"/>
    <x v="1834"/>
  </r>
  <r>
    <x v="675"/>
    <x v="6"/>
    <x v="2"/>
    <x v="30"/>
    <x v="3"/>
    <x v="1023"/>
    <s v="Pcs"/>
    <x v="262"/>
    <x v="458"/>
  </r>
  <r>
    <x v="676"/>
    <x v="6"/>
    <x v="2"/>
    <x v="186"/>
    <x v="3"/>
    <x v="242"/>
    <s v="Pcs"/>
    <x v="163"/>
    <x v="3710"/>
  </r>
  <r>
    <x v="676"/>
    <x v="6"/>
    <x v="2"/>
    <x v="77"/>
    <x v="1"/>
    <x v="159"/>
    <s v="Pcs"/>
    <x v="259"/>
    <x v="3711"/>
  </r>
  <r>
    <x v="676"/>
    <x v="6"/>
    <x v="2"/>
    <x v="199"/>
    <x v="3"/>
    <x v="278"/>
    <s v="Pcs"/>
    <x v="100"/>
    <x v="3712"/>
  </r>
  <r>
    <x v="676"/>
    <x v="6"/>
    <x v="2"/>
    <x v="186"/>
    <x v="3"/>
    <x v="271"/>
    <s v="Pcs"/>
    <x v="163"/>
    <x v="3713"/>
  </r>
  <r>
    <x v="676"/>
    <x v="6"/>
    <x v="2"/>
    <x v="185"/>
    <x v="1"/>
    <x v="1679"/>
    <s v="Pcs"/>
    <x v="10"/>
    <x v="3714"/>
  </r>
  <r>
    <x v="677"/>
    <x v="6"/>
    <x v="2"/>
    <x v="64"/>
    <x v="0"/>
    <x v="945"/>
    <s v="kg"/>
    <x v="16"/>
    <x v="3715"/>
  </r>
  <r>
    <x v="677"/>
    <x v="6"/>
    <x v="2"/>
    <x v="185"/>
    <x v="1"/>
    <x v="1680"/>
    <s v="Pcs"/>
    <x v="302"/>
    <x v="3716"/>
  </r>
  <r>
    <x v="677"/>
    <x v="6"/>
    <x v="2"/>
    <x v="186"/>
    <x v="3"/>
    <x v="1172"/>
    <s v="Pcs"/>
    <x v="163"/>
    <x v="3717"/>
  </r>
  <r>
    <x v="677"/>
    <x v="6"/>
    <x v="2"/>
    <x v="185"/>
    <x v="1"/>
    <x v="1681"/>
    <s v="Pcs"/>
    <x v="316"/>
    <x v="3718"/>
  </r>
  <r>
    <x v="677"/>
    <x v="6"/>
    <x v="2"/>
    <x v="105"/>
    <x v="0"/>
    <x v="1682"/>
    <s v="kg"/>
    <x v="89"/>
    <x v="3719"/>
  </r>
  <r>
    <x v="677"/>
    <x v="6"/>
    <x v="2"/>
    <x v="105"/>
    <x v="0"/>
    <x v="1683"/>
    <s v="kg"/>
    <x v="89"/>
    <x v="3720"/>
  </r>
  <r>
    <x v="678"/>
    <x v="6"/>
    <x v="2"/>
    <x v="143"/>
    <x v="3"/>
    <x v="607"/>
    <s v="Pcs"/>
    <x v="117"/>
    <x v="3721"/>
  </r>
  <r>
    <x v="678"/>
    <x v="6"/>
    <x v="2"/>
    <x v="91"/>
    <x v="3"/>
    <x v="201"/>
    <s v="Pcs"/>
    <x v="10"/>
    <x v="3437"/>
  </r>
  <r>
    <x v="678"/>
    <x v="6"/>
    <x v="2"/>
    <x v="162"/>
    <x v="1"/>
    <x v="1389"/>
    <s v="Pcs"/>
    <x v="0"/>
    <x v="2947"/>
  </r>
  <r>
    <x v="678"/>
    <x v="6"/>
    <x v="2"/>
    <x v="162"/>
    <x v="1"/>
    <x v="323"/>
    <s v="Pcs"/>
    <x v="0"/>
    <x v="3722"/>
  </r>
  <r>
    <x v="678"/>
    <x v="6"/>
    <x v="2"/>
    <x v="162"/>
    <x v="1"/>
    <x v="607"/>
    <s v="Pcs"/>
    <x v="89"/>
    <x v="3723"/>
  </r>
  <r>
    <x v="679"/>
    <x v="6"/>
    <x v="2"/>
    <x v="62"/>
    <x v="1"/>
    <x v="231"/>
    <s v="Pcs"/>
    <x v="258"/>
    <x v="3115"/>
  </r>
  <r>
    <x v="679"/>
    <x v="6"/>
    <x v="2"/>
    <x v="91"/>
    <x v="3"/>
    <x v="201"/>
    <s v="Pcs"/>
    <x v="40"/>
    <x v="1494"/>
  </r>
  <r>
    <x v="679"/>
    <x v="6"/>
    <x v="2"/>
    <x v="185"/>
    <x v="1"/>
    <x v="1202"/>
    <s v="Pcs"/>
    <x v="302"/>
    <x v="3724"/>
  </r>
  <r>
    <x v="680"/>
    <x v="6"/>
    <x v="2"/>
    <x v="105"/>
    <x v="1"/>
    <x v="1684"/>
    <s v="Pcs"/>
    <x v="163"/>
    <x v="3725"/>
  </r>
  <r>
    <x v="680"/>
    <x v="6"/>
    <x v="2"/>
    <x v="4"/>
    <x v="1"/>
    <x v="506"/>
    <s v="Pcs"/>
    <x v="174"/>
    <x v="3726"/>
  </r>
  <r>
    <x v="680"/>
    <x v="6"/>
    <x v="2"/>
    <x v="4"/>
    <x v="1"/>
    <x v="122"/>
    <s v="Pcs"/>
    <x v="298"/>
    <x v="3727"/>
  </r>
  <r>
    <x v="680"/>
    <x v="6"/>
    <x v="2"/>
    <x v="4"/>
    <x v="1"/>
    <x v="105"/>
    <s v="Pcs"/>
    <x v="47"/>
    <x v="765"/>
  </r>
  <r>
    <x v="680"/>
    <x v="6"/>
    <x v="2"/>
    <x v="4"/>
    <x v="1"/>
    <x v="496"/>
    <s v="Pcs"/>
    <x v="22"/>
    <x v="3728"/>
  </r>
  <r>
    <x v="680"/>
    <x v="6"/>
    <x v="2"/>
    <x v="30"/>
    <x v="3"/>
    <x v="1023"/>
    <s v="Pcs"/>
    <x v="262"/>
    <x v="458"/>
  </r>
  <r>
    <x v="680"/>
    <x v="6"/>
    <x v="2"/>
    <x v="144"/>
    <x v="3"/>
    <x v="1685"/>
    <s v="Pcs"/>
    <x v="279"/>
    <x v="3729"/>
  </r>
  <r>
    <x v="680"/>
    <x v="6"/>
    <x v="2"/>
    <x v="186"/>
    <x v="3"/>
    <x v="607"/>
    <s v="Pcs"/>
    <x v="151"/>
    <x v="3730"/>
  </r>
  <r>
    <x v="681"/>
    <x v="6"/>
    <x v="2"/>
    <x v="64"/>
    <x v="0"/>
    <x v="180"/>
    <s v="kg"/>
    <x v="253"/>
    <x v="3731"/>
  </r>
  <r>
    <x v="681"/>
    <x v="6"/>
    <x v="2"/>
    <x v="64"/>
    <x v="0"/>
    <x v="55"/>
    <s v="kg"/>
    <x v="179"/>
    <x v="3732"/>
  </r>
  <r>
    <x v="681"/>
    <x v="6"/>
    <x v="2"/>
    <x v="127"/>
    <x v="1"/>
    <x v="34"/>
    <s v="Pcs"/>
    <x v="64"/>
    <x v="3114"/>
  </r>
  <r>
    <x v="681"/>
    <x v="6"/>
    <x v="2"/>
    <x v="156"/>
    <x v="1"/>
    <x v="1632"/>
    <s v="Pcs"/>
    <x v="317"/>
    <x v="3733"/>
  </r>
  <r>
    <x v="681"/>
    <x v="6"/>
    <x v="2"/>
    <x v="183"/>
    <x v="1"/>
    <x v="223"/>
    <s v="Pcs"/>
    <x v="299"/>
    <x v="3664"/>
  </r>
  <r>
    <x v="681"/>
    <x v="6"/>
    <x v="2"/>
    <x v="30"/>
    <x v="3"/>
    <x v="1023"/>
    <s v="Pcs"/>
    <x v="262"/>
    <x v="458"/>
  </r>
  <r>
    <x v="682"/>
    <x v="6"/>
    <x v="2"/>
    <x v="16"/>
    <x v="2"/>
    <x v="417"/>
    <s v="kg"/>
    <x v="53"/>
    <x v="3734"/>
  </r>
  <r>
    <x v="682"/>
    <x v="6"/>
    <x v="2"/>
    <x v="2"/>
    <x v="0"/>
    <x v="1232"/>
    <s v="Pcs"/>
    <x v="111"/>
    <x v="3735"/>
  </r>
  <r>
    <x v="682"/>
    <x v="6"/>
    <x v="2"/>
    <x v="17"/>
    <x v="3"/>
    <x v="1686"/>
    <s v="mtr"/>
    <x v="28"/>
    <x v="3736"/>
  </r>
  <r>
    <x v="682"/>
    <x v="6"/>
    <x v="2"/>
    <x v="17"/>
    <x v="3"/>
    <x v="1687"/>
    <s v="mtr"/>
    <x v="28"/>
    <x v="3737"/>
  </r>
  <r>
    <x v="682"/>
    <x v="6"/>
    <x v="2"/>
    <x v="91"/>
    <x v="3"/>
    <x v="451"/>
    <s v="Pcs"/>
    <x v="40"/>
    <x v="93"/>
  </r>
  <r>
    <x v="682"/>
    <x v="6"/>
    <x v="2"/>
    <x v="82"/>
    <x v="1"/>
    <x v="674"/>
    <s v="Pcs"/>
    <x v="165"/>
    <x v="3738"/>
  </r>
  <r>
    <x v="682"/>
    <x v="6"/>
    <x v="2"/>
    <x v="197"/>
    <x v="1"/>
    <x v="73"/>
    <s v="Pcs"/>
    <x v="2"/>
    <x v="3739"/>
  </r>
  <r>
    <x v="683"/>
    <x v="6"/>
    <x v="2"/>
    <x v="2"/>
    <x v="0"/>
    <x v="449"/>
    <s v="Pcs"/>
    <x v="89"/>
    <x v="3740"/>
  </r>
  <r>
    <x v="683"/>
    <x v="6"/>
    <x v="2"/>
    <x v="2"/>
    <x v="0"/>
    <x v="1688"/>
    <s v="Pcs"/>
    <x v="89"/>
    <x v="3741"/>
  </r>
  <r>
    <x v="683"/>
    <x v="6"/>
    <x v="2"/>
    <x v="97"/>
    <x v="3"/>
    <x v="1123"/>
    <s v="Pcs"/>
    <x v="314"/>
    <x v="819"/>
  </r>
  <r>
    <x v="684"/>
    <x v="6"/>
    <x v="2"/>
    <x v="30"/>
    <x v="3"/>
    <x v="1023"/>
    <s v="Pcs"/>
    <x v="262"/>
    <x v="458"/>
  </r>
  <r>
    <x v="684"/>
    <x v="6"/>
    <x v="2"/>
    <x v="106"/>
    <x v="3"/>
    <x v="201"/>
    <s v="Pcs"/>
    <x v="16"/>
    <x v="3742"/>
  </r>
  <r>
    <x v="684"/>
    <x v="6"/>
    <x v="2"/>
    <x v="197"/>
    <x v="1"/>
    <x v="960"/>
    <s v="Pcs"/>
    <x v="15"/>
    <x v="1471"/>
  </r>
  <r>
    <x v="684"/>
    <x v="6"/>
    <x v="2"/>
    <x v="26"/>
    <x v="1"/>
    <x v="1689"/>
    <s v="Pcs"/>
    <x v="318"/>
    <x v="3743"/>
  </r>
  <r>
    <x v="685"/>
    <x v="6"/>
    <x v="2"/>
    <x v="186"/>
    <x v="3"/>
    <x v="607"/>
    <s v="Pcs"/>
    <x v="151"/>
    <x v="3730"/>
  </r>
  <r>
    <x v="685"/>
    <x v="6"/>
    <x v="2"/>
    <x v="139"/>
    <x v="3"/>
    <x v="89"/>
    <s v="Pcs"/>
    <x v="96"/>
    <x v="3744"/>
  </r>
  <r>
    <x v="685"/>
    <x v="6"/>
    <x v="2"/>
    <x v="77"/>
    <x v="1"/>
    <x v="1165"/>
    <s v="Pcs"/>
    <x v="202"/>
    <x v="3745"/>
  </r>
  <r>
    <x v="685"/>
    <x v="6"/>
    <x v="2"/>
    <x v="91"/>
    <x v="3"/>
    <x v="451"/>
    <s v="Pcs"/>
    <x v="40"/>
    <x v="93"/>
  </r>
  <r>
    <x v="686"/>
    <x v="6"/>
    <x v="2"/>
    <x v="30"/>
    <x v="3"/>
    <x v="1023"/>
    <s v="Pcs"/>
    <x v="262"/>
    <x v="458"/>
  </r>
  <r>
    <x v="686"/>
    <x v="6"/>
    <x v="2"/>
    <x v="200"/>
    <x v="1"/>
    <x v="1224"/>
    <s v="Pcs"/>
    <x v="42"/>
    <x v="3746"/>
  </r>
  <r>
    <x v="686"/>
    <x v="6"/>
    <x v="2"/>
    <x v="62"/>
    <x v="1"/>
    <x v="231"/>
    <s v="Pcs"/>
    <x v="258"/>
    <x v="3115"/>
  </r>
  <r>
    <x v="686"/>
    <x v="6"/>
    <x v="2"/>
    <x v="157"/>
    <x v="1"/>
    <x v="215"/>
    <s v="Pcs"/>
    <x v="71"/>
    <x v="3747"/>
  </r>
  <r>
    <x v="686"/>
    <x v="6"/>
    <x v="2"/>
    <x v="64"/>
    <x v="1"/>
    <x v="202"/>
    <s v="kg"/>
    <x v="65"/>
    <x v="33"/>
  </r>
  <r>
    <x v="687"/>
    <x v="7"/>
    <x v="2"/>
    <x v="106"/>
    <x v="3"/>
    <x v="201"/>
    <s v="Pcs"/>
    <x v="16"/>
    <x v="3742"/>
  </r>
  <r>
    <x v="687"/>
    <x v="7"/>
    <x v="2"/>
    <x v="106"/>
    <x v="3"/>
    <x v="201"/>
    <s v="Pcs"/>
    <x v="16"/>
    <x v="3742"/>
  </r>
  <r>
    <x v="687"/>
    <x v="7"/>
    <x v="2"/>
    <x v="154"/>
    <x v="0"/>
    <x v="1301"/>
    <s v="kg"/>
    <x v="234"/>
    <x v="3748"/>
  </r>
  <r>
    <x v="687"/>
    <x v="7"/>
    <x v="2"/>
    <x v="154"/>
    <x v="0"/>
    <x v="1690"/>
    <s v="kg"/>
    <x v="234"/>
    <x v="3749"/>
  </r>
  <r>
    <x v="687"/>
    <x v="7"/>
    <x v="2"/>
    <x v="154"/>
    <x v="0"/>
    <x v="1259"/>
    <s v="kg"/>
    <x v="234"/>
    <x v="3750"/>
  </r>
  <r>
    <x v="687"/>
    <x v="7"/>
    <x v="2"/>
    <x v="154"/>
    <x v="0"/>
    <x v="1691"/>
    <s v="kg"/>
    <x v="234"/>
    <x v="3751"/>
  </r>
  <r>
    <x v="687"/>
    <x v="7"/>
    <x v="2"/>
    <x v="154"/>
    <x v="0"/>
    <x v="529"/>
    <s v="kg"/>
    <x v="234"/>
    <x v="3752"/>
  </r>
  <r>
    <x v="687"/>
    <x v="7"/>
    <x v="2"/>
    <x v="197"/>
    <x v="1"/>
    <x v="1613"/>
    <s v="Pcs"/>
    <x v="15"/>
    <x v="3753"/>
  </r>
  <r>
    <x v="688"/>
    <x v="7"/>
    <x v="2"/>
    <x v="186"/>
    <x v="3"/>
    <x v="607"/>
    <s v="Pcs"/>
    <x v="319"/>
    <x v="3754"/>
  </r>
  <r>
    <x v="688"/>
    <x v="7"/>
    <x v="2"/>
    <x v="26"/>
    <x v="1"/>
    <x v="1692"/>
    <s v="Pcs"/>
    <x v="320"/>
    <x v="3755"/>
  </r>
  <r>
    <x v="688"/>
    <x v="7"/>
    <x v="2"/>
    <x v="194"/>
    <x v="3"/>
    <x v="1693"/>
    <s v="Pcs"/>
    <x v="76"/>
    <x v="3756"/>
  </r>
  <r>
    <x v="688"/>
    <x v="7"/>
    <x v="2"/>
    <x v="64"/>
    <x v="1"/>
    <x v="103"/>
    <s v="kg"/>
    <x v="50"/>
    <x v="690"/>
  </r>
  <r>
    <x v="688"/>
    <x v="7"/>
    <x v="2"/>
    <x v="64"/>
    <x v="1"/>
    <x v="231"/>
    <s v="kg"/>
    <x v="321"/>
    <x v="3757"/>
  </r>
  <r>
    <x v="689"/>
    <x v="7"/>
    <x v="2"/>
    <x v="30"/>
    <x v="3"/>
    <x v="1023"/>
    <s v="Pcs"/>
    <x v="262"/>
    <x v="458"/>
  </r>
  <r>
    <x v="690"/>
    <x v="7"/>
    <x v="2"/>
    <x v="94"/>
    <x v="1"/>
    <x v="1005"/>
    <s v="Pcs"/>
    <x v="322"/>
    <x v="2962"/>
  </r>
  <r>
    <x v="690"/>
    <x v="7"/>
    <x v="2"/>
    <x v="17"/>
    <x v="3"/>
    <x v="1694"/>
    <s v="mtr"/>
    <x v="22"/>
    <x v="3758"/>
  </r>
  <r>
    <x v="690"/>
    <x v="7"/>
    <x v="2"/>
    <x v="17"/>
    <x v="3"/>
    <x v="834"/>
    <s v="mtr"/>
    <x v="22"/>
    <x v="3759"/>
  </r>
  <r>
    <x v="690"/>
    <x v="7"/>
    <x v="2"/>
    <x v="17"/>
    <x v="3"/>
    <x v="1695"/>
    <s v="mtr"/>
    <x v="22"/>
    <x v="3760"/>
  </r>
  <r>
    <x v="690"/>
    <x v="7"/>
    <x v="2"/>
    <x v="168"/>
    <x v="3"/>
    <x v="201"/>
    <s v="Pcs"/>
    <x v="304"/>
    <x v="2536"/>
  </r>
  <r>
    <x v="690"/>
    <x v="7"/>
    <x v="2"/>
    <x v="177"/>
    <x v="1"/>
    <x v="1571"/>
    <s v="Pcs"/>
    <x v="323"/>
    <x v="3761"/>
  </r>
  <r>
    <x v="690"/>
    <x v="7"/>
    <x v="2"/>
    <x v="186"/>
    <x v="3"/>
    <x v="607"/>
    <s v="Pcs"/>
    <x v="319"/>
    <x v="3754"/>
  </r>
  <r>
    <x v="690"/>
    <x v="7"/>
    <x v="2"/>
    <x v="7"/>
    <x v="1"/>
    <x v="34"/>
    <s v="Pcs"/>
    <x v="324"/>
    <x v="833"/>
  </r>
  <r>
    <x v="691"/>
    <x v="7"/>
    <x v="2"/>
    <x v="30"/>
    <x v="3"/>
    <x v="1023"/>
    <s v="Pcs"/>
    <x v="262"/>
    <x v="458"/>
  </r>
  <r>
    <x v="691"/>
    <x v="7"/>
    <x v="2"/>
    <x v="183"/>
    <x v="1"/>
    <x v="897"/>
    <s v="Pcs"/>
    <x v="325"/>
    <x v="2665"/>
  </r>
  <r>
    <x v="691"/>
    <x v="7"/>
    <x v="2"/>
    <x v="183"/>
    <x v="1"/>
    <x v="1696"/>
    <s v="Pcs"/>
    <x v="151"/>
    <x v="3762"/>
  </r>
  <r>
    <x v="691"/>
    <x v="7"/>
    <x v="2"/>
    <x v="94"/>
    <x v="1"/>
    <x v="1535"/>
    <s v="Pcs"/>
    <x v="326"/>
    <x v="1047"/>
  </r>
  <r>
    <x v="691"/>
    <x v="7"/>
    <x v="2"/>
    <x v="94"/>
    <x v="1"/>
    <x v="50"/>
    <s v="Pcs"/>
    <x v="322"/>
    <x v="2347"/>
  </r>
  <r>
    <x v="692"/>
    <x v="7"/>
    <x v="2"/>
    <x v="195"/>
    <x v="1"/>
    <x v="716"/>
    <s v="Pcs"/>
    <x v="310"/>
    <x v="3763"/>
  </r>
  <r>
    <x v="692"/>
    <x v="7"/>
    <x v="2"/>
    <x v="168"/>
    <x v="3"/>
    <x v="201"/>
    <s v="Pcs"/>
    <x v="304"/>
    <x v="2536"/>
  </r>
  <r>
    <x v="692"/>
    <x v="7"/>
    <x v="2"/>
    <x v="91"/>
    <x v="3"/>
    <x v="1389"/>
    <s v="Pcs"/>
    <x v="40"/>
    <x v="3764"/>
  </r>
  <r>
    <x v="693"/>
    <x v="7"/>
    <x v="2"/>
    <x v="25"/>
    <x v="3"/>
    <x v="1697"/>
    <s v="Pcs"/>
    <x v="327"/>
    <x v="3765"/>
  </r>
  <r>
    <x v="693"/>
    <x v="7"/>
    <x v="2"/>
    <x v="108"/>
    <x v="0"/>
    <x v="585"/>
    <s v="kg"/>
    <x v="60"/>
    <x v="3766"/>
  </r>
  <r>
    <x v="693"/>
    <x v="7"/>
    <x v="2"/>
    <x v="108"/>
    <x v="0"/>
    <x v="236"/>
    <s v="kg"/>
    <x v="60"/>
    <x v="3767"/>
  </r>
  <r>
    <x v="693"/>
    <x v="7"/>
    <x v="2"/>
    <x v="200"/>
    <x v="1"/>
    <x v="1698"/>
    <s v="Pcs"/>
    <x v="43"/>
    <x v="3768"/>
  </r>
  <r>
    <x v="693"/>
    <x v="7"/>
    <x v="2"/>
    <x v="77"/>
    <x v="1"/>
    <x v="83"/>
    <s v="Pcs"/>
    <x v="145"/>
    <x v="994"/>
  </r>
  <r>
    <x v="693"/>
    <x v="7"/>
    <x v="2"/>
    <x v="201"/>
    <x v="0"/>
    <x v="983"/>
    <s v="Kgs"/>
    <x v="80"/>
    <x v="3769"/>
  </r>
  <r>
    <x v="693"/>
    <x v="7"/>
    <x v="2"/>
    <x v="144"/>
    <x v="3"/>
    <x v="1699"/>
    <s v="Pcs"/>
    <x v="328"/>
    <x v="3770"/>
  </r>
  <r>
    <x v="694"/>
    <x v="7"/>
    <x v="2"/>
    <x v="186"/>
    <x v="3"/>
    <x v="298"/>
    <s v="Pcs"/>
    <x v="319"/>
    <x v="3771"/>
  </r>
  <r>
    <x v="694"/>
    <x v="7"/>
    <x v="2"/>
    <x v="108"/>
    <x v="0"/>
    <x v="1232"/>
    <s v="kg"/>
    <x v="46"/>
    <x v="3772"/>
  </r>
  <r>
    <x v="694"/>
    <x v="7"/>
    <x v="2"/>
    <x v="108"/>
    <x v="0"/>
    <x v="696"/>
    <s v="kg"/>
    <x v="183"/>
    <x v="3773"/>
  </r>
  <r>
    <x v="694"/>
    <x v="7"/>
    <x v="2"/>
    <x v="197"/>
    <x v="1"/>
    <x v="1054"/>
    <s v="Pcs"/>
    <x v="15"/>
    <x v="3774"/>
  </r>
  <r>
    <x v="694"/>
    <x v="7"/>
    <x v="2"/>
    <x v="106"/>
    <x v="3"/>
    <x v="231"/>
    <s v="Pcs"/>
    <x v="16"/>
    <x v="2530"/>
  </r>
  <r>
    <x v="694"/>
    <x v="7"/>
    <x v="2"/>
    <x v="21"/>
    <x v="3"/>
    <x v="1700"/>
    <s v="Pcs"/>
    <x v="141"/>
    <x v="3775"/>
  </r>
  <r>
    <x v="694"/>
    <x v="7"/>
    <x v="2"/>
    <x v="108"/>
    <x v="0"/>
    <x v="1094"/>
    <s v="kg"/>
    <x v="183"/>
    <x v="3776"/>
  </r>
  <r>
    <x v="694"/>
    <x v="7"/>
    <x v="2"/>
    <x v="202"/>
    <x v="0"/>
    <x v="1701"/>
    <s v="kg"/>
    <x v="80"/>
    <x v="3777"/>
  </r>
  <r>
    <x v="695"/>
    <x v="7"/>
    <x v="2"/>
    <x v="62"/>
    <x v="1"/>
    <x v="910"/>
    <s v="Pcs"/>
    <x v="283"/>
    <x v="3778"/>
  </r>
  <r>
    <x v="695"/>
    <x v="7"/>
    <x v="2"/>
    <x v="30"/>
    <x v="3"/>
    <x v="1023"/>
    <s v="Pcs"/>
    <x v="262"/>
    <x v="458"/>
  </r>
  <r>
    <x v="695"/>
    <x v="7"/>
    <x v="2"/>
    <x v="203"/>
    <x v="0"/>
    <x v="1702"/>
    <s v="kg"/>
    <x v="263"/>
    <x v="3779"/>
  </r>
  <r>
    <x v="695"/>
    <x v="7"/>
    <x v="2"/>
    <x v="64"/>
    <x v="0"/>
    <x v="539"/>
    <s v="kg"/>
    <x v="16"/>
    <x v="3780"/>
  </r>
  <r>
    <x v="695"/>
    <x v="7"/>
    <x v="2"/>
    <x v="108"/>
    <x v="0"/>
    <x v="301"/>
    <s v="kg"/>
    <x v="46"/>
    <x v="353"/>
  </r>
  <r>
    <x v="696"/>
    <x v="7"/>
    <x v="2"/>
    <x v="200"/>
    <x v="1"/>
    <x v="562"/>
    <s v="Pcs"/>
    <x v="61"/>
    <x v="3781"/>
  </r>
  <r>
    <x v="696"/>
    <x v="7"/>
    <x v="2"/>
    <x v="200"/>
    <x v="1"/>
    <x v="562"/>
    <s v="Pcs"/>
    <x v="61"/>
    <x v="3781"/>
  </r>
  <r>
    <x v="696"/>
    <x v="7"/>
    <x v="2"/>
    <x v="64"/>
    <x v="0"/>
    <x v="733"/>
    <s v="kg"/>
    <x v="253"/>
    <x v="3782"/>
  </r>
  <r>
    <x v="696"/>
    <x v="7"/>
    <x v="2"/>
    <x v="125"/>
    <x v="3"/>
    <x v="328"/>
    <s v="Pcs"/>
    <x v="91"/>
    <x v="3783"/>
  </r>
  <r>
    <x v="696"/>
    <x v="7"/>
    <x v="2"/>
    <x v="183"/>
    <x v="1"/>
    <x v="34"/>
    <s v="Pcs"/>
    <x v="305"/>
    <x v="452"/>
  </r>
  <r>
    <x v="697"/>
    <x v="7"/>
    <x v="2"/>
    <x v="203"/>
    <x v="0"/>
    <x v="1521"/>
    <s v="kg"/>
    <x v="183"/>
    <x v="3784"/>
  </r>
  <r>
    <x v="697"/>
    <x v="7"/>
    <x v="2"/>
    <x v="203"/>
    <x v="0"/>
    <x v="1032"/>
    <s v="kg"/>
    <x v="183"/>
    <x v="3785"/>
  </r>
  <r>
    <x v="697"/>
    <x v="7"/>
    <x v="2"/>
    <x v="108"/>
    <x v="0"/>
    <x v="796"/>
    <s v="kg"/>
    <x v="183"/>
    <x v="3786"/>
  </r>
  <r>
    <x v="697"/>
    <x v="7"/>
    <x v="2"/>
    <x v="108"/>
    <x v="0"/>
    <x v="493"/>
    <s v="kg"/>
    <x v="183"/>
    <x v="1795"/>
  </r>
  <r>
    <x v="697"/>
    <x v="7"/>
    <x v="2"/>
    <x v="204"/>
    <x v="3"/>
    <x v="34"/>
    <s v="Pcs"/>
    <x v="238"/>
    <x v="2912"/>
  </r>
  <r>
    <x v="697"/>
    <x v="7"/>
    <x v="2"/>
    <x v="204"/>
    <x v="3"/>
    <x v="50"/>
    <s v="Pcs"/>
    <x v="238"/>
    <x v="3353"/>
  </r>
  <r>
    <x v="697"/>
    <x v="7"/>
    <x v="2"/>
    <x v="204"/>
    <x v="3"/>
    <x v="50"/>
    <s v="Pcs"/>
    <x v="329"/>
    <x v="3787"/>
  </r>
  <r>
    <x v="697"/>
    <x v="7"/>
    <x v="2"/>
    <x v="204"/>
    <x v="3"/>
    <x v="34"/>
    <s v="Pcs"/>
    <x v="142"/>
    <x v="3788"/>
  </r>
  <r>
    <x v="697"/>
    <x v="7"/>
    <x v="2"/>
    <x v="204"/>
    <x v="3"/>
    <x v="50"/>
    <s v="Pcs"/>
    <x v="142"/>
    <x v="2725"/>
  </r>
  <r>
    <x v="697"/>
    <x v="7"/>
    <x v="2"/>
    <x v="204"/>
    <x v="3"/>
    <x v="50"/>
    <s v="Pcs"/>
    <x v="173"/>
    <x v="3789"/>
  </r>
  <r>
    <x v="697"/>
    <x v="7"/>
    <x v="2"/>
    <x v="7"/>
    <x v="1"/>
    <x v="192"/>
    <s v="Pcs"/>
    <x v="324"/>
    <x v="3790"/>
  </r>
  <r>
    <x v="697"/>
    <x v="7"/>
    <x v="2"/>
    <x v="205"/>
    <x v="0"/>
    <x v="32"/>
    <s v="kg"/>
    <x v="202"/>
    <x v="1029"/>
  </r>
  <r>
    <x v="697"/>
    <x v="7"/>
    <x v="2"/>
    <x v="185"/>
    <x v="1"/>
    <x v="1703"/>
    <s v="Pcs"/>
    <x v="330"/>
    <x v="3791"/>
  </r>
  <r>
    <x v="697"/>
    <x v="7"/>
    <x v="2"/>
    <x v="183"/>
    <x v="3"/>
    <x v="118"/>
    <s v="Pcs"/>
    <x v="122"/>
    <x v="3792"/>
  </r>
  <r>
    <x v="697"/>
    <x v="7"/>
    <x v="2"/>
    <x v="183"/>
    <x v="3"/>
    <x v="517"/>
    <s v="Pcs"/>
    <x v="55"/>
    <x v="3793"/>
  </r>
  <r>
    <x v="697"/>
    <x v="7"/>
    <x v="2"/>
    <x v="183"/>
    <x v="1"/>
    <x v="34"/>
    <s v="Pcs"/>
    <x v="331"/>
    <x v="3794"/>
  </r>
  <r>
    <x v="697"/>
    <x v="7"/>
    <x v="2"/>
    <x v="183"/>
    <x v="1"/>
    <x v="668"/>
    <s v="Pcs"/>
    <x v="332"/>
    <x v="2834"/>
  </r>
  <r>
    <x v="697"/>
    <x v="7"/>
    <x v="2"/>
    <x v="183"/>
    <x v="1"/>
    <x v="1704"/>
    <s v="Pcs"/>
    <x v="305"/>
    <x v="3795"/>
  </r>
  <r>
    <x v="698"/>
    <x v="7"/>
    <x v="2"/>
    <x v="194"/>
    <x v="1"/>
    <x v="137"/>
    <s v="Pcs"/>
    <x v="249"/>
    <x v="440"/>
  </r>
  <r>
    <x v="698"/>
    <x v="7"/>
    <x v="2"/>
    <x v="185"/>
    <x v="1"/>
    <x v="1406"/>
    <s v="Pcs"/>
    <x v="316"/>
    <x v="3796"/>
  </r>
  <r>
    <x v="698"/>
    <x v="7"/>
    <x v="2"/>
    <x v="185"/>
    <x v="1"/>
    <x v="1705"/>
    <s v="Pcs"/>
    <x v="22"/>
    <x v="3797"/>
  </r>
  <r>
    <x v="698"/>
    <x v="7"/>
    <x v="2"/>
    <x v="197"/>
    <x v="1"/>
    <x v="328"/>
    <s v="Pcs"/>
    <x v="127"/>
    <x v="3798"/>
  </r>
  <r>
    <x v="698"/>
    <x v="7"/>
    <x v="2"/>
    <x v="200"/>
    <x v="1"/>
    <x v="1706"/>
    <s v="Pcs"/>
    <x v="333"/>
    <x v="3799"/>
  </r>
  <r>
    <x v="699"/>
    <x v="7"/>
    <x v="2"/>
    <x v="186"/>
    <x v="3"/>
    <x v="607"/>
    <s v="Pcs"/>
    <x v="319"/>
    <x v="3754"/>
  </r>
  <r>
    <x v="699"/>
    <x v="7"/>
    <x v="2"/>
    <x v="2"/>
    <x v="0"/>
    <x v="865"/>
    <s v="Pcs"/>
    <x v="334"/>
    <x v="3800"/>
  </r>
  <r>
    <x v="699"/>
    <x v="7"/>
    <x v="2"/>
    <x v="2"/>
    <x v="0"/>
    <x v="710"/>
    <s v="Pcs"/>
    <x v="334"/>
    <x v="3801"/>
  </r>
  <r>
    <x v="699"/>
    <x v="7"/>
    <x v="2"/>
    <x v="197"/>
    <x v="1"/>
    <x v="1276"/>
    <s v="Pcs"/>
    <x v="127"/>
    <x v="3802"/>
  </r>
  <r>
    <x v="699"/>
    <x v="7"/>
    <x v="2"/>
    <x v="108"/>
    <x v="0"/>
    <x v="484"/>
    <s v="kg"/>
    <x v="46"/>
    <x v="3803"/>
  </r>
  <r>
    <x v="699"/>
    <x v="7"/>
    <x v="2"/>
    <x v="108"/>
    <x v="0"/>
    <x v="390"/>
    <s v="kg"/>
    <x v="256"/>
    <x v="3804"/>
  </r>
  <r>
    <x v="699"/>
    <x v="7"/>
    <x v="2"/>
    <x v="5"/>
    <x v="0"/>
    <x v="29"/>
    <s v="kg"/>
    <x v="46"/>
    <x v="3805"/>
  </r>
  <r>
    <x v="699"/>
    <x v="7"/>
    <x v="2"/>
    <x v="5"/>
    <x v="0"/>
    <x v="1707"/>
    <s v="kg"/>
    <x v="46"/>
    <x v="3806"/>
  </r>
  <r>
    <x v="699"/>
    <x v="7"/>
    <x v="2"/>
    <x v="183"/>
    <x v="3"/>
    <x v="223"/>
    <s v="Pcs"/>
    <x v="335"/>
    <x v="2775"/>
  </r>
  <r>
    <x v="699"/>
    <x v="7"/>
    <x v="2"/>
    <x v="183"/>
    <x v="3"/>
    <x v="1047"/>
    <s v="Pcs"/>
    <x v="183"/>
    <x v="3807"/>
  </r>
  <r>
    <x v="699"/>
    <x v="7"/>
    <x v="2"/>
    <x v="183"/>
    <x v="3"/>
    <x v="110"/>
    <s v="Pcs"/>
    <x v="122"/>
    <x v="3808"/>
  </r>
  <r>
    <x v="699"/>
    <x v="7"/>
    <x v="2"/>
    <x v="183"/>
    <x v="1"/>
    <x v="164"/>
    <s v="Pcs"/>
    <x v="336"/>
    <x v="3809"/>
  </r>
  <r>
    <x v="700"/>
    <x v="7"/>
    <x v="2"/>
    <x v="30"/>
    <x v="3"/>
    <x v="1023"/>
    <s v="Pcs"/>
    <x v="262"/>
    <x v="458"/>
  </r>
  <r>
    <x v="701"/>
    <x v="7"/>
    <x v="2"/>
    <x v="186"/>
    <x v="3"/>
    <x v="607"/>
    <s v="Pcs"/>
    <x v="319"/>
    <x v="3754"/>
  </r>
  <r>
    <x v="701"/>
    <x v="7"/>
    <x v="2"/>
    <x v="17"/>
    <x v="1"/>
    <x v="34"/>
    <s v="Pcs"/>
    <x v="10"/>
    <x v="1270"/>
  </r>
  <r>
    <x v="701"/>
    <x v="7"/>
    <x v="2"/>
    <x v="17"/>
    <x v="1"/>
    <x v="91"/>
    <s v="Pcs"/>
    <x v="26"/>
    <x v="2777"/>
  </r>
  <r>
    <x v="701"/>
    <x v="7"/>
    <x v="2"/>
    <x v="200"/>
    <x v="1"/>
    <x v="1708"/>
    <s v="Pcs"/>
    <x v="12"/>
    <x v="3810"/>
  </r>
  <r>
    <x v="701"/>
    <x v="7"/>
    <x v="2"/>
    <x v="106"/>
    <x v="3"/>
    <x v="624"/>
    <s v="Pcs"/>
    <x v="16"/>
    <x v="3811"/>
  </r>
  <r>
    <x v="701"/>
    <x v="7"/>
    <x v="2"/>
    <x v="183"/>
    <x v="3"/>
    <x v="1156"/>
    <s v="Pcs"/>
    <x v="122"/>
    <x v="3812"/>
  </r>
  <r>
    <x v="701"/>
    <x v="7"/>
    <x v="2"/>
    <x v="183"/>
    <x v="3"/>
    <x v="1709"/>
    <s v="Pcs"/>
    <x v="335"/>
    <x v="3813"/>
  </r>
  <r>
    <x v="701"/>
    <x v="7"/>
    <x v="2"/>
    <x v="183"/>
    <x v="3"/>
    <x v="118"/>
    <s v="Pcs"/>
    <x v="55"/>
    <x v="3814"/>
  </r>
  <r>
    <x v="702"/>
    <x v="7"/>
    <x v="2"/>
    <x v="7"/>
    <x v="1"/>
    <x v="432"/>
    <s v="Pcs"/>
    <x v="152"/>
    <x v="3815"/>
  </r>
  <r>
    <x v="703"/>
    <x v="7"/>
    <x v="2"/>
    <x v="119"/>
    <x v="2"/>
    <x v="782"/>
    <s v="kg"/>
    <x v="222"/>
    <x v="3816"/>
  </r>
  <r>
    <x v="703"/>
    <x v="7"/>
    <x v="2"/>
    <x v="25"/>
    <x v="3"/>
    <x v="1710"/>
    <s v="Pcs"/>
    <x v="327"/>
    <x v="3817"/>
  </r>
  <r>
    <x v="703"/>
    <x v="7"/>
    <x v="2"/>
    <x v="91"/>
    <x v="3"/>
    <x v="451"/>
    <s v="Pcs"/>
    <x v="40"/>
    <x v="93"/>
  </r>
  <r>
    <x v="703"/>
    <x v="7"/>
    <x v="2"/>
    <x v="119"/>
    <x v="2"/>
    <x v="465"/>
    <s v="kg"/>
    <x v="222"/>
    <x v="3818"/>
  </r>
  <r>
    <x v="703"/>
    <x v="7"/>
    <x v="2"/>
    <x v="26"/>
    <x v="1"/>
    <x v="105"/>
    <s v="Pcs"/>
    <x v="337"/>
    <x v="3819"/>
  </r>
  <r>
    <x v="703"/>
    <x v="7"/>
    <x v="2"/>
    <x v="140"/>
    <x v="1"/>
    <x v="440"/>
    <s v="Pcs"/>
    <x v="91"/>
    <x v="3216"/>
  </r>
  <r>
    <x v="703"/>
    <x v="7"/>
    <x v="2"/>
    <x v="62"/>
    <x v="1"/>
    <x v="231"/>
    <s v="Pcs"/>
    <x v="283"/>
    <x v="3820"/>
  </r>
  <r>
    <x v="703"/>
    <x v="7"/>
    <x v="2"/>
    <x v="186"/>
    <x v="3"/>
    <x v="607"/>
    <s v="Pcs"/>
    <x v="319"/>
    <x v="3754"/>
  </r>
  <r>
    <x v="704"/>
    <x v="7"/>
    <x v="2"/>
    <x v="183"/>
    <x v="3"/>
    <x v="317"/>
    <s v="Pcs"/>
    <x v="122"/>
    <x v="3821"/>
  </r>
  <r>
    <x v="704"/>
    <x v="7"/>
    <x v="2"/>
    <x v="183"/>
    <x v="3"/>
    <x v="19"/>
    <s v="Pcs"/>
    <x v="111"/>
    <x v="3822"/>
  </r>
  <r>
    <x v="704"/>
    <x v="7"/>
    <x v="2"/>
    <x v="183"/>
    <x v="3"/>
    <x v="275"/>
    <s v="Pcs"/>
    <x v="55"/>
    <x v="3823"/>
  </r>
  <r>
    <x v="704"/>
    <x v="7"/>
    <x v="2"/>
    <x v="186"/>
    <x v="3"/>
    <x v="607"/>
    <s v="Pcs"/>
    <x v="319"/>
    <x v="3754"/>
  </r>
  <r>
    <x v="704"/>
    <x v="7"/>
    <x v="2"/>
    <x v="197"/>
    <x v="1"/>
    <x v="645"/>
    <s v="Pcs"/>
    <x v="202"/>
    <x v="3824"/>
  </r>
  <r>
    <x v="705"/>
    <x v="7"/>
    <x v="2"/>
    <x v="30"/>
    <x v="3"/>
    <x v="1023"/>
    <s v="Pcs"/>
    <x v="262"/>
    <x v="458"/>
  </r>
  <r>
    <x v="705"/>
    <x v="7"/>
    <x v="2"/>
    <x v="77"/>
    <x v="1"/>
    <x v="92"/>
    <s v="Pcs"/>
    <x v="202"/>
    <x v="3825"/>
  </r>
  <r>
    <x v="705"/>
    <x v="7"/>
    <x v="2"/>
    <x v="2"/>
    <x v="0"/>
    <x v="521"/>
    <s v="Pcs"/>
    <x v="128"/>
    <x v="3109"/>
  </r>
  <r>
    <x v="705"/>
    <x v="7"/>
    <x v="2"/>
    <x v="185"/>
    <x v="1"/>
    <x v="1711"/>
    <s v="Pcs"/>
    <x v="316"/>
    <x v="3826"/>
  </r>
  <r>
    <x v="705"/>
    <x v="7"/>
    <x v="2"/>
    <x v="20"/>
    <x v="2"/>
    <x v="1289"/>
    <s v="kg"/>
    <x v="53"/>
    <x v="3827"/>
  </r>
  <r>
    <x v="705"/>
    <x v="7"/>
    <x v="2"/>
    <x v="200"/>
    <x v="1"/>
    <x v="406"/>
    <s v="Pcs"/>
    <x v="43"/>
    <x v="3828"/>
  </r>
  <r>
    <x v="706"/>
    <x v="7"/>
    <x v="2"/>
    <x v="197"/>
    <x v="1"/>
    <x v="50"/>
    <s v="Pcs"/>
    <x v="15"/>
    <x v="1494"/>
  </r>
  <r>
    <x v="706"/>
    <x v="7"/>
    <x v="2"/>
    <x v="201"/>
    <x v="0"/>
    <x v="1712"/>
    <s v="Kgs"/>
    <x v="80"/>
    <x v="3829"/>
  </r>
  <r>
    <x v="706"/>
    <x v="7"/>
    <x v="2"/>
    <x v="200"/>
    <x v="1"/>
    <x v="1660"/>
    <s v="Pcs"/>
    <x v="43"/>
    <x v="3830"/>
  </r>
  <r>
    <x v="706"/>
    <x v="7"/>
    <x v="2"/>
    <x v="202"/>
    <x v="0"/>
    <x v="1713"/>
    <s v="kg"/>
    <x v="92"/>
    <x v="3831"/>
  </r>
  <r>
    <x v="706"/>
    <x v="7"/>
    <x v="2"/>
    <x v="202"/>
    <x v="0"/>
    <x v="694"/>
    <s v="kg"/>
    <x v="183"/>
    <x v="3832"/>
  </r>
  <r>
    <x v="706"/>
    <x v="7"/>
    <x v="2"/>
    <x v="186"/>
    <x v="3"/>
    <x v="1642"/>
    <s v="Pcs"/>
    <x v="319"/>
    <x v="3833"/>
  </r>
  <r>
    <x v="707"/>
    <x v="7"/>
    <x v="2"/>
    <x v="200"/>
    <x v="1"/>
    <x v="9"/>
    <s v="Pcs"/>
    <x v="305"/>
    <x v="1892"/>
  </r>
  <r>
    <x v="707"/>
    <x v="7"/>
    <x v="2"/>
    <x v="200"/>
    <x v="1"/>
    <x v="199"/>
    <s v="Pcs"/>
    <x v="31"/>
    <x v="3834"/>
  </r>
  <r>
    <x v="707"/>
    <x v="7"/>
    <x v="2"/>
    <x v="200"/>
    <x v="1"/>
    <x v="19"/>
    <s v="Pcs"/>
    <x v="338"/>
    <x v="3835"/>
  </r>
  <r>
    <x v="707"/>
    <x v="7"/>
    <x v="2"/>
    <x v="30"/>
    <x v="3"/>
    <x v="1023"/>
    <s v="Pcs"/>
    <x v="262"/>
    <x v="458"/>
  </r>
  <r>
    <x v="708"/>
    <x v="7"/>
    <x v="2"/>
    <x v="25"/>
    <x v="3"/>
    <x v="1714"/>
    <s v="Pcs"/>
    <x v="327"/>
    <x v="3836"/>
  </r>
  <r>
    <x v="708"/>
    <x v="7"/>
    <x v="2"/>
    <x v="4"/>
    <x v="1"/>
    <x v="72"/>
    <s v="Pcs"/>
    <x v="339"/>
    <x v="3837"/>
  </r>
  <r>
    <x v="708"/>
    <x v="7"/>
    <x v="2"/>
    <x v="91"/>
    <x v="3"/>
    <x v="555"/>
    <s v="Pcs"/>
    <x v="40"/>
    <x v="3838"/>
  </r>
  <r>
    <x v="708"/>
    <x v="7"/>
    <x v="2"/>
    <x v="185"/>
    <x v="1"/>
    <x v="1715"/>
    <s v="Pcs"/>
    <x v="316"/>
    <x v="3839"/>
  </r>
  <r>
    <x v="708"/>
    <x v="7"/>
    <x v="2"/>
    <x v="183"/>
    <x v="1"/>
    <x v="91"/>
    <s v="Pcs"/>
    <x v="318"/>
    <x v="93"/>
  </r>
  <r>
    <x v="708"/>
    <x v="7"/>
    <x v="2"/>
    <x v="183"/>
    <x v="1"/>
    <x v="638"/>
    <s v="Pcs"/>
    <x v="340"/>
    <x v="3840"/>
  </r>
  <r>
    <x v="708"/>
    <x v="7"/>
    <x v="2"/>
    <x v="183"/>
    <x v="3"/>
    <x v="1582"/>
    <s v="Pcs"/>
    <x v="335"/>
    <x v="3841"/>
  </r>
  <r>
    <x v="708"/>
    <x v="7"/>
    <x v="2"/>
    <x v="183"/>
    <x v="1"/>
    <x v="991"/>
    <s v="Pcs"/>
    <x v="151"/>
    <x v="3842"/>
  </r>
  <r>
    <x v="708"/>
    <x v="7"/>
    <x v="2"/>
    <x v="195"/>
    <x v="1"/>
    <x v="777"/>
    <s v="Pcs"/>
    <x v="310"/>
    <x v="3843"/>
  </r>
  <r>
    <x v="709"/>
    <x v="7"/>
    <x v="2"/>
    <x v="186"/>
    <x v="3"/>
    <x v="607"/>
    <s v="Pcs"/>
    <x v="319"/>
    <x v="3754"/>
  </r>
  <r>
    <x v="709"/>
    <x v="7"/>
    <x v="2"/>
    <x v="186"/>
    <x v="3"/>
    <x v="607"/>
    <s v="Pcs"/>
    <x v="319"/>
    <x v="3754"/>
  </r>
  <r>
    <x v="710"/>
    <x v="8"/>
    <x v="2"/>
    <x v="200"/>
    <x v="1"/>
    <x v="764"/>
    <s v="Pcs"/>
    <x v="313"/>
    <x v="2103"/>
  </r>
  <r>
    <x v="710"/>
    <x v="8"/>
    <x v="2"/>
    <x v="200"/>
    <x v="1"/>
    <x v="81"/>
    <s v="Pcs"/>
    <x v="341"/>
    <x v="203"/>
  </r>
  <r>
    <x v="710"/>
    <x v="8"/>
    <x v="2"/>
    <x v="200"/>
    <x v="1"/>
    <x v="81"/>
    <s v="Pcs"/>
    <x v="165"/>
    <x v="192"/>
  </r>
  <r>
    <x v="710"/>
    <x v="8"/>
    <x v="2"/>
    <x v="91"/>
    <x v="3"/>
    <x v="960"/>
    <s v="Pcs"/>
    <x v="40"/>
    <x v="1710"/>
  </r>
  <r>
    <x v="710"/>
    <x v="8"/>
    <x v="2"/>
    <x v="91"/>
    <x v="3"/>
    <x v="496"/>
    <s v="Pcs"/>
    <x v="40"/>
    <x v="3844"/>
  </r>
  <r>
    <x v="710"/>
    <x v="8"/>
    <x v="2"/>
    <x v="17"/>
    <x v="3"/>
    <x v="1716"/>
    <s v="mtr"/>
    <x v="22"/>
    <x v="3845"/>
  </r>
  <r>
    <x v="710"/>
    <x v="8"/>
    <x v="2"/>
    <x v="17"/>
    <x v="3"/>
    <x v="1717"/>
    <s v="mtr"/>
    <x v="22"/>
    <x v="3846"/>
  </r>
  <r>
    <x v="710"/>
    <x v="8"/>
    <x v="2"/>
    <x v="7"/>
    <x v="1"/>
    <x v="645"/>
    <s v="Pcs"/>
    <x v="324"/>
    <x v="3847"/>
  </r>
  <r>
    <x v="710"/>
    <x v="8"/>
    <x v="2"/>
    <x v="62"/>
    <x v="1"/>
    <x v="231"/>
    <s v="Pcs"/>
    <x v="283"/>
    <x v="3820"/>
  </r>
  <r>
    <x v="711"/>
    <x v="8"/>
    <x v="2"/>
    <x v="108"/>
    <x v="0"/>
    <x v="761"/>
    <s v="kg"/>
    <x v="55"/>
    <x v="3848"/>
  </r>
  <r>
    <x v="711"/>
    <x v="8"/>
    <x v="2"/>
    <x v="108"/>
    <x v="0"/>
    <x v="269"/>
    <s v="kg"/>
    <x v="55"/>
    <x v="3849"/>
  </r>
  <r>
    <x v="711"/>
    <x v="8"/>
    <x v="2"/>
    <x v="108"/>
    <x v="0"/>
    <x v="483"/>
    <s v="kg"/>
    <x v="55"/>
    <x v="3850"/>
  </r>
  <r>
    <x v="711"/>
    <x v="8"/>
    <x v="2"/>
    <x v="108"/>
    <x v="0"/>
    <x v="628"/>
    <s v="kg"/>
    <x v="55"/>
    <x v="3851"/>
  </r>
  <r>
    <x v="711"/>
    <x v="8"/>
    <x v="2"/>
    <x v="194"/>
    <x v="3"/>
    <x v="1718"/>
    <s v="Pcs"/>
    <x v="193"/>
    <x v="2513"/>
  </r>
  <r>
    <x v="711"/>
    <x v="8"/>
    <x v="2"/>
    <x v="197"/>
    <x v="1"/>
    <x v="546"/>
    <s v="Pcs"/>
    <x v="127"/>
    <x v="3852"/>
  </r>
  <r>
    <x v="711"/>
    <x v="8"/>
    <x v="2"/>
    <x v="2"/>
    <x v="0"/>
    <x v="862"/>
    <s v="Kgs"/>
    <x v="55"/>
    <x v="3853"/>
  </r>
  <r>
    <x v="711"/>
    <x v="8"/>
    <x v="2"/>
    <x v="183"/>
    <x v="3"/>
    <x v="389"/>
    <s v="Pcs"/>
    <x v="122"/>
    <x v="3854"/>
  </r>
  <r>
    <x v="711"/>
    <x v="8"/>
    <x v="2"/>
    <x v="183"/>
    <x v="3"/>
    <x v="1719"/>
    <s v="Pcs"/>
    <x v="55"/>
    <x v="3855"/>
  </r>
  <r>
    <x v="712"/>
    <x v="8"/>
    <x v="2"/>
    <x v="2"/>
    <x v="0"/>
    <x v="709"/>
    <s v="Kgs"/>
    <x v="253"/>
    <x v="3856"/>
  </r>
  <r>
    <x v="712"/>
    <x v="8"/>
    <x v="2"/>
    <x v="143"/>
    <x v="3"/>
    <x v="1145"/>
    <s v="Pcs"/>
    <x v="117"/>
    <x v="3857"/>
  </r>
  <r>
    <x v="712"/>
    <x v="8"/>
    <x v="2"/>
    <x v="91"/>
    <x v="3"/>
    <x v="55"/>
    <s v="Pcs"/>
    <x v="40"/>
    <x v="1443"/>
  </r>
  <r>
    <x v="712"/>
    <x v="8"/>
    <x v="2"/>
    <x v="200"/>
    <x v="1"/>
    <x v="1720"/>
    <s v="Pcs"/>
    <x v="341"/>
    <x v="3858"/>
  </r>
  <r>
    <x v="712"/>
    <x v="8"/>
    <x v="2"/>
    <x v="200"/>
    <x v="1"/>
    <x v="53"/>
    <s v="Pcs"/>
    <x v="332"/>
    <x v="2519"/>
  </r>
  <r>
    <x v="712"/>
    <x v="8"/>
    <x v="2"/>
    <x v="200"/>
    <x v="1"/>
    <x v="44"/>
    <s v="Pcs"/>
    <x v="332"/>
    <x v="2126"/>
  </r>
  <r>
    <x v="712"/>
    <x v="8"/>
    <x v="2"/>
    <x v="183"/>
    <x v="1"/>
    <x v="1032"/>
    <s v="Pcs"/>
    <x v="231"/>
    <x v="3859"/>
  </r>
  <r>
    <x v="712"/>
    <x v="8"/>
    <x v="2"/>
    <x v="183"/>
    <x v="1"/>
    <x v="1721"/>
    <s v="Pcs"/>
    <x v="151"/>
    <x v="3860"/>
  </r>
  <r>
    <x v="712"/>
    <x v="8"/>
    <x v="2"/>
    <x v="183"/>
    <x v="1"/>
    <x v="1032"/>
    <s v="Pcs"/>
    <x v="231"/>
    <x v="3859"/>
  </r>
  <r>
    <x v="712"/>
    <x v="8"/>
    <x v="2"/>
    <x v="183"/>
    <x v="1"/>
    <x v="1721"/>
    <s v="Pcs"/>
    <x v="151"/>
    <x v="3860"/>
  </r>
  <r>
    <x v="712"/>
    <x v="8"/>
    <x v="2"/>
    <x v="186"/>
    <x v="3"/>
    <x v="201"/>
    <s v="Pcs"/>
    <x v="319"/>
    <x v="3861"/>
  </r>
  <r>
    <x v="713"/>
    <x v="8"/>
    <x v="2"/>
    <x v="186"/>
    <x v="3"/>
    <x v="324"/>
    <s v="Pcs"/>
    <x v="319"/>
    <x v="3862"/>
  </r>
  <r>
    <x v="713"/>
    <x v="8"/>
    <x v="2"/>
    <x v="206"/>
    <x v="1"/>
    <x v="1722"/>
    <s v="Pcs"/>
    <x v="342"/>
    <x v="3863"/>
  </r>
  <r>
    <x v="714"/>
    <x v="8"/>
    <x v="2"/>
    <x v="122"/>
    <x v="1"/>
    <x v="1723"/>
    <s v="Pcs"/>
    <x v="318"/>
    <x v="3864"/>
  </r>
  <r>
    <x v="714"/>
    <x v="8"/>
    <x v="2"/>
    <x v="122"/>
    <x v="1"/>
    <x v="1724"/>
    <s v="Pcs"/>
    <x v="231"/>
    <x v="3865"/>
  </r>
  <r>
    <x v="714"/>
    <x v="8"/>
    <x v="2"/>
    <x v="122"/>
    <x v="1"/>
    <x v="1075"/>
    <s v="Pcs"/>
    <x v="318"/>
    <x v="3866"/>
  </r>
  <r>
    <x v="715"/>
    <x v="8"/>
    <x v="2"/>
    <x v="106"/>
    <x v="3"/>
    <x v="201"/>
    <s v="Pcs"/>
    <x v="16"/>
    <x v="3742"/>
  </r>
  <r>
    <x v="715"/>
    <x v="8"/>
    <x v="2"/>
    <x v="2"/>
    <x v="0"/>
    <x v="789"/>
    <s v="Kgs"/>
    <x v="46"/>
    <x v="3867"/>
  </r>
  <r>
    <x v="715"/>
    <x v="8"/>
    <x v="2"/>
    <x v="108"/>
    <x v="0"/>
    <x v="58"/>
    <s v="kg"/>
    <x v="343"/>
    <x v="3868"/>
  </r>
  <r>
    <x v="715"/>
    <x v="8"/>
    <x v="2"/>
    <x v="108"/>
    <x v="0"/>
    <x v="207"/>
    <s v="kg"/>
    <x v="343"/>
    <x v="3869"/>
  </r>
  <r>
    <x v="715"/>
    <x v="8"/>
    <x v="2"/>
    <x v="108"/>
    <x v="0"/>
    <x v="4"/>
    <s v="kg"/>
    <x v="343"/>
    <x v="3870"/>
  </r>
  <r>
    <x v="715"/>
    <x v="8"/>
    <x v="2"/>
    <x v="108"/>
    <x v="0"/>
    <x v="1132"/>
    <s v="kg"/>
    <x v="343"/>
    <x v="3871"/>
  </r>
  <r>
    <x v="715"/>
    <x v="8"/>
    <x v="2"/>
    <x v="108"/>
    <x v="0"/>
    <x v="1438"/>
    <s v="kg"/>
    <x v="343"/>
    <x v="3872"/>
  </r>
  <r>
    <x v="715"/>
    <x v="8"/>
    <x v="2"/>
    <x v="108"/>
    <x v="0"/>
    <x v="1217"/>
    <s v="kg"/>
    <x v="183"/>
    <x v="3873"/>
  </r>
  <r>
    <x v="715"/>
    <x v="8"/>
    <x v="2"/>
    <x v="197"/>
    <x v="1"/>
    <x v="555"/>
    <s v="Pcs"/>
    <x v="15"/>
    <x v="3874"/>
  </r>
  <r>
    <x v="716"/>
    <x v="8"/>
    <x v="2"/>
    <x v="17"/>
    <x v="3"/>
    <x v="1725"/>
    <s v="mtr"/>
    <x v="22"/>
    <x v="3875"/>
  </r>
  <r>
    <x v="716"/>
    <x v="8"/>
    <x v="2"/>
    <x v="17"/>
    <x v="3"/>
    <x v="1726"/>
    <s v="mtr"/>
    <x v="22"/>
    <x v="3876"/>
  </r>
  <r>
    <x v="716"/>
    <x v="8"/>
    <x v="2"/>
    <x v="17"/>
    <x v="3"/>
    <x v="1727"/>
    <s v="mtr"/>
    <x v="22"/>
    <x v="3877"/>
  </r>
  <r>
    <x v="716"/>
    <x v="8"/>
    <x v="2"/>
    <x v="194"/>
    <x v="3"/>
    <x v="1230"/>
    <s v="Pcs"/>
    <x v="193"/>
    <x v="312"/>
  </r>
  <r>
    <x v="716"/>
    <x v="8"/>
    <x v="2"/>
    <x v="130"/>
    <x v="0"/>
    <x v="1728"/>
    <s v="kg"/>
    <x v="163"/>
    <x v="3878"/>
  </r>
  <r>
    <x v="716"/>
    <x v="8"/>
    <x v="2"/>
    <x v="186"/>
    <x v="3"/>
    <x v="136"/>
    <s v="Pcs"/>
    <x v="319"/>
    <x v="3879"/>
  </r>
  <r>
    <x v="716"/>
    <x v="8"/>
    <x v="2"/>
    <x v="186"/>
    <x v="1"/>
    <x v="897"/>
    <s v="Pcs"/>
    <x v="1"/>
    <x v="3880"/>
  </r>
  <r>
    <x v="716"/>
    <x v="8"/>
    <x v="2"/>
    <x v="186"/>
    <x v="3"/>
    <x v="643"/>
    <s v="Pcs"/>
    <x v="319"/>
    <x v="3881"/>
  </r>
  <r>
    <x v="716"/>
    <x v="8"/>
    <x v="2"/>
    <x v="30"/>
    <x v="3"/>
    <x v="1023"/>
    <s v="Pcs"/>
    <x v="262"/>
    <x v="458"/>
  </r>
  <r>
    <x v="717"/>
    <x v="8"/>
    <x v="2"/>
    <x v="200"/>
    <x v="1"/>
    <x v="1729"/>
    <s v="Pcs"/>
    <x v="333"/>
    <x v="3882"/>
  </r>
  <r>
    <x v="717"/>
    <x v="8"/>
    <x v="2"/>
    <x v="9"/>
    <x v="0"/>
    <x v="1730"/>
    <s v="kg"/>
    <x v="270"/>
    <x v="3883"/>
  </r>
  <r>
    <x v="717"/>
    <x v="8"/>
    <x v="2"/>
    <x v="194"/>
    <x v="1"/>
    <x v="1719"/>
    <s v="Pcs"/>
    <x v="249"/>
    <x v="3884"/>
  </r>
  <r>
    <x v="717"/>
    <x v="8"/>
    <x v="2"/>
    <x v="9"/>
    <x v="0"/>
    <x v="1187"/>
    <s v="kg"/>
    <x v="263"/>
    <x v="3885"/>
  </r>
  <r>
    <x v="717"/>
    <x v="8"/>
    <x v="2"/>
    <x v="140"/>
    <x v="1"/>
    <x v="1731"/>
    <s v="Pcs"/>
    <x v="39"/>
    <x v="3886"/>
  </r>
  <r>
    <x v="717"/>
    <x v="8"/>
    <x v="2"/>
    <x v="91"/>
    <x v="3"/>
    <x v="201"/>
    <s v="Pcs"/>
    <x v="40"/>
    <x v="1494"/>
  </r>
  <r>
    <x v="717"/>
    <x v="8"/>
    <x v="2"/>
    <x v="207"/>
    <x v="0"/>
    <x v="98"/>
    <s v="kg"/>
    <x v="263"/>
    <x v="1128"/>
  </r>
  <r>
    <x v="717"/>
    <x v="8"/>
    <x v="2"/>
    <x v="107"/>
    <x v="1"/>
    <x v="105"/>
    <s v="Pcs"/>
    <x v="59"/>
    <x v="690"/>
  </r>
  <r>
    <x v="717"/>
    <x v="8"/>
    <x v="2"/>
    <x v="107"/>
    <x v="1"/>
    <x v="105"/>
    <s v="Pcs"/>
    <x v="62"/>
    <x v="1250"/>
  </r>
  <r>
    <x v="717"/>
    <x v="8"/>
    <x v="2"/>
    <x v="107"/>
    <x v="2"/>
    <x v="1732"/>
    <s v="Pcs"/>
    <x v="120"/>
    <x v="3887"/>
  </r>
  <r>
    <x v="718"/>
    <x v="8"/>
    <x v="2"/>
    <x v="20"/>
    <x v="0"/>
    <x v="1733"/>
    <s v="kg"/>
    <x v="183"/>
    <x v="3888"/>
  </r>
  <r>
    <x v="718"/>
    <x v="8"/>
    <x v="2"/>
    <x v="106"/>
    <x v="3"/>
    <x v="103"/>
    <s v="Pcs"/>
    <x v="16"/>
    <x v="2233"/>
  </r>
  <r>
    <x v="718"/>
    <x v="8"/>
    <x v="2"/>
    <x v="200"/>
    <x v="1"/>
    <x v="920"/>
    <s v="Pcs"/>
    <x v="344"/>
    <x v="1400"/>
  </r>
  <r>
    <x v="718"/>
    <x v="8"/>
    <x v="2"/>
    <x v="200"/>
    <x v="1"/>
    <x v="1734"/>
    <s v="Pcs"/>
    <x v="345"/>
    <x v="3889"/>
  </r>
  <r>
    <x v="718"/>
    <x v="8"/>
    <x v="2"/>
    <x v="91"/>
    <x v="3"/>
    <x v="1633"/>
    <s v="Pcs"/>
    <x v="40"/>
    <x v="3890"/>
  </r>
  <r>
    <x v="718"/>
    <x v="8"/>
    <x v="2"/>
    <x v="97"/>
    <x v="3"/>
    <x v="1406"/>
    <s v="Pcs"/>
    <x v="281"/>
    <x v="3891"/>
  </r>
  <r>
    <x v="718"/>
    <x v="8"/>
    <x v="2"/>
    <x v="208"/>
    <x v="0"/>
    <x v="995"/>
    <s v="kg"/>
    <x v="46"/>
    <x v="3892"/>
  </r>
  <r>
    <x v="718"/>
    <x v="8"/>
    <x v="2"/>
    <x v="209"/>
    <x v="0"/>
    <x v="1113"/>
    <s v="kg"/>
    <x v="0"/>
    <x v="3893"/>
  </r>
  <r>
    <x v="718"/>
    <x v="8"/>
    <x v="2"/>
    <x v="67"/>
    <x v="3"/>
    <x v="1735"/>
    <s v="Pcs"/>
    <x v="182"/>
    <x v="3894"/>
  </r>
  <r>
    <x v="719"/>
    <x v="8"/>
    <x v="2"/>
    <x v="197"/>
    <x v="1"/>
    <x v="112"/>
    <s v="Pcs"/>
    <x v="127"/>
    <x v="3895"/>
  </r>
  <r>
    <x v="719"/>
    <x v="8"/>
    <x v="2"/>
    <x v="197"/>
    <x v="1"/>
    <x v="1193"/>
    <s v="Pcs"/>
    <x v="15"/>
    <x v="3896"/>
  </r>
  <r>
    <x v="719"/>
    <x v="8"/>
    <x v="2"/>
    <x v="186"/>
    <x v="3"/>
    <x v="607"/>
    <s v="Pcs"/>
    <x v="319"/>
    <x v="3754"/>
  </r>
  <r>
    <x v="719"/>
    <x v="8"/>
    <x v="2"/>
    <x v="170"/>
    <x v="1"/>
    <x v="1736"/>
    <s v="Pcs"/>
    <x v="293"/>
    <x v="3897"/>
  </r>
  <r>
    <x v="719"/>
    <x v="8"/>
    <x v="2"/>
    <x v="186"/>
    <x v="1"/>
    <x v="1024"/>
    <s v="Pcs"/>
    <x v="1"/>
    <x v="3898"/>
  </r>
  <r>
    <x v="720"/>
    <x v="8"/>
    <x v="2"/>
    <x v="186"/>
    <x v="3"/>
    <x v="607"/>
    <s v="Pcs"/>
    <x v="319"/>
    <x v="3754"/>
  </r>
  <r>
    <x v="720"/>
    <x v="8"/>
    <x v="2"/>
    <x v="208"/>
    <x v="0"/>
    <x v="132"/>
    <s v="kg"/>
    <x v="89"/>
    <x v="289"/>
  </r>
  <r>
    <x v="720"/>
    <x v="8"/>
    <x v="2"/>
    <x v="30"/>
    <x v="3"/>
    <x v="1023"/>
    <s v="Pcs"/>
    <x v="262"/>
    <x v="458"/>
  </r>
  <r>
    <x v="720"/>
    <x v="8"/>
    <x v="2"/>
    <x v="7"/>
    <x v="1"/>
    <x v="587"/>
    <s v="Pcs"/>
    <x v="152"/>
    <x v="3899"/>
  </r>
  <r>
    <x v="720"/>
    <x v="8"/>
    <x v="2"/>
    <x v="77"/>
    <x v="1"/>
    <x v="366"/>
    <s v="Pcs"/>
    <x v="145"/>
    <x v="3900"/>
  </r>
  <r>
    <x v="720"/>
    <x v="8"/>
    <x v="2"/>
    <x v="62"/>
    <x v="1"/>
    <x v="714"/>
    <s v="Pcs"/>
    <x v="283"/>
    <x v="3901"/>
  </r>
  <r>
    <x v="720"/>
    <x v="8"/>
    <x v="2"/>
    <x v="185"/>
    <x v="1"/>
    <x v="1588"/>
    <s v="Pcs"/>
    <x v="316"/>
    <x v="3902"/>
  </r>
  <r>
    <x v="721"/>
    <x v="8"/>
    <x v="2"/>
    <x v="25"/>
    <x v="3"/>
    <x v="1737"/>
    <s v="Pcs"/>
    <x v="327"/>
    <x v="3903"/>
  </r>
  <r>
    <x v="721"/>
    <x v="8"/>
    <x v="2"/>
    <x v="144"/>
    <x v="3"/>
    <x v="1738"/>
    <s v="Pcs"/>
    <x v="346"/>
    <x v="3904"/>
  </r>
  <r>
    <x v="721"/>
    <x v="8"/>
    <x v="2"/>
    <x v="197"/>
    <x v="1"/>
    <x v="1061"/>
    <s v="Pcs"/>
    <x v="15"/>
    <x v="3905"/>
  </r>
  <r>
    <x v="721"/>
    <x v="8"/>
    <x v="2"/>
    <x v="2"/>
    <x v="0"/>
    <x v="169"/>
    <s v="Kgs"/>
    <x v="65"/>
    <x v="2593"/>
  </r>
  <r>
    <x v="721"/>
    <x v="8"/>
    <x v="2"/>
    <x v="2"/>
    <x v="0"/>
    <x v="1109"/>
    <s v="Kgs"/>
    <x v="16"/>
    <x v="3906"/>
  </r>
  <r>
    <x v="721"/>
    <x v="8"/>
    <x v="2"/>
    <x v="21"/>
    <x v="3"/>
    <x v="1249"/>
    <s v="Pcs"/>
    <x v="347"/>
    <x v="3907"/>
  </r>
  <r>
    <x v="721"/>
    <x v="8"/>
    <x v="2"/>
    <x v="21"/>
    <x v="3"/>
    <x v="1739"/>
    <s v="Pcs"/>
    <x v="347"/>
    <x v="3908"/>
  </r>
  <r>
    <x v="721"/>
    <x v="8"/>
    <x v="2"/>
    <x v="30"/>
    <x v="3"/>
    <x v="1023"/>
    <s v="Pcs"/>
    <x v="262"/>
    <x v="458"/>
  </r>
  <r>
    <x v="721"/>
    <x v="8"/>
    <x v="2"/>
    <x v="97"/>
    <x v="3"/>
    <x v="1740"/>
    <s v="Pcs"/>
    <x v="169"/>
    <x v="3909"/>
  </r>
  <r>
    <x v="722"/>
    <x v="8"/>
    <x v="2"/>
    <x v="108"/>
    <x v="0"/>
    <x v="145"/>
    <s v="kg"/>
    <x v="202"/>
    <x v="3910"/>
  </r>
  <r>
    <x v="722"/>
    <x v="8"/>
    <x v="2"/>
    <x v="108"/>
    <x v="0"/>
    <x v="65"/>
    <s v="kg"/>
    <x v="202"/>
    <x v="3911"/>
  </r>
  <r>
    <x v="722"/>
    <x v="8"/>
    <x v="2"/>
    <x v="108"/>
    <x v="0"/>
    <x v="281"/>
    <s v="kg"/>
    <x v="202"/>
    <x v="3912"/>
  </r>
  <r>
    <x v="722"/>
    <x v="8"/>
    <x v="2"/>
    <x v="108"/>
    <x v="0"/>
    <x v="704"/>
    <s v="kg"/>
    <x v="202"/>
    <x v="3913"/>
  </r>
  <r>
    <x v="722"/>
    <x v="8"/>
    <x v="2"/>
    <x v="2"/>
    <x v="0"/>
    <x v="115"/>
    <s v="Kgs"/>
    <x v="253"/>
    <x v="3914"/>
  </r>
  <r>
    <x v="722"/>
    <x v="8"/>
    <x v="2"/>
    <x v="2"/>
    <x v="0"/>
    <x v="130"/>
    <s v="Kgs"/>
    <x v="253"/>
    <x v="3915"/>
  </r>
  <r>
    <x v="722"/>
    <x v="8"/>
    <x v="2"/>
    <x v="185"/>
    <x v="1"/>
    <x v="1741"/>
    <s v="Pcs"/>
    <x v="220"/>
    <x v="3916"/>
  </r>
  <r>
    <x v="722"/>
    <x v="8"/>
    <x v="2"/>
    <x v="186"/>
    <x v="3"/>
    <x v="201"/>
    <s v="Pcs"/>
    <x v="319"/>
    <x v="3861"/>
  </r>
  <r>
    <x v="722"/>
    <x v="8"/>
    <x v="2"/>
    <x v="183"/>
    <x v="3"/>
    <x v="776"/>
    <s v="Pcs"/>
    <x v="122"/>
    <x v="3917"/>
  </r>
  <r>
    <x v="722"/>
    <x v="8"/>
    <x v="2"/>
    <x v="183"/>
    <x v="3"/>
    <x v="202"/>
    <s v="Pcs"/>
    <x v="55"/>
    <x v="3918"/>
  </r>
  <r>
    <x v="722"/>
    <x v="8"/>
    <x v="2"/>
    <x v="183"/>
    <x v="3"/>
    <x v="202"/>
    <s v="Pcs"/>
    <x v="111"/>
    <x v="3919"/>
  </r>
  <r>
    <x v="723"/>
    <x v="8"/>
    <x v="2"/>
    <x v="186"/>
    <x v="3"/>
    <x v="448"/>
    <s v="Pcs"/>
    <x v="319"/>
    <x v="3920"/>
  </r>
  <r>
    <x v="723"/>
    <x v="8"/>
    <x v="2"/>
    <x v="140"/>
    <x v="1"/>
    <x v="105"/>
    <s v="Pcs"/>
    <x v="40"/>
    <x v="1930"/>
  </r>
  <r>
    <x v="723"/>
    <x v="8"/>
    <x v="2"/>
    <x v="140"/>
    <x v="1"/>
    <x v="1108"/>
    <s v="Pcs"/>
    <x v="68"/>
    <x v="2267"/>
  </r>
  <r>
    <x v="723"/>
    <x v="8"/>
    <x v="2"/>
    <x v="186"/>
    <x v="1"/>
    <x v="327"/>
    <s v="Pcs"/>
    <x v="4"/>
    <x v="387"/>
  </r>
  <r>
    <x v="723"/>
    <x v="8"/>
    <x v="2"/>
    <x v="91"/>
    <x v="1"/>
    <x v="363"/>
    <s v="Pcs"/>
    <x v="40"/>
    <x v="3921"/>
  </r>
  <r>
    <x v="723"/>
    <x v="8"/>
    <x v="2"/>
    <x v="91"/>
    <x v="1"/>
    <x v="568"/>
    <s v="Pcs"/>
    <x v="276"/>
    <x v="3922"/>
  </r>
  <r>
    <x v="724"/>
    <x v="8"/>
    <x v="2"/>
    <x v="201"/>
    <x v="0"/>
    <x v="426"/>
    <s v="Kgs"/>
    <x v="89"/>
    <x v="3923"/>
  </r>
  <r>
    <x v="724"/>
    <x v="8"/>
    <x v="2"/>
    <x v="201"/>
    <x v="0"/>
    <x v="1742"/>
    <s v="Kgs"/>
    <x v="89"/>
    <x v="3924"/>
  </r>
  <r>
    <x v="724"/>
    <x v="8"/>
    <x v="2"/>
    <x v="210"/>
    <x v="3"/>
    <x v="1743"/>
    <s v="Pcs"/>
    <x v="348"/>
    <x v="3925"/>
  </r>
  <r>
    <x v="724"/>
    <x v="8"/>
    <x v="2"/>
    <x v="204"/>
    <x v="3"/>
    <x v="886"/>
    <s v="Pcs"/>
    <x v="349"/>
    <x v="3926"/>
  </r>
  <r>
    <x v="724"/>
    <x v="8"/>
    <x v="2"/>
    <x v="204"/>
    <x v="3"/>
    <x v="1659"/>
    <s v="Pcs"/>
    <x v="350"/>
    <x v="3927"/>
  </r>
  <r>
    <x v="724"/>
    <x v="8"/>
    <x v="2"/>
    <x v="194"/>
    <x v="3"/>
    <x v="1744"/>
    <s v="Pcs"/>
    <x v="85"/>
    <x v="3928"/>
  </r>
  <r>
    <x v="724"/>
    <x v="8"/>
    <x v="2"/>
    <x v="91"/>
    <x v="3"/>
    <x v="201"/>
    <s v="Pcs"/>
    <x v="40"/>
    <x v="1494"/>
  </r>
  <r>
    <x v="725"/>
    <x v="8"/>
    <x v="2"/>
    <x v="186"/>
    <x v="3"/>
    <x v="50"/>
    <s v="Pcs"/>
    <x v="319"/>
    <x v="3929"/>
  </r>
  <r>
    <x v="725"/>
    <x v="8"/>
    <x v="2"/>
    <x v="7"/>
    <x v="1"/>
    <x v="192"/>
    <s v="Pcs"/>
    <x v="324"/>
    <x v="3790"/>
  </r>
  <r>
    <x v="725"/>
    <x v="8"/>
    <x v="2"/>
    <x v="21"/>
    <x v="1"/>
    <x v="250"/>
    <s v="Pcs"/>
    <x v="351"/>
    <x v="3930"/>
  </r>
  <r>
    <x v="725"/>
    <x v="8"/>
    <x v="2"/>
    <x v="211"/>
    <x v="3"/>
    <x v="34"/>
    <s v="Pcs"/>
    <x v="352"/>
    <x v="3931"/>
  </r>
  <r>
    <x v="725"/>
    <x v="8"/>
    <x v="2"/>
    <x v="211"/>
    <x v="3"/>
    <x v="1123"/>
    <s v="Pcs"/>
    <x v="142"/>
    <x v="459"/>
  </r>
  <r>
    <x v="725"/>
    <x v="8"/>
    <x v="2"/>
    <x v="91"/>
    <x v="1"/>
    <x v="1174"/>
    <s v="Pcs"/>
    <x v="40"/>
    <x v="3932"/>
  </r>
  <r>
    <x v="725"/>
    <x v="8"/>
    <x v="2"/>
    <x v="91"/>
    <x v="1"/>
    <x v="543"/>
    <s v="Pcs"/>
    <x v="249"/>
    <x v="3933"/>
  </r>
  <r>
    <x v="726"/>
    <x v="8"/>
    <x v="2"/>
    <x v="91"/>
    <x v="3"/>
    <x v="201"/>
    <s v="Pcs"/>
    <x v="40"/>
    <x v="1494"/>
  </r>
  <r>
    <x v="726"/>
    <x v="8"/>
    <x v="2"/>
    <x v="108"/>
    <x v="0"/>
    <x v="231"/>
    <s v="kg"/>
    <x v="343"/>
    <x v="3934"/>
  </r>
  <r>
    <x v="726"/>
    <x v="8"/>
    <x v="2"/>
    <x v="108"/>
    <x v="0"/>
    <x v="630"/>
    <s v="kg"/>
    <x v="343"/>
    <x v="3935"/>
  </r>
  <r>
    <x v="726"/>
    <x v="8"/>
    <x v="2"/>
    <x v="108"/>
    <x v="0"/>
    <x v="1083"/>
    <s v="kg"/>
    <x v="343"/>
    <x v="3936"/>
  </r>
  <r>
    <x v="726"/>
    <x v="8"/>
    <x v="2"/>
    <x v="108"/>
    <x v="0"/>
    <x v="1745"/>
    <s v="kg"/>
    <x v="343"/>
    <x v="3937"/>
  </r>
  <r>
    <x v="726"/>
    <x v="8"/>
    <x v="2"/>
    <x v="108"/>
    <x v="0"/>
    <x v="517"/>
    <s v="kg"/>
    <x v="343"/>
    <x v="3938"/>
  </r>
  <r>
    <x v="726"/>
    <x v="8"/>
    <x v="2"/>
    <x v="108"/>
    <x v="0"/>
    <x v="940"/>
    <s v="kg"/>
    <x v="343"/>
    <x v="3939"/>
  </r>
  <r>
    <x v="726"/>
    <x v="8"/>
    <x v="2"/>
    <x v="108"/>
    <x v="0"/>
    <x v="760"/>
    <s v="kg"/>
    <x v="343"/>
    <x v="3940"/>
  </r>
  <r>
    <x v="726"/>
    <x v="8"/>
    <x v="2"/>
    <x v="186"/>
    <x v="3"/>
    <x v="913"/>
    <s v="Pcs"/>
    <x v="319"/>
    <x v="3941"/>
  </r>
  <r>
    <x v="726"/>
    <x v="8"/>
    <x v="2"/>
    <x v="122"/>
    <x v="1"/>
    <x v="177"/>
    <s v="Pcs"/>
    <x v="353"/>
    <x v="3942"/>
  </r>
  <r>
    <x v="726"/>
    <x v="8"/>
    <x v="2"/>
    <x v="122"/>
    <x v="1"/>
    <x v="392"/>
    <s v="Pcs"/>
    <x v="269"/>
    <x v="3943"/>
  </r>
  <r>
    <x v="726"/>
    <x v="8"/>
    <x v="2"/>
    <x v="21"/>
    <x v="1"/>
    <x v="467"/>
    <s v="Pcs"/>
    <x v="351"/>
    <x v="3944"/>
  </r>
  <r>
    <x v="726"/>
    <x v="8"/>
    <x v="2"/>
    <x v="212"/>
    <x v="1"/>
    <x v="496"/>
    <s v="Pcs"/>
    <x v="344"/>
    <x v="1544"/>
  </r>
  <r>
    <x v="726"/>
    <x v="8"/>
    <x v="2"/>
    <x v="212"/>
    <x v="1"/>
    <x v="857"/>
    <s v="Pcs"/>
    <x v="15"/>
    <x v="3945"/>
  </r>
  <r>
    <x v="726"/>
    <x v="8"/>
    <x v="2"/>
    <x v="212"/>
    <x v="1"/>
    <x v="1558"/>
    <s v="Pcs"/>
    <x v="345"/>
    <x v="3946"/>
  </r>
  <r>
    <x v="726"/>
    <x v="8"/>
    <x v="2"/>
    <x v="177"/>
    <x v="3"/>
    <x v="9"/>
    <s v="Pcs"/>
    <x v="40"/>
    <x v="3947"/>
  </r>
  <r>
    <x v="727"/>
    <x v="8"/>
    <x v="2"/>
    <x v="21"/>
    <x v="1"/>
    <x v="99"/>
    <s v="Pcs"/>
    <x v="351"/>
    <x v="3948"/>
  </r>
  <r>
    <x v="727"/>
    <x v="8"/>
    <x v="2"/>
    <x v="53"/>
    <x v="3"/>
    <x v="1674"/>
    <s v="Pcs"/>
    <x v="208"/>
    <x v="3949"/>
  </r>
  <r>
    <x v="727"/>
    <x v="8"/>
    <x v="2"/>
    <x v="53"/>
    <x v="3"/>
    <x v="34"/>
    <s v="Pcs"/>
    <x v="141"/>
    <x v="3950"/>
  </r>
  <r>
    <x v="727"/>
    <x v="8"/>
    <x v="2"/>
    <x v="53"/>
    <x v="3"/>
    <x v="1123"/>
    <s v="Pcs"/>
    <x v="85"/>
    <x v="1691"/>
  </r>
  <r>
    <x v="727"/>
    <x v="8"/>
    <x v="2"/>
    <x v="91"/>
    <x v="3"/>
    <x v="135"/>
    <s v="Pcs"/>
    <x v="40"/>
    <x v="3951"/>
  </r>
  <r>
    <x v="728"/>
    <x v="8"/>
    <x v="2"/>
    <x v="144"/>
    <x v="3"/>
    <x v="1746"/>
    <s v="Pcs"/>
    <x v="240"/>
    <x v="3952"/>
  </r>
  <r>
    <x v="728"/>
    <x v="8"/>
    <x v="2"/>
    <x v="122"/>
    <x v="1"/>
    <x v="1438"/>
    <s v="Pcs"/>
    <x v="353"/>
    <x v="3953"/>
  </r>
  <r>
    <x v="728"/>
    <x v="8"/>
    <x v="2"/>
    <x v="122"/>
    <x v="1"/>
    <x v="193"/>
    <s v="Pcs"/>
    <x v="269"/>
    <x v="3954"/>
  </r>
  <r>
    <x v="728"/>
    <x v="8"/>
    <x v="2"/>
    <x v="21"/>
    <x v="1"/>
    <x v="921"/>
    <s v="Pcs"/>
    <x v="351"/>
    <x v="3955"/>
  </r>
  <r>
    <x v="728"/>
    <x v="8"/>
    <x v="2"/>
    <x v="67"/>
    <x v="1"/>
    <x v="154"/>
    <s v="Pcs"/>
    <x v="55"/>
    <x v="1582"/>
  </r>
  <r>
    <x v="729"/>
    <x v="8"/>
    <x v="2"/>
    <x v="197"/>
    <x v="1"/>
    <x v="560"/>
    <s v="Pcs"/>
    <x v="127"/>
    <x v="3956"/>
  </r>
  <r>
    <x v="729"/>
    <x v="8"/>
    <x v="2"/>
    <x v="213"/>
    <x v="1"/>
    <x v="650"/>
    <s v="Pcs"/>
    <x v="44"/>
    <x v="3957"/>
  </r>
  <r>
    <x v="729"/>
    <x v="8"/>
    <x v="2"/>
    <x v="213"/>
    <x v="1"/>
    <x v="177"/>
    <s v="Pcs"/>
    <x v="333"/>
    <x v="3958"/>
  </r>
  <r>
    <x v="729"/>
    <x v="8"/>
    <x v="2"/>
    <x v="195"/>
    <x v="1"/>
    <x v="201"/>
    <s v="Pcs"/>
    <x v="310"/>
    <x v="3682"/>
  </r>
  <r>
    <x v="729"/>
    <x v="8"/>
    <x v="2"/>
    <x v="107"/>
    <x v="1"/>
    <x v="281"/>
    <s v="Pcs"/>
    <x v="168"/>
    <x v="3959"/>
  </r>
  <r>
    <x v="729"/>
    <x v="8"/>
    <x v="2"/>
    <x v="21"/>
    <x v="1"/>
    <x v="1713"/>
    <s v="Pcs"/>
    <x v="351"/>
    <x v="3960"/>
  </r>
  <r>
    <x v="729"/>
    <x v="8"/>
    <x v="2"/>
    <x v="186"/>
    <x v="3"/>
    <x v="110"/>
    <s v="Pcs"/>
    <x v="319"/>
    <x v="3961"/>
  </r>
  <r>
    <x v="730"/>
    <x v="8"/>
    <x v="2"/>
    <x v="120"/>
    <x v="3"/>
    <x v="1052"/>
    <s v="Pcs"/>
    <x v="128"/>
    <x v="3962"/>
  </r>
  <r>
    <x v="730"/>
    <x v="8"/>
    <x v="2"/>
    <x v="183"/>
    <x v="1"/>
    <x v="92"/>
    <s v="Pcs"/>
    <x v="151"/>
    <x v="3963"/>
  </r>
  <r>
    <x v="730"/>
    <x v="8"/>
    <x v="2"/>
    <x v="183"/>
    <x v="3"/>
    <x v="193"/>
    <s v="Pcs"/>
    <x v="122"/>
    <x v="3964"/>
  </r>
  <r>
    <x v="730"/>
    <x v="8"/>
    <x v="2"/>
    <x v="183"/>
    <x v="3"/>
    <x v="83"/>
    <s v="Pcs"/>
    <x v="55"/>
    <x v="3965"/>
  </r>
  <r>
    <x v="730"/>
    <x v="8"/>
    <x v="2"/>
    <x v="2"/>
    <x v="0"/>
    <x v="905"/>
    <s v="Kgs"/>
    <x v="253"/>
    <x v="3966"/>
  </r>
  <r>
    <x v="730"/>
    <x v="8"/>
    <x v="2"/>
    <x v="91"/>
    <x v="1"/>
    <x v="1036"/>
    <s v="Pcs"/>
    <x v="29"/>
    <x v="3967"/>
  </r>
  <r>
    <x v="730"/>
    <x v="8"/>
    <x v="2"/>
    <x v="194"/>
    <x v="1"/>
    <x v="1092"/>
    <s v="Pcs"/>
    <x v="249"/>
    <x v="3968"/>
  </r>
  <r>
    <x v="730"/>
    <x v="8"/>
    <x v="2"/>
    <x v="1"/>
    <x v="0"/>
    <x v="1035"/>
    <s v="kg"/>
    <x v="46"/>
    <x v="2687"/>
  </r>
  <r>
    <x v="731"/>
    <x v="8"/>
    <x v="2"/>
    <x v="30"/>
    <x v="3"/>
    <x v="1023"/>
    <s v="Pcs"/>
    <x v="262"/>
    <x v="458"/>
  </r>
  <r>
    <x v="731"/>
    <x v="8"/>
    <x v="2"/>
    <x v="186"/>
    <x v="3"/>
    <x v="50"/>
    <s v="Pcs"/>
    <x v="319"/>
    <x v="3929"/>
  </r>
  <r>
    <x v="731"/>
    <x v="8"/>
    <x v="2"/>
    <x v="186"/>
    <x v="3"/>
    <x v="50"/>
    <s v="Pcs"/>
    <x v="319"/>
    <x v="3929"/>
  </r>
  <r>
    <x v="731"/>
    <x v="8"/>
    <x v="2"/>
    <x v="91"/>
    <x v="3"/>
    <x v="50"/>
    <s v="Pcs"/>
    <x v="40"/>
    <x v="3969"/>
  </r>
  <r>
    <x v="732"/>
    <x v="8"/>
    <x v="2"/>
    <x v="64"/>
    <x v="0"/>
    <x v="411"/>
    <s v="Kgs"/>
    <x v="16"/>
    <x v="3970"/>
  </r>
  <r>
    <x v="732"/>
    <x v="8"/>
    <x v="2"/>
    <x v="194"/>
    <x v="1"/>
    <x v="1092"/>
    <s v="Pcs"/>
    <x v="249"/>
    <x v="3968"/>
  </r>
  <r>
    <x v="732"/>
    <x v="8"/>
    <x v="2"/>
    <x v="91"/>
    <x v="1"/>
    <x v="153"/>
    <s v="Pcs"/>
    <x v="40"/>
    <x v="303"/>
  </r>
  <r>
    <x v="732"/>
    <x v="8"/>
    <x v="2"/>
    <x v="122"/>
    <x v="1"/>
    <x v="1747"/>
    <s v="Pcs"/>
    <x v="269"/>
    <x v="3971"/>
  </r>
  <r>
    <x v="732"/>
    <x v="8"/>
    <x v="2"/>
    <x v="122"/>
    <x v="1"/>
    <x v="73"/>
    <s v="Pcs"/>
    <x v="269"/>
    <x v="3972"/>
  </r>
  <r>
    <x v="732"/>
    <x v="8"/>
    <x v="2"/>
    <x v="25"/>
    <x v="1"/>
    <x v="1748"/>
    <s v="Pcs"/>
    <x v="327"/>
    <x v="3973"/>
  </r>
  <r>
    <x v="733"/>
    <x v="8"/>
    <x v="2"/>
    <x v="30"/>
    <x v="3"/>
    <x v="1023"/>
    <s v="Pcs"/>
    <x v="262"/>
    <x v="458"/>
  </r>
  <r>
    <x v="733"/>
    <x v="8"/>
    <x v="2"/>
    <x v="64"/>
    <x v="0"/>
    <x v="160"/>
    <s v="Kgs"/>
    <x v="16"/>
    <x v="2071"/>
  </r>
  <r>
    <x v="733"/>
    <x v="8"/>
    <x v="2"/>
    <x v="4"/>
    <x v="1"/>
    <x v="1034"/>
    <s v="Pcs"/>
    <x v="65"/>
    <x v="3974"/>
  </r>
  <r>
    <x v="733"/>
    <x v="8"/>
    <x v="2"/>
    <x v="4"/>
    <x v="1"/>
    <x v="272"/>
    <s v="Pcs"/>
    <x v="68"/>
    <x v="3975"/>
  </r>
  <r>
    <x v="733"/>
    <x v="8"/>
    <x v="2"/>
    <x v="4"/>
    <x v="1"/>
    <x v="91"/>
    <s v="Pcs"/>
    <x v="64"/>
    <x v="1776"/>
  </r>
  <r>
    <x v="733"/>
    <x v="8"/>
    <x v="2"/>
    <x v="21"/>
    <x v="3"/>
    <x v="1749"/>
    <s v="Pcs"/>
    <x v="347"/>
    <x v="3976"/>
  </r>
  <r>
    <x v="733"/>
    <x v="8"/>
    <x v="2"/>
    <x v="122"/>
    <x v="1"/>
    <x v="777"/>
    <s v="Pcs"/>
    <x v="269"/>
    <x v="1395"/>
  </r>
  <r>
    <x v="733"/>
    <x v="8"/>
    <x v="2"/>
    <x v="122"/>
    <x v="1"/>
    <x v="1568"/>
    <s v="Pcs"/>
    <x v="269"/>
    <x v="3977"/>
  </r>
  <r>
    <x v="733"/>
    <x v="8"/>
    <x v="2"/>
    <x v="122"/>
    <x v="1"/>
    <x v="745"/>
    <s v="Pcs"/>
    <x v="269"/>
    <x v="3978"/>
  </r>
  <r>
    <x v="733"/>
    <x v="8"/>
    <x v="2"/>
    <x v="183"/>
    <x v="1"/>
    <x v="81"/>
    <s v="Pcs"/>
    <x v="340"/>
    <x v="2409"/>
  </r>
  <r>
    <x v="733"/>
    <x v="8"/>
    <x v="2"/>
    <x v="183"/>
    <x v="1"/>
    <x v="1750"/>
    <s v="Pcs"/>
    <x v="151"/>
    <x v="3979"/>
  </r>
  <r>
    <x v="734"/>
    <x v="8"/>
    <x v="2"/>
    <x v="197"/>
    <x v="1"/>
    <x v="1171"/>
    <s v="Pcs"/>
    <x v="15"/>
    <x v="3980"/>
  </r>
  <r>
    <x v="734"/>
    <x v="8"/>
    <x v="2"/>
    <x v="186"/>
    <x v="3"/>
    <x v="50"/>
    <s v="Pcs"/>
    <x v="319"/>
    <x v="3929"/>
  </r>
  <r>
    <x v="734"/>
    <x v="8"/>
    <x v="2"/>
    <x v="122"/>
    <x v="1"/>
    <x v="1673"/>
    <s v="Pcs"/>
    <x v="269"/>
    <x v="3690"/>
  </r>
  <r>
    <x v="735"/>
    <x v="8"/>
    <x v="2"/>
    <x v="91"/>
    <x v="3"/>
    <x v="50"/>
    <s v="Pcs"/>
    <x v="40"/>
    <x v="3969"/>
  </r>
  <r>
    <x v="735"/>
    <x v="8"/>
    <x v="2"/>
    <x v="186"/>
    <x v="1"/>
    <x v="51"/>
    <s v="Pcs"/>
    <x v="296"/>
    <x v="3981"/>
  </r>
  <r>
    <x v="735"/>
    <x v="8"/>
    <x v="2"/>
    <x v="93"/>
    <x v="3"/>
    <x v="201"/>
    <s v="Pcs"/>
    <x v="39"/>
    <x v="3069"/>
  </r>
  <r>
    <x v="735"/>
    <x v="8"/>
    <x v="2"/>
    <x v="30"/>
    <x v="3"/>
    <x v="1751"/>
    <s v="Pcs"/>
    <x v="262"/>
    <x v="3437"/>
  </r>
  <r>
    <x v="735"/>
    <x v="8"/>
    <x v="2"/>
    <x v="214"/>
    <x v="0"/>
    <x v="878"/>
    <s v="kg"/>
    <x v="178"/>
    <x v="3982"/>
  </r>
  <r>
    <x v="735"/>
    <x v="8"/>
    <x v="2"/>
    <x v="214"/>
    <x v="0"/>
    <x v="1752"/>
    <s v="kg"/>
    <x v="178"/>
    <x v="3983"/>
  </r>
  <r>
    <x v="735"/>
    <x v="8"/>
    <x v="2"/>
    <x v="214"/>
    <x v="0"/>
    <x v="551"/>
    <s v="kg"/>
    <x v="178"/>
    <x v="3984"/>
  </r>
  <r>
    <x v="735"/>
    <x v="8"/>
    <x v="2"/>
    <x v="214"/>
    <x v="0"/>
    <x v="165"/>
    <s v="kg"/>
    <x v="178"/>
    <x v="3985"/>
  </r>
  <r>
    <x v="735"/>
    <x v="8"/>
    <x v="2"/>
    <x v="214"/>
    <x v="0"/>
    <x v="1753"/>
    <s v="kg"/>
    <x v="178"/>
    <x v="3986"/>
  </r>
  <r>
    <x v="735"/>
    <x v="8"/>
    <x v="2"/>
    <x v="214"/>
    <x v="0"/>
    <x v="1754"/>
    <s v="kg"/>
    <x v="111"/>
    <x v="3987"/>
  </r>
  <r>
    <x v="735"/>
    <x v="8"/>
    <x v="2"/>
    <x v="214"/>
    <x v="0"/>
    <x v="1374"/>
    <s v="kg"/>
    <x v="178"/>
    <x v="3988"/>
  </r>
  <r>
    <x v="735"/>
    <x v="8"/>
    <x v="2"/>
    <x v="186"/>
    <x v="3"/>
    <x v="50"/>
    <s v="Pcs"/>
    <x v="319"/>
    <x v="3929"/>
  </r>
  <r>
    <x v="735"/>
    <x v="8"/>
    <x v="2"/>
    <x v="177"/>
    <x v="1"/>
    <x v="111"/>
    <s v="Pcs"/>
    <x v="10"/>
    <x v="1186"/>
  </r>
  <r>
    <x v="735"/>
    <x v="8"/>
    <x v="2"/>
    <x v="177"/>
    <x v="1"/>
    <x v="177"/>
    <s v="Pcs"/>
    <x v="43"/>
    <x v="82"/>
  </r>
  <r>
    <x v="735"/>
    <x v="8"/>
    <x v="2"/>
    <x v="122"/>
    <x v="1"/>
    <x v="1056"/>
    <s v="Pcs"/>
    <x v="269"/>
    <x v="3989"/>
  </r>
  <r>
    <x v="735"/>
    <x v="8"/>
    <x v="2"/>
    <x v="122"/>
    <x v="1"/>
    <x v="1240"/>
    <s v="Pcs"/>
    <x v="269"/>
    <x v="3990"/>
  </r>
  <r>
    <x v="735"/>
    <x v="8"/>
    <x v="2"/>
    <x v="28"/>
    <x v="2"/>
    <x v="952"/>
    <s v="kg"/>
    <x v="202"/>
    <x v="3991"/>
  </r>
  <r>
    <x v="735"/>
    <x v="8"/>
    <x v="2"/>
    <x v="28"/>
    <x v="2"/>
    <x v="1755"/>
    <s v="kg"/>
    <x v="202"/>
    <x v="3992"/>
  </r>
  <r>
    <x v="735"/>
    <x v="8"/>
    <x v="2"/>
    <x v="28"/>
    <x v="2"/>
    <x v="1098"/>
    <s v="kg"/>
    <x v="202"/>
    <x v="3993"/>
  </r>
  <r>
    <x v="735"/>
    <x v="8"/>
    <x v="2"/>
    <x v="28"/>
    <x v="2"/>
    <x v="1756"/>
    <s v="kg"/>
    <x v="202"/>
    <x v="3994"/>
  </r>
  <r>
    <x v="736"/>
    <x v="8"/>
    <x v="2"/>
    <x v="17"/>
    <x v="3"/>
    <x v="1757"/>
    <s v="mtr"/>
    <x v="26"/>
    <x v="3995"/>
  </r>
  <r>
    <x v="736"/>
    <x v="8"/>
    <x v="2"/>
    <x v="17"/>
    <x v="3"/>
    <x v="1758"/>
    <s v="mtr"/>
    <x v="26"/>
    <x v="3996"/>
  </r>
  <r>
    <x v="736"/>
    <x v="8"/>
    <x v="2"/>
    <x v="17"/>
    <x v="3"/>
    <x v="1759"/>
    <s v="mtr"/>
    <x v="26"/>
    <x v="3997"/>
  </r>
  <r>
    <x v="736"/>
    <x v="8"/>
    <x v="2"/>
    <x v="17"/>
    <x v="3"/>
    <x v="1760"/>
    <s v="mtr"/>
    <x v="26"/>
    <x v="3998"/>
  </r>
  <r>
    <x v="736"/>
    <x v="8"/>
    <x v="2"/>
    <x v="186"/>
    <x v="3"/>
    <x v="50"/>
    <s v="Pcs"/>
    <x v="319"/>
    <x v="3929"/>
  </r>
  <r>
    <x v="736"/>
    <x v="8"/>
    <x v="2"/>
    <x v="186"/>
    <x v="1"/>
    <x v="1761"/>
    <s v="Pcs"/>
    <x v="4"/>
    <x v="3999"/>
  </r>
  <r>
    <x v="736"/>
    <x v="8"/>
    <x v="2"/>
    <x v="91"/>
    <x v="3"/>
    <x v="201"/>
    <s v="Pcs"/>
    <x v="40"/>
    <x v="1494"/>
  </r>
  <r>
    <x v="736"/>
    <x v="8"/>
    <x v="2"/>
    <x v="183"/>
    <x v="1"/>
    <x v="1762"/>
    <s v="Pcs"/>
    <x v="305"/>
    <x v="4000"/>
  </r>
  <r>
    <x v="736"/>
    <x v="8"/>
    <x v="2"/>
    <x v="183"/>
    <x v="1"/>
    <x v="34"/>
    <s v="Pcs"/>
    <x v="151"/>
    <x v="4001"/>
  </r>
  <r>
    <x v="737"/>
    <x v="9"/>
    <x v="3"/>
    <x v="186"/>
    <x v="3"/>
    <x v="50"/>
    <s v="Pcs"/>
    <x v="319"/>
    <x v="3929"/>
  </r>
  <r>
    <x v="737"/>
    <x v="9"/>
    <x v="3"/>
    <x v="106"/>
    <x v="3"/>
    <x v="201"/>
    <s v="Pcs"/>
    <x v="16"/>
    <x v="3742"/>
  </r>
  <r>
    <x v="737"/>
    <x v="9"/>
    <x v="3"/>
    <x v="4"/>
    <x v="1"/>
    <x v="192"/>
    <s v="Pcs"/>
    <x v="354"/>
    <x v="4002"/>
  </r>
  <r>
    <x v="737"/>
    <x v="9"/>
    <x v="3"/>
    <x v="77"/>
    <x v="1"/>
    <x v="451"/>
    <s v="Pcs"/>
    <x v="202"/>
    <x v="4003"/>
  </r>
  <r>
    <x v="737"/>
    <x v="9"/>
    <x v="3"/>
    <x v="215"/>
    <x v="0"/>
    <x v="659"/>
    <s v="kg"/>
    <x v="89"/>
    <x v="4004"/>
  </r>
  <r>
    <x v="737"/>
    <x v="9"/>
    <x v="3"/>
    <x v="62"/>
    <x v="1"/>
    <x v="10"/>
    <s v="Pcs"/>
    <x v="283"/>
    <x v="1631"/>
  </r>
  <r>
    <x v="738"/>
    <x v="9"/>
    <x v="3"/>
    <x v="38"/>
    <x v="1"/>
    <x v="967"/>
    <s v="Pcs"/>
    <x v="163"/>
    <x v="4005"/>
  </r>
  <r>
    <x v="738"/>
    <x v="9"/>
    <x v="3"/>
    <x v="108"/>
    <x v="0"/>
    <x v="751"/>
    <s v="kg"/>
    <x v="128"/>
    <x v="4006"/>
  </r>
  <r>
    <x v="738"/>
    <x v="9"/>
    <x v="3"/>
    <x v="108"/>
    <x v="0"/>
    <x v="1045"/>
    <s v="kg"/>
    <x v="183"/>
    <x v="4007"/>
  </r>
  <r>
    <x v="738"/>
    <x v="9"/>
    <x v="3"/>
    <x v="91"/>
    <x v="3"/>
    <x v="201"/>
    <s v="Pcs"/>
    <x v="40"/>
    <x v="1494"/>
  </r>
  <r>
    <x v="738"/>
    <x v="9"/>
    <x v="3"/>
    <x v="186"/>
    <x v="3"/>
    <x v="50"/>
    <s v="Pcs"/>
    <x v="319"/>
    <x v="3929"/>
  </r>
  <r>
    <x v="738"/>
    <x v="9"/>
    <x v="3"/>
    <x v="197"/>
    <x v="1"/>
    <x v="1763"/>
    <s v="Pcs"/>
    <x v="15"/>
    <x v="4008"/>
  </r>
  <r>
    <x v="739"/>
    <x v="9"/>
    <x v="3"/>
    <x v="197"/>
    <x v="1"/>
    <x v="1764"/>
    <s v="Pcs"/>
    <x v="15"/>
    <x v="4009"/>
  </r>
  <r>
    <x v="739"/>
    <x v="9"/>
    <x v="3"/>
    <x v="197"/>
    <x v="1"/>
    <x v="433"/>
    <s v="Pcs"/>
    <x v="355"/>
    <x v="4010"/>
  </r>
  <r>
    <x v="739"/>
    <x v="9"/>
    <x v="3"/>
    <x v="108"/>
    <x v="0"/>
    <x v="118"/>
    <s v="kg"/>
    <x v="234"/>
    <x v="1647"/>
  </r>
  <r>
    <x v="739"/>
    <x v="9"/>
    <x v="3"/>
    <x v="108"/>
    <x v="0"/>
    <x v="1009"/>
    <s v="kg"/>
    <x v="234"/>
    <x v="4011"/>
  </r>
  <r>
    <x v="739"/>
    <x v="9"/>
    <x v="3"/>
    <x v="108"/>
    <x v="0"/>
    <x v="1232"/>
    <s v="kg"/>
    <x v="234"/>
    <x v="4012"/>
  </r>
  <r>
    <x v="739"/>
    <x v="9"/>
    <x v="3"/>
    <x v="201"/>
    <x v="0"/>
    <x v="190"/>
    <s v="Kgs"/>
    <x v="68"/>
    <x v="4013"/>
  </r>
  <r>
    <x v="739"/>
    <x v="9"/>
    <x v="3"/>
    <x v="30"/>
    <x v="3"/>
    <x v="1751"/>
    <s v="Pcs"/>
    <x v="262"/>
    <x v="3437"/>
  </r>
  <r>
    <x v="739"/>
    <x v="9"/>
    <x v="3"/>
    <x v="7"/>
    <x v="1"/>
    <x v="19"/>
    <s v="Pcs"/>
    <x v="324"/>
    <x v="4014"/>
  </r>
  <r>
    <x v="739"/>
    <x v="9"/>
    <x v="3"/>
    <x v="197"/>
    <x v="1"/>
    <x v="336"/>
    <s v="Pcs"/>
    <x v="355"/>
    <x v="4015"/>
  </r>
  <r>
    <x v="740"/>
    <x v="9"/>
    <x v="3"/>
    <x v="77"/>
    <x v="1"/>
    <x v="153"/>
    <s v="Pcs"/>
    <x v="145"/>
    <x v="4016"/>
  </r>
  <r>
    <x v="740"/>
    <x v="9"/>
    <x v="3"/>
    <x v="202"/>
    <x v="0"/>
    <x v="219"/>
    <s v="kg"/>
    <x v="253"/>
    <x v="4017"/>
  </r>
  <r>
    <x v="740"/>
    <x v="9"/>
    <x v="3"/>
    <x v="64"/>
    <x v="0"/>
    <x v="1765"/>
    <s v="Kgs"/>
    <x v="80"/>
    <x v="4018"/>
  </r>
  <r>
    <x v="740"/>
    <x v="9"/>
    <x v="3"/>
    <x v="30"/>
    <x v="3"/>
    <x v="1751"/>
    <s v="Pcs"/>
    <x v="262"/>
    <x v="3437"/>
  </r>
  <r>
    <x v="741"/>
    <x v="9"/>
    <x v="3"/>
    <x v="93"/>
    <x v="3"/>
    <x v="607"/>
    <s v="Pcs"/>
    <x v="39"/>
    <x v="2891"/>
  </r>
  <r>
    <x v="741"/>
    <x v="9"/>
    <x v="3"/>
    <x v="194"/>
    <x v="1"/>
    <x v="578"/>
    <s v="Pcs"/>
    <x v="249"/>
    <x v="4019"/>
  </r>
  <r>
    <x v="741"/>
    <x v="9"/>
    <x v="3"/>
    <x v="2"/>
    <x v="0"/>
    <x v="354"/>
    <s v="Kgs"/>
    <x v="80"/>
    <x v="4020"/>
  </r>
  <r>
    <x v="741"/>
    <x v="9"/>
    <x v="3"/>
    <x v="149"/>
    <x v="3"/>
    <x v="103"/>
    <s v="Pcs"/>
    <x v="91"/>
    <x v="4021"/>
  </r>
  <r>
    <x v="741"/>
    <x v="9"/>
    <x v="3"/>
    <x v="186"/>
    <x v="3"/>
    <x v="50"/>
    <s v="Pcs"/>
    <x v="319"/>
    <x v="3929"/>
  </r>
  <r>
    <x v="741"/>
    <x v="9"/>
    <x v="3"/>
    <x v="197"/>
    <x v="1"/>
    <x v="81"/>
    <s v="Pcs"/>
    <x v="356"/>
    <x v="1270"/>
  </r>
  <r>
    <x v="741"/>
    <x v="9"/>
    <x v="3"/>
    <x v="197"/>
    <x v="1"/>
    <x v="81"/>
    <s v="Pcs"/>
    <x v="318"/>
    <x v="2194"/>
  </r>
  <r>
    <x v="741"/>
    <x v="9"/>
    <x v="3"/>
    <x v="91"/>
    <x v="1"/>
    <x v="892"/>
    <s v="Pcs"/>
    <x v="40"/>
    <x v="4022"/>
  </r>
  <r>
    <x v="741"/>
    <x v="9"/>
    <x v="3"/>
    <x v="82"/>
    <x v="1"/>
    <x v="34"/>
    <s v="Pcs"/>
    <x v="165"/>
    <x v="4023"/>
  </r>
  <r>
    <x v="742"/>
    <x v="9"/>
    <x v="3"/>
    <x v="186"/>
    <x v="3"/>
    <x v="50"/>
    <s v="Pcs"/>
    <x v="319"/>
    <x v="3929"/>
  </r>
  <r>
    <x v="742"/>
    <x v="9"/>
    <x v="3"/>
    <x v="108"/>
    <x v="0"/>
    <x v="1766"/>
    <s v="kg"/>
    <x v="52"/>
    <x v="4024"/>
  </r>
  <r>
    <x v="742"/>
    <x v="9"/>
    <x v="3"/>
    <x v="183"/>
    <x v="1"/>
    <x v="1767"/>
    <s v="Pcs"/>
    <x v="151"/>
    <x v="4025"/>
  </r>
  <r>
    <x v="742"/>
    <x v="9"/>
    <x v="3"/>
    <x v="91"/>
    <x v="3"/>
    <x v="201"/>
    <s v="Pcs"/>
    <x v="40"/>
    <x v="1494"/>
  </r>
  <r>
    <x v="743"/>
    <x v="9"/>
    <x v="3"/>
    <x v="186"/>
    <x v="3"/>
    <x v="50"/>
    <s v="Pcs"/>
    <x v="319"/>
    <x v="3929"/>
  </r>
  <r>
    <x v="743"/>
    <x v="9"/>
    <x v="3"/>
    <x v="93"/>
    <x v="3"/>
    <x v="1123"/>
    <s v="Pcs"/>
    <x v="357"/>
    <x v="4026"/>
  </r>
  <r>
    <x v="743"/>
    <x v="9"/>
    <x v="3"/>
    <x v="93"/>
    <x v="3"/>
    <x v="201"/>
    <s v="Pcs"/>
    <x v="39"/>
    <x v="3069"/>
  </r>
  <r>
    <x v="743"/>
    <x v="9"/>
    <x v="3"/>
    <x v="30"/>
    <x v="3"/>
    <x v="1751"/>
    <s v="Pcs"/>
    <x v="262"/>
    <x v="3437"/>
  </r>
  <r>
    <x v="743"/>
    <x v="9"/>
    <x v="3"/>
    <x v="91"/>
    <x v="3"/>
    <x v="83"/>
    <s v="Pcs"/>
    <x v="40"/>
    <x v="3433"/>
  </r>
  <r>
    <x v="743"/>
    <x v="9"/>
    <x v="3"/>
    <x v="91"/>
    <x v="1"/>
    <x v="301"/>
    <s v="Pcs"/>
    <x v="40"/>
    <x v="4027"/>
  </r>
  <r>
    <x v="743"/>
    <x v="9"/>
    <x v="3"/>
    <x v="140"/>
    <x v="1"/>
    <x v="73"/>
    <s v="Pcs"/>
    <x v="91"/>
    <x v="4028"/>
  </r>
  <r>
    <x v="744"/>
    <x v="9"/>
    <x v="3"/>
    <x v="91"/>
    <x v="3"/>
    <x v="960"/>
    <s v="Pcs"/>
    <x v="40"/>
    <x v="1710"/>
  </r>
  <r>
    <x v="744"/>
    <x v="9"/>
    <x v="3"/>
    <x v="186"/>
    <x v="1"/>
    <x v="595"/>
    <s v="Pcs"/>
    <x v="6"/>
    <x v="3969"/>
  </r>
  <r>
    <x v="744"/>
    <x v="9"/>
    <x v="3"/>
    <x v="186"/>
    <x v="1"/>
    <x v="588"/>
    <s v="Pcs"/>
    <x v="4"/>
    <x v="4029"/>
  </r>
  <r>
    <x v="744"/>
    <x v="9"/>
    <x v="3"/>
    <x v="122"/>
    <x v="1"/>
    <x v="80"/>
    <s v="Pcs"/>
    <x v="269"/>
    <x v="4030"/>
  </r>
  <r>
    <x v="744"/>
    <x v="9"/>
    <x v="3"/>
    <x v="183"/>
    <x v="3"/>
    <x v="103"/>
    <s v="Pcs"/>
    <x v="77"/>
    <x v="2777"/>
  </r>
  <r>
    <x v="744"/>
    <x v="9"/>
    <x v="3"/>
    <x v="183"/>
    <x v="3"/>
    <x v="173"/>
    <s v="Pcs"/>
    <x v="55"/>
    <x v="4031"/>
  </r>
  <r>
    <x v="744"/>
    <x v="9"/>
    <x v="3"/>
    <x v="183"/>
    <x v="3"/>
    <x v="643"/>
    <s v="Pcs"/>
    <x v="122"/>
    <x v="4032"/>
  </r>
  <r>
    <x v="744"/>
    <x v="9"/>
    <x v="3"/>
    <x v="183"/>
    <x v="3"/>
    <x v="880"/>
    <s v="Pcs"/>
    <x v="358"/>
    <x v="4033"/>
  </r>
  <r>
    <x v="745"/>
    <x v="9"/>
    <x v="3"/>
    <x v="186"/>
    <x v="3"/>
    <x v="50"/>
    <s v="Pcs"/>
    <x v="319"/>
    <x v="3929"/>
  </r>
  <r>
    <x v="745"/>
    <x v="9"/>
    <x v="3"/>
    <x v="216"/>
    <x v="1"/>
    <x v="105"/>
    <s v="Pcs"/>
    <x v="214"/>
    <x v="4034"/>
  </r>
  <r>
    <x v="745"/>
    <x v="9"/>
    <x v="3"/>
    <x v="106"/>
    <x v="3"/>
    <x v="201"/>
    <s v="Pcs"/>
    <x v="16"/>
    <x v="3742"/>
  </r>
  <r>
    <x v="746"/>
    <x v="9"/>
    <x v="3"/>
    <x v="186"/>
    <x v="3"/>
    <x v="50"/>
    <s v="Pcs"/>
    <x v="319"/>
    <x v="3929"/>
  </r>
  <r>
    <x v="746"/>
    <x v="9"/>
    <x v="3"/>
    <x v="127"/>
    <x v="1"/>
    <x v="94"/>
    <s v="Pcs"/>
    <x v="64"/>
    <x v="4035"/>
  </r>
  <r>
    <x v="746"/>
    <x v="9"/>
    <x v="3"/>
    <x v="195"/>
    <x v="1"/>
    <x v="1103"/>
    <s v="Pcs"/>
    <x v="310"/>
    <x v="4036"/>
  </r>
  <r>
    <x v="746"/>
    <x v="9"/>
    <x v="3"/>
    <x v="91"/>
    <x v="3"/>
    <x v="201"/>
    <s v="Pcs"/>
    <x v="40"/>
    <x v="1494"/>
  </r>
  <r>
    <x v="746"/>
    <x v="9"/>
    <x v="3"/>
    <x v="217"/>
    <x v="1"/>
    <x v="201"/>
    <s v="Pcs"/>
    <x v="55"/>
    <x v="4037"/>
  </r>
  <r>
    <x v="746"/>
    <x v="9"/>
    <x v="3"/>
    <x v="197"/>
    <x v="1"/>
    <x v="80"/>
    <s v="Pcs"/>
    <x v="359"/>
    <x v="1319"/>
  </r>
  <r>
    <x v="747"/>
    <x v="9"/>
    <x v="3"/>
    <x v="30"/>
    <x v="3"/>
    <x v="1751"/>
    <s v="Pcs"/>
    <x v="262"/>
    <x v="3437"/>
  </r>
  <r>
    <x v="747"/>
    <x v="9"/>
    <x v="3"/>
    <x v="218"/>
    <x v="0"/>
    <x v="183"/>
    <s v="kg"/>
    <x v="183"/>
    <x v="4038"/>
  </r>
  <r>
    <x v="747"/>
    <x v="9"/>
    <x v="3"/>
    <x v="218"/>
    <x v="0"/>
    <x v="160"/>
    <s v="kg"/>
    <x v="202"/>
    <x v="1626"/>
  </r>
  <r>
    <x v="747"/>
    <x v="9"/>
    <x v="3"/>
    <x v="218"/>
    <x v="0"/>
    <x v="733"/>
    <s v="kg"/>
    <x v="183"/>
    <x v="4039"/>
  </r>
  <r>
    <x v="747"/>
    <x v="9"/>
    <x v="3"/>
    <x v="194"/>
    <x v="3"/>
    <x v="979"/>
    <s v="Pcs"/>
    <x v="193"/>
    <x v="2519"/>
  </r>
  <r>
    <x v="747"/>
    <x v="9"/>
    <x v="3"/>
    <x v="157"/>
    <x v="1"/>
    <x v="1186"/>
    <s v="Pcs"/>
    <x v="148"/>
    <x v="4040"/>
  </r>
  <r>
    <x v="748"/>
    <x v="9"/>
    <x v="3"/>
    <x v="67"/>
    <x v="3"/>
    <x v="1768"/>
    <s v="Pcs"/>
    <x v="360"/>
    <x v="4041"/>
  </r>
  <r>
    <x v="748"/>
    <x v="9"/>
    <x v="3"/>
    <x v="17"/>
    <x v="3"/>
    <x v="1769"/>
    <s v="mtr"/>
    <x v="26"/>
    <x v="4042"/>
  </r>
  <r>
    <x v="748"/>
    <x v="9"/>
    <x v="3"/>
    <x v="17"/>
    <x v="1"/>
    <x v="81"/>
    <s v="Pcs"/>
    <x v="68"/>
    <x v="2775"/>
  </r>
  <r>
    <x v="748"/>
    <x v="9"/>
    <x v="3"/>
    <x v="91"/>
    <x v="1"/>
    <x v="28"/>
    <s v="Pcs"/>
    <x v="40"/>
    <x v="1871"/>
  </r>
  <r>
    <x v="748"/>
    <x v="9"/>
    <x v="3"/>
    <x v="91"/>
    <x v="1"/>
    <x v="94"/>
    <s v="Pcs"/>
    <x v="249"/>
    <x v="2025"/>
  </r>
  <r>
    <x v="748"/>
    <x v="9"/>
    <x v="3"/>
    <x v="183"/>
    <x v="3"/>
    <x v="849"/>
    <s v="Pcs"/>
    <x v="55"/>
    <x v="4043"/>
  </r>
  <r>
    <x v="748"/>
    <x v="9"/>
    <x v="3"/>
    <x v="183"/>
    <x v="3"/>
    <x v="610"/>
    <s v="Pcs"/>
    <x v="111"/>
    <x v="4044"/>
  </r>
  <r>
    <x v="748"/>
    <x v="9"/>
    <x v="3"/>
    <x v="183"/>
    <x v="3"/>
    <x v="118"/>
    <s v="Pcs"/>
    <x v="122"/>
    <x v="3792"/>
  </r>
  <r>
    <x v="748"/>
    <x v="9"/>
    <x v="3"/>
    <x v="93"/>
    <x v="3"/>
    <x v="201"/>
    <s v="Pcs"/>
    <x v="39"/>
    <x v="3069"/>
  </r>
  <r>
    <x v="749"/>
    <x v="9"/>
    <x v="3"/>
    <x v="183"/>
    <x v="3"/>
    <x v="849"/>
    <s v="Pcs"/>
    <x v="122"/>
    <x v="4045"/>
  </r>
  <r>
    <x v="749"/>
    <x v="9"/>
    <x v="3"/>
    <x v="183"/>
    <x v="3"/>
    <x v="610"/>
    <s v="Pcs"/>
    <x v="111"/>
    <x v="4044"/>
  </r>
  <r>
    <x v="749"/>
    <x v="9"/>
    <x v="3"/>
    <x v="183"/>
    <x v="3"/>
    <x v="118"/>
    <s v="Pcs"/>
    <x v="55"/>
    <x v="3814"/>
  </r>
  <r>
    <x v="749"/>
    <x v="9"/>
    <x v="3"/>
    <x v="62"/>
    <x v="1"/>
    <x v="111"/>
    <s v="Pcs"/>
    <x v="283"/>
    <x v="4046"/>
  </r>
  <r>
    <x v="749"/>
    <x v="9"/>
    <x v="3"/>
    <x v="140"/>
    <x v="1"/>
    <x v="73"/>
    <s v="Pcs"/>
    <x v="91"/>
    <x v="4028"/>
  </r>
  <r>
    <x v="749"/>
    <x v="9"/>
    <x v="3"/>
    <x v="4"/>
    <x v="1"/>
    <x v="1770"/>
    <s v="Pcs"/>
    <x v="68"/>
    <x v="4047"/>
  </r>
  <r>
    <x v="749"/>
    <x v="9"/>
    <x v="3"/>
    <x v="4"/>
    <x v="1"/>
    <x v="91"/>
    <s v="Pcs"/>
    <x v="10"/>
    <x v="2126"/>
  </r>
  <r>
    <x v="749"/>
    <x v="9"/>
    <x v="3"/>
    <x v="21"/>
    <x v="3"/>
    <x v="1771"/>
    <s v="Pcs"/>
    <x v="40"/>
    <x v="4048"/>
  </r>
  <r>
    <x v="750"/>
    <x v="9"/>
    <x v="3"/>
    <x v="2"/>
    <x v="0"/>
    <x v="432"/>
    <s v="Kgs"/>
    <x v="80"/>
    <x v="4049"/>
  </r>
  <r>
    <x v="750"/>
    <x v="9"/>
    <x v="3"/>
    <x v="2"/>
    <x v="0"/>
    <x v="532"/>
    <s v="Kgs"/>
    <x v="89"/>
    <x v="4050"/>
  </r>
  <r>
    <x v="750"/>
    <x v="9"/>
    <x v="3"/>
    <x v="197"/>
    <x v="1"/>
    <x v="1772"/>
    <s v="Pcs"/>
    <x v="15"/>
    <x v="4051"/>
  </r>
  <r>
    <x v="751"/>
    <x v="9"/>
    <x v="3"/>
    <x v="30"/>
    <x v="3"/>
    <x v="1751"/>
    <s v="Pcs"/>
    <x v="262"/>
    <x v="3437"/>
  </r>
  <r>
    <x v="752"/>
    <x v="9"/>
    <x v="3"/>
    <x v="93"/>
    <x v="3"/>
    <x v="50"/>
    <s v="Pcs"/>
    <x v="39"/>
    <x v="3042"/>
  </r>
  <r>
    <x v="752"/>
    <x v="9"/>
    <x v="3"/>
    <x v="2"/>
    <x v="0"/>
    <x v="154"/>
    <s v="Kgs"/>
    <x v="89"/>
    <x v="4052"/>
  </r>
  <r>
    <x v="752"/>
    <x v="9"/>
    <x v="3"/>
    <x v="201"/>
    <x v="0"/>
    <x v="1773"/>
    <s v="Kgs"/>
    <x v="179"/>
    <x v="4053"/>
  </r>
  <r>
    <x v="752"/>
    <x v="9"/>
    <x v="3"/>
    <x v="186"/>
    <x v="3"/>
    <x v="50"/>
    <s v="Pcs"/>
    <x v="319"/>
    <x v="3929"/>
  </r>
  <r>
    <x v="752"/>
    <x v="9"/>
    <x v="3"/>
    <x v="174"/>
    <x v="3"/>
    <x v="1236"/>
    <s v="Pcs"/>
    <x v="262"/>
    <x v="459"/>
  </r>
  <r>
    <x v="752"/>
    <x v="9"/>
    <x v="3"/>
    <x v="174"/>
    <x v="3"/>
    <x v="1774"/>
    <s v="Pcs"/>
    <x v="361"/>
    <x v="4054"/>
  </r>
  <r>
    <x v="752"/>
    <x v="9"/>
    <x v="3"/>
    <x v="91"/>
    <x v="3"/>
    <x v="201"/>
    <s v="Pcs"/>
    <x v="40"/>
    <x v="1494"/>
  </r>
  <r>
    <x v="752"/>
    <x v="9"/>
    <x v="3"/>
    <x v="183"/>
    <x v="1"/>
    <x v="1775"/>
    <s v="Pcs"/>
    <x v="305"/>
    <x v="4055"/>
  </r>
  <r>
    <x v="752"/>
    <x v="9"/>
    <x v="3"/>
    <x v="183"/>
    <x v="1"/>
    <x v="315"/>
    <s v="Pcs"/>
    <x v="151"/>
    <x v="4056"/>
  </r>
  <r>
    <x v="752"/>
    <x v="9"/>
    <x v="3"/>
    <x v="183"/>
    <x v="1"/>
    <x v="103"/>
    <s v="Pcs"/>
    <x v="332"/>
    <x v="3400"/>
  </r>
  <r>
    <x v="753"/>
    <x v="9"/>
    <x v="3"/>
    <x v="186"/>
    <x v="3"/>
    <x v="1518"/>
    <s v="Pcs"/>
    <x v="362"/>
    <x v="4057"/>
  </r>
  <r>
    <x v="753"/>
    <x v="9"/>
    <x v="3"/>
    <x v="186"/>
    <x v="3"/>
    <x v="73"/>
    <s v="Pcs"/>
    <x v="319"/>
    <x v="4058"/>
  </r>
  <r>
    <x v="753"/>
    <x v="9"/>
    <x v="3"/>
    <x v="38"/>
    <x v="1"/>
    <x v="967"/>
    <s v="Pcs"/>
    <x v="163"/>
    <x v="4005"/>
  </r>
  <r>
    <x v="753"/>
    <x v="9"/>
    <x v="3"/>
    <x v="17"/>
    <x v="1"/>
    <x v="177"/>
    <s v="Pcs"/>
    <x v="10"/>
    <x v="162"/>
  </r>
  <r>
    <x v="753"/>
    <x v="9"/>
    <x v="3"/>
    <x v="21"/>
    <x v="3"/>
    <x v="1535"/>
    <s v="Pcs"/>
    <x v="40"/>
    <x v="4059"/>
  </r>
  <r>
    <x v="753"/>
    <x v="9"/>
    <x v="3"/>
    <x v="219"/>
    <x v="1"/>
    <x v="1154"/>
    <s v="Pcs"/>
    <x v="363"/>
    <x v="4060"/>
  </r>
  <r>
    <x v="753"/>
    <x v="9"/>
    <x v="3"/>
    <x v="219"/>
    <x v="1"/>
    <x v="1047"/>
    <s v="Pcs"/>
    <x v="364"/>
    <x v="4061"/>
  </r>
  <r>
    <x v="754"/>
    <x v="9"/>
    <x v="3"/>
    <x v="107"/>
    <x v="1"/>
    <x v="442"/>
    <s v="Pcs"/>
    <x v="222"/>
    <x v="3965"/>
  </r>
  <r>
    <x v="754"/>
    <x v="9"/>
    <x v="3"/>
    <x v="140"/>
    <x v="1"/>
    <x v="73"/>
    <s v="Pcs"/>
    <x v="91"/>
    <x v="4028"/>
  </r>
  <r>
    <x v="754"/>
    <x v="9"/>
    <x v="3"/>
    <x v="220"/>
    <x v="0"/>
    <x v="1776"/>
    <s v="kg"/>
    <x v="202"/>
    <x v="4062"/>
  </r>
  <r>
    <x v="754"/>
    <x v="9"/>
    <x v="3"/>
    <x v="201"/>
    <x v="0"/>
    <x v="448"/>
    <s v="Kgs"/>
    <x v="234"/>
    <x v="4063"/>
  </r>
  <r>
    <x v="754"/>
    <x v="9"/>
    <x v="3"/>
    <x v="77"/>
    <x v="1"/>
    <x v="1109"/>
    <s v="Pcs"/>
    <x v="145"/>
    <x v="3538"/>
  </r>
  <r>
    <x v="754"/>
    <x v="9"/>
    <x v="3"/>
    <x v="77"/>
    <x v="1"/>
    <x v="34"/>
    <s v="Pcs"/>
    <x v="202"/>
    <x v="162"/>
  </r>
  <r>
    <x v="754"/>
    <x v="9"/>
    <x v="3"/>
    <x v="52"/>
    <x v="3"/>
    <x v="375"/>
    <s v="Ft"/>
    <x v="180"/>
    <x v="4064"/>
  </r>
  <r>
    <x v="754"/>
    <x v="9"/>
    <x v="3"/>
    <x v="52"/>
    <x v="3"/>
    <x v="1777"/>
    <s v="Ft"/>
    <x v="180"/>
    <x v="4065"/>
  </r>
  <r>
    <x v="754"/>
    <x v="9"/>
    <x v="3"/>
    <x v="52"/>
    <x v="3"/>
    <x v="1778"/>
    <s v="Ft"/>
    <x v="180"/>
    <x v="4066"/>
  </r>
  <r>
    <x v="754"/>
    <x v="9"/>
    <x v="3"/>
    <x v="52"/>
    <x v="3"/>
    <x v="83"/>
    <s v="Ft"/>
    <x v="144"/>
    <x v="2017"/>
  </r>
  <r>
    <x v="754"/>
    <x v="9"/>
    <x v="3"/>
    <x v="52"/>
    <x v="3"/>
    <x v="375"/>
    <s v="Ft"/>
    <x v="180"/>
    <x v="4064"/>
  </r>
  <r>
    <x v="754"/>
    <x v="9"/>
    <x v="3"/>
    <x v="2"/>
    <x v="0"/>
    <x v="278"/>
    <s v="Kgs"/>
    <x v="365"/>
    <x v="4067"/>
  </r>
  <r>
    <x v="754"/>
    <x v="9"/>
    <x v="3"/>
    <x v="2"/>
    <x v="0"/>
    <x v="74"/>
    <s v="Kgs"/>
    <x v="80"/>
    <x v="4068"/>
  </r>
  <r>
    <x v="754"/>
    <x v="9"/>
    <x v="3"/>
    <x v="219"/>
    <x v="1"/>
    <x v="1779"/>
    <s v="Pcs"/>
    <x v="364"/>
    <x v="4069"/>
  </r>
  <r>
    <x v="754"/>
    <x v="9"/>
    <x v="3"/>
    <x v="219"/>
    <x v="1"/>
    <x v="1592"/>
    <s v="Pcs"/>
    <x v="364"/>
    <x v="4070"/>
  </r>
  <r>
    <x v="755"/>
    <x v="9"/>
    <x v="3"/>
    <x v="219"/>
    <x v="1"/>
    <x v="186"/>
    <s v="Pcs"/>
    <x v="363"/>
    <x v="4071"/>
  </r>
  <r>
    <x v="755"/>
    <x v="9"/>
    <x v="3"/>
    <x v="219"/>
    <x v="1"/>
    <x v="543"/>
    <s v="Pcs"/>
    <x v="364"/>
    <x v="4072"/>
  </r>
  <r>
    <x v="756"/>
    <x v="9"/>
    <x v="3"/>
    <x v="30"/>
    <x v="3"/>
    <x v="1751"/>
    <s v="Pcs"/>
    <x v="262"/>
    <x v="3437"/>
  </r>
  <r>
    <x v="756"/>
    <x v="9"/>
    <x v="3"/>
    <x v="127"/>
    <x v="3"/>
    <x v="275"/>
    <s v="Pcs"/>
    <x v="64"/>
    <x v="4073"/>
  </r>
  <r>
    <x v="756"/>
    <x v="9"/>
    <x v="3"/>
    <x v="93"/>
    <x v="3"/>
    <x v="135"/>
    <s v="Pcs"/>
    <x v="39"/>
    <x v="4074"/>
  </r>
  <r>
    <x v="756"/>
    <x v="9"/>
    <x v="3"/>
    <x v="30"/>
    <x v="3"/>
    <x v="1751"/>
    <s v="Pcs"/>
    <x v="262"/>
    <x v="3437"/>
  </r>
  <r>
    <x v="756"/>
    <x v="9"/>
    <x v="3"/>
    <x v="197"/>
    <x v="1"/>
    <x v="1780"/>
    <s v="Pcs"/>
    <x v="274"/>
    <x v="4075"/>
  </r>
  <r>
    <x v="756"/>
    <x v="9"/>
    <x v="3"/>
    <x v="219"/>
    <x v="1"/>
    <x v="1781"/>
    <s v="Pcs"/>
    <x v="136"/>
    <x v="487"/>
  </r>
  <r>
    <x v="756"/>
    <x v="9"/>
    <x v="3"/>
    <x v="2"/>
    <x v="0"/>
    <x v="1134"/>
    <s v="Kgs"/>
    <x v="80"/>
    <x v="4076"/>
  </r>
  <r>
    <x v="756"/>
    <x v="9"/>
    <x v="3"/>
    <x v="91"/>
    <x v="3"/>
    <x v="208"/>
    <s v="Pcs"/>
    <x v="40"/>
    <x v="2463"/>
  </r>
  <r>
    <x v="757"/>
    <x v="9"/>
    <x v="3"/>
    <x v="143"/>
    <x v="3"/>
    <x v="201"/>
    <s v="Pcs"/>
    <x v="249"/>
    <x v="4077"/>
  </r>
  <r>
    <x v="757"/>
    <x v="9"/>
    <x v="3"/>
    <x v="91"/>
    <x v="3"/>
    <x v="1111"/>
    <s v="Pcs"/>
    <x v="40"/>
    <x v="4078"/>
  </r>
  <r>
    <x v="757"/>
    <x v="9"/>
    <x v="3"/>
    <x v="197"/>
    <x v="1"/>
    <x v="1013"/>
    <s v="Pcs"/>
    <x v="68"/>
    <x v="4079"/>
  </r>
  <r>
    <x v="757"/>
    <x v="9"/>
    <x v="3"/>
    <x v="140"/>
    <x v="1"/>
    <x v="73"/>
    <s v="Pcs"/>
    <x v="91"/>
    <x v="4028"/>
  </r>
  <r>
    <x v="757"/>
    <x v="9"/>
    <x v="3"/>
    <x v="30"/>
    <x v="3"/>
    <x v="1751"/>
    <s v="Pcs"/>
    <x v="262"/>
    <x v="3437"/>
  </r>
  <r>
    <x v="757"/>
    <x v="9"/>
    <x v="3"/>
    <x v="194"/>
    <x v="3"/>
    <x v="967"/>
    <s v="Pcs"/>
    <x v="139"/>
    <x v="4080"/>
  </r>
  <r>
    <x v="757"/>
    <x v="9"/>
    <x v="3"/>
    <x v="221"/>
    <x v="0"/>
    <x v="1782"/>
    <s v="kg"/>
    <x v="89"/>
    <x v="4081"/>
  </r>
  <r>
    <x v="758"/>
    <x v="9"/>
    <x v="3"/>
    <x v="194"/>
    <x v="3"/>
    <x v="771"/>
    <s v="Pcs"/>
    <x v="139"/>
    <x v="4082"/>
  </r>
  <r>
    <x v="758"/>
    <x v="9"/>
    <x v="3"/>
    <x v="7"/>
    <x v="1"/>
    <x v="628"/>
    <s v="Pcs"/>
    <x v="324"/>
    <x v="4083"/>
  </r>
  <r>
    <x v="758"/>
    <x v="9"/>
    <x v="3"/>
    <x v="186"/>
    <x v="3"/>
    <x v="50"/>
    <s v="Pcs"/>
    <x v="319"/>
    <x v="3929"/>
  </r>
  <r>
    <x v="759"/>
    <x v="9"/>
    <x v="3"/>
    <x v="186"/>
    <x v="3"/>
    <x v="50"/>
    <s v="Pcs"/>
    <x v="319"/>
    <x v="3929"/>
  </r>
  <r>
    <x v="759"/>
    <x v="9"/>
    <x v="3"/>
    <x v="25"/>
    <x v="1"/>
    <x v="34"/>
    <s v="Pcs."/>
    <x v="26"/>
    <x v="2310"/>
  </r>
  <r>
    <x v="759"/>
    <x v="9"/>
    <x v="3"/>
    <x v="25"/>
    <x v="1"/>
    <x v="716"/>
    <s v="Pcs."/>
    <x v="234"/>
    <x v="1255"/>
  </r>
  <r>
    <x v="759"/>
    <x v="9"/>
    <x v="3"/>
    <x v="25"/>
    <x v="1"/>
    <x v="105"/>
    <s v="Pcs."/>
    <x v="202"/>
    <x v="2824"/>
  </r>
  <r>
    <x v="759"/>
    <x v="9"/>
    <x v="3"/>
    <x v="25"/>
    <x v="1"/>
    <x v="105"/>
    <s v="Pcs."/>
    <x v="4"/>
    <x v="476"/>
  </r>
  <r>
    <x v="759"/>
    <x v="9"/>
    <x v="3"/>
    <x v="194"/>
    <x v="3"/>
    <x v="1204"/>
    <s v="Pcs"/>
    <x v="193"/>
    <x v="1933"/>
  </r>
  <r>
    <x v="759"/>
    <x v="9"/>
    <x v="3"/>
    <x v="91"/>
    <x v="3"/>
    <x v="873"/>
    <s v="Pcs"/>
    <x v="276"/>
    <x v="4084"/>
  </r>
  <r>
    <x v="759"/>
    <x v="9"/>
    <x v="3"/>
    <x v="91"/>
    <x v="3"/>
    <x v="34"/>
    <s v="Pcs"/>
    <x v="40"/>
    <x v="396"/>
  </r>
  <r>
    <x v="759"/>
    <x v="9"/>
    <x v="3"/>
    <x v="93"/>
    <x v="3"/>
    <x v="50"/>
    <s v="Pcs"/>
    <x v="39"/>
    <x v="3042"/>
  </r>
  <r>
    <x v="759"/>
    <x v="9"/>
    <x v="3"/>
    <x v="30"/>
    <x v="3"/>
    <x v="1751"/>
    <s v="Pcs"/>
    <x v="262"/>
    <x v="3437"/>
  </r>
  <r>
    <x v="759"/>
    <x v="9"/>
    <x v="3"/>
    <x v="26"/>
    <x v="1"/>
    <x v="1136"/>
    <s v="Pcs"/>
    <x v="318"/>
    <x v="120"/>
  </r>
  <r>
    <x v="759"/>
    <x v="9"/>
    <x v="3"/>
    <x v="77"/>
    <x v="1"/>
    <x v="788"/>
    <s v="Pcs"/>
    <x v="145"/>
    <x v="4085"/>
  </r>
  <r>
    <x v="759"/>
    <x v="9"/>
    <x v="3"/>
    <x v="77"/>
    <x v="1"/>
    <x v="1783"/>
    <s v="Pcs"/>
    <x v="202"/>
    <x v="4086"/>
  </r>
  <r>
    <x v="759"/>
    <x v="9"/>
    <x v="3"/>
    <x v="219"/>
    <x v="1"/>
    <x v="1006"/>
    <s v="Pcs"/>
    <x v="136"/>
    <x v="4087"/>
  </r>
  <r>
    <x v="759"/>
    <x v="9"/>
    <x v="3"/>
    <x v="26"/>
    <x v="1"/>
    <x v="1635"/>
    <s v="Pcs"/>
    <x v="318"/>
    <x v="4088"/>
  </r>
  <r>
    <x v="759"/>
    <x v="9"/>
    <x v="3"/>
    <x v="26"/>
    <x v="1"/>
    <x v="53"/>
    <s v="Pcs"/>
    <x v="366"/>
    <x v="4089"/>
  </r>
  <r>
    <x v="760"/>
    <x v="9"/>
    <x v="3"/>
    <x v="202"/>
    <x v="0"/>
    <x v="872"/>
    <s v="kg"/>
    <x v="65"/>
    <x v="4090"/>
  </r>
  <r>
    <x v="760"/>
    <x v="9"/>
    <x v="3"/>
    <x v="219"/>
    <x v="1"/>
    <x v="1784"/>
    <s v="Pcs"/>
    <x v="136"/>
    <x v="4091"/>
  </r>
  <r>
    <x v="760"/>
    <x v="9"/>
    <x v="3"/>
    <x v="218"/>
    <x v="0"/>
    <x v="968"/>
    <s v="kg"/>
    <x v="65"/>
    <x v="4092"/>
  </r>
  <r>
    <x v="760"/>
    <x v="9"/>
    <x v="3"/>
    <x v="218"/>
    <x v="0"/>
    <x v="1108"/>
    <s v="kg"/>
    <x v="183"/>
    <x v="4093"/>
  </r>
  <r>
    <x v="760"/>
    <x v="9"/>
    <x v="3"/>
    <x v="218"/>
    <x v="0"/>
    <x v="1279"/>
    <s v="kg"/>
    <x v="128"/>
    <x v="4094"/>
  </r>
  <r>
    <x v="760"/>
    <x v="9"/>
    <x v="3"/>
    <x v="218"/>
    <x v="0"/>
    <x v="1026"/>
    <s v="kg"/>
    <x v="202"/>
    <x v="4095"/>
  </r>
  <r>
    <x v="760"/>
    <x v="9"/>
    <x v="3"/>
    <x v="218"/>
    <x v="0"/>
    <x v="1785"/>
    <s v="kg"/>
    <x v="65"/>
    <x v="4096"/>
  </r>
  <r>
    <x v="760"/>
    <x v="9"/>
    <x v="3"/>
    <x v="171"/>
    <x v="3"/>
    <x v="50"/>
    <s v="Pcs"/>
    <x v="22"/>
    <x v="57"/>
  </r>
  <r>
    <x v="760"/>
    <x v="9"/>
    <x v="3"/>
    <x v="171"/>
    <x v="3"/>
    <x v="1123"/>
    <s v="Pcs"/>
    <x v="22"/>
    <x v="4097"/>
  </r>
  <r>
    <x v="760"/>
    <x v="9"/>
    <x v="3"/>
    <x v="222"/>
    <x v="0"/>
    <x v="1786"/>
    <s v="Kgs"/>
    <x v="367"/>
    <x v="4098"/>
  </r>
  <r>
    <x v="760"/>
    <x v="9"/>
    <x v="3"/>
    <x v="222"/>
    <x v="0"/>
    <x v="1787"/>
    <s v="Kgs"/>
    <x v="367"/>
    <x v="4099"/>
  </r>
  <r>
    <x v="761"/>
    <x v="10"/>
    <x v="3"/>
    <x v="140"/>
    <x v="1"/>
    <x v="73"/>
    <s v="Pcs"/>
    <x v="91"/>
    <x v="4028"/>
  </r>
  <r>
    <x v="761"/>
    <x v="10"/>
    <x v="3"/>
    <x v="203"/>
    <x v="0"/>
    <x v="1451"/>
    <s v="kg"/>
    <x v="16"/>
    <x v="4100"/>
  </r>
  <r>
    <x v="761"/>
    <x v="10"/>
    <x v="3"/>
    <x v="203"/>
    <x v="0"/>
    <x v="869"/>
    <s v="kg"/>
    <x v="16"/>
    <x v="1984"/>
  </r>
  <r>
    <x v="761"/>
    <x v="10"/>
    <x v="3"/>
    <x v="203"/>
    <x v="0"/>
    <x v="535"/>
    <s v="kg"/>
    <x v="321"/>
    <x v="1754"/>
  </r>
  <r>
    <x v="761"/>
    <x v="10"/>
    <x v="3"/>
    <x v="143"/>
    <x v="3"/>
    <x v="555"/>
    <s v="Pcs"/>
    <x v="249"/>
    <x v="4101"/>
  </r>
  <r>
    <x v="761"/>
    <x v="10"/>
    <x v="3"/>
    <x v="26"/>
    <x v="1"/>
    <x v="81"/>
    <s v="Pcs"/>
    <x v="366"/>
    <x v="4102"/>
  </r>
  <r>
    <x v="761"/>
    <x v="10"/>
    <x v="3"/>
    <x v="91"/>
    <x v="1"/>
    <x v="367"/>
    <s v="Pcs"/>
    <x v="276"/>
    <x v="4103"/>
  </r>
  <r>
    <x v="761"/>
    <x v="10"/>
    <x v="3"/>
    <x v="91"/>
    <x v="1"/>
    <x v="354"/>
    <s v="Pcs"/>
    <x v="249"/>
    <x v="4104"/>
  </r>
  <r>
    <x v="762"/>
    <x v="10"/>
    <x v="3"/>
    <x v="93"/>
    <x v="3"/>
    <x v="50"/>
    <s v="Pcs"/>
    <x v="39"/>
    <x v="3042"/>
  </r>
  <r>
    <x v="762"/>
    <x v="10"/>
    <x v="3"/>
    <x v="203"/>
    <x v="0"/>
    <x v="76"/>
    <s v="kg"/>
    <x v="270"/>
    <x v="4105"/>
  </r>
  <r>
    <x v="762"/>
    <x v="10"/>
    <x v="3"/>
    <x v="203"/>
    <x v="0"/>
    <x v="974"/>
    <s v="kg"/>
    <x v="202"/>
    <x v="3196"/>
  </r>
  <r>
    <x v="762"/>
    <x v="10"/>
    <x v="3"/>
    <x v="203"/>
    <x v="0"/>
    <x v="838"/>
    <s v="kg"/>
    <x v="321"/>
    <x v="4106"/>
  </r>
  <r>
    <x v="762"/>
    <x v="10"/>
    <x v="3"/>
    <x v="203"/>
    <x v="0"/>
    <x v="37"/>
    <s v="kg"/>
    <x v="321"/>
    <x v="4107"/>
  </r>
  <r>
    <x v="762"/>
    <x v="10"/>
    <x v="3"/>
    <x v="91"/>
    <x v="3"/>
    <x v="987"/>
    <s v="Pcs"/>
    <x v="40"/>
    <x v="4108"/>
  </r>
  <r>
    <x v="762"/>
    <x v="10"/>
    <x v="3"/>
    <x v="25"/>
    <x v="3"/>
    <x v="1788"/>
    <s v="Pcs"/>
    <x v="327"/>
    <x v="4109"/>
  </r>
  <r>
    <x v="762"/>
    <x v="10"/>
    <x v="3"/>
    <x v="197"/>
    <x v="1"/>
    <x v="970"/>
    <s v="Pcs"/>
    <x v="15"/>
    <x v="4110"/>
  </r>
  <r>
    <x v="762"/>
    <x v="10"/>
    <x v="3"/>
    <x v="21"/>
    <x v="3"/>
    <x v="1789"/>
    <s v="Pcs"/>
    <x v="347"/>
    <x v="4111"/>
  </r>
  <r>
    <x v="762"/>
    <x v="10"/>
    <x v="3"/>
    <x v="21"/>
    <x v="3"/>
    <x v="1790"/>
    <s v="Pcs"/>
    <x v="347"/>
    <x v="4112"/>
  </r>
  <r>
    <x v="762"/>
    <x v="10"/>
    <x v="3"/>
    <x v="119"/>
    <x v="0"/>
    <x v="588"/>
    <s v="kg"/>
    <x v="65"/>
    <x v="2050"/>
  </r>
  <r>
    <x v="762"/>
    <x v="10"/>
    <x v="3"/>
    <x v="119"/>
    <x v="0"/>
    <x v="78"/>
    <s v="kg"/>
    <x v="183"/>
    <x v="4113"/>
  </r>
  <r>
    <x v="762"/>
    <x v="10"/>
    <x v="3"/>
    <x v="119"/>
    <x v="0"/>
    <x v="496"/>
    <s v="kg"/>
    <x v="183"/>
    <x v="4114"/>
  </r>
  <r>
    <x v="762"/>
    <x v="10"/>
    <x v="3"/>
    <x v="62"/>
    <x v="1"/>
    <x v="301"/>
    <s v="Pcs"/>
    <x v="283"/>
    <x v="4115"/>
  </r>
  <r>
    <x v="763"/>
    <x v="10"/>
    <x v="3"/>
    <x v="91"/>
    <x v="3"/>
    <x v="50"/>
    <s v="Pcs"/>
    <x v="40"/>
    <x v="3969"/>
  </r>
  <r>
    <x v="763"/>
    <x v="10"/>
    <x v="3"/>
    <x v="77"/>
    <x v="1"/>
    <x v="105"/>
    <s v="Pcs"/>
    <x v="145"/>
    <x v="825"/>
  </r>
  <r>
    <x v="763"/>
    <x v="10"/>
    <x v="3"/>
    <x v="77"/>
    <x v="1"/>
    <x v="1791"/>
    <s v="Pcs"/>
    <x v="202"/>
    <x v="4116"/>
  </r>
  <r>
    <x v="763"/>
    <x v="10"/>
    <x v="3"/>
    <x v="203"/>
    <x v="0"/>
    <x v="1423"/>
    <s v="kg"/>
    <x v="321"/>
    <x v="4117"/>
  </r>
  <r>
    <x v="763"/>
    <x v="10"/>
    <x v="3"/>
    <x v="203"/>
    <x v="0"/>
    <x v="797"/>
    <s v="kg"/>
    <x v="321"/>
    <x v="4118"/>
  </r>
  <r>
    <x v="763"/>
    <x v="10"/>
    <x v="3"/>
    <x v="183"/>
    <x v="3"/>
    <x v="34"/>
    <s v="Pcs"/>
    <x v="111"/>
    <x v="1966"/>
  </r>
  <r>
    <x v="763"/>
    <x v="10"/>
    <x v="3"/>
    <x v="183"/>
    <x v="3"/>
    <x v="105"/>
    <s v="Pcs"/>
    <x v="77"/>
    <x v="4119"/>
  </r>
  <r>
    <x v="763"/>
    <x v="10"/>
    <x v="3"/>
    <x v="183"/>
    <x v="3"/>
    <x v="71"/>
    <s v="Pcs"/>
    <x v="335"/>
    <x v="715"/>
  </r>
  <r>
    <x v="763"/>
    <x v="10"/>
    <x v="3"/>
    <x v="183"/>
    <x v="3"/>
    <x v="1592"/>
    <s v="Pcs"/>
    <x v="122"/>
    <x v="4120"/>
  </r>
  <r>
    <x v="764"/>
    <x v="10"/>
    <x v="3"/>
    <x v="183"/>
    <x v="1"/>
    <x v="1792"/>
    <s v="Pcs"/>
    <x v="151"/>
    <x v="4121"/>
  </r>
  <r>
    <x v="764"/>
    <x v="10"/>
    <x v="3"/>
    <x v="183"/>
    <x v="3"/>
    <x v="71"/>
    <s v="Pcs"/>
    <x v="335"/>
    <x v="715"/>
  </r>
  <r>
    <x v="764"/>
    <x v="10"/>
    <x v="3"/>
    <x v="91"/>
    <x v="3"/>
    <x v="73"/>
    <s v="Pcs"/>
    <x v="40"/>
    <x v="2879"/>
  </r>
  <r>
    <x v="764"/>
    <x v="10"/>
    <x v="3"/>
    <x v="186"/>
    <x v="1"/>
    <x v="715"/>
    <s v="Pcs"/>
    <x v="6"/>
    <x v="4122"/>
  </r>
  <r>
    <x v="765"/>
    <x v="10"/>
    <x v="3"/>
    <x v="91"/>
    <x v="1"/>
    <x v="140"/>
    <s v="Pcs"/>
    <x v="40"/>
    <x v="911"/>
  </r>
  <r>
    <x v="765"/>
    <x v="10"/>
    <x v="3"/>
    <x v="140"/>
    <x v="1"/>
    <x v="73"/>
    <s v="Pcs"/>
    <x v="91"/>
    <x v="4028"/>
  </r>
  <r>
    <x v="765"/>
    <x v="10"/>
    <x v="3"/>
    <x v="157"/>
    <x v="3"/>
    <x v="242"/>
    <s v="Pcs"/>
    <x v="148"/>
    <x v="4123"/>
  </r>
  <r>
    <x v="765"/>
    <x v="10"/>
    <x v="3"/>
    <x v="201"/>
    <x v="0"/>
    <x v="458"/>
    <s v="Kgs"/>
    <x v="111"/>
    <x v="4124"/>
  </r>
  <r>
    <x v="766"/>
    <x v="10"/>
    <x v="3"/>
    <x v="186"/>
    <x v="3"/>
    <x v="46"/>
    <s v="Pcs"/>
    <x v="362"/>
    <x v="4125"/>
  </r>
  <r>
    <x v="766"/>
    <x v="10"/>
    <x v="3"/>
    <x v="186"/>
    <x v="3"/>
    <x v="448"/>
    <s v="Pcs"/>
    <x v="319"/>
    <x v="3920"/>
  </r>
  <r>
    <x v="767"/>
    <x v="10"/>
    <x v="3"/>
    <x v="143"/>
    <x v="3"/>
    <x v="1232"/>
    <s v="Pcs"/>
    <x v="249"/>
    <x v="4126"/>
  </r>
  <r>
    <x v="767"/>
    <x v="10"/>
    <x v="3"/>
    <x v="186"/>
    <x v="3"/>
    <x v="50"/>
    <s v="Pcs"/>
    <x v="319"/>
    <x v="3929"/>
  </r>
  <r>
    <x v="767"/>
    <x v="10"/>
    <x v="3"/>
    <x v="143"/>
    <x v="1"/>
    <x v="94"/>
    <s v="Pcs"/>
    <x v="47"/>
    <x v="2296"/>
  </r>
  <r>
    <x v="767"/>
    <x v="10"/>
    <x v="3"/>
    <x v="143"/>
    <x v="1"/>
    <x v="820"/>
    <s v="Pcs"/>
    <x v="10"/>
    <x v="1629"/>
  </r>
  <r>
    <x v="767"/>
    <x v="10"/>
    <x v="3"/>
    <x v="30"/>
    <x v="3"/>
    <x v="1751"/>
    <s v="Pcs"/>
    <x v="262"/>
    <x v="3437"/>
  </r>
  <r>
    <x v="767"/>
    <x v="10"/>
    <x v="3"/>
    <x v="7"/>
    <x v="1"/>
    <x v="202"/>
    <s v="Pcs"/>
    <x v="152"/>
    <x v="4127"/>
  </r>
  <r>
    <x v="767"/>
    <x v="10"/>
    <x v="3"/>
    <x v="64"/>
    <x v="1"/>
    <x v="493"/>
    <s v="kg"/>
    <x v="253"/>
    <x v="4128"/>
  </r>
  <r>
    <x v="768"/>
    <x v="10"/>
    <x v="3"/>
    <x v="77"/>
    <x v="1"/>
    <x v="1793"/>
    <s v="Pcs"/>
    <x v="145"/>
    <x v="4129"/>
  </r>
  <r>
    <x v="768"/>
    <x v="10"/>
    <x v="3"/>
    <x v="77"/>
    <x v="1"/>
    <x v="1794"/>
    <s v="Pcs"/>
    <x v="202"/>
    <x v="4130"/>
  </r>
  <r>
    <x v="768"/>
    <x v="10"/>
    <x v="3"/>
    <x v="93"/>
    <x v="3"/>
    <x v="135"/>
    <s v="Pcs"/>
    <x v="151"/>
    <x v="4131"/>
  </r>
  <r>
    <x v="768"/>
    <x v="10"/>
    <x v="3"/>
    <x v="178"/>
    <x v="0"/>
    <x v="1795"/>
    <s v="kg"/>
    <x v="321"/>
    <x v="4132"/>
  </r>
  <r>
    <x v="769"/>
    <x v="10"/>
    <x v="3"/>
    <x v="186"/>
    <x v="3"/>
    <x v="50"/>
    <s v="Pcs"/>
    <x v="362"/>
    <x v="4133"/>
  </r>
  <r>
    <x v="769"/>
    <x v="10"/>
    <x v="3"/>
    <x v="222"/>
    <x v="0"/>
    <x v="221"/>
    <s v="Kgs"/>
    <x v="52"/>
    <x v="2233"/>
  </r>
  <r>
    <x v="769"/>
    <x v="10"/>
    <x v="3"/>
    <x v="183"/>
    <x v="1"/>
    <x v="1796"/>
    <s v="Pcs"/>
    <x v="151"/>
    <x v="4134"/>
  </r>
  <r>
    <x v="770"/>
    <x v="10"/>
    <x v="3"/>
    <x v="140"/>
    <x v="1"/>
    <x v="73"/>
    <s v="Pcs"/>
    <x v="91"/>
    <x v="4028"/>
  </r>
  <r>
    <x v="770"/>
    <x v="10"/>
    <x v="3"/>
    <x v="194"/>
    <x v="1"/>
    <x v="1136"/>
    <s v="Pcs"/>
    <x v="249"/>
    <x v="4135"/>
  </r>
  <r>
    <x v="770"/>
    <x v="10"/>
    <x v="3"/>
    <x v="122"/>
    <x v="3"/>
    <x v="1797"/>
    <s v="Pcs"/>
    <x v="200"/>
    <x v="4136"/>
  </r>
  <r>
    <x v="770"/>
    <x v="10"/>
    <x v="3"/>
    <x v="122"/>
    <x v="3"/>
    <x v="979"/>
    <s v="Pcs"/>
    <x v="368"/>
    <x v="1396"/>
  </r>
  <r>
    <x v="770"/>
    <x v="10"/>
    <x v="3"/>
    <x v="91"/>
    <x v="3"/>
    <x v="135"/>
    <s v="Pcs"/>
    <x v="91"/>
    <x v="4137"/>
  </r>
  <r>
    <x v="770"/>
    <x v="10"/>
    <x v="3"/>
    <x v="62"/>
    <x v="3"/>
    <x v="761"/>
    <s v="Pcs"/>
    <x v="283"/>
    <x v="4138"/>
  </r>
  <r>
    <x v="771"/>
    <x v="10"/>
    <x v="3"/>
    <x v="93"/>
    <x v="3"/>
    <x v="493"/>
    <s v="Pcs"/>
    <x v="39"/>
    <x v="4139"/>
  </r>
  <r>
    <x v="771"/>
    <x v="10"/>
    <x v="3"/>
    <x v="30"/>
    <x v="3"/>
    <x v="1751"/>
    <s v="Pcs"/>
    <x v="262"/>
    <x v="3437"/>
  </r>
  <r>
    <x v="771"/>
    <x v="10"/>
    <x v="3"/>
    <x v="194"/>
    <x v="1"/>
    <x v="271"/>
    <s v="Pcs"/>
    <x v="249"/>
    <x v="2254"/>
  </r>
  <r>
    <x v="771"/>
    <x v="10"/>
    <x v="3"/>
    <x v="91"/>
    <x v="1"/>
    <x v="443"/>
    <s v="Pcs"/>
    <x v="40"/>
    <x v="4140"/>
  </r>
  <r>
    <x v="771"/>
    <x v="10"/>
    <x v="3"/>
    <x v="91"/>
    <x v="3"/>
    <x v="110"/>
    <s v="Pcs"/>
    <x v="91"/>
    <x v="1802"/>
  </r>
  <r>
    <x v="772"/>
    <x v="10"/>
    <x v="3"/>
    <x v="186"/>
    <x v="3"/>
    <x v="50"/>
    <s v="Pcs"/>
    <x v="362"/>
    <x v="4133"/>
  </r>
  <r>
    <x v="772"/>
    <x v="10"/>
    <x v="3"/>
    <x v="2"/>
    <x v="0"/>
    <x v="873"/>
    <s v="Kgs"/>
    <x v="80"/>
    <x v="4141"/>
  </r>
  <r>
    <x v="772"/>
    <x v="10"/>
    <x v="3"/>
    <x v="7"/>
    <x v="1"/>
    <x v="34"/>
    <s v="Pcs"/>
    <x v="324"/>
    <x v="833"/>
  </r>
  <r>
    <x v="773"/>
    <x v="10"/>
    <x v="3"/>
    <x v="186"/>
    <x v="3"/>
    <x v="50"/>
    <s v="Pcs"/>
    <x v="362"/>
    <x v="4133"/>
  </r>
  <r>
    <x v="773"/>
    <x v="10"/>
    <x v="3"/>
    <x v="143"/>
    <x v="3"/>
    <x v="50"/>
    <s v="Pcs"/>
    <x v="65"/>
    <x v="472"/>
  </r>
  <r>
    <x v="773"/>
    <x v="10"/>
    <x v="3"/>
    <x v="30"/>
    <x v="3"/>
    <x v="1751"/>
    <s v="Pcs"/>
    <x v="262"/>
    <x v="3437"/>
  </r>
  <r>
    <x v="773"/>
    <x v="10"/>
    <x v="3"/>
    <x v="38"/>
    <x v="1"/>
    <x v="922"/>
    <s v="Pcs"/>
    <x v="90"/>
    <x v="2276"/>
  </r>
  <r>
    <x v="773"/>
    <x v="10"/>
    <x v="3"/>
    <x v="38"/>
    <x v="1"/>
    <x v="1034"/>
    <s v="Pcs"/>
    <x v="164"/>
    <x v="1327"/>
  </r>
  <r>
    <x v="773"/>
    <x v="10"/>
    <x v="3"/>
    <x v="38"/>
    <x v="1"/>
    <x v="1798"/>
    <s v="Pcs"/>
    <x v="128"/>
    <x v="4142"/>
  </r>
  <r>
    <x v="773"/>
    <x v="10"/>
    <x v="3"/>
    <x v="38"/>
    <x v="1"/>
    <x v="457"/>
    <s v="Pcs"/>
    <x v="163"/>
    <x v="10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58">
  <r>
    <d v="2019-04-01T00:00:00"/>
    <x v="0"/>
    <x v="0"/>
    <n v="817"/>
    <s v="Kg"/>
    <n v="24"/>
    <n v="19608"/>
  </r>
  <r>
    <d v="2019-04-06T00:00:00"/>
    <x v="0"/>
    <x v="0"/>
    <n v="672"/>
    <s v="Kg"/>
    <n v="25.75"/>
    <n v="17304"/>
  </r>
  <r>
    <d v="2019-04-09T00:00:00"/>
    <x v="0"/>
    <x v="0"/>
    <n v="1006"/>
    <s v="Kg"/>
    <n v="27.25"/>
    <n v="27413.5"/>
  </r>
  <r>
    <d v="2019-04-18T00:00:00"/>
    <x v="0"/>
    <x v="0"/>
    <n v="348"/>
    <s v="Kg"/>
    <n v="29"/>
    <n v="10092"/>
  </r>
  <r>
    <d v="2019-04-18T00:00:00"/>
    <x v="0"/>
    <x v="0"/>
    <n v="494"/>
    <s v="Kg"/>
    <n v="24.5"/>
    <n v="12103"/>
  </r>
  <r>
    <d v="2019-04-18T00:00:00"/>
    <x v="0"/>
    <x v="0"/>
    <n v="675"/>
    <s v="Kg"/>
    <n v="29"/>
    <n v="19575"/>
  </r>
  <r>
    <d v="2019-04-19T00:00:00"/>
    <x v="0"/>
    <x v="0"/>
    <n v="870"/>
    <s v="Kg"/>
    <n v="24.5"/>
    <n v="21315"/>
  </r>
  <r>
    <d v="2019-04-19T00:00:00"/>
    <x v="0"/>
    <x v="0"/>
    <n v="425"/>
    <s v="Kg"/>
    <n v="24"/>
    <n v="10200"/>
  </r>
  <r>
    <d v="2019-04-22T00:00:00"/>
    <x v="0"/>
    <x v="0"/>
    <n v="334"/>
    <s v="Kg"/>
    <n v="29"/>
    <n v="9686"/>
  </r>
  <r>
    <d v="2019-04-22T00:00:00"/>
    <x v="0"/>
    <x v="0"/>
    <n v="668"/>
    <s v="Kg"/>
    <n v="27.5"/>
    <n v="18370"/>
  </r>
  <r>
    <d v="2019-04-23T00:00:00"/>
    <x v="0"/>
    <x v="0"/>
    <n v="338"/>
    <s v="Kg"/>
    <n v="27.5"/>
    <n v="9295"/>
  </r>
  <r>
    <d v="2019-04-23T00:00:00"/>
    <x v="0"/>
    <x v="0"/>
    <n v="335"/>
    <s v="Kg"/>
    <n v="27.5"/>
    <n v="9212.5"/>
  </r>
  <r>
    <d v="2019-04-24T00:00:00"/>
    <x v="0"/>
    <x v="0"/>
    <n v="352"/>
    <s v="Kg"/>
    <n v="26"/>
    <n v="9152"/>
  </r>
  <r>
    <d v="2019-04-24T00:00:00"/>
    <x v="0"/>
    <x v="0"/>
    <n v="348"/>
    <s v="Kg"/>
    <n v="27.5"/>
    <n v="9570"/>
  </r>
  <r>
    <d v="2019-04-24T00:00:00"/>
    <x v="0"/>
    <x v="0"/>
    <n v="890"/>
    <s v="Kg"/>
    <n v="24.5"/>
    <n v="21805"/>
  </r>
  <r>
    <d v="2019-04-26T00:00:00"/>
    <x v="0"/>
    <x v="0"/>
    <n v="1379"/>
    <s v="Kg"/>
    <n v="29"/>
    <n v="39991"/>
  </r>
  <r>
    <d v="2019-04-27T00:00:00"/>
    <x v="0"/>
    <x v="0"/>
    <n v="1007"/>
    <s v="Kg"/>
    <n v="27.5"/>
    <n v="27692.5"/>
  </r>
  <r>
    <d v="2019-04-27T00:00:00"/>
    <x v="0"/>
    <x v="0"/>
    <n v="353"/>
    <s v="Kg"/>
    <n v="25.5"/>
    <n v="9001.5"/>
  </r>
  <r>
    <d v="2019-04-30T00:00:00"/>
    <x v="0"/>
    <x v="0"/>
    <n v="1484"/>
    <s v="Kg"/>
    <n v="25.5"/>
    <n v="37842"/>
  </r>
  <r>
    <d v="2019-04-30T00:00:00"/>
    <x v="0"/>
    <x v="0"/>
    <n v="1715"/>
    <s v="Kg"/>
    <n v="25.75"/>
    <n v="44161.25"/>
  </r>
  <r>
    <d v="2019-04-30T00:00:00"/>
    <x v="0"/>
    <x v="0"/>
    <n v="357"/>
    <s v="Kg"/>
    <n v="31"/>
    <n v="11067"/>
  </r>
  <r>
    <d v="2019-04-30T00:00:00"/>
    <x v="0"/>
    <x v="0"/>
    <n v="360"/>
    <s v="Kg"/>
    <n v="29.5"/>
    <n v="10620"/>
  </r>
  <r>
    <d v="2019-05-06T00:00:00"/>
    <x v="0"/>
    <x v="0"/>
    <n v="2130"/>
    <s v="Kg"/>
    <n v="31"/>
    <n v="66030"/>
  </r>
  <r>
    <d v="2019-05-07T00:00:00"/>
    <x v="0"/>
    <x v="0"/>
    <n v="779"/>
    <s v="Kg"/>
    <n v="30.5"/>
    <n v="23759.5"/>
  </r>
  <r>
    <d v="2019-05-08T00:00:00"/>
    <x v="0"/>
    <x v="0"/>
    <n v="325"/>
    <s v="Kg"/>
    <n v="29"/>
    <n v="9425"/>
  </r>
  <r>
    <d v="2019-05-09T00:00:00"/>
    <x v="0"/>
    <x v="0"/>
    <n v="973"/>
    <s v="Kg"/>
    <n v="29"/>
    <n v="28217"/>
  </r>
  <r>
    <d v="2019-05-09T00:00:00"/>
    <x v="0"/>
    <x v="0"/>
    <n v="321"/>
    <s v="Kg"/>
    <n v="29"/>
    <n v="9309"/>
  </r>
  <r>
    <d v="2019-05-11T00:00:00"/>
    <x v="0"/>
    <x v="0"/>
    <n v="472"/>
    <s v="Kg"/>
    <n v="31"/>
    <n v="14632"/>
  </r>
  <r>
    <d v="2019-05-11T00:00:00"/>
    <x v="0"/>
    <x v="0"/>
    <n v="1206"/>
    <s v="Kg"/>
    <n v="24.5"/>
    <n v="29547"/>
  </r>
  <r>
    <d v="2019-05-11T00:00:00"/>
    <x v="0"/>
    <x v="0"/>
    <n v="517"/>
    <s v="Kg"/>
    <n v="32.5"/>
    <n v="16802.5"/>
  </r>
  <r>
    <d v="2019-05-13T00:00:00"/>
    <x v="0"/>
    <x v="0"/>
    <n v="1339"/>
    <s v="Kg"/>
    <n v="29.5"/>
    <n v="39500.5"/>
  </r>
  <r>
    <d v="2019-05-13T00:00:00"/>
    <x v="0"/>
    <x v="0"/>
    <n v="1068"/>
    <s v="Kg"/>
    <n v="30"/>
    <n v="32040"/>
  </r>
  <r>
    <d v="2019-05-14T00:00:00"/>
    <x v="0"/>
    <x v="0"/>
    <n v="713"/>
    <s v="Kg"/>
    <n v="27"/>
    <n v="19251"/>
  </r>
  <r>
    <d v="2019-05-14T00:00:00"/>
    <x v="0"/>
    <x v="0"/>
    <n v="416"/>
    <s v="Kg"/>
    <n v="28"/>
    <n v="11648"/>
  </r>
  <r>
    <d v="2019-05-14T00:00:00"/>
    <x v="0"/>
    <x v="0"/>
    <n v="755"/>
    <s v="Kg"/>
    <n v="24"/>
    <n v="18120"/>
  </r>
  <r>
    <d v="2019-05-16T00:00:00"/>
    <x v="0"/>
    <x v="0"/>
    <n v="323"/>
    <s v="Kg"/>
    <n v="29.5"/>
    <n v="9528.5"/>
  </r>
  <r>
    <d v="2019-05-16T00:00:00"/>
    <x v="0"/>
    <x v="0"/>
    <n v="296"/>
    <s v="Kg"/>
    <n v="30"/>
    <n v="8880"/>
  </r>
  <r>
    <d v="2019-05-16T00:00:00"/>
    <x v="0"/>
    <x v="0"/>
    <n v="637"/>
    <s v="Kg"/>
    <n v="29.5"/>
    <n v="18791.5"/>
  </r>
  <r>
    <d v="2019-05-16T00:00:00"/>
    <x v="0"/>
    <x v="0"/>
    <n v="440"/>
    <s v="Kg"/>
    <n v="25.5"/>
    <n v="11220"/>
  </r>
  <r>
    <d v="2019-05-16T00:00:00"/>
    <x v="0"/>
    <x v="0"/>
    <n v="391"/>
    <s v="Kg"/>
    <n v="24"/>
    <n v="9384"/>
  </r>
  <r>
    <d v="2019-05-18T00:00:00"/>
    <x v="0"/>
    <x v="0"/>
    <n v="749"/>
    <s v="Kg"/>
    <n v="24"/>
    <n v="17976"/>
  </r>
  <r>
    <d v="2019-05-22T00:00:00"/>
    <x v="0"/>
    <x v="0"/>
    <n v="1064"/>
    <s v="Kg"/>
    <n v="27.5"/>
    <n v="29260"/>
  </r>
  <r>
    <d v="2019-05-22T00:00:00"/>
    <x v="0"/>
    <x v="0"/>
    <n v="1018"/>
    <s v="Kg"/>
    <n v="27.5"/>
    <n v="27995"/>
  </r>
  <r>
    <d v="2019-05-24T00:00:00"/>
    <x v="0"/>
    <x v="0"/>
    <n v="528"/>
    <s v="Kg"/>
    <n v="24.5"/>
    <n v="12936"/>
  </r>
  <r>
    <d v="2019-05-24T00:00:00"/>
    <x v="0"/>
    <x v="0"/>
    <n v="680"/>
    <s v="Kg"/>
    <n v="27.5"/>
    <n v="18700"/>
  </r>
  <r>
    <d v="2019-05-25T00:00:00"/>
    <x v="0"/>
    <x v="0"/>
    <n v="1053"/>
    <s v="Kg"/>
    <n v="27.5"/>
    <n v="28957.5"/>
  </r>
  <r>
    <d v="2019-05-25T00:00:00"/>
    <x v="0"/>
    <x v="0"/>
    <n v="1063"/>
    <s v="Kg"/>
    <n v="27.5"/>
    <n v="29232.5"/>
  </r>
  <r>
    <d v="2019-05-25T00:00:00"/>
    <x v="0"/>
    <x v="0"/>
    <n v="2161"/>
    <s v="Kg"/>
    <n v="30"/>
    <n v="64830"/>
  </r>
  <r>
    <d v="2019-05-25T00:00:00"/>
    <x v="0"/>
    <x v="0"/>
    <n v="1053"/>
    <s v="Kg"/>
    <n v="27.5"/>
    <n v="28957.5"/>
  </r>
  <r>
    <d v="2019-05-25T00:00:00"/>
    <x v="0"/>
    <x v="0"/>
    <n v="1063"/>
    <s v="Kg"/>
    <n v="27.5"/>
    <n v="29232.5"/>
  </r>
  <r>
    <d v="2019-05-25T00:00:00"/>
    <x v="0"/>
    <x v="0"/>
    <n v="2161"/>
    <s v="Kg"/>
    <n v="30"/>
    <n v="64830"/>
  </r>
  <r>
    <d v="2019-05-27T00:00:00"/>
    <x v="0"/>
    <x v="0"/>
    <n v="610"/>
    <s v="Kg"/>
    <n v="25.5"/>
    <n v="15555"/>
  </r>
  <r>
    <d v="2019-05-27T00:00:00"/>
    <x v="0"/>
    <x v="0"/>
    <n v="329"/>
    <s v="Kg"/>
    <n v="27.5"/>
    <n v="9047.5"/>
  </r>
  <r>
    <d v="2019-05-27T00:00:00"/>
    <x v="0"/>
    <x v="0"/>
    <n v="428"/>
    <s v="Kg"/>
    <n v="29"/>
    <n v="12412"/>
  </r>
  <r>
    <d v="2019-05-27T00:00:00"/>
    <x v="0"/>
    <x v="0"/>
    <n v="217"/>
    <s v="Kg"/>
    <n v="30"/>
    <n v="6510"/>
  </r>
  <r>
    <d v="2019-05-29T00:00:00"/>
    <x v="0"/>
    <x v="0"/>
    <n v="1310"/>
    <s v="Kg"/>
    <n v="27.5"/>
    <n v="36025"/>
  </r>
  <r>
    <d v="2019-05-29T00:00:00"/>
    <x v="0"/>
    <x v="0"/>
    <n v="1078"/>
    <s v="Kg"/>
    <n v="27.5"/>
    <n v="29645"/>
  </r>
  <r>
    <d v="2019-06-04T00:00:00"/>
    <x v="0"/>
    <x v="0"/>
    <n v="325"/>
    <s v="Kg"/>
    <n v="29"/>
    <n v="9425"/>
  </r>
  <r>
    <d v="2019-06-04T00:00:00"/>
    <x v="0"/>
    <x v="0"/>
    <n v="330"/>
    <s v="Kg"/>
    <n v="29"/>
    <n v="9570"/>
  </r>
  <r>
    <d v="2019-06-04T00:00:00"/>
    <x v="0"/>
    <x v="0"/>
    <n v="994"/>
    <s v="Kg"/>
    <n v="27"/>
    <n v="26838"/>
  </r>
  <r>
    <d v="2019-06-10T00:00:00"/>
    <x v="0"/>
    <x v="0"/>
    <n v="2125"/>
    <s v="Kg"/>
    <n v="27"/>
    <n v="57375"/>
  </r>
  <r>
    <d v="2019-06-10T00:00:00"/>
    <x v="0"/>
    <x v="0"/>
    <n v="324"/>
    <s v="Kg"/>
    <n v="29"/>
    <n v="9396"/>
  </r>
  <r>
    <d v="2019-06-10T00:00:00"/>
    <x v="0"/>
    <x v="0"/>
    <n v="1469"/>
    <s v="Kg"/>
    <n v="27"/>
    <n v="39663"/>
  </r>
  <r>
    <d v="2019-06-11T00:00:00"/>
    <x v="0"/>
    <x v="0"/>
    <n v="1711"/>
    <s v="Kg"/>
    <n v="24"/>
    <n v="41064"/>
  </r>
  <r>
    <d v="2019-06-11T00:00:00"/>
    <x v="0"/>
    <x v="0"/>
    <n v="1870"/>
    <s v="Kg"/>
    <n v="24"/>
    <n v="44880"/>
  </r>
  <r>
    <d v="2019-06-11T00:00:00"/>
    <x v="0"/>
    <x v="0"/>
    <n v="2367"/>
    <s v="Kg"/>
    <n v="24"/>
    <n v="56808"/>
  </r>
  <r>
    <d v="2019-06-14T00:00:00"/>
    <x v="0"/>
    <x v="0"/>
    <n v="1268"/>
    <s v="Kg"/>
    <n v="25"/>
    <n v="31700"/>
  </r>
  <r>
    <d v="2019-06-18T00:00:00"/>
    <x v="0"/>
    <x v="0"/>
    <n v="883"/>
    <s v="Kg"/>
    <n v="24"/>
    <n v="21192"/>
  </r>
  <r>
    <d v="2019-07-08T00:00:00"/>
    <x v="0"/>
    <x v="0"/>
    <n v="1536"/>
    <s v="Kg"/>
    <n v="29.5"/>
    <n v="45312"/>
  </r>
  <r>
    <d v="2019-07-10T00:00:00"/>
    <x v="0"/>
    <x v="0"/>
    <n v="715"/>
    <s v="Kg"/>
    <n v="27.5"/>
    <n v="19662.5"/>
  </r>
  <r>
    <d v="2019-07-10T00:00:00"/>
    <x v="0"/>
    <x v="0"/>
    <n v="730"/>
    <s v="Kg"/>
    <n v="23"/>
    <n v="16790"/>
  </r>
  <r>
    <d v="2019-07-11T00:00:00"/>
    <x v="0"/>
    <x v="0"/>
    <n v="453"/>
    <s v="Kg"/>
    <n v="27.5"/>
    <n v="12457.5"/>
  </r>
  <r>
    <d v="2019-07-11T00:00:00"/>
    <x v="0"/>
    <x v="0"/>
    <n v="430"/>
    <s v="Kg"/>
    <n v="29.5"/>
    <n v="12685"/>
  </r>
  <r>
    <d v="2019-07-11T00:00:00"/>
    <x v="0"/>
    <x v="0"/>
    <n v="795"/>
    <s v="Kg"/>
    <n v="27.5"/>
    <n v="21862.5"/>
  </r>
  <r>
    <d v="2019-07-16T00:00:00"/>
    <x v="0"/>
    <x v="0"/>
    <n v="1077"/>
    <s v="Kg"/>
    <n v="23.5"/>
    <n v="25309.5"/>
  </r>
  <r>
    <d v="2019-07-22T00:00:00"/>
    <x v="0"/>
    <x v="0"/>
    <n v="461"/>
    <s v="Kg"/>
    <n v="23.5"/>
    <n v="10833.5"/>
  </r>
  <r>
    <d v="2019-07-22T00:00:00"/>
    <x v="0"/>
    <x v="0"/>
    <n v="466"/>
    <s v="Kg"/>
    <n v="23.5"/>
    <n v="10951"/>
  </r>
  <r>
    <d v="2019-07-22T00:00:00"/>
    <x v="0"/>
    <x v="0"/>
    <n v="677"/>
    <s v="Kg"/>
    <n v="29.5"/>
    <n v="19971.5"/>
  </r>
  <r>
    <d v="2019-07-23T00:00:00"/>
    <x v="0"/>
    <x v="0"/>
    <n v="890"/>
    <s v="Kg"/>
    <n v="27.25"/>
    <n v="24252.5"/>
  </r>
  <r>
    <d v="2019-07-23T00:00:00"/>
    <x v="0"/>
    <x v="0"/>
    <n v="754"/>
    <s v="Kg"/>
    <n v="23.5"/>
    <n v="17719"/>
  </r>
  <r>
    <d v="2019-07-24T00:00:00"/>
    <x v="0"/>
    <x v="0"/>
    <n v="460"/>
    <s v="Kg"/>
    <n v="24.75"/>
    <n v="11385"/>
  </r>
  <r>
    <d v="2019-07-24T00:00:00"/>
    <x v="0"/>
    <x v="0"/>
    <n v="1196"/>
    <s v="Kg"/>
    <n v="23.25"/>
    <n v="27807"/>
  </r>
  <r>
    <d v="2019-07-25T00:00:00"/>
    <x v="0"/>
    <x v="0"/>
    <n v="433"/>
    <s v="Kg"/>
    <n v="29.5"/>
    <n v="12773.5"/>
  </r>
  <r>
    <d v="2019-07-25T00:00:00"/>
    <x v="0"/>
    <x v="0"/>
    <n v="1086"/>
    <s v="Kg"/>
    <n v="23.25"/>
    <n v="25249.5"/>
  </r>
  <r>
    <d v="2019-07-27T00:00:00"/>
    <x v="0"/>
    <x v="0"/>
    <n v="442"/>
    <s v="Kg"/>
    <n v="26"/>
    <n v="11492"/>
  </r>
  <r>
    <d v="2019-07-27T00:00:00"/>
    <x v="0"/>
    <x v="0"/>
    <n v="945"/>
    <s v="Kg"/>
    <n v="30"/>
    <n v="28350"/>
  </r>
  <r>
    <d v="2019-07-27T00:00:00"/>
    <x v="0"/>
    <x v="0"/>
    <n v="619"/>
    <s v="Kg"/>
    <n v="22.5"/>
    <n v="13927.5"/>
  </r>
  <r>
    <d v="2019-07-27T00:00:00"/>
    <x v="0"/>
    <x v="0"/>
    <n v="1121"/>
    <s v="Kg"/>
    <n v="22.5"/>
    <n v="25222.5"/>
  </r>
  <r>
    <d v="2019-07-29T00:00:00"/>
    <x v="0"/>
    <x v="0"/>
    <n v="957"/>
    <s v="Kg"/>
    <n v="22.5"/>
    <n v="21532.5"/>
  </r>
  <r>
    <d v="2019-07-29T00:00:00"/>
    <x v="0"/>
    <x v="0"/>
    <n v="506"/>
    <s v="Kg"/>
    <n v="23.25"/>
    <n v="11764.5"/>
  </r>
  <r>
    <d v="2019-07-29T00:00:00"/>
    <x v="0"/>
    <x v="0"/>
    <n v="1018"/>
    <s v="Kg"/>
    <n v="23.25"/>
    <n v="23668.5"/>
  </r>
  <r>
    <d v="2019-07-29T00:00:00"/>
    <x v="0"/>
    <x v="0"/>
    <n v="480"/>
    <s v="Kg"/>
    <n v="30"/>
    <n v="14400"/>
  </r>
  <r>
    <d v="2019-08-06T00:00:00"/>
    <x v="0"/>
    <x v="0"/>
    <n v="846"/>
    <s v="Kg"/>
    <n v="27"/>
    <n v="22842"/>
  </r>
  <r>
    <d v="2019-08-14T00:00:00"/>
    <x v="0"/>
    <x v="0"/>
    <n v="936"/>
    <s v="Kg"/>
    <n v="30"/>
    <n v="28080"/>
  </r>
  <r>
    <d v="2019-08-16T00:00:00"/>
    <x v="0"/>
    <x v="0"/>
    <n v="424"/>
    <s v="Kg"/>
    <n v="28.5"/>
    <n v="12084"/>
  </r>
  <r>
    <d v="2019-08-19T00:00:00"/>
    <x v="0"/>
    <x v="0"/>
    <n v="791"/>
    <s v="Kg"/>
    <n v="24"/>
    <n v="18984"/>
  </r>
  <r>
    <d v="2019-08-21T00:00:00"/>
    <x v="0"/>
    <x v="0"/>
    <n v="869"/>
    <s v="Kg"/>
    <n v="22"/>
    <n v="19118"/>
  </r>
  <r>
    <d v="2019-08-23T00:00:00"/>
    <x v="0"/>
    <x v="0"/>
    <n v="957"/>
    <s v="Kg"/>
    <n v="24"/>
    <n v="22968"/>
  </r>
  <r>
    <d v="2019-08-23T00:00:00"/>
    <x v="0"/>
    <x v="0"/>
    <n v="621"/>
    <s v="Kg"/>
    <n v="22.5"/>
    <n v="13972.5"/>
  </r>
  <r>
    <d v="2019-08-24T00:00:00"/>
    <x v="0"/>
    <x v="0"/>
    <n v="996"/>
    <s v="Kg"/>
    <n v="22.5"/>
    <n v="22410"/>
  </r>
  <r>
    <d v="2019-08-24T00:00:00"/>
    <x v="0"/>
    <x v="0"/>
    <n v="652"/>
    <s v="Kg"/>
    <n v="26.75"/>
    <n v="17441"/>
  </r>
  <r>
    <d v="2019-08-26T00:00:00"/>
    <x v="0"/>
    <x v="0"/>
    <n v="663"/>
    <s v="Kg"/>
    <n v="22"/>
    <n v="14586"/>
  </r>
  <r>
    <d v="2019-08-26T00:00:00"/>
    <x v="0"/>
    <x v="0"/>
    <n v="625"/>
    <s v="Kg"/>
    <n v="22"/>
    <n v="13750"/>
  </r>
  <r>
    <d v="2019-08-27T00:00:00"/>
    <x v="0"/>
    <x v="0"/>
    <n v="502"/>
    <s v="Kg"/>
    <n v="22"/>
    <n v="11044"/>
  </r>
  <r>
    <d v="2019-08-27T00:00:00"/>
    <x v="0"/>
    <x v="0"/>
    <n v="1754"/>
    <s v="Kg"/>
    <n v="22.5"/>
    <n v="39465"/>
  </r>
  <r>
    <d v="2019-08-27T00:00:00"/>
    <x v="0"/>
    <x v="0"/>
    <n v="947"/>
    <s v="Kg"/>
    <n v="22"/>
    <n v="20834"/>
  </r>
  <r>
    <d v="2019-08-27T00:00:00"/>
    <x v="0"/>
    <x v="0"/>
    <n v="1026"/>
    <s v="Kg"/>
    <n v="23.5"/>
    <n v="24111"/>
  </r>
  <r>
    <d v="2019-08-27T00:00:00"/>
    <x v="0"/>
    <x v="0"/>
    <n v="901"/>
    <s v="Kg"/>
    <n v="22"/>
    <n v="19822"/>
  </r>
  <r>
    <d v="2019-08-28T00:00:00"/>
    <x v="0"/>
    <x v="0"/>
    <n v="936"/>
    <s v="Kg"/>
    <n v="28"/>
    <n v="26208"/>
  </r>
  <r>
    <d v="2019-09-02T00:00:00"/>
    <x v="0"/>
    <x v="0"/>
    <n v="1093"/>
    <s v="Kg"/>
    <n v="22"/>
    <n v="24046"/>
  </r>
  <r>
    <d v="2019-09-02T00:00:00"/>
    <x v="0"/>
    <x v="0"/>
    <n v="1024"/>
    <s v="Kg"/>
    <n v="23.5"/>
    <n v="24064"/>
  </r>
  <r>
    <d v="2019-09-02T00:00:00"/>
    <x v="0"/>
    <x v="0"/>
    <n v="447"/>
    <s v="Kg"/>
    <n v="29.5"/>
    <n v="13186.5"/>
  </r>
  <r>
    <d v="2019-09-02T00:00:00"/>
    <x v="0"/>
    <x v="0"/>
    <n v="1457"/>
    <s v="Kg"/>
    <n v="22"/>
    <n v="32054"/>
  </r>
  <r>
    <d v="2019-09-13T00:00:00"/>
    <x v="0"/>
    <x v="0"/>
    <n v="355"/>
    <s v="Kg"/>
    <n v="28"/>
    <n v="9940"/>
  </r>
  <r>
    <d v="2019-09-14T00:00:00"/>
    <x v="0"/>
    <x v="0"/>
    <n v="521"/>
    <s v="Kg"/>
    <n v="22"/>
    <n v="11462"/>
  </r>
  <r>
    <d v="2019-09-14T00:00:00"/>
    <x v="0"/>
    <x v="0"/>
    <n v="1129"/>
    <s v="Kg"/>
    <n v="22"/>
    <n v="24838"/>
  </r>
  <r>
    <d v="2019-09-28T00:00:00"/>
    <x v="0"/>
    <x v="0"/>
    <n v="2149"/>
    <s v="Kg"/>
    <n v="26"/>
    <n v="55874"/>
  </r>
  <r>
    <d v="2019-10-01T00:00:00"/>
    <x v="0"/>
    <x v="0"/>
    <n v="1105"/>
    <s v="Kg"/>
    <n v="21.5"/>
    <n v="23757.5"/>
  </r>
  <r>
    <d v="2019-10-14T00:00:00"/>
    <x v="0"/>
    <x v="0"/>
    <n v="782"/>
    <s v="Kg"/>
    <n v="26"/>
    <n v="20332"/>
  </r>
  <r>
    <d v="2019-10-14T00:00:00"/>
    <x v="0"/>
    <x v="0"/>
    <n v="1536"/>
    <s v="Kg"/>
    <n v="26"/>
    <n v="39936"/>
  </r>
  <r>
    <d v="2019-10-16T00:00:00"/>
    <x v="0"/>
    <x v="0"/>
    <n v="2154"/>
    <s v="Kg"/>
    <n v="21"/>
    <n v="45234"/>
  </r>
  <r>
    <d v="2019-10-16T00:00:00"/>
    <x v="0"/>
    <x v="0"/>
    <n v="582"/>
    <s v="Kg"/>
    <n v="26"/>
    <n v="15132"/>
  </r>
  <r>
    <d v="2019-10-18T00:00:00"/>
    <x v="0"/>
    <x v="0"/>
    <n v="1027"/>
    <s v="Kg"/>
    <n v="21.5"/>
    <n v="22080.5"/>
  </r>
  <r>
    <d v="2019-10-18T00:00:00"/>
    <x v="0"/>
    <x v="0"/>
    <n v="1225"/>
    <s v="Kg"/>
    <n v="26.5"/>
    <n v="32462.5"/>
  </r>
  <r>
    <d v="2019-10-18T00:00:00"/>
    <x v="0"/>
    <x v="0"/>
    <n v="243"/>
    <s v="Kg"/>
    <n v="26"/>
    <n v="6318"/>
  </r>
  <r>
    <d v="2019-10-18T00:00:00"/>
    <x v="0"/>
    <x v="0"/>
    <n v="646"/>
    <s v="Kg"/>
    <n v="21.5"/>
    <n v="13889"/>
  </r>
  <r>
    <d v="2019-10-18T00:00:00"/>
    <x v="0"/>
    <x v="0"/>
    <n v="781"/>
    <s v="Kg"/>
    <n v="27.5"/>
    <n v="21477.5"/>
  </r>
  <r>
    <d v="2019-10-22T00:00:00"/>
    <x v="0"/>
    <x v="0"/>
    <n v="467"/>
    <s v="Kg"/>
    <n v="27.5"/>
    <n v="12842.5"/>
  </r>
  <r>
    <d v="2019-10-22T00:00:00"/>
    <x v="0"/>
    <x v="0"/>
    <n v="1259"/>
    <s v="Kg"/>
    <n v="26.5"/>
    <n v="33363.5"/>
  </r>
  <r>
    <d v="2019-10-24T00:00:00"/>
    <x v="0"/>
    <x v="0"/>
    <n v="399"/>
    <s v="Kg"/>
    <n v="20.5"/>
    <n v="8179.5"/>
  </r>
  <r>
    <d v="2019-10-24T00:00:00"/>
    <x v="0"/>
    <x v="0"/>
    <n v="395"/>
    <s v="Kg"/>
    <n v="22.25"/>
    <n v="8788.75"/>
  </r>
  <r>
    <d v="2019-10-24T00:00:00"/>
    <x v="0"/>
    <x v="0"/>
    <n v="1156"/>
    <s v="Kg"/>
    <n v="21"/>
    <n v="24276"/>
  </r>
  <r>
    <d v="2019-10-25T00:00:00"/>
    <x v="0"/>
    <x v="0"/>
    <n v="1064"/>
    <s v="Kg"/>
    <n v="21"/>
    <n v="22344"/>
  </r>
  <r>
    <d v="2019-10-25T00:00:00"/>
    <x v="0"/>
    <x v="0"/>
    <n v="1243"/>
    <s v="Kg"/>
    <n v="21"/>
    <n v="26103"/>
  </r>
  <r>
    <d v="2019-10-25T00:00:00"/>
    <x v="0"/>
    <x v="0"/>
    <n v="1067"/>
    <s v="Kg"/>
    <n v="21"/>
    <n v="22407"/>
  </r>
  <r>
    <d v="2019-10-26T00:00:00"/>
    <x v="0"/>
    <x v="0"/>
    <n v="939"/>
    <s v="Kg"/>
    <n v="26"/>
    <n v="24414"/>
  </r>
  <r>
    <d v="2019-10-26T00:00:00"/>
    <x v="0"/>
    <x v="0"/>
    <n v="944"/>
    <s v="Kg"/>
    <n v="27.5"/>
    <n v="25960"/>
  </r>
  <r>
    <d v="2019-11-06T00:00:00"/>
    <x v="0"/>
    <x v="0"/>
    <n v="890"/>
    <s v="Kg"/>
    <n v="26"/>
    <n v="23140"/>
  </r>
  <r>
    <d v="2019-11-06T00:00:00"/>
    <x v="0"/>
    <x v="0"/>
    <n v="1293"/>
    <s v="Kg"/>
    <n v="22.5"/>
    <n v="29092.5"/>
  </r>
  <r>
    <d v="2019-11-08T00:00:00"/>
    <x v="0"/>
    <x v="0"/>
    <n v="923"/>
    <s v="Kg"/>
    <n v="21"/>
    <n v="19383"/>
  </r>
  <r>
    <d v="2019-11-08T00:00:00"/>
    <x v="0"/>
    <x v="0"/>
    <n v="366"/>
    <s v="Kg"/>
    <n v="29.5"/>
    <n v="10797"/>
  </r>
  <r>
    <d v="2019-11-11T00:00:00"/>
    <x v="0"/>
    <x v="0"/>
    <n v="1440"/>
    <s v="Kg"/>
    <n v="29"/>
    <n v="41760"/>
  </r>
  <r>
    <d v="2019-11-12T00:00:00"/>
    <x v="0"/>
    <x v="0"/>
    <n v="317"/>
    <s v="Kg"/>
    <n v="27.5"/>
    <n v="8717.5"/>
  </r>
  <r>
    <d v="2019-11-12T00:00:00"/>
    <x v="0"/>
    <x v="0"/>
    <n v="1725"/>
    <s v="Kg"/>
    <n v="21.5"/>
    <n v="37087.5"/>
  </r>
  <r>
    <d v="2019-11-12T00:00:00"/>
    <x v="0"/>
    <x v="0"/>
    <n v="778"/>
    <s v="Kg"/>
    <n v="25.5"/>
    <n v="19839"/>
  </r>
  <r>
    <d v="2019-11-12T00:00:00"/>
    <x v="0"/>
    <x v="0"/>
    <n v="1093"/>
    <s v="Kg"/>
    <n v="25.5"/>
    <n v="27871.5"/>
  </r>
  <r>
    <d v="2019-11-14T00:00:00"/>
    <x v="0"/>
    <x v="0"/>
    <n v="666"/>
    <s v="Kg"/>
    <n v="28.5"/>
    <n v="18981"/>
  </r>
  <r>
    <d v="2019-11-14T00:00:00"/>
    <x v="0"/>
    <x v="0"/>
    <n v="1179"/>
    <s v="Kg"/>
    <n v="25.5"/>
    <n v="30064.5"/>
  </r>
  <r>
    <d v="2019-11-15T00:00:00"/>
    <x v="0"/>
    <x v="0"/>
    <n v="661"/>
    <s v="Kg"/>
    <n v="20.5"/>
    <n v="13550.5"/>
  </r>
  <r>
    <d v="2019-11-15T00:00:00"/>
    <x v="0"/>
    <x v="0"/>
    <n v="426"/>
    <s v="Kg"/>
    <n v="27"/>
    <n v="11502"/>
  </r>
  <r>
    <d v="2019-11-18T00:00:00"/>
    <x v="0"/>
    <x v="0"/>
    <n v="1187"/>
    <s v="Kg"/>
    <n v="26"/>
    <n v="30862"/>
  </r>
  <r>
    <d v="2019-11-22T00:00:00"/>
    <x v="0"/>
    <x v="0"/>
    <n v="1636"/>
    <s v="Kg"/>
    <n v="25.5"/>
    <n v="41718"/>
  </r>
  <r>
    <d v="2019-11-23T00:00:00"/>
    <x v="0"/>
    <x v="0"/>
    <n v="1577"/>
    <s v="Kg"/>
    <n v="25.5"/>
    <n v="40213.5"/>
  </r>
  <r>
    <d v="2019-11-23T00:00:00"/>
    <x v="0"/>
    <x v="0"/>
    <n v="940"/>
    <s v="Kg"/>
    <n v="25.5"/>
    <n v="23970"/>
  </r>
  <r>
    <d v="2019-11-23T00:00:00"/>
    <x v="0"/>
    <x v="0"/>
    <n v="1071"/>
    <s v="Kg"/>
    <n v="27.5"/>
    <n v="29452.5"/>
  </r>
  <r>
    <d v="2019-11-25T00:00:00"/>
    <x v="0"/>
    <x v="0"/>
    <n v="570"/>
    <s v="Kg"/>
    <n v="27.25"/>
    <n v="15532.5"/>
  </r>
  <r>
    <d v="2019-11-25T00:00:00"/>
    <x v="0"/>
    <x v="0"/>
    <n v="529"/>
    <s v="Kg"/>
    <n v="29"/>
    <n v="15341"/>
  </r>
  <r>
    <d v="2019-11-25T00:00:00"/>
    <x v="0"/>
    <x v="0"/>
    <n v="1411"/>
    <s v="Kg"/>
    <n v="25.5"/>
    <n v="35980.5"/>
  </r>
  <r>
    <d v="2019-11-25T00:00:00"/>
    <x v="0"/>
    <x v="0"/>
    <n v="715"/>
    <s v="Kg"/>
    <n v="25.5"/>
    <n v="18232.5"/>
  </r>
  <r>
    <d v="2019-11-25T00:00:00"/>
    <x v="0"/>
    <x v="0"/>
    <n v="763"/>
    <s v="Kg"/>
    <n v="25.5"/>
    <n v="19456.5"/>
  </r>
  <r>
    <d v="2019-11-25T00:00:00"/>
    <x v="0"/>
    <x v="0"/>
    <n v="967"/>
    <s v="Kg"/>
    <n v="27.5"/>
    <n v="26592.5"/>
  </r>
  <r>
    <d v="2019-11-27T00:00:00"/>
    <x v="0"/>
    <x v="0"/>
    <n v="740"/>
    <s v="Kg"/>
    <n v="26"/>
    <n v="19240"/>
  </r>
  <r>
    <d v="2019-11-27T00:00:00"/>
    <x v="0"/>
    <x v="0"/>
    <n v="644"/>
    <s v="Kg"/>
    <n v="26"/>
    <n v="16744"/>
  </r>
  <r>
    <d v="2019-11-27T00:00:00"/>
    <x v="0"/>
    <x v="0"/>
    <n v="2138"/>
    <s v="Kg"/>
    <n v="27.5"/>
    <n v="58795"/>
  </r>
  <r>
    <d v="2019-11-28T00:00:00"/>
    <x v="0"/>
    <x v="0"/>
    <n v="352"/>
    <s v="Kg"/>
    <n v="25"/>
    <n v="8800"/>
  </r>
  <r>
    <d v="2019-12-04T00:00:00"/>
    <x v="0"/>
    <x v="0"/>
    <n v="991"/>
    <s v="Kg"/>
    <n v="21"/>
    <n v="20811"/>
  </r>
  <r>
    <d v="2019-12-04T00:00:00"/>
    <x v="0"/>
    <x v="0"/>
    <n v="964"/>
    <s v="Kg"/>
    <n v="21"/>
    <n v="20244"/>
  </r>
  <r>
    <d v="2019-12-04T00:00:00"/>
    <x v="0"/>
    <x v="0"/>
    <n v="525"/>
    <s v="Kg"/>
    <n v="25.5"/>
    <n v="13387.5"/>
  </r>
  <r>
    <d v="2019-12-05T00:00:00"/>
    <x v="0"/>
    <x v="0"/>
    <n v="505"/>
    <s v="Kg"/>
    <n v="25.5"/>
    <n v="12877.5"/>
  </r>
  <r>
    <d v="2019-12-05T00:00:00"/>
    <x v="0"/>
    <x v="0"/>
    <n v="892"/>
    <s v="Kg"/>
    <n v="21"/>
    <n v="18732"/>
  </r>
  <r>
    <d v="2019-12-09T00:00:00"/>
    <x v="0"/>
    <x v="0"/>
    <n v="731"/>
    <s v="Kg"/>
    <n v="20.75"/>
    <n v="15168.25"/>
  </r>
  <r>
    <d v="2019-12-09T00:00:00"/>
    <x v="0"/>
    <x v="0"/>
    <n v="481"/>
    <s v="Kg"/>
    <n v="20.75"/>
    <n v="9980.75"/>
  </r>
  <r>
    <d v="2019-12-09T00:00:00"/>
    <x v="0"/>
    <x v="0"/>
    <n v="686"/>
    <s v="Kg"/>
    <n v="22"/>
    <n v="15092"/>
  </r>
  <r>
    <d v="2019-12-10T00:00:00"/>
    <x v="0"/>
    <x v="0"/>
    <n v="896"/>
    <s v="Kg"/>
    <n v="21"/>
    <n v="18816"/>
  </r>
  <r>
    <d v="2019-12-10T00:00:00"/>
    <x v="0"/>
    <x v="0"/>
    <n v="692"/>
    <s v="Kg"/>
    <n v="21"/>
    <n v="14532"/>
  </r>
  <r>
    <d v="2019-12-10T00:00:00"/>
    <x v="0"/>
    <x v="0"/>
    <n v="1091"/>
    <s v="Kg"/>
    <n v="21"/>
    <n v="22911"/>
  </r>
  <r>
    <d v="2019-12-11T00:00:00"/>
    <x v="0"/>
    <x v="0"/>
    <n v="679"/>
    <s v="Kg"/>
    <n v="29.5"/>
    <n v="20030.5"/>
  </r>
  <r>
    <d v="2019-12-11T00:00:00"/>
    <x v="0"/>
    <x v="0"/>
    <n v="343"/>
    <s v="Kg"/>
    <n v="25.5"/>
    <n v="8746.5"/>
  </r>
  <r>
    <d v="2019-12-13T00:00:00"/>
    <x v="0"/>
    <x v="0"/>
    <n v="1153"/>
    <s v="Kg"/>
    <n v="21"/>
    <n v="24213"/>
  </r>
  <r>
    <d v="2019-12-14T00:00:00"/>
    <x v="0"/>
    <x v="0"/>
    <n v="996"/>
    <s v="Kg"/>
    <n v="20.5"/>
    <n v="20418"/>
  </r>
  <r>
    <d v="2019-12-14T00:00:00"/>
    <x v="0"/>
    <x v="0"/>
    <n v="940"/>
    <s v="Kg"/>
    <n v="20.5"/>
    <n v="19270"/>
  </r>
  <r>
    <d v="2019-12-14T00:00:00"/>
    <x v="0"/>
    <x v="0"/>
    <n v="1003"/>
    <s v="Kg"/>
    <n v="21"/>
    <n v="21063"/>
  </r>
  <r>
    <d v="2019-12-14T00:00:00"/>
    <x v="0"/>
    <x v="0"/>
    <n v="554"/>
    <s v="Kg"/>
    <n v="28"/>
    <n v="15512"/>
  </r>
  <r>
    <d v="2019-12-14T00:00:00"/>
    <x v="0"/>
    <x v="0"/>
    <n v="1104"/>
    <s v="Kg"/>
    <n v="20.5"/>
    <n v="22632"/>
  </r>
  <r>
    <d v="2019-12-16T00:00:00"/>
    <x v="0"/>
    <x v="0"/>
    <n v="1452"/>
    <s v="Kg"/>
    <n v="29"/>
    <n v="42108"/>
  </r>
  <r>
    <d v="2019-12-16T00:00:00"/>
    <x v="0"/>
    <x v="0"/>
    <n v="2020"/>
    <s v="Kg"/>
    <n v="29"/>
    <n v="58580"/>
  </r>
  <r>
    <d v="2019-12-16T00:00:00"/>
    <x v="0"/>
    <x v="0"/>
    <n v="1049"/>
    <s v="Kg"/>
    <n v="30.5"/>
    <n v="31994.5"/>
  </r>
  <r>
    <d v="2019-12-18T00:00:00"/>
    <x v="0"/>
    <x v="0"/>
    <n v="589"/>
    <s v="Kg"/>
    <n v="25.5"/>
    <n v="15019.5"/>
  </r>
  <r>
    <d v="2019-12-18T00:00:00"/>
    <x v="0"/>
    <x v="0"/>
    <n v="1631"/>
    <s v="Kg"/>
    <n v="21"/>
    <n v="34251"/>
  </r>
  <r>
    <d v="2019-12-18T00:00:00"/>
    <x v="0"/>
    <x v="0"/>
    <n v="644"/>
    <s v="Kg"/>
    <n v="21"/>
    <n v="13524"/>
  </r>
  <r>
    <d v="2019-12-18T00:00:00"/>
    <x v="0"/>
    <x v="0"/>
    <n v="740"/>
    <s v="Kg"/>
    <n v="21"/>
    <n v="15540"/>
  </r>
  <r>
    <d v="2019-12-18T00:00:00"/>
    <x v="0"/>
    <x v="0"/>
    <n v="655"/>
    <s v="Kg"/>
    <n v="22.5"/>
    <n v="14737.5"/>
  </r>
  <r>
    <d v="2019-12-20T00:00:00"/>
    <x v="0"/>
    <x v="0"/>
    <n v="958"/>
    <s v="Kg"/>
    <n v="21"/>
    <n v="20118"/>
  </r>
  <r>
    <d v="2019-12-20T00:00:00"/>
    <x v="0"/>
    <x v="0"/>
    <n v="1124"/>
    <s v="Kg"/>
    <n v="20.5"/>
    <n v="23042"/>
  </r>
  <r>
    <d v="2019-12-20T00:00:00"/>
    <x v="0"/>
    <x v="0"/>
    <n v="469"/>
    <s v="Kg"/>
    <n v="21"/>
    <n v="9849"/>
  </r>
  <r>
    <d v="2019-12-21T00:00:00"/>
    <x v="0"/>
    <x v="0"/>
    <n v="1411"/>
    <s v="Kg"/>
    <n v="22.5"/>
    <n v="31747.5"/>
  </r>
  <r>
    <d v="2019-12-31T00:00:00"/>
    <x v="0"/>
    <x v="0"/>
    <n v="879"/>
    <s v="Kg"/>
    <n v="21"/>
    <n v="18459"/>
  </r>
  <r>
    <d v="2019-12-31T00:00:00"/>
    <x v="0"/>
    <x v="0"/>
    <n v="1071"/>
    <s v="Kg"/>
    <n v="21"/>
    <n v="22491"/>
  </r>
  <r>
    <d v="2020-01-03T00:00:00"/>
    <x v="0"/>
    <x v="0"/>
    <n v="1146"/>
    <s v="Kg"/>
    <n v="25.5"/>
    <n v="29223"/>
  </r>
  <r>
    <d v="2020-01-08T00:00:00"/>
    <x v="0"/>
    <x v="0"/>
    <n v="1794"/>
    <s v="Kg"/>
    <n v="20.5"/>
    <n v="36777"/>
  </r>
  <r>
    <d v="2020-01-17T00:00:00"/>
    <x v="0"/>
    <x v="0"/>
    <n v="1158"/>
    <s v="Kg"/>
    <n v="20.5"/>
    <n v="23739"/>
  </r>
  <r>
    <d v="2020-01-25T00:00:00"/>
    <x v="0"/>
    <x v="0"/>
    <n v="1739"/>
    <s v="Kg"/>
    <n v="22.5"/>
    <n v="39127.5"/>
  </r>
  <r>
    <d v="2020-02-01T00:00:00"/>
    <x v="0"/>
    <x v="0"/>
    <n v="526"/>
    <s v="Kg"/>
    <n v="23"/>
    <n v="12098"/>
  </r>
  <r>
    <d v="2020-02-01T00:00:00"/>
    <x v="0"/>
    <x v="0"/>
    <n v="601"/>
    <s v="Kg"/>
    <n v="24"/>
    <n v="14424"/>
  </r>
  <r>
    <d v="2020-02-01T00:00:00"/>
    <x v="0"/>
    <x v="0"/>
    <n v="1206"/>
    <s v="Kg"/>
    <n v="23"/>
    <n v="27738"/>
  </r>
  <r>
    <d v="2020-02-03T00:00:00"/>
    <x v="0"/>
    <x v="0"/>
    <n v="1111"/>
    <s v="Kg"/>
    <n v="23"/>
    <n v="25553"/>
  </r>
  <r>
    <d v="2020-02-03T00:00:00"/>
    <x v="0"/>
    <x v="0"/>
    <n v="915"/>
    <s v="Kg"/>
    <n v="23"/>
    <n v="21045"/>
  </r>
  <r>
    <d v="2020-02-03T00:00:00"/>
    <x v="0"/>
    <x v="0"/>
    <n v="559"/>
    <s v="Kg"/>
    <n v="23"/>
    <n v="12857"/>
  </r>
  <r>
    <d v="2020-02-04T00:00:00"/>
    <x v="0"/>
    <x v="0"/>
    <n v="1160"/>
    <s v="Kg"/>
    <n v="22"/>
    <n v="25520"/>
  </r>
  <r>
    <d v="2020-02-15T00:00:00"/>
    <x v="0"/>
    <x v="0"/>
    <n v="932"/>
    <s v="Kg"/>
    <n v="22"/>
    <n v="20504"/>
  </r>
  <r>
    <d v="2020-02-24T00:00:00"/>
    <x v="0"/>
    <x v="0"/>
    <n v="711"/>
    <s v="Kg"/>
    <n v="26"/>
    <n v="18486"/>
  </r>
  <r>
    <d v="2020-02-25T00:00:00"/>
    <x v="0"/>
    <x v="0"/>
    <n v="928"/>
    <s v="Kg"/>
    <n v="22"/>
    <n v="20416"/>
  </r>
  <r>
    <d v="2020-02-26T00:00:00"/>
    <x v="0"/>
    <x v="0"/>
    <n v="1173"/>
    <s v="Kg"/>
    <n v="23.25"/>
    <n v="27272.25"/>
  </r>
  <r>
    <d v="2020-02-26T00:00:00"/>
    <x v="0"/>
    <x v="0"/>
    <n v="95"/>
    <s v="Kg"/>
    <n v="26.5"/>
    <n v="2517.5"/>
  </r>
  <r>
    <d v="2020-02-29T00:00:00"/>
    <x v="0"/>
    <x v="0"/>
    <n v="369"/>
    <s v="Kg"/>
    <n v="22"/>
    <n v="8118"/>
  </r>
  <r>
    <d v="2020-03-05T00:00:00"/>
    <x v="0"/>
    <x v="0"/>
    <n v="672"/>
    <s v="Kg"/>
    <n v="26"/>
    <n v="17472"/>
  </r>
  <r>
    <d v="2020-03-12T00:00:00"/>
    <x v="0"/>
    <x v="0"/>
    <n v="1078"/>
    <s v="Kg"/>
    <n v="24.5"/>
    <n v="26411"/>
  </r>
  <r>
    <d v="2020-03-13T00:00:00"/>
    <x v="0"/>
    <x v="0"/>
    <n v="1037"/>
    <s v="Kg"/>
    <n v="24"/>
    <n v="24888"/>
  </r>
  <r>
    <d v="2020-03-19T00:00:00"/>
    <x v="0"/>
    <x v="0"/>
    <n v="1114"/>
    <s v="Kg"/>
    <n v="23.5"/>
    <n v="26179"/>
  </r>
  <r>
    <d v="2020-03-19T00:00:00"/>
    <x v="0"/>
    <x v="0"/>
    <n v="1048"/>
    <s v="Kg"/>
    <n v="23.5"/>
    <n v="24628"/>
  </r>
  <r>
    <d v="2020-06-20T00:00:00"/>
    <x v="0"/>
    <x v="1"/>
    <n v="2394"/>
    <s v="Kg"/>
    <n v="30"/>
    <n v="71820"/>
  </r>
  <r>
    <d v="2020-08-22T00:00:00"/>
    <x v="0"/>
    <x v="0"/>
    <n v="736"/>
    <s v="Kg"/>
    <n v="26"/>
    <n v="19136"/>
  </r>
  <r>
    <d v="2020-08-24T00:00:00"/>
    <x v="0"/>
    <x v="0"/>
    <n v="1294"/>
    <s v="Kg"/>
    <n v="26"/>
    <n v="33644"/>
  </r>
  <r>
    <d v="2020-10-05T00:00:00"/>
    <x v="0"/>
    <x v="0"/>
    <n v="1099"/>
    <s v="Kg"/>
    <n v="26.5"/>
    <n v="29123.5"/>
  </r>
  <r>
    <d v="2020-10-05T00:00:00"/>
    <x v="0"/>
    <x v="0"/>
    <n v="1206"/>
    <s v="Kg"/>
    <n v="25.5"/>
    <n v="30753"/>
  </r>
  <r>
    <d v="2020-10-06T00:00:00"/>
    <x v="0"/>
    <x v="0"/>
    <n v="861"/>
    <s v="Kg"/>
    <n v="23.75"/>
    <n v="20448.75"/>
  </r>
  <r>
    <d v="2020-10-06T00:00:00"/>
    <x v="0"/>
    <x v="0"/>
    <n v="1543"/>
    <s v="Kg"/>
    <n v="23.75"/>
    <n v="36646.25"/>
  </r>
  <r>
    <d v="2020-10-06T00:00:00"/>
    <x v="0"/>
    <x v="0"/>
    <n v="1201"/>
    <s v="Kg"/>
    <n v="23.75"/>
    <n v="28523.75"/>
  </r>
  <r>
    <d v="2020-10-21T00:00:00"/>
    <x v="0"/>
    <x v="0"/>
    <n v="818"/>
    <s v="Kg"/>
    <n v="23.75"/>
    <n v="19427.5"/>
  </r>
  <r>
    <d v="2020-10-21T00:00:00"/>
    <x v="0"/>
    <x v="0"/>
    <n v="868"/>
    <s v="Kg"/>
    <n v="23.75"/>
    <n v="20615"/>
  </r>
  <r>
    <d v="2020-10-21T00:00:00"/>
    <x v="0"/>
    <x v="0"/>
    <n v="1170"/>
    <s v="Kg"/>
    <n v="23.75"/>
    <n v="27787.5"/>
  </r>
  <r>
    <d v="2020-10-21T00:00:00"/>
    <x v="0"/>
    <x v="0"/>
    <n v="591"/>
    <s v="Kg"/>
    <n v="23.75"/>
    <n v="14036.25"/>
  </r>
  <r>
    <d v="2020-10-21T00:00:00"/>
    <x v="0"/>
    <x v="0"/>
    <n v="560"/>
    <s v="Kg"/>
    <n v="27"/>
    <n v="15120"/>
  </r>
  <r>
    <d v="2020-11-04T00:00:00"/>
    <x v="0"/>
    <x v="0"/>
    <n v="1106"/>
    <s v="Kg"/>
    <n v="23.75"/>
    <n v="26267.5"/>
  </r>
  <r>
    <d v="2021-02-24T00:00:00"/>
    <x v="0"/>
    <x v="0"/>
    <n v="841"/>
    <s v="Kg"/>
    <n v="32.25"/>
    <n v="27122.25"/>
  </r>
  <r>
    <d v="2021-02-25T00:00:00"/>
    <x v="0"/>
    <x v="0"/>
    <n v="1129"/>
    <s v="Kg"/>
    <n v="31"/>
    <n v="34999"/>
  </r>
  <r>
    <d v="2021-02-27T00:00:00"/>
    <x v="0"/>
    <x v="0"/>
    <n v="669"/>
    <s v="Kg"/>
    <n v="34"/>
    <n v="22746"/>
  </r>
  <r>
    <d v="2021-03-01T00:00:00"/>
    <x v="0"/>
    <x v="0"/>
    <n v="538"/>
    <s v="Kg"/>
    <n v="31.25"/>
    <n v="16812.5"/>
  </r>
  <r>
    <d v="2021-03-24T00:00:00"/>
    <x v="0"/>
    <x v="0"/>
    <n v="329"/>
    <s v="Kg"/>
    <n v="42.5"/>
    <n v="13982.5"/>
  </r>
  <r>
    <d v="2021-04-16T00:00:00"/>
    <x v="0"/>
    <x v="0"/>
    <n v="1367"/>
    <s v="Kg"/>
    <n v="41"/>
    <n v="56047"/>
  </r>
  <r>
    <d v="2021-04-24T00:00:00"/>
    <x v="0"/>
    <x v="0"/>
    <n v="967"/>
    <s v="Kg"/>
    <n v="36.5"/>
    <n v="35295.5"/>
  </r>
  <r>
    <d v="2021-04-26T00:00:00"/>
    <x v="0"/>
    <x v="0"/>
    <n v="856"/>
    <s v="Kg"/>
    <n v="36.5"/>
    <n v="31244"/>
  </r>
  <r>
    <d v="2021-04-30T00:00:00"/>
    <x v="0"/>
    <x v="0"/>
    <n v="642"/>
    <s v="Kg"/>
    <n v="35.75"/>
    <n v="22951.5"/>
  </r>
  <r>
    <d v="2021-04-30T00:00:00"/>
    <x v="0"/>
    <x v="0"/>
    <n v="1357"/>
    <s v="Kg"/>
    <n v="35.25"/>
    <n v="47834.25"/>
  </r>
  <r>
    <d v="2021-04-30T00:00:00"/>
    <x v="0"/>
    <x v="0"/>
    <n v="894"/>
    <s v="Kg"/>
    <n v="35.25"/>
    <n v="31513.5"/>
  </r>
  <r>
    <d v="2021-04-30T00:00:00"/>
    <x v="0"/>
    <x v="0"/>
    <n v="823"/>
    <s v="Kg"/>
    <n v="35.75"/>
    <n v="29422.25"/>
  </r>
  <r>
    <d v="2021-05-10T00:00:00"/>
    <x v="0"/>
    <x v="0"/>
    <n v="1673"/>
    <s v="Kg"/>
    <n v="35.5"/>
    <n v="59391.5"/>
  </r>
  <r>
    <d v="2021-05-10T00:00:00"/>
    <x v="0"/>
    <x v="0"/>
    <n v="729"/>
    <s v="Kg"/>
    <n v="38.5"/>
    <n v="28066.5"/>
  </r>
  <r>
    <d v="2021-05-10T00:00:00"/>
    <x v="0"/>
    <x v="0"/>
    <n v="225"/>
    <s v="Kg"/>
    <n v="39.5"/>
    <n v="8887.5"/>
  </r>
  <r>
    <d v="2021-05-10T00:00:00"/>
    <x v="0"/>
    <x v="0"/>
    <n v="579"/>
    <s v="Kg"/>
    <n v="35.5"/>
    <n v="20554.5"/>
  </r>
  <r>
    <d v="2021-05-10T00:00:00"/>
    <x v="0"/>
    <x v="0"/>
    <n v="1218"/>
    <s v="Kg"/>
    <n v="38.5"/>
    <n v="46893"/>
  </r>
  <r>
    <d v="2021-05-10T00:00:00"/>
    <x v="0"/>
    <x v="0"/>
    <n v="744"/>
    <s v="Kg"/>
    <n v="35.5"/>
    <n v="26412"/>
  </r>
  <r>
    <d v="2021-05-12T00:00:00"/>
    <x v="0"/>
    <x v="0"/>
    <n v="1229"/>
    <s v="Kg"/>
    <n v="38.5"/>
    <n v="47316.5"/>
  </r>
  <r>
    <d v="2021-05-12T00:00:00"/>
    <x v="0"/>
    <x v="0"/>
    <n v="905"/>
    <s v="Kg"/>
    <n v="38.5"/>
    <n v="34842.5"/>
  </r>
  <r>
    <d v="2021-05-15T00:00:00"/>
    <x v="0"/>
    <x v="0"/>
    <n v="1314"/>
    <s v="Kg"/>
    <n v="35.5"/>
    <n v="46647"/>
  </r>
  <r>
    <d v="2021-05-15T00:00:00"/>
    <x v="0"/>
    <x v="0"/>
    <n v="1396"/>
    <s v="Kg"/>
    <n v="35.5"/>
    <n v="49558"/>
  </r>
  <r>
    <d v="2021-05-22T00:00:00"/>
    <x v="0"/>
    <x v="0"/>
    <n v="702"/>
    <s v="Kg"/>
    <n v="36"/>
    <n v="25272"/>
  </r>
  <r>
    <d v="2021-05-24T00:00:00"/>
    <x v="0"/>
    <x v="0"/>
    <n v="718"/>
    <s v="Kg"/>
    <n v="34.5"/>
    <n v="24771"/>
  </r>
  <r>
    <d v="2021-05-24T00:00:00"/>
    <x v="0"/>
    <x v="0"/>
    <n v="652"/>
    <s v="Kg"/>
    <n v="34.5"/>
    <n v="22494"/>
  </r>
  <r>
    <d v="2021-05-29T00:00:00"/>
    <x v="0"/>
    <x v="0"/>
    <n v="1012"/>
    <s v="Kg"/>
    <n v="35"/>
    <n v="35420"/>
  </r>
  <r>
    <d v="2021-06-01T00:00:00"/>
    <x v="0"/>
    <x v="0"/>
    <n v="1470"/>
    <s v="Kg"/>
    <n v="38.5"/>
    <n v="56595"/>
  </r>
  <r>
    <d v="2021-06-02T00:00:00"/>
    <x v="0"/>
    <x v="0"/>
    <n v="534"/>
    <s v="Kg"/>
    <n v="35"/>
    <n v="18690"/>
  </r>
  <r>
    <d v="2021-06-02T00:00:00"/>
    <x v="0"/>
    <x v="0"/>
    <n v="556"/>
    <s v="Kg"/>
    <n v="34.5"/>
    <n v="19182"/>
  </r>
  <r>
    <d v="2021-06-02T00:00:00"/>
    <x v="0"/>
    <x v="0"/>
    <n v="1183"/>
    <s v="Kg"/>
    <n v="35"/>
    <n v="41405"/>
  </r>
  <r>
    <d v="2021-06-02T00:00:00"/>
    <x v="0"/>
    <x v="0"/>
    <n v="1047"/>
    <s v="Kg"/>
    <n v="34.549999999999997"/>
    <n v="36173.85"/>
  </r>
  <r>
    <d v="2021-06-02T00:00:00"/>
    <x v="0"/>
    <x v="0"/>
    <n v="558"/>
    <s v="Kg"/>
    <n v="36"/>
    <n v="20088"/>
  </r>
  <r>
    <d v="2021-06-07T00:00:00"/>
    <x v="0"/>
    <x v="0"/>
    <n v="1568"/>
    <s v="Kg"/>
    <n v="38"/>
    <n v="59584"/>
  </r>
  <r>
    <d v="2021-06-08T00:00:00"/>
    <x v="0"/>
    <x v="0"/>
    <n v="765"/>
    <s v="Kg"/>
    <n v="42.5"/>
    <n v="32512.5"/>
  </r>
  <r>
    <d v="2021-06-08T00:00:00"/>
    <x v="0"/>
    <x v="0"/>
    <n v="677"/>
    <s v="Kg"/>
    <n v="42.5"/>
    <n v="28772.5"/>
  </r>
  <r>
    <d v="2021-06-09T00:00:00"/>
    <x v="0"/>
    <x v="0"/>
    <n v="645"/>
    <s v="Kg"/>
    <n v="40.5"/>
    <n v="26122.5"/>
  </r>
  <r>
    <d v="2021-06-11T00:00:00"/>
    <x v="0"/>
    <x v="0"/>
    <n v="375"/>
    <s v="Kg"/>
    <n v="34.5"/>
    <n v="12937.5"/>
  </r>
  <r>
    <d v="2021-06-18T00:00:00"/>
    <x v="0"/>
    <x v="0"/>
    <n v="660"/>
    <s v="Kg"/>
    <n v="41.5"/>
    <n v="27390"/>
  </r>
  <r>
    <d v="2021-06-18T00:00:00"/>
    <x v="0"/>
    <x v="0"/>
    <n v="1074"/>
    <s v="Kg"/>
    <n v="39"/>
    <n v="41886"/>
  </r>
  <r>
    <d v="2021-06-21T00:00:00"/>
    <x v="0"/>
    <x v="0"/>
    <n v="1084"/>
    <s v="Kg"/>
    <n v="33"/>
    <n v="35772"/>
  </r>
  <r>
    <d v="2021-07-10T00:00:00"/>
    <x v="0"/>
    <x v="0"/>
    <n v="943"/>
    <s v="Kg"/>
    <n v="33.5"/>
    <n v="31590.5"/>
  </r>
  <r>
    <d v="2021-07-10T00:00:00"/>
    <x v="0"/>
    <x v="0"/>
    <n v="1303"/>
    <s v="Kg"/>
    <n v="35.5"/>
    <n v="46256.5"/>
  </r>
  <r>
    <d v="2021-07-12T00:00:00"/>
    <x v="0"/>
    <x v="0"/>
    <n v="347"/>
    <s v="Kg"/>
    <n v="36.5"/>
    <n v="12665.5"/>
  </r>
  <r>
    <d v="2021-08-20T00:00:00"/>
    <x v="0"/>
    <x v="0"/>
    <n v="342"/>
    <s v="Kg"/>
    <n v="37"/>
    <n v="12654"/>
  </r>
  <r>
    <d v="2021-08-20T00:00:00"/>
    <x v="0"/>
    <x v="0"/>
    <n v="388"/>
    <s v="Kg"/>
    <n v="38"/>
    <n v="14744"/>
  </r>
  <r>
    <d v="2021-08-21T00:00:00"/>
    <x v="0"/>
    <x v="0"/>
    <n v="819"/>
    <s v="Kg"/>
    <n v="33"/>
    <n v="27027"/>
  </r>
  <r>
    <d v="2021-08-21T00:00:00"/>
    <x v="0"/>
    <x v="0"/>
    <n v="1011"/>
    <s v="Kg"/>
    <n v="33.5"/>
    <n v="33868.5"/>
  </r>
  <r>
    <d v="2021-08-23T00:00:00"/>
    <x v="0"/>
    <x v="0"/>
    <n v="333"/>
    <s v="Kg"/>
    <n v="36"/>
    <n v="11988"/>
  </r>
  <r>
    <d v="2021-08-23T00:00:00"/>
    <x v="0"/>
    <x v="0"/>
    <n v="634"/>
    <s v="Kg"/>
    <n v="37.5"/>
    <n v="23775"/>
  </r>
  <r>
    <d v="2021-08-24T00:00:00"/>
    <x v="0"/>
    <x v="0"/>
    <n v="526"/>
    <s v="Kg"/>
    <n v="36"/>
    <n v="18936"/>
  </r>
  <r>
    <d v="2021-08-24T00:00:00"/>
    <x v="0"/>
    <x v="0"/>
    <n v="491"/>
    <s v="Kg"/>
    <n v="36"/>
    <n v="17676"/>
  </r>
  <r>
    <d v="2021-08-24T00:00:00"/>
    <x v="0"/>
    <x v="0"/>
    <n v="1175"/>
    <s v="Kg"/>
    <n v="36"/>
    <n v="42300"/>
  </r>
  <r>
    <d v="2021-08-30T00:00:00"/>
    <x v="0"/>
    <x v="0"/>
    <n v="1010"/>
    <s v="Kg"/>
    <n v="32.5"/>
    <n v="32825"/>
  </r>
  <r>
    <d v="2021-08-30T00:00:00"/>
    <x v="0"/>
    <x v="0"/>
    <n v="543"/>
    <s v="Kg"/>
    <n v="34.25"/>
    <n v="18597.75"/>
  </r>
  <r>
    <d v="2021-08-31T00:00:00"/>
    <x v="0"/>
    <x v="0"/>
    <n v="527"/>
    <s v="Kg"/>
    <n v="32.5"/>
    <n v="17127.5"/>
  </r>
  <r>
    <d v="2021-08-31T00:00:00"/>
    <x v="0"/>
    <x v="0"/>
    <n v="1274"/>
    <s v="Kg"/>
    <n v="33.5"/>
    <n v="42679"/>
  </r>
  <r>
    <d v="2021-09-01T00:00:00"/>
    <x v="0"/>
    <x v="0"/>
    <n v="519"/>
    <s v="Kg"/>
    <n v="34.75"/>
    <n v="18035.25"/>
  </r>
  <r>
    <d v="2021-09-01T00:00:00"/>
    <x v="0"/>
    <x v="0"/>
    <n v="596"/>
    <s v="Kg"/>
    <n v="33"/>
    <n v="19668"/>
  </r>
  <r>
    <d v="2021-09-01T00:00:00"/>
    <x v="0"/>
    <x v="0"/>
    <n v="526"/>
    <s v="Kg"/>
    <n v="36"/>
    <n v="18936"/>
  </r>
  <r>
    <d v="2021-09-04T00:00:00"/>
    <x v="0"/>
    <x v="0"/>
    <n v="1092"/>
    <s v="Kg"/>
    <n v="35.5"/>
    <n v="38766"/>
  </r>
  <r>
    <d v="2021-09-04T00:00:00"/>
    <x v="0"/>
    <x v="0"/>
    <n v="1074"/>
    <s v="Kg"/>
    <n v="35.5"/>
    <n v="38127"/>
  </r>
  <r>
    <d v="2021-09-06T00:00:00"/>
    <x v="0"/>
    <x v="0"/>
    <n v="940"/>
    <s v="Kg"/>
    <n v="33.25"/>
    <n v="31255"/>
  </r>
  <r>
    <d v="2021-09-06T00:00:00"/>
    <x v="0"/>
    <x v="0"/>
    <n v="466"/>
    <s v="Kg"/>
    <n v="37.75"/>
    <n v="17591.5"/>
  </r>
  <r>
    <d v="2021-09-06T00:00:00"/>
    <x v="0"/>
    <x v="0"/>
    <n v="1088"/>
    <s v="Kg"/>
    <n v="33.25"/>
    <n v="36176"/>
  </r>
  <r>
    <d v="2021-09-11T00:00:00"/>
    <x v="0"/>
    <x v="0"/>
    <n v="956"/>
    <s v="Kg"/>
    <n v="34"/>
    <n v="32504"/>
  </r>
  <r>
    <d v="2021-09-16T00:00:00"/>
    <x v="0"/>
    <x v="0"/>
    <n v="814"/>
    <s v="Kg"/>
    <n v="34.25"/>
    <n v="27879.5"/>
  </r>
  <r>
    <d v="2021-09-22T00:00:00"/>
    <x v="0"/>
    <x v="0"/>
    <n v="1262"/>
    <s v="Kg"/>
    <n v="34.25"/>
    <n v="43223.5"/>
  </r>
  <r>
    <d v="2021-09-22T00:00:00"/>
    <x v="0"/>
    <x v="0"/>
    <n v="978"/>
    <s v="Kg"/>
    <n v="34.25"/>
    <n v="33496.5"/>
  </r>
  <r>
    <d v="2021-09-24T00:00:00"/>
    <x v="0"/>
    <x v="0"/>
    <n v="996"/>
    <s v="Kg"/>
    <n v="34"/>
    <n v="33864"/>
  </r>
  <r>
    <d v="2021-09-28T00:00:00"/>
    <x v="0"/>
    <x v="0"/>
    <n v="861"/>
    <s v="Kg"/>
    <n v="36.75"/>
    <n v="31641.75"/>
  </r>
  <r>
    <d v="2021-09-30T00:00:00"/>
    <x v="0"/>
    <x v="0"/>
    <n v="1003"/>
    <s v="Kg"/>
    <n v="34"/>
    <n v="34102"/>
  </r>
  <r>
    <d v="2021-10-08T00:00:00"/>
    <x v="0"/>
    <x v="0"/>
    <n v="683"/>
    <s v="Kg"/>
    <n v="35.5"/>
    <n v="24246.5"/>
  </r>
  <r>
    <d v="2021-12-24T00:00:00"/>
    <x v="0"/>
    <x v="0"/>
    <n v="392"/>
    <s v="Kg"/>
    <n v="42.5"/>
    <n v="16660"/>
  </r>
  <r>
    <d v="2019-04-26T00:00:00"/>
    <x v="1"/>
    <x v="1"/>
    <n v="1407"/>
    <s v="Kg"/>
    <n v="31"/>
    <n v="43617"/>
  </r>
  <r>
    <d v="2019-04-26T00:00:00"/>
    <x v="1"/>
    <x v="1"/>
    <n v="1322"/>
    <s v="Kg"/>
    <n v="31"/>
    <n v="40982"/>
  </r>
  <r>
    <d v="2019-04-29T00:00:00"/>
    <x v="1"/>
    <x v="1"/>
    <n v="2536"/>
    <s v="Kg"/>
    <n v="31"/>
    <n v="78616"/>
  </r>
  <r>
    <d v="2019-05-02T00:00:00"/>
    <x v="1"/>
    <x v="1"/>
    <n v="2438"/>
    <s v="Kg"/>
    <n v="31"/>
    <n v="75578"/>
  </r>
  <r>
    <d v="2019-05-13T00:00:00"/>
    <x v="1"/>
    <x v="1"/>
    <n v="2597"/>
    <s v="Kg"/>
    <n v="31"/>
    <n v="80507"/>
  </r>
  <r>
    <d v="2019-05-16T00:00:00"/>
    <x v="1"/>
    <x v="1"/>
    <n v="1625"/>
    <s v="Kg"/>
    <n v="31"/>
    <n v="50375"/>
  </r>
  <r>
    <d v="2019-05-16T00:00:00"/>
    <x v="1"/>
    <x v="1"/>
    <n v="1025"/>
    <s v="Kg"/>
    <n v="31"/>
    <n v="31775"/>
  </r>
  <r>
    <d v="2019-05-16T00:00:00"/>
    <x v="1"/>
    <x v="1"/>
    <n v="2474"/>
    <s v="Kg"/>
    <n v="31"/>
    <n v="76694"/>
  </r>
  <r>
    <d v="2019-05-16T00:00:00"/>
    <x v="1"/>
    <x v="1"/>
    <n v="2406"/>
    <s v="Kg"/>
    <n v="31"/>
    <n v="74586"/>
  </r>
  <r>
    <d v="2019-05-16T00:00:00"/>
    <x v="1"/>
    <x v="1"/>
    <n v="2688"/>
    <s v="Kg"/>
    <n v="31"/>
    <n v="83328"/>
  </r>
  <r>
    <d v="2019-05-16T00:00:00"/>
    <x v="1"/>
    <x v="1"/>
    <n v="2536"/>
    <s v="Kg"/>
    <n v="31"/>
    <n v="78616"/>
  </r>
  <r>
    <d v="2019-05-30T00:00:00"/>
    <x v="1"/>
    <x v="1"/>
    <n v="2877"/>
    <s v="Kg"/>
    <n v="31"/>
    <n v="89187"/>
  </r>
  <r>
    <d v="2019-05-30T00:00:00"/>
    <x v="1"/>
    <x v="1"/>
    <n v="2338"/>
    <s v="Kg"/>
    <n v="31"/>
    <n v="72478"/>
  </r>
  <r>
    <d v="2019-05-30T00:00:00"/>
    <x v="1"/>
    <x v="1"/>
    <n v="2220"/>
    <s v="Kg"/>
    <n v="31"/>
    <n v="68820"/>
  </r>
  <r>
    <d v="2019-05-30T00:00:00"/>
    <x v="1"/>
    <x v="1"/>
    <n v="3125"/>
    <s v="Kg"/>
    <n v="31"/>
    <n v="96875"/>
  </r>
  <r>
    <d v="2019-05-31T00:00:00"/>
    <x v="1"/>
    <x v="1"/>
    <n v="2766"/>
    <s v="Kg"/>
    <n v="31"/>
    <n v="85746"/>
  </r>
  <r>
    <d v="2019-05-31T00:00:00"/>
    <x v="1"/>
    <x v="1"/>
    <n v="1536"/>
    <s v="Kg"/>
    <n v="31"/>
    <n v="47616"/>
  </r>
  <r>
    <d v="2019-05-31T00:00:00"/>
    <x v="1"/>
    <x v="1"/>
    <n v="2936"/>
    <s v="Kg"/>
    <n v="31"/>
    <n v="91016"/>
  </r>
  <r>
    <d v="2019-06-14T00:00:00"/>
    <x v="1"/>
    <x v="1"/>
    <n v="2897"/>
    <s v="Kg"/>
    <n v="31"/>
    <n v="89807"/>
  </r>
  <r>
    <d v="2019-06-17T00:00:00"/>
    <x v="1"/>
    <x v="1"/>
    <n v="3156"/>
    <s v="Kg"/>
    <n v="31"/>
    <n v="97836"/>
  </r>
  <r>
    <d v="2019-06-17T00:00:00"/>
    <x v="1"/>
    <x v="1"/>
    <n v="3125"/>
    <s v="Kg"/>
    <n v="31"/>
    <n v="96875"/>
  </r>
  <r>
    <d v="2019-07-27T00:00:00"/>
    <x v="1"/>
    <x v="1"/>
    <n v="3625"/>
    <s v="Kg"/>
    <n v="31"/>
    <n v="112375"/>
  </r>
  <r>
    <d v="2019-07-27T00:00:00"/>
    <x v="1"/>
    <x v="1"/>
    <n v="3191"/>
    <s v="Kg"/>
    <n v="31"/>
    <n v="98921"/>
  </r>
  <r>
    <d v="2019-07-27T00:00:00"/>
    <x v="1"/>
    <x v="1"/>
    <n v="2865"/>
    <s v="Kg"/>
    <n v="31"/>
    <n v="88815"/>
  </r>
  <r>
    <d v="2019-07-29T00:00:00"/>
    <x v="1"/>
    <x v="1"/>
    <n v="2470"/>
    <s v="Kg"/>
    <n v="31"/>
    <n v="76570"/>
  </r>
  <r>
    <d v="2019-07-29T00:00:00"/>
    <x v="1"/>
    <x v="1"/>
    <n v="1565"/>
    <s v="Kg"/>
    <n v="31"/>
    <n v="48515"/>
  </r>
  <r>
    <d v="2019-08-29T00:00:00"/>
    <x v="1"/>
    <x v="1"/>
    <n v="2478"/>
    <s v="Kg"/>
    <n v="29"/>
    <n v="71862"/>
  </r>
  <r>
    <d v="2019-08-29T00:00:00"/>
    <x v="1"/>
    <x v="1"/>
    <n v="2975"/>
    <s v="Kg"/>
    <n v="29"/>
    <n v="86275"/>
  </r>
  <r>
    <d v="2019-08-29T00:00:00"/>
    <x v="1"/>
    <x v="1"/>
    <n v="3641"/>
    <s v="Kg"/>
    <n v="29"/>
    <n v="105589"/>
  </r>
  <r>
    <d v="2019-08-30T00:00:00"/>
    <x v="1"/>
    <x v="1"/>
    <n v="3208"/>
    <s v="Kg"/>
    <n v="29"/>
    <n v="93032"/>
  </r>
  <r>
    <d v="2019-08-30T00:00:00"/>
    <x v="1"/>
    <x v="1"/>
    <n v="2752"/>
    <s v="Kg"/>
    <n v="29"/>
    <n v="79808"/>
  </r>
  <r>
    <d v="2021-12-30T00:00:00"/>
    <x v="1"/>
    <x v="1"/>
    <n v="2302"/>
    <s v="Kg"/>
    <n v="42"/>
    <n v="96684"/>
  </r>
  <r>
    <d v="2021-12-30T00:00:00"/>
    <x v="1"/>
    <x v="1"/>
    <n v="2683"/>
    <s v="Kg"/>
    <n v="42"/>
    <n v="112686"/>
  </r>
  <r>
    <d v="2021-12-30T00:00:00"/>
    <x v="1"/>
    <x v="1"/>
    <n v="1247"/>
    <s v="Kg"/>
    <n v="42"/>
    <n v="52374"/>
  </r>
  <r>
    <d v="2021-12-30T00:00:00"/>
    <x v="1"/>
    <x v="1"/>
    <n v="2422"/>
    <s v="Kg"/>
    <n v="42"/>
    <n v="101724"/>
  </r>
  <r>
    <d v="2019-07-08T00:00:00"/>
    <x v="2"/>
    <x v="0"/>
    <n v="300"/>
    <s v="Kg"/>
    <n v="23"/>
    <n v="6900"/>
  </r>
  <r>
    <d v="2019-07-08T00:00:00"/>
    <x v="2"/>
    <x v="0"/>
    <n v="583"/>
    <s v="Kg"/>
    <n v="23"/>
    <n v="13409"/>
  </r>
  <r>
    <d v="2019-07-08T00:00:00"/>
    <x v="2"/>
    <x v="0"/>
    <n v="636"/>
    <s v="Kg"/>
    <n v="24.25"/>
    <n v="15423"/>
  </r>
  <r>
    <d v="2019-07-08T00:00:00"/>
    <x v="2"/>
    <x v="0"/>
    <n v="301"/>
    <s v="Kg"/>
    <n v="23"/>
    <n v="6923"/>
  </r>
  <r>
    <d v="2019-07-09T00:00:00"/>
    <x v="2"/>
    <x v="0"/>
    <n v="412"/>
    <s v="Kg"/>
    <n v="29.5"/>
    <n v="12154"/>
  </r>
  <r>
    <d v="2019-07-09T00:00:00"/>
    <x v="2"/>
    <x v="0"/>
    <n v="299"/>
    <s v="Kg"/>
    <n v="29.5"/>
    <n v="8820.5"/>
  </r>
  <r>
    <d v="2019-07-09T00:00:00"/>
    <x v="2"/>
    <x v="0"/>
    <n v="481"/>
    <s v="Kg"/>
    <n v="24.25"/>
    <n v="11664.25"/>
  </r>
  <r>
    <d v="2019-07-09T00:00:00"/>
    <x v="2"/>
    <x v="0"/>
    <n v="360"/>
    <s v="Kg"/>
    <n v="29.5"/>
    <n v="10620"/>
  </r>
  <r>
    <d v="2019-07-15T00:00:00"/>
    <x v="2"/>
    <x v="0"/>
    <n v="357"/>
    <s v="Kg"/>
    <n v="23.25"/>
    <n v="8300.25"/>
  </r>
  <r>
    <d v="2019-07-15T00:00:00"/>
    <x v="2"/>
    <x v="0"/>
    <n v="364"/>
    <s v="Kg"/>
    <n v="22.5"/>
    <n v="8190"/>
  </r>
  <r>
    <d v="2019-07-19T00:00:00"/>
    <x v="2"/>
    <x v="0"/>
    <n v="302"/>
    <s v="Kg"/>
    <n v="29.5"/>
    <n v="8909"/>
  </r>
  <r>
    <d v="2019-07-19T00:00:00"/>
    <x v="2"/>
    <x v="0"/>
    <n v="302"/>
    <s v="Kg"/>
    <n v="27.5"/>
    <n v="8305"/>
  </r>
  <r>
    <d v="2019-07-22T00:00:00"/>
    <x v="2"/>
    <x v="0"/>
    <n v="520"/>
    <s v="Kg"/>
    <n v="23"/>
    <n v="11960"/>
  </r>
  <r>
    <d v="2019-07-22T00:00:00"/>
    <x v="2"/>
    <x v="0"/>
    <n v="582"/>
    <s v="Kg"/>
    <n v="24.5"/>
    <n v="14259"/>
  </r>
  <r>
    <d v="2019-07-22T00:00:00"/>
    <x v="2"/>
    <x v="0"/>
    <n v="614"/>
    <s v="Kg"/>
    <n v="23"/>
    <n v="14122"/>
  </r>
  <r>
    <d v="2019-07-26T00:00:00"/>
    <x v="2"/>
    <x v="0"/>
    <n v="393"/>
    <s v="Kg"/>
    <n v="24.5"/>
    <n v="9628.5"/>
  </r>
  <r>
    <d v="2019-07-26T00:00:00"/>
    <x v="2"/>
    <x v="0"/>
    <n v="628"/>
    <s v="Kg"/>
    <n v="29.25"/>
    <n v="18369"/>
  </r>
  <r>
    <d v="2019-07-26T00:00:00"/>
    <x v="2"/>
    <x v="0"/>
    <n v="626"/>
    <s v="Kg"/>
    <n v="24.5"/>
    <n v="15337"/>
  </r>
  <r>
    <d v="2019-07-27T00:00:00"/>
    <x v="2"/>
    <x v="0"/>
    <n v="683"/>
    <s v="Kg"/>
    <n v="23.25"/>
    <n v="15879.75"/>
  </r>
  <r>
    <d v="2019-07-27T00:00:00"/>
    <x v="2"/>
    <x v="0"/>
    <n v="680"/>
    <s v="Kg"/>
    <n v="23.25"/>
    <n v="15810"/>
  </r>
  <r>
    <d v="2019-07-27T00:00:00"/>
    <x v="2"/>
    <x v="0"/>
    <n v="607"/>
    <s v="Kg"/>
    <n v="23.25"/>
    <n v="14112.75"/>
  </r>
  <r>
    <d v="2019-07-27T00:00:00"/>
    <x v="2"/>
    <x v="0"/>
    <n v="1251"/>
    <s v="Kg"/>
    <n v="23"/>
    <n v="28773"/>
  </r>
  <r>
    <d v="2019-08-01T00:00:00"/>
    <x v="2"/>
    <x v="0"/>
    <n v="480"/>
    <s v="Kg"/>
    <n v="23"/>
    <n v="11040"/>
  </r>
  <r>
    <d v="2019-08-01T00:00:00"/>
    <x v="2"/>
    <x v="0"/>
    <n v="604"/>
    <s v="Kg"/>
    <n v="23"/>
    <n v="13892"/>
  </r>
  <r>
    <d v="2019-08-06T00:00:00"/>
    <x v="2"/>
    <x v="0"/>
    <n v="573"/>
    <s v="Kg"/>
    <n v="23.5"/>
    <n v="13465.5"/>
  </r>
  <r>
    <d v="2019-08-06T00:00:00"/>
    <x v="2"/>
    <x v="0"/>
    <n v="631"/>
    <s v="Kg"/>
    <n v="22"/>
    <n v="13882"/>
  </r>
  <r>
    <d v="2019-08-06T00:00:00"/>
    <x v="2"/>
    <x v="0"/>
    <n v="631"/>
    <s v="Kg"/>
    <n v="23.5"/>
    <n v="14828.5"/>
  </r>
  <r>
    <d v="2019-08-06T00:00:00"/>
    <x v="2"/>
    <x v="0"/>
    <n v="559"/>
    <s v="Kg"/>
    <n v="23"/>
    <n v="12857"/>
  </r>
  <r>
    <d v="2019-08-06T00:00:00"/>
    <x v="2"/>
    <x v="0"/>
    <n v="593"/>
    <s v="Kg"/>
    <n v="23"/>
    <n v="13639"/>
  </r>
  <r>
    <d v="2019-08-06T00:00:00"/>
    <x v="2"/>
    <x v="0"/>
    <n v="526"/>
    <s v="Kg"/>
    <n v="23"/>
    <n v="12098"/>
  </r>
  <r>
    <d v="2019-08-07T00:00:00"/>
    <x v="2"/>
    <x v="0"/>
    <n v="619"/>
    <s v="Kg"/>
    <n v="24"/>
    <n v="14856"/>
  </r>
  <r>
    <d v="2019-08-07T00:00:00"/>
    <x v="2"/>
    <x v="0"/>
    <n v="308"/>
    <s v="Kg"/>
    <n v="22.5"/>
    <n v="6930"/>
  </r>
  <r>
    <d v="2019-08-07T00:00:00"/>
    <x v="2"/>
    <x v="0"/>
    <n v="506"/>
    <s v="Kg"/>
    <n v="24"/>
    <n v="12144"/>
  </r>
  <r>
    <d v="2019-08-13T00:00:00"/>
    <x v="2"/>
    <x v="0"/>
    <n v="332"/>
    <s v="Kg"/>
    <n v="23"/>
    <n v="7636"/>
  </r>
  <r>
    <d v="2019-08-13T00:00:00"/>
    <x v="2"/>
    <x v="0"/>
    <n v="396"/>
    <s v="Kg"/>
    <n v="29.5"/>
    <n v="11682"/>
  </r>
  <r>
    <d v="2019-08-13T00:00:00"/>
    <x v="2"/>
    <x v="0"/>
    <n v="562"/>
    <s v="Kg"/>
    <n v="23"/>
    <n v="12926"/>
  </r>
  <r>
    <d v="2019-08-20T00:00:00"/>
    <x v="2"/>
    <x v="0"/>
    <n v="426"/>
    <s v="Kg"/>
    <n v="22.25"/>
    <n v="9478.5"/>
  </r>
  <r>
    <d v="2019-08-20T00:00:00"/>
    <x v="2"/>
    <x v="0"/>
    <n v="499"/>
    <s v="Kg"/>
    <n v="22.25"/>
    <n v="11102.75"/>
  </r>
  <r>
    <d v="2019-08-20T00:00:00"/>
    <x v="2"/>
    <x v="0"/>
    <n v="637"/>
    <s v="Kg"/>
    <n v="22.5"/>
    <n v="14332.5"/>
  </r>
  <r>
    <d v="2019-08-20T00:00:00"/>
    <x v="2"/>
    <x v="0"/>
    <n v="639"/>
    <s v="Kg"/>
    <n v="22.5"/>
    <n v="14377.5"/>
  </r>
  <r>
    <d v="2019-08-20T00:00:00"/>
    <x v="2"/>
    <x v="0"/>
    <n v="512"/>
    <s v="Kg"/>
    <n v="22.25"/>
    <n v="11392"/>
  </r>
  <r>
    <d v="2019-08-20T00:00:00"/>
    <x v="2"/>
    <x v="0"/>
    <n v="657"/>
    <s v="Kg"/>
    <n v="22.25"/>
    <n v="14618.25"/>
  </r>
  <r>
    <d v="2019-08-20T00:00:00"/>
    <x v="2"/>
    <x v="0"/>
    <n v="553"/>
    <s v="Kg"/>
    <n v="22.25"/>
    <n v="12304.25"/>
  </r>
  <r>
    <d v="2019-08-20T00:00:00"/>
    <x v="2"/>
    <x v="0"/>
    <n v="564"/>
    <s v="Kg"/>
    <n v="23.75"/>
    <n v="13395"/>
  </r>
  <r>
    <d v="2019-08-26T00:00:00"/>
    <x v="2"/>
    <x v="0"/>
    <n v="1058"/>
    <s v="Kg"/>
    <n v="22"/>
    <n v="23276"/>
  </r>
  <r>
    <d v="2019-08-31T00:00:00"/>
    <x v="2"/>
    <x v="0"/>
    <n v="566"/>
    <s v="Kg"/>
    <n v="23.5"/>
    <n v="13301"/>
  </r>
  <r>
    <d v="2019-08-31T00:00:00"/>
    <x v="2"/>
    <x v="0"/>
    <n v="548"/>
    <s v="Kg"/>
    <n v="23.5"/>
    <n v="12878"/>
  </r>
  <r>
    <d v="2019-08-31T00:00:00"/>
    <x v="2"/>
    <x v="0"/>
    <n v="490"/>
    <s v="Kg"/>
    <n v="23.5"/>
    <n v="11515"/>
  </r>
  <r>
    <d v="2019-09-03T00:00:00"/>
    <x v="2"/>
    <x v="0"/>
    <n v="696"/>
    <s v="Kg"/>
    <n v="23.5"/>
    <n v="16356"/>
  </r>
  <r>
    <d v="2019-09-03T00:00:00"/>
    <x v="2"/>
    <x v="0"/>
    <n v="643"/>
    <s v="Kg"/>
    <n v="22"/>
    <n v="14146"/>
  </r>
  <r>
    <d v="2019-09-03T00:00:00"/>
    <x v="2"/>
    <x v="0"/>
    <n v="736"/>
    <s v="Kg"/>
    <n v="23.5"/>
    <n v="17296"/>
  </r>
  <r>
    <d v="2019-09-04T00:00:00"/>
    <x v="2"/>
    <x v="0"/>
    <n v="425"/>
    <s v="Kg"/>
    <n v="28"/>
    <n v="11900"/>
  </r>
  <r>
    <d v="2019-09-04T00:00:00"/>
    <x v="2"/>
    <x v="0"/>
    <n v="570"/>
    <s v="Kg"/>
    <n v="23.5"/>
    <n v="13395"/>
  </r>
  <r>
    <d v="2019-09-04T00:00:00"/>
    <x v="2"/>
    <x v="0"/>
    <n v="272"/>
    <s v="Kg"/>
    <n v="28"/>
    <n v="7616"/>
  </r>
  <r>
    <d v="2019-09-06T00:00:00"/>
    <x v="2"/>
    <x v="0"/>
    <n v="477"/>
    <s v="Kg"/>
    <n v="22"/>
    <n v="10494"/>
  </r>
  <r>
    <d v="2019-09-06T00:00:00"/>
    <x v="2"/>
    <x v="0"/>
    <n v="539"/>
    <s v="Kg"/>
    <n v="22"/>
    <n v="11858"/>
  </r>
  <r>
    <d v="2019-09-06T00:00:00"/>
    <x v="2"/>
    <x v="0"/>
    <n v="571"/>
    <s v="Kg"/>
    <n v="22"/>
    <n v="12562"/>
  </r>
  <r>
    <d v="2019-09-06T00:00:00"/>
    <x v="2"/>
    <x v="0"/>
    <n v="679"/>
    <s v="Kg"/>
    <n v="22"/>
    <n v="14938"/>
  </r>
  <r>
    <d v="2019-09-11T00:00:00"/>
    <x v="2"/>
    <x v="0"/>
    <n v="586"/>
    <s v="Kg"/>
    <n v="22"/>
    <n v="12892"/>
  </r>
  <r>
    <d v="2019-09-11T00:00:00"/>
    <x v="2"/>
    <x v="0"/>
    <n v="670"/>
    <s v="Kg"/>
    <n v="22"/>
    <n v="14740"/>
  </r>
  <r>
    <d v="2019-09-11T00:00:00"/>
    <x v="2"/>
    <x v="0"/>
    <n v="635"/>
    <s v="Kg"/>
    <n v="28.5"/>
    <n v="18097.5"/>
  </r>
  <r>
    <d v="2019-09-11T00:00:00"/>
    <x v="2"/>
    <x v="0"/>
    <n v="596"/>
    <s v="Kg"/>
    <n v="21.5"/>
    <n v="12814"/>
  </r>
  <r>
    <d v="2019-09-12T00:00:00"/>
    <x v="2"/>
    <x v="0"/>
    <n v="707"/>
    <s v="Kg"/>
    <n v="21.5"/>
    <n v="15200.5"/>
  </r>
  <r>
    <d v="2019-09-12T00:00:00"/>
    <x v="2"/>
    <x v="0"/>
    <n v="604"/>
    <s v="Kg"/>
    <n v="21.5"/>
    <n v="12986"/>
  </r>
  <r>
    <d v="2019-09-12T00:00:00"/>
    <x v="2"/>
    <x v="0"/>
    <n v="549"/>
    <s v="Kg"/>
    <n v="21.5"/>
    <n v="11803.5"/>
  </r>
  <r>
    <d v="2019-09-12T00:00:00"/>
    <x v="2"/>
    <x v="0"/>
    <n v="948"/>
    <s v="Kg"/>
    <n v="27"/>
    <n v="25596"/>
  </r>
  <r>
    <d v="2019-09-13T00:00:00"/>
    <x v="2"/>
    <x v="0"/>
    <n v="604"/>
    <s v="Kg"/>
    <n v="21.5"/>
    <n v="12986"/>
  </r>
  <r>
    <d v="2019-09-13T00:00:00"/>
    <x v="2"/>
    <x v="0"/>
    <n v="553"/>
    <s v="Kg"/>
    <n v="23.5"/>
    <n v="12995.5"/>
  </r>
  <r>
    <d v="2019-09-13T00:00:00"/>
    <x v="2"/>
    <x v="0"/>
    <n v="716"/>
    <s v="Kg"/>
    <n v="21.5"/>
    <n v="15394"/>
  </r>
  <r>
    <d v="2019-09-16T00:00:00"/>
    <x v="2"/>
    <x v="0"/>
    <n v="570"/>
    <s v="Kg"/>
    <n v="23.5"/>
    <n v="13395"/>
  </r>
  <r>
    <d v="2019-09-17T00:00:00"/>
    <x v="2"/>
    <x v="0"/>
    <n v="321"/>
    <s v="Kg"/>
    <n v="27.5"/>
    <n v="8827.5"/>
  </r>
  <r>
    <d v="2019-09-17T00:00:00"/>
    <x v="2"/>
    <x v="0"/>
    <n v="550"/>
    <s v="Kg"/>
    <n v="21.5"/>
    <n v="11825"/>
  </r>
  <r>
    <d v="2019-09-23T00:00:00"/>
    <x v="2"/>
    <x v="0"/>
    <n v="669"/>
    <s v="Kg"/>
    <n v="23"/>
    <n v="15387"/>
  </r>
  <r>
    <d v="2019-09-23T00:00:00"/>
    <x v="2"/>
    <x v="0"/>
    <n v="585"/>
    <s v="Kg"/>
    <n v="23"/>
    <n v="13455"/>
  </r>
  <r>
    <d v="2019-09-24T00:00:00"/>
    <x v="2"/>
    <x v="0"/>
    <n v="576"/>
    <s v="Kg"/>
    <n v="21"/>
    <n v="12096"/>
  </r>
  <r>
    <d v="2019-09-26T00:00:00"/>
    <x v="2"/>
    <x v="0"/>
    <n v="650"/>
    <s v="Kg"/>
    <n v="27.75"/>
    <n v="18037.5"/>
  </r>
  <r>
    <d v="2019-09-26T00:00:00"/>
    <x v="2"/>
    <x v="0"/>
    <n v="264"/>
    <s v="Kg"/>
    <n v="21"/>
    <n v="5544"/>
  </r>
  <r>
    <d v="2019-09-27T00:00:00"/>
    <x v="2"/>
    <x v="0"/>
    <n v="767"/>
    <s v="Kg"/>
    <n v="27"/>
    <n v="20709"/>
  </r>
  <r>
    <d v="2019-09-27T00:00:00"/>
    <x v="2"/>
    <x v="0"/>
    <n v="612"/>
    <s v="Kg"/>
    <n v="22.5"/>
    <n v="13770"/>
  </r>
  <r>
    <d v="2019-09-27T00:00:00"/>
    <x v="2"/>
    <x v="0"/>
    <n v="315"/>
    <s v="Kg"/>
    <n v="28.5"/>
    <n v="8977.5"/>
  </r>
  <r>
    <d v="2019-09-27T00:00:00"/>
    <x v="2"/>
    <x v="0"/>
    <n v="614"/>
    <s v="Kg"/>
    <n v="21"/>
    <n v="12894"/>
  </r>
  <r>
    <d v="2019-09-27T00:00:00"/>
    <x v="2"/>
    <x v="0"/>
    <n v="380"/>
    <s v="Kg"/>
    <n v="27.5"/>
    <n v="10450"/>
  </r>
  <r>
    <d v="2019-09-28T00:00:00"/>
    <x v="2"/>
    <x v="0"/>
    <n v="604"/>
    <s v="Kg"/>
    <n v="27.5"/>
    <n v="16610"/>
  </r>
  <r>
    <d v="2019-09-30T00:00:00"/>
    <x v="2"/>
    <x v="0"/>
    <n v="583"/>
    <s v="Kg"/>
    <n v="21.25"/>
    <n v="12388.75"/>
  </r>
  <r>
    <d v="2019-09-30T00:00:00"/>
    <x v="2"/>
    <x v="0"/>
    <n v="523"/>
    <s v="Kg"/>
    <n v="22.5"/>
    <n v="11767.5"/>
  </r>
  <r>
    <d v="2019-09-30T00:00:00"/>
    <x v="2"/>
    <x v="0"/>
    <n v="231"/>
    <s v="Kg"/>
    <n v="21.25"/>
    <n v="4908.75"/>
  </r>
  <r>
    <d v="2019-10-01T00:00:00"/>
    <x v="2"/>
    <x v="0"/>
    <n v="646"/>
    <s v="Kg"/>
    <n v="21.5"/>
    <n v="13889"/>
  </r>
  <r>
    <d v="2019-10-01T00:00:00"/>
    <x v="2"/>
    <x v="0"/>
    <n v="324"/>
    <s v="Kg"/>
    <n v="28"/>
    <n v="9072"/>
  </r>
  <r>
    <d v="2019-10-01T00:00:00"/>
    <x v="2"/>
    <x v="0"/>
    <n v="511"/>
    <s v="Kg"/>
    <n v="22.5"/>
    <n v="11497.5"/>
  </r>
  <r>
    <d v="2019-10-04T00:00:00"/>
    <x v="2"/>
    <x v="0"/>
    <n v="576"/>
    <s v="Kg"/>
    <n v="21.5"/>
    <n v="12384"/>
  </r>
  <r>
    <d v="2019-10-04T00:00:00"/>
    <x v="2"/>
    <x v="0"/>
    <n v="608"/>
    <s v="Kg"/>
    <n v="21.5"/>
    <n v="13072"/>
  </r>
  <r>
    <d v="2019-10-14T00:00:00"/>
    <x v="2"/>
    <x v="0"/>
    <n v="477"/>
    <s v="Kg"/>
    <n v="21"/>
    <n v="10017"/>
  </r>
  <r>
    <d v="2019-10-14T00:00:00"/>
    <x v="2"/>
    <x v="0"/>
    <n v="867"/>
    <s v="Kg"/>
    <n v="21"/>
    <n v="18207"/>
  </r>
  <r>
    <d v="2019-10-14T00:00:00"/>
    <x v="2"/>
    <x v="0"/>
    <n v="1277"/>
    <s v="Kg"/>
    <n v="22.5"/>
    <n v="28732.5"/>
  </r>
  <r>
    <d v="2019-10-14T00:00:00"/>
    <x v="2"/>
    <x v="0"/>
    <n v="843"/>
    <s v="Kg"/>
    <n v="22.5"/>
    <n v="18967.5"/>
  </r>
  <r>
    <d v="2019-10-14T00:00:00"/>
    <x v="2"/>
    <x v="0"/>
    <n v="194"/>
    <s v="Kg"/>
    <n v="22.5"/>
    <n v="4365"/>
  </r>
  <r>
    <d v="2019-10-14T00:00:00"/>
    <x v="2"/>
    <x v="0"/>
    <n v="1429"/>
    <s v="Kg"/>
    <n v="21"/>
    <n v="30009"/>
  </r>
  <r>
    <d v="2019-10-16T00:00:00"/>
    <x v="2"/>
    <x v="0"/>
    <n v="925"/>
    <s v="Kg"/>
    <n v="21"/>
    <n v="19425"/>
  </r>
  <r>
    <d v="2019-10-22T00:00:00"/>
    <x v="2"/>
    <x v="0"/>
    <n v="531"/>
    <s v="Kg"/>
    <n v="21.5"/>
    <n v="11416.5"/>
  </r>
  <r>
    <d v="2019-10-22T00:00:00"/>
    <x v="2"/>
    <x v="0"/>
    <n v="663"/>
    <s v="Kg"/>
    <n v="26.5"/>
    <n v="17569.5"/>
  </r>
  <r>
    <d v="2019-10-22T00:00:00"/>
    <x v="2"/>
    <x v="0"/>
    <n v="523"/>
    <s v="Kg"/>
    <n v="20.25"/>
    <n v="10590.75"/>
  </r>
  <r>
    <d v="2019-10-22T00:00:00"/>
    <x v="2"/>
    <x v="0"/>
    <n v="1066"/>
    <s v="Kg"/>
    <n v="20.5"/>
    <n v="21853"/>
  </r>
  <r>
    <d v="2019-11-16T00:00:00"/>
    <x v="2"/>
    <x v="0"/>
    <n v="603"/>
    <s v="Kg"/>
    <n v="22.5"/>
    <n v="13567.5"/>
  </r>
  <r>
    <d v="2019-11-16T00:00:00"/>
    <x v="2"/>
    <x v="0"/>
    <n v="631"/>
    <s v="Kg"/>
    <n v="21"/>
    <n v="13251"/>
  </r>
  <r>
    <d v="2019-11-18T00:00:00"/>
    <x v="2"/>
    <x v="0"/>
    <n v="523"/>
    <s v="Kg"/>
    <n v="27.5"/>
    <n v="14382.5"/>
  </r>
  <r>
    <d v="2019-11-18T00:00:00"/>
    <x v="2"/>
    <x v="0"/>
    <n v="425"/>
    <s v="Kg"/>
    <n v="20"/>
    <n v="8500"/>
  </r>
  <r>
    <d v="2019-12-02T00:00:00"/>
    <x v="2"/>
    <x v="0"/>
    <n v="501"/>
    <s v="Kg"/>
    <n v="21"/>
    <n v="10521"/>
  </r>
  <r>
    <d v="2019-12-02T00:00:00"/>
    <x v="2"/>
    <x v="0"/>
    <n v="541"/>
    <s v="Kg"/>
    <n v="22.25"/>
    <n v="12037.25"/>
  </r>
  <r>
    <d v="2019-12-02T00:00:00"/>
    <x v="2"/>
    <x v="0"/>
    <n v="514"/>
    <s v="Kg"/>
    <n v="21.5"/>
    <n v="11051"/>
  </r>
  <r>
    <d v="2019-12-02T00:00:00"/>
    <x v="2"/>
    <x v="0"/>
    <n v="499"/>
    <s v="Kg"/>
    <n v="21.5"/>
    <n v="10728.5"/>
  </r>
  <r>
    <d v="2019-12-05T00:00:00"/>
    <x v="2"/>
    <x v="0"/>
    <n v="461"/>
    <s v="Kg"/>
    <n v="20.5"/>
    <n v="9450.5"/>
  </r>
  <r>
    <d v="2019-12-05T00:00:00"/>
    <x v="2"/>
    <x v="0"/>
    <n v="456"/>
    <s v="Kg"/>
    <n v="20.5"/>
    <n v="9348"/>
  </r>
  <r>
    <d v="2019-12-05T00:00:00"/>
    <x v="2"/>
    <x v="0"/>
    <n v="490"/>
    <s v="Kg"/>
    <n v="22"/>
    <n v="10780"/>
  </r>
  <r>
    <d v="2019-12-05T00:00:00"/>
    <x v="2"/>
    <x v="0"/>
    <n v="511"/>
    <s v="Kg"/>
    <n v="22"/>
    <n v="11242"/>
  </r>
  <r>
    <d v="2019-12-05T00:00:00"/>
    <x v="2"/>
    <x v="0"/>
    <n v="957"/>
    <s v="Kg"/>
    <n v="20.5"/>
    <n v="19618.5"/>
  </r>
  <r>
    <d v="2019-12-07T00:00:00"/>
    <x v="2"/>
    <x v="0"/>
    <n v="1039"/>
    <s v="Kg"/>
    <n v="20.5"/>
    <n v="21299.5"/>
  </r>
  <r>
    <d v="2019-12-12T00:00:00"/>
    <x v="2"/>
    <x v="0"/>
    <n v="532"/>
    <s v="Kg"/>
    <n v="22.25"/>
    <n v="11837"/>
  </r>
  <r>
    <d v="2019-12-13T00:00:00"/>
    <x v="2"/>
    <x v="0"/>
    <n v="647"/>
    <s v="Kg"/>
    <n v="22"/>
    <n v="14234"/>
  </r>
  <r>
    <d v="2019-12-13T00:00:00"/>
    <x v="2"/>
    <x v="0"/>
    <n v="580"/>
    <s v="Kg"/>
    <n v="22"/>
    <n v="12760"/>
  </r>
  <r>
    <d v="2019-12-13T00:00:00"/>
    <x v="2"/>
    <x v="0"/>
    <n v="523"/>
    <s v="Kg"/>
    <n v="22"/>
    <n v="11506"/>
  </r>
  <r>
    <d v="2019-12-16T00:00:00"/>
    <x v="2"/>
    <x v="0"/>
    <n v="463"/>
    <s v="Kg"/>
    <n v="21.5"/>
    <n v="9954.5"/>
  </r>
  <r>
    <d v="2019-12-17T00:00:00"/>
    <x v="2"/>
    <x v="0"/>
    <n v="482"/>
    <s v="Kg"/>
    <n v="22"/>
    <n v="10604"/>
  </r>
  <r>
    <d v="2019-12-17T00:00:00"/>
    <x v="2"/>
    <x v="0"/>
    <n v="262"/>
    <s v="Kg"/>
    <n v="27"/>
    <n v="7074"/>
  </r>
  <r>
    <d v="2019-12-25T00:00:00"/>
    <x v="2"/>
    <x v="0"/>
    <n v="314"/>
    <s v="Kg"/>
    <n v="27"/>
    <n v="8478"/>
  </r>
  <r>
    <d v="2020-01-02T00:00:00"/>
    <x v="2"/>
    <x v="0"/>
    <n v="597"/>
    <s v="Kg"/>
    <n v="22"/>
    <n v="13134"/>
  </r>
  <r>
    <d v="2020-01-03T00:00:00"/>
    <x v="2"/>
    <x v="0"/>
    <n v="598"/>
    <s v="Kg"/>
    <n v="21"/>
    <n v="12558"/>
  </r>
  <r>
    <d v="2020-01-04T00:00:00"/>
    <x v="2"/>
    <x v="0"/>
    <n v="577"/>
    <s v="Kg"/>
    <n v="22"/>
    <n v="12694"/>
  </r>
  <r>
    <d v="2020-01-04T00:00:00"/>
    <x v="2"/>
    <x v="0"/>
    <n v="492"/>
    <s v="Kg"/>
    <n v="22"/>
    <n v="10824"/>
  </r>
  <r>
    <d v="2020-01-10T00:00:00"/>
    <x v="2"/>
    <x v="0"/>
    <n v="549"/>
    <s v="Kg"/>
    <n v="22"/>
    <n v="12078"/>
  </r>
  <r>
    <d v="2020-01-10T00:00:00"/>
    <x v="2"/>
    <x v="0"/>
    <n v="510"/>
    <s v="Kg"/>
    <n v="22"/>
    <n v="11220"/>
  </r>
  <r>
    <d v="2020-01-10T00:00:00"/>
    <x v="2"/>
    <x v="0"/>
    <n v="646"/>
    <s v="Kg"/>
    <n v="22"/>
    <n v="14212"/>
  </r>
  <r>
    <d v="2020-01-13T00:00:00"/>
    <x v="2"/>
    <x v="0"/>
    <n v="470"/>
    <s v="Kg"/>
    <n v="22"/>
    <n v="10340"/>
  </r>
  <r>
    <d v="2020-01-13T00:00:00"/>
    <x v="2"/>
    <x v="0"/>
    <n v="673"/>
    <s v="Kg"/>
    <n v="20.5"/>
    <n v="13796.5"/>
  </r>
  <r>
    <d v="2020-01-14T00:00:00"/>
    <x v="2"/>
    <x v="0"/>
    <n v="355"/>
    <s v="Kg"/>
    <n v="21"/>
    <n v="7455"/>
  </r>
  <r>
    <d v="2020-01-14T00:00:00"/>
    <x v="2"/>
    <x v="0"/>
    <n v="610"/>
    <s v="Kg"/>
    <n v="21"/>
    <n v="12810"/>
  </r>
  <r>
    <d v="2020-01-14T00:00:00"/>
    <x v="2"/>
    <x v="0"/>
    <n v="614"/>
    <s v="Kg"/>
    <n v="21"/>
    <n v="12894"/>
  </r>
  <r>
    <d v="2020-01-15T00:00:00"/>
    <x v="2"/>
    <x v="0"/>
    <n v="260"/>
    <s v="Kg"/>
    <n v="22.25"/>
    <n v="5785"/>
  </r>
  <r>
    <d v="2020-01-15T00:00:00"/>
    <x v="2"/>
    <x v="0"/>
    <n v="550"/>
    <s v="Kg"/>
    <n v="22.25"/>
    <n v="12237.5"/>
  </r>
  <r>
    <d v="2020-01-15T00:00:00"/>
    <x v="2"/>
    <x v="0"/>
    <n v="611"/>
    <s v="Kg"/>
    <n v="21"/>
    <n v="12831"/>
  </r>
  <r>
    <d v="2020-01-22T00:00:00"/>
    <x v="2"/>
    <x v="0"/>
    <n v="498"/>
    <s v="Kg"/>
    <n v="24"/>
    <n v="11952"/>
  </r>
  <r>
    <d v="2020-01-22T00:00:00"/>
    <x v="2"/>
    <x v="0"/>
    <n v="636"/>
    <s v="Kg"/>
    <n v="24"/>
    <n v="15264"/>
  </r>
  <r>
    <d v="2020-01-22T00:00:00"/>
    <x v="2"/>
    <x v="0"/>
    <n v="527"/>
    <s v="Kg"/>
    <n v="24"/>
    <n v="12648"/>
  </r>
  <r>
    <d v="2020-01-22T00:00:00"/>
    <x v="2"/>
    <x v="0"/>
    <n v="583"/>
    <s v="Kg"/>
    <n v="23"/>
    <n v="13409"/>
  </r>
  <r>
    <d v="2020-01-22T00:00:00"/>
    <x v="2"/>
    <x v="0"/>
    <n v="509"/>
    <s v="Kg"/>
    <n v="24.25"/>
    <n v="12343.25"/>
  </r>
  <r>
    <d v="2020-01-22T00:00:00"/>
    <x v="2"/>
    <x v="0"/>
    <n v="262"/>
    <s v="Kg"/>
    <n v="23"/>
    <n v="6026"/>
  </r>
  <r>
    <d v="2020-01-27T00:00:00"/>
    <x v="2"/>
    <x v="0"/>
    <n v="477"/>
    <s v="Kg"/>
    <n v="24"/>
    <n v="11448"/>
  </r>
  <r>
    <d v="2020-01-27T00:00:00"/>
    <x v="2"/>
    <x v="0"/>
    <n v="505"/>
    <s v="Kg"/>
    <n v="24"/>
    <n v="12120"/>
  </r>
  <r>
    <d v="2020-01-27T00:00:00"/>
    <x v="2"/>
    <x v="0"/>
    <n v="505"/>
    <s v="Kg"/>
    <n v="24"/>
    <n v="12120"/>
  </r>
  <r>
    <d v="2020-01-29T00:00:00"/>
    <x v="2"/>
    <x v="0"/>
    <n v="297"/>
    <s v="Kg"/>
    <n v="26"/>
    <n v="7722"/>
  </r>
  <r>
    <d v="2020-01-29T00:00:00"/>
    <x v="2"/>
    <x v="0"/>
    <n v="505"/>
    <s v="Kg"/>
    <n v="24"/>
    <n v="12120"/>
  </r>
  <r>
    <d v="2020-01-31T00:00:00"/>
    <x v="2"/>
    <x v="0"/>
    <n v="1118"/>
    <s v="Kg"/>
    <n v="24"/>
    <n v="26832"/>
  </r>
  <r>
    <d v="2020-01-31T00:00:00"/>
    <x v="2"/>
    <x v="0"/>
    <n v="498"/>
    <s v="Kg"/>
    <n v="24"/>
    <n v="11952"/>
  </r>
  <r>
    <d v="2020-01-31T00:00:00"/>
    <x v="2"/>
    <x v="0"/>
    <n v="1079"/>
    <s v="Kg"/>
    <n v="24"/>
    <n v="25896"/>
  </r>
  <r>
    <d v="2020-02-04T00:00:00"/>
    <x v="2"/>
    <x v="0"/>
    <n v="504"/>
    <s v="Kg"/>
    <n v="22.5"/>
    <n v="11340"/>
  </r>
  <r>
    <d v="2020-02-04T00:00:00"/>
    <x v="2"/>
    <x v="0"/>
    <n v="557"/>
    <s v="Kg"/>
    <n v="22.5"/>
    <n v="12532.5"/>
  </r>
  <r>
    <d v="2020-02-04T00:00:00"/>
    <x v="2"/>
    <x v="0"/>
    <n v="393"/>
    <s v="Kg"/>
    <n v="22.5"/>
    <n v="8842.5"/>
  </r>
  <r>
    <d v="2020-02-08T00:00:00"/>
    <x v="2"/>
    <x v="0"/>
    <n v="592"/>
    <s v="Kg"/>
    <n v="23"/>
    <n v="13616"/>
  </r>
  <r>
    <d v="2020-02-08T00:00:00"/>
    <x v="2"/>
    <x v="0"/>
    <n v="664"/>
    <s v="Kg"/>
    <n v="22.5"/>
    <n v="14940"/>
  </r>
  <r>
    <d v="2020-02-11T00:00:00"/>
    <x v="2"/>
    <x v="0"/>
    <n v="294"/>
    <s v="Kg"/>
    <n v="28.5"/>
    <n v="8379"/>
  </r>
  <r>
    <d v="2020-02-11T00:00:00"/>
    <x v="2"/>
    <x v="0"/>
    <n v="504"/>
    <s v="Kg"/>
    <n v="27.5"/>
    <n v="13860"/>
  </r>
  <r>
    <d v="2020-02-13T00:00:00"/>
    <x v="2"/>
    <x v="0"/>
    <n v="316"/>
    <s v="Kg"/>
    <n v="29.5"/>
    <n v="9322"/>
  </r>
  <r>
    <d v="2020-02-13T00:00:00"/>
    <x v="2"/>
    <x v="0"/>
    <n v="670"/>
    <s v="Kg"/>
    <n v="21.5"/>
    <n v="14405"/>
  </r>
  <r>
    <d v="2020-02-14T00:00:00"/>
    <x v="2"/>
    <x v="0"/>
    <n v="612"/>
    <s v="Kg"/>
    <n v="22.75"/>
    <n v="13923"/>
  </r>
  <r>
    <d v="2020-02-14T00:00:00"/>
    <x v="2"/>
    <x v="0"/>
    <n v="507"/>
    <s v="Kg"/>
    <n v="21.5"/>
    <n v="10900.5"/>
  </r>
  <r>
    <d v="2020-02-18T00:00:00"/>
    <x v="2"/>
    <x v="0"/>
    <n v="960"/>
    <s v="Kg"/>
    <n v="21.5"/>
    <n v="20640"/>
  </r>
  <r>
    <d v="2020-02-18T00:00:00"/>
    <x v="2"/>
    <x v="0"/>
    <n v="486"/>
    <s v="Kg"/>
    <n v="23"/>
    <n v="11178"/>
  </r>
  <r>
    <d v="2020-02-18T00:00:00"/>
    <x v="2"/>
    <x v="0"/>
    <n v="383"/>
    <s v="Kg"/>
    <n v="23"/>
    <n v="8809"/>
  </r>
  <r>
    <d v="2020-02-18T00:00:00"/>
    <x v="2"/>
    <x v="0"/>
    <n v="516"/>
    <s v="Kg"/>
    <n v="23"/>
    <n v="11868"/>
  </r>
  <r>
    <d v="2020-02-18T00:00:00"/>
    <x v="2"/>
    <x v="0"/>
    <n v="595"/>
    <s v="Kg"/>
    <n v="21.5"/>
    <n v="12792.5"/>
  </r>
  <r>
    <d v="2020-02-19T00:00:00"/>
    <x v="2"/>
    <x v="0"/>
    <n v="542"/>
    <s v="Kg"/>
    <n v="22"/>
    <n v="11924"/>
  </r>
  <r>
    <d v="2020-02-20T00:00:00"/>
    <x v="2"/>
    <x v="0"/>
    <n v="623"/>
    <s v="Kg"/>
    <n v="22"/>
    <n v="13706"/>
  </r>
  <r>
    <d v="2020-02-21T00:00:00"/>
    <x v="2"/>
    <x v="0"/>
    <n v="861"/>
    <s v="Kg"/>
    <n v="24"/>
    <n v="20664"/>
  </r>
  <r>
    <d v="2020-02-21T00:00:00"/>
    <x v="2"/>
    <x v="0"/>
    <n v="375"/>
    <s v="Kg"/>
    <n v="24"/>
    <n v="9000"/>
  </r>
  <r>
    <d v="2020-02-22T00:00:00"/>
    <x v="2"/>
    <x v="0"/>
    <n v="895"/>
    <s v="Kg"/>
    <n v="22.75"/>
    <n v="20361.25"/>
  </r>
  <r>
    <d v="2020-02-28T00:00:00"/>
    <x v="2"/>
    <x v="0"/>
    <n v="500"/>
    <s v="Kg"/>
    <n v="23.25"/>
    <n v="11625"/>
  </r>
  <r>
    <d v="2020-02-28T00:00:00"/>
    <x v="2"/>
    <x v="0"/>
    <n v="475"/>
    <s v="Kg"/>
    <n v="23.25"/>
    <n v="11043.75"/>
  </r>
  <r>
    <d v="2020-02-29T00:00:00"/>
    <x v="2"/>
    <x v="0"/>
    <n v="670"/>
    <s v="Kg"/>
    <n v="22"/>
    <n v="14740"/>
  </r>
  <r>
    <d v="2020-02-29T00:00:00"/>
    <x v="2"/>
    <x v="0"/>
    <n v="448"/>
    <s v="Kg"/>
    <n v="23.25"/>
    <n v="10416"/>
  </r>
  <r>
    <d v="2020-03-05T00:00:00"/>
    <x v="2"/>
    <x v="0"/>
    <n v="550"/>
    <s v="Kg"/>
    <n v="24.25"/>
    <n v="13337.5"/>
  </r>
  <r>
    <d v="2020-03-05T00:00:00"/>
    <x v="2"/>
    <x v="0"/>
    <n v="566"/>
    <s v="Kg"/>
    <n v="24.25"/>
    <n v="13725.5"/>
  </r>
  <r>
    <d v="2020-03-06T00:00:00"/>
    <x v="2"/>
    <x v="0"/>
    <n v="488"/>
    <s v="Kg"/>
    <n v="24.25"/>
    <n v="11834"/>
  </r>
  <r>
    <d v="2020-03-11T00:00:00"/>
    <x v="2"/>
    <x v="0"/>
    <n v="500"/>
    <s v="Kg"/>
    <n v="24"/>
    <n v="12000"/>
  </r>
  <r>
    <d v="2020-03-11T00:00:00"/>
    <x v="2"/>
    <x v="0"/>
    <n v="242"/>
    <s v="Kg"/>
    <n v="27"/>
    <n v="6534"/>
  </r>
  <r>
    <d v="2020-03-11T00:00:00"/>
    <x v="2"/>
    <x v="0"/>
    <n v="500"/>
    <s v="Kg"/>
    <n v="24"/>
    <n v="12000"/>
  </r>
  <r>
    <d v="2020-03-17T00:00:00"/>
    <x v="2"/>
    <x v="0"/>
    <n v="493"/>
    <s v="Kg"/>
    <n v="24.5"/>
    <n v="12078.5"/>
  </r>
  <r>
    <d v="2020-03-17T00:00:00"/>
    <x v="2"/>
    <x v="0"/>
    <n v="529"/>
    <s v="Kg"/>
    <n v="24.5"/>
    <n v="12960.5"/>
  </r>
  <r>
    <d v="2020-03-17T00:00:00"/>
    <x v="2"/>
    <x v="0"/>
    <n v="564"/>
    <s v="Kg"/>
    <n v="23.25"/>
    <n v="13113"/>
  </r>
  <r>
    <d v="2019-04-05T00:00:00"/>
    <x v="3"/>
    <x v="1"/>
    <n v="734"/>
    <s v="Kg"/>
    <n v="30.5"/>
    <n v="22387"/>
  </r>
  <r>
    <d v="2019-04-08T00:00:00"/>
    <x v="3"/>
    <x v="1"/>
    <n v="734"/>
    <s v="Kg"/>
    <n v="30.5"/>
    <n v="22387"/>
  </r>
  <r>
    <d v="2019-04-19T00:00:00"/>
    <x v="3"/>
    <x v="1"/>
    <n v="638"/>
    <s v="Kg"/>
    <n v="30.5"/>
    <n v="19459"/>
  </r>
  <r>
    <d v="2019-04-19T00:00:00"/>
    <x v="3"/>
    <x v="0"/>
    <n v="336"/>
    <s v="Kg"/>
    <n v="30"/>
    <n v="10080"/>
  </r>
  <r>
    <d v="2019-04-26T00:00:00"/>
    <x v="3"/>
    <x v="1"/>
    <n v="740"/>
    <s v="Kg"/>
    <n v="30.5"/>
    <n v="22570"/>
  </r>
  <r>
    <d v="2019-04-27T00:00:00"/>
    <x v="3"/>
    <x v="1"/>
    <n v="756"/>
    <s v="Kg"/>
    <n v="30.5"/>
    <n v="23058"/>
  </r>
  <r>
    <d v="2019-05-09T00:00:00"/>
    <x v="3"/>
    <x v="1"/>
    <n v="756"/>
    <s v="Kg"/>
    <n v="30.5"/>
    <n v="23058"/>
  </r>
  <r>
    <d v="2019-05-11T00:00:00"/>
    <x v="3"/>
    <x v="1"/>
    <n v="478"/>
    <s v="Kg"/>
    <n v="30.5"/>
    <n v="14579"/>
  </r>
  <r>
    <d v="2019-05-11T00:00:00"/>
    <x v="3"/>
    <x v="0"/>
    <n v="475"/>
    <s v="Kg"/>
    <n v="24.5"/>
    <n v="11637.5"/>
  </r>
  <r>
    <d v="2019-05-14T00:00:00"/>
    <x v="3"/>
    <x v="1"/>
    <n v="672"/>
    <s v="Kg"/>
    <n v="30.5"/>
    <n v="20496"/>
  </r>
  <r>
    <d v="2019-05-25T00:00:00"/>
    <x v="3"/>
    <x v="1"/>
    <n v="554"/>
    <s v="Kg"/>
    <n v="30.5"/>
    <n v="16897"/>
  </r>
  <r>
    <d v="2019-05-27T00:00:00"/>
    <x v="3"/>
    <x v="1"/>
    <n v="728"/>
    <s v="Kg"/>
    <n v="30.5"/>
    <n v="22204"/>
  </r>
  <r>
    <d v="2019-06-03T00:00:00"/>
    <x v="3"/>
    <x v="1"/>
    <n v="604"/>
    <s v="Kg"/>
    <n v="30.5"/>
    <n v="18422"/>
  </r>
  <r>
    <d v="2019-06-03T00:00:00"/>
    <x v="3"/>
    <x v="1"/>
    <n v="462"/>
    <s v="Kg"/>
    <n v="30.5"/>
    <n v="14091"/>
  </r>
  <r>
    <d v="2019-06-03T00:00:00"/>
    <x v="3"/>
    <x v="0"/>
    <n v="524"/>
    <s v="Kg"/>
    <n v="24.5"/>
    <n v="12838"/>
  </r>
  <r>
    <d v="2019-06-12T00:00:00"/>
    <x v="3"/>
    <x v="1"/>
    <n v="650"/>
    <s v="Kg"/>
    <n v="30.5"/>
    <n v="19825"/>
  </r>
  <r>
    <d v="2019-06-12T00:00:00"/>
    <x v="3"/>
    <x v="1"/>
    <n v="251"/>
    <s v="Kg"/>
    <n v="30.5"/>
    <n v="7655.5"/>
  </r>
  <r>
    <d v="2019-06-14T00:00:00"/>
    <x v="3"/>
    <x v="1"/>
    <n v="306"/>
    <s v="Kg"/>
    <n v="30.5"/>
    <n v="9333"/>
  </r>
  <r>
    <d v="2019-06-14T00:00:00"/>
    <x v="3"/>
    <x v="0"/>
    <n v="533"/>
    <s v="Kg"/>
    <n v="24"/>
    <n v="12792"/>
  </r>
  <r>
    <d v="2019-06-17T00:00:00"/>
    <x v="3"/>
    <x v="1"/>
    <n v="604"/>
    <s v="Kg"/>
    <n v="30.5"/>
    <n v="18422"/>
  </r>
  <r>
    <d v="2019-06-24T00:00:00"/>
    <x v="3"/>
    <x v="1"/>
    <n v="1140"/>
    <s v="Kg"/>
    <n v="30.5"/>
    <n v="34770"/>
  </r>
  <r>
    <d v="2019-06-24T00:00:00"/>
    <x v="3"/>
    <x v="1"/>
    <n v="448"/>
    <s v="Kg"/>
    <n v="30.5"/>
    <n v="13664"/>
  </r>
  <r>
    <d v="2019-07-08T00:00:00"/>
    <x v="3"/>
    <x v="1"/>
    <n v="702"/>
    <s v="Kg"/>
    <n v="30.5"/>
    <n v="21411"/>
  </r>
  <r>
    <d v="2019-07-18T00:00:00"/>
    <x v="3"/>
    <x v="1"/>
    <n v="638"/>
    <s v="Kg"/>
    <n v="28.5"/>
    <n v="18183"/>
  </r>
  <r>
    <d v="2019-07-20T00:00:00"/>
    <x v="3"/>
    <x v="1"/>
    <n v="592"/>
    <s v="Kg"/>
    <n v="28.5"/>
    <n v="16872"/>
  </r>
  <r>
    <d v="2019-07-23T00:00:00"/>
    <x v="3"/>
    <x v="0"/>
    <n v="525"/>
    <s v="Kg"/>
    <n v="23.5"/>
    <n v="12337.5"/>
  </r>
  <r>
    <d v="2019-07-25T00:00:00"/>
    <x v="3"/>
    <x v="1"/>
    <n v="618"/>
    <s v="Kg"/>
    <n v="28.5"/>
    <n v="17613"/>
  </r>
  <r>
    <d v="2019-07-27T00:00:00"/>
    <x v="3"/>
    <x v="1"/>
    <n v="754"/>
    <s v="Kg"/>
    <n v="29.5"/>
    <n v="22243"/>
  </r>
  <r>
    <d v="2019-07-27T00:00:00"/>
    <x v="3"/>
    <x v="1"/>
    <n v="1176"/>
    <s v="Kg"/>
    <n v="28.5"/>
    <n v="33516"/>
  </r>
  <r>
    <d v="2019-07-27T00:00:00"/>
    <x v="3"/>
    <x v="0"/>
    <n v="400"/>
    <s v="Kg"/>
    <n v="24"/>
    <n v="9600"/>
  </r>
  <r>
    <d v="2019-07-27T00:00:00"/>
    <x v="3"/>
    <x v="0"/>
    <n v="537"/>
    <s v="Kg"/>
    <n v="23.5"/>
    <n v="12619.5"/>
  </r>
  <r>
    <d v="2019-07-31T00:00:00"/>
    <x v="3"/>
    <x v="1"/>
    <n v="644"/>
    <s v="Kg"/>
    <n v="28.5"/>
    <n v="18354"/>
  </r>
  <r>
    <d v="2019-08-01T00:00:00"/>
    <x v="3"/>
    <x v="1"/>
    <n v="694"/>
    <s v="Kg"/>
    <n v="28.5"/>
    <n v="19779"/>
  </r>
  <r>
    <d v="2019-08-06T00:00:00"/>
    <x v="3"/>
    <x v="1"/>
    <n v="684"/>
    <s v="Kg"/>
    <n v="28.5"/>
    <n v="19494"/>
  </r>
  <r>
    <d v="2019-08-06T00:00:00"/>
    <x v="3"/>
    <x v="1"/>
    <n v="602"/>
    <s v="Kg"/>
    <n v="28.5"/>
    <n v="17157"/>
  </r>
  <r>
    <d v="2019-08-09T00:00:00"/>
    <x v="3"/>
    <x v="0"/>
    <n v="492"/>
    <s v="Kg"/>
    <n v="23.75"/>
    <n v="11685"/>
  </r>
  <r>
    <d v="2019-08-13T00:00:00"/>
    <x v="3"/>
    <x v="1"/>
    <n v="858"/>
    <s v="Kg"/>
    <n v="28.5"/>
    <n v="24453"/>
  </r>
  <r>
    <d v="2019-08-20T00:00:00"/>
    <x v="3"/>
    <x v="0"/>
    <n v="492"/>
    <s v="Kg"/>
    <n v="23.75"/>
    <n v="11685"/>
  </r>
  <r>
    <d v="2019-08-20T00:00:00"/>
    <x v="3"/>
    <x v="1"/>
    <n v="442"/>
    <s v="Kg"/>
    <n v="28.5"/>
    <n v="12597"/>
  </r>
  <r>
    <d v="2019-08-20T00:00:00"/>
    <x v="3"/>
    <x v="1"/>
    <n v="740"/>
    <s v="Kg"/>
    <n v="28.5"/>
    <n v="21090"/>
  </r>
  <r>
    <d v="2019-08-23T00:00:00"/>
    <x v="3"/>
    <x v="1"/>
    <n v="726"/>
    <s v="Kg"/>
    <n v="26.5"/>
    <n v="19239"/>
  </r>
  <r>
    <d v="2019-09-05T00:00:00"/>
    <x v="3"/>
    <x v="1"/>
    <n v="308"/>
    <s v="Kg"/>
    <n v="27"/>
    <n v="8316"/>
  </r>
  <r>
    <d v="2019-09-05T00:00:00"/>
    <x v="3"/>
    <x v="0"/>
    <n v="547"/>
    <s v="Kg"/>
    <n v="22.5"/>
    <n v="12307.5"/>
  </r>
  <r>
    <d v="2019-09-05T00:00:00"/>
    <x v="3"/>
    <x v="1"/>
    <n v="666"/>
    <s v="Kg"/>
    <n v="27"/>
    <n v="17982"/>
  </r>
  <r>
    <d v="2019-09-11T00:00:00"/>
    <x v="3"/>
    <x v="1"/>
    <n v="538"/>
    <s v="Kg"/>
    <n v="27"/>
    <n v="14526"/>
  </r>
  <r>
    <d v="2019-09-11T00:00:00"/>
    <x v="3"/>
    <x v="1"/>
    <n v="542"/>
    <s v="Kg"/>
    <n v="27"/>
    <n v="14634"/>
  </r>
  <r>
    <d v="2019-09-17T00:00:00"/>
    <x v="3"/>
    <x v="1"/>
    <n v="1388"/>
    <s v="Kg"/>
    <n v="26.5"/>
    <n v="36782"/>
  </r>
  <r>
    <d v="2019-09-23T00:00:00"/>
    <x v="3"/>
    <x v="1"/>
    <n v="640"/>
    <s v="Kg"/>
    <n v="26.5"/>
    <n v="16960"/>
  </r>
  <r>
    <d v="2019-09-23T00:00:00"/>
    <x v="3"/>
    <x v="0"/>
    <n v="467"/>
    <s v="Kg"/>
    <n v="22.5"/>
    <n v="10507.5"/>
  </r>
  <r>
    <d v="2019-09-24T00:00:00"/>
    <x v="3"/>
    <x v="1"/>
    <n v="1052"/>
    <s v="Kg"/>
    <n v="26.5"/>
    <n v="27878"/>
  </r>
  <r>
    <d v="2019-10-04T00:00:00"/>
    <x v="3"/>
    <x v="1"/>
    <n v="682"/>
    <s v="Kg"/>
    <n v="26.5"/>
    <n v="18073"/>
  </r>
  <r>
    <d v="2019-10-04T00:00:00"/>
    <x v="3"/>
    <x v="0"/>
    <n v="142"/>
    <s v="Kg"/>
    <n v="22.5"/>
    <n v="3195"/>
  </r>
  <r>
    <d v="2019-10-04T00:00:00"/>
    <x v="3"/>
    <x v="1"/>
    <n v="190"/>
    <s v="Kg"/>
    <n v="26.5"/>
    <n v="5035"/>
  </r>
  <r>
    <d v="2019-10-22T00:00:00"/>
    <x v="3"/>
    <x v="0"/>
    <n v="523"/>
    <s v="Kg"/>
    <n v="21"/>
    <n v="10983"/>
  </r>
  <r>
    <d v="2019-10-22T00:00:00"/>
    <x v="3"/>
    <x v="0"/>
    <n v="335"/>
    <s v="Kg"/>
    <n v="22.5"/>
    <n v="7537.5"/>
  </r>
  <r>
    <d v="2019-10-22T00:00:00"/>
    <x v="3"/>
    <x v="1"/>
    <n v="630"/>
    <s v="Kg"/>
    <n v="26.5"/>
    <n v="16695"/>
  </r>
  <r>
    <d v="2019-10-24T00:00:00"/>
    <x v="3"/>
    <x v="1"/>
    <n v="596"/>
    <s v="Kg"/>
    <n v="26.5"/>
    <n v="15794"/>
  </r>
  <r>
    <d v="2019-10-25T00:00:00"/>
    <x v="3"/>
    <x v="1"/>
    <n v="558"/>
    <s v="Kg"/>
    <n v="26.5"/>
    <n v="14787"/>
  </r>
  <r>
    <d v="2019-11-01T00:00:00"/>
    <x v="3"/>
    <x v="1"/>
    <n v="582"/>
    <s v="Kg"/>
    <n v="26.5"/>
    <n v="15423"/>
  </r>
  <r>
    <d v="2019-11-05T00:00:00"/>
    <x v="3"/>
    <x v="1"/>
    <n v="466"/>
    <s v="Kg"/>
    <n v="26.5"/>
    <n v="12349"/>
  </r>
  <r>
    <d v="2019-11-05T00:00:00"/>
    <x v="3"/>
    <x v="0"/>
    <n v="505"/>
    <s v="Kg"/>
    <n v="21"/>
    <n v="10605"/>
  </r>
  <r>
    <d v="2019-11-08T00:00:00"/>
    <x v="3"/>
    <x v="1"/>
    <n v="658"/>
    <s v="Kg"/>
    <n v="27"/>
    <n v="17766"/>
  </r>
  <r>
    <d v="2019-11-14T00:00:00"/>
    <x v="3"/>
    <x v="1"/>
    <n v="638"/>
    <s v="Kg"/>
    <n v="26.5"/>
    <n v="16907"/>
  </r>
  <r>
    <d v="2019-11-14T00:00:00"/>
    <x v="3"/>
    <x v="1"/>
    <n v="500"/>
    <s v="Kg"/>
    <n v="26.5"/>
    <n v="13250"/>
  </r>
  <r>
    <d v="2019-11-18T00:00:00"/>
    <x v="3"/>
    <x v="1"/>
    <n v="660"/>
    <s v="Kg"/>
    <n v="26.5"/>
    <n v="17490"/>
  </r>
  <r>
    <d v="2019-11-19T00:00:00"/>
    <x v="3"/>
    <x v="1"/>
    <n v="414"/>
    <s v="Kg"/>
    <n v="26.5"/>
    <n v="10971"/>
  </r>
  <r>
    <d v="2019-11-19T00:00:00"/>
    <x v="3"/>
    <x v="0"/>
    <n v="523"/>
    <s v="Kg"/>
    <n v="21.5"/>
    <n v="11244.5"/>
  </r>
  <r>
    <d v="2019-11-20T00:00:00"/>
    <x v="3"/>
    <x v="1"/>
    <n v="620"/>
    <s v="Kg"/>
    <n v="26.5"/>
    <n v="16430"/>
  </r>
  <r>
    <d v="2019-11-21T00:00:00"/>
    <x v="3"/>
    <x v="1"/>
    <n v="718"/>
    <s v="Kg"/>
    <n v="26.5"/>
    <n v="19027"/>
  </r>
  <r>
    <d v="2019-11-21T00:00:00"/>
    <x v="3"/>
    <x v="1"/>
    <n v="586"/>
    <s v="Kg"/>
    <n v="26.5"/>
    <n v="15529"/>
  </r>
  <r>
    <d v="2019-11-29T00:00:00"/>
    <x v="3"/>
    <x v="1"/>
    <n v="616"/>
    <s v="Kg"/>
    <n v="26.5"/>
    <n v="16324"/>
  </r>
  <r>
    <d v="2019-11-29T00:00:00"/>
    <x v="3"/>
    <x v="1"/>
    <n v="474"/>
    <s v="Kg"/>
    <n v="26.5"/>
    <n v="12561"/>
  </r>
  <r>
    <d v="2019-11-30T00:00:00"/>
    <x v="3"/>
    <x v="0"/>
    <n v="530"/>
    <s v="Kg"/>
    <n v="21.5"/>
    <n v="11395"/>
  </r>
  <r>
    <d v="2019-12-06T00:00:00"/>
    <x v="3"/>
    <x v="1"/>
    <n v="680"/>
    <s v="Kg"/>
    <n v="26.5"/>
    <n v="18020"/>
  </r>
  <r>
    <d v="2019-12-11T00:00:00"/>
    <x v="3"/>
    <x v="1"/>
    <n v="650"/>
    <s v="Kg"/>
    <n v="26.5"/>
    <n v="17225"/>
  </r>
  <r>
    <d v="2019-12-11T00:00:00"/>
    <x v="3"/>
    <x v="1"/>
    <n v="725"/>
    <s v="Kg"/>
    <n v="26.5"/>
    <n v="19212.5"/>
  </r>
  <r>
    <d v="2019-12-13T00:00:00"/>
    <x v="3"/>
    <x v="1"/>
    <n v="712"/>
    <s v="Kg"/>
    <n v="26"/>
    <n v="18512"/>
  </r>
  <r>
    <d v="2019-12-13T00:00:00"/>
    <x v="3"/>
    <x v="0"/>
    <n v="522"/>
    <s v="Kg"/>
    <n v="21"/>
    <n v="10962"/>
  </r>
  <r>
    <d v="2019-12-13T00:00:00"/>
    <x v="3"/>
    <x v="1"/>
    <n v="328"/>
    <s v="Kg"/>
    <n v="26"/>
    <n v="8528"/>
  </r>
  <r>
    <d v="2019-12-30T00:00:00"/>
    <x v="3"/>
    <x v="1"/>
    <n v="682"/>
    <s v="Kg"/>
    <n v="26"/>
    <n v="17732"/>
  </r>
  <r>
    <d v="2020-01-03T00:00:00"/>
    <x v="3"/>
    <x v="0"/>
    <n v="460"/>
    <s v="Kg"/>
    <n v="21"/>
    <n v="9660"/>
  </r>
  <r>
    <d v="2020-01-03T00:00:00"/>
    <x v="3"/>
    <x v="1"/>
    <n v="540"/>
    <s v="Kg"/>
    <n v="26"/>
    <n v="14040"/>
  </r>
  <r>
    <d v="2020-01-07T00:00:00"/>
    <x v="3"/>
    <x v="1"/>
    <n v="638"/>
    <s v="Kg"/>
    <n v="26"/>
    <n v="16588"/>
  </r>
  <r>
    <d v="2020-01-15T00:00:00"/>
    <x v="3"/>
    <x v="1"/>
    <n v="690"/>
    <s v="Kg"/>
    <n v="26"/>
    <n v="17940"/>
  </r>
  <r>
    <d v="2020-01-15T00:00:00"/>
    <x v="3"/>
    <x v="1"/>
    <n v="682"/>
    <s v="Kg"/>
    <n v="26"/>
    <n v="17732"/>
  </r>
  <r>
    <d v="2020-01-28T00:00:00"/>
    <x v="3"/>
    <x v="0"/>
    <n v="1049"/>
    <s v="Kg"/>
    <n v="22"/>
    <n v="23078"/>
  </r>
  <r>
    <d v="2020-01-31T00:00:00"/>
    <x v="3"/>
    <x v="1"/>
    <n v="754"/>
    <s v="Kg"/>
    <n v="26"/>
    <n v="19604"/>
  </r>
  <r>
    <d v="2020-02-04T00:00:00"/>
    <x v="3"/>
    <x v="1"/>
    <n v="570"/>
    <s v="Kg"/>
    <n v="26"/>
    <n v="14820"/>
  </r>
  <r>
    <d v="2020-02-04T00:00:00"/>
    <x v="3"/>
    <x v="1"/>
    <n v="536"/>
    <s v="Kg"/>
    <n v="26"/>
    <n v="13936"/>
  </r>
  <r>
    <d v="2020-02-13T00:00:00"/>
    <x v="3"/>
    <x v="1"/>
    <n v="662"/>
    <s v="Kg"/>
    <n v="26"/>
    <n v="17212"/>
  </r>
  <r>
    <d v="2020-02-13T00:00:00"/>
    <x v="3"/>
    <x v="1"/>
    <n v="636"/>
    <s v="Kg"/>
    <n v="26"/>
    <n v="16536"/>
  </r>
  <r>
    <d v="2020-02-20T00:00:00"/>
    <x v="3"/>
    <x v="1"/>
    <n v="560"/>
    <s v="Kg"/>
    <n v="26"/>
    <n v="14560"/>
  </r>
  <r>
    <d v="2020-02-20T00:00:00"/>
    <x v="3"/>
    <x v="0"/>
    <n v="332"/>
    <s v="Kg"/>
    <n v="29.5"/>
    <n v="9794"/>
  </r>
  <r>
    <d v="2020-02-20T00:00:00"/>
    <x v="3"/>
    <x v="1"/>
    <n v="614"/>
    <s v="Kg"/>
    <n v="26"/>
    <n v="15964"/>
  </r>
  <r>
    <d v="2020-02-20T00:00:00"/>
    <x v="3"/>
    <x v="0"/>
    <n v="531"/>
    <s v="Kg"/>
    <n v="23.5"/>
    <n v="12478.5"/>
  </r>
  <r>
    <d v="2020-02-20T00:00:00"/>
    <x v="3"/>
    <x v="0"/>
    <n v="330"/>
    <s v="Kg"/>
    <n v="23.5"/>
    <n v="7755"/>
  </r>
  <r>
    <d v="2020-02-26T00:00:00"/>
    <x v="3"/>
    <x v="1"/>
    <n v="634"/>
    <s v="Kg"/>
    <n v="26"/>
    <n v="16484"/>
  </r>
  <r>
    <d v="2020-06-30T00:00:00"/>
    <x v="3"/>
    <x v="1"/>
    <n v="570"/>
    <s v="Kg"/>
    <n v="26.5"/>
    <n v="15105"/>
  </r>
  <r>
    <d v="2020-07-01T00:00:00"/>
    <x v="3"/>
    <x v="1"/>
    <n v="408"/>
    <s v="Kg"/>
    <n v="26.5"/>
    <n v="10812"/>
  </r>
  <r>
    <d v="2020-07-08T00:00:00"/>
    <x v="3"/>
    <x v="1"/>
    <n v="694"/>
    <s v="Kg"/>
    <n v="26.5"/>
    <n v="18391"/>
  </r>
  <r>
    <d v="2020-07-24T00:00:00"/>
    <x v="3"/>
    <x v="1"/>
    <n v="570"/>
    <s v="Kg"/>
    <n v="26.5"/>
    <n v="15105"/>
  </r>
  <r>
    <d v="2021-12-09T00:00:00"/>
    <x v="3"/>
    <x v="0"/>
    <n v="1371"/>
    <s v="Kg"/>
    <n v="41.25"/>
    <n v="56553.75"/>
  </r>
  <r>
    <d v="2021-12-09T00:00:00"/>
    <x v="3"/>
    <x v="0"/>
    <n v="1304"/>
    <s v="Kg"/>
    <n v="45.5"/>
    <n v="59332"/>
  </r>
  <r>
    <d v="2019-04-02T00:00:00"/>
    <x v="4"/>
    <x v="0"/>
    <n v="748"/>
    <s v="Kg"/>
    <n v="25.5"/>
    <n v="19074"/>
  </r>
  <r>
    <d v="2019-04-02T00:00:00"/>
    <x v="4"/>
    <x v="0"/>
    <n v="528"/>
    <s v="Kg"/>
    <n v="25.5"/>
    <n v="13464"/>
  </r>
  <r>
    <d v="2019-04-03T00:00:00"/>
    <x v="4"/>
    <x v="0"/>
    <n v="615"/>
    <s v="Kg"/>
    <n v="25.5"/>
    <n v="15682.5"/>
  </r>
  <r>
    <d v="2019-04-03T00:00:00"/>
    <x v="4"/>
    <x v="0"/>
    <n v="505"/>
    <s v="Kg"/>
    <n v="25.5"/>
    <n v="12877.5"/>
  </r>
  <r>
    <d v="2019-04-08T00:00:00"/>
    <x v="4"/>
    <x v="0"/>
    <n v="601"/>
    <s v="Kg"/>
    <n v="24"/>
    <n v="14424"/>
  </r>
  <r>
    <d v="2019-04-08T00:00:00"/>
    <x v="4"/>
    <x v="0"/>
    <n v="906"/>
    <s v="Kg"/>
    <n v="24"/>
    <n v="21744"/>
  </r>
  <r>
    <d v="2019-04-09T00:00:00"/>
    <x v="4"/>
    <x v="0"/>
    <n v="469"/>
    <s v="Kg"/>
    <n v="31"/>
    <n v="14539"/>
  </r>
  <r>
    <d v="2019-04-09T00:00:00"/>
    <x v="4"/>
    <x v="0"/>
    <n v="522"/>
    <s v="Kg"/>
    <n v="24.5"/>
    <n v="12789"/>
  </r>
  <r>
    <d v="2019-04-12T00:00:00"/>
    <x v="4"/>
    <x v="0"/>
    <n v="621"/>
    <s v="Kg"/>
    <n v="24.5"/>
    <n v="15214.5"/>
  </r>
  <r>
    <d v="2019-04-12T00:00:00"/>
    <x v="4"/>
    <x v="0"/>
    <n v="1229"/>
    <s v="Kg"/>
    <n v="24.5"/>
    <n v="30110.5"/>
  </r>
  <r>
    <d v="2019-04-18T00:00:00"/>
    <x v="4"/>
    <x v="0"/>
    <n v="593"/>
    <s v="Kg"/>
    <n v="25.5"/>
    <n v="15121.5"/>
  </r>
  <r>
    <d v="2019-04-18T00:00:00"/>
    <x v="4"/>
    <x v="0"/>
    <n v="541"/>
    <s v="Kg"/>
    <n v="25.5"/>
    <n v="13795.5"/>
  </r>
  <r>
    <d v="2019-04-19T00:00:00"/>
    <x v="4"/>
    <x v="0"/>
    <n v="600"/>
    <s v="Kg"/>
    <n v="25.5"/>
    <n v="15300"/>
  </r>
  <r>
    <d v="2019-04-19T00:00:00"/>
    <x v="4"/>
    <x v="0"/>
    <n v="567"/>
    <s v="Kg"/>
    <n v="25.5"/>
    <n v="14458.5"/>
  </r>
  <r>
    <d v="2019-04-19T00:00:00"/>
    <x v="4"/>
    <x v="0"/>
    <n v="728"/>
    <s v="Kg"/>
    <n v="24.25"/>
    <n v="17654"/>
  </r>
  <r>
    <d v="2019-04-26T00:00:00"/>
    <x v="4"/>
    <x v="0"/>
    <n v="629"/>
    <s v="Kg"/>
    <n v="24.5"/>
    <n v="15410.5"/>
  </r>
  <r>
    <d v="2019-04-26T00:00:00"/>
    <x v="4"/>
    <x v="0"/>
    <n v="573"/>
    <s v="Kg"/>
    <n v="26"/>
    <n v="14898"/>
  </r>
  <r>
    <d v="2019-04-26T00:00:00"/>
    <x v="4"/>
    <x v="0"/>
    <n v="625"/>
    <s v="Kg"/>
    <n v="24.5"/>
    <n v="15312.5"/>
  </r>
  <r>
    <d v="2019-05-02T00:00:00"/>
    <x v="4"/>
    <x v="0"/>
    <n v="629"/>
    <s v="Kg"/>
    <n v="24.5"/>
    <n v="15410.5"/>
  </r>
  <r>
    <d v="2019-05-02T00:00:00"/>
    <x v="4"/>
    <x v="0"/>
    <n v="573"/>
    <s v="Kg"/>
    <n v="26"/>
    <n v="14898"/>
  </r>
  <r>
    <d v="2019-05-02T00:00:00"/>
    <x v="4"/>
    <x v="0"/>
    <n v="625"/>
    <s v="Kg"/>
    <n v="24.5"/>
    <n v="15312.5"/>
  </r>
  <r>
    <d v="2019-05-03T00:00:00"/>
    <x v="4"/>
    <x v="0"/>
    <n v="589"/>
    <s v="Kg"/>
    <n v="26"/>
    <n v="15314"/>
  </r>
  <r>
    <d v="2019-05-03T00:00:00"/>
    <x v="4"/>
    <x v="0"/>
    <n v="661"/>
    <s v="Kg"/>
    <n v="24.5"/>
    <n v="16194.5"/>
  </r>
  <r>
    <d v="2019-05-06T00:00:00"/>
    <x v="4"/>
    <x v="0"/>
    <n v="487"/>
    <s v="Kg"/>
    <n v="26"/>
    <n v="12662"/>
  </r>
  <r>
    <d v="2019-05-06T00:00:00"/>
    <x v="4"/>
    <x v="0"/>
    <n v="368"/>
    <s v="Kg"/>
    <n v="30.5"/>
    <n v="11224"/>
  </r>
  <r>
    <d v="2019-05-06T00:00:00"/>
    <x v="4"/>
    <x v="0"/>
    <n v="1269"/>
    <s v="Kg"/>
    <n v="24.5"/>
    <n v="31090.5"/>
  </r>
  <r>
    <d v="2019-05-07T00:00:00"/>
    <x v="4"/>
    <x v="0"/>
    <n v="375"/>
    <s v="Kg"/>
    <n v="30.5"/>
    <n v="11437.5"/>
  </r>
  <r>
    <d v="2019-05-07T00:00:00"/>
    <x v="4"/>
    <x v="0"/>
    <n v="554"/>
    <s v="Kg"/>
    <n v="26"/>
    <n v="14404"/>
  </r>
  <r>
    <d v="2019-05-13T00:00:00"/>
    <x v="4"/>
    <x v="0"/>
    <n v="393"/>
    <s v="Kg"/>
    <n v="30"/>
    <n v="11790"/>
  </r>
  <r>
    <d v="2019-05-13T00:00:00"/>
    <x v="4"/>
    <x v="0"/>
    <n v="521"/>
    <s v="Kg"/>
    <n v="30"/>
    <n v="15630"/>
  </r>
  <r>
    <d v="2019-05-15T00:00:00"/>
    <x v="4"/>
    <x v="0"/>
    <n v="1223"/>
    <s v="Kg"/>
    <n v="24.5"/>
    <n v="29963.5"/>
  </r>
  <r>
    <d v="2019-05-16T00:00:00"/>
    <x v="4"/>
    <x v="0"/>
    <n v="577"/>
    <s v="Kg"/>
    <n v="24.5"/>
    <n v="14136.5"/>
  </r>
  <r>
    <d v="2019-05-16T00:00:00"/>
    <x v="4"/>
    <x v="0"/>
    <n v="254"/>
    <s v="Kg"/>
    <n v="26"/>
    <n v="6604"/>
  </r>
  <r>
    <d v="2019-05-16T00:00:00"/>
    <x v="4"/>
    <x v="0"/>
    <n v="660"/>
    <s v="Kg"/>
    <n v="24.5"/>
    <n v="16170"/>
  </r>
  <r>
    <d v="2019-05-18T00:00:00"/>
    <x v="4"/>
    <x v="0"/>
    <n v="662"/>
    <s v="Kg"/>
    <n v="26"/>
    <n v="17212"/>
  </r>
  <r>
    <d v="2019-05-21T00:00:00"/>
    <x v="4"/>
    <x v="0"/>
    <n v="647"/>
    <s v="Kg"/>
    <n v="26"/>
    <n v="16822"/>
  </r>
  <r>
    <d v="2019-05-21T00:00:00"/>
    <x v="4"/>
    <x v="0"/>
    <n v="992"/>
    <s v="Kg"/>
    <n v="26"/>
    <n v="25792"/>
  </r>
  <r>
    <d v="2019-05-21T00:00:00"/>
    <x v="4"/>
    <x v="0"/>
    <n v="629"/>
    <s v="Kg"/>
    <n v="26"/>
    <n v="16354"/>
  </r>
  <r>
    <d v="2019-05-21T00:00:00"/>
    <x v="4"/>
    <x v="0"/>
    <n v="629"/>
    <s v="Kg"/>
    <n v="26"/>
    <n v="16354"/>
  </r>
  <r>
    <d v="2019-05-27T00:00:00"/>
    <x v="4"/>
    <x v="0"/>
    <n v="340"/>
    <s v="Kg"/>
    <n v="24.5"/>
    <n v="8330"/>
  </r>
  <r>
    <d v="2019-05-28T00:00:00"/>
    <x v="4"/>
    <x v="0"/>
    <n v="599"/>
    <s v="Kg"/>
    <n v="24.5"/>
    <n v="14675.5"/>
  </r>
  <r>
    <d v="2019-05-29T00:00:00"/>
    <x v="4"/>
    <x v="0"/>
    <n v="780"/>
    <s v="Kg"/>
    <n v="24.5"/>
    <n v="19110"/>
  </r>
  <r>
    <d v="2019-05-30T00:00:00"/>
    <x v="4"/>
    <x v="0"/>
    <n v="1025"/>
    <s v="Kg"/>
    <n v="26"/>
    <n v="26650"/>
  </r>
  <r>
    <d v="2019-05-30T00:00:00"/>
    <x v="4"/>
    <x v="0"/>
    <n v="625"/>
    <s v="Kg"/>
    <n v="26"/>
    <n v="16250"/>
  </r>
  <r>
    <d v="2019-05-30T00:00:00"/>
    <x v="4"/>
    <x v="0"/>
    <n v="983"/>
    <s v="Kg"/>
    <n v="24.5"/>
    <n v="24083.5"/>
  </r>
  <r>
    <d v="2019-05-30T00:00:00"/>
    <x v="4"/>
    <x v="0"/>
    <n v="592"/>
    <s v="Kg"/>
    <n v="26"/>
    <n v="15392"/>
  </r>
  <r>
    <d v="2019-06-01T00:00:00"/>
    <x v="4"/>
    <x v="0"/>
    <n v="334"/>
    <s v="Kg"/>
    <n v="30"/>
    <n v="10020"/>
  </r>
  <r>
    <d v="2019-06-01T00:00:00"/>
    <x v="4"/>
    <x v="0"/>
    <n v="435"/>
    <s v="Kg"/>
    <n v="30"/>
    <n v="13050"/>
  </r>
  <r>
    <d v="2019-06-03T00:00:00"/>
    <x v="4"/>
    <x v="0"/>
    <n v="300"/>
    <s v="Kg"/>
    <n v="29.5"/>
    <n v="8850"/>
  </r>
  <r>
    <d v="2019-06-04T00:00:00"/>
    <x v="4"/>
    <x v="0"/>
    <n v="592"/>
    <s v="Kg"/>
    <n v="26.5"/>
    <n v="15688"/>
  </r>
  <r>
    <d v="2019-06-04T00:00:00"/>
    <x v="4"/>
    <x v="0"/>
    <n v="357"/>
    <s v="Kg"/>
    <n v="29.5"/>
    <n v="10531.5"/>
  </r>
  <r>
    <d v="2019-06-21T00:00:00"/>
    <x v="4"/>
    <x v="0"/>
    <n v="1049"/>
    <s v="Kg"/>
    <n v="24.75"/>
    <n v="25962.75"/>
  </r>
  <r>
    <d v="2019-06-28T00:00:00"/>
    <x v="4"/>
    <x v="0"/>
    <n v="604"/>
    <s v="Kg"/>
    <n v="24.5"/>
    <n v="14798"/>
  </r>
  <r>
    <d v="2019-06-28T00:00:00"/>
    <x v="4"/>
    <x v="0"/>
    <n v="643"/>
    <s v="Kg"/>
    <n v="24.5"/>
    <n v="15753.5"/>
  </r>
  <r>
    <d v="2019-06-28T00:00:00"/>
    <x v="4"/>
    <x v="0"/>
    <n v="529"/>
    <s v="Kg"/>
    <n v="24.5"/>
    <n v="12960.5"/>
  </r>
  <r>
    <d v="2019-07-02T00:00:00"/>
    <x v="4"/>
    <x v="0"/>
    <n v="565"/>
    <s v="Kg"/>
    <n v="24.5"/>
    <n v="13842.5"/>
  </r>
  <r>
    <d v="2019-07-02T00:00:00"/>
    <x v="4"/>
    <x v="0"/>
    <n v="827"/>
    <s v="Kg"/>
    <n v="24.5"/>
    <n v="20261.5"/>
  </r>
  <r>
    <d v="2019-07-05T00:00:00"/>
    <x v="4"/>
    <x v="0"/>
    <n v="962"/>
    <s v="Kg"/>
    <n v="22.75"/>
    <n v="21885.5"/>
  </r>
  <r>
    <d v="2019-05-11T00:00:00"/>
    <x v="5"/>
    <x v="2"/>
    <n v="2000"/>
    <s v="Pcs"/>
    <n v="37.5"/>
    <n v="75000"/>
  </r>
  <r>
    <d v="2019-05-13T00:00:00"/>
    <x v="5"/>
    <x v="2"/>
    <n v="667"/>
    <s v="Pcs"/>
    <n v="43"/>
    <n v="28681"/>
  </r>
  <r>
    <d v="2019-06-13T00:00:00"/>
    <x v="5"/>
    <x v="2"/>
    <n v="2015"/>
    <s v="Pcs"/>
    <n v="37.5"/>
    <n v="75562.5"/>
  </r>
  <r>
    <d v="2019-06-13T00:00:00"/>
    <x v="5"/>
    <x v="2"/>
    <n v="915"/>
    <s v="Pcs"/>
    <n v="43"/>
    <n v="39345"/>
  </r>
  <r>
    <d v="2019-06-13T00:00:00"/>
    <x v="5"/>
    <x v="2"/>
    <n v="755"/>
    <s v="Pcs"/>
    <n v="47.5"/>
    <n v="35862.5"/>
  </r>
  <r>
    <d v="2019-07-12T00:00:00"/>
    <x v="5"/>
    <x v="2"/>
    <n v="1705"/>
    <s v="Pcs"/>
    <n v="43"/>
    <n v="73315"/>
  </r>
  <r>
    <d v="2019-07-12T00:00:00"/>
    <x v="5"/>
    <x v="2"/>
    <n v="1857"/>
    <s v="Pcs"/>
    <n v="37.5"/>
    <n v="69637.5"/>
  </r>
  <r>
    <d v="2019-07-12T00:00:00"/>
    <x v="5"/>
    <x v="2"/>
    <n v="1256"/>
    <s v="Pcs"/>
    <n v="47.5"/>
    <n v="59660"/>
  </r>
  <r>
    <d v="2019-07-12T00:00:00"/>
    <x v="5"/>
    <x v="2"/>
    <n v="1510"/>
    <s v="Pcs"/>
    <n v="43"/>
    <n v="64930"/>
  </r>
  <r>
    <d v="2019-08-03T00:00:00"/>
    <x v="5"/>
    <x v="2"/>
    <n v="750"/>
    <s v="Pcs"/>
    <n v="43"/>
    <n v="32250"/>
  </r>
  <r>
    <d v="2019-08-03T00:00:00"/>
    <x v="5"/>
    <x v="2"/>
    <n v="950"/>
    <s v="Pcs"/>
    <n v="47.5"/>
    <n v="45125"/>
  </r>
  <r>
    <d v="2019-08-03T00:00:00"/>
    <x v="5"/>
    <x v="2"/>
    <n v="805"/>
    <s v="Pcs"/>
    <n v="37.5"/>
    <n v="30187.5"/>
  </r>
  <r>
    <d v="2019-08-03T00:00:00"/>
    <x v="5"/>
    <x v="2"/>
    <n v="1010"/>
    <s v="Pcs"/>
    <n v="43"/>
    <n v="43430"/>
  </r>
  <r>
    <d v="2019-10-25T00:00:00"/>
    <x v="5"/>
    <x v="2"/>
    <n v="1050"/>
    <s v="Pcs"/>
    <n v="43"/>
    <n v="45150"/>
  </r>
  <r>
    <d v="2019-10-25T00:00:00"/>
    <x v="5"/>
    <x v="2"/>
    <n v="1105"/>
    <s v="Pcs"/>
    <n v="37.5"/>
    <n v="41437.5"/>
  </r>
  <r>
    <d v="2019-10-26T00:00:00"/>
    <x v="5"/>
    <x v="2"/>
    <n v="1155"/>
    <s v="Pcs"/>
    <n v="47.5"/>
    <n v="54862.5"/>
  </r>
  <r>
    <d v="2019-10-26T00:00:00"/>
    <x v="5"/>
    <x v="2"/>
    <n v="650"/>
    <s v="Pcs"/>
    <n v="43"/>
    <n v="27950"/>
  </r>
  <r>
    <d v="2020-09-10T00:00:00"/>
    <x v="5"/>
    <x v="3"/>
    <n v="250"/>
    <s v="Pcs"/>
    <n v="61.5"/>
    <n v="15375"/>
  </r>
  <r>
    <d v="2020-09-10T00:00:00"/>
    <x v="5"/>
    <x v="3"/>
    <n v="250"/>
    <s v="Pcs"/>
    <n v="61.5"/>
    <n v="15375"/>
  </r>
  <r>
    <d v="2020-10-05T00:00:00"/>
    <x v="5"/>
    <x v="3"/>
    <n v="555"/>
    <s v="Pcs"/>
    <n v="48.75"/>
    <n v="27056.25"/>
  </r>
  <r>
    <d v="2020-10-06T00:00:00"/>
    <x v="5"/>
    <x v="3"/>
    <n v="560"/>
    <s v="Pcs"/>
    <n v="48.75"/>
    <n v="27300"/>
  </r>
  <r>
    <d v="2020-10-17T00:00:00"/>
    <x v="5"/>
    <x v="3"/>
    <n v="650"/>
    <s v="Pcs"/>
    <n v="41.6"/>
    <n v="27040"/>
  </r>
  <r>
    <d v="2020-10-19T00:00:00"/>
    <x v="5"/>
    <x v="3"/>
    <n v="45"/>
    <s v="Pcs"/>
    <n v="52"/>
    <n v="2340"/>
  </r>
  <r>
    <d v="2020-10-19T00:00:00"/>
    <x v="5"/>
    <x v="3"/>
    <n v="253"/>
    <s v="Pcs"/>
    <n v="42"/>
    <n v="10626"/>
  </r>
  <r>
    <d v="2020-10-19T00:00:00"/>
    <x v="5"/>
    <x v="3"/>
    <n v="162"/>
    <s v="Pcs"/>
    <n v="41.6"/>
    <n v="6739.2"/>
  </r>
  <r>
    <d v="2020-10-19T00:00:00"/>
    <x v="5"/>
    <x v="3"/>
    <n v="61"/>
    <s v="Pcs"/>
    <n v="52"/>
    <n v="3172"/>
  </r>
  <r>
    <d v="2020-10-19T00:00:00"/>
    <x v="5"/>
    <x v="2"/>
    <n v="330"/>
    <s v="Pcs"/>
    <n v="43.5"/>
    <n v="14355"/>
  </r>
  <r>
    <d v="2020-10-19T00:00:00"/>
    <x v="5"/>
    <x v="3"/>
    <n v="350"/>
    <s v="Pcs"/>
    <n v="48.75"/>
    <n v="17062.5"/>
  </r>
  <r>
    <d v="2020-10-29T00:00:00"/>
    <x v="5"/>
    <x v="3"/>
    <n v="700"/>
    <s v="Pcs"/>
    <n v="48.75"/>
    <n v="34125"/>
  </r>
  <r>
    <d v="2020-11-13T00:00:00"/>
    <x v="5"/>
    <x v="3"/>
    <n v="700"/>
    <s v="Pcs"/>
    <n v="48.75"/>
    <n v="34125"/>
  </r>
  <r>
    <d v="2020-11-24T00:00:00"/>
    <x v="5"/>
    <x v="3"/>
    <n v="605"/>
    <s v="Pcs"/>
    <n v="48.75"/>
    <n v="29493.75"/>
  </r>
  <r>
    <d v="2020-11-28T00:00:00"/>
    <x v="5"/>
    <x v="3"/>
    <n v="700"/>
    <s v="Pcs"/>
    <n v="48.75"/>
    <n v="34125"/>
  </r>
  <r>
    <d v="2020-12-01T00:00:00"/>
    <x v="5"/>
    <x v="2"/>
    <n v="252"/>
    <s v="Pcs"/>
    <n v="4.5"/>
    <n v="1134"/>
  </r>
  <r>
    <d v="2020-12-01T00:00:00"/>
    <x v="5"/>
    <x v="3"/>
    <n v="252"/>
    <s v="Pcs"/>
    <n v="57.5"/>
    <n v="14490"/>
  </r>
  <r>
    <d v="2020-12-03T00:00:00"/>
    <x v="5"/>
    <x v="3"/>
    <n v="408"/>
    <s v="Pcs"/>
    <n v="48.75"/>
    <n v="19890"/>
  </r>
  <r>
    <d v="2020-12-03T00:00:00"/>
    <x v="5"/>
    <x v="3"/>
    <n v="198"/>
    <s v="Pcs"/>
    <n v="48.75"/>
    <n v="9652.5"/>
  </r>
  <r>
    <d v="2019-04-25T00:00:00"/>
    <x v="6"/>
    <x v="0"/>
    <n v="333"/>
    <s v="Kg"/>
    <n v="27.5"/>
    <n v="9157.5"/>
  </r>
  <r>
    <d v="2019-04-26T00:00:00"/>
    <x v="6"/>
    <x v="0"/>
    <n v="376"/>
    <s v="Kg"/>
    <n v="26"/>
    <n v="9776"/>
  </r>
  <r>
    <d v="2019-04-30T00:00:00"/>
    <x v="6"/>
    <x v="0"/>
    <n v="504"/>
    <s v="Kg"/>
    <n v="28"/>
    <n v="14112"/>
  </r>
  <r>
    <d v="2019-04-30T00:00:00"/>
    <x v="6"/>
    <x v="0"/>
    <n v="643"/>
    <s v="Kg"/>
    <n v="28"/>
    <n v="18004"/>
  </r>
  <r>
    <d v="2019-05-02T00:00:00"/>
    <x v="6"/>
    <x v="0"/>
    <n v="938"/>
    <s v="Kg"/>
    <n v="28"/>
    <n v="26264"/>
  </r>
  <r>
    <d v="2019-05-29T00:00:00"/>
    <x v="6"/>
    <x v="0"/>
    <n v="1127"/>
    <s v="Kg"/>
    <n v="24"/>
    <n v="27048"/>
  </r>
  <r>
    <d v="2019-05-29T00:00:00"/>
    <x v="6"/>
    <x v="0"/>
    <n v="327"/>
    <s v="Kg"/>
    <n v="24"/>
    <n v="7848"/>
  </r>
  <r>
    <d v="2019-05-30T00:00:00"/>
    <x v="6"/>
    <x v="0"/>
    <n v="1040"/>
    <s v="Kg"/>
    <n v="24.5"/>
    <n v="25480"/>
  </r>
  <r>
    <d v="2019-05-30T00:00:00"/>
    <x v="6"/>
    <x v="0"/>
    <n v="1356"/>
    <s v="Kg"/>
    <n v="24"/>
    <n v="32544"/>
  </r>
  <r>
    <d v="2019-05-30T00:00:00"/>
    <x v="6"/>
    <x v="0"/>
    <n v="583"/>
    <s v="Kg"/>
    <n v="25.75"/>
    <n v="15012.25"/>
  </r>
  <r>
    <d v="2019-05-30T00:00:00"/>
    <x v="6"/>
    <x v="0"/>
    <n v="694"/>
    <s v="Kg"/>
    <n v="24"/>
    <n v="16656"/>
  </r>
  <r>
    <d v="2019-06-01T00:00:00"/>
    <x v="6"/>
    <x v="0"/>
    <n v="1377"/>
    <s v="Kg"/>
    <n v="24.5"/>
    <n v="33736.5"/>
  </r>
  <r>
    <d v="2019-06-03T00:00:00"/>
    <x v="6"/>
    <x v="0"/>
    <n v="1681"/>
    <s v="Kg"/>
    <n v="24.25"/>
    <n v="40764.25"/>
  </r>
  <r>
    <d v="2019-06-13T00:00:00"/>
    <x v="6"/>
    <x v="0"/>
    <n v="1252"/>
    <s v="Kg"/>
    <n v="27.5"/>
    <n v="34430"/>
  </r>
  <r>
    <d v="2019-06-13T00:00:00"/>
    <x v="6"/>
    <x v="0"/>
    <n v="1688"/>
    <s v="Kg"/>
    <n v="23.75"/>
    <n v="40090"/>
  </r>
  <r>
    <d v="2019-06-17T00:00:00"/>
    <x v="6"/>
    <x v="0"/>
    <n v="702"/>
    <s v="Kg"/>
    <n v="27"/>
    <n v="18954"/>
  </r>
  <r>
    <d v="2019-06-17T00:00:00"/>
    <x v="6"/>
    <x v="1"/>
    <n v="677"/>
    <s v="Kg"/>
    <n v="4"/>
    <n v="2708"/>
  </r>
  <r>
    <d v="2019-06-18T00:00:00"/>
    <x v="6"/>
    <x v="0"/>
    <n v="943.3"/>
    <s v="Kg"/>
    <n v="29.5"/>
    <n v="27827.35"/>
  </r>
  <r>
    <d v="2019-06-18T00:00:00"/>
    <x v="6"/>
    <x v="1"/>
    <n v="720"/>
    <s v="Kg"/>
    <n v="4"/>
    <n v="2880"/>
  </r>
  <r>
    <d v="2019-07-09T00:00:00"/>
    <x v="6"/>
    <x v="0"/>
    <n v="542"/>
    <s v="Kg"/>
    <n v="29.5"/>
    <n v="15989"/>
  </r>
  <r>
    <d v="2019-07-10T00:00:00"/>
    <x v="6"/>
    <x v="0"/>
    <n v="498"/>
    <s v="Kg"/>
    <n v="29"/>
    <n v="14442"/>
  </r>
  <r>
    <d v="2019-07-10T00:00:00"/>
    <x v="6"/>
    <x v="0"/>
    <n v="547"/>
    <s v="Kg"/>
    <n v="29"/>
    <n v="15863"/>
  </r>
  <r>
    <d v="2019-07-23T00:00:00"/>
    <x v="6"/>
    <x v="0"/>
    <n v="508"/>
    <s v="Kg"/>
    <n v="31"/>
    <n v="15748"/>
  </r>
  <r>
    <d v="2019-07-23T00:00:00"/>
    <x v="6"/>
    <x v="0"/>
    <n v="726"/>
    <s v="Kg"/>
    <n v="32.5"/>
    <n v="23595"/>
  </r>
  <r>
    <d v="2019-07-26T00:00:00"/>
    <x v="6"/>
    <x v="0"/>
    <n v="666"/>
    <s v="Kg"/>
    <n v="29.5"/>
    <n v="19647"/>
  </r>
  <r>
    <d v="2019-07-26T00:00:00"/>
    <x v="6"/>
    <x v="0"/>
    <n v="538"/>
    <s v="Kg"/>
    <n v="29.5"/>
    <n v="15871"/>
  </r>
  <r>
    <d v="2019-07-29T00:00:00"/>
    <x v="6"/>
    <x v="0"/>
    <n v="365"/>
    <s v="Kg"/>
    <n v="29"/>
    <n v="10585"/>
  </r>
  <r>
    <d v="2019-07-29T00:00:00"/>
    <x v="6"/>
    <x v="0"/>
    <n v="395"/>
    <s v="Kg"/>
    <n v="27.5"/>
    <n v="10862.5"/>
  </r>
  <r>
    <d v="2019-07-31T00:00:00"/>
    <x v="6"/>
    <x v="0"/>
    <n v="680"/>
    <s v="Kg"/>
    <n v="23"/>
    <n v="15640"/>
  </r>
  <r>
    <d v="2019-07-31T00:00:00"/>
    <x v="6"/>
    <x v="0"/>
    <n v="713"/>
    <s v="Kg"/>
    <n v="23"/>
    <n v="16399"/>
  </r>
  <r>
    <d v="2019-07-31T00:00:00"/>
    <x v="6"/>
    <x v="0"/>
    <n v="1095"/>
    <s v="Kg"/>
    <n v="23"/>
    <n v="25185"/>
  </r>
  <r>
    <d v="2019-08-01T00:00:00"/>
    <x v="6"/>
    <x v="0"/>
    <n v="689"/>
    <s v="Kg"/>
    <n v="23"/>
    <n v="15847"/>
  </r>
  <r>
    <d v="2019-08-01T00:00:00"/>
    <x v="6"/>
    <x v="0"/>
    <n v="571"/>
    <s v="Kg"/>
    <n v="23"/>
    <n v="13133"/>
  </r>
  <r>
    <d v="2019-08-03T00:00:00"/>
    <x v="6"/>
    <x v="0"/>
    <n v="1093"/>
    <s v="Kg"/>
    <n v="23"/>
    <n v="25139"/>
  </r>
  <r>
    <d v="2019-08-05T00:00:00"/>
    <x v="6"/>
    <x v="0"/>
    <n v="325"/>
    <s v="Kg"/>
    <n v="23"/>
    <n v="7475"/>
  </r>
  <r>
    <d v="2019-08-05T00:00:00"/>
    <x v="6"/>
    <x v="0"/>
    <n v="426"/>
    <s v="Kg"/>
    <n v="29.5"/>
    <n v="12567"/>
  </r>
  <r>
    <d v="2019-08-05T00:00:00"/>
    <x v="6"/>
    <x v="0"/>
    <n v="599"/>
    <s v="Kg"/>
    <n v="23"/>
    <n v="13777"/>
  </r>
  <r>
    <d v="2019-08-09T00:00:00"/>
    <x v="6"/>
    <x v="0"/>
    <n v="515"/>
    <s v="Kg"/>
    <n v="27.25"/>
    <n v="14033.75"/>
  </r>
  <r>
    <d v="2019-08-09T00:00:00"/>
    <x v="6"/>
    <x v="0"/>
    <n v="508"/>
    <s v="Kg"/>
    <n v="29.5"/>
    <n v="14986"/>
  </r>
  <r>
    <d v="2019-10-21T00:00:00"/>
    <x v="6"/>
    <x v="0"/>
    <n v="664"/>
    <s v="Kg"/>
    <n v="27.5"/>
    <n v="18260"/>
  </r>
  <r>
    <d v="2019-04-03T00:00:00"/>
    <x v="7"/>
    <x v="1"/>
    <n v="3030"/>
    <s v="Kg"/>
    <n v="31.5"/>
    <n v="95445"/>
  </r>
  <r>
    <d v="2019-04-03T00:00:00"/>
    <x v="7"/>
    <x v="1"/>
    <n v="2639"/>
    <s v="Kg"/>
    <n v="31.5"/>
    <n v="83128.5"/>
  </r>
  <r>
    <d v="2019-05-02T00:00:00"/>
    <x v="7"/>
    <x v="1"/>
    <n v="2587"/>
    <s v="Kg"/>
    <n v="32"/>
    <n v="82784"/>
  </r>
  <r>
    <d v="2019-05-08T00:00:00"/>
    <x v="7"/>
    <x v="1"/>
    <n v="600"/>
    <s v="Kg"/>
    <n v="28.5"/>
    <n v="17100"/>
  </r>
  <r>
    <d v="2019-05-08T00:00:00"/>
    <x v="7"/>
    <x v="2"/>
    <n v="879"/>
    <s v="Kg"/>
    <n v="28.5"/>
    <n v="25051.5"/>
  </r>
  <r>
    <d v="2019-05-08T00:00:00"/>
    <x v="7"/>
    <x v="2"/>
    <n v="850"/>
    <s v="Kg"/>
    <n v="28.5"/>
    <n v="24225"/>
  </r>
  <r>
    <d v="2019-05-09T00:00:00"/>
    <x v="7"/>
    <x v="1"/>
    <n v="342"/>
    <s v="Kg"/>
    <n v="28.5"/>
    <n v="9747"/>
  </r>
  <r>
    <d v="2019-05-11T00:00:00"/>
    <x v="7"/>
    <x v="1"/>
    <n v="558"/>
    <s v="Kg"/>
    <n v="28.5"/>
    <n v="15903"/>
  </r>
  <r>
    <d v="2019-05-11T00:00:00"/>
    <x v="7"/>
    <x v="1"/>
    <n v="416"/>
    <s v="Kg"/>
    <n v="28.5"/>
    <n v="11856"/>
  </r>
  <r>
    <d v="2019-06-28T00:00:00"/>
    <x v="7"/>
    <x v="1"/>
    <n v="2970"/>
    <s v="Kg"/>
    <n v="28.5"/>
    <n v="84645"/>
  </r>
  <r>
    <d v="2019-07-02T00:00:00"/>
    <x v="7"/>
    <x v="2"/>
    <n v="1286"/>
    <s v="Kg"/>
    <n v="32.5"/>
    <n v="41795"/>
  </r>
  <r>
    <d v="2019-07-30T00:00:00"/>
    <x v="7"/>
    <x v="2"/>
    <n v="1300"/>
    <s v="Kg"/>
    <n v="32.5"/>
    <n v="42250"/>
  </r>
  <r>
    <d v="2020-08-29T00:00:00"/>
    <x v="7"/>
    <x v="1"/>
    <n v="2125"/>
    <s v="Kg"/>
    <n v="29"/>
    <n v="61625"/>
  </r>
  <r>
    <d v="2020-08-29T00:00:00"/>
    <x v="7"/>
    <x v="1"/>
    <n v="2516"/>
    <s v="Kg"/>
    <n v="29"/>
    <n v="72964"/>
  </r>
  <r>
    <d v="2020-09-14T00:00:00"/>
    <x v="7"/>
    <x v="1"/>
    <n v="1604"/>
    <s v="Kg"/>
    <n v="29"/>
    <n v="46516"/>
  </r>
  <r>
    <d v="2020-09-14T00:00:00"/>
    <x v="7"/>
    <x v="1"/>
    <n v="2350"/>
    <s v="Kg"/>
    <n v="29"/>
    <n v="68150"/>
  </r>
  <r>
    <d v="2020-09-14T00:00:00"/>
    <x v="7"/>
    <x v="1"/>
    <n v="2944"/>
    <s v="Kg"/>
    <n v="29"/>
    <n v="85376"/>
  </r>
  <r>
    <d v="2020-12-23T00:00:00"/>
    <x v="7"/>
    <x v="1"/>
    <n v="1812"/>
    <s v="Kg"/>
    <n v="34"/>
    <n v="61608"/>
  </r>
  <r>
    <d v="2020-12-25T00:00:00"/>
    <x v="7"/>
    <x v="1"/>
    <n v="2015"/>
    <s v="Kg"/>
    <n v="34"/>
    <n v="68510"/>
  </r>
  <r>
    <d v="2019-06-27T00:00:00"/>
    <x v="8"/>
    <x v="2"/>
    <n v="1307"/>
    <s v="Pcs"/>
    <n v="38.5"/>
    <n v="50319.5"/>
  </r>
  <r>
    <d v="2019-09-17T00:00:00"/>
    <x v="8"/>
    <x v="2"/>
    <n v="1217"/>
    <s v="Pcs"/>
    <n v="16.2"/>
    <n v="19715.399999999998"/>
  </r>
  <r>
    <d v="2019-09-17T00:00:00"/>
    <x v="8"/>
    <x v="2"/>
    <n v="599"/>
    <s v="Pcs"/>
    <n v="37.25"/>
    <n v="22312.75"/>
  </r>
  <r>
    <d v="2019-09-30T00:00:00"/>
    <x v="8"/>
    <x v="2"/>
    <n v="1004"/>
    <s v="Pcs"/>
    <n v="11.8"/>
    <n v="11847.2"/>
  </r>
  <r>
    <d v="2019-09-30T00:00:00"/>
    <x v="8"/>
    <x v="2"/>
    <n v="1001"/>
    <s v="Pcs"/>
    <n v="10.3"/>
    <n v="10310.300000000001"/>
  </r>
  <r>
    <d v="2019-09-30T00:00:00"/>
    <x v="8"/>
    <x v="2"/>
    <n v="255"/>
    <s v="Pcs"/>
    <n v="65"/>
    <n v="16575"/>
  </r>
  <r>
    <d v="2019-09-30T00:00:00"/>
    <x v="8"/>
    <x v="2"/>
    <n v="1008"/>
    <s v="Pcs"/>
    <n v="11.5"/>
    <n v="11592"/>
  </r>
  <r>
    <d v="2019-10-16T00:00:00"/>
    <x v="8"/>
    <x v="2"/>
    <n v="75"/>
    <s v="Pcs"/>
    <n v="70"/>
    <n v="5250"/>
  </r>
  <r>
    <d v="2019-10-16T00:00:00"/>
    <x v="8"/>
    <x v="2"/>
    <n v="3071"/>
    <s v="Pcs"/>
    <n v="4"/>
    <n v="12284"/>
  </r>
  <r>
    <d v="2019-11-05T00:00:00"/>
    <x v="8"/>
    <x v="2"/>
    <n v="500"/>
    <s v="Pcs"/>
    <n v="10.5"/>
    <n v="5250"/>
  </r>
  <r>
    <d v="2019-11-05T00:00:00"/>
    <x v="8"/>
    <x v="2"/>
    <n v="1500"/>
    <s v="Pcs"/>
    <n v="11.5"/>
    <n v="17250"/>
  </r>
  <r>
    <d v="2019-11-08T00:00:00"/>
    <x v="8"/>
    <x v="2"/>
    <n v="25"/>
    <s v="Pcs"/>
    <n v="72"/>
    <n v="1800"/>
  </r>
  <r>
    <d v="2019-11-09T00:00:00"/>
    <x v="8"/>
    <x v="2"/>
    <n v="100"/>
    <s v="Pcs"/>
    <n v="16.2"/>
    <n v="1620"/>
  </r>
  <r>
    <d v="2019-11-11T00:00:00"/>
    <x v="8"/>
    <x v="2"/>
    <n v="246"/>
    <s v="Pcs"/>
    <n v="65"/>
    <n v="15990"/>
  </r>
  <r>
    <d v="2019-11-21T00:00:00"/>
    <x v="8"/>
    <x v="2"/>
    <n v="101"/>
    <s v="Pcs"/>
    <n v="77"/>
    <n v="7777"/>
  </r>
  <r>
    <d v="2019-11-21T00:00:00"/>
    <x v="8"/>
    <x v="2"/>
    <n v="951"/>
    <s v="Pcs"/>
    <n v="37"/>
    <n v="35187"/>
  </r>
  <r>
    <d v="2019-11-21T00:00:00"/>
    <x v="8"/>
    <x v="2"/>
    <n v="456"/>
    <s v="Pcs"/>
    <n v="37"/>
    <n v="16872"/>
  </r>
  <r>
    <d v="2019-11-21T00:00:00"/>
    <x v="8"/>
    <x v="2"/>
    <n v="120"/>
    <s v="Pcs"/>
    <n v="73"/>
    <n v="8760"/>
  </r>
  <r>
    <d v="2019-11-22T00:00:00"/>
    <x v="8"/>
    <x v="2"/>
    <n v="282"/>
    <s v="Pcs"/>
    <n v="73"/>
    <n v="20586"/>
  </r>
  <r>
    <d v="2019-11-29T00:00:00"/>
    <x v="8"/>
    <x v="2"/>
    <n v="4643"/>
    <s v="Pcs"/>
    <n v="5"/>
    <n v="23215"/>
  </r>
  <r>
    <d v="2019-11-29T00:00:00"/>
    <x v="8"/>
    <x v="2"/>
    <n v="1010"/>
    <s v="Pcs"/>
    <n v="6"/>
    <n v="6060"/>
  </r>
  <r>
    <d v="2019-12-02T00:00:00"/>
    <x v="8"/>
    <x v="2"/>
    <n v="1240"/>
    <s v="Pcs"/>
    <n v="11.5"/>
    <n v="14260"/>
  </r>
  <r>
    <d v="2019-12-04T00:00:00"/>
    <x v="8"/>
    <x v="2"/>
    <n v="800"/>
    <s v="Pcs"/>
    <n v="33"/>
    <n v="26400"/>
  </r>
  <r>
    <d v="2019-12-04T00:00:00"/>
    <x v="8"/>
    <x v="2"/>
    <n v="2146"/>
    <s v="Pcs"/>
    <n v="11.5"/>
    <n v="24679"/>
  </r>
  <r>
    <d v="2019-12-05T00:00:00"/>
    <x v="8"/>
    <x v="2"/>
    <n v="835"/>
    <s v="Pcs"/>
    <n v="46"/>
    <n v="38410"/>
  </r>
  <r>
    <d v="2019-12-06T00:00:00"/>
    <x v="8"/>
    <x v="2"/>
    <n v="5009"/>
    <s v="Pcs"/>
    <n v="4"/>
    <n v="20036"/>
  </r>
  <r>
    <d v="2019-12-07T00:00:00"/>
    <x v="8"/>
    <x v="2"/>
    <n v="5000"/>
    <s v="Pcs"/>
    <n v="4"/>
    <n v="20000"/>
  </r>
  <r>
    <d v="2019-12-07T00:00:00"/>
    <x v="8"/>
    <x v="2"/>
    <n v="200"/>
    <s v="Pcs"/>
    <n v="32"/>
    <n v="6400"/>
  </r>
  <r>
    <d v="2019-12-30T00:00:00"/>
    <x v="8"/>
    <x v="2"/>
    <n v="501"/>
    <s v="Pcs"/>
    <n v="11.5"/>
    <n v="5761.5"/>
  </r>
  <r>
    <d v="2019-12-30T00:00:00"/>
    <x v="8"/>
    <x v="2"/>
    <n v="1467"/>
    <s v="Pcs"/>
    <n v="10.5"/>
    <n v="15403.5"/>
  </r>
  <r>
    <d v="2020-01-17T00:00:00"/>
    <x v="8"/>
    <x v="2"/>
    <n v="325"/>
    <s v="Pcs"/>
    <n v="5"/>
    <n v="1625"/>
  </r>
  <r>
    <d v="2020-09-02T00:00:00"/>
    <x v="8"/>
    <x v="3"/>
    <n v="100"/>
    <s v="Pcs"/>
    <n v="6"/>
    <n v="600"/>
  </r>
  <r>
    <d v="2020-09-02T00:00:00"/>
    <x v="8"/>
    <x v="3"/>
    <n v="49"/>
    <s v="Kg"/>
    <n v="33"/>
    <n v="1617"/>
  </r>
  <r>
    <d v="2020-09-02T00:00:00"/>
    <x v="8"/>
    <x v="3"/>
    <n v="256"/>
    <s v="Kg"/>
    <n v="33"/>
    <n v="8448"/>
  </r>
  <r>
    <d v="2020-09-02T00:00:00"/>
    <x v="8"/>
    <x v="3"/>
    <n v="200"/>
    <s v="Kg"/>
    <n v="33"/>
    <n v="6600"/>
  </r>
  <r>
    <d v="2020-09-02T00:00:00"/>
    <x v="8"/>
    <x v="3"/>
    <n v="900"/>
    <s v="Pcs"/>
    <n v="5"/>
    <n v="4500"/>
  </r>
  <r>
    <d v="2019-04-13T00:00:00"/>
    <x v="9"/>
    <x v="3"/>
    <n v="3000"/>
    <s v="Pcs"/>
    <n v="11"/>
    <n v="33000"/>
  </r>
  <r>
    <d v="2019-10-18T00:00:00"/>
    <x v="9"/>
    <x v="3"/>
    <n v="256"/>
    <s v="Pcs"/>
    <n v="11.5"/>
    <n v="2944"/>
  </r>
  <r>
    <d v="2019-11-04T00:00:00"/>
    <x v="9"/>
    <x v="3"/>
    <n v="90"/>
    <s v="Pcs"/>
    <n v="11.5"/>
    <n v="1035"/>
  </r>
  <r>
    <d v="2019-11-05T00:00:00"/>
    <x v="9"/>
    <x v="3"/>
    <n v="454"/>
    <s v="Pcs"/>
    <n v="11.5"/>
    <n v="5221"/>
  </r>
  <r>
    <d v="2019-11-12T00:00:00"/>
    <x v="9"/>
    <x v="3"/>
    <n v="1000"/>
    <s v="Pcs"/>
    <n v="11.5"/>
    <n v="11500"/>
  </r>
  <r>
    <d v="2019-11-16T00:00:00"/>
    <x v="9"/>
    <x v="3"/>
    <n v="1000"/>
    <s v="Pcs"/>
    <n v="11.5"/>
    <n v="11500"/>
  </r>
  <r>
    <d v="2019-12-04T00:00:00"/>
    <x v="9"/>
    <x v="3"/>
    <n v="1144"/>
    <s v="Pcs"/>
    <n v="11.5"/>
    <n v="13156"/>
  </r>
  <r>
    <d v="2019-12-13T00:00:00"/>
    <x v="9"/>
    <x v="3"/>
    <n v="1216"/>
    <s v="Pcs"/>
    <n v="11.5"/>
    <n v="13984"/>
  </r>
  <r>
    <d v="2019-12-24T00:00:00"/>
    <x v="9"/>
    <x v="3"/>
    <n v="1192"/>
    <s v="Pcs"/>
    <n v="11.5"/>
    <n v="13708"/>
  </r>
  <r>
    <d v="2020-01-16T00:00:00"/>
    <x v="9"/>
    <x v="3"/>
    <n v="1188"/>
    <s v="Pcs"/>
    <n v="11.5"/>
    <n v="13662"/>
  </r>
  <r>
    <d v="2020-01-22T00:00:00"/>
    <x v="9"/>
    <x v="3"/>
    <n v="1200"/>
    <s v="Pcs"/>
    <n v="11.5"/>
    <n v="13800"/>
  </r>
  <r>
    <d v="2020-02-07T00:00:00"/>
    <x v="9"/>
    <x v="3"/>
    <n v="1200"/>
    <s v="Pcs"/>
    <n v="11"/>
    <n v="13200"/>
  </r>
  <r>
    <d v="2020-02-07T00:00:00"/>
    <x v="9"/>
    <x v="3"/>
    <n v="660"/>
    <s v="Pcs"/>
    <n v="10.5"/>
    <n v="6930"/>
  </r>
  <r>
    <d v="2020-02-08T00:00:00"/>
    <x v="9"/>
    <x v="3"/>
    <n v="2304"/>
    <s v="Pcs"/>
    <n v="11"/>
    <n v="25344"/>
  </r>
  <r>
    <d v="2020-02-18T00:00:00"/>
    <x v="9"/>
    <x v="3"/>
    <n v="200"/>
    <s v="Pcs"/>
    <n v="11"/>
    <n v="2200"/>
  </r>
  <r>
    <d v="2020-02-19T00:00:00"/>
    <x v="9"/>
    <x v="3"/>
    <n v="2886"/>
    <s v="Pcs"/>
    <n v="11"/>
    <n v="31746"/>
  </r>
  <r>
    <d v="2020-02-26T00:00:00"/>
    <x v="9"/>
    <x v="3"/>
    <n v="2346"/>
    <s v="Pcs"/>
    <n v="11"/>
    <n v="25806"/>
  </r>
  <r>
    <d v="2020-03-05T00:00:00"/>
    <x v="9"/>
    <x v="3"/>
    <n v="912"/>
    <s v="Pcs"/>
    <n v="11"/>
    <n v="10032"/>
  </r>
  <r>
    <d v="2020-03-07T00:00:00"/>
    <x v="9"/>
    <x v="3"/>
    <n v="3000"/>
    <s v="Pcs"/>
    <n v="11"/>
    <n v="33000"/>
  </r>
  <r>
    <d v="2020-03-14T00:00:00"/>
    <x v="9"/>
    <x v="3"/>
    <n v="1559"/>
    <s v="Pcs"/>
    <n v="11"/>
    <n v="17149"/>
  </r>
  <r>
    <d v="2020-03-23T00:00:00"/>
    <x v="9"/>
    <x v="3"/>
    <n v="1351"/>
    <s v="Pcs"/>
    <n v="11"/>
    <n v="14861"/>
  </r>
  <r>
    <d v="2020-06-06T00:00:00"/>
    <x v="9"/>
    <x v="3"/>
    <n v="1500"/>
    <s v="Pcs"/>
    <n v="11"/>
    <n v="16500"/>
  </r>
  <r>
    <d v="2020-06-08T00:00:00"/>
    <x v="9"/>
    <x v="3"/>
    <n v="2225"/>
    <s v="Pcs"/>
    <n v="11"/>
    <n v="24475"/>
  </r>
  <r>
    <d v="2020-06-17T00:00:00"/>
    <x v="9"/>
    <x v="3"/>
    <n v="3000"/>
    <s v="Pcs"/>
    <n v="11"/>
    <n v="33000"/>
  </r>
  <r>
    <d v="2020-06-23T00:00:00"/>
    <x v="9"/>
    <x v="3"/>
    <n v="3000"/>
    <s v="Pcs"/>
    <n v="11"/>
    <n v="33000"/>
  </r>
  <r>
    <d v="2020-06-26T00:00:00"/>
    <x v="9"/>
    <x v="3"/>
    <n v="1750"/>
    <s v="Pcs"/>
    <n v="11"/>
    <n v="19250"/>
  </r>
  <r>
    <d v="2020-07-02T00:00:00"/>
    <x v="9"/>
    <x v="3"/>
    <n v="1900"/>
    <s v="Pcs"/>
    <n v="11"/>
    <n v="20900"/>
  </r>
  <r>
    <d v="2020-07-07T00:00:00"/>
    <x v="9"/>
    <x v="3"/>
    <n v="2500"/>
    <s v="Pcs"/>
    <n v="11"/>
    <n v="27500"/>
  </r>
  <r>
    <d v="2020-07-17T00:00:00"/>
    <x v="9"/>
    <x v="3"/>
    <n v="2500"/>
    <s v="Pcs"/>
    <n v="11"/>
    <n v="27500"/>
  </r>
  <r>
    <d v="2020-07-21T00:00:00"/>
    <x v="9"/>
    <x v="3"/>
    <n v="1350"/>
    <s v="Pcs"/>
    <n v="11"/>
    <n v="14850"/>
  </r>
  <r>
    <d v="2020-07-28T00:00:00"/>
    <x v="9"/>
    <x v="3"/>
    <n v="2500"/>
    <s v="Pcs"/>
    <n v="11"/>
    <n v="27500"/>
  </r>
  <r>
    <d v="2020-08-01T00:00:00"/>
    <x v="9"/>
    <x v="3"/>
    <n v="3000"/>
    <s v="Pcs"/>
    <n v="11"/>
    <n v="33000"/>
  </r>
  <r>
    <d v="2020-08-07T00:00:00"/>
    <x v="9"/>
    <x v="3"/>
    <n v="2500"/>
    <s v="Pcs"/>
    <n v="11"/>
    <n v="27500"/>
  </r>
  <r>
    <d v="2020-08-13T00:00:00"/>
    <x v="9"/>
    <x v="3"/>
    <n v="695"/>
    <s v="Pcs"/>
    <n v="80"/>
    <n v="55600"/>
  </r>
  <r>
    <d v="2020-08-25T00:00:00"/>
    <x v="9"/>
    <x v="3"/>
    <n v="2500"/>
    <s v="Pcs"/>
    <n v="11"/>
    <n v="27500"/>
  </r>
  <r>
    <d v="2020-08-26T00:00:00"/>
    <x v="9"/>
    <x v="3"/>
    <n v="1052"/>
    <s v="Pcs"/>
    <n v="75"/>
    <n v="78900"/>
  </r>
  <r>
    <d v="2020-08-29T00:00:00"/>
    <x v="9"/>
    <x v="3"/>
    <n v="2750"/>
    <s v="Pcs"/>
    <n v="11"/>
    <n v="30250"/>
  </r>
  <r>
    <d v="2020-09-05T00:00:00"/>
    <x v="9"/>
    <x v="3"/>
    <n v="2500"/>
    <s v="Pcs"/>
    <n v="11"/>
    <n v="27500"/>
  </r>
  <r>
    <d v="2020-09-14T00:00:00"/>
    <x v="9"/>
    <x v="3"/>
    <n v="4900"/>
    <s v="Pcs"/>
    <n v="7.5"/>
    <n v="36750"/>
  </r>
  <r>
    <d v="2020-09-15T00:00:00"/>
    <x v="9"/>
    <x v="3"/>
    <n v="2000"/>
    <s v="Pcs"/>
    <n v="11"/>
    <n v="22000"/>
  </r>
  <r>
    <d v="2020-09-18T00:00:00"/>
    <x v="9"/>
    <x v="3"/>
    <n v="955"/>
    <s v="Pcs"/>
    <n v="80"/>
    <n v="76400"/>
  </r>
  <r>
    <d v="2020-09-19T00:00:00"/>
    <x v="9"/>
    <x v="3"/>
    <n v="2800"/>
    <s v="Pcs"/>
    <n v="7.5"/>
    <n v="21000"/>
  </r>
  <r>
    <d v="2020-09-24T00:00:00"/>
    <x v="9"/>
    <x v="3"/>
    <n v="3000"/>
    <s v="Pcs"/>
    <n v="7.5"/>
    <n v="22500"/>
  </r>
  <r>
    <d v="2020-09-28T00:00:00"/>
    <x v="9"/>
    <x v="3"/>
    <n v="3500"/>
    <s v="Pcs"/>
    <n v="7.5"/>
    <n v="26250"/>
  </r>
  <r>
    <d v="2020-10-07T00:00:00"/>
    <x v="9"/>
    <x v="3"/>
    <n v="4000"/>
    <s v="Pcs"/>
    <n v="7.5"/>
    <n v="30000"/>
  </r>
  <r>
    <d v="2020-10-10T00:00:00"/>
    <x v="9"/>
    <x v="3"/>
    <n v="4000"/>
    <s v="Pcs"/>
    <n v="7.5"/>
    <n v="30000"/>
  </r>
  <r>
    <d v="2020-10-16T00:00:00"/>
    <x v="9"/>
    <x v="3"/>
    <n v="933"/>
    <s v="Pcs"/>
    <n v="80"/>
    <n v="74640"/>
  </r>
  <r>
    <d v="2020-10-21T00:00:00"/>
    <x v="9"/>
    <x v="3"/>
    <n v="4000"/>
    <s v="Pcs"/>
    <n v="7.5"/>
    <n v="30000"/>
  </r>
  <r>
    <d v="2020-11-05T00:00:00"/>
    <x v="9"/>
    <x v="3"/>
    <n v="4000"/>
    <s v="Pcs"/>
    <n v="7.5"/>
    <n v="30000"/>
  </r>
  <r>
    <d v="2020-11-23T00:00:00"/>
    <x v="9"/>
    <x v="3"/>
    <n v="912"/>
    <s v="Pcs"/>
    <n v="80"/>
    <n v="72960"/>
  </r>
  <r>
    <d v="2020-12-30T00:00:00"/>
    <x v="9"/>
    <x v="3"/>
    <n v="851"/>
    <s v="Pcs"/>
    <n v="90"/>
    <n v="76590"/>
  </r>
  <r>
    <d v="2020-12-31T00:00:00"/>
    <x v="9"/>
    <x v="3"/>
    <n v="851"/>
    <s v="Pcs"/>
    <n v="90"/>
    <n v="76590"/>
  </r>
  <r>
    <d v="2021-01-15T00:00:00"/>
    <x v="9"/>
    <x v="3"/>
    <n v="3500"/>
    <s v="Pcs"/>
    <n v="8.5"/>
    <n v="29750"/>
  </r>
  <r>
    <d v="2021-01-15T00:00:00"/>
    <x v="9"/>
    <x v="3"/>
    <n v="3000"/>
    <s v="Pcs"/>
    <n v="2.5"/>
    <n v="7500"/>
  </r>
  <r>
    <d v="2021-01-22T00:00:00"/>
    <x v="9"/>
    <x v="3"/>
    <n v="4500"/>
    <s v="Pcs"/>
    <n v="8.5"/>
    <n v="38250"/>
  </r>
  <r>
    <d v="2021-01-29T00:00:00"/>
    <x v="9"/>
    <x v="3"/>
    <n v="832"/>
    <s v="Pcs"/>
    <n v="90"/>
    <n v="74880"/>
  </r>
  <r>
    <d v="2021-01-30T00:00:00"/>
    <x v="9"/>
    <x v="3"/>
    <n v="4600"/>
    <s v="Pcs"/>
    <n v="8.5"/>
    <n v="39100"/>
  </r>
  <r>
    <d v="2021-02-27T00:00:00"/>
    <x v="9"/>
    <x v="3"/>
    <n v="815"/>
    <s v="Pcs"/>
    <n v="90"/>
    <n v="73350"/>
  </r>
  <r>
    <d v="2021-03-18T00:00:00"/>
    <x v="9"/>
    <x v="3"/>
    <n v="4213"/>
    <s v="Pcs"/>
    <n v="8.75"/>
    <n v="36863.75"/>
  </r>
  <r>
    <d v="2021-03-26T00:00:00"/>
    <x v="9"/>
    <x v="3"/>
    <n v="790"/>
    <s v="Pcs"/>
    <n v="95"/>
    <n v="75050"/>
  </r>
  <r>
    <d v="2021-03-27T00:00:00"/>
    <x v="9"/>
    <x v="3"/>
    <n v="810"/>
    <s v="Pcs"/>
    <n v="95"/>
    <n v="76950"/>
  </r>
  <r>
    <d v="2021-04-01T00:00:00"/>
    <x v="9"/>
    <x v="3"/>
    <n v="4220"/>
    <s v="Pcs"/>
    <n v="8.75"/>
    <n v="36925"/>
  </r>
  <r>
    <d v="2021-04-12T00:00:00"/>
    <x v="9"/>
    <x v="3"/>
    <n v="4000"/>
    <s v="Pcs"/>
    <n v="8.75"/>
    <n v="35000"/>
  </r>
  <r>
    <d v="2021-04-22T00:00:00"/>
    <x v="9"/>
    <x v="3"/>
    <n v="3865"/>
    <s v="Pcs"/>
    <n v="8.75"/>
    <n v="33818.75"/>
  </r>
  <r>
    <d v="2021-04-26T00:00:00"/>
    <x v="9"/>
    <x v="2"/>
    <n v="1552"/>
    <s v="Pcs"/>
    <n v="52"/>
    <n v="80704"/>
  </r>
  <r>
    <d v="2021-04-27T00:00:00"/>
    <x v="9"/>
    <x v="2"/>
    <n v="1601"/>
    <s v="Pcs"/>
    <n v="52"/>
    <n v="83252"/>
  </r>
  <r>
    <d v="2021-04-27T00:00:00"/>
    <x v="9"/>
    <x v="3"/>
    <n v="4000"/>
    <s v="Pcs"/>
    <n v="8.75"/>
    <n v="35000"/>
  </r>
  <r>
    <d v="2021-05-07T00:00:00"/>
    <x v="9"/>
    <x v="3"/>
    <n v="4020"/>
    <s v="Pcs"/>
    <n v="8.75"/>
    <n v="35175"/>
  </r>
  <r>
    <d v="2021-05-10T00:00:00"/>
    <x v="9"/>
    <x v="2"/>
    <n v="1550"/>
    <s v="Pcs"/>
    <n v="52"/>
    <n v="80600"/>
  </r>
  <r>
    <d v="2021-05-15T00:00:00"/>
    <x v="9"/>
    <x v="3"/>
    <n v="3700"/>
    <s v="Pcs"/>
    <n v="8.75"/>
    <n v="32375"/>
  </r>
  <r>
    <d v="2021-06-10T00:00:00"/>
    <x v="9"/>
    <x v="3"/>
    <n v="3000"/>
    <s v="Pcs"/>
    <n v="8.75"/>
    <n v="26250"/>
  </r>
  <r>
    <d v="2021-06-22T00:00:00"/>
    <x v="9"/>
    <x v="2"/>
    <n v="1590"/>
    <s v="Pcs"/>
    <n v="52"/>
    <n v="82680"/>
  </r>
  <r>
    <d v="2021-06-24T00:00:00"/>
    <x v="9"/>
    <x v="2"/>
    <n v="1500"/>
    <s v="Pcs"/>
    <n v="52"/>
    <n v="78000"/>
  </r>
  <r>
    <d v="2021-07-07T00:00:00"/>
    <x v="9"/>
    <x v="3"/>
    <n v="4000"/>
    <s v="Pcs"/>
    <n v="8.75"/>
    <n v="35000"/>
  </r>
  <r>
    <d v="2021-07-13T00:00:00"/>
    <x v="9"/>
    <x v="3"/>
    <n v="5150"/>
    <s v="Pcs"/>
    <n v="8.75"/>
    <n v="45062.5"/>
  </r>
  <r>
    <d v="2021-07-19T00:00:00"/>
    <x v="9"/>
    <x v="3"/>
    <n v="1300"/>
    <s v="Pcs"/>
    <n v="8.75"/>
    <n v="11375"/>
  </r>
  <r>
    <d v="2021-07-19T00:00:00"/>
    <x v="9"/>
    <x v="3"/>
    <n v="7300"/>
    <s v="Pcs"/>
    <n v="3.25"/>
    <n v="23725"/>
  </r>
  <r>
    <d v="2021-07-21T00:00:00"/>
    <x v="9"/>
    <x v="2"/>
    <n v="1530"/>
    <s v="Pcs"/>
    <n v="52"/>
    <n v="79560"/>
  </r>
  <r>
    <d v="2021-07-23T00:00:00"/>
    <x v="9"/>
    <x v="2"/>
    <n v="1570"/>
    <s v="Pcs"/>
    <n v="52"/>
    <n v="81640"/>
  </r>
  <r>
    <d v="2021-07-26T00:00:00"/>
    <x v="9"/>
    <x v="2"/>
    <n v="1492"/>
    <s v="Pcs"/>
    <n v="52"/>
    <n v="77584"/>
  </r>
  <r>
    <d v="2021-07-29T00:00:00"/>
    <x v="9"/>
    <x v="2"/>
    <n v="1515"/>
    <s v="Pcs"/>
    <n v="52"/>
    <n v="78780"/>
  </r>
  <r>
    <d v="2021-08-06T00:00:00"/>
    <x v="9"/>
    <x v="3"/>
    <n v="4850"/>
    <s v="Pcs"/>
    <n v="8.75"/>
    <n v="42437.5"/>
  </r>
  <r>
    <d v="2021-08-12T00:00:00"/>
    <x v="9"/>
    <x v="2"/>
    <n v="1630"/>
    <s v="Pcs"/>
    <n v="52"/>
    <n v="84760"/>
  </r>
  <r>
    <d v="2021-08-21T00:00:00"/>
    <x v="9"/>
    <x v="3"/>
    <n v="4000"/>
    <s v="Pcs"/>
    <n v="8.75"/>
    <n v="35000"/>
  </r>
  <r>
    <d v="2021-08-26T00:00:00"/>
    <x v="9"/>
    <x v="3"/>
    <n v="5400"/>
    <s v="Pcs"/>
    <n v="7.8"/>
    <n v="42120"/>
  </r>
  <r>
    <d v="2021-09-02T00:00:00"/>
    <x v="9"/>
    <x v="3"/>
    <n v="17850"/>
    <s v="Pcs"/>
    <n v="2.5"/>
    <n v="44625"/>
  </r>
  <r>
    <d v="2021-09-10T00:00:00"/>
    <x v="9"/>
    <x v="3"/>
    <n v="5400"/>
    <s v="Pcs"/>
    <n v="7.8"/>
    <n v="42120"/>
  </r>
  <r>
    <d v="2021-09-22T00:00:00"/>
    <x v="9"/>
    <x v="2"/>
    <n v="1540"/>
    <s v="Pcs"/>
    <n v="52"/>
    <n v="80080"/>
  </r>
  <r>
    <d v="2021-09-30T00:00:00"/>
    <x v="9"/>
    <x v="3"/>
    <n v="3950"/>
    <s v="Pcs"/>
    <n v="7.8"/>
    <n v="30810"/>
  </r>
  <r>
    <d v="2021-11-12T00:00:00"/>
    <x v="9"/>
    <x v="3"/>
    <n v="18100"/>
    <s v="Pcs"/>
    <n v="2.5"/>
    <n v="45250"/>
  </r>
  <r>
    <d v="2021-12-14T00:00:00"/>
    <x v="9"/>
    <x v="3"/>
    <n v="2800"/>
    <s v="Pcs"/>
    <n v="1.8"/>
    <n v="5040"/>
  </r>
  <r>
    <d v="2021-12-14T00:00:00"/>
    <x v="9"/>
    <x v="3"/>
    <n v="20200"/>
    <s v="Pcs"/>
    <n v="1.8"/>
    <n v="36360"/>
  </r>
  <r>
    <d v="2021-12-18T00:00:00"/>
    <x v="9"/>
    <x v="2"/>
    <n v="225"/>
    <s v="Pcs"/>
    <n v="245"/>
    <n v="55125"/>
  </r>
  <r>
    <d v="2021-12-20T00:00:00"/>
    <x v="9"/>
    <x v="2"/>
    <n v="230"/>
    <s v="Pcs"/>
    <n v="245"/>
    <n v="56350"/>
  </r>
  <r>
    <d v="2021-12-21T00:00:00"/>
    <x v="9"/>
    <x v="2"/>
    <n v="245"/>
    <s v="Pcs"/>
    <n v="245"/>
    <n v="60025"/>
  </r>
  <r>
    <d v="2021-12-22T00:00:00"/>
    <x v="9"/>
    <x v="2"/>
    <n v="246"/>
    <s v="Pcs"/>
    <n v="245"/>
    <n v="60270"/>
  </r>
  <r>
    <d v="2021-12-23T00:00:00"/>
    <x v="9"/>
    <x v="2"/>
    <n v="237"/>
    <s v="Pcs"/>
    <n v="245"/>
    <n v="58065"/>
  </r>
  <r>
    <d v="2021-12-28T00:00:00"/>
    <x v="9"/>
    <x v="3"/>
    <n v="11650"/>
    <s v="Pcs"/>
    <n v="1.8"/>
    <n v="20970"/>
  </r>
  <r>
    <d v="2022-01-17T00:00:00"/>
    <x v="9"/>
    <x v="3"/>
    <n v="2195"/>
    <s v="Pcs"/>
    <n v="32.5"/>
    <n v="71337.5"/>
  </r>
  <r>
    <d v="2022-01-21T00:00:00"/>
    <x v="9"/>
    <x v="3"/>
    <n v="2200"/>
    <s v="Pcs"/>
    <n v="32.5"/>
    <n v="71500"/>
  </r>
  <r>
    <d v="2022-02-02T00:00:00"/>
    <x v="9"/>
    <x v="3"/>
    <n v="12700"/>
    <s v="Pcs"/>
    <n v="1.8"/>
    <n v="22860"/>
  </r>
  <r>
    <d v="2022-02-02T00:00:00"/>
    <x v="9"/>
    <x v="3"/>
    <n v="4700"/>
    <s v="Pcs"/>
    <n v="1.8"/>
    <n v="8460"/>
  </r>
  <r>
    <d v="2019-04-10T00:00:00"/>
    <x v="10"/>
    <x v="1"/>
    <n v="244"/>
    <s v="Kg"/>
    <n v="30"/>
    <n v="7320"/>
  </r>
  <r>
    <d v="2019-08-22T00:00:00"/>
    <x v="10"/>
    <x v="2"/>
    <n v="502"/>
    <s v="Kg"/>
    <n v="10.15"/>
    <n v="5095.3"/>
  </r>
  <r>
    <d v="2019-08-27T00:00:00"/>
    <x v="10"/>
    <x v="2"/>
    <n v="663"/>
    <s v="Kg"/>
    <n v="10.15"/>
    <n v="6729.45"/>
  </r>
  <r>
    <d v="2019-08-27T00:00:00"/>
    <x v="10"/>
    <x v="2"/>
    <n v="2020"/>
    <s v="Kg"/>
    <n v="9.6999999999999993"/>
    <n v="19594"/>
  </r>
  <r>
    <d v="2019-08-30T00:00:00"/>
    <x v="10"/>
    <x v="2"/>
    <n v="1200"/>
    <s v="Kg"/>
    <n v="15.4"/>
    <n v="18480"/>
  </r>
  <r>
    <d v="2019-08-30T00:00:00"/>
    <x v="10"/>
    <x v="2"/>
    <n v="815"/>
    <s v="Kg"/>
    <n v="10.15"/>
    <n v="8272.25"/>
  </r>
  <r>
    <d v="2019-09-14T00:00:00"/>
    <x v="10"/>
    <x v="2"/>
    <n v="791"/>
    <s v="Kg"/>
    <n v="15.4"/>
    <n v="12181.4"/>
  </r>
  <r>
    <d v="2019-09-14T00:00:00"/>
    <x v="10"/>
    <x v="2"/>
    <n v="2001"/>
    <s v="Kg"/>
    <n v="10.1"/>
    <n v="20210.099999999999"/>
  </r>
  <r>
    <d v="2019-09-14T00:00:00"/>
    <x v="10"/>
    <x v="2"/>
    <n v="511"/>
    <s v="Kg"/>
    <n v="7.2"/>
    <n v="3679.2000000000003"/>
  </r>
  <r>
    <d v="2019-09-24T00:00:00"/>
    <x v="10"/>
    <x v="2"/>
    <n v="197"/>
    <s v="Kg"/>
    <n v="52.75"/>
    <n v="10391.75"/>
  </r>
  <r>
    <d v="2019-09-27T00:00:00"/>
    <x v="10"/>
    <x v="2"/>
    <n v="990"/>
    <s v="Kg"/>
    <n v="9.6999999999999993"/>
    <n v="9603"/>
  </r>
  <r>
    <d v="2019-10-04T00:00:00"/>
    <x v="10"/>
    <x v="2"/>
    <n v="900"/>
    <s v="Kg"/>
    <n v="9.6999999999999993"/>
    <n v="8730"/>
  </r>
  <r>
    <d v="2019-10-04T00:00:00"/>
    <x v="10"/>
    <x v="2"/>
    <n v="2516"/>
    <s v="Kg"/>
    <n v="10.1"/>
    <n v="25411.599999999999"/>
  </r>
  <r>
    <d v="2019-10-14T00:00:00"/>
    <x v="10"/>
    <x v="2"/>
    <n v="504"/>
    <s v="Pcs"/>
    <n v="21"/>
    <n v="10584"/>
  </r>
  <r>
    <d v="2019-10-18T00:00:00"/>
    <x v="10"/>
    <x v="1"/>
    <n v="314"/>
    <s v="Kg"/>
    <n v="28"/>
    <n v="8792"/>
  </r>
  <r>
    <d v="2019-10-24T00:00:00"/>
    <x v="10"/>
    <x v="2"/>
    <n v="310"/>
    <s v="Kg"/>
    <n v="68"/>
    <n v="21080"/>
  </r>
  <r>
    <d v="2019-11-04T00:00:00"/>
    <x v="10"/>
    <x v="2"/>
    <n v="503"/>
    <s v="Kg"/>
    <n v="51"/>
    <n v="25653"/>
  </r>
  <r>
    <d v="2019-11-12T00:00:00"/>
    <x v="10"/>
    <x v="2"/>
    <n v="2020"/>
    <s v="Kg"/>
    <n v="9.6999999999999993"/>
    <n v="19594"/>
  </r>
  <r>
    <d v="2019-11-18T00:00:00"/>
    <x v="10"/>
    <x v="2"/>
    <n v="502"/>
    <s v="Kg"/>
    <n v="48.5"/>
    <n v="24347"/>
  </r>
  <r>
    <d v="2019-12-02T00:00:00"/>
    <x v="10"/>
    <x v="2"/>
    <n v="1981"/>
    <s v="Kg"/>
    <n v="15.4"/>
    <n v="30507.4"/>
  </r>
  <r>
    <d v="2019-12-06T00:00:00"/>
    <x v="10"/>
    <x v="2"/>
    <n v="2004"/>
    <s v="Kg"/>
    <n v="7.2"/>
    <n v="14428.800000000001"/>
  </r>
  <r>
    <d v="2019-12-18T00:00:00"/>
    <x v="10"/>
    <x v="2"/>
    <n v="500"/>
    <s v="Kg"/>
    <n v="10.1"/>
    <n v="5050"/>
  </r>
  <r>
    <d v="2019-12-24T00:00:00"/>
    <x v="10"/>
    <x v="1"/>
    <n v="794"/>
    <s v="Kg"/>
    <n v="28"/>
    <n v="22232"/>
  </r>
  <r>
    <d v="2019-12-26T00:00:00"/>
    <x v="10"/>
    <x v="2"/>
    <n v="1220"/>
    <s v="Kg"/>
    <n v="10.1"/>
    <n v="12322"/>
  </r>
  <r>
    <d v="2019-12-30T00:00:00"/>
    <x v="10"/>
    <x v="2"/>
    <n v="300"/>
    <s v="Kg"/>
    <n v="48.5"/>
    <n v="14550"/>
  </r>
  <r>
    <d v="2020-01-04T00:00:00"/>
    <x v="10"/>
    <x v="2"/>
    <n v="1000"/>
    <s v="Kg"/>
    <n v="9.6999999999999993"/>
    <n v="9700"/>
  </r>
  <r>
    <d v="2020-01-04T00:00:00"/>
    <x v="10"/>
    <x v="2"/>
    <n v="160"/>
    <s v="Kg"/>
    <n v="51"/>
    <n v="8160"/>
  </r>
  <r>
    <d v="2020-01-04T00:00:00"/>
    <x v="10"/>
    <x v="2"/>
    <n v="1500"/>
    <s v="Kg"/>
    <n v="7.2"/>
    <n v="10800"/>
  </r>
  <r>
    <d v="2020-01-16T00:00:00"/>
    <x v="10"/>
    <x v="2"/>
    <n v="200"/>
    <s v="Kg"/>
    <n v="51"/>
    <n v="10200"/>
  </r>
  <r>
    <d v="2020-01-17T00:00:00"/>
    <x v="10"/>
    <x v="2"/>
    <n v="2020"/>
    <s v="Kg"/>
    <n v="10.1"/>
    <n v="20402"/>
  </r>
  <r>
    <d v="2020-01-17T00:00:00"/>
    <x v="10"/>
    <x v="2"/>
    <n v="305"/>
    <s v="Kg"/>
    <n v="51"/>
    <n v="15555"/>
  </r>
  <r>
    <d v="2020-01-17T00:00:00"/>
    <x v="10"/>
    <x v="2"/>
    <n v="600"/>
    <s v="Pcs"/>
    <n v="9.6999999999999993"/>
    <n v="5820"/>
  </r>
  <r>
    <d v="2020-01-17T00:00:00"/>
    <x v="10"/>
    <x v="2"/>
    <n v="200"/>
    <s v="Pcs"/>
    <n v="48.5"/>
    <n v="9700"/>
  </r>
  <r>
    <d v="2020-01-25T00:00:00"/>
    <x v="10"/>
    <x v="2"/>
    <n v="1000"/>
    <s v="Kg"/>
    <n v="7.2"/>
    <n v="7200"/>
  </r>
  <r>
    <d v="2020-01-25T00:00:00"/>
    <x v="10"/>
    <x v="2"/>
    <n v="1948"/>
    <s v="Kg"/>
    <n v="9.6999999999999993"/>
    <n v="18895.599999999999"/>
  </r>
  <r>
    <d v="2020-02-18T00:00:00"/>
    <x v="10"/>
    <x v="2"/>
    <n v="1001"/>
    <s v="Kg"/>
    <n v="15.4"/>
    <n v="15415.4"/>
  </r>
  <r>
    <d v="2020-02-18T00:00:00"/>
    <x v="10"/>
    <x v="2"/>
    <n v="505"/>
    <s v="Kg"/>
    <n v="7.2"/>
    <n v="3636"/>
  </r>
  <r>
    <d v="2020-02-18T00:00:00"/>
    <x v="10"/>
    <x v="2"/>
    <n v="435"/>
    <s v="Kg"/>
    <n v="41"/>
    <n v="17835"/>
  </r>
  <r>
    <d v="2020-02-28T00:00:00"/>
    <x v="10"/>
    <x v="2"/>
    <n v="404"/>
    <s v="Kg"/>
    <n v="21"/>
    <n v="8484"/>
  </r>
  <r>
    <d v="2020-02-28T00:00:00"/>
    <x v="10"/>
    <x v="2"/>
    <n v="608"/>
    <s v="Kg"/>
    <n v="37.5"/>
    <n v="22800"/>
  </r>
  <r>
    <d v="2020-03-12T00:00:00"/>
    <x v="10"/>
    <x v="2"/>
    <n v="704"/>
    <s v="Pcs"/>
    <n v="10.1"/>
    <n v="7110.4"/>
  </r>
  <r>
    <d v="2020-03-12T00:00:00"/>
    <x v="10"/>
    <x v="1"/>
    <n v="60"/>
    <s v="Kg"/>
    <n v="28"/>
    <n v="1680"/>
  </r>
  <r>
    <d v="2020-03-12T00:00:00"/>
    <x v="10"/>
    <x v="2"/>
    <n v="543"/>
    <s v="Pcs"/>
    <n v="9.6999999999999993"/>
    <n v="5267.0999999999995"/>
  </r>
  <r>
    <d v="2020-06-05T00:00:00"/>
    <x v="10"/>
    <x v="3"/>
    <n v="1523"/>
    <s v="Pcs"/>
    <n v="10.9"/>
    <n v="16600.7"/>
  </r>
  <r>
    <d v="2020-06-05T00:00:00"/>
    <x v="10"/>
    <x v="3"/>
    <n v="1000"/>
    <s v="Pcs"/>
    <n v="11.4"/>
    <n v="11400"/>
  </r>
  <r>
    <d v="2020-06-05T00:00:00"/>
    <x v="10"/>
    <x v="3"/>
    <n v="1000"/>
    <s v="Pcs"/>
    <n v="8"/>
    <n v="8000"/>
  </r>
  <r>
    <d v="2020-06-10T00:00:00"/>
    <x v="10"/>
    <x v="3"/>
    <n v="704"/>
    <s v="Pcs"/>
    <n v="10.1"/>
    <n v="7110.4"/>
  </r>
  <r>
    <d v="2020-06-10T00:00:00"/>
    <x v="10"/>
    <x v="1"/>
    <n v="60"/>
    <s v="Kg"/>
    <n v="28"/>
    <n v="1680"/>
  </r>
  <r>
    <d v="2020-06-10T00:00:00"/>
    <x v="10"/>
    <x v="3"/>
    <n v="543"/>
    <s v="Pcs"/>
    <n v="9.6999999999999993"/>
    <n v="5267.0999999999995"/>
  </r>
  <r>
    <d v="2020-06-23T00:00:00"/>
    <x v="10"/>
    <x v="3"/>
    <n v="1160"/>
    <s v="Pcs"/>
    <n v="8.25"/>
    <n v="9570"/>
  </r>
  <r>
    <d v="2020-06-23T00:00:00"/>
    <x v="10"/>
    <x v="3"/>
    <n v="502"/>
    <s v="Pcs"/>
    <n v="11.4"/>
    <n v="5722.8"/>
  </r>
  <r>
    <d v="2020-06-23T00:00:00"/>
    <x v="10"/>
    <x v="3"/>
    <n v="139"/>
    <s v="Pcs"/>
    <n v="52"/>
    <n v="7228"/>
  </r>
  <r>
    <d v="2020-06-27T00:00:00"/>
    <x v="10"/>
    <x v="3"/>
    <n v="500"/>
    <s v="Pcs"/>
    <n v="41.5"/>
    <n v="20750"/>
  </r>
  <r>
    <d v="2020-07-03T00:00:00"/>
    <x v="10"/>
    <x v="3"/>
    <n v="504"/>
    <s v="Pcs"/>
    <n v="52"/>
    <n v="26208"/>
  </r>
  <r>
    <d v="2020-07-13T00:00:00"/>
    <x v="10"/>
    <x v="3"/>
    <n v="611"/>
    <s v="Pcs"/>
    <n v="41.5"/>
    <n v="25356.5"/>
  </r>
  <r>
    <d v="2020-07-17T00:00:00"/>
    <x v="10"/>
    <x v="2"/>
    <n v="248"/>
    <s v="Pcs"/>
    <n v="15.5"/>
    <n v="3844"/>
  </r>
  <r>
    <d v="2020-07-21T00:00:00"/>
    <x v="10"/>
    <x v="3"/>
    <n v="980"/>
    <s v="Pcs"/>
    <n v="11.4"/>
    <n v="11172"/>
  </r>
  <r>
    <d v="2020-07-21T00:00:00"/>
    <x v="10"/>
    <x v="3"/>
    <n v="1003"/>
    <s v="Pcs"/>
    <n v="15.4"/>
    <n v="15446.2"/>
  </r>
  <r>
    <d v="2020-07-21T00:00:00"/>
    <x v="10"/>
    <x v="3"/>
    <n v="1000"/>
    <s v="Pcs"/>
    <n v="10.9"/>
    <n v="10900"/>
  </r>
  <r>
    <d v="2020-08-10T00:00:00"/>
    <x v="10"/>
    <x v="0"/>
    <n v="75"/>
    <s v="Kg"/>
    <n v="28"/>
    <n v="2100"/>
  </r>
  <r>
    <d v="2020-08-13T00:00:00"/>
    <x v="10"/>
    <x v="3"/>
    <n v="600"/>
    <s v="Pcs"/>
    <n v="41.5"/>
    <n v="24900"/>
  </r>
  <r>
    <d v="2020-09-01T00:00:00"/>
    <x v="10"/>
    <x v="3"/>
    <n v="1000"/>
    <s v="Pcs"/>
    <n v="8.25"/>
    <n v="8250"/>
  </r>
  <r>
    <d v="2020-09-01T00:00:00"/>
    <x v="10"/>
    <x v="3"/>
    <n v="450"/>
    <s v="Pcs"/>
    <n v="41.5"/>
    <n v="18675"/>
  </r>
  <r>
    <d v="2020-09-08T00:00:00"/>
    <x v="10"/>
    <x v="3"/>
    <n v="1011"/>
    <s v="Pcs"/>
    <n v="11.5"/>
    <n v="11626.5"/>
  </r>
  <r>
    <d v="2020-09-08T00:00:00"/>
    <x v="10"/>
    <x v="3"/>
    <n v="105"/>
    <s v="Pcs"/>
    <n v="41.5"/>
    <n v="4357.5"/>
  </r>
  <r>
    <d v="2020-09-08T00:00:00"/>
    <x v="10"/>
    <x v="3"/>
    <n v="1500"/>
    <s v="Pcs"/>
    <n v="11"/>
    <n v="16500"/>
  </r>
  <r>
    <d v="2020-09-14T00:00:00"/>
    <x v="10"/>
    <x v="3"/>
    <n v="100"/>
    <s v="Pcs"/>
    <n v="41.5"/>
    <n v="4150"/>
  </r>
  <r>
    <d v="2020-09-18T00:00:00"/>
    <x v="10"/>
    <x v="3"/>
    <n v="120"/>
    <s v="Pcs"/>
    <n v="41.5"/>
    <n v="4980"/>
  </r>
  <r>
    <d v="2020-09-21T00:00:00"/>
    <x v="10"/>
    <x v="3"/>
    <n v="600"/>
    <s v="Pcs"/>
    <n v="41.5"/>
    <n v="24900"/>
  </r>
  <r>
    <d v="2020-09-23T00:00:00"/>
    <x v="10"/>
    <x v="1"/>
    <n v="625"/>
    <s v="Kg"/>
    <n v="29.5"/>
    <n v="18437.5"/>
  </r>
  <r>
    <d v="2020-09-23T00:00:00"/>
    <x v="10"/>
    <x v="3"/>
    <n v="1000"/>
    <s v="Pcs"/>
    <n v="8.25"/>
    <n v="8250"/>
  </r>
  <r>
    <d v="2020-09-28T00:00:00"/>
    <x v="10"/>
    <x v="3"/>
    <n v="250"/>
    <s v="Pcs"/>
    <n v="42"/>
    <n v="10500"/>
  </r>
  <r>
    <d v="2020-09-28T00:00:00"/>
    <x v="10"/>
    <x v="3"/>
    <n v="255"/>
    <s v="Pcs"/>
    <n v="52"/>
    <n v="13260"/>
  </r>
  <r>
    <d v="2020-10-01T00:00:00"/>
    <x v="10"/>
    <x v="3"/>
    <n v="300"/>
    <s v="Pcs"/>
    <n v="48"/>
    <n v="14400"/>
  </r>
  <r>
    <d v="2020-10-01T00:00:00"/>
    <x v="10"/>
    <x v="3"/>
    <n v="320"/>
    <s v="Pcs"/>
    <n v="42"/>
    <n v="13440"/>
  </r>
  <r>
    <d v="2020-10-13T00:00:00"/>
    <x v="10"/>
    <x v="3"/>
    <n v="504"/>
    <s v="Pcs"/>
    <n v="10.9"/>
    <n v="5493.6"/>
  </r>
  <r>
    <d v="2020-10-13T00:00:00"/>
    <x v="10"/>
    <x v="3"/>
    <n v="504"/>
    <s v="Pcs"/>
    <n v="10.9"/>
    <n v="5493.6"/>
  </r>
  <r>
    <d v="2020-10-20T00:00:00"/>
    <x v="10"/>
    <x v="3"/>
    <n v="404"/>
    <s v="Pcs"/>
    <n v="10.9"/>
    <n v="4403.6000000000004"/>
  </r>
  <r>
    <d v="2020-10-20T00:00:00"/>
    <x v="10"/>
    <x v="3"/>
    <n v="397"/>
    <s v="Pcs"/>
    <n v="11.4"/>
    <n v="4525.8"/>
  </r>
  <r>
    <d v="2020-10-20T00:00:00"/>
    <x v="10"/>
    <x v="3"/>
    <n v="200"/>
    <s v="Pcs"/>
    <n v="52"/>
    <n v="10400"/>
  </r>
  <r>
    <d v="2020-11-06T00:00:00"/>
    <x v="10"/>
    <x v="3"/>
    <n v="700"/>
    <s v="Pcs"/>
    <n v="11.4"/>
    <n v="7980"/>
  </r>
  <r>
    <d v="2020-11-06T00:00:00"/>
    <x v="10"/>
    <x v="3"/>
    <n v="906"/>
    <s v="Pcs"/>
    <n v="8.25"/>
    <n v="7474.5"/>
  </r>
  <r>
    <d v="2020-11-06T00:00:00"/>
    <x v="10"/>
    <x v="3"/>
    <n v="800"/>
    <s v="Pcs"/>
    <n v="15.4"/>
    <n v="12320"/>
  </r>
  <r>
    <d v="2020-11-06T00:00:00"/>
    <x v="10"/>
    <x v="3"/>
    <n v="600"/>
    <s v="Pcs"/>
    <n v="10.9"/>
    <n v="6540"/>
  </r>
  <r>
    <d v="2020-11-10T00:00:00"/>
    <x v="10"/>
    <x v="3"/>
    <n v="720"/>
    <s v="Pcs"/>
    <n v="34.75"/>
    <n v="25020"/>
  </r>
  <r>
    <d v="2020-11-14T00:00:00"/>
    <x v="10"/>
    <x v="3"/>
    <n v="900"/>
    <s v="Pcs"/>
    <n v="12.25"/>
    <n v="11025"/>
  </r>
  <r>
    <d v="2020-11-14T00:00:00"/>
    <x v="10"/>
    <x v="0"/>
    <n v="660"/>
    <s v="Kgs"/>
    <n v="30.5"/>
    <n v="20130"/>
  </r>
  <r>
    <d v="2020-11-19T00:00:00"/>
    <x v="10"/>
    <x v="3"/>
    <n v="502"/>
    <s v="Pcs"/>
    <n v="52"/>
    <n v="26104"/>
  </r>
  <r>
    <d v="2020-11-21T00:00:00"/>
    <x v="10"/>
    <x v="3"/>
    <n v="700"/>
    <s v="Pcs"/>
    <n v="8.75"/>
    <n v="6125"/>
  </r>
  <r>
    <d v="2020-11-21T00:00:00"/>
    <x v="10"/>
    <x v="3"/>
    <n v="980"/>
    <s v="Pcs"/>
    <n v="17"/>
    <n v="16660"/>
  </r>
  <r>
    <d v="2020-11-27T00:00:00"/>
    <x v="10"/>
    <x v="3"/>
    <n v="590"/>
    <s v="Pcs"/>
    <n v="12.25"/>
    <n v="7227.5"/>
  </r>
  <r>
    <d v="2020-11-27T00:00:00"/>
    <x v="10"/>
    <x v="3"/>
    <n v="1502"/>
    <s v="Pcs"/>
    <n v="12"/>
    <n v="18024"/>
  </r>
  <r>
    <d v="2020-12-02T00:00:00"/>
    <x v="10"/>
    <x v="3"/>
    <n v="525"/>
    <s v="Pcs"/>
    <n v="12.25"/>
    <n v="6431.25"/>
  </r>
  <r>
    <d v="2020-12-02T00:00:00"/>
    <x v="10"/>
    <x v="3"/>
    <n v="499"/>
    <s v="Pcs"/>
    <n v="48"/>
    <n v="23952"/>
  </r>
  <r>
    <d v="2020-12-02T00:00:00"/>
    <x v="10"/>
    <x v="3"/>
    <n v="200"/>
    <s v="Pcs"/>
    <n v="8.75"/>
    <n v="1750"/>
  </r>
  <r>
    <d v="2020-12-21T00:00:00"/>
    <x v="10"/>
    <x v="3"/>
    <n v="1020"/>
    <s v="Pcs"/>
    <n v="10.7"/>
    <n v="10914"/>
  </r>
  <r>
    <d v="2020-12-21T00:00:00"/>
    <x v="10"/>
    <x v="3"/>
    <n v="1010"/>
    <s v="Pcs"/>
    <n v="14"/>
    <n v="14140"/>
  </r>
  <r>
    <d v="2020-12-22T00:00:00"/>
    <x v="10"/>
    <x v="3"/>
    <n v="1007"/>
    <s v="Pcs"/>
    <n v="14.25"/>
    <n v="14349.75"/>
  </r>
  <r>
    <d v="2020-12-25T00:00:00"/>
    <x v="10"/>
    <x v="3"/>
    <n v="1800"/>
    <s v="Pcs"/>
    <n v="14"/>
    <n v="25200"/>
  </r>
  <r>
    <d v="2020-12-26T00:00:00"/>
    <x v="10"/>
    <x v="3"/>
    <n v="450"/>
    <s v="Pcs"/>
    <n v="21.75"/>
    <n v="9787.5"/>
  </r>
  <r>
    <d v="2020-12-26T00:00:00"/>
    <x v="10"/>
    <x v="3"/>
    <n v="448"/>
    <s v="Pcs"/>
    <n v="14"/>
    <n v="6272"/>
  </r>
  <r>
    <d v="2020-12-26T00:00:00"/>
    <x v="10"/>
    <x v="3"/>
    <n v="250"/>
    <s v="Pcs"/>
    <n v="61"/>
    <n v="15250"/>
  </r>
  <r>
    <d v="2020-12-30T00:00:00"/>
    <x v="10"/>
    <x v="0"/>
    <n v="558"/>
    <s v="Kg"/>
    <n v="36.25"/>
    <n v="20227.5"/>
  </r>
  <r>
    <d v="2020-12-31T00:00:00"/>
    <x v="10"/>
    <x v="3"/>
    <n v="430"/>
    <s v="Pcs"/>
    <n v="21.75"/>
    <n v="9352.5"/>
  </r>
  <r>
    <d v="2020-12-31T00:00:00"/>
    <x v="10"/>
    <x v="3"/>
    <n v="1852"/>
    <s v="Pcs"/>
    <n v="10.7"/>
    <n v="19816.399999999998"/>
  </r>
  <r>
    <d v="2021-01-07T00:00:00"/>
    <x v="10"/>
    <x v="3"/>
    <n v="367"/>
    <s v="Pcs"/>
    <n v="14.25"/>
    <n v="5229.75"/>
  </r>
  <r>
    <d v="2021-01-07T00:00:00"/>
    <x v="10"/>
    <x v="3"/>
    <n v="499"/>
    <s v="Pcs"/>
    <n v="40.5"/>
    <n v="20209.5"/>
  </r>
  <r>
    <d v="2021-01-09T00:00:00"/>
    <x v="10"/>
    <x v="3"/>
    <n v="610"/>
    <s v="Pcs"/>
    <n v="10.5"/>
    <n v="6405"/>
  </r>
  <r>
    <d v="2021-01-09T00:00:00"/>
    <x v="10"/>
    <x v="3"/>
    <n v="275"/>
    <s v="Pcs"/>
    <n v="57"/>
    <n v="15675"/>
  </r>
  <r>
    <d v="2021-01-13T00:00:00"/>
    <x v="10"/>
    <x v="3"/>
    <n v="510"/>
    <s v="Pcs"/>
    <n v="10.5"/>
    <n v="5355"/>
  </r>
  <r>
    <d v="2021-01-13T00:00:00"/>
    <x v="10"/>
    <x v="3"/>
    <n v="1427"/>
    <s v="Pcs"/>
    <n v="13.75"/>
    <n v="19621.25"/>
  </r>
  <r>
    <d v="2021-01-20T00:00:00"/>
    <x v="10"/>
    <x v="3"/>
    <n v="1150"/>
    <s v="Pcs"/>
    <n v="14.25"/>
    <n v="16387.5"/>
  </r>
  <r>
    <d v="2021-01-20T00:00:00"/>
    <x v="10"/>
    <x v="3"/>
    <n v="230"/>
    <s v="Pcs"/>
    <n v="57"/>
    <n v="13110"/>
  </r>
  <r>
    <d v="2021-02-06T00:00:00"/>
    <x v="10"/>
    <x v="3"/>
    <n v="2250"/>
    <s v="Pcs"/>
    <n v="14.1"/>
    <n v="31725"/>
  </r>
  <r>
    <d v="2021-02-06T00:00:00"/>
    <x v="10"/>
    <x v="3"/>
    <n v="80"/>
    <s v="Pcs"/>
    <n v="21"/>
    <n v="1680"/>
  </r>
  <r>
    <d v="2021-02-06T00:00:00"/>
    <x v="10"/>
    <x v="3"/>
    <n v="2262"/>
    <s v="Pcs"/>
    <n v="13.75"/>
    <n v="31102.5"/>
  </r>
  <r>
    <d v="2021-04-13T00:00:00"/>
    <x v="10"/>
    <x v="0"/>
    <n v="244"/>
    <s v="Kg"/>
    <n v="43"/>
    <n v="10492"/>
  </r>
  <r>
    <d v="2021-05-05T00:00:00"/>
    <x v="10"/>
    <x v="0"/>
    <n v="490"/>
    <s v="Kg"/>
    <n v="43"/>
    <n v="21070"/>
  </r>
  <r>
    <d v="2019-07-05T00:00:00"/>
    <x v="11"/>
    <x v="2"/>
    <n v="375"/>
    <s v="Pcs"/>
    <n v="125"/>
    <n v="46875"/>
  </r>
  <r>
    <d v="2020-06-10T00:00:00"/>
    <x v="11"/>
    <x v="3"/>
    <n v="2166.67"/>
    <s v="Ft"/>
    <n v="13.3"/>
    <n v="28816.711000000003"/>
  </r>
  <r>
    <d v="2020-06-10T00:00:00"/>
    <x v="11"/>
    <x v="3"/>
    <n v="2596.67"/>
    <s v="Ft"/>
    <n v="13.3"/>
    <n v="34535.711000000003"/>
  </r>
  <r>
    <d v="2020-06-10T00:00:00"/>
    <x v="11"/>
    <x v="3"/>
    <n v="1566.67"/>
    <s v="Ft"/>
    <n v="13.3"/>
    <n v="20836.711000000003"/>
  </r>
  <r>
    <d v="2020-07-02T00:00:00"/>
    <x v="11"/>
    <x v="2"/>
    <n v="150"/>
    <s v="Pcs"/>
    <n v="125"/>
    <n v="18750"/>
  </r>
  <r>
    <d v="2020-07-02T00:00:00"/>
    <x v="11"/>
    <x v="3"/>
    <n v="4333.33"/>
    <s v="Ft"/>
    <n v="12.8"/>
    <n v="55466.624000000003"/>
  </r>
  <r>
    <d v="2020-07-02T00:00:00"/>
    <x v="11"/>
    <x v="3"/>
    <n v="4333.33"/>
    <s v="Ft"/>
    <n v="12.8"/>
    <n v="55466.624000000003"/>
  </r>
  <r>
    <d v="2020-07-03T00:00:00"/>
    <x v="11"/>
    <x v="2"/>
    <n v="150"/>
    <s v="Pcs"/>
    <n v="125"/>
    <n v="18750"/>
  </r>
  <r>
    <d v="2020-08-12T00:00:00"/>
    <x v="11"/>
    <x v="3"/>
    <n v="2020"/>
    <s v="Ft"/>
    <n v="8"/>
    <n v="16160"/>
  </r>
  <r>
    <d v="2020-08-12T00:00:00"/>
    <x v="11"/>
    <x v="3"/>
    <n v="1500"/>
    <s v="Ft"/>
    <n v="8"/>
    <n v="12000"/>
  </r>
  <r>
    <d v="2020-09-05T00:00:00"/>
    <x v="11"/>
    <x v="3"/>
    <n v="6375"/>
    <s v="Ft"/>
    <n v="12.8"/>
    <n v="81600"/>
  </r>
  <r>
    <d v="2020-09-16T00:00:00"/>
    <x v="11"/>
    <x v="3"/>
    <n v="2045.75"/>
    <s v="Ft"/>
    <n v="12.8"/>
    <n v="26185.600000000002"/>
  </r>
  <r>
    <d v="2020-09-16T00:00:00"/>
    <x v="11"/>
    <x v="3"/>
    <n v="1250"/>
    <s v="Ft"/>
    <n v="12.8"/>
    <n v="16000"/>
  </r>
  <r>
    <d v="2020-10-03T00:00:00"/>
    <x v="11"/>
    <x v="3"/>
    <n v="2129"/>
    <s v="Ft"/>
    <n v="12.8"/>
    <n v="27251.200000000001"/>
  </r>
  <r>
    <d v="2020-10-03T00:00:00"/>
    <x v="11"/>
    <x v="3"/>
    <n v="354"/>
    <s v="Ft"/>
    <n v="8"/>
    <n v="2832"/>
  </r>
  <r>
    <d v="2020-10-03T00:00:00"/>
    <x v="11"/>
    <x v="3"/>
    <n v="228"/>
    <s v="Ft"/>
    <n v="8"/>
    <n v="1824"/>
  </r>
  <r>
    <d v="2020-10-03T00:00:00"/>
    <x v="11"/>
    <x v="3"/>
    <n v="315"/>
    <s v="Ft"/>
    <n v="8"/>
    <n v="2520"/>
  </r>
  <r>
    <d v="2020-10-03T00:00:00"/>
    <x v="11"/>
    <x v="3"/>
    <n v="2074"/>
    <s v="Ft"/>
    <n v="8"/>
    <n v="16592"/>
  </r>
  <r>
    <d v="2020-10-03T00:00:00"/>
    <x v="11"/>
    <x v="3"/>
    <n v="1944"/>
    <s v="Ft"/>
    <n v="12.8"/>
    <n v="24883.200000000001"/>
  </r>
  <r>
    <d v="2020-10-22T00:00:00"/>
    <x v="11"/>
    <x v="3"/>
    <n v="350.75"/>
    <s v="Ft"/>
    <n v="8"/>
    <n v="2806"/>
  </r>
  <r>
    <d v="2020-10-22T00:00:00"/>
    <x v="11"/>
    <x v="3"/>
    <n v="608.33000000000004"/>
    <s v="Ft"/>
    <n v="8"/>
    <n v="4866.6400000000003"/>
  </r>
  <r>
    <d v="2020-10-22T00:00:00"/>
    <x v="11"/>
    <x v="3"/>
    <n v="758.33"/>
    <s v="Ft"/>
    <n v="8"/>
    <n v="6066.64"/>
  </r>
  <r>
    <d v="2020-10-22T00:00:00"/>
    <x v="11"/>
    <x v="3"/>
    <n v="1737.67"/>
    <s v="Ft"/>
    <n v="12.8"/>
    <n v="22242.176000000003"/>
  </r>
  <r>
    <d v="2020-10-22T00:00:00"/>
    <x v="11"/>
    <x v="3"/>
    <n v="568.75"/>
    <s v="Ft"/>
    <n v="12.8"/>
    <n v="7280"/>
  </r>
  <r>
    <d v="2020-10-22T00:00:00"/>
    <x v="11"/>
    <x v="3"/>
    <n v="799"/>
    <s v="Ft"/>
    <n v="12.8"/>
    <n v="10227.200000000001"/>
  </r>
  <r>
    <d v="2020-10-22T00:00:00"/>
    <x v="11"/>
    <x v="3"/>
    <n v="1715"/>
    <s v="Ft"/>
    <n v="8"/>
    <n v="13720"/>
  </r>
  <r>
    <d v="2020-11-18T00:00:00"/>
    <x v="11"/>
    <x v="3"/>
    <n v="254.17"/>
    <s v="Ft"/>
    <n v="8"/>
    <n v="2033.36"/>
  </r>
  <r>
    <d v="2020-11-18T00:00:00"/>
    <x v="11"/>
    <x v="3"/>
    <n v="1850"/>
    <s v="Ft"/>
    <n v="12.8"/>
    <n v="23680"/>
  </r>
  <r>
    <d v="2020-11-18T00:00:00"/>
    <x v="11"/>
    <x v="3"/>
    <n v="775"/>
    <s v="Ft"/>
    <n v="12.8"/>
    <n v="9920"/>
  </r>
  <r>
    <d v="2020-11-18T00:00:00"/>
    <x v="11"/>
    <x v="3"/>
    <n v="4335"/>
    <s v="Ft"/>
    <n v="12.8"/>
    <n v="55488"/>
  </r>
  <r>
    <d v="2020-11-18T00:00:00"/>
    <x v="11"/>
    <x v="3"/>
    <n v="2020"/>
    <s v="Ft"/>
    <n v="8"/>
    <n v="16160"/>
  </r>
  <r>
    <d v="2020-11-26T00:00:00"/>
    <x v="11"/>
    <x v="3"/>
    <n v="3995"/>
    <s v="Ft"/>
    <n v="12.8"/>
    <n v="51136"/>
  </r>
  <r>
    <d v="2020-11-28T00:00:00"/>
    <x v="11"/>
    <x v="3"/>
    <n v="975"/>
    <s v="Ft"/>
    <n v="8"/>
    <n v="7800"/>
  </r>
  <r>
    <d v="2020-11-28T00:00:00"/>
    <x v="11"/>
    <x v="3"/>
    <n v="140"/>
    <s v="Ft"/>
    <n v="8"/>
    <n v="1120"/>
  </r>
  <r>
    <d v="2020-11-28T00:00:00"/>
    <x v="11"/>
    <x v="3"/>
    <n v="300"/>
    <s v="Ft"/>
    <n v="8"/>
    <n v="2400"/>
  </r>
  <r>
    <d v="2020-11-28T00:00:00"/>
    <x v="11"/>
    <x v="3"/>
    <n v="250"/>
    <s v="Ft"/>
    <n v="8"/>
    <n v="2000"/>
  </r>
  <r>
    <d v="2020-11-28T00:00:00"/>
    <x v="11"/>
    <x v="3"/>
    <n v="1200"/>
    <s v="Ft"/>
    <n v="8"/>
    <n v="9600"/>
  </r>
  <r>
    <d v="2020-11-28T00:00:00"/>
    <x v="11"/>
    <x v="3"/>
    <n v="255"/>
    <s v="Ft"/>
    <n v="12.8"/>
    <n v="3264"/>
  </r>
  <r>
    <d v="2020-11-28T00:00:00"/>
    <x v="11"/>
    <x v="3"/>
    <n v="1850"/>
    <s v="Ft"/>
    <n v="12.8"/>
    <n v="23680"/>
  </r>
  <r>
    <d v="2020-12-23T00:00:00"/>
    <x v="11"/>
    <x v="0"/>
    <n v="102"/>
    <s v="Ft"/>
    <n v="9.4"/>
    <n v="958.80000000000007"/>
  </r>
  <r>
    <d v="2020-12-23T00:00:00"/>
    <x v="11"/>
    <x v="0"/>
    <n v="960"/>
    <s v="Ft"/>
    <n v="9.4"/>
    <n v="9024"/>
  </r>
  <r>
    <d v="2020-12-23T00:00:00"/>
    <x v="11"/>
    <x v="0"/>
    <n v="475"/>
    <s v="Ft"/>
    <n v="9.4"/>
    <n v="4465"/>
  </r>
  <r>
    <d v="2020-12-23T00:00:00"/>
    <x v="11"/>
    <x v="0"/>
    <n v="1524"/>
    <s v="Ft"/>
    <n v="9.4"/>
    <n v="14325.6"/>
  </r>
  <r>
    <d v="2020-12-23T00:00:00"/>
    <x v="11"/>
    <x v="0"/>
    <n v="2550"/>
    <s v="Ft"/>
    <n v="15"/>
    <n v="38250"/>
  </r>
  <r>
    <d v="2020-12-23T00:00:00"/>
    <x v="11"/>
    <x v="0"/>
    <n v="1220"/>
    <s v="Ft"/>
    <n v="9.4"/>
    <n v="11468"/>
  </r>
  <r>
    <d v="2020-12-26T00:00:00"/>
    <x v="11"/>
    <x v="3"/>
    <n v="4335"/>
    <s v="Ft"/>
    <n v="15"/>
    <n v="65025"/>
  </r>
  <r>
    <d v="2020-12-26T00:00:00"/>
    <x v="11"/>
    <x v="3"/>
    <n v="1881.25"/>
    <s v="Ft"/>
    <n v="15"/>
    <n v="28218.75"/>
  </r>
  <r>
    <d v="2020-12-26T00:00:00"/>
    <x v="11"/>
    <x v="3"/>
    <n v="262.5"/>
    <s v="Ft"/>
    <n v="15"/>
    <n v="3937.5"/>
  </r>
  <r>
    <d v="2020-12-26T00:00:00"/>
    <x v="11"/>
    <x v="3"/>
    <n v="1632"/>
    <s v="Ft"/>
    <n v="15"/>
    <n v="24480"/>
  </r>
  <r>
    <d v="2020-12-26T00:00:00"/>
    <x v="11"/>
    <x v="3"/>
    <n v="775"/>
    <s v="Ft"/>
    <n v="15"/>
    <n v="11625"/>
  </r>
  <r>
    <d v="2021-01-28T00:00:00"/>
    <x v="11"/>
    <x v="3"/>
    <n v="4122.5"/>
    <s v="Ft"/>
    <n v="15"/>
    <n v="61837.5"/>
  </r>
  <r>
    <d v="2021-01-29T00:00:00"/>
    <x v="11"/>
    <x v="3"/>
    <n v="1800"/>
    <s v="Ft"/>
    <n v="9.4"/>
    <n v="16920"/>
  </r>
  <r>
    <d v="2021-01-29T00:00:00"/>
    <x v="11"/>
    <x v="3"/>
    <n v="2252.5"/>
    <s v="Ft"/>
    <n v="15"/>
    <n v="33787.5"/>
  </r>
  <r>
    <d v="2021-01-29T00:00:00"/>
    <x v="11"/>
    <x v="2"/>
    <n v="100"/>
    <s v="Pcs"/>
    <n v="135"/>
    <n v="13500"/>
  </r>
  <r>
    <d v="2021-02-23T00:00:00"/>
    <x v="11"/>
    <x v="3"/>
    <n v="3118.75"/>
    <s v="Ft"/>
    <n v="15"/>
    <n v="46781.25"/>
  </r>
  <r>
    <d v="2021-02-23T00:00:00"/>
    <x v="11"/>
    <x v="3"/>
    <n v="1162.5"/>
    <s v="Ft"/>
    <n v="15"/>
    <n v="17437.5"/>
  </r>
  <r>
    <d v="2021-02-23T00:00:00"/>
    <x v="11"/>
    <x v="3"/>
    <n v="4377.5"/>
    <s v="Ft"/>
    <n v="15"/>
    <n v="65662.5"/>
  </r>
  <r>
    <d v="2021-03-02T00:00:00"/>
    <x v="11"/>
    <x v="3"/>
    <n v="800"/>
    <s v="Ft"/>
    <n v="9.4"/>
    <n v="7520"/>
  </r>
  <r>
    <d v="2021-03-02T00:00:00"/>
    <x v="11"/>
    <x v="3"/>
    <n v="3400"/>
    <s v="Ft"/>
    <n v="15"/>
    <n v="51000"/>
  </r>
  <r>
    <d v="2021-03-19T00:00:00"/>
    <x v="11"/>
    <x v="3"/>
    <n v="4250"/>
    <s v="Ft"/>
    <n v="15.5"/>
    <n v="65875"/>
  </r>
  <r>
    <d v="2021-05-08T00:00:00"/>
    <x v="11"/>
    <x v="3"/>
    <n v="48"/>
    <s v="Ft"/>
    <n v="8"/>
    <n v="384"/>
  </r>
  <r>
    <d v="2021-05-08T00:00:00"/>
    <x v="11"/>
    <x v="3"/>
    <n v="312"/>
    <s v="Ft"/>
    <n v="8"/>
    <n v="2496"/>
  </r>
  <r>
    <d v="2021-05-08T00:00:00"/>
    <x v="11"/>
    <x v="3"/>
    <n v="7225"/>
    <s v="Ft"/>
    <n v="8"/>
    <n v="57800"/>
  </r>
  <r>
    <d v="2021-05-08T00:00:00"/>
    <x v="11"/>
    <x v="3"/>
    <n v="3825"/>
    <s v="Ft"/>
    <n v="15.5"/>
    <n v="59287.5"/>
  </r>
  <r>
    <d v="2021-05-08T00:00:00"/>
    <x v="11"/>
    <x v="3"/>
    <n v="408"/>
    <s v="Ft"/>
    <n v="9.6"/>
    <n v="3916.7999999999997"/>
  </r>
  <r>
    <d v="2021-05-08T00:00:00"/>
    <x v="11"/>
    <x v="3"/>
    <n v="312"/>
    <s v="Ft"/>
    <n v="9.6"/>
    <n v="2995.2"/>
  </r>
  <r>
    <d v="2021-05-08T00:00:00"/>
    <x v="11"/>
    <x v="3"/>
    <n v="7225"/>
    <s v="Ft"/>
    <n v="15.5"/>
    <n v="111987.5"/>
  </r>
  <r>
    <d v="2021-06-03T00:00:00"/>
    <x v="11"/>
    <x v="3"/>
    <n v="5559"/>
    <s v="Ft"/>
    <n v="15.5"/>
    <n v="86164.5"/>
  </r>
  <r>
    <d v="2021-06-03T00:00:00"/>
    <x v="11"/>
    <x v="3"/>
    <n v="505"/>
    <s v="Ft"/>
    <n v="9.6"/>
    <n v="4848"/>
  </r>
  <r>
    <d v="2021-06-03T00:00:00"/>
    <x v="11"/>
    <x v="3"/>
    <n v="3391.66"/>
    <s v="Ft"/>
    <n v="15.5"/>
    <n v="52570.729999999996"/>
  </r>
  <r>
    <d v="2021-07-12T00:00:00"/>
    <x v="11"/>
    <x v="3"/>
    <n v="2975"/>
    <s v="Ft"/>
    <n v="15.5"/>
    <n v="46112.5"/>
  </r>
  <r>
    <d v="2021-07-12T00:00:00"/>
    <x v="11"/>
    <x v="3"/>
    <n v="399"/>
    <s v="Ft"/>
    <n v="15.5"/>
    <n v="6184.5"/>
  </r>
  <r>
    <d v="2021-07-12T00:00:00"/>
    <x v="11"/>
    <x v="3"/>
    <n v="310"/>
    <s v="Ft"/>
    <n v="15.5"/>
    <n v="4805"/>
  </r>
  <r>
    <d v="2021-07-12T00:00:00"/>
    <x v="11"/>
    <x v="3"/>
    <n v="440"/>
    <s v="Ft"/>
    <n v="9.6"/>
    <n v="4224"/>
  </r>
  <r>
    <d v="2021-07-12T00:00:00"/>
    <x v="11"/>
    <x v="3"/>
    <n v="500"/>
    <s v="Ft"/>
    <n v="9.6"/>
    <n v="4800"/>
  </r>
  <r>
    <d v="2021-07-12T00:00:00"/>
    <x v="11"/>
    <x v="3"/>
    <n v="600"/>
    <s v="Ft"/>
    <n v="9.6"/>
    <n v="5760"/>
  </r>
  <r>
    <d v="2021-07-12T00:00:00"/>
    <x v="11"/>
    <x v="3"/>
    <n v="3467.5"/>
    <s v="Ft"/>
    <n v="15.5"/>
    <n v="53746.25"/>
  </r>
  <r>
    <d v="2022-01-22T00:00:00"/>
    <x v="11"/>
    <x v="3"/>
    <n v="2125"/>
    <s v="Ft"/>
    <n v="16.5"/>
    <n v="35062.5"/>
  </r>
  <r>
    <d v="2022-01-22T00:00:00"/>
    <x v="11"/>
    <x v="3"/>
    <n v="387.5"/>
    <s v="Ft"/>
    <n v="16.5"/>
    <n v="6393.75"/>
  </r>
  <r>
    <d v="2022-01-22T00:00:00"/>
    <x v="11"/>
    <x v="3"/>
    <n v="182.5"/>
    <s v="Ft"/>
    <n v="16.5"/>
    <n v="3011.25"/>
  </r>
  <r>
    <d v="2022-01-22T00:00:00"/>
    <x v="11"/>
    <x v="3"/>
    <n v="350"/>
    <s v="Ft"/>
    <n v="10.5"/>
    <n v="3675"/>
  </r>
  <r>
    <d v="2022-01-22T00:00:00"/>
    <x v="11"/>
    <x v="3"/>
    <n v="2125"/>
    <s v="Ft"/>
    <n v="16.5"/>
    <n v="35062.5"/>
  </r>
  <r>
    <d v="2019-08-24T00:00:00"/>
    <x v="12"/>
    <x v="2"/>
    <n v="400"/>
    <s v="Pcs"/>
    <n v="83"/>
    <n v="33200"/>
  </r>
  <r>
    <d v="2019-09-05T00:00:00"/>
    <x v="12"/>
    <x v="2"/>
    <n v="450"/>
    <s v="Pcs"/>
    <n v="83"/>
    <n v="37350"/>
  </r>
  <r>
    <d v="2019-11-11T00:00:00"/>
    <x v="12"/>
    <x v="2"/>
    <n v="451"/>
    <s v="Pcs"/>
    <n v="83"/>
    <n v="37433"/>
  </r>
  <r>
    <d v="2019-12-05T00:00:00"/>
    <x v="12"/>
    <x v="2"/>
    <n v="475"/>
    <s v="Pcs"/>
    <n v="83"/>
    <n v="39425"/>
  </r>
  <r>
    <d v="2019-12-26T00:00:00"/>
    <x v="12"/>
    <x v="2"/>
    <n v="455"/>
    <s v="Pcs"/>
    <n v="83"/>
    <n v="37765"/>
  </r>
  <r>
    <d v="2019-12-28T00:00:00"/>
    <x v="12"/>
    <x v="2"/>
    <n v="450"/>
    <s v="Pcs"/>
    <n v="83"/>
    <n v="37350"/>
  </r>
  <r>
    <d v="2020-01-08T00:00:00"/>
    <x v="12"/>
    <x v="2"/>
    <n v="452"/>
    <s v="Pcs"/>
    <n v="83"/>
    <n v="37516"/>
  </r>
  <r>
    <d v="2020-01-15T00:00:00"/>
    <x v="12"/>
    <x v="2"/>
    <n v="454"/>
    <s v="Pcs"/>
    <n v="83"/>
    <n v="37682"/>
  </r>
  <r>
    <d v="2020-02-03T00:00:00"/>
    <x v="12"/>
    <x v="2"/>
    <n v="280"/>
    <s v="Pcs"/>
    <n v="83"/>
    <n v="23240"/>
  </r>
  <r>
    <d v="2020-02-18T00:00:00"/>
    <x v="12"/>
    <x v="2"/>
    <n v="452"/>
    <s v="Pcs"/>
    <n v="83"/>
    <n v="37516"/>
  </r>
  <r>
    <d v="2020-03-07T00:00:00"/>
    <x v="12"/>
    <x v="2"/>
    <n v="450"/>
    <s v="Pcs"/>
    <n v="83"/>
    <n v="37350"/>
  </r>
  <r>
    <d v="2020-06-03T00:00:00"/>
    <x v="12"/>
    <x v="3"/>
    <n v="452"/>
    <s v="Pcs"/>
    <n v="83"/>
    <n v="37516"/>
  </r>
  <r>
    <d v="2020-06-17T00:00:00"/>
    <x v="12"/>
    <x v="3"/>
    <n v="450"/>
    <s v="Pcs"/>
    <n v="83"/>
    <n v="37350"/>
  </r>
  <r>
    <d v="2020-06-23T00:00:00"/>
    <x v="12"/>
    <x v="3"/>
    <n v="450"/>
    <s v="Pcs"/>
    <n v="83"/>
    <n v="37350"/>
  </r>
  <r>
    <d v="2020-07-07T00:00:00"/>
    <x v="12"/>
    <x v="3"/>
    <n v="450"/>
    <s v="Pcs"/>
    <n v="83"/>
    <n v="37350"/>
  </r>
  <r>
    <d v="2020-08-14T00:00:00"/>
    <x v="12"/>
    <x v="3"/>
    <n v="450"/>
    <s v="Pcs"/>
    <n v="83"/>
    <n v="37350"/>
  </r>
  <r>
    <d v="2020-09-01T00:00:00"/>
    <x v="12"/>
    <x v="3"/>
    <n v="406"/>
    <s v="Pcs"/>
    <n v="83"/>
    <n v="33698"/>
  </r>
  <r>
    <d v="2020-09-19T00:00:00"/>
    <x v="12"/>
    <x v="3"/>
    <n v="367"/>
    <s v="Pcs"/>
    <n v="83"/>
    <n v="30461"/>
  </r>
  <r>
    <d v="2020-09-23T00:00:00"/>
    <x v="12"/>
    <x v="3"/>
    <n v="367"/>
    <s v="Pcs"/>
    <n v="83"/>
    <n v="30461"/>
  </r>
  <r>
    <d v="2020-09-28T00:00:00"/>
    <x v="12"/>
    <x v="3"/>
    <n v="450"/>
    <s v="Pcs"/>
    <n v="83"/>
    <n v="37350"/>
  </r>
  <r>
    <d v="2020-10-12T00:00:00"/>
    <x v="12"/>
    <x v="3"/>
    <n v="450"/>
    <s v="Pcs"/>
    <n v="83"/>
    <n v="37350"/>
  </r>
  <r>
    <d v="2020-10-29T00:00:00"/>
    <x v="12"/>
    <x v="3"/>
    <n v="450"/>
    <s v="Pcs"/>
    <n v="83"/>
    <n v="37350"/>
  </r>
  <r>
    <d v="2020-11-09T00:00:00"/>
    <x v="12"/>
    <x v="3"/>
    <n v="450"/>
    <s v="Pcs"/>
    <n v="83"/>
    <n v="37350"/>
  </r>
  <r>
    <d v="2020-11-17T00:00:00"/>
    <x v="12"/>
    <x v="3"/>
    <n v="450"/>
    <s v="Pcs"/>
    <n v="83"/>
    <n v="37350"/>
  </r>
  <r>
    <d v="2020-11-26T00:00:00"/>
    <x v="12"/>
    <x v="3"/>
    <n v="450"/>
    <s v="Pcs"/>
    <n v="83"/>
    <n v="37350"/>
  </r>
  <r>
    <d v="2020-12-04T00:00:00"/>
    <x v="12"/>
    <x v="3"/>
    <n v="450"/>
    <s v="Pcs"/>
    <n v="83"/>
    <n v="37350"/>
  </r>
  <r>
    <d v="2020-12-19T00:00:00"/>
    <x v="12"/>
    <x v="3"/>
    <n v="450"/>
    <s v="Pcs"/>
    <n v="89"/>
    <n v="40050"/>
  </r>
  <r>
    <d v="2021-01-18T00:00:00"/>
    <x v="12"/>
    <x v="3"/>
    <n v="407"/>
    <s v="Pcs"/>
    <n v="89"/>
    <n v="36223"/>
  </r>
  <r>
    <d v="2021-01-27T00:00:00"/>
    <x v="12"/>
    <x v="3"/>
    <n v="425"/>
    <s v="Pcs"/>
    <n v="89"/>
    <n v="37825"/>
  </r>
  <r>
    <d v="2021-02-06T00:00:00"/>
    <x v="12"/>
    <x v="3"/>
    <n v="440"/>
    <s v="Pcs"/>
    <n v="89"/>
    <n v="39160"/>
  </r>
  <r>
    <d v="2021-03-04T00:00:00"/>
    <x v="12"/>
    <x v="3"/>
    <n v="462"/>
    <s v="Pcs"/>
    <n v="89"/>
    <n v="41118"/>
  </r>
  <r>
    <d v="2021-03-19T00:00:00"/>
    <x v="12"/>
    <x v="3"/>
    <n v="448"/>
    <s v="Pcs"/>
    <n v="89"/>
    <n v="39872"/>
  </r>
  <r>
    <d v="2021-03-19T00:00:00"/>
    <x v="12"/>
    <x v="3"/>
    <n v="448"/>
    <s v="Pcs"/>
    <n v="97"/>
    <n v="43456"/>
  </r>
  <r>
    <d v="2021-03-31T00:00:00"/>
    <x v="12"/>
    <x v="3"/>
    <n v="450"/>
    <s v="Pcs"/>
    <n v="97"/>
    <n v="43650"/>
  </r>
  <r>
    <d v="2021-04-09T00:00:00"/>
    <x v="12"/>
    <x v="2"/>
    <n v="450"/>
    <s v="Pcs"/>
    <n v="97"/>
    <n v="43650"/>
  </r>
  <r>
    <d v="2021-04-16T00:00:00"/>
    <x v="12"/>
    <x v="2"/>
    <n v="450"/>
    <s v="Pcs"/>
    <n v="97"/>
    <n v="43650"/>
  </r>
  <r>
    <d v="2021-06-05T00:00:00"/>
    <x v="12"/>
    <x v="2"/>
    <n v="315"/>
    <s v="Pcs"/>
    <n v="97"/>
    <n v="30555"/>
  </r>
  <r>
    <d v="2021-06-19T00:00:00"/>
    <x v="12"/>
    <x v="2"/>
    <n v="460"/>
    <s v="Pcs"/>
    <n v="97"/>
    <n v="44620"/>
  </r>
  <r>
    <d v="2021-07-09T00:00:00"/>
    <x v="12"/>
    <x v="2"/>
    <n v="450"/>
    <s v="Pcs"/>
    <n v="97"/>
    <n v="43650"/>
  </r>
  <r>
    <d v="2021-07-24T00:00:00"/>
    <x v="12"/>
    <x v="2"/>
    <n v="460"/>
    <s v="Pcs"/>
    <n v="97"/>
    <n v="44620"/>
  </r>
  <r>
    <d v="2021-07-30T00:00:00"/>
    <x v="12"/>
    <x v="2"/>
    <n v="300"/>
    <s v="Pcs"/>
    <n v="97"/>
    <n v="29100"/>
  </r>
  <r>
    <d v="2021-08-11T00:00:00"/>
    <x v="12"/>
    <x v="2"/>
    <n v="450"/>
    <s v="Pcs"/>
    <n v="97"/>
    <n v="43650"/>
  </r>
  <r>
    <d v="2021-08-28T00:00:00"/>
    <x v="12"/>
    <x v="2"/>
    <n v="450"/>
    <s v="Pcs"/>
    <n v="97"/>
    <n v="43650"/>
  </r>
  <r>
    <d v="2021-09-11T00:00:00"/>
    <x v="12"/>
    <x v="2"/>
    <n v="210"/>
    <s v="Pcs"/>
    <n v="97"/>
    <n v="20370"/>
  </r>
  <r>
    <d v="2021-09-15T00:00:00"/>
    <x v="12"/>
    <x v="2"/>
    <n v="450"/>
    <s v="Pcs"/>
    <n v="97"/>
    <n v="43650"/>
  </r>
  <r>
    <d v="2021-10-05T00:00:00"/>
    <x v="12"/>
    <x v="2"/>
    <n v="450"/>
    <s v="Pcs"/>
    <n v="97"/>
    <n v="43650"/>
  </r>
  <r>
    <d v="2021-10-22T00:00:00"/>
    <x v="12"/>
    <x v="2"/>
    <n v="450"/>
    <s v="Pcs"/>
    <n v="97"/>
    <n v="43650"/>
  </r>
  <r>
    <d v="2021-10-30T00:00:00"/>
    <x v="12"/>
    <x v="2"/>
    <n v="450"/>
    <s v="Pcs"/>
    <n v="97"/>
    <n v="43650"/>
  </r>
  <r>
    <d v="2021-11-13T00:00:00"/>
    <x v="12"/>
    <x v="2"/>
    <n v="452"/>
    <s v="Pcs"/>
    <n v="100"/>
    <n v="45200"/>
  </r>
  <r>
    <d v="2021-11-23T00:00:00"/>
    <x v="12"/>
    <x v="2"/>
    <n v="450"/>
    <s v="Pcs"/>
    <n v="100"/>
    <n v="45000"/>
  </r>
  <r>
    <d v="2021-12-01T00:00:00"/>
    <x v="12"/>
    <x v="2"/>
    <n v="450"/>
    <s v="Pcs"/>
    <n v="100"/>
    <n v="45000"/>
  </r>
  <r>
    <d v="2021-12-13T00:00:00"/>
    <x v="12"/>
    <x v="2"/>
    <n v="454"/>
    <s v="Pcs"/>
    <n v="100"/>
    <n v="45400"/>
  </r>
  <r>
    <d v="2022-01-03T00:00:00"/>
    <x v="12"/>
    <x v="2"/>
    <n v="495"/>
    <s v="Pcs"/>
    <n v="100"/>
    <n v="49500"/>
  </r>
  <r>
    <d v="2022-01-17T00:00:00"/>
    <x v="12"/>
    <x v="2"/>
    <n v="610"/>
    <s v="Pcs"/>
    <n v="100"/>
    <n v="61000"/>
  </r>
  <r>
    <d v="2022-02-02T00:00:00"/>
    <x v="12"/>
    <x v="2"/>
    <n v="550"/>
    <s v="Pcs"/>
    <n v="100"/>
    <n v="55000"/>
  </r>
  <r>
    <d v="2022-02-12T00:00:00"/>
    <x v="12"/>
    <x v="3"/>
    <n v="540"/>
    <s v="Pcs"/>
    <n v="100"/>
    <n v="54000"/>
  </r>
  <r>
    <d v="2019-04-11T00:00:00"/>
    <x v="13"/>
    <x v="0"/>
    <n v="2253"/>
    <s v="Kg"/>
    <n v="25.5"/>
    <n v="57451.5"/>
  </r>
  <r>
    <d v="2019-05-31T00:00:00"/>
    <x v="13"/>
    <x v="0"/>
    <n v="2219"/>
    <s v="Kg"/>
    <n v="25.5"/>
    <n v="56584.5"/>
  </r>
  <r>
    <d v="2019-07-06T00:00:00"/>
    <x v="13"/>
    <x v="0"/>
    <n v="2196"/>
    <s v="Kg"/>
    <n v="24"/>
    <n v="52704"/>
  </r>
  <r>
    <d v="2019-07-24T00:00:00"/>
    <x v="13"/>
    <x v="1"/>
    <n v="650"/>
    <s v="Kg"/>
    <n v="28.75"/>
    <n v="18687.5"/>
  </r>
  <r>
    <d v="2019-08-13T00:00:00"/>
    <x v="13"/>
    <x v="0"/>
    <n v="2082"/>
    <s v="Kg"/>
    <n v="23.25"/>
    <n v="48406.5"/>
  </r>
  <r>
    <d v="2019-09-17T00:00:00"/>
    <x v="13"/>
    <x v="1"/>
    <n v="428"/>
    <s v="Kg"/>
    <n v="28.75"/>
    <n v="12305"/>
  </r>
  <r>
    <d v="2019-09-17T00:00:00"/>
    <x v="13"/>
    <x v="0"/>
    <n v="2277"/>
    <s v="Kg"/>
    <n v="23.25"/>
    <n v="52940.25"/>
  </r>
  <r>
    <d v="2019-11-04T00:00:00"/>
    <x v="13"/>
    <x v="0"/>
    <n v="2237"/>
    <s v="Kg"/>
    <n v="22.75"/>
    <n v="50891.75"/>
  </r>
  <r>
    <d v="2019-11-16T00:00:00"/>
    <x v="13"/>
    <x v="1"/>
    <n v="722"/>
    <s v="Kg"/>
    <n v="27.5"/>
    <n v="19855"/>
  </r>
  <r>
    <d v="2019-12-03T00:00:00"/>
    <x v="13"/>
    <x v="0"/>
    <n v="2227"/>
    <s v="Kg"/>
    <n v="22.75"/>
    <n v="50664.25"/>
  </r>
  <r>
    <d v="2019-12-07T00:00:00"/>
    <x v="13"/>
    <x v="0"/>
    <n v="2246"/>
    <s v="Kg"/>
    <n v="22.75"/>
    <n v="51096.5"/>
  </r>
  <r>
    <d v="2020-01-09T00:00:00"/>
    <x v="13"/>
    <x v="1"/>
    <n v="702"/>
    <s v="Kg"/>
    <n v="27"/>
    <n v="18954"/>
  </r>
  <r>
    <d v="2020-01-24T00:00:00"/>
    <x v="13"/>
    <x v="0"/>
    <n v="2214"/>
    <s v="Kg"/>
    <n v="22.5"/>
    <n v="49815"/>
  </r>
  <r>
    <d v="2020-02-20T00:00:00"/>
    <x v="13"/>
    <x v="1"/>
    <n v="643.79999999999995"/>
    <s v="Kg"/>
    <n v="27"/>
    <n v="17382.599999999999"/>
  </r>
  <r>
    <d v="2020-02-25T00:00:00"/>
    <x v="13"/>
    <x v="0"/>
    <n v="2135"/>
    <s v="Kg"/>
    <n v="22.5"/>
    <n v="48037.5"/>
  </r>
  <r>
    <d v="2020-03-20T00:00:00"/>
    <x v="13"/>
    <x v="0"/>
    <n v="2146"/>
    <s v="Kg"/>
    <n v="23"/>
    <n v="49358"/>
  </r>
  <r>
    <d v="2020-07-21T00:00:00"/>
    <x v="13"/>
    <x v="1"/>
    <n v="2145"/>
    <s v="Kg"/>
    <n v="25.25"/>
    <n v="54161.25"/>
  </r>
  <r>
    <d v="2020-07-31T00:00:00"/>
    <x v="13"/>
    <x v="1"/>
    <n v="840"/>
    <s v="Kg"/>
    <n v="29"/>
    <n v="24360"/>
  </r>
  <r>
    <d v="2020-09-15T00:00:00"/>
    <x v="13"/>
    <x v="1"/>
    <n v="2884"/>
    <s v="Kg"/>
    <n v="24"/>
    <n v="69216"/>
  </r>
  <r>
    <d v="2020-11-06T00:00:00"/>
    <x v="13"/>
    <x v="1"/>
    <n v="2262"/>
    <s v="Kg"/>
    <n v="24"/>
    <n v="54288"/>
  </r>
  <r>
    <d v="2020-11-06T00:00:00"/>
    <x v="13"/>
    <x v="1"/>
    <n v="944"/>
    <s v="Kg"/>
    <n v="29"/>
    <n v="27376"/>
  </r>
  <r>
    <d v="2020-12-30T00:00:00"/>
    <x v="13"/>
    <x v="1"/>
    <n v="2749"/>
    <s v="Kg"/>
    <n v="29.5"/>
    <n v="81095.5"/>
  </r>
  <r>
    <d v="2021-02-27T00:00:00"/>
    <x v="13"/>
    <x v="0"/>
    <n v="2266"/>
    <s v="Kg"/>
    <n v="31.5"/>
    <n v="71379"/>
  </r>
  <r>
    <d v="2021-03-02T00:00:00"/>
    <x v="13"/>
    <x v="1"/>
    <n v="616"/>
    <s v="Kg"/>
    <n v="35.5"/>
    <n v="21868"/>
  </r>
  <r>
    <d v="2021-04-02T00:00:00"/>
    <x v="13"/>
    <x v="0"/>
    <n v="2824"/>
    <s v="Kg"/>
    <n v="39"/>
    <n v="110136"/>
  </r>
  <r>
    <d v="2021-05-09T00:00:00"/>
    <x v="13"/>
    <x v="0"/>
    <n v="2764"/>
    <s v="Kg"/>
    <n v="35.5"/>
    <n v="98122"/>
  </r>
  <r>
    <d v="2021-05-13T00:00:00"/>
    <x v="13"/>
    <x v="1"/>
    <n v="902"/>
    <s v="Kg"/>
    <n v="39"/>
    <n v="35178"/>
  </r>
  <r>
    <d v="2021-08-07T00:00:00"/>
    <x v="13"/>
    <x v="0"/>
    <n v="2818"/>
    <s v="Kg"/>
    <n v="34.5"/>
    <n v="97221"/>
  </r>
  <r>
    <d v="2021-08-26T00:00:00"/>
    <x v="13"/>
    <x v="1"/>
    <n v="880"/>
    <s v="Kg"/>
    <n v="37.5"/>
    <n v="33000"/>
  </r>
  <r>
    <d v="2021-10-01T00:00:00"/>
    <x v="13"/>
    <x v="0"/>
    <n v="2376"/>
    <s v="Kg"/>
    <n v="34.5"/>
    <n v="81972"/>
  </r>
  <r>
    <d v="2021-11-25T00:00:00"/>
    <x v="13"/>
    <x v="1"/>
    <n v="818"/>
    <s v="Kg"/>
    <n v="46.5"/>
    <n v="38037"/>
  </r>
  <r>
    <d v="2021-12-10T00:00:00"/>
    <x v="13"/>
    <x v="0"/>
    <n v="2607"/>
    <s v="Kg"/>
    <n v="41.5"/>
    <n v="108190.5"/>
  </r>
  <r>
    <d v="2019-12-18T00:00:00"/>
    <x v="14"/>
    <x v="2"/>
    <n v="500"/>
    <s v="Pcs"/>
    <n v="23"/>
    <n v="11500"/>
  </r>
  <r>
    <d v="2020-01-04T00:00:00"/>
    <x v="14"/>
    <x v="2"/>
    <n v="760"/>
    <s v="Pcs"/>
    <n v="23"/>
    <n v="17480"/>
  </r>
  <r>
    <d v="2020-01-22T00:00:00"/>
    <x v="14"/>
    <x v="2"/>
    <n v="820"/>
    <s v="Pcs"/>
    <n v="23"/>
    <n v="18860"/>
  </r>
  <r>
    <d v="2020-02-03T00:00:00"/>
    <x v="14"/>
    <x v="2"/>
    <n v="250"/>
    <s v="Pcs"/>
    <n v="23"/>
    <n v="5750"/>
  </r>
  <r>
    <d v="2020-02-03T00:00:00"/>
    <x v="14"/>
    <x v="2"/>
    <n v="800"/>
    <s v="Pcs"/>
    <n v="23"/>
    <n v="18400"/>
  </r>
  <r>
    <d v="2020-03-13T00:00:00"/>
    <x v="14"/>
    <x v="2"/>
    <n v="801"/>
    <s v="Pcs"/>
    <n v="23"/>
    <n v="18423"/>
  </r>
  <r>
    <d v="2020-06-01T00:00:00"/>
    <x v="14"/>
    <x v="3"/>
    <n v="810"/>
    <s v="Pcs"/>
    <n v="23.5"/>
    <n v="19035"/>
  </r>
  <r>
    <d v="2020-06-13T00:00:00"/>
    <x v="14"/>
    <x v="3"/>
    <n v="800"/>
    <s v="Pcs"/>
    <n v="23.5"/>
    <n v="18800"/>
  </r>
  <r>
    <d v="2020-06-26T00:00:00"/>
    <x v="14"/>
    <x v="3"/>
    <n v="800"/>
    <s v="Pcs"/>
    <n v="23.5"/>
    <n v="18800"/>
  </r>
  <r>
    <d v="2020-07-16T00:00:00"/>
    <x v="14"/>
    <x v="3"/>
    <n v="805"/>
    <s v="Pcs"/>
    <n v="23.5"/>
    <n v="18917.5"/>
  </r>
  <r>
    <d v="2020-07-21T00:00:00"/>
    <x v="14"/>
    <x v="3"/>
    <n v="805"/>
    <s v="Pcs"/>
    <n v="24"/>
    <n v="19320"/>
  </r>
  <r>
    <d v="2020-07-24T00:00:00"/>
    <x v="14"/>
    <x v="3"/>
    <n v="800"/>
    <s v="Pcs"/>
    <n v="24"/>
    <n v="19200"/>
  </r>
  <r>
    <d v="2020-07-30T00:00:00"/>
    <x v="14"/>
    <x v="3"/>
    <n v="811"/>
    <s v="Pcs"/>
    <n v="23.5"/>
    <n v="19058.5"/>
  </r>
  <r>
    <d v="2020-07-30T00:00:00"/>
    <x v="14"/>
    <x v="3"/>
    <n v="811"/>
    <s v="Pcs"/>
    <n v="24"/>
    <n v="19464"/>
  </r>
  <r>
    <d v="2020-08-14T00:00:00"/>
    <x v="14"/>
    <x v="3"/>
    <n v="780"/>
    <s v="Pcs"/>
    <n v="24"/>
    <n v="18720"/>
  </r>
  <r>
    <d v="2020-08-18T00:00:00"/>
    <x v="14"/>
    <x v="3"/>
    <n v="700"/>
    <s v="Pcs"/>
    <n v="24"/>
    <n v="16800"/>
  </r>
  <r>
    <d v="2020-09-02T00:00:00"/>
    <x v="14"/>
    <x v="3"/>
    <n v="803"/>
    <s v="Pcs"/>
    <n v="24"/>
    <n v="19272"/>
  </r>
  <r>
    <d v="2020-09-12T00:00:00"/>
    <x v="14"/>
    <x v="3"/>
    <n v="800"/>
    <s v="Pcs"/>
    <n v="24"/>
    <n v="19200"/>
  </r>
  <r>
    <d v="2020-09-15T00:00:00"/>
    <x v="14"/>
    <x v="3"/>
    <n v="800"/>
    <s v="Pcs"/>
    <n v="24"/>
    <n v="19200"/>
  </r>
  <r>
    <d v="2020-09-30T00:00:00"/>
    <x v="14"/>
    <x v="3"/>
    <n v="810"/>
    <s v="Pcs"/>
    <n v="24"/>
    <n v="19440"/>
  </r>
  <r>
    <d v="2020-10-12T00:00:00"/>
    <x v="14"/>
    <x v="3"/>
    <n v="800"/>
    <s v="Pcs"/>
    <n v="24"/>
    <n v="19200"/>
  </r>
  <r>
    <d v="2020-10-17T00:00:00"/>
    <x v="14"/>
    <x v="3"/>
    <n v="810"/>
    <s v="Pcs"/>
    <n v="24"/>
    <n v="19440"/>
  </r>
  <r>
    <d v="2020-11-10T00:00:00"/>
    <x v="14"/>
    <x v="3"/>
    <n v="800"/>
    <s v="Pcs"/>
    <n v="24"/>
    <n v="19200"/>
  </r>
  <r>
    <d v="2020-11-18T00:00:00"/>
    <x v="14"/>
    <x v="3"/>
    <n v="800"/>
    <s v="Pcs"/>
    <n v="24"/>
    <n v="19200"/>
  </r>
  <r>
    <d v="2020-11-25T00:00:00"/>
    <x v="14"/>
    <x v="3"/>
    <n v="800"/>
    <s v="Pcs"/>
    <n v="24"/>
    <n v="19200"/>
  </r>
  <r>
    <d v="2020-12-02T00:00:00"/>
    <x v="14"/>
    <x v="3"/>
    <n v="810"/>
    <s v="Pcs"/>
    <n v="24"/>
    <n v="19440"/>
  </r>
  <r>
    <d v="2020-12-23T00:00:00"/>
    <x v="14"/>
    <x v="3"/>
    <n v="802"/>
    <s v="Pcs"/>
    <n v="26"/>
    <n v="20852"/>
  </r>
  <r>
    <d v="2021-01-06T00:00:00"/>
    <x v="14"/>
    <x v="3"/>
    <n v="800"/>
    <s v="Pcs"/>
    <n v="26"/>
    <n v="20800"/>
  </r>
  <r>
    <d v="2021-02-13T00:00:00"/>
    <x v="14"/>
    <x v="3"/>
    <n v="800"/>
    <s v="Pcs"/>
    <n v="26"/>
    <n v="20800"/>
  </r>
  <r>
    <d v="2021-02-18T00:00:00"/>
    <x v="14"/>
    <x v="3"/>
    <n v="800"/>
    <s v="Pcs"/>
    <n v="26"/>
    <n v="20800"/>
  </r>
  <r>
    <d v="2021-02-27T00:00:00"/>
    <x v="14"/>
    <x v="3"/>
    <n v="803"/>
    <s v="Pcs"/>
    <n v="26"/>
    <n v="20878"/>
  </r>
  <r>
    <d v="2021-03-04T00:00:00"/>
    <x v="14"/>
    <x v="3"/>
    <n v="820"/>
    <s v="Pcs"/>
    <n v="26"/>
    <n v="21320"/>
  </r>
  <r>
    <d v="2021-03-16T00:00:00"/>
    <x v="14"/>
    <x v="3"/>
    <n v="700"/>
    <s v="Pcs"/>
    <n v="26"/>
    <n v="18200"/>
  </r>
  <r>
    <d v="2021-03-20T00:00:00"/>
    <x v="14"/>
    <x v="3"/>
    <n v="800"/>
    <s v="Pcs"/>
    <n v="26"/>
    <n v="20800"/>
  </r>
  <r>
    <d v="2021-03-24T00:00:00"/>
    <x v="14"/>
    <x v="3"/>
    <n v="800"/>
    <s v="Pcs"/>
    <n v="26"/>
    <n v="20800"/>
  </r>
  <r>
    <d v="2021-03-26T00:00:00"/>
    <x v="14"/>
    <x v="3"/>
    <n v="800"/>
    <s v="Pcs"/>
    <n v="26"/>
    <n v="20800"/>
  </r>
  <r>
    <d v="2021-04-19T00:00:00"/>
    <x v="14"/>
    <x v="3"/>
    <n v="800"/>
    <s v="Pcs"/>
    <n v="26"/>
    <n v="20800"/>
  </r>
  <r>
    <d v="2021-04-24T00:00:00"/>
    <x v="14"/>
    <x v="3"/>
    <n v="802"/>
    <s v="Pcs"/>
    <n v="26.5"/>
    <n v="21253"/>
  </r>
  <r>
    <d v="2021-05-06T00:00:00"/>
    <x v="14"/>
    <x v="3"/>
    <n v="800"/>
    <s v="Pcs"/>
    <n v="26.5"/>
    <n v="21200"/>
  </r>
  <r>
    <d v="2021-05-12T00:00:00"/>
    <x v="14"/>
    <x v="3"/>
    <n v="800"/>
    <s v="Pcs"/>
    <n v="26.5"/>
    <n v="21200"/>
  </r>
  <r>
    <d v="2021-05-13T00:00:00"/>
    <x v="14"/>
    <x v="3"/>
    <n v="801"/>
    <s v="Pcs"/>
    <n v="26.5"/>
    <n v="21226.5"/>
  </r>
  <r>
    <d v="2021-05-31T00:00:00"/>
    <x v="14"/>
    <x v="3"/>
    <n v="800"/>
    <s v="Pcs"/>
    <n v="26.5"/>
    <n v="21200"/>
  </r>
  <r>
    <d v="2021-06-02T00:00:00"/>
    <x v="14"/>
    <x v="3"/>
    <n v="800"/>
    <s v="Pcs"/>
    <n v="27"/>
    <n v="21600"/>
  </r>
  <r>
    <d v="2021-06-09T00:00:00"/>
    <x v="14"/>
    <x v="3"/>
    <n v="800"/>
    <s v="Pcs"/>
    <n v="27"/>
    <n v="21600"/>
  </r>
  <r>
    <d v="2021-06-14T00:00:00"/>
    <x v="14"/>
    <x v="3"/>
    <n v="250"/>
    <s v="Pcs"/>
    <n v="44.5"/>
    <n v="11125"/>
  </r>
  <r>
    <d v="2021-06-14T00:00:00"/>
    <x v="14"/>
    <x v="3"/>
    <n v="499"/>
    <s v="Pcs"/>
    <n v="27"/>
    <n v="13473"/>
  </r>
  <r>
    <d v="2021-06-25T00:00:00"/>
    <x v="14"/>
    <x v="3"/>
    <n v="400"/>
    <s v="Pcs"/>
    <n v="47"/>
    <n v="18800"/>
  </r>
  <r>
    <d v="2021-06-25T00:00:00"/>
    <x v="14"/>
    <x v="3"/>
    <n v="100"/>
    <s v="Pcs"/>
    <n v="44.5"/>
    <n v="4450"/>
  </r>
  <r>
    <d v="2021-06-25T00:00:00"/>
    <x v="14"/>
    <x v="3"/>
    <n v="140"/>
    <s v="Pcs"/>
    <n v="27"/>
    <n v="3780"/>
  </r>
  <r>
    <d v="2021-06-26T00:00:00"/>
    <x v="14"/>
    <x v="3"/>
    <n v="716"/>
    <s v="Pcs"/>
    <n v="27.5"/>
    <n v="19690"/>
  </r>
  <r>
    <d v="2021-07-02T00:00:00"/>
    <x v="14"/>
    <x v="3"/>
    <n v="800"/>
    <s v="Pcs"/>
    <n v="27.5"/>
    <n v="22000"/>
  </r>
  <r>
    <d v="2021-07-09T00:00:00"/>
    <x v="14"/>
    <x v="3"/>
    <n v="810"/>
    <s v="Pcs"/>
    <n v="27.5"/>
    <n v="22275"/>
  </r>
  <r>
    <d v="2021-07-13T00:00:00"/>
    <x v="14"/>
    <x v="3"/>
    <n v="800"/>
    <s v="Pcs"/>
    <n v="27.5"/>
    <n v="22000"/>
  </r>
  <r>
    <d v="2021-07-14T00:00:00"/>
    <x v="14"/>
    <x v="3"/>
    <n v="600"/>
    <s v="Pcs"/>
    <n v="27.5"/>
    <n v="16500"/>
  </r>
  <r>
    <d v="2021-07-20T00:00:00"/>
    <x v="14"/>
    <x v="3"/>
    <n v="99.3"/>
    <s v="Mtr"/>
    <n v="28.5"/>
    <n v="2830.0499999999997"/>
  </r>
  <r>
    <d v="2021-07-20T00:00:00"/>
    <x v="14"/>
    <x v="3"/>
    <n v="600"/>
    <s v="Pcs"/>
    <n v="27.5"/>
    <n v="16500"/>
  </r>
  <r>
    <d v="2021-07-21T00:00:00"/>
    <x v="14"/>
    <x v="3"/>
    <n v="810"/>
    <s v="Pcs"/>
    <n v="27.5"/>
    <n v="22275"/>
  </r>
  <r>
    <d v="2021-07-23T00:00:00"/>
    <x v="14"/>
    <x v="3"/>
    <n v="808"/>
    <s v="Pcs"/>
    <n v="27.5"/>
    <n v="22220"/>
  </r>
  <r>
    <d v="2021-07-30T00:00:00"/>
    <x v="14"/>
    <x v="3"/>
    <n v="800"/>
    <s v="Pcs"/>
    <n v="27.5"/>
    <n v="22000"/>
  </r>
  <r>
    <d v="2021-07-31T00:00:00"/>
    <x v="14"/>
    <x v="3"/>
    <n v="800"/>
    <s v="Pcs"/>
    <n v="27.5"/>
    <n v="22000"/>
  </r>
  <r>
    <d v="2021-08-05T00:00:00"/>
    <x v="14"/>
    <x v="3"/>
    <n v="800"/>
    <s v="Pcs"/>
    <n v="27.5"/>
    <n v="22000"/>
  </r>
  <r>
    <d v="2021-08-09T00:00:00"/>
    <x v="14"/>
    <x v="3"/>
    <n v="803"/>
    <s v="Pcs"/>
    <n v="27.5"/>
    <n v="22082.5"/>
  </r>
  <r>
    <d v="2021-08-13T00:00:00"/>
    <x v="14"/>
    <x v="3"/>
    <n v="800"/>
    <s v="Pcs"/>
    <n v="27.5"/>
    <n v="22000"/>
  </r>
  <r>
    <d v="2021-08-23T00:00:00"/>
    <x v="14"/>
    <x v="3"/>
    <n v="800"/>
    <s v="Pcs"/>
    <n v="27.5"/>
    <n v="22000"/>
  </r>
  <r>
    <d v="2021-08-27T00:00:00"/>
    <x v="14"/>
    <x v="3"/>
    <n v="800"/>
    <s v="Pcs"/>
    <n v="27.5"/>
    <n v="22000"/>
  </r>
  <r>
    <d v="2021-09-02T00:00:00"/>
    <x v="14"/>
    <x v="3"/>
    <n v="800"/>
    <s v="Pcs"/>
    <n v="27.5"/>
    <n v="22000"/>
  </r>
  <r>
    <d v="2021-09-06T00:00:00"/>
    <x v="14"/>
    <x v="3"/>
    <n v="800"/>
    <s v="Pcs"/>
    <n v="27.5"/>
    <n v="22000"/>
  </r>
  <r>
    <d v="2021-09-08T00:00:00"/>
    <x v="14"/>
    <x v="3"/>
    <n v="800"/>
    <s v="Pcs"/>
    <n v="27.5"/>
    <n v="22000"/>
  </r>
  <r>
    <d v="2021-09-14T00:00:00"/>
    <x v="14"/>
    <x v="3"/>
    <n v="800"/>
    <s v="Pcs"/>
    <n v="27.5"/>
    <n v="22000"/>
  </r>
  <r>
    <d v="2021-09-25T00:00:00"/>
    <x v="14"/>
    <x v="3"/>
    <n v="800"/>
    <s v="Pcs"/>
    <n v="27.5"/>
    <n v="22000"/>
  </r>
  <r>
    <d v="2021-10-04T00:00:00"/>
    <x v="14"/>
    <x v="3"/>
    <n v="800"/>
    <s v="Pcs"/>
    <n v="27.5"/>
    <n v="22000"/>
  </r>
  <r>
    <d v="2021-12-30T00:00:00"/>
    <x v="14"/>
    <x v="3"/>
    <n v="800"/>
    <s v="Pcs"/>
    <n v="29"/>
    <n v="23200"/>
  </r>
  <r>
    <d v="2022-01-07T00:00:00"/>
    <x v="14"/>
    <x v="3"/>
    <n v="750"/>
    <s v="Pcs"/>
    <n v="29"/>
    <n v="21750"/>
  </r>
  <r>
    <d v="2022-01-10T00:00:00"/>
    <x v="14"/>
    <x v="3"/>
    <n v="4000"/>
    <s v="Pcs"/>
    <n v="0.36"/>
    <n v="1440"/>
  </r>
  <r>
    <d v="2022-01-10T00:00:00"/>
    <x v="14"/>
    <x v="3"/>
    <n v="800"/>
    <s v="Pcs"/>
    <n v="29"/>
    <n v="23200"/>
  </r>
  <r>
    <d v="2022-01-15T00:00:00"/>
    <x v="14"/>
    <x v="3"/>
    <n v="800"/>
    <s v="Pcs"/>
    <n v="29"/>
    <n v="23200"/>
  </r>
  <r>
    <d v="2022-01-20T00:00:00"/>
    <x v="14"/>
    <x v="3"/>
    <n v="1000"/>
    <s v="Pcs"/>
    <n v="29"/>
    <n v="29000"/>
  </r>
  <r>
    <d v="2022-01-25T00:00:00"/>
    <x v="14"/>
    <x v="3"/>
    <n v="950"/>
    <s v="Pcs"/>
    <n v="29"/>
    <n v="27550"/>
  </r>
  <r>
    <d v="2022-01-29T00:00:00"/>
    <x v="14"/>
    <x v="3"/>
    <n v="1000"/>
    <s v="Pcs"/>
    <n v="29"/>
    <n v="29000"/>
  </r>
  <r>
    <d v="2022-02-02T00:00:00"/>
    <x v="14"/>
    <x v="3"/>
    <n v="1000"/>
    <s v="Pcs"/>
    <n v="29"/>
    <n v="29000"/>
  </r>
  <r>
    <d v="2022-02-10T00:00:00"/>
    <x v="14"/>
    <x v="3"/>
    <n v="950"/>
    <s v="Pcs"/>
    <n v="48.5"/>
    <n v="46075"/>
  </r>
  <r>
    <d v="2022-02-14T00:00:00"/>
    <x v="14"/>
    <x v="3"/>
    <n v="910"/>
    <s v="Pcs"/>
    <n v="29"/>
    <n v="26390"/>
  </r>
  <r>
    <d v="2019-05-21T00:00:00"/>
    <x v="15"/>
    <x v="2"/>
    <n v="710"/>
    <s v="Pcs"/>
    <n v="30.5"/>
    <n v="21655"/>
  </r>
  <r>
    <d v="2020-01-15T00:00:00"/>
    <x v="15"/>
    <x v="2"/>
    <n v="750"/>
    <s v="Pcs"/>
    <n v="31"/>
    <n v="23250"/>
  </r>
  <r>
    <d v="2020-01-17T00:00:00"/>
    <x v="15"/>
    <x v="2"/>
    <n v="750"/>
    <s v="Pcs"/>
    <n v="24.5"/>
    <n v="18375"/>
  </r>
  <r>
    <d v="2020-01-25T00:00:00"/>
    <x v="15"/>
    <x v="2"/>
    <n v="670"/>
    <s v="Pcs"/>
    <n v="31"/>
    <n v="20770"/>
  </r>
  <r>
    <d v="2020-02-05T00:00:00"/>
    <x v="15"/>
    <x v="2"/>
    <n v="800"/>
    <s v="Pcs"/>
    <n v="25"/>
    <n v="20000"/>
  </r>
  <r>
    <d v="2020-02-15T00:00:00"/>
    <x v="15"/>
    <x v="2"/>
    <n v="720"/>
    <s v="Pcs"/>
    <n v="30.5"/>
    <n v="21960"/>
  </r>
  <r>
    <d v="2020-03-12T00:00:00"/>
    <x v="15"/>
    <x v="2"/>
    <n v="850"/>
    <s v="Pcs"/>
    <n v="30.5"/>
    <n v="25925"/>
  </r>
  <r>
    <d v="2020-03-16T00:00:00"/>
    <x v="15"/>
    <x v="2"/>
    <n v="800"/>
    <s v="Pcs"/>
    <n v="24.5"/>
    <n v="19600"/>
  </r>
  <r>
    <d v="2020-06-25T00:00:00"/>
    <x v="15"/>
    <x v="3"/>
    <n v="700"/>
    <s v="Pcs"/>
    <n v="30.5"/>
    <n v="21350"/>
  </r>
  <r>
    <d v="2020-06-25T00:00:00"/>
    <x v="15"/>
    <x v="3"/>
    <n v="703"/>
    <s v="Pcs"/>
    <n v="24.5"/>
    <n v="17223.5"/>
  </r>
  <r>
    <d v="2020-06-29T00:00:00"/>
    <x v="15"/>
    <x v="3"/>
    <n v="700"/>
    <s v="Pcs"/>
    <n v="30.5"/>
    <n v="21350"/>
  </r>
  <r>
    <d v="2020-06-30T00:00:00"/>
    <x v="15"/>
    <x v="3"/>
    <n v="750"/>
    <s v="Pcs"/>
    <n v="24.5"/>
    <n v="18375"/>
  </r>
  <r>
    <d v="2020-06-30T00:00:00"/>
    <x v="15"/>
    <x v="3"/>
    <n v="700"/>
    <s v="Pcs"/>
    <n v="30.5"/>
    <n v="21350"/>
  </r>
  <r>
    <d v="2020-07-01T00:00:00"/>
    <x v="15"/>
    <x v="3"/>
    <n v="700"/>
    <s v="Pcs"/>
    <n v="24.5"/>
    <n v="17150"/>
  </r>
  <r>
    <d v="2020-07-16T00:00:00"/>
    <x v="15"/>
    <x v="3"/>
    <n v="800"/>
    <s v="Pcs"/>
    <n v="24.5"/>
    <n v="19600"/>
  </r>
  <r>
    <d v="2020-07-16T00:00:00"/>
    <x v="15"/>
    <x v="3"/>
    <n v="801"/>
    <s v="Pcs"/>
    <n v="24.5"/>
    <n v="19624.5"/>
  </r>
  <r>
    <d v="2020-07-24T00:00:00"/>
    <x v="15"/>
    <x v="3"/>
    <n v="702"/>
    <s v="Pcs"/>
    <n v="30.5"/>
    <n v="21411"/>
  </r>
  <r>
    <d v="2020-07-24T00:00:00"/>
    <x v="15"/>
    <x v="3"/>
    <n v="800"/>
    <s v="Pcs"/>
    <n v="24.5"/>
    <n v="19600"/>
  </r>
  <r>
    <d v="2020-08-29T00:00:00"/>
    <x v="15"/>
    <x v="3"/>
    <n v="800"/>
    <s v="Pcs"/>
    <n v="24.5"/>
    <n v="19600"/>
  </r>
  <r>
    <d v="2020-11-10T00:00:00"/>
    <x v="15"/>
    <x v="3"/>
    <n v="750"/>
    <s v="Pcs"/>
    <n v="24.75"/>
    <n v="18562.5"/>
  </r>
  <r>
    <d v="2020-11-28T00:00:00"/>
    <x v="15"/>
    <x v="3"/>
    <n v="800"/>
    <s v="Pcs"/>
    <n v="24.75"/>
    <n v="19800"/>
  </r>
  <r>
    <d v="2020-12-11T00:00:00"/>
    <x v="15"/>
    <x v="3"/>
    <n v="800"/>
    <s v="Pcs"/>
    <n v="25.25"/>
    <n v="20200"/>
  </r>
  <r>
    <d v="2020-12-30T00:00:00"/>
    <x v="15"/>
    <x v="3"/>
    <n v="800"/>
    <s v="Pcs"/>
    <n v="28"/>
    <n v="22400"/>
  </r>
  <r>
    <d v="2020-12-31T00:00:00"/>
    <x v="15"/>
    <x v="3"/>
    <n v="800"/>
    <s v="Pcs"/>
    <n v="28"/>
    <n v="22400"/>
  </r>
  <r>
    <d v="2021-01-01T00:00:00"/>
    <x v="15"/>
    <x v="3"/>
    <n v="701"/>
    <s v="Pcs"/>
    <n v="36"/>
    <n v="25236"/>
  </r>
  <r>
    <d v="2021-01-06T00:00:00"/>
    <x v="15"/>
    <x v="3"/>
    <n v="800"/>
    <s v="Pcs"/>
    <n v="28"/>
    <n v="22400"/>
  </r>
  <r>
    <d v="2021-01-09T00:00:00"/>
    <x v="15"/>
    <x v="3"/>
    <n v="180"/>
    <s v="Pcs"/>
    <n v="36"/>
    <n v="6480"/>
  </r>
  <r>
    <d v="2021-01-09T00:00:00"/>
    <x v="15"/>
    <x v="3"/>
    <n v="620"/>
    <s v="Pcs"/>
    <n v="28"/>
    <n v="17360"/>
  </r>
  <r>
    <d v="2021-01-09T00:00:00"/>
    <x v="15"/>
    <x v="3"/>
    <n v="60"/>
    <s v="Pcs"/>
    <n v="28"/>
    <n v="1680"/>
  </r>
  <r>
    <d v="2021-01-09T00:00:00"/>
    <x v="15"/>
    <x v="3"/>
    <n v="690"/>
    <s v="Pcs"/>
    <n v="36"/>
    <n v="24840"/>
  </r>
  <r>
    <d v="2021-01-12T00:00:00"/>
    <x v="15"/>
    <x v="3"/>
    <n v="404"/>
    <s v="Pcs"/>
    <n v="28"/>
    <n v="11312"/>
  </r>
  <r>
    <d v="2021-01-12T00:00:00"/>
    <x v="15"/>
    <x v="3"/>
    <n v="300"/>
    <s v="Pcs"/>
    <n v="36"/>
    <n v="10800"/>
  </r>
  <r>
    <d v="2021-01-15T00:00:00"/>
    <x v="15"/>
    <x v="3"/>
    <n v="750"/>
    <s v="Pcs"/>
    <n v="36"/>
    <n v="27000"/>
  </r>
  <r>
    <d v="2021-01-16T00:00:00"/>
    <x v="15"/>
    <x v="3"/>
    <n v="750"/>
    <s v="Pcs"/>
    <n v="36"/>
    <n v="27000"/>
  </r>
  <r>
    <d v="2021-02-11T00:00:00"/>
    <x v="15"/>
    <x v="3"/>
    <n v="800"/>
    <s v="Pcs"/>
    <n v="28.5"/>
    <n v="22800"/>
  </r>
  <r>
    <d v="2021-02-11T00:00:00"/>
    <x v="15"/>
    <x v="3"/>
    <n v="800"/>
    <s v="Pcs"/>
    <n v="28.5"/>
    <n v="22800"/>
  </r>
  <r>
    <d v="2021-02-19T00:00:00"/>
    <x v="15"/>
    <x v="3"/>
    <n v="800"/>
    <s v="Pcs"/>
    <n v="28.5"/>
    <n v="22800"/>
  </r>
  <r>
    <d v="2021-02-22T00:00:00"/>
    <x v="15"/>
    <x v="3"/>
    <n v="836"/>
    <s v="Pcs"/>
    <n v="28.5"/>
    <n v="23826"/>
  </r>
  <r>
    <d v="2021-02-27T00:00:00"/>
    <x v="15"/>
    <x v="3"/>
    <n v="800"/>
    <s v="Pcs"/>
    <n v="28.5"/>
    <n v="22800"/>
  </r>
  <r>
    <d v="2021-03-20T00:00:00"/>
    <x v="15"/>
    <x v="3"/>
    <n v="800"/>
    <s v="Pcs"/>
    <n v="29"/>
    <n v="23200"/>
  </r>
  <r>
    <d v="2021-03-20T00:00:00"/>
    <x v="15"/>
    <x v="3"/>
    <n v="800"/>
    <s v="Pcs"/>
    <n v="29"/>
    <n v="23200"/>
  </r>
  <r>
    <d v="2021-04-27T00:00:00"/>
    <x v="15"/>
    <x v="3"/>
    <n v="800"/>
    <s v="Pcs"/>
    <n v="31"/>
    <n v="24800"/>
  </r>
  <r>
    <d v="2021-04-28T00:00:00"/>
    <x v="15"/>
    <x v="3"/>
    <n v="800"/>
    <s v="Pcs"/>
    <n v="30.5"/>
    <n v="24400"/>
  </r>
  <r>
    <d v="2021-05-25T00:00:00"/>
    <x v="15"/>
    <x v="3"/>
    <n v="1000"/>
    <s v="Pcs"/>
    <n v="34"/>
    <n v="34000"/>
  </r>
  <r>
    <d v="2021-05-27T00:00:00"/>
    <x v="15"/>
    <x v="3"/>
    <n v="800"/>
    <s v="Pcs"/>
    <n v="30.5"/>
    <n v="24400"/>
  </r>
  <r>
    <d v="2021-05-28T00:00:00"/>
    <x v="15"/>
    <x v="3"/>
    <n v="200"/>
    <s v="Pcs"/>
    <n v="30.5"/>
    <n v="6100"/>
  </r>
  <r>
    <d v="2020-01-28T00:00:00"/>
    <x v="16"/>
    <x v="0"/>
    <n v="1028"/>
    <s v="Kg"/>
    <n v="23.25"/>
    <n v="23901"/>
  </r>
  <r>
    <d v="2020-01-28T00:00:00"/>
    <x v="16"/>
    <x v="0"/>
    <n v="1181"/>
    <s v="Kg"/>
    <n v="23.25"/>
    <n v="27458.25"/>
  </r>
  <r>
    <d v="2020-01-28T00:00:00"/>
    <x v="16"/>
    <x v="0"/>
    <n v="1192"/>
    <s v="Kg"/>
    <n v="23.25"/>
    <n v="27714"/>
  </r>
  <r>
    <d v="2020-01-31T00:00:00"/>
    <x v="16"/>
    <x v="0"/>
    <n v="1202"/>
    <s v="Kg"/>
    <n v="22"/>
    <n v="26444"/>
  </r>
  <r>
    <d v="2020-01-31T00:00:00"/>
    <x v="16"/>
    <x v="0"/>
    <n v="1100"/>
    <s v="Kg"/>
    <n v="22"/>
    <n v="24200"/>
  </r>
  <r>
    <d v="2020-02-08T00:00:00"/>
    <x v="16"/>
    <x v="0"/>
    <n v="1247"/>
    <s v="Kg"/>
    <n v="22"/>
    <n v="27434"/>
  </r>
  <r>
    <d v="2020-02-21T00:00:00"/>
    <x v="16"/>
    <x v="0"/>
    <n v="1064"/>
    <s v="Kg"/>
    <n v="21.5"/>
    <n v="22876"/>
  </r>
  <r>
    <d v="2020-02-21T00:00:00"/>
    <x v="16"/>
    <x v="0"/>
    <n v="729"/>
    <s v="Kg"/>
    <n v="22.75"/>
    <n v="16584.75"/>
  </r>
  <r>
    <d v="2020-02-27T00:00:00"/>
    <x v="16"/>
    <x v="0"/>
    <n v="1007"/>
    <s v="Kg"/>
    <n v="21.5"/>
    <n v="21650.5"/>
  </r>
  <r>
    <d v="2020-02-27T00:00:00"/>
    <x v="16"/>
    <x v="0"/>
    <n v="967"/>
    <s v="Kg"/>
    <n v="21.5"/>
    <n v="20790.5"/>
  </r>
  <r>
    <d v="2020-03-05T00:00:00"/>
    <x v="16"/>
    <x v="0"/>
    <n v="423"/>
    <s v="Kg"/>
    <n v="21"/>
    <n v="8883"/>
  </r>
  <r>
    <d v="2020-03-05T00:00:00"/>
    <x v="16"/>
    <x v="0"/>
    <n v="668"/>
    <s v="Kg"/>
    <n v="21"/>
    <n v="14028"/>
  </r>
  <r>
    <d v="2020-03-05T00:00:00"/>
    <x v="16"/>
    <x v="0"/>
    <n v="1042"/>
    <s v="Kg"/>
    <n v="22.5"/>
    <n v="23445"/>
  </r>
  <r>
    <d v="2020-03-17T00:00:00"/>
    <x v="16"/>
    <x v="0"/>
    <n v="731"/>
    <s v="Kg"/>
    <n v="23"/>
    <n v="16813"/>
  </r>
  <r>
    <d v="2020-03-17T00:00:00"/>
    <x v="16"/>
    <x v="0"/>
    <n v="890"/>
    <s v="Kg"/>
    <n v="23"/>
    <n v="20470"/>
  </r>
  <r>
    <d v="2020-06-20T00:00:00"/>
    <x v="16"/>
    <x v="0"/>
    <n v="1304"/>
    <s v="Kg"/>
    <n v="22.5"/>
    <n v="29340"/>
  </r>
  <r>
    <d v="2020-06-20T00:00:00"/>
    <x v="16"/>
    <x v="0"/>
    <n v="1120"/>
    <s v="Kg"/>
    <n v="22.5"/>
    <n v="25200"/>
  </r>
  <r>
    <d v="2020-11-23T00:00:00"/>
    <x v="16"/>
    <x v="0"/>
    <n v="1409"/>
    <s v="Kg"/>
    <n v="24.5"/>
    <n v="34520.5"/>
  </r>
  <r>
    <d v="2020-11-23T00:00:00"/>
    <x v="16"/>
    <x v="0"/>
    <n v="1075"/>
    <s v="Kg"/>
    <n v="24.5"/>
    <n v="26337.5"/>
  </r>
  <r>
    <d v="2020-02-07T00:00:00"/>
    <x v="17"/>
    <x v="3"/>
    <n v="450"/>
    <s v="Pcs"/>
    <n v="28"/>
    <n v="12600"/>
  </r>
  <r>
    <d v="2020-02-07T00:00:00"/>
    <x v="17"/>
    <x v="3"/>
    <n v="150"/>
    <s v="Pcs"/>
    <n v="24.5"/>
    <n v="3675"/>
  </r>
  <r>
    <d v="2020-03-11T00:00:00"/>
    <x v="17"/>
    <x v="3"/>
    <n v="302"/>
    <s v="Pcs"/>
    <n v="16.5"/>
    <n v="4983"/>
  </r>
  <r>
    <d v="2020-06-02T00:00:00"/>
    <x v="17"/>
    <x v="3"/>
    <n v="580"/>
    <s v="Pcs"/>
    <n v="28.5"/>
    <n v="16530"/>
  </r>
  <r>
    <d v="2020-06-18T00:00:00"/>
    <x v="17"/>
    <x v="3"/>
    <n v="680"/>
    <s v="Pcs"/>
    <n v="28"/>
    <n v="19040"/>
  </r>
  <r>
    <d v="2020-06-29T00:00:00"/>
    <x v="17"/>
    <x v="3"/>
    <n v="650"/>
    <s v="Pcs"/>
    <n v="28"/>
    <n v="18200"/>
  </r>
  <r>
    <d v="2020-06-29T00:00:00"/>
    <x v="17"/>
    <x v="3"/>
    <n v="150"/>
    <s v="Pcs"/>
    <n v="28"/>
    <n v="4200"/>
  </r>
  <r>
    <d v="2020-08-04T00:00:00"/>
    <x v="17"/>
    <x v="3"/>
    <n v="200"/>
    <s v="Pcs"/>
    <n v="28"/>
    <n v="5600"/>
  </r>
  <r>
    <d v="2020-08-04T00:00:00"/>
    <x v="17"/>
    <x v="3"/>
    <n v="400"/>
    <s v="Pcs"/>
    <n v="32"/>
    <n v="12800"/>
  </r>
  <r>
    <d v="2020-09-15T00:00:00"/>
    <x v="17"/>
    <x v="3"/>
    <n v="710"/>
    <s v="Pcs"/>
    <n v="11.5"/>
    <n v="8165"/>
  </r>
  <r>
    <d v="2020-09-15T00:00:00"/>
    <x v="17"/>
    <x v="3"/>
    <n v="500"/>
    <s v="Pcs"/>
    <n v="28"/>
    <n v="14000"/>
  </r>
  <r>
    <d v="2020-09-26T00:00:00"/>
    <x v="17"/>
    <x v="3"/>
    <n v="714"/>
    <s v="Pcs"/>
    <n v="28"/>
    <n v="19992"/>
  </r>
  <r>
    <d v="2020-10-07T00:00:00"/>
    <x v="17"/>
    <x v="3"/>
    <n v="800"/>
    <s v="Pcs"/>
    <n v="28"/>
    <n v="22400"/>
  </r>
  <r>
    <d v="2020-10-17T00:00:00"/>
    <x v="17"/>
    <x v="3"/>
    <n v="67.8"/>
    <s v="Pcs"/>
    <n v="28"/>
    <n v="1898.3999999999999"/>
  </r>
  <r>
    <d v="2020-10-17T00:00:00"/>
    <x v="17"/>
    <x v="3"/>
    <n v="700"/>
    <s v="Pcs"/>
    <n v="28"/>
    <n v="19600"/>
  </r>
  <r>
    <d v="2020-10-21T00:00:00"/>
    <x v="17"/>
    <x v="3"/>
    <n v="340"/>
    <s v="Pcs"/>
    <n v="29"/>
    <n v="9860"/>
  </r>
  <r>
    <d v="2020-10-21T00:00:00"/>
    <x v="17"/>
    <x v="3"/>
    <n v="410"/>
    <s v="Pcs"/>
    <n v="32"/>
    <n v="13120"/>
  </r>
  <r>
    <d v="2020-11-06T00:00:00"/>
    <x v="17"/>
    <x v="3"/>
    <n v="753"/>
    <s v="Pcs"/>
    <n v="32"/>
    <n v="24096"/>
  </r>
  <r>
    <d v="2020-11-14T00:00:00"/>
    <x v="17"/>
    <x v="3"/>
    <n v="800"/>
    <s v="Pcs"/>
    <n v="32"/>
    <n v="25600"/>
  </r>
  <r>
    <d v="2020-11-14T00:00:00"/>
    <x v="17"/>
    <x v="3"/>
    <n v="810"/>
    <s v="Pcs"/>
    <n v="32"/>
    <n v="25920"/>
  </r>
  <r>
    <d v="2020-11-21T00:00:00"/>
    <x v="17"/>
    <x v="3"/>
    <n v="72"/>
    <s v="Mtr"/>
    <n v="32"/>
    <n v="2304"/>
  </r>
  <r>
    <d v="2020-11-21T00:00:00"/>
    <x v="17"/>
    <x v="3"/>
    <n v="650"/>
    <s v="Pcs"/>
    <n v="32"/>
    <n v="20800"/>
  </r>
  <r>
    <d v="2020-11-25T00:00:00"/>
    <x v="17"/>
    <x v="3"/>
    <n v="52.8"/>
    <s v="Mtr"/>
    <n v="32"/>
    <n v="1689.6"/>
  </r>
  <r>
    <d v="2020-11-25T00:00:00"/>
    <x v="17"/>
    <x v="3"/>
    <n v="700"/>
    <s v="Pcs"/>
    <n v="32"/>
    <n v="22400"/>
  </r>
  <r>
    <d v="2020-12-09T00:00:00"/>
    <x v="17"/>
    <x v="3"/>
    <n v="704"/>
    <s v="Pcs"/>
    <n v="33.5"/>
    <n v="23584"/>
  </r>
  <r>
    <d v="2020-12-12T00:00:00"/>
    <x v="17"/>
    <x v="3"/>
    <n v="17.5"/>
    <s v="Mtr"/>
    <n v="70"/>
    <n v="1225"/>
  </r>
  <r>
    <d v="2020-12-12T00:00:00"/>
    <x v="17"/>
    <x v="3"/>
    <n v="600"/>
    <s v="Pcs"/>
    <n v="33.5"/>
    <n v="20100"/>
  </r>
  <r>
    <d v="2020-12-22T00:00:00"/>
    <x v="17"/>
    <x v="3"/>
    <n v="802"/>
    <s v="Pcs"/>
    <n v="33.5"/>
    <n v="26867"/>
  </r>
  <r>
    <d v="2020-12-29T00:00:00"/>
    <x v="17"/>
    <x v="3"/>
    <n v="800"/>
    <s v="Pcs"/>
    <n v="33.5"/>
    <n v="26800"/>
  </r>
  <r>
    <d v="2021-01-20T00:00:00"/>
    <x v="17"/>
    <x v="3"/>
    <n v="800"/>
    <s v="Pcs"/>
    <n v="33.5"/>
    <n v="26800"/>
  </r>
  <r>
    <d v="2021-01-28T00:00:00"/>
    <x v="17"/>
    <x v="3"/>
    <n v="800"/>
    <s v="Pcs"/>
    <n v="33.5"/>
    <n v="26800"/>
  </r>
  <r>
    <d v="2021-02-04T00:00:00"/>
    <x v="17"/>
    <x v="3"/>
    <n v="860"/>
    <s v="Pcs"/>
    <n v="33.5"/>
    <n v="28810"/>
  </r>
  <r>
    <d v="2021-02-22T00:00:00"/>
    <x v="17"/>
    <x v="3"/>
    <n v="800"/>
    <s v="Pcs"/>
    <n v="33.5"/>
    <n v="26800"/>
  </r>
  <r>
    <d v="2021-03-02T00:00:00"/>
    <x v="17"/>
    <x v="3"/>
    <n v="800"/>
    <s v="Pcs"/>
    <n v="33.5"/>
    <n v="26800"/>
  </r>
  <r>
    <d v="2021-03-06T00:00:00"/>
    <x v="17"/>
    <x v="3"/>
    <n v="250"/>
    <s v="Pcs"/>
    <n v="33.5"/>
    <n v="8375"/>
  </r>
  <r>
    <d v="2021-03-06T00:00:00"/>
    <x v="17"/>
    <x v="3"/>
    <n v="510"/>
    <s v="Pcs"/>
    <n v="33.5"/>
    <n v="17085"/>
  </r>
  <r>
    <d v="2021-03-15T00:00:00"/>
    <x v="17"/>
    <x v="3"/>
    <n v="740"/>
    <s v="Pcs"/>
    <n v="33.5"/>
    <n v="24790"/>
  </r>
  <r>
    <d v="2021-03-25T00:00:00"/>
    <x v="17"/>
    <x v="3"/>
    <n v="800"/>
    <s v="Pcs"/>
    <n v="34.5"/>
    <n v="27600"/>
  </r>
  <r>
    <d v="2021-03-26T00:00:00"/>
    <x v="17"/>
    <x v="3"/>
    <n v="501"/>
    <s v="Pcs"/>
    <n v="35"/>
    <n v="17535"/>
  </r>
  <r>
    <d v="2021-03-26T00:00:00"/>
    <x v="17"/>
    <x v="3"/>
    <n v="300"/>
    <s v="Pcs"/>
    <n v="35"/>
    <n v="10500"/>
  </r>
  <r>
    <d v="2021-04-30T00:00:00"/>
    <x v="17"/>
    <x v="3"/>
    <n v="534"/>
    <s v="Pcs"/>
    <n v="35"/>
    <n v="18690"/>
  </r>
  <r>
    <d v="2021-05-25T00:00:00"/>
    <x v="17"/>
    <x v="3"/>
    <n v="800"/>
    <s v="Pcs"/>
    <n v="35"/>
    <n v="28000"/>
  </r>
  <r>
    <d v="2021-05-27T00:00:00"/>
    <x v="17"/>
    <x v="3"/>
    <n v="630"/>
    <s v="Pcs"/>
    <n v="35"/>
    <n v="22050"/>
  </r>
  <r>
    <d v="2021-05-27T00:00:00"/>
    <x v="17"/>
    <x v="3"/>
    <n v="800"/>
    <s v="Pcs"/>
    <n v="35"/>
    <n v="28000"/>
  </r>
  <r>
    <d v="2021-06-10T00:00:00"/>
    <x v="17"/>
    <x v="3"/>
    <n v="791"/>
    <s v="Pcs"/>
    <n v="35"/>
    <n v="27685"/>
  </r>
  <r>
    <d v="2021-06-23T00:00:00"/>
    <x v="17"/>
    <x v="3"/>
    <n v="800"/>
    <s v="Pcs"/>
    <n v="35"/>
    <n v="28000"/>
  </r>
  <r>
    <d v="2021-07-10T00:00:00"/>
    <x v="17"/>
    <x v="3"/>
    <n v="830"/>
    <s v="Pcs"/>
    <n v="35"/>
    <n v="29050"/>
  </r>
  <r>
    <d v="2021-08-10T00:00:00"/>
    <x v="17"/>
    <x v="3"/>
    <n v="800"/>
    <s v="Pcs"/>
    <n v="35"/>
    <n v="28000"/>
  </r>
  <r>
    <d v="2021-08-19T00:00:00"/>
    <x v="17"/>
    <x v="3"/>
    <n v="800"/>
    <s v="Pcs"/>
    <n v="35"/>
    <n v="28000"/>
  </r>
  <r>
    <d v="2021-08-24T00:00:00"/>
    <x v="17"/>
    <x v="3"/>
    <n v="50"/>
    <s v="Pcs"/>
    <n v="37"/>
    <n v="1850"/>
  </r>
  <r>
    <d v="2021-08-24T00:00:00"/>
    <x v="17"/>
    <x v="3"/>
    <n v="750"/>
    <s v="Pcs"/>
    <n v="35"/>
    <n v="26250"/>
  </r>
  <r>
    <d v="2021-08-31T00:00:00"/>
    <x v="17"/>
    <x v="3"/>
    <n v="36"/>
    <s v="Mtr"/>
    <n v="37"/>
    <n v="1332"/>
  </r>
  <r>
    <d v="2021-08-31T00:00:00"/>
    <x v="17"/>
    <x v="3"/>
    <n v="260"/>
    <s v="Pcs"/>
    <n v="35"/>
    <n v="9100"/>
  </r>
  <r>
    <d v="2021-09-02T00:00:00"/>
    <x v="17"/>
    <x v="3"/>
    <n v="800"/>
    <s v="Pcs"/>
    <n v="35"/>
    <n v="28000"/>
  </r>
  <r>
    <d v="2021-09-11T00:00:00"/>
    <x v="17"/>
    <x v="3"/>
    <n v="800"/>
    <s v="Pcs"/>
    <n v="35"/>
    <n v="28000"/>
  </r>
  <r>
    <d v="2021-09-15T00:00:00"/>
    <x v="17"/>
    <x v="3"/>
    <n v="800"/>
    <s v="Pcs"/>
    <n v="35"/>
    <n v="28000"/>
  </r>
  <r>
    <d v="2021-09-23T00:00:00"/>
    <x v="17"/>
    <x v="3"/>
    <n v="14.4"/>
    <s v="Pcs"/>
    <n v="35"/>
    <n v="504"/>
  </r>
  <r>
    <d v="2021-09-24T00:00:00"/>
    <x v="17"/>
    <x v="3"/>
    <n v="750"/>
    <s v="Pcs"/>
    <n v="35"/>
    <n v="26250"/>
  </r>
  <r>
    <d v="2021-09-24T00:00:00"/>
    <x v="17"/>
    <x v="3"/>
    <n v="28.8"/>
    <s v="Mtr"/>
    <n v="35"/>
    <n v="1008"/>
  </r>
  <r>
    <d v="2021-09-28T00:00:00"/>
    <x v="17"/>
    <x v="3"/>
    <n v="800"/>
    <s v="Pcs"/>
    <n v="35"/>
    <n v="28000"/>
  </r>
  <r>
    <d v="2021-10-08T00:00:00"/>
    <x v="17"/>
    <x v="3"/>
    <n v="633"/>
    <s v="Pcs"/>
    <n v="36"/>
    <n v="22788"/>
  </r>
  <r>
    <d v="2021-10-28T00:00:00"/>
    <x v="17"/>
    <x v="3"/>
    <n v="800"/>
    <s v="Pcs"/>
    <n v="39"/>
    <n v="31200"/>
  </r>
  <r>
    <d v="2021-11-01T00:00:00"/>
    <x v="17"/>
    <x v="3"/>
    <n v="800"/>
    <s v="Pcs"/>
    <n v="39"/>
    <n v="31200"/>
  </r>
  <r>
    <d v="2021-11-01T00:00:00"/>
    <x v="17"/>
    <x v="3"/>
    <n v="800"/>
    <s v="Pcs"/>
    <n v="39"/>
    <n v="31200"/>
  </r>
  <r>
    <d v="2021-11-12T00:00:00"/>
    <x v="17"/>
    <x v="3"/>
    <n v="450"/>
    <s v="Pcs"/>
    <n v="39"/>
    <n v="17550"/>
  </r>
  <r>
    <d v="2021-11-20T00:00:00"/>
    <x v="17"/>
    <x v="3"/>
    <n v="810"/>
    <s v="Pcs"/>
    <n v="39"/>
    <n v="31590"/>
  </r>
  <r>
    <d v="2021-12-07T00:00:00"/>
    <x v="17"/>
    <x v="3"/>
    <n v="800"/>
    <s v="Pcs"/>
    <n v="39"/>
    <n v="31200"/>
  </r>
  <r>
    <d v="2021-12-10T00:00:00"/>
    <x v="17"/>
    <x v="3"/>
    <n v="400"/>
    <s v="Pcs"/>
    <n v="39"/>
    <n v="15600"/>
  </r>
  <r>
    <d v="2022-01-03T00:00:00"/>
    <x v="17"/>
    <x v="3"/>
    <n v="800"/>
    <s v="Pcs"/>
    <n v="39"/>
    <n v="31200"/>
  </r>
  <r>
    <d v="2022-01-12T00:00:00"/>
    <x v="17"/>
    <x v="3"/>
    <n v="800"/>
    <s v="Pcs"/>
    <n v="39"/>
    <n v="31200"/>
  </r>
  <r>
    <d v="2019-12-16T00:00:00"/>
    <x v="18"/>
    <x v="3"/>
    <n v="610"/>
    <s v="Pcs"/>
    <n v="24.5"/>
    <n v="14945"/>
  </r>
  <r>
    <d v="2019-12-28T00:00:00"/>
    <x v="18"/>
    <x v="3"/>
    <n v="730"/>
    <s v="Pcs"/>
    <n v="24.5"/>
    <n v="17885"/>
  </r>
  <r>
    <d v="2020-01-06T00:00:00"/>
    <x v="18"/>
    <x v="3"/>
    <n v="780"/>
    <s v="Pcs"/>
    <n v="24.5"/>
    <n v="19110"/>
  </r>
  <r>
    <d v="2020-01-25T00:00:00"/>
    <x v="18"/>
    <x v="3"/>
    <n v="670"/>
    <s v="Pcs"/>
    <n v="24.5"/>
    <n v="16415"/>
  </r>
  <r>
    <d v="2020-01-30T00:00:00"/>
    <x v="18"/>
    <x v="3"/>
    <n v="980"/>
    <s v="Pcs"/>
    <n v="24.5"/>
    <n v="24010"/>
  </r>
  <r>
    <d v="2020-02-11T00:00:00"/>
    <x v="18"/>
    <x v="3"/>
    <n v="460"/>
    <s v="Pcs"/>
    <n v="44"/>
    <n v="20240"/>
  </r>
  <r>
    <d v="2020-02-21T00:00:00"/>
    <x v="18"/>
    <x v="3"/>
    <n v="800"/>
    <s v="Pcs"/>
    <n v="24.5"/>
    <n v="19600"/>
  </r>
  <r>
    <d v="2020-03-20T00:00:00"/>
    <x v="18"/>
    <x v="3"/>
    <n v="800"/>
    <s v="Pcs"/>
    <n v="24.5"/>
    <n v="19600"/>
  </r>
  <r>
    <d v="2020-07-08T00:00:00"/>
    <x v="18"/>
    <x v="3"/>
    <n v="190"/>
    <s v="Pcs"/>
    <n v="24.5"/>
    <n v="4655"/>
  </r>
  <r>
    <d v="2020-07-09T00:00:00"/>
    <x v="18"/>
    <x v="3"/>
    <n v="800"/>
    <s v="Pcs"/>
    <n v="24.5"/>
    <n v="19600"/>
  </r>
  <r>
    <d v="2020-07-21T00:00:00"/>
    <x v="18"/>
    <x v="3"/>
    <n v="761"/>
    <s v="Pcs"/>
    <n v="24.5"/>
    <n v="18644.5"/>
  </r>
  <r>
    <d v="2020-07-27T00:00:00"/>
    <x v="18"/>
    <x v="3"/>
    <n v="800"/>
    <s v="Pcs"/>
    <n v="24.5"/>
    <n v="19600"/>
  </r>
  <r>
    <d v="2020-08-04T00:00:00"/>
    <x v="18"/>
    <x v="3"/>
    <n v="520"/>
    <s v="Pcs"/>
    <n v="24.5"/>
    <n v="12740"/>
  </r>
  <r>
    <d v="2020-08-26T00:00:00"/>
    <x v="18"/>
    <x v="3"/>
    <n v="550"/>
    <s v="Pcs"/>
    <n v="24.5"/>
    <n v="13475"/>
  </r>
  <r>
    <d v="2020-09-03T00:00:00"/>
    <x v="18"/>
    <x v="3"/>
    <n v="490"/>
    <s v="Pcs"/>
    <n v="24.5"/>
    <n v="12005"/>
  </r>
  <r>
    <d v="2020-09-09T00:00:00"/>
    <x v="18"/>
    <x v="3"/>
    <n v="800"/>
    <s v="Pcs"/>
    <n v="24.5"/>
    <n v="19600"/>
  </r>
  <r>
    <d v="2020-09-15T00:00:00"/>
    <x v="18"/>
    <x v="3"/>
    <n v="810"/>
    <s v="Pcs"/>
    <n v="24.5"/>
    <n v="19845"/>
  </r>
  <r>
    <d v="2020-09-30T00:00:00"/>
    <x v="18"/>
    <x v="3"/>
    <n v="817"/>
    <s v="Pcs"/>
    <n v="24.5"/>
    <n v="20016.5"/>
  </r>
  <r>
    <d v="2020-10-09T00:00:00"/>
    <x v="18"/>
    <x v="3"/>
    <n v="500"/>
    <s v="Pcs"/>
    <n v="24.5"/>
    <n v="12250"/>
  </r>
  <r>
    <d v="2020-10-15T00:00:00"/>
    <x v="18"/>
    <x v="3"/>
    <n v="590"/>
    <s v="Pcs"/>
    <n v="24.5"/>
    <n v="14455"/>
  </r>
  <r>
    <d v="2020-11-07T00:00:00"/>
    <x v="18"/>
    <x v="3"/>
    <n v="800"/>
    <s v="Pcs"/>
    <n v="24.5"/>
    <n v="19600"/>
  </r>
  <r>
    <d v="2020-12-10T00:00:00"/>
    <x v="18"/>
    <x v="3"/>
    <n v="820"/>
    <s v="Pcs"/>
    <n v="25"/>
    <n v="20500"/>
  </r>
  <r>
    <d v="2020-12-17T00:00:00"/>
    <x v="18"/>
    <x v="3"/>
    <n v="840"/>
    <s v="Pcs"/>
    <n v="25.5"/>
    <n v="21420"/>
  </r>
  <r>
    <d v="2020-12-19T00:00:00"/>
    <x v="18"/>
    <x v="3"/>
    <n v="720"/>
    <s v="Pcs"/>
    <n v="25.5"/>
    <n v="18360"/>
  </r>
  <r>
    <d v="2021-01-02T00:00:00"/>
    <x v="18"/>
    <x v="3"/>
    <n v="880"/>
    <s v="Pcs"/>
    <n v="28"/>
    <n v="24640"/>
  </r>
  <r>
    <d v="2021-01-12T00:00:00"/>
    <x v="18"/>
    <x v="3"/>
    <n v="910"/>
    <s v="Pcs"/>
    <n v="28"/>
    <n v="25480"/>
  </r>
  <r>
    <d v="2021-01-19T00:00:00"/>
    <x v="18"/>
    <x v="3"/>
    <n v="800"/>
    <s v="Pcs"/>
    <n v="28"/>
    <n v="22400"/>
  </r>
  <r>
    <d v="2021-02-25T00:00:00"/>
    <x v="18"/>
    <x v="3"/>
    <n v="800"/>
    <s v="Pcs"/>
    <n v="27"/>
    <n v="21600"/>
  </r>
  <r>
    <d v="2021-03-24T00:00:00"/>
    <x v="18"/>
    <x v="3"/>
    <n v="400"/>
    <s v="Pcs"/>
    <n v="30"/>
    <n v="12000"/>
  </r>
  <r>
    <d v="2021-04-09T00:00:00"/>
    <x v="18"/>
    <x v="3"/>
    <n v="190"/>
    <s v="Pcs"/>
    <n v="30.5"/>
    <n v="5795"/>
  </r>
  <r>
    <d v="2021-04-23T00:00:00"/>
    <x v="18"/>
    <x v="3"/>
    <n v="620"/>
    <s v="Pcs"/>
    <n v="30.5"/>
    <n v="18910"/>
  </r>
  <r>
    <d v="2021-04-27T00:00:00"/>
    <x v="18"/>
    <x v="3"/>
    <n v="800"/>
    <s v="Pcs"/>
    <n v="30.5"/>
    <n v="24400"/>
  </r>
  <r>
    <d v="2021-05-04T00:00:00"/>
    <x v="18"/>
    <x v="3"/>
    <n v="802"/>
    <s v="Pcs"/>
    <n v="30.5"/>
    <n v="24461"/>
  </r>
  <r>
    <d v="2021-05-07T00:00:00"/>
    <x v="18"/>
    <x v="3"/>
    <n v="805"/>
    <s v="Pcs"/>
    <n v="30.5"/>
    <n v="24552.5"/>
  </r>
  <r>
    <d v="2021-05-11T00:00:00"/>
    <x v="18"/>
    <x v="3"/>
    <n v="800"/>
    <s v="Pcs"/>
    <n v="30.5"/>
    <n v="24400"/>
  </r>
  <r>
    <d v="2021-06-03T00:00:00"/>
    <x v="18"/>
    <x v="3"/>
    <n v="801"/>
    <s v="Pcs"/>
    <n v="30.5"/>
    <n v="24430.5"/>
  </r>
  <r>
    <d v="2021-06-09T00:00:00"/>
    <x v="18"/>
    <x v="3"/>
    <n v="800"/>
    <s v="Pcs"/>
    <n v="32"/>
    <n v="25600"/>
  </r>
  <r>
    <d v="2021-06-21T00:00:00"/>
    <x v="18"/>
    <x v="3"/>
    <n v="800"/>
    <s v="Pcs"/>
    <n v="32"/>
    <n v="25600"/>
  </r>
  <r>
    <d v="2021-07-13T00:00:00"/>
    <x v="18"/>
    <x v="3"/>
    <n v="800"/>
    <s v="Pcs"/>
    <n v="32"/>
    <n v="25600"/>
  </r>
  <r>
    <d v="2021-07-20T00:00:00"/>
    <x v="18"/>
    <x v="3"/>
    <n v="800"/>
    <s v="Pcs"/>
    <n v="30"/>
    <n v="24000"/>
  </r>
  <r>
    <d v="2021-07-23T00:00:00"/>
    <x v="18"/>
    <x v="3"/>
    <n v="841"/>
    <s v="Pcs"/>
    <n v="30"/>
    <n v="25230"/>
  </r>
  <r>
    <d v="2021-07-31T00:00:00"/>
    <x v="18"/>
    <x v="3"/>
    <n v="800"/>
    <s v="Pcs"/>
    <n v="30"/>
    <n v="24000"/>
  </r>
  <r>
    <d v="2021-08-05T00:00:00"/>
    <x v="18"/>
    <x v="3"/>
    <n v="800"/>
    <s v="Pcs"/>
    <n v="30"/>
    <n v="24000"/>
  </r>
  <r>
    <d v="2021-08-06T00:00:00"/>
    <x v="18"/>
    <x v="3"/>
    <n v="800"/>
    <s v="Pcs"/>
    <n v="30"/>
    <n v="24000"/>
  </r>
  <r>
    <d v="2021-08-10T00:00:00"/>
    <x v="18"/>
    <x v="3"/>
    <n v="800"/>
    <s v="Pcs"/>
    <n v="30"/>
    <n v="24000"/>
  </r>
  <r>
    <d v="2021-08-18T00:00:00"/>
    <x v="18"/>
    <x v="3"/>
    <n v="801"/>
    <s v="Pcs"/>
    <n v="30"/>
    <n v="24030"/>
  </r>
  <r>
    <d v="2021-08-25T00:00:00"/>
    <x v="18"/>
    <x v="3"/>
    <n v="200"/>
    <s v="Pcs"/>
    <n v="39"/>
    <n v="7800"/>
  </r>
  <r>
    <d v="2021-09-03T00:00:00"/>
    <x v="18"/>
    <x v="3"/>
    <n v="800"/>
    <s v="Pcs"/>
    <n v="30"/>
    <n v="24000"/>
  </r>
  <r>
    <d v="2021-09-11T00:00:00"/>
    <x v="18"/>
    <x v="3"/>
    <n v="827"/>
    <s v="Pcs"/>
    <n v="30"/>
    <n v="24810"/>
  </r>
  <r>
    <d v="2021-09-28T00:00:00"/>
    <x v="18"/>
    <x v="3"/>
    <n v="800"/>
    <s v="Pcs"/>
    <n v="30"/>
    <n v="24000"/>
  </r>
  <r>
    <d v="2021-09-28T00:00:00"/>
    <x v="18"/>
    <x v="3"/>
    <n v="640"/>
    <s v="Pcs"/>
    <n v="30"/>
    <n v="19200"/>
  </r>
  <r>
    <d v="2021-10-02T00:00:00"/>
    <x v="18"/>
    <x v="3"/>
    <n v="800"/>
    <s v="Pcs"/>
    <n v="30"/>
    <n v="24000"/>
  </r>
  <r>
    <d v="2021-10-07T00:00:00"/>
    <x v="18"/>
    <x v="3"/>
    <n v="800"/>
    <s v="Pcs"/>
    <n v="30"/>
    <n v="24000"/>
  </r>
  <r>
    <d v="2021-10-21T00:00:00"/>
    <x v="18"/>
    <x v="3"/>
    <n v="800"/>
    <s v="Pcs"/>
    <n v="30"/>
    <n v="24000"/>
  </r>
  <r>
    <d v="2021-10-22T00:00:00"/>
    <x v="18"/>
    <x v="3"/>
    <n v="800"/>
    <s v="Pcs"/>
    <n v="32.5"/>
    <n v="26000"/>
  </r>
  <r>
    <d v="2021-10-26T00:00:00"/>
    <x v="18"/>
    <x v="3"/>
    <n v="1200"/>
    <s v="Pcs"/>
    <n v="32.5"/>
    <n v="39000"/>
  </r>
  <r>
    <d v="2021-10-29T00:00:00"/>
    <x v="18"/>
    <x v="3"/>
    <n v="1200"/>
    <s v="Pcs"/>
    <n v="32.5"/>
    <n v="39000"/>
  </r>
  <r>
    <d v="2021-11-09T00:00:00"/>
    <x v="18"/>
    <x v="3"/>
    <n v="1150"/>
    <s v="Pcs"/>
    <n v="32.5"/>
    <n v="37375"/>
  </r>
  <r>
    <d v="2021-11-23T00:00:00"/>
    <x v="18"/>
    <x v="3"/>
    <n v="1200"/>
    <s v="Pcs"/>
    <n v="32.5"/>
    <n v="39000"/>
  </r>
  <r>
    <d v="2021-11-29T00:00:00"/>
    <x v="18"/>
    <x v="3"/>
    <n v="830"/>
    <s v="Pcs"/>
    <n v="32.5"/>
    <n v="26975"/>
  </r>
  <r>
    <d v="2021-12-01T00:00:00"/>
    <x v="18"/>
    <x v="3"/>
    <n v="530"/>
    <s v="Pcs"/>
    <n v="32.5"/>
    <n v="17225"/>
  </r>
  <r>
    <d v="2021-12-01T00:00:00"/>
    <x v="18"/>
    <x v="3"/>
    <n v="270"/>
    <s v="Pcs"/>
    <n v="32.5"/>
    <n v="8775"/>
  </r>
  <r>
    <d v="2021-12-03T00:00:00"/>
    <x v="18"/>
    <x v="3"/>
    <n v="860"/>
    <s v="Pcs"/>
    <n v="32.5"/>
    <n v="27950"/>
  </r>
  <r>
    <d v="2021-12-09T00:00:00"/>
    <x v="18"/>
    <x v="3"/>
    <n v="800"/>
    <s v="Pcs"/>
    <n v="32.5"/>
    <n v="26000"/>
  </r>
  <r>
    <d v="2021-12-10T00:00:00"/>
    <x v="18"/>
    <x v="3"/>
    <n v="824"/>
    <s v="Pcs"/>
    <n v="32.5"/>
    <n v="26780"/>
  </r>
  <r>
    <d v="2021-12-16T00:00:00"/>
    <x v="18"/>
    <x v="2"/>
    <n v="330"/>
    <s v="Pcs"/>
    <n v="32.5"/>
    <n v="10725"/>
  </r>
  <r>
    <d v="2021-12-16T00:00:00"/>
    <x v="18"/>
    <x v="2"/>
    <n v="538"/>
    <s v="Pcs"/>
    <n v="40.25"/>
    <n v="21654.5"/>
  </r>
  <r>
    <d v="2021-12-17T00:00:00"/>
    <x v="18"/>
    <x v="3"/>
    <n v="800"/>
    <s v="Pcs"/>
    <n v="32.5"/>
    <n v="26000"/>
  </r>
  <r>
    <d v="2021-12-18T00:00:00"/>
    <x v="18"/>
    <x v="2"/>
    <n v="236"/>
    <s v="Pcs"/>
    <n v="32.5"/>
    <n v="7670"/>
  </r>
  <r>
    <d v="2021-12-18T00:00:00"/>
    <x v="18"/>
    <x v="2"/>
    <n v="520"/>
    <s v="Pcs"/>
    <n v="35.5"/>
    <n v="18460"/>
  </r>
  <r>
    <d v="2021-12-20T00:00:00"/>
    <x v="18"/>
    <x v="3"/>
    <n v="800"/>
    <s v="Pcs"/>
    <n v="32.5"/>
    <n v="26000"/>
  </r>
  <r>
    <d v="2021-12-21T00:00:00"/>
    <x v="18"/>
    <x v="3"/>
    <n v="950"/>
    <s v="Pcs"/>
    <n v="32.5"/>
    <n v="30875"/>
  </r>
  <r>
    <d v="2021-12-24T00:00:00"/>
    <x v="18"/>
    <x v="2"/>
    <n v="711"/>
    <s v="Pcs"/>
    <n v="24.5"/>
    <n v="17419.5"/>
  </r>
  <r>
    <d v="2021-12-25T00:00:00"/>
    <x v="18"/>
    <x v="3"/>
    <n v="1000"/>
    <s v="Pcs"/>
    <n v="32.5"/>
    <n v="32500"/>
  </r>
  <r>
    <d v="2021-12-27T00:00:00"/>
    <x v="18"/>
    <x v="2"/>
    <n v="504"/>
    <s v="Pcs"/>
    <n v="32.5"/>
    <n v="16380"/>
  </r>
  <r>
    <d v="2021-12-30T00:00:00"/>
    <x v="18"/>
    <x v="3"/>
    <n v="1000"/>
    <s v="Pcs"/>
    <n v="32.5"/>
    <n v="32500"/>
  </r>
  <r>
    <d v="2021-12-31T00:00:00"/>
    <x v="18"/>
    <x v="3"/>
    <n v="800"/>
    <s v="Pcs"/>
    <n v="32.5"/>
    <n v="26000"/>
  </r>
  <r>
    <d v="2022-01-04T00:00:00"/>
    <x v="18"/>
    <x v="3"/>
    <n v="800"/>
    <s v="Pcs"/>
    <n v="32.5"/>
    <n v="26000"/>
  </r>
  <r>
    <d v="2022-01-07T00:00:00"/>
    <x v="18"/>
    <x v="2"/>
    <n v="655"/>
    <s v="Pcs"/>
    <n v="32.5"/>
    <n v="21287.5"/>
  </r>
  <r>
    <d v="2022-01-08T00:00:00"/>
    <x v="18"/>
    <x v="3"/>
    <n v="800"/>
    <s v="Pcs"/>
    <n v="32.5"/>
    <n v="26000"/>
  </r>
  <r>
    <d v="2022-01-10T00:00:00"/>
    <x v="18"/>
    <x v="3"/>
    <n v="350"/>
    <s v="Pcs"/>
    <n v="32.5"/>
    <n v="11375"/>
  </r>
  <r>
    <d v="2022-01-10T00:00:00"/>
    <x v="18"/>
    <x v="2"/>
    <n v="550"/>
    <s v="Pcs"/>
    <n v="32.5"/>
    <n v="17875"/>
  </r>
  <r>
    <d v="2022-01-11T00:00:00"/>
    <x v="18"/>
    <x v="3"/>
    <n v="530"/>
    <s v="Pcs"/>
    <n v="32.5"/>
    <n v="17225"/>
  </r>
  <r>
    <d v="2022-01-13T00:00:00"/>
    <x v="18"/>
    <x v="3"/>
    <n v="800"/>
    <s v="Pcs"/>
    <n v="32.5"/>
    <n v="26000"/>
  </r>
  <r>
    <d v="2022-01-15T00:00:00"/>
    <x v="18"/>
    <x v="2"/>
    <n v="552"/>
    <s v="Pcs"/>
    <n v="32.5"/>
    <n v="17940"/>
  </r>
  <r>
    <d v="2022-01-15T00:00:00"/>
    <x v="18"/>
    <x v="2"/>
    <n v="600"/>
    <s v="Pcs"/>
    <n v="35.5"/>
    <n v="21300"/>
  </r>
  <r>
    <d v="2022-01-20T00:00:00"/>
    <x v="18"/>
    <x v="3"/>
    <n v="800"/>
    <s v="Pcs"/>
    <n v="32.5"/>
    <n v="26000"/>
  </r>
  <r>
    <d v="2022-01-25T00:00:00"/>
    <x v="18"/>
    <x v="3"/>
    <n v="850"/>
    <s v="Pcs"/>
    <n v="32.5"/>
    <n v="27625"/>
  </r>
  <r>
    <d v="2022-01-27T00:00:00"/>
    <x v="18"/>
    <x v="3"/>
    <n v="587"/>
    <s v="Pcs"/>
    <n v="32.5"/>
    <n v="19077.5"/>
  </r>
  <r>
    <d v="2022-01-29T00:00:00"/>
    <x v="18"/>
    <x v="3"/>
    <n v="444"/>
    <s v="Pcs"/>
    <n v="40.25"/>
    <n v="17871"/>
  </r>
  <r>
    <d v="2022-01-29T00:00:00"/>
    <x v="18"/>
    <x v="3"/>
    <n v="500"/>
    <s v="Pcs"/>
    <n v="32.5"/>
    <n v="16250"/>
  </r>
  <r>
    <d v="2022-02-01T00:00:00"/>
    <x v="18"/>
    <x v="2"/>
    <n v="120"/>
    <s v="Pcs"/>
    <n v="40.25"/>
    <n v="4830"/>
  </r>
  <r>
    <d v="2022-02-01T00:00:00"/>
    <x v="18"/>
    <x v="2"/>
    <n v="435"/>
    <s v="Pcs"/>
    <n v="35.5"/>
    <n v="15442.5"/>
  </r>
  <r>
    <d v="2022-02-02T00:00:00"/>
    <x v="18"/>
    <x v="3"/>
    <n v="590"/>
    <s v="Pcs"/>
    <n v="32.5"/>
    <n v="19175"/>
  </r>
  <r>
    <d v="2022-02-03T00:00:00"/>
    <x v="18"/>
    <x v="3"/>
    <n v="1000"/>
    <s v="Pcs"/>
    <n v="32.5"/>
    <n v="32500"/>
  </r>
  <r>
    <d v="2022-02-04T00:00:00"/>
    <x v="18"/>
    <x v="3"/>
    <n v="900"/>
    <s v="Pcs"/>
    <n v="32.5"/>
    <n v="29250"/>
  </r>
  <r>
    <d v="2022-02-07T00:00:00"/>
    <x v="18"/>
    <x v="2"/>
    <n v="840"/>
    <s v="Pcs"/>
    <n v="32.5"/>
    <n v="27300"/>
  </r>
  <r>
    <d v="2022-02-12T00:00:00"/>
    <x v="18"/>
    <x v="3"/>
    <n v="950"/>
    <s v="Pcs"/>
    <n v="33.5"/>
    <n v="31825"/>
  </r>
  <r>
    <d v="2022-02-14T00:00:00"/>
    <x v="18"/>
    <x v="2"/>
    <n v="307"/>
    <s v="Pcs"/>
    <n v="32.5"/>
    <n v="9977.5"/>
  </r>
  <r>
    <d v="2022-02-14T00:00:00"/>
    <x v="18"/>
    <x v="3"/>
    <n v="630"/>
    <s v="Pcs"/>
    <n v="33.5"/>
    <n v="21105"/>
  </r>
  <r>
    <d v="2019-10-23T00:00:00"/>
    <x v="19"/>
    <x v="2"/>
    <n v="250"/>
    <s v="Pcs"/>
    <n v="31"/>
    <n v="7750"/>
  </r>
  <r>
    <d v="2019-10-24T00:00:00"/>
    <x v="19"/>
    <x v="2"/>
    <n v="951"/>
    <s v="Pcs"/>
    <n v="31"/>
    <n v="29481"/>
  </r>
  <r>
    <d v="2019-11-12T00:00:00"/>
    <x v="19"/>
    <x v="2"/>
    <n v="1200"/>
    <s v="Pcs"/>
    <n v="31"/>
    <n v="37200"/>
  </r>
  <r>
    <d v="2019-11-13T00:00:00"/>
    <x v="19"/>
    <x v="2"/>
    <n v="504"/>
    <s v="Pcs"/>
    <n v="69"/>
    <n v="34776"/>
  </r>
  <r>
    <d v="2019-11-28T00:00:00"/>
    <x v="19"/>
    <x v="2"/>
    <n v="382"/>
    <s v="Pcs"/>
    <n v="71"/>
    <n v="27122"/>
  </r>
  <r>
    <d v="2019-12-13T00:00:00"/>
    <x v="19"/>
    <x v="2"/>
    <n v="650"/>
    <s v="Pcs"/>
    <n v="31"/>
    <n v="20150"/>
  </r>
  <r>
    <d v="2019-12-14T00:00:00"/>
    <x v="19"/>
    <x v="2"/>
    <n v="497"/>
    <s v="Pcs"/>
    <n v="32"/>
    <n v="15904"/>
  </r>
  <r>
    <d v="2019-12-14T00:00:00"/>
    <x v="19"/>
    <x v="2"/>
    <n v="347"/>
    <s v="Pcs"/>
    <n v="31"/>
    <n v="10757"/>
  </r>
  <r>
    <d v="2019-12-16T00:00:00"/>
    <x v="19"/>
    <x v="2"/>
    <n v="100"/>
    <s v="Pcs"/>
    <n v="106"/>
    <n v="10600"/>
  </r>
  <r>
    <d v="2020-01-09T00:00:00"/>
    <x v="19"/>
    <x v="2"/>
    <n v="224"/>
    <s v="Pcs"/>
    <n v="71"/>
    <n v="15904"/>
  </r>
  <r>
    <d v="2020-01-09T00:00:00"/>
    <x v="19"/>
    <x v="2"/>
    <n v="680"/>
    <s v="Pcs"/>
    <n v="32"/>
    <n v="21760"/>
  </r>
  <r>
    <d v="2020-01-22T00:00:00"/>
    <x v="19"/>
    <x v="2"/>
    <n v="401"/>
    <s v="Pcs"/>
    <n v="71"/>
    <n v="28471"/>
  </r>
  <r>
    <d v="2020-02-08T00:00:00"/>
    <x v="19"/>
    <x v="2"/>
    <n v="300"/>
    <s v="Pcs"/>
    <n v="71"/>
    <n v="21300"/>
  </r>
  <r>
    <d v="2020-02-08T00:00:00"/>
    <x v="19"/>
    <x v="2"/>
    <n v="299"/>
    <s v="Pcs"/>
    <n v="73"/>
    <n v="21827"/>
  </r>
  <r>
    <d v="2020-03-02T00:00:00"/>
    <x v="19"/>
    <x v="2"/>
    <n v="102"/>
    <s v="Pcs"/>
    <n v="32"/>
    <n v="3264"/>
  </r>
  <r>
    <d v="2020-03-06T00:00:00"/>
    <x v="19"/>
    <x v="2"/>
    <n v="300"/>
    <s v="Pcs"/>
    <n v="32"/>
    <n v="9600"/>
  </r>
  <r>
    <d v="2020-03-16T00:00:00"/>
    <x v="19"/>
    <x v="2"/>
    <n v="330"/>
    <s v="Pcs"/>
    <n v="71"/>
    <n v="23430"/>
  </r>
  <r>
    <d v="2020-03-16T00:00:00"/>
    <x v="19"/>
    <x v="2"/>
    <n v="330"/>
    <s v="Pcs"/>
    <n v="71"/>
    <n v="23430"/>
  </r>
  <r>
    <d v="2020-03-20T00:00:00"/>
    <x v="19"/>
    <x v="2"/>
    <n v="984"/>
    <s v="Pcs"/>
    <n v="32"/>
    <n v="31488"/>
  </r>
  <r>
    <d v="2020-03-20T00:00:00"/>
    <x v="19"/>
    <x v="2"/>
    <n v="305"/>
    <s v="Pcs"/>
    <n v="73"/>
    <n v="22265"/>
  </r>
  <r>
    <d v="2020-03-20T00:00:00"/>
    <x v="19"/>
    <x v="2"/>
    <n v="305"/>
    <s v="Pcs"/>
    <n v="73"/>
    <n v="22265"/>
  </r>
  <r>
    <d v="2020-08-03T00:00:00"/>
    <x v="19"/>
    <x v="2"/>
    <n v="997"/>
    <s v="Pcs"/>
    <n v="31"/>
    <n v="30907"/>
  </r>
  <r>
    <d v="2020-08-03T00:00:00"/>
    <x v="19"/>
    <x v="2"/>
    <n v="278"/>
    <s v="Pcs"/>
    <n v="71"/>
    <n v="19738"/>
  </r>
  <r>
    <d v="2020-08-19T00:00:00"/>
    <x v="19"/>
    <x v="2"/>
    <n v="600"/>
    <s v="Pcs"/>
    <n v="31"/>
    <n v="18600"/>
  </r>
  <r>
    <d v="2020-09-24T00:00:00"/>
    <x v="19"/>
    <x v="2"/>
    <n v="400"/>
    <s v="Pcs"/>
    <n v="63"/>
    <n v="25200"/>
  </r>
  <r>
    <d v="2020-10-06T00:00:00"/>
    <x v="19"/>
    <x v="2"/>
    <n v="185"/>
    <s v="Pcs"/>
    <n v="66.599999999999994"/>
    <n v="12320.999999999998"/>
  </r>
  <r>
    <d v="2020-11-06T00:00:00"/>
    <x v="19"/>
    <x v="2"/>
    <n v="178"/>
    <s v="Pcs"/>
    <n v="66.599999999999994"/>
    <n v="11854.8"/>
  </r>
  <r>
    <d v="2020-12-07T00:00:00"/>
    <x v="19"/>
    <x v="2"/>
    <n v="360"/>
    <s v="Pcs"/>
    <n v="31"/>
    <n v="11160"/>
  </r>
  <r>
    <d v="2021-07-27T00:00:00"/>
    <x v="19"/>
    <x v="2"/>
    <n v="800"/>
    <s v="Pcs"/>
    <n v="37.1"/>
    <n v="29680"/>
  </r>
  <r>
    <d v="2021-07-30T00:00:00"/>
    <x v="19"/>
    <x v="2"/>
    <n v="840"/>
    <s v="Pcs"/>
    <n v="37.1"/>
    <n v="31164"/>
  </r>
  <r>
    <d v="2021-08-25T00:00:00"/>
    <x v="19"/>
    <x v="2"/>
    <n v="802"/>
    <s v="Pcs"/>
    <n v="37.1"/>
    <n v="29754.2"/>
  </r>
  <r>
    <d v="2021-09-08T00:00:00"/>
    <x v="19"/>
    <x v="2"/>
    <n v="824"/>
    <s v="Pcs"/>
    <n v="37.1"/>
    <n v="30570.400000000001"/>
  </r>
  <r>
    <d v="2021-09-23T00:00:00"/>
    <x v="19"/>
    <x v="2"/>
    <n v="488"/>
    <s v="Pcs"/>
    <n v="67"/>
    <n v="32696"/>
  </r>
  <r>
    <d v="2021-10-04T00:00:00"/>
    <x v="19"/>
    <x v="2"/>
    <n v="803"/>
    <s v="Pcs"/>
    <n v="37.1"/>
    <n v="29791.300000000003"/>
  </r>
  <r>
    <d v="2021-10-11T00:00:00"/>
    <x v="19"/>
    <x v="2"/>
    <n v="513"/>
    <s v="Pcs"/>
    <n v="67"/>
    <n v="34371"/>
  </r>
  <r>
    <d v="2021-10-29T00:00:00"/>
    <x v="19"/>
    <x v="2"/>
    <n v="1014"/>
    <s v="Pcs"/>
    <n v="42"/>
    <n v="42588"/>
  </r>
  <r>
    <d v="2021-11-11T00:00:00"/>
    <x v="19"/>
    <x v="2"/>
    <n v="350"/>
    <s v="Pcs"/>
    <n v="72"/>
    <n v="25200"/>
  </r>
  <r>
    <d v="2021-11-25T00:00:00"/>
    <x v="19"/>
    <x v="2"/>
    <n v="870"/>
    <s v="Pcs"/>
    <n v="42"/>
    <n v="36540"/>
  </r>
  <r>
    <d v="2021-12-13T00:00:00"/>
    <x v="19"/>
    <x v="2"/>
    <n v="402"/>
    <s v="Pcs"/>
    <n v="72"/>
    <n v="28944"/>
  </r>
  <r>
    <d v="2022-01-03T00:00:00"/>
    <x v="19"/>
    <x v="2"/>
    <n v="1200"/>
    <s v="Pcs"/>
    <n v="42"/>
    <n v="50400"/>
  </r>
  <r>
    <d v="2022-01-06T00:00:00"/>
    <x v="19"/>
    <x v="2"/>
    <n v="504"/>
    <s v="Pcs"/>
    <n v="72"/>
    <n v="36288"/>
  </r>
  <r>
    <d v="2022-01-22T00:00:00"/>
    <x v="19"/>
    <x v="2"/>
    <n v="316"/>
    <s v="Pcs"/>
    <n v="72"/>
    <n v="22752"/>
  </r>
  <r>
    <d v="2022-01-22T00:00:00"/>
    <x v="19"/>
    <x v="2"/>
    <n v="500"/>
    <s v="Pcs"/>
    <n v="42"/>
    <n v="21000"/>
  </r>
  <r>
    <d v="2022-01-29T00:00:00"/>
    <x v="19"/>
    <x v="2"/>
    <n v="415"/>
    <s v="Pcs"/>
    <n v="72"/>
    <n v="29880"/>
  </r>
  <r>
    <d v="2022-01-29T00:00:00"/>
    <x v="19"/>
    <x v="2"/>
    <n v="361"/>
    <s v="Pcs"/>
    <n v="42"/>
    <n v="15162"/>
  </r>
  <r>
    <d v="2022-02-03T00:00:00"/>
    <x v="19"/>
    <x v="2"/>
    <n v="200"/>
    <s v="Pcs"/>
    <n v="72"/>
    <n v="14400"/>
  </r>
  <r>
    <d v="2022-02-03T00:00:00"/>
    <x v="19"/>
    <x v="2"/>
    <n v="852"/>
    <s v="Pcs"/>
    <n v="42"/>
    <n v="35784"/>
  </r>
  <r>
    <d v="2022-02-10T00:00:00"/>
    <x v="19"/>
    <x v="2"/>
    <n v="227"/>
    <s v="Pcs"/>
    <n v="72"/>
    <n v="16344"/>
  </r>
  <r>
    <d v="2022-02-10T00:00:00"/>
    <x v="19"/>
    <x v="2"/>
    <n v="793"/>
    <s v="Pcs"/>
    <n v="42"/>
    <n v="33306"/>
  </r>
  <r>
    <d v="2019-05-16T00:00:00"/>
    <x v="20"/>
    <x v="2"/>
    <n v="100"/>
    <s v="Pcs."/>
    <n v="33"/>
    <n v="3300"/>
  </r>
  <r>
    <d v="2019-06-10T00:00:00"/>
    <x v="20"/>
    <x v="2"/>
    <n v="400"/>
    <s v="Pcs"/>
    <n v="35"/>
    <n v="14000"/>
  </r>
  <r>
    <d v="2019-06-10T00:00:00"/>
    <x v="20"/>
    <x v="2"/>
    <n v="400"/>
    <s v="Pcs"/>
    <n v="40"/>
    <n v="16000"/>
  </r>
  <r>
    <d v="2019-06-10T00:00:00"/>
    <x v="20"/>
    <x v="2"/>
    <n v="200"/>
    <s v="Pcs"/>
    <n v="40"/>
    <n v="8000"/>
  </r>
  <r>
    <d v="2019-07-18T00:00:00"/>
    <x v="20"/>
    <x v="2"/>
    <n v="740"/>
    <s v="Pcs"/>
    <n v="35"/>
    <n v="25900"/>
  </r>
  <r>
    <d v="2019-07-22T00:00:00"/>
    <x v="20"/>
    <x v="2"/>
    <n v="300"/>
    <s v="Pcs"/>
    <n v="38"/>
    <n v="11400"/>
  </r>
  <r>
    <d v="2019-07-22T00:00:00"/>
    <x v="20"/>
    <x v="2"/>
    <n v="30"/>
    <s v="Pcs"/>
    <n v="35"/>
    <n v="1050"/>
  </r>
  <r>
    <d v="2019-07-22T00:00:00"/>
    <x v="20"/>
    <x v="2"/>
    <n v="60"/>
    <s v="Pcs"/>
    <n v="40"/>
    <n v="2400"/>
  </r>
  <r>
    <d v="2019-07-23T00:00:00"/>
    <x v="20"/>
    <x v="2"/>
    <n v="427"/>
    <s v="Pcs"/>
    <n v="35"/>
    <n v="14945"/>
  </r>
  <r>
    <d v="2019-09-23T00:00:00"/>
    <x v="20"/>
    <x v="2"/>
    <n v="1008"/>
    <s v="Pcs"/>
    <n v="35"/>
    <n v="35280"/>
  </r>
  <r>
    <d v="2020-01-28T00:00:00"/>
    <x v="20"/>
    <x v="2"/>
    <n v="500"/>
    <s v="Pcs"/>
    <n v="35"/>
    <n v="17500"/>
  </r>
  <r>
    <d v="2020-01-28T00:00:00"/>
    <x v="20"/>
    <x v="2"/>
    <n v="200"/>
    <s v="Pcs"/>
    <n v="40"/>
    <n v="8000"/>
  </r>
  <r>
    <d v="2020-03-17T00:00:00"/>
    <x v="20"/>
    <x v="2"/>
    <n v="450"/>
    <s v="Pcs"/>
    <n v="35"/>
    <n v="15750"/>
  </r>
  <r>
    <d v="2020-05-19T00:00:00"/>
    <x v="20"/>
    <x v="3"/>
    <n v="900"/>
    <s v="Pcs"/>
    <n v="40"/>
    <n v="36000"/>
  </r>
  <r>
    <d v="2020-05-20T00:00:00"/>
    <x v="20"/>
    <x v="3"/>
    <n v="900"/>
    <s v="Pcs"/>
    <n v="40"/>
    <n v="36000"/>
  </r>
  <r>
    <d v="2020-05-29T00:00:00"/>
    <x v="20"/>
    <x v="3"/>
    <n v="990"/>
    <s v="Pcs"/>
    <n v="40"/>
    <n v="39600"/>
  </r>
  <r>
    <d v="2020-05-29T00:00:00"/>
    <x v="20"/>
    <x v="3"/>
    <n v="990"/>
    <s v="Pcs"/>
    <n v="40"/>
    <n v="39600"/>
  </r>
  <r>
    <d v="2020-06-18T00:00:00"/>
    <x v="20"/>
    <x v="3"/>
    <n v="840"/>
    <s v="Pcs"/>
    <n v="41.5"/>
    <n v="34860"/>
  </r>
  <r>
    <d v="2020-06-23T00:00:00"/>
    <x v="20"/>
    <x v="3"/>
    <n v="398"/>
    <s v="Pcs"/>
    <n v="40"/>
    <n v="15920"/>
  </r>
  <r>
    <d v="2020-06-23T00:00:00"/>
    <x v="20"/>
    <x v="3"/>
    <n v="162"/>
    <s v="Pcs"/>
    <n v="41.5"/>
    <n v="6723"/>
  </r>
  <r>
    <d v="2020-08-12T00:00:00"/>
    <x v="20"/>
    <x v="3"/>
    <n v="804"/>
    <s v="Pcs"/>
    <n v="35"/>
    <n v="28140"/>
  </r>
  <r>
    <d v="2020-08-29T00:00:00"/>
    <x v="20"/>
    <x v="3"/>
    <n v="289"/>
    <s v="Pcs"/>
    <n v="36"/>
    <n v="10404"/>
  </r>
  <r>
    <d v="2020-12-12T00:00:00"/>
    <x v="20"/>
    <x v="3"/>
    <n v="510"/>
    <s v="Pcs"/>
    <n v="46"/>
    <n v="23460"/>
  </r>
  <r>
    <d v="2020-12-12T00:00:00"/>
    <x v="20"/>
    <x v="3"/>
    <n v="300"/>
    <s v="Pcs"/>
    <n v="46"/>
    <n v="13800"/>
  </r>
  <r>
    <d v="2020-12-17T00:00:00"/>
    <x v="20"/>
    <x v="3"/>
    <n v="300"/>
    <s v="Pcs"/>
    <n v="50"/>
    <n v="15000"/>
  </r>
  <r>
    <d v="2020-12-17T00:00:00"/>
    <x v="20"/>
    <x v="3"/>
    <n v="711"/>
    <s v="Pcs"/>
    <n v="46"/>
    <n v="32706"/>
  </r>
  <r>
    <d v="2021-05-22T00:00:00"/>
    <x v="20"/>
    <x v="2"/>
    <n v="1273"/>
    <s v="Pcs"/>
    <n v="46"/>
    <n v="58558"/>
  </r>
  <r>
    <d v="2021-06-09T00:00:00"/>
    <x v="20"/>
    <x v="2"/>
    <n v="300"/>
    <s v="Pcs"/>
    <n v="46"/>
    <n v="13800"/>
  </r>
  <r>
    <d v="2021-06-09T00:00:00"/>
    <x v="20"/>
    <x v="2"/>
    <n v="304"/>
    <s v="Pcs"/>
    <n v="54"/>
    <n v="16416"/>
  </r>
  <r>
    <d v="2021-06-09T00:00:00"/>
    <x v="20"/>
    <x v="2"/>
    <n v="90"/>
    <s v="Pcs"/>
    <n v="46"/>
    <n v="4140"/>
  </r>
  <r>
    <d v="2021-08-23T00:00:00"/>
    <x v="20"/>
    <x v="2"/>
    <n v="500"/>
    <s v="Pcs"/>
    <n v="47"/>
    <n v="23500"/>
  </r>
  <r>
    <d v="2021-10-01T00:00:00"/>
    <x v="20"/>
    <x v="2"/>
    <n v="300"/>
    <s v="Pcs"/>
    <n v="48"/>
    <n v="14400"/>
  </r>
  <r>
    <d v="2022-01-04T00:00:00"/>
    <x v="20"/>
    <x v="2"/>
    <n v="1080"/>
    <s v="Pcs"/>
    <n v="46"/>
    <n v="49680"/>
  </r>
  <r>
    <d v="2022-01-21T00:00:00"/>
    <x v="20"/>
    <x v="2"/>
    <n v="1080"/>
    <s v="Pcs"/>
    <n v="46"/>
    <n v="49680"/>
  </r>
  <r>
    <d v="2022-02-16T00:00:00"/>
    <x v="20"/>
    <x v="2"/>
    <n v="208"/>
    <s v="Pcs"/>
    <n v="48"/>
    <n v="9984"/>
  </r>
  <r>
    <d v="2022-02-16T00:00:00"/>
    <x v="20"/>
    <x v="2"/>
    <n v="198"/>
    <s v="Pcs"/>
    <n v="52"/>
    <n v="10296"/>
  </r>
  <r>
    <d v="2022-02-16T00:00:00"/>
    <x v="20"/>
    <x v="2"/>
    <n v="91"/>
    <s v="Pcs"/>
    <n v="41"/>
    <n v="3731"/>
  </r>
  <r>
    <d v="2022-02-16T00:00:00"/>
    <x v="20"/>
    <x v="2"/>
    <n v="150"/>
    <s v="Pcs"/>
    <n v="46"/>
    <n v="6900"/>
  </r>
  <r>
    <d v="2019-04-09T00:00:00"/>
    <x v="21"/>
    <x v="1"/>
    <n v="1334"/>
    <s v="Kg"/>
    <n v="33"/>
    <n v="44022"/>
  </r>
  <r>
    <d v="2019-04-11T00:00:00"/>
    <x v="21"/>
    <x v="1"/>
    <n v="500"/>
    <s v="Pcs"/>
    <n v="12.2"/>
    <n v="6100"/>
  </r>
  <r>
    <d v="2019-04-11T00:00:00"/>
    <x v="21"/>
    <x v="1"/>
    <n v="486"/>
    <s v="Pcs"/>
    <n v="10.9"/>
    <n v="5297.4000000000005"/>
  </r>
  <r>
    <d v="2019-05-16T00:00:00"/>
    <x v="21"/>
    <x v="1"/>
    <n v="1140"/>
    <s v="Kg"/>
    <n v="33"/>
    <n v="37620"/>
  </r>
  <r>
    <d v="2019-06-03T00:00:00"/>
    <x v="21"/>
    <x v="1"/>
    <n v="1314"/>
    <s v="Kg"/>
    <n v="33"/>
    <n v="43362"/>
  </r>
  <r>
    <d v="2019-07-01T00:00:00"/>
    <x v="21"/>
    <x v="1"/>
    <n v="344"/>
    <s v="Kg"/>
    <n v="33"/>
    <n v="11352"/>
  </r>
  <r>
    <d v="2019-07-04T00:00:00"/>
    <x v="21"/>
    <x v="1"/>
    <n v="458"/>
    <s v="Kg"/>
    <n v="33"/>
    <n v="15114"/>
  </r>
  <r>
    <d v="2019-07-08T00:00:00"/>
    <x v="21"/>
    <x v="1"/>
    <n v="270"/>
    <s v="Kg"/>
    <n v="33"/>
    <n v="8910"/>
  </r>
  <r>
    <d v="2019-07-08T00:00:00"/>
    <x v="21"/>
    <x v="1"/>
    <n v="600"/>
    <s v="Pcs"/>
    <n v="10.9"/>
    <n v="6540"/>
  </r>
  <r>
    <d v="2019-07-22T00:00:00"/>
    <x v="21"/>
    <x v="1"/>
    <n v="1228"/>
    <s v="Kg"/>
    <n v="31"/>
    <n v="38068"/>
  </r>
  <r>
    <d v="2019-08-19T00:00:00"/>
    <x v="21"/>
    <x v="1"/>
    <n v="1084"/>
    <s v="Kg"/>
    <n v="29"/>
    <n v="31436"/>
  </r>
  <r>
    <d v="2019-10-01T00:00:00"/>
    <x v="21"/>
    <x v="1"/>
    <n v="558"/>
    <s v="Kg"/>
    <n v="29"/>
    <n v="16182"/>
  </r>
  <r>
    <d v="2019-10-03T00:00:00"/>
    <x v="21"/>
    <x v="1"/>
    <n v="612"/>
    <s v="Kg"/>
    <n v="29"/>
    <n v="17748"/>
  </r>
  <r>
    <d v="2019-12-21T00:00:00"/>
    <x v="21"/>
    <x v="1"/>
    <n v="1204"/>
    <s v="Kg"/>
    <n v="26"/>
    <n v="31304"/>
  </r>
  <r>
    <d v="2020-01-09T00:00:00"/>
    <x v="21"/>
    <x v="1"/>
    <n v="1032"/>
    <s v="Kg"/>
    <n v="26"/>
    <n v="26832"/>
  </r>
  <r>
    <d v="2020-02-03T00:00:00"/>
    <x v="21"/>
    <x v="1"/>
    <n v="1248"/>
    <s v="Kg"/>
    <n v="26"/>
    <n v="32448"/>
  </r>
  <r>
    <d v="2020-03-06T00:00:00"/>
    <x v="21"/>
    <x v="1"/>
    <n v="1068"/>
    <s v="Kg"/>
    <n v="26"/>
    <n v="27768"/>
  </r>
  <r>
    <d v="2020-06-19T00:00:00"/>
    <x v="21"/>
    <x v="1"/>
    <n v="606"/>
    <s v="Kg"/>
    <n v="27.5"/>
    <n v="16665"/>
  </r>
  <r>
    <d v="2020-07-28T00:00:00"/>
    <x v="21"/>
    <x v="2"/>
    <n v="500"/>
    <s v="Pcs"/>
    <n v="12.5"/>
    <n v="6250"/>
  </r>
  <r>
    <d v="2020-08-12T00:00:00"/>
    <x v="21"/>
    <x v="1"/>
    <n v="564"/>
    <s v="Kg"/>
    <n v="27.5"/>
    <n v="15510"/>
  </r>
  <r>
    <d v="2020-08-13T00:00:00"/>
    <x v="21"/>
    <x v="1"/>
    <n v="544"/>
    <s v="Kg"/>
    <n v="27.5"/>
    <n v="14960"/>
  </r>
  <r>
    <d v="2020-08-26T00:00:00"/>
    <x v="21"/>
    <x v="1"/>
    <n v="474"/>
    <s v="Kg"/>
    <n v="28.5"/>
    <n v="13509"/>
  </r>
  <r>
    <d v="2020-09-25T00:00:00"/>
    <x v="21"/>
    <x v="1"/>
    <n v="1080"/>
    <s v="Kg"/>
    <n v="28.5"/>
    <n v="30780"/>
  </r>
  <r>
    <d v="2020-10-12T00:00:00"/>
    <x v="21"/>
    <x v="1"/>
    <n v="137"/>
    <s v="Kg"/>
    <n v="32.5"/>
    <n v="4452.5"/>
  </r>
  <r>
    <d v="2020-10-14T00:00:00"/>
    <x v="21"/>
    <x v="1"/>
    <n v="464"/>
    <s v="Kg"/>
    <n v="28.5"/>
    <n v="13224"/>
  </r>
  <r>
    <d v="2020-10-15T00:00:00"/>
    <x v="21"/>
    <x v="1"/>
    <n v="762"/>
    <s v="Kg"/>
    <n v="28.5"/>
    <n v="21717"/>
  </r>
  <r>
    <d v="2020-11-07T00:00:00"/>
    <x v="21"/>
    <x v="1"/>
    <n v="1308"/>
    <s v="Kg"/>
    <n v="28.5"/>
    <n v="37278"/>
  </r>
  <r>
    <d v="2020-11-14T00:00:00"/>
    <x v="21"/>
    <x v="2"/>
    <n v="501"/>
    <s v="Pcs"/>
    <n v="12.5"/>
    <n v="6262.5"/>
  </r>
  <r>
    <d v="2020-11-27T00:00:00"/>
    <x v="21"/>
    <x v="1"/>
    <n v="1128"/>
    <s v="Kg"/>
    <n v="30"/>
    <n v="33840"/>
  </r>
  <r>
    <d v="2020-12-15T00:00:00"/>
    <x v="21"/>
    <x v="1"/>
    <n v="1124"/>
    <s v="Kg"/>
    <n v="34.5"/>
    <n v="38778"/>
  </r>
  <r>
    <d v="2020-12-30T00:00:00"/>
    <x v="21"/>
    <x v="1"/>
    <n v="568"/>
    <s v="Kg"/>
    <n v="35"/>
    <n v="19880"/>
  </r>
  <r>
    <d v="2021-01-01T00:00:00"/>
    <x v="21"/>
    <x v="1"/>
    <n v="440"/>
    <s v="Kg"/>
    <n v="35"/>
    <n v="15400"/>
  </r>
  <r>
    <d v="2021-01-07T00:00:00"/>
    <x v="21"/>
    <x v="1"/>
    <n v="580"/>
    <s v="Kg"/>
    <n v="35"/>
    <n v="20300"/>
  </r>
  <r>
    <d v="2021-01-09T00:00:00"/>
    <x v="21"/>
    <x v="1"/>
    <n v="1222"/>
    <s v="Kg"/>
    <n v="35"/>
    <n v="42770"/>
  </r>
  <r>
    <d v="2021-02-02T00:00:00"/>
    <x v="21"/>
    <x v="1"/>
    <n v="1056"/>
    <s v="Kg"/>
    <n v="36"/>
    <n v="38016"/>
  </r>
  <r>
    <d v="2021-02-04T00:00:00"/>
    <x v="21"/>
    <x v="1"/>
    <n v="458"/>
    <s v="Kg"/>
    <n v="36"/>
    <n v="16488"/>
  </r>
  <r>
    <d v="2021-02-09T00:00:00"/>
    <x v="21"/>
    <x v="1"/>
    <n v="97"/>
    <s v="Kg"/>
    <n v="36.5"/>
    <n v="3540.5"/>
  </r>
  <r>
    <d v="2021-02-24T00:00:00"/>
    <x v="21"/>
    <x v="2"/>
    <n v="500"/>
    <s v="Pcs"/>
    <n v="16"/>
    <n v="8000"/>
  </r>
  <r>
    <d v="2021-02-24T00:00:00"/>
    <x v="21"/>
    <x v="2"/>
    <n v="500"/>
    <s v="Pcs"/>
    <n v="14.5"/>
    <n v="7250"/>
  </r>
  <r>
    <d v="2021-02-26T00:00:00"/>
    <x v="21"/>
    <x v="1"/>
    <n v="598"/>
    <s v="Kg"/>
    <n v="36.5"/>
    <n v="21827"/>
  </r>
  <r>
    <d v="2021-02-27T00:00:00"/>
    <x v="21"/>
    <x v="1"/>
    <n v="568"/>
    <s v="Kg"/>
    <n v="36.5"/>
    <n v="20732"/>
  </r>
  <r>
    <d v="2021-03-10T00:00:00"/>
    <x v="21"/>
    <x v="1"/>
    <n v="650"/>
    <s v="Kg"/>
    <n v="44.5"/>
    <n v="28925"/>
  </r>
  <r>
    <d v="2021-03-11T00:00:00"/>
    <x v="21"/>
    <x v="1"/>
    <n v="644"/>
    <s v="Kg"/>
    <n v="44.5"/>
    <n v="28658"/>
  </r>
  <r>
    <d v="2021-03-17T00:00:00"/>
    <x v="21"/>
    <x v="1"/>
    <n v="514"/>
    <s v="Kg"/>
    <n v="48.5"/>
    <n v="24929"/>
  </r>
  <r>
    <d v="2021-03-18T00:00:00"/>
    <x v="21"/>
    <x v="1"/>
    <n v="538"/>
    <s v="Kg"/>
    <n v="48.5"/>
    <n v="26093"/>
  </r>
  <r>
    <d v="2021-03-27T00:00:00"/>
    <x v="21"/>
    <x v="1"/>
    <n v="1195"/>
    <s v="Kg"/>
    <n v="48.5"/>
    <n v="57957.5"/>
  </r>
  <r>
    <d v="2021-04-12T00:00:00"/>
    <x v="21"/>
    <x v="1"/>
    <n v="1085"/>
    <s v="Kg"/>
    <n v="48.5"/>
    <n v="52622.5"/>
  </r>
  <r>
    <d v="2021-04-26T00:00:00"/>
    <x v="21"/>
    <x v="1"/>
    <n v="1060"/>
    <s v="Kg"/>
    <n v="48.5"/>
    <n v="51410"/>
  </r>
  <r>
    <d v="2021-05-10T00:00:00"/>
    <x v="21"/>
    <x v="1"/>
    <n v="574"/>
    <s v="Kg"/>
    <n v="48"/>
    <n v="27552"/>
  </r>
  <r>
    <d v="2021-05-11T00:00:00"/>
    <x v="21"/>
    <x v="1"/>
    <n v="564"/>
    <s v="Kg"/>
    <n v="48"/>
    <n v="27072"/>
  </r>
  <r>
    <d v="2021-06-08T00:00:00"/>
    <x v="21"/>
    <x v="1"/>
    <n v="585"/>
    <s v="Kg"/>
    <n v="48"/>
    <n v="28080"/>
  </r>
  <r>
    <d v="2021-06-09T00:00:00"/>
    <x v="21"/>
    <x v="1"/>
    <n v="550"/>
    <s v="Kg"/>
    <n v="48"/>
    <n v="26400"/>
  </r>
  <r>
    <d v="2021-06-21T00:00:00"/>
    <x v="21"/>
    <x v="0"/>
    <n v="462"/>
    <s v="Kg"/>
    <n v="38.5"/>
    <n v="17787"/>
  </r>
  <r>
    <d v="2021-06-22T00:00:00"/>
    <x v="21"/>
    <x v="1"/>
    <n v="576"/>
    <s v="Kg"/>
    <n v="48"/>
    <n v="27648"/>
  </r>
  <r>
    <d v="2021-06-22T00:00:00"/>
    <x v="21"/>
    <x v="1"/>
    <n v="340"/>
    <s v="Kg"/>
    <n v="38.5"/>
    <n v="13090"/>
  </r>
  <r>
    <d v="2021-07-02T00:00:00"/>
    <x v="21"/>
    <x v="1"/>
    <n v="1205"/>
    <s v="Kg"/>
    <n v="48"/>
    <n v="57840"/>
  </r>
  <r>
    <d v="2021-07-22T00:00:00"/>
    <x v="21"/>
    <x v="0"/>
    <n v="1130"/>
    <s v="Kg"/>
    <n v="48.5"/>
    <n v="54805"/>
  </r>
  <r>
    <d v="2021-08-03T00:00:00"/>
    <x v="21"/>
    <x v="2"/>
    <n v="1007"/>
    <s v="Pcs"/>
    <n v="16"/>
    <n v="16112"/>
  </r>
  <r>
    <d v="2021-08-03T00:00:00"/>
    <x v="21"/>
    <x v="2"/>
    <n v="1007"/>
    <s v="Pcs"/>
    <n v="14.5"/>
    <n v="14601.5"/>
  </r>
  <r>
    <d v="2021-08-13T00:00:00"/>
    <x v="21"/>
    <x v="1"/>
    <n v="550"/>
    <s v="Kg"/>
    <n v="48.5"/>
    <n v="26675"/>
  </r>
  <r>
    <d v="2021-08-18T00:00:00"/>
    <x v="21"/>
    <x v="1"/>
    <n v="476"/>
    <s v="Kg"/>
    <n v="48.5"/>
    <n v="23086"/>
  </r>
  <r>
    <d v="2021-08-19T00:00:00"/>
    <x v="21"/>
    <x v="1"/>
    <n v="1220"/>
    <s v="Kg"/>
    <n v="48.5"/>
    <n v="59170"/>
  </r>
  <r>
    <d v="2021-09-02T00:00:00"/>
    <x v="21"/>
    <x v="0"/>
    <n v="1285"/>
    <s v="Kg"/>
    <n v="48.5"/>
    <n v="62322.5"/>
  </r>
  <r>
    <d v="2021-09-18T00:00:00"/>
    <x v="21"/>
    <x v="1"/>
    <n v="222"/>
    <s v="Kg"/>
    <n v="42.5"/>
    <n v="9435"/>
  </r>
  <r>
    <d v="2021-09-21T00:00:00"/>
    <x v="21"/>
    <x v="1"/>
    <n v="1122"/>
    <s v="Kg"/>
    <n v="38.5"/>
    <n v="43197"/>
  </r>
  <r>
    <d v="2021-10-02T00:00:00"/>
    <x v="21"/>
    <x v="1"/>
    <n v="1160"/>
    <s v="Kg"/>
    <n v="39"/>
    <n v="45240"/>
  </r>
  <r>
    <d v="2021-10-05T00:00:00"/>
    <x v="21"/>
    <x v="1"/>
    <n v="1115"/>
    <s v="Kg"/>
    <n v="39.5"/>
    <n v="44042.5"/>
  </r>
  <r>
    <d v="2021-10-09T00:00:00"/>
    <x v="21"/>
    <x v="1"/>
    <n v="990"/>
    <s v="Kg"/>
    <n v="42"/>
    <n v="41580"/>
  </r>
  <r>
    <d v="2021-10-26T00:00:00"/>
    <x v="21"/>
    <x v="1"/>
    <n v="1095"/>
    <s v="Kg"/>
    <n v="46.5"/>
    <n v="50917.5"/>
  </r>
  <r>
    <d v="2019-08-26T00:00:00"/>
    <x v="22"/>
    <x v="0"/>
    <n v="973"/>
    <s v="Kg"/>
    <n v="27"/>
    <n v="26271"/>
  </r>
  <r>
    <d v="2019-09-19T00:00:00"/>
    <x v="22"/>
    <x v="0"/>
    <n v="265"/>
    <s v="Kg"/>
    <n v="27"/>
    <n v="7155"/>
  </r>
  <r>
    <d v="2019-09-19T00:00:00"/>
    <x v="22"/>
    <x v="0"/>
    <n v="245"/>
    <s v="Kg"/>
    <n v="27"/>
    <n v="6615"/>
  </r>
  <r>
    <d v="2019-11-05T00:00:00"/>
    <x v="22"/>
    <x v="0"/>
    <n v="1000"/>
    <s v="Kg"/>
    <n v="26"/>
    <n v="26000"/>
  </r>
  <r>
    <d v="2019-11-08T00:00:00"/>
    <x v="22"/>
    <x v="0"/>
    <n v="376"/>
    <s v="Kg"/>
    <n v="26"/>
    <n v="9776"/>
  </r>
  <r>
    <d v="2019-11-11T00:00:00"/>
    <x v="22"/>
    <x v="0"/>
    <n v="408"/>
    <s v="Kg"/>
    <n v="26"/>
    <n v="10608"/>
  </r>
  <r>
    <d v="2019-11-11T00:00:00"/>
    <x v="22"/>
    <x v="0"/>
    <n v="573"/>
    <s v="Kg"/>
    <n v="26"/>
    <n v="14898"/>
  </r>
  <r>
    <d v="2019-11-12T00:00:00"/>
    <x v="22"/>
    <x v="0"/>
    <n v="300"/>
    <s v="Kg"/>
    <n v="26"/>
    <n v="7800"/>
  </r>
  <r>
    <d v="2019-11-12T00:00:00"/>
    <x v="22"/>
    <x v="0"/>
    <n v="420"/>
    <s v="Kg"/>
    <n v="26"/>
    <n v="10920"/>
  </r>
  <r>
    <d v="2019-11-22T00:00:00"/>
    <x v="22"/>
    <x v="0"/>
    <n v="1076"/>
    <s v="Kg"/>
    <n v="26.5"/>
    <n v="28514"/>
  </r>
  <r>
    <d v="2019-11-28T00:00:00"/>
    <x v="22"/>
    <x v="0"/>
    <n v="767"/>
    <s v="Kg"/>
    <n v="26"/>
    <n v="19942"/>
  </r>
  <r>
    <d v="2019-12-28T00:00:00"/>
    <x v="22"/>
    <x v="0"/>
    <n v="504"/>
    <s v="Kg"/>
    <n v="26"/>
    <n v="13104"/>
  </r>
  <r>
    <d v="2019-12-28T00:00:00"/>
    <x v="22"/>
    <x v="0"/>
    <n v="691"/>
    <s v="Kg"/>
    <n v="25"/>
    <n v="17275"/>
  </r>
  <r>
    <d v="2019-12-28T00:00:00"/>
    <x v="22"/>
    <x v="0"/>
    <n v="401"/>
    <s v="Kg"/>
    <n v="25"/>
    <n v="10025"/>
  </r>
  <r>
    <d v="2020-01-17T00:00:00"/>
    <x v="22"/>
    <x v="0"/>
    <n v="2341"/>
    <s v="Kg"/>
    <n v="26.5"/>
    <n v="62036.5"/>
  </r>
  <r>
    <d v="2020-01-17T00:00:00"/>
    <x v="22"/>
    <x v="0"/>
    <n v="252"/>
    <s v="Kg"/>
    <n v="26.5"/>
    <n v="6678"/>
  </r>
  <r>
    <d v="2020-01-17T00:00:00"/>
    <x v="22"/>
    <x v="0"/>
    <n v="328"/>
    <s v="Kg"/>
    <n v="26.5"/>
    <n v="8692"/>
  </r>
  <r>
    <d v="2020-01-27T00:00:00"/>
    <x v="22"/>
    <x v="0"/>
    <n v="555"/>
    <s v="Kg"/>
    <n v="26"/>
    <n v="14430"/>
  </r>
  <r>
    <d v="2020-01-27T00:00:00"/>
    <x v="22"/>
    <x v="0"/>
    <n v="265"/>
    <s v="Kg"/>
    <n v="26"/>
    <n v="6890"/>
  </r>
  <r>
    <d v="2020-02-11T00:00:00"/>
    <x v="22"/>
    <x v="0"/>
    <n v="2394"/>
    <s v="Kg"/>
    <n v="26"/>
    <n v="62244"/>
  </r>
  <r>
    <d v="2020-06-03T00:00:00"/>
    <x v="22"/>
    <x v="0"/>
    <n v="1145"/>
    <s v="Kg"/>
    <n v="27"/>
    <n v="30915"/>
  </r>
  <r>
    <d v="2020-06-11T00:00:00"/>
    <x v="22"/>
    <x v="0"/>
    <n v="719"/>
    <s v="Kg"/>
    <n v="27"/>
    <n v="19413"/>
  </r>
  <r>
    <d v="2020-07-06T00:00:00"/>
    <x v="22"/>
    <x v="0"/>
    <n v="345"/>
    <s v="Kg"/>
    <n v="26.5"/>
    <n v="9142.5"/>
  </r>
  <r>
    <d v="2020-07-06T00:00:00"/>
    <x v="22"/>
    <x v="0"/>
    <n v="651"/>
    <s v="Kg"/>
    <n v="26.5"/>
    <n v="17251.5"/>
  </r>
  <r>
    <d v="2020-07-06T00:00:00"/>
    <x v="22"/>
    <x v="0"/>
    <n v="344"/>
    <s v="Kg"/>
    <n v="26.5"/>
    <n v="9116"/>
  </r>
  <r>
    <d v="2020-10-22T00:00:00"/>
    <x v="22"/>
    <x v="0"/>
    <n v="655"/>
    <s v="Kg"/>
    <n v="27"/>
    <n v="17685"/>
  </r>
  <r>
    <d v="2020-10-22T00:00:00"/>
    <x v="22"/>
    <x v="0"/>
    <n v="1339"/>
    <s v="Kg"/>
    <n v="27"/>
    <n v="36153"/>
  </r>
  <r>
    <d v="2020-11-13T00:00:00"/>
    <x v="22"/>
    <x v="0"/>
    <n v="323"/>
    <s v="Kg"/>
    <n v="27"/>
    <n v="8721"/>
  </r>
  <r>
    <d v="2020-11-19T00:00:00"/>
    <x v="22"/>
    <x v="3"/>
    <n v="569"/>
    <s v="Kg"/>
    <n v="27.5"/>
    <n v="15647.5"/>
  </r>
  <r>
    <d v="2021-03-08T00:00:00"/>
    <x v="22"/>
    <x v="0"/>
    <n v="345"/>
    <s v="Kg"/>
    <n v="33"/>
    <n v="11385"/>
  </r>
  <r>
    <d v="2021-03-08T00:00:00"/>
    <x v="22"/>
    <x v="0"/>
    <n v="297"/>
    <s v="Kg"/>
    <n v="33"/>
    <n v="9801"/>
  </r>
  <r>
    <d v="2021-03-08T00:00:00"/>
    <x v="22"/>
    <x v="0"/>
    <n v="146"/>
    <s v="Kg"/>
    <n v="33"/>
    <n v="4818"/>
  </r>
  <r>
    <d v="2021-03-16T00:00:00"/>
    <x v="22"/>
    <x v="0"/>
    <n v="313"/>
    <s v="Kg"/>
    <n v="35"/>
    <n v="10955"/>
  </r>
  <r>
    <d v="2021-03-19T00:00:00"/>
    <x v="22"/>
    <x v="0"/>
    <n v="411"/>
    <s v="Kg"/>
    <n v="35"/>
    <n v="14385"/>
  </r>
  <r>
    <d v="2021-05-10T00:00:00"/>
    <x v="22"/>
    <x v="0"/>
    <n v="185"/>
    <s v="Kg"/>
    <n v="35"/>
    <n v="6475"/>
  </r>
  <r>
    <d v="2021-05-10T00:00:00"/>
    <x v="22"/>
    <x v="0"/>
    <n v="95"/>
    <s v="Kg"/>
    <n v="35"/>
    <n v="3325"/>
  </r>
  <r>
    <d v="2021-05-10T00:00:00"/>
    <x v="22"/>
    <x v="0"/>
    <n v="378"/>
    <s v="Kg"/>
    <n v="35"/>
    <n v="13230"/>
  </r>
  <r>
    <d v="2021-05-14T00:00:00"/>
    <x v="22"/>
    <x v="0"/>
    <n v="1005"/>
    <s v="Kg"/>
    <n v="35"/>
    <n v="35175"/>
  </r>
  <r>
    <d v="2021-05-14T00:00:00"/>
    <x v="22"/>
    <x v="0"/>
    <n v="17"/>
    <s v="Kg"/>
    <n v="30"/>
    <n v="510"/>
  </r>
  <r>
    <d v="2021-05-14T00:00:00"/>
    <x v="22"/>
    <x v="0"/>
    <n v="803"/>
    <s v="Kg"/>
    <n v="35"/>
    <n v="28105"/>
  </r>
  <r>
    <d v="2021-07-06T00:00:00"/>
    <x v="22"/>
    <x v="0"/>
    <n v="341"/>
    <s v="Kg"/>
    <n v="35.5"/>
    <n v="12105.5"/>
  </r>
  <r>
    <d v="2021-07-08T00:00:00"/>
    <x v="22"/>
    <x v="0"/>
    <n v="310"/>
    <s v="Kg"/>
    <n v="36"/>
    <n v="11160"/>
  </r>
  <r>
    <d v="2021-07-09T00:00:00"/>
    <x v="22"/>
    <x v="0"/>
    <n v="348"/>
    <s v="Kg"/>
    <n v="35.5"/>
    <n v="12354"/>
  </r>
  <r>
    <d v="2021-07-10T00:00:00"/>
    <x v="22"/>
    <x v="0"/>
    <n v="765"/>
    <s v="Kg"/>
    <n v="38.5"/>
    <n v="29452.5"/>
  </r>
  <r>
    <d v="2021-07-12T00:00:00"/>
    <x v="22"/>
    <x v="0"/>
    <n v="766"/>
    <s v="Kg"/>
    <n v="37.5"/>
    <n v="28725"/>
  </r>
  <r>
    <d v="2021-07-12T00:00:00"/>
    <x v="22"/>
    <x v="2"/>
    <n v="899"/>
    <s v="Kg"/>
    <n v="37"/>
    <n v="33263"/>
  </r>
  <r>
    <d v="2021-07-17T00:00:00"/>
    <x v="22"/>
    <x v="0"/>
    <n v="597"/>
    <s v="Kg"/>
    <n v="35.5"/>
    <n v="21193.5"/>
  </r>
  <r>
    <d v="2021-07-17T00:00:00"/>
    <x v="22"/>
    <x v="0"/>
    <n v="776"/>
    <s v="Kg"/>
    <n v="35.5"/>
    <n v="27548"/>
  </r>
  <r>
    <d v="2021-07-20T00:00:00"/>
    <x v="22"/>
    <x v="0"/>
    <n v="970"/>
    <s v="Kg"/>
    <n v="36.5"/>
    <n v="35405"/>
  </r>
  <r>
    <d v="2021-07-22T00:00:00"/>
    <x v="22"/>
    <x v="0"/>
    <n v="302"/>
    <s v="Kg"/>
    <n v="37.5"/>
    <n v="11325"/>
  </r>
  <r>
    <d v="2021-07-22T00:00:00"/>
    <x v="22"/>
    <x v="0"/>
    <n v="332"/>
    <s v="Kg"/>
    <n v="37.5"/>
    <n v="12450"/>
  </r>
  <r>
    <d v="2021-07-22T00:00:00"/>
    <x v="22"/>
    <x v="0"/>
    <n v="375"/>
    <s v="Kg"/>
    <n v="37.5"/>
    <n v="14062.5"/>
  </r>
  <r>
    <d v="2021-07-22T00:00:00"/>
    <x v="22"/>
    <x v="0"/>
    <n v="324"/>
    <s v="Kg"/>
    <n v="37.5"/>
    <n v="12150"/>
  </r>
  <r>
    <d v="2021-08-03T00:00:00"/>
    <x v="22"/>
    <x v="0"/>
    <n v="680"/>
    <s v="Kg"/>
    <n v="36.5"/>
    <n v="24820"/>
  </r>
  <r>
    <d v="2021-08-05T00:00:00"/>
    <x v="22"/>
    <x v="0"/>
    <n v="593"/>
    <s v="Kg"/>
    <n v="36.75"/>
    <n v="21792.75"/>
  </r>
  <r>
    <d v="2021-08-05T00:00:00"/>
    <x v="22"/>
    <x v="0"/>
    <n v="508"/>
    <s v="Kg"/>
    <n v="38.5"/>
    <n v="19558"/>
  </r>
  <r>
    <d v="2021-08-06T00:00:00"/>
    <x v="22"/>
    <x v="0"/>
    <n v="940"/>
    <s v="Kg"/>
    <n v="36.5"/>
    <n v="34310"/>
  </r>
  <r>
    <d v="2021-08-18T00:00:00"/>
    <x v="22"/>
    <x v="0"/>
    <n v="717"/>
    <s v="Kg"/>
    <n v="37.5"/>
    <n v="26887.5"/>
  </r>
  <r>
    <d v="2021-08-21T00:00:00"/>
    <x v="22"/>
    <x v="0"/>
    <n v="706"/>
    <s v="Kg"/>
    <n v="37.5"/>
    <n v="26475"/>
  </r>
  <r>
    <d v="2021-08-23T00:00:00"/>
    <x v="22"/>
    <x v="0"/>
    <n v="743"/>
    <s v="Kg"/>
    <n v="32.5"/>
    <n v="24147.5"/>
  </r>
  <r>
    <d v="2021-08-23T00:00:00"/>
    <x v="22"/>
    <x v="0"/>
    <n v="735"/>
    <s v="Kg"/>
    <n v="35.5"/>
    <n v="26092.5"/>
  </r>
  <r>
    <d v="2021-08-24T00:00:00"/>
    <x v="22"/>
    <x v="0"/>
    <n v="133"/>
    <s v="Kg"/>
    <n v="31.5"/>
    <n v="4189.5"/>
  </r>
  <r>
    <d v="2021-08-24T00:00:00"/>
    <x v="22"/>
    <x v="0"/>
    <n v="150"/>
    <s v="Kg"/>
    <n v="31.5"/>
    <n v="4725"/>
  </r>
  <r>
    <d v="2021-08-24T00:00:00"/>
    <x v="22"/>
    <x v="0"/>
    <n v="272"/>
    <s v="Kg"/>
    <n v="31.5"/>
    <n v="8568"/>
  </r>
  <r>
    <d v="2021-08-24T00:00:00"/>
    <x v="22"/>
    <x v="0"/>
    <n v="124"/>
    <s v="Kg"/>
    <n v="31.5"/>
    <n v="3906"/>
  </r>
  <r>
    <d v="2021-08-24T00:00:00"/>
    <x v="22"/>
    <x v="0"/>
    <n v="632"/>
    <s v="Kg"/>
    <n v="36"/>
    <n v="22752"/>
  </r>
  <r>
    <d v="2021-09-03T00:00:00"/>
    <x v="22"/>
    <x v="0"/>
    <n v="256"/>
    <s v="Kg"/>
    <n v="33"/>
    <n v="8448"/>
  </r>
  <r>
    <d v="2021-09-03T00:00:00"/>
    <x v="22"/>
    <x v="0"/>
    <n v="796"/>
    <s v="Kg"/>
    <n v="34"/>
    <n v="27064"/>
  </r>
  <r>
    <d v="2021-09-03T00:00:00"/>
    <x v="22"/>
    <x v="0"/>
    <n v="300"/>
    <s v="Kg"/>
    <n v="33"/>
    <n v="9900"/>
  </r>
  <r>
    <d v="2021-09-04T00:00:00"/>
    <x v="22"/>
    <x v="0"/>
    <n v="610"/>
    <s v="Kg"/>
    <n v="33"/>
    <n v="20130"/>
  </r>
  <r>
    <d v="2021-09-06T00:00:00"/>
    <x v="22"/>
    <x v="0"/>
    <n v="402"/>
    <s v="Kg"/>
    <n v="35.5"/>
    <n v="14271"/>
  </r>
  <r>
    <d v="2021-09-06T00:00:00"/>
    <x v="22"/>
    <x v="0"/>
    <n v="699"/>
    <s v="Kg"/>
    <n v="35.5"/>
    <n v="24814.5"/>
  </r>
  <r>
    <d v="2021-09-06T00:00:00"/>
    <x v="22"/>
    <x v="0"/>
    <n v="806"/>
    <s v="Kg"/>
    <n v="35.5"/>
    <n v="28613"/>
  </r>
  <r>
    <d v="2021-09-21T00:00:00"/>
    <x v="22"/>
    <x v="0"/>
    <n v="304"/>
    <s v="Kg"/>
    <n v="37.5"/>
    <n v="11400"/>
  </r>
  <r>
    <d v="2021-09-21T00:00:00"/>
    <x v="22"/>
    <x v="0"/>
    <n v="416"/>
    <s v="Kg"/>
    <n v="36.5"/>
    <n v="15184"/>
  </r>
  <r>
    <d v="2021-09-22T00:00:00"/>
    <x v="22"/>
    <x v="0"/>
    <n v="722"/>
    <s v="Kg"/>
    <n v="34.25"/>
    <n v="24728.5"/>
  </r>
  <r>
    <d v="2021-09-24T00:00:00"/>
    <x v="22"/>
    <x v="0"/>
    <n v="362"/>
    <s v="Kg"/>
    <n v="35.5"/>
    <n v="12851"/>
  </r>
  <r>
    <d v="2021-09-28T00:00:00"/>
    <x v="22"/>
    <x v="0"/>
    <n v="310"/>
    <s v="Kg"/>
    <n v="34.5"/>
    <n v="10695"/>
  </r>
  <r>
    <d v="2021-10-04T00:00:00"/>
    <x v="22"/>
    <x v="0"/>
    <n v="805"/>
    <s v="Pcs"/>
    <n v="35.5"/>
    <n v="28577.5"/>
  </r>
  <r>
    <d v="2021-10-09T00:00:00"/>
    <x v="22"/>
    <x v="0"/>
    <n v="1348"/>
    <s v="Pcs"/>
    <n v="35"/>
    <n v="47180"/>
  </r>
  <r>
    <d v="2021-10-19T00:00:00"/>
    <x v="22"/>
    <x v="0"/>
    <n v="282"/>
    <s v="Kg"/>
    <n v="39"/>
    <n v="10998"/>
  </r>
  <r>
    <d v="2021-10-25T00:00:00"/>
    <x v="22"/>
    <x v="0"/>
    <n v="297"/>
    <s v="Kg"/>
    <n v="39.5"/>
    <n v="11731.5"/>
  </r>
  <r>
    <d v="2021-10-25T00:00:00"/>
    <x v="22"/>
    <x v="0"/>
    <n v="860"/>
    <s v="Kg"/>
    <n v="36.5"/>
    <n v="31390"/>
  </r>
  <r>
    <d v="2021-10-30T00:00:00"/>
    <x v="22"/>
    <x v="2"/>
    <n v="501"/>
    <s v="Kg"/>
    <n v="40"/>
    <n v="20040"/>
  </r>
  <r>
    <d v="2021-11-02T00:00:00"/>
    <x v="22"/>
    <x v="2"/>
    <n v="400"/>
    <s v="Kg"/>
    <n v="28.5"/>
    <n v="11400"/>
  </r>
  <r>
    <d v="2021-11-02T00:00:00"/>
    <x v="22"/>
    <x v="2"/>
    <n v="450"/>
    <s v="Kg"/>
    <n v="39.75"/>
    <n v="17887.5"/>
  </r>
  <r>
    <d v="2021-11-13T00:00:00"/>
    <x v="22"/>
    <x v="0"/>
    <n v="1228"/>
    <s v="Kg"/>
    <n v="39"/>
    <n v="47892"/>
  </r>
  <r>
    <d v="2021-11-15T00:00:00"/>
    <x v="22"/>
    <x v="0"/>
    <n v="670"/>
    <s v="Kg"/>
    <n v="39.5"/>
    <n v="26465"/>
  </r>
  <r>
    <d v="2021-12-27T00:00:00"/>
    <x v="22"/>
    <x v="0"/>
    <n v="702"/>
    <s v="Kgs"/>
    <n v="39"/>
    <n v="27378"/>
  </r>
  <r>
    <d v="2021-12-28T00:00:00"/>
    <x v="22"/>
    <x v="0"/>
    <n v="357"/>
    <s v="Kgs"/>
    <n v="39"/>
    <n v="13923"/>
  </r>
  <r>
    <d v="2022-01-06T00:00:00"/>
    <x v="22"/>
    <x v="0"/>
    <n v="2392"/>
    <s v="Kgs"/>
    <n v="38.5"/>
    <n v="92092"/>
  </r>
  <r>
    <d v="2022-02-09T00:00:00"/>
    <x v="22"/>
    <x v="2"/>
    <n v="910"/>
    <s v="Kg"/>
    <n v="39.5"/>
    <n v="35945"/>
  </r>
  <r>
    <d v="2021-08-21T00:00:00"/>
    <x v="23"/>
    <x v="2"/>
    <n v="9750"/>
    <s v="Pcs"/>
    <n v="29.6"/>
    <n v="288600"/>
  </r>
  <r>
    <d v="2021-08-26T00:00:00"/>
    <x v="23"/>
    <x v="2"/>
    <n v="5050"/>
    <s v="Pcs"/>
    <n v="56.5"/>
    <n v="285325"/>
  </r>
  <r>
    <d v="2021-09-02T00:00:00"/>
    <x v="23"/>
    <x v="2"/>
    <n v="10200"/>
    <s v="Pcs"/>
    <n v="29.6"/>
    <n v="301920"/>
  </r>
  <r>
    <d v="2021-09-07T00:00:00"/>
    <x v="23"/>
    <x v="2"/>
    <n v="4425"/>
    <s v="Pcs"/>
    <n v="56.5"/>
    <n v="250012.5"/>
  </r>
  <r>
    <d v="2021-09-14T00:00:00"/>
    <x v="23"/>
    <x v="2"/>
    <n v="7560"/>
    <s v="Pcs"/>
    <n v="29.6"/>
    <n v="223776"/>
  </r>
  <r>
    <d v="2021-09-22T00:00:00"/>
    <x v="23"/>
    <x v="2"/>
    <n v="7915"/>
    <s v="Pcs"/>
    <n v="29.6"/>
    <n v="234284"/>
  </r>
  <r>
    <d v="2021-09-22T00:00:00"/>
    <x v="23"/>
    <x v="2"/>
    <n v="4950"/>
    <s v="Pcs"/>
    <n v="56.5"/>
    <n v="279675"/>
  </r>
  <r>
    <d v="2021-09-27T00:00:00"/>
    <x v="23"/>
    <x v="2"/>
    <n v="5490"/>
    <s v="Pcs"/>
    <n v="56.5"/>
    <n v="310185"/>
  </r>
  <r>
    <d v="2021-10-05T00:00:00"/>
    <x v="23"/>
    <x v="2"/>
    <n v="8150"/>
    <s v="Pcs"/>
    <n v="29.6"/>
    <n v="241240"/>
  </r>
  <r>
    <d v="2021-10-11T00:00:00"/>
    <x v="23"/>
    <x v="2"/>
    <n v="8050"/>
    <s v="Pcs"/>
    <n v="30"/>
    <n v="241500"/>
  </r>
  <r>
    <d v="2021-10-19T00:00:00"/>
    <x v="23"/>
    <x v="2"/>
    <n v="3670"/>
    <s v="Pcs"/>
    <n v="56.5"/>
    <n v="207355"/>
  </r>
  <r>
    <d v="2021-10-19T00:00:00"/>
    <x v="23"/>
    <x v="2"/>
    <n v="3450"/>
    <s v="Pcs"/>
    <n v="79.25"/>
    <n v="273412.5"/>
  </r>
  <r>
    <d v="2021-10-22T00:00:00"/>
    <x v="23"/>
    <x v="2"/>
    <n v="4985"/>
    <s v="Pcs"/>
    <n v="56.5"/>
    <n v="281652.5"/>
  </r>
  <r>
    <d v="2021-11-16T00:00:00"/>
    <x v="23"/>
    <x v="2"/>
    <n v="4750"/>
    <s v="Pcs"/>
    <n v="58.5"/>
    <n v="277875"/>
  </r>
  <r>
    <d v="2021-11-17T00:00:00"/>
    <x v="23"/>
    <x v="2"/>
    <n v="4050"/>
    <s v="Pcs"/>
    <n v="79.25"/>
    <n v="320962.5"/>
  </r>
  <r>
    <d v="2021-11-17T00:00:00"/>
    <x v="23"/>
    <x v="2"/>
    <n v="8940"/>
    <s v="Pcs"/>
    <n v="32"/>
    <n v="286080"/>
  </r>
  <r>
    <d v="2021-11-25T00:00:00"/>
    <x v="23"/>
    <x v="2"/>
    <n v="3310"/>
    <s v="Pcs"/>
    <n v="79.25"/>
    <n v="262317.5"/>
  </r>
  <r>
    <d v="2021-11-29T00:00:00"/>
    <x v="23"/>
    <x v="2"/>
    <n v="3584"/>
    <s v="Pcs"/>
    <n v="79.25"/>
    <n v="284032"/>
  </r>
  <r>
    <d v="2021-12-13T00:00:00"/>
    <x v="23"/>
    <x v="2"/>
    <n v="3555"/>
    <s v="Pcs"/>
    <n v="79.25"/>
    <n v="281733.75"/>
  </r>
  <r>
    <d v="2021-12-15T00:00:00"/>
    <x v="23"/>
    <x v="2"/>
    <n v="3652"/>
    <s v="Pcs"/>
    <n v="79"/>
    <n v="288508"/>
  </r>
  <r>
    <d v="2021-02-18T00:00:00"/>
    <x v="24"/>
    <x v="0"/>
    <n v="2186"/>
    <s v="Kg"/>
    <n v="30.75"/>
    <n v="67219.5"/>
  </r>
  <r>
    <d v="2021-02-18T00:00:00"/>
    <x v="24"/>
    <x v="0"/>
    <n v="500"/>
    <s v="Kg"/>
    <n v="30.75"/>
    <n v="15375"/>
  </r>
  <r>
    <d v="2021-02-18T00:00:00"/>
    <x v="24"/>
    <x v="0"/>
    <n v="910"/>
    <s v="Kg"/>
    <n v="30.75"/>
    <n v="27982.5"/>
  </r>
  <r>
    <d v="2021-02-18T00:00:00"/>
    <x v="24"/>
    <x v="0"/>
    <n v="436"/>
    <s v="Kg"/>
    <n v="30.75"/>
    <n v="13407"/>
  </r>
  <r>
    <d v="2021-02-18T00:00:00"/>
    <x v="24"/>
    <x v="0"/>
    <n v="592"/>
    <s v="Kg"/>
    <n v="30.75"/>
    <n v="18204"/>
  </r>
  <r>
    <d v="2021-02-18T00:00:00"/>
    <x v="24"/>
    <x v="0"/>
    <n v="482"/>
    <s v="Kg"/>
    <n v="30.75"/>
    <n v="14821.5"/>
  </r>
  <r>
    <d v="2021-02-18T00:00:00"/>
    <x v="24"/>
    <x v="0"/>
    <n v="380"/>
    <s v="Kg"/>
    <n v="32.5"/>
    <n v="12350"/>
  </r>
  <r>
    <d v="2021-02-18T00:00:00"/>
    <x v="24"/>
    <x v="0"/>
    <n v="445"/>
    <s v="Kg"/>
    <n v="32.5"/>
    <n v="14462.5"/>
  </r>
  <r>
    <d v="2021-02-18T00:00:00"/>
    <x v="24"/>
    <x v="0"/>
    <n v="890"/>
    <s v="Kg"/>
    <n v="32.5"/>
    <n v="28925"/>
  </r>
  <r>
    <d v="2021-02-18T00:00:00"/>
    <x v="24"/>
    <x v="0"/>
    <n v="472"/>
    <s v="Kg"/>
    <n v="32.5"/>
    <n v="15340"/>
  </r>
  <r>
    <d v="2021-02-18T00:00:00"/>
    <x v="24"/>
    <x v="0"/>
    <n v="481"/>
    <s v="Kg"/>
    <n v="32.5"/>
    <n v="15632.5"/>
  </r>
  <r>
    <d v="2021-02-18T00:00:00"/>
    <x v="24"/>
    <x v="0"/>
    <n v="2953"/>
    <s v="Kg"/>
    <n v="30.75"/>
    <n v="90804.75"/>
  </r>
  <r>
    <d v="2021-02-25T00:00:00"/>
    <x v="24"/>
    <x v="0"/>
    <n v="1829"/>
    <s v="Kg"/>
    <n v="30.75"/>
    <n v="56241.75"/>
  </r>
  <r>
    <d v="2021-02-25T00:00:00"/>
    <x v="24"/>
    <x v="0"/>
    <n v="1729"/>
    <s v="Kg"/>
    <n v="30.75"/>
    <n v="53166.75"/>
  </r>
  <r>
    <d v="2021-02-25T00:00:00"/>
    <x v="24"/>
    <x v="0"/>
    <n v="989"/>
    <s v="Kg"/>
    <n v="30.75"/>
    <n v="30411.75"/>
  </r>
  <r>
    <d v="2021-02-25T00:00:00"/>
    <x v="24"/>
    <x v="0"/>
    <n v="429"/>
    <s v="Kg"/>
    <n v="30.75"/>
    <n v="13191.75"/>
  </r>
  <r>
    <d v="2021-02-25T00:00:00"/>
    <x v="24"/>
    <x v="0"/>
    <n v="822"/>
    <s v="Kg"/>
    <n v="30.75"/>
    <n v="25276.5"/>
  </r>
  <r>
    <d v="2021-02-25T00:00:00"/>
    <x v="24"/>
    <x v="0"/>
    <n v="792"/>
    <s v="Kg"/>
    <n v="32.5"/>
    <n v="25740"/>
  </r>
  <r>
    <d v="2021-02-25T00:00:00"/>
    <x v="24"/>
    <x v="0"/>
    <n v="700"/>
    <s v="Kg"/>
    <n v="32.5"/>
    <n v="22750"/>
  </r>
  <r>
    <d v="2021-02-25T00:00:00"/>
    <x v="24"/>
    <x v="0"/>
    <n v="584"/>
    <s v="Kg"/>
    <n v="32.5"/>
    <n v="18980"/>
  </r>
  <r>
    <d v="2021-02-25T00:00:00"/>
    <x v="24"/>
    <x v="0"/>
    <n v="353"/>
    <s v="Kg"/>
    <n v="32.5"/>
    <n v="11472.5"/>
  </r>
  <r>
    <d v="2021-02-25T00:00:00"/>
    <x v="24"/>
    <x v="0"/>
    <n v="1088"/>
    <s v="Kg"/>
    <n v="30.75"/>
    <n v="33456"/>
  </r>
  <r>
    <d v="2021-03-12T00:00:00"/>
    <x v="24"/>
    <x v="1"/>
    <n v="10077"/>
    <s v="Kg"/>
    <n v="37.5"/>
    <n v="377887.5"/>
  </r>
  <r>
    <d v="2021-03-19T00:00:00"/>
    <x v="24"/>
    <x v="0"/>
    <n v="3831"/>
    <s v="Kg"/>
    <n v="38"/>
    <n v="145578"/>
  </r>
  <r>
    <d v="2021-03-19T00:00:00"/>
    <x v="24"/>
    <x v="0"/>
    <n v="537"/>
    <s v="Kg"/>
    <n v="38"/>
    <n v="20406"/>
  </r>
  <r>
    <d v="2021-03-19T00:00:00"/>
    <x v="24"/>
    <x v="0"/>
    <n v="1626"/>
    <s v="Kg"/>
    <n v="38"/>
    <n v="61788"/>
  </r>
  <r>
    <d v="2021-03-19T00:00:00"/>
    <x v="24"/>
    <x v="0"/>
    <n v="816"/>
    <s v="Kg"/>
    <n v="43.25"/>
    <n v="35292"/>
  </r>
  <r>
    <d v="2021-03-19T00:00:00"/>
    <x v="24"/>
    <x v="0"/>
    <n v="863"/>
    <s v="Kg"/>
    <n v="43.25"/>
    <n v="37324.75"/>
  </r>
  <r>
    <d v="2021-03-19T00:00:00"/>
    <x v="24"/>
    <x v="0"/>
    <n v="1544"/>
    <s v="Kg"/>
    <n v="43.25"/>
    <n v="66778"/>
  </r>
  <r>
    <d v="2021-03-19T00:00:00"/>
    <x v="24"/>
    <x v="0"/>
    <n v="3814"/>
    <s v="Kg"/>
    <n v="40.75"/>
    <n v="155420.5"/>
  </r>
  <r>
    <d v="2021-03-19T00:00:00"/>
    <x v="24"/>
    <x v="0"/>
    <n v="3761"/>
    <s v="Kg"/>
    <n v="40.75"/>
    <n v="153260.75"/>
  </r>
  <r>
    <d v="2021-03-19T00:00:00"/>
    <x v="24"/>
    <x v="0"/>
    <n v="454"/>
    <s v="Kg"/>
    <n v="40.75"/>
    <n v="18500.5"/>
  </r>
  <r>
    <d v="2021-03-19T00:00:00"/>
    <x v="24"/>
    <x v="0"/>
    <n v="856"/>
    <s v="Kg"/>
    <n v="40.75"/>
    <n v="34882"/>
  </r>
  <r>
    <d v="2021-03-19T00:00:00"/>
    <x v="24"/>
    <x v="0"/>
    <n v="806"/>
    <s v="Kg"/>
    <n v="40.75"/>
    <n v="32844.5"/>
  </r>
  <r>
    <d v="2021-03-19T00:00:00"/>
    <x v="24"/>
    <x v="0"/>
    <n v="1467"/>
    <s v="Kg"/>
    <n v="40.75"/>
    <n v="59780.25"/>
  </r>
  <r>
    <d v="2021-04-20T00:00:00"/>
    <x v="24"/>
    <x v="0"/>
    <n v="838"/>
    <s v="Kg"/>
    <n v="40.75"/>
    <n v="34148.5"/>
  </r>
  <r>
    <d v="2021-04-20T00:00:00"/>
    <x v="24"/>
    <x v="0"/>
    <n v="786"/>
    <s v="Kg"/>
    <n v="40.75"/>
    <n v="32029.5"/>
  </r>
  <r>
    <d v="2021-04-20T00:00:00"/>
    <x v="24"/>
    <x v="0"/>
    <n v="980"/>
    <s v="Kg"/>
    <n v="40.75"/>
    <n v="39935"/>
  </r>
  <r>
    <d v="2021-04-20T00:00:00"/>
    <x v="24"/>
    <x v="0"/>
    <n v="2174"/>
    <s v="Kg"/>
    <n v="40.75"/>
    <n v="88590.5"/>
  </r>
  <r>
    <d v="2021-04-20T00:00:00"/>
    <x v="24"/>
    <x v="0"/>
    <n v="1020"/>
    <s v="Kg"/>
    <n v="40.75"/>
    <n v="41565"/>
  </r>
  <r>
    <d v="2021-04-20T00:00:00"/>
    <x v="24"/>
    <x v="0"/>
    <n v="349"/>
    <s v="Kg"/>
    <n v="42.75"/>
    <n v="14919.75"/>
  </r>
  <r>
    <d v="2021-04-20T00:00:00"/>
    <x v="24"/>
    <x v="0"/>
    <n v="353"/>
    <s v="Kg"/>
    <n v="42.75"/>
    <n v="15090.75"/>
  </r>
  <r>
    <d v="2021-04-20T00:00:00"/>
    <x v="24"/>
    <x v="0"/>
    <n v="570"/>
    <s v="Kg"/>
    <n v="42.75"/>
    <n v="24367.5"/>
  </r>
  <r>
    <d v="2021-04-20T00:00:00"/>
    <x v="24"/>
    <x v="0"/>
    <n v="422"/>
    <s v="Kg"/>
    <n v="42.75"/>
    <n v="18040.5"/>
  </r>
  <r>
    <d v="2021-04-20T00:00:00"/>
    <x v="24"/>
    <x v="0"/>
    <n v="407"/>
    <s v="Kg"/>
    <n v="42.75"/>
    <n v="17399.25"/>
  </r>
  <r>
    <d v="2021-04-20T00:00:00"/>
    <x v="24"/>
    <x v="0"/>
    <n v="682"/>
    <s v="Kg"/>
    <n v="42.75"/>
    <n v="29155.5"/>
  </r>
  <r>
    <d v="2021-04-20T00:00:00"/>
    <x v="24"/>
    <x v="0"/>
    <n v="1670"/>
    <s v="Kg"/>
    <n v="40.75"/>
    <n v="68052.5"/>
  </r>
  <r>
    <d v="2021-04-24T00:00:00"/>
    <x v="24"/>
    <x v="0"/>
    <n v="827"/>
    <s v="Kg"/>
    <n v="41.25"/>
    <n v="34113.75"/>
  </r>
  <r>
    <d v="2021-04-24T00:00:00"/>
    <x v="24"/>
    <x v="0"/>
    <n v="2723"/>
    <s v="Kg"/>
    <n v="41.25"/>
    <n v="112323.75"/>
  </r>
  <r>
    <d v="2021-04-24T00:00:00"/>
    <x v="24"/>
    <x v="0"/>
    <n v="1807"/>
    <s v="Kg"/>
    <n v="41.25"/>
    <n v="74538.75"/>
  </r>
  <r>
    <d v="2021-04-24T00:00:00"/>
    <x v="24"/>
    <x v="0"/>
    <n v="1830"/>
    <s v="Kg"/>
    <n v="41.25"/>
    <n v="75487.5"/>
  </r>
  <r>
    <d v="2021-04-24T00:00:00"/>
    <x v="24"/>
    <x v="0"/>
    <n v="654"/>
    <s v="Kg"/>
    <n v="41.25"/>
    <n v="26977.5"/>
  </r>
  <r>
    <d v="2021-04-24T00:00:00"/>
    <x v="24"/>
    <x v="0"/>
    <n v="1551"/>
    <s v="Kg"/>
    <n v="41.25"/>
    <n v="63978.75"/>
  </r>
  <r>
    <d v="2021-09-22T00:00:00"/>
    <x v="24"/>
    <x v="0"/>
    <n v="1257"/>
    <s v="Kg"/>
    <n v="34.5"/>
    <n v="43366.5"/>
  </r>
  <r>
    <d v="2021-09-22T00:00:00"/>
    <x v="24"/>
    <x v="0"/>
    <n v="2178"/>
    <s v="Kg"/>
    <n v="34.5"/>
    <n v="75141"/>
  </r>
  <r>
    <d v="2021-09-22T00:00:00"/>
    <x v="24"/>
    <x v="0"/>
    <n v="946"/>
    <s v="Kg"/>
    <n v="34.5"/>
    <n v="32637"/>
  </r>
  <r>
    <d v="2021-09-22T00:00:00"/>
    <x v="24"/>
    <x v="0"/>
    <n v="2083"/>
    <s v="Kg"/>
    <n v="34.5"/>
    <n v="71863.5"/>
  </r>
  <r>
    <d v="2021-09-22T00:00:00"/>
    <x v="24"/>
    <x v="0"/>
    <n v="1150"/>
    <s v="Kg"/>
    <n v="34.5"/>
    <n v="39675"/>
  </r>
  <r>
    <d v="2021-11-01T00:00:00"/>
    <x v="24"/>
    <x v="0"/>
    <n v="2174"/>
    <s v="Kg"/>
    <n v="40.5"/>
    <n v="88047"/>
  </r>
  <r>
    <d v="2021-11-01T00:00:00"/>
    <x v="24"/>
    <x v="0"/>
    <n v="1090"/>
    <s v="Kg"/>
    <n v="40.5"/>
    <n v="44145"/>
  </r>
  <r>
    <d v="2021-11-01T00:00:00"/>
    <x v="24"/>
    <x v="0"/>
    <n v="1804"/>
    <s v="Kg"/>
    <n v="40.5"/>
    <n v="73062"/>
  </r>
  <r>
    <d v="2021-11-01T00:00:00"/>
    <x v="24"/>
    <x v="0"/>
    <n v="2041"/>
    <s v="Kg"/>
    <n v="40.5"/>
    <n v="82660.5"/>
  </r>
  <r>
    <d v="2021-11-01T00:00:00"/>
    <x v="24"/>
    <x v="0"/>
    <n v="1077"/>
    <s v="Kg"/>
    <n v="40.5"/>
    <n v="43618.5"/>
  </r>
  <r>
    <d v="2021-08-21T00:00:00"/>
    <x v="25"/>
    <x v="2"/>
    <n v="1600"/>
    <s v="Pcs"/>
    <n v="24"/>
    <n v="38400"/>
  </r>
  <r>
    <d v="2021-08-21T00:00:00"/>
    <x v="25"/>
    <x v="3"/>
    <n v="800"/>
    <s v="Pcs"/>
    <n v="38.5"/>
    <n v="30800"/>
  </r>
  <r>
    <d v="2021-09-01T00:00:00"/>
    <x v="25"/>
    <x v="2"/>
    <n v="1590"/>
    <s v="Pcs"/>
    <n v="26.5"/>
    <n v="42135"/>
  </r>
  <r>
    <d v="2021-09-02T00:00:00"/>
    <x v="25"/>
    <x v="3"/>
    <n v="800"/>
    <s v="Pcs"/>
    <n v="38.5"/>
    <n v="30800"/>
  </r>
  <r>
    <d v="2021-09-06T00:00:00"/>
    <x v="25"/>
    <x v="2"/>
    <n v="820"/>
    <s v="Pcs"/>
    <n v="26.5"/>
    <n v="21730"/>
  </r>
  <r>
    <d v="2021-09-06T00:00:00"/>
    <x v="25"/>
    <x v="2"/>
    <n v="503"/>
    <s v="Pcs"/>
    <n v="34"/>
    <n v="17102"/>
  </r>
  <r>
    <d v="2021-09-11T00:00:00"/>
    <x v="25"/>
    <x v="3"/>
    <n v="750"/>
    <s v="Pcs"/>
    <n v="46"/>
    <n v="34500"/>
  </r>
  <r>
    <d v="2021-09-16T00:00:00"/>
    <x v="25"/>
    <x v="3"/>
    <n v="751"/>
    <s v="Pcs"/>
    <n v="46"/>
    <n v="34546"/>
  </r>
  <r>
    <d v="2021-09-22T00:00:00"/>
    <x v="25"/>
    <x v="3"/>
    <n v="750"/>
    <s v="Pcs"/>
    <n v="46"/>
    <n v="34500"/>
  </r>
  <r>
    <d v="2021-09-24T00:00:00"/>
    <x v="25"/>
    <x v="3"/>
    <n v="753"/>
    <s v="Pcs"/>
    <n v="46"/>
    <n v="34638"/>
  </r>
  <r>
    <d v="2021-09-26T00:00:00"/>
    <x v="25"/>
    <x v="3"/>
    <n v="750"/>
    <s v="Pcs"/>
    <n v="46"/>
    <n v="34500"/>
  </r>
  <r>
    <d v="2021-09-28T00:00:00"/>
    <x v="25"/>
    <x v="3"/>
    <n v="750"/>
    <s v="Pcs"/>
    <n v="46"/>
    <n v="34500"/>
  </r>
  <r>
    <d v="2021-09-29T00:00:00"/>
    <x v="25"/>
    <x v="3"/>
    <n v="750"/>
    <s v="Pcs"/>
    <n v="46"/>
    <n v="34500"/>
  </r>
  <r>
    <d v="2021-09-29T00:00:00"/>
    <x v="25"/>
    <x v="2"/>
    <n v="375"/>
    <s v="Pcs"/>
    <n v="26.5"/>
    <n v="9937.5"/>
  </r>
  <r>
    <d v="2021-09-29T00:00:00"/>
    <x v="25"/>
    <x v="2"/>
    <n v="1025"/>
    <s v="Pcs"/>
    <n v="24"/>
    <n v="24600"/>
  </r>
  <r>
    <d v="2021-10-01T00:00:00"/>
    <x v="25"/>
    <x v="3"/>
    <n v="750"/>
    <s v="Pcs"/>
    <n v="46"/>
    <n v="34500"/>
  </r>
  <r>
    <d v="2021-10-02T00:00:00"/>
    <x v="25"/>
    <x v="3"/>
    <n v="750"/>
    <s v="Pcs"/>
    <n v="46"/>
    <n v="34500"/>
  </r>
  <r>
    <d v="2021-10-02T00:00:00"/>
    <x v="25"/>
    <x v="3"/>
    <n v="764"/>
    <s v="Pcs"/>
    <n v="46"/>
    <n v="35144"/>
  </r>
  <r>
    <d v="2021-10-05T00:00:00"/>
    <x v="25"/>
    <x v="3"/>
    <n v="750"/>
    <s v="Pcs"/>
    <n v="46"/>
    <n v="34500"/>
  </r>
  <r>
    <d v="2021-10-06T00:00:00"/>
    <x v="25"/>
    <x v="3"/>
    <n v="750"/>
    <s v="Pcs"/>
    <n v="46"/>
    <n v="34500"/>
  </r>
  <r>
    <d v="2021-10-11T00:00:00"/>
    <x v="25"/>
    <x v="3"/>
    <n v="755"/>
    <s v="Pcs"/>
    <n v="46"/>
    <n v="34730"/>
  </r>
  <r>
    <d v="2021-10-11T00:00:00"/>
    <x v="25"/>
    <x v="3"/>
    <n v="660"/>
    <s v="Pcs"/>
    <n v="46"/>
    <n v="30360"/>
  </r>
  <r>
    <d v="2021-10-19T00:00:00"/>
    <x v="25"/>
    <x v="3"/>
    <n v="766"/>
    <s v="Pcs"/>
    <n v="46"/>
    <n v="35236"/>
  </r>
  <r>
    <d v="2021-10-23T00:00:00"/>
    <x v="25"/>
    <x v="3"/>
    <n v="750"/>
    <s v="Pcs"/>
    <n v="48.5"/>
    <n v="36375"/>
  </r>
  <r>
    <d v="2021-10-29T00:00:00"/>
    <x v="25"/>
    <x v="3"/>
    <n v="750"/>
    <s v="Pcs"/>
    <n v="48.5"/>
    <n v="36375"/>
  </r>
  <r>
    <d v="2021-11-02T00:00:00"/>
    <x v="25"/>
    <x v="3"/>
    <n v="750"/>
    <s v="Pcs"/>
    <n v="46.25"/>
    <n v="34687.5"/>
  </r>
  <r>
    <d v="2021-11-04T00:00:00"/>
    <x v="25"/>
    <x v="3"/>
    <n v="750"/>
    <s v="Pcs"/>
    <n v="46.25"/>
    <n v="34687.5"/>
  </r>
  <r>
    <d v="2021-11-12T00:00:00"/>
    <x v="25"/>
    <x v="3"/>
    <n v="710"/>
    <s v="Pcs"/>
    <n v="46.25"/>
    <n v="32837.5"/>
  </r>
  <r>
    <d v="2021-11-18T00:00:00"/>
    <x v="25"/>
    <x v="3"/>
    <n v="750"/>
    <s v="Pcs"/>
    <n v="46.25"/>
    <n v="34687.5"/>
  </r>
  <r>
    <d v="2021-11-20T00:00:00"/>
    <x v="25"/>
    <x v="3"/>
    <n v="750"/>
    <s v="Pcs"/>
    <n v="46.25"/>
    <n v="34687.5"/>
  </r>
  <r>
    <d v="2021-11-23T00:00:00"/>
    <x v="25"/>
    <x v="3"/>
    <n v="750"/>
    <s v="Pcs"/>
    <n v="46.25"/>
    <n v="34687.5"/>
  </r>
  <r>
    <d v="2021-11-24T00:00:00"/>
    <x v="25"/>
    <x v="3"/>
    <n v="750"/>
    <s v="Pcs"/>
    <n v="46.25"/>
    <n v="34687.5"/>
  </r>
  <r>
    <d v="2021-11-26T00:00:00"/>
    <x v="25"/>
    <x v="3"/>
    <n v="751"/>
    <s v="Pcs"/>
    <n v="46.25"/>
    <n v="34733.75"/>
  </r>
  <r>
    <d v="2021-11-30T00:00:00"/>
    <x v="25"/>
    <x v="3"/>
    <n v="750"/>
    <s v="Pcs"/>
    <n v="46.25"/>
    <n v="34687.5"/>
  </r>
  <r>
    <d v="2021-11-30T00:00:00"/>
    <x v="25"/>
    <x v="3"/>
    <n v="750"/>
    <s v="Pcs"/>
    <n v="46.25"/>
    <n v="34687.5"/>
  </r>
  <r>
    <d v="2021-12-03T00:00:00"/>
    <x v="25"/>
    <x v="3"/>
    <n v="800"/>
    <s v="Pcs"/>
    <n v="46.25"/>
    <n v="37000"/>
  </r>
  <r>
    <d v="2021-12-04T00:00:00"/>
    <x v="25"/>
    <x v="3"/>
    <n v="780"/>
    <s v="Pcs"/>
    <n v="46.25"/>
    <n v="36075"/>
  </r>
  <r>
    <d v="2021-12-08T00:00:00"/>
    <x v="25"/>
    <x v="3"/>
    <n v="740"/>
    <s v="Pcs"/>
    <n v="46.25"/>
    <n v="34225"/>
  </r>
  <r>
    <d v="2021-12-08T00:00:00"/>
    <x v="25"/>
    <x v="2"/>
    <n v="260"/>
    <s v="Pcs"/>
    <n v="24"/>
    <n v="6240"/>
  </r>
  <r>
    <d v="2021-12-08T00:00:00"/>
    <x v="25"/>
    <x v="3"/>
    <n v="760"/>
    <s v="Pcs"/>
    <n v="46.25"/>
    <n v="35150"/>
  </r>
  <r>
    <d v="2021-12-11T00:00:00"/>
    <x v="25"/>
    <x v="3"/>
    <n v="750"/>
    <s v="Pcs"/>
    <n v="46.25"/>
    <n v="34687.5"/>
  </r>
  <r>
    <d v="2021-12-11T00:00:00"/>
    <x v="25"/>
    <x v="2"/>
    <n v="1321"/>
    <s v="Pcs"/>
    <n v="24"/>
    <n v="31704"/>
  </r>
  <r>
    <d v="2021-12-13T00:00:00"/>
    <x v="25"/>
    <x v="3"/>
    <n v="750"/>
    <s v="Pcs"/>
    <n v="46.25"/>
    <n v="34687.5"/>
  </r>
  <r>
    <d v="2021-12-15T00:00:00"/>
    <x v="25"/>
    <x v="3"/>
    <n v="800"/>
    <s v="Pcs"/>
    <n v="46.25"/>
    <n v="37000"/>
  </r>
  <r>
    <d v="2021-12-16T00:00:00"/>
    <x v="25"/>
    <x v="3"/>
    <n v="970"/>
    <s v="Pcs"/>
    <n v="46.25"/>
    <n v="44862.5"/>
  </r>
  <r>
    <d v="2021-12-16T00:00:00"/>
    <x v="25"/>
    <x v="2"/>
    <n v="1310"/>
    <s v="Pcs"/>
    <n v="27.5"/>
    <n v="36025"/>
  </r>
  <r>
    <d v="2021-12-18T00:00:00"/>
    <x v="25"/>
    <x v="3"/>
    <n v="1000"/>
    <s v="Pcs"/>
    <n v="46.25"/>
    <n v="46250"/>
  </r>
  <r>
    <d v="2021-12-20T00:00:00"/>
    <x v="25"/>
    <x v="3"/>
    <n v="1500"/>
    <s v="Pcs"/>
    <n v="46.25"/>
    <n v="69375"/>
  </r>
  <r>
    <d v="2021-12-23T00:00:00"/>
    <x v="25"/>
    <x v="3"/>
    <n v="630"/>
    <s v="Pcs"/>
    <n v="46.25"/>
    <n v="29137.5"/>
  </r>
  <r>
    <d v="2021-12-25T00:00:00"/>
    <x v="25"/>
    <x v="3"/>
    <n v="1000"/>
    <s v="Pcs"/>
    <n v="46.25"/>
    <n v="46250"/>
  </r>
  <r>
    <d v="2021-12-25T00:00:00"/>
    <x v="25"/>
    <x v="3"/>
    <n v="1000"/>
    <s v="Pcs"/>
    <n v="46.25"/>
    <n v="46250"/>
  </r>
  <r>
    <d v="2021-12-29T00:00:00"/>
    <x v="25"/>
    <x v="3"/>
    <n v="1000"/>
    <s v="Pcs"/>
    <n v="46.25"/>
    <n v="46250"/>
  </r>
  <r>
    <d v="2021-12-30T00:00:00"/>
    <x v="25"/>
    <x v="2"/>
    <n v="1006"/>
    <s v="Pcs"/>
    <n v="58"/>
    <n v="58348"/>
  </r>
  <r>
    <d v="2021-12-30T00:00:00"/>
    <x v="25"/>
    <x v="3"/>
    <n v="1000"/>
    <s v="Pcs"/>
    <n v="46.25"/>
    <n v="46250"/>
  </r>
  <r>
    <d v="2021-12-31T00:00:00"/>
    <x v="25"/>
    <x v="3"/>
    <n v="1000"/>
    <s v="Pcs"/>
    <n v="46.25"/>
    <n v="46250"/>
  </r>
  <r>
    <d v="2021-12-31T00:00:00"/>
    <x v="25"/>
    <x v="2"/>
    <n v="1980"/>
    <s v="Pcs"/>
    <n v="27.5"/>
    <n v="54450"/>
  </r>
  <r>
    <d v="2022-01-03T00:00:00"/>
    <x v="25"/>
    <x v="3"/>
    <n v="1000"/>
    <s v="Pcs"/>
    <n v="46.25"/>
    <n v="46250"/>
  </r>
  <r>
    <d v="2022-01-04T00:00:00"/>
    <x v="25"/>
    <x v="3"/>
    <n v="1000"/>
    <s v="Pcs"/>
    <n v="46.25"/>
    <n v="46250"/>
  </r>
  <r>
    <d v="2022-01-07T00:00:00"/>
    <x v="25"/>
    <x v="3"/>
    <n v="1000"/>
    <s v="Pcs"/>
    <n v="46.25"/>
    <n v="46250"/>
  </r>
  <r>
    <d v="2022-01-08T00:00:00"/>
    <x v="25"/>
    <x v="3"/>
    <n v="1000"/>
    <s v="Pcs"/>
    <n v="46.25"/>
    <n v="46250"/>
  </r>
  <r>
    <d v="2022-01-10T00:00:00"/>
    <x v="25"/>
    <x v="3"/>
    <n v="1000"/>
    <s v="Pcs"/>
    <n v="46.25"/>
    <n v="46250"/>
  </r>
  <r>
    <d v="2022-01-11T00:00:00"/>
    <x v="25"/>
    <x v="2"/>
    <n v="1300"/>
    <s v="Pcs"/>
    <n v="25"/>
    <n v="32500"/>
  </r>
  <r>
    <d v="2022-01-11T00:00:00"/>
    <x v="25"/>
    <x v="2"/>
    <n v="506"/>
    <s v="Pcs"/>
    <n v="27.5"/>
    <n v="13915"/>
  </r>
  <r>
    <d v="2022-01-12T00:00:00"/>
    <x v="25"/>
    <x v="3"/>
    <n v="1000"/>
    <s v="Pcs"/>
    <n v="46.25"/>
    <n v="46250"/>
  </r>
  <r>
    <d v="2022-01-13T00:00:00"/>
    <x v="25"/>
    <x v="3"/>
    <n v="1000"/>
    <s v="Pcs"/>
    <n v="46.25"/>
    <n v="46250"/>
  </r>
  <r>
    <d v="2022-01-20T00:00:00"/>
    <x v="25"/>
    <x v="3"/>
    <n v="1000"/>
    <s v="Pcs"/>
    <n v="46.25"/>
    <n v="46250"/>
  </r>
  <r>
    <d v="2022-01-21T00:00:00"/>
    <x v="25"/>
    <x v="3"/>
    <n v="48"/>
    <s v="Pcs"/>
    <n v="47.25"/>
    <n v="2268"/>
  </r>
  <r>
    <d v="2022-01-21T00:00:00"/>
    <x v="25"/>
    <x v="3"/>
    <n v="900"/>
    <s v="Pcs"/>
    <n v="46.25"/>
    <n v="41625"/>
  </r>
  <r>
    <d v="2022-01-28T00:00:00"/>
    <x v="25"/>
    <x v="3"/>
    <n v="1000"/>
    <s v="Pcs"/>
    <n v="46.25"/>
    <n v="46250"/>
  </r>
  <r>
    <d v="2022-01-29T00:00:00"/>
    <x v="25"/>
    <x v="3"/>
    <n v="1000"/>
    <s v="Pcs"/>
    <n v="46.25"/>
    <n v="46250"/>
  </r>
  <r>
    <d v="2022-02-04T00:00:00"/>
    <x v="25"/>
    <x v="2"/>
    <n v="1195"/>
    <s v="Pcs"/>
    <n v="25"/>
    <n v="29875"/>
  </r>
  <r>
    <d v="2022-02-08T00:00:00"/>
    <x v="25"/>
    <x v="3"/>
    <n v="30"/>
    <s v="Pcs"/>
    <n v="47.25"/>
    <n v="1417.5"/>
  </r>
  <r>
    <d v="2022-02-08T00:00:00"/>
    <x v="25"/>
    <x v="3"/>
    <n v="970"/>
    <s v="Pcs"/>
    <n v="46.25"/>
    <n v="44862.5"/>
  </r>
  <r>
    <d v="2022-02-09T00:00:00"/>
    <x v="25"/>
    <x v="3"/>
    <n v="1000"/>
    <s v="Pcs"/>
    <n v="46.25"/>
    <n v="46250"/>
  </r>
  <r>
    <d v="2022-02-11T00:00:00"/>
    <x v="25"/>
    <x v="3"/>
    <n v="1000"/>
    <s v="Pcs"/>
    <n v="47.25"/>
    <n v="47250"/>
  </r>
  <r>
    <d v="2022-02-15T00:00:00"/>
    <x v="25"/>
    <x v="3"/>
    <n v="1000"/>
    <s v="Pcs"/>
    <n v="47.25"/>
    <n v="47250"/>
  </r>
  <r>
    <d v="2022-02-16T00:00:00"/>
    <x v="25"/>
    <x v="3"/>
    <n v="1000"/>
    <s v="Pcs"/>
    <n v="47.25"/>
    <n v="47250"/>
  </r>
  <r>
    <d v="2021-08-13T00:00:00"/>
    <x v="26"/>
    <x v="3"/>
    <n v="150"/>
    <s v="Pcs"/>
    <n v="39"/>
    <n v="5850"/>
  </r>
  <r>
    <d v="2021-08-13T00:00:00"/>
    <x v="26"/>
    <x v="3"/>
    <n v="5080"/>
    <s v="Pcs"/>
    <n v="1.5"/>
    <n v="7620"/>
  </r>
  <r>
    <d v="2021-08-13T00:00:00"/>
    <x v="26"/>
    <x v="3"/>
    <n v="2000"/>
    <s v="Pcs"/>
    <n v="34.25"/>
    <n v="68500"/>
  </r>
  <r>
    <d v="2021-08-13T00:00:00"/>
    <x v="26"/>
    <x v="2"/>
    <n v="952"/>
    <s v="Pcs"/>
    <n v="69.5"/>
    <n v="66164"/>
  </r>
  <r>
    <d v="2021-08-13T00:00:00"/>
    <x v="26"/>
    <x v="2"/>
    <n v="101"/>
    <s v="Pcs"/>
    <n v="44"/>
    <n v="4444"/>
  </r>
  <r>
    <d v="2021-10-07T00:00:00"/>
    <x v="26"/>
    <x v="3"/>
    <n v="500"/>
    <s v="Pcs"/>
    <n v="39"/>
    <n v="19500"/>
  </r>
  <r>
    <d v="2021-10-07T00:00:00"/>
    <x v="26"/>
    <x v="3"/>
    <n v="2000"/>
    <s v="Pcs"/>
    <n v="1.5"/>
    <n v="3000"/>
  </r>
  <r>
    <d v="2021-10-07T00:00:00"/>
    <x v="26"/>
    <x v="3"/>
    <n v="1150"/>
    <s v="Pcs"/>
    <n v="34.25"/>
    <n v="39387.5"/>
  </r>
  <r>
    <d v="2021-10-09T00:00:00"/>
    <x v="26"/>
    <x v="3"/>
    <n v="400"/>
    <s v="Pcs"/>
    <n v="39"/>
    <n v="15600"/>
  </r>
  <r>
    <d v="2021-10-09T00:00:00"/>
    <x v="26"/>
    <x v="3"/>
    <n v="8000"/>
    <s v="Pcs"/>
    <n v="1.5"/>
    <n v="12000"/>
  </r>
  <r>
    <d v="2021-10-09T00:00:00"/>
    <x v="26"/>
    <x v="3"/>
    <n v="1226"/>
    <s v="Pcs"/>
    <n v="34.25"/>
    <n v="41990.5"/>
  </r>
  <r>
    <d v="2021-10-25T00:00:00"/>
    <x v="26"/>
    <x v="2"/>
    <n v="2000"/>
    <s v="Pcs"/>
    <n v="44.25"/>
    <n v="88500"/>
  </r>
  <r>
    <d v="2021-11-08T00:00:00"/>
    <x v="26"/>
    <x v="2"/>
    <n v="260"/>
    <s v="Pcs"/>
    <n v="119"/>
    <n v="30940"/>
  </r>
  <r>
    <d v="2021-11-08T00:00:00"/>
    <x v="26"/>
    <x v="2"/>
    <n v="1920"/>
    <s v="Pcs"/>
    <n v="48.5"/>
    <n v="93120"/>
  </r>
  <r>
    <d v="2021-11-15T00:00:00"/>
    <x v="26"/>
    <x v="2"/>
    <n v="500"/>
    <s v="Pcs"/>
    <n v="6.5"/>
    <n v="3250"/>
  </r>
  <r>
    <d v="2021-11-16T00:00:00"/>
    <x v="26"/>
    <x v="3"/>
    <n v="560"/>
    <s v="Pcs"/>
    <n v="37.25"/>
    <n v="20860"/>
  </r>
  <r>
    <d v="2021-11-16T00:00:00"/>
    <x v="26"/>
    <x v="3"/>
    <n v="430"/>
    <s v="Pcs"/>
    <n v="43"/>
    <n v="18490"/>
  </r>
  <r>
    <d v="2021-11-16T00:00:00"/>
    <x v="26"/>
    <x v="2"/>
    <n v="500"/>
    <s v="Pcs"/>
    <n v="75.25"/>
    <n v="37625"/>
  </r>
  <r>
    <d v="2021-11-16T00:00:00"/>
    <x v="26"/>
    <x v="2"/>
    <n v="204"/>
    <s v="Pcs"/>
    <n v="120"/>
    <n v="24480"/>
  </r>
  <r>
    <d v="2021-11-16T00:00:00"/>
    <x v="26"/>
    <x v="2"/>
    <n v="9650"/>
    <s v="Pcs"/>
    <n v="6.5"/>
    <n v="62725"/>
  </r>
  <r>
    <d v="2021-11-18T00:00:00"/>
    <x v="26"/>
    <x v="3"/>
    <n v="2000"/>
    <s v="Pcs"/>
    <n v="1.75"/>
    <n v="3500"/>
  </r>
  <r>
    <d v="2021-11-18T00:00:00"/>
    <x v="26"/>
    <x v="3"/>
    <n v="1005"/>
    <s v="Pcs"/>
    <n v="41.5"/>
    <n v="41707.5"/>
  </r>
  <r>
    <d v="2021-11-18T00:00:00"/>
    <x v="26"/>
    <x v="3"/>
    <n v="630"/>
    <s v="Pcs"/>
    <n v="37.25"/>
    <n v="23467.5"/>
  </r>
  <r>
    <d v="2021-11-18T00:00:00"/>
    <x v="26"/>
    <x v="2"/>
    <n v="498"/>
    <s v="Pcs"/>
    <n v="97.5"/>
    <n v="48555"/>
  </r>
  <r>
    <d v="2021-11-20T00:00:00"/>
    <x v="26"/>
    <x v="3"/>
    <n v="390"/>
    <s v="Pcs"/>
    <n v="37.25"/>
    <n v="14527.5"/>
  </r>
  <r>
    <d v="2021-11-20T00:00:00"/>
    <x v="26"/>
    <x v="3"/>
    <n v="3240"/>
    <s v="Pcs"/>
    <n v="1.75"/>
    <n v="5670"/>
  </r>
  <r>
    <d v="2021-11-20T00:00:00"/>
    <x v="26"/>
    <x v="3"/>
    <n v="560"/>
    <s v="Pcs"/>
    <n v="43"/>
    <n v="24080"/>
  </r>
  <r>
    <d v="2021-11-24T00:00:00"/>
    <x v="26"/>
    <x v="3"/>
    <n v="1013"/>
    <s v="Pcs"/>
    <n v="37.25"/>
    <n v="37734.25"/>
  </r>
  <r>
    <d v="2021-11-24T00:00:00"/>
    <x v="26"/>
    <x v="3"/>
    <n v="505"/>
    <s v="Pcs"/>
    <n v="37"/>
    <n v="18685"/>
  </r>
  <r>
    <d v="2021-11-24T00:00:00"/>
    <x v="26"/>
    <x v="3"/>
    <n v="440"/>
    <s v="Pcs"/>
    <n v="43"/>
    <n v="18920"/>
  </r>
  <r>
    <d v="2021-11-29T00:00:00"/>
    <x v="26"/>
    <x v="2"/>
    <n v="300"/>
    <s v="Pcs"/>
    <n v="130"/>
    <n v="39000"/>
  </r>
  <r>
    <d v="2021-11-29T00:00:00"/>
    <x v="26"/>
    <x v="2"/>
    <n v="408"/>
    <s v="Pcs"/>
    <n v="141"/>
    <n v="57528"/>
  </r>
  <r>
    <d v="2021-11-29T00:00:00"/>
    <x v="26"/>
    <x v="3"/>
    <n v="5150"/>
    <s v="Pcs"/>
    <n v="1.75"/>
    <n v="9012.5"/>
  </r>
  <r>
    <d v="2021-11-29T00:00:00"/>
    <x v="26"/>
    <x v="2"/>
    <n v="580"/>
    <s v="Pcs"/>
    <n v="48.5"/>
    <n v="28130"/>
  </r>
  <r>
    <d v="2021-12-02T00:00:00"/>
    <x v="26"/>
    <x v="3"/>
    <n v="993"/>
    <s v="Pcs"/>
    <n v="37.25"/>
    <n v="36989.25"/>
  </r>
  <r>
    <d v="2021-12-02T00:00:00"/>
    <x v="26"/>
    <x v="3"/>
    <n v="798"/>
    <s v="Pcs"/>
    <n v="43"/>
    <n v="34314"/>
  </r>
  <r>
    <d v="2021-12-03T00:00:00"/>
    <x v="26"/>
    <x v="2"/>
    <n v="507"/>
    <s v="Pcs"/>
    <n v="90"/>
    <n v="45630"/>
  </r>
  <r>
    <d v="2021-12-03T00:00:00"/>
    <x v="26"/>
    <x v="2"/>
    <n v="1420"/>
    <s v="Pcs"/>
    <n v="48.5"/>
    <n v="68870"/>
  </r>
  <r>
    <d v="2021-12-03T00:00:00"/>
    <x v="26"/>
    <x v="2"/>
    <n v="507"/>
    <s v="Pcs"/>
    <n v="90"/>
    <n v="45630"/>
  </r>
  <r>
    <d v="2021-12-03T00:00:00"/>
    <x v="26"/>
    <x v="2"/>
    <n v="1420"/>
    <s v="Pcs"/>
    <n v="48.5"/>
    <n v="68870"/>
  </r>
  <r>
    <d v="2021-12-15T00:00:00"/>
    <x v="26"/>
    <x v="3"/>
    <n v="1008"/>
    <s v="Pcs"/>
    <n v="37.25"/>
    <n v="37548"/>
  </r>
  <r>
    <d v="2021-12-15T00:00:00"/>
    <x v="26"/>
    <x v="3"/>
    <n v="501"/>
    <s v="Pcs"/>
    <n v="43"/>
    <n v="21543"/>
  </r>
  <r>
    <d v="2021-12-15T00:00:00"/>
    <x v="26"/>
    <x v="3"/>
    <n v="501"/>
    <s v="Pcs"/>
    <n v="37"/>
    <n v="18537"/>
  </r>
  <r>
    <d v="2021-12-24T00:00:00"/>
    <x v="26"/>
    <x v="2"/>
    <n v="870"/>
    <s v="Pcs"/>
    <n v="48.5"/>
    <n v="42195"/>
  </r>
  <r>
    <d v="2021-12-24T00:00:00"/>
    <x v="26"/>
    <x v="3"/>
    <n v="1020"/>
    <s v="Pcs"/>
    <n v="37.25"/>
    <n v="37995"/>
  </r>
  <r>
    <d v="2021-12-24T00:00:00"/>
    <x v="26"/>
    <x v="3"/>
    <n v="350"/>
    <s v="Pcs"/>
    <n v="43"/>
    <n v="15050"/>
  </r>
  <r>
    <d v="2021-12-28T00:00:00"/>
    <x v="26"/>
    <x v="2"/>
    <n v="100"/>
    <s v="Pcs"/>
    <n v="141"/>
    <n v="14100"/>
  </r>
  <r>
    <d v="2021-12-28T00:00:00"/>
    <x v="26"/>
    <x v="2"/>
    <n v="2420"/>
    <s v="Pcs"/>
    <n v="48.5"/>
    <n v="117370"/>
  </r>
  <r>
    <d v="2021-12-31T00:00:00"/>
    <x v="26"/>
    <x v="2"/>
    <n v="19866"/>
    <s v="Pcs"/>
    <n v="6.5"/>
    <n v="129129"/>
  </r>
  <r>
    <d v="2021-12-31T00:00:00"/>
    <x v="26"/>
    <x v="2"/>
    <n v="500"/>
    <s v="Pcs"/>
    <n v="48.5"/>
    <n v="24250"/>
  </r>
  <r>
    <d v="2022-01-08T00:00:00"/>
    <x v="26"/>
    <x v="2"/>
    <n v="2830"/>
    <s v="Pcs"/>
    <n v="48.5"/>
    <n v="137255"/>
  </r>
  <r>
    <d v="2022-01-11T00:00:00"/>
    <x v="26"/>
    <x v="3"/>
    <n v="400"/>
    <s v="Pcs"/>
    <n v="24.75"/>
    <n v="9900"/>
  </r>
  <r>
    <d v="2022-01-11T00:00:00"/>
    <x v="26"/>
    <x v="3"/>
    <n v="726"/>
    <s v="Pcs"/>
    <n v="43"/>
    <n v="31218"/>
  </r>
  <r>
    <d v="2022-01-11T00:00:00"/>
    <x v="26"/>
    <x v="3"/>
    <n v="760"/>
    <s v="Pcs"/>
    <n v="37.25"/>
    <n v="28310"/>
  </r>
  <r>
    <d v="2022-01-11T00:00:00"/>
    <x v="26"/>
    <x v="3"/>
    <n v="102"/>
    <s v="Pcs"/>
    <n v="59.85"/>
    <n v="6104.7"/>
  </r>
  <r>
    <d v="2022-01-15T00:00:00"/>
    <x v="26"/>
    <x v="3"/>
    <n v="712"/>
    <s v="Pcs"/>
    <n v="43"/>
    <n v="30616"/>
  </r>
  <r>
    <d v="2022-01-15T00:00:00"/>
    <x v="26"/>
    <x v="3"/>
    <n v="1010"/>
    <s v="Pcs"/>
    <n v="37"/>
    <n v="37370"/>
  </r>
  <r>
    <d v="2022-01-15T00:00:00"/>
    <x v="26"/>
    <x v="3"/>
    <n v="560"/>
    <s v="Pcs"/>
    <n v="37.25"/>
    <n v="20860"/>
  </r>
  <r>
    <d v="2022-01-17T00:00:00"/>
    <x v="26"/>
    <x v="3"/>
    <n v="712"/>
    <s v="Pcs"/>
    <n v="37.25"/>
    <n v="26522"/>
  </r>
  <r>
    <d v="2022-01-17T00:00:00"/>
    <x v="26"/>
    <x v="3"/>
    <n v="1010"/>
    <s v="Pcs"/>
    <n v="37"/>
    <n v="37370"/>
  </r>
  <r>
    <d v="2022-01-17T00:00:00"/>
    <x v="26"/>
    <x v="3"/>
    <n v="560"/>
    <s v="Pcs"/>
    <n v="43"/>
    <n v="24080"/>
  </r>
  <r>
    <d v="2022-01-20T00:00:00"/>
    <x v="26"/>
    <x v="2"/>
    <n v="20050"/>
    <s v="Pcs"/>
    <n v="6.5"/>
    <n v="130325"/>
  </r>
  <r>
    <d v="2022-01-20T00:00:00"/>
    <x v="26"/>
    <x v="2"/>
    <n v="880"/>
    <s v="Pcs"/>
    <n v="48.5"/>
    <n v="42680"/>
  </r>
  <r>
    <d v="2022-01-20T00:00:00"/>
    <x v="26"/>
    <x v="2"/>
    <n v="400"/>
    <s v="Pcs"/>
    <n v="120"/>
    <n v="48000"/>
  </r>
  <r>
    <d v="2022-02-03T00:00:00"/>
    <x v="26"/>
    <x v="3"/>
    <n v="500"/>
    <s v="Pcs"/>
    <n v="37"/>
    <n v="18500"/>
  </r>
  <r>
    <d v="2022-02-03T00:00:00"/>
    <x v="26"/>
    <x v="3"/>
    <n v="200"/>
    <s v="Pcs"/>
    <n v="24.75"/>
    <n v="4950"/>
  </r>
  <r>
    <d v="2022-02-03T00:00:00"/>
    <x v="26"/>
    <x v="3"/>
    <n v="3000"/>
    <s v="Pcs"/>
    <n v="1.75"/>
    <n v="5250"/>
  </r>
  <r>
    <d v="2022-02-03T00:00:00"/>
    <x v="26"/>
    <x v="3"/>
    <n v="1015"/>
    <s v="Pcs"/>
    <n v="37.25"/>
    <n v="37808.75"/>
  </r>
  <r>
    <d v="2022-02-04T00:00:00"/>
    <x v="26"/>
    <x v="2"/>
    <n v="2016"/>
    <s v="Pcs"/>
    <n v="48.5"/>
    <n v="97776"/>
  </r>
  <r>
    <d v="2022-02-04T00:00:00"/>
    <x v="26"/>
    <x v="3"/>
    <n v="3000"/>
    <s v="Pcs"/>
    <n v="1.75"/>
    <n v="5250"/>
  </r>
  <r>
    <d v="2022-02-11T00:00:00"/>
    <x v="26"/>
    <x v="2"/>
    <n v="2618"/>
    <s v="Pcs"/>
    <n v="48.5"/>
    <n v="126973"/>
  </r>
  <r>
    <d v="2021-08-21T00:00:00"/>
    <x v="27"/>
    <x v="2"/>
    <n v="1849"/>
    <s v="Pcs"/>
    <n v="44.25"/>
    <n v="81818.25"/>
  </r>
  <r>
    <d v="2021-08-21T00:00:00"/>
    <x v="27"/>
    <x v="3"/>
    <n v="850"/>
    <s v="Pcs"/>
    <n v="39"/>
    <n v="33150"/>
  </r>
  <r>
    <d v="2021-09-06T00:00:00"/>
    <x v="27"/>
    <x v="3"/>
    <n v="500"/>
    <s v="Pcs"/>
    <n v="39"/>
    <n v="19500"/>
  </r>
  <r>
    <d v="2021-09-06T00:00:00"/>
    <x v="27"/>
    <x v="3"/>
    <n v="1240"/>
    <s v="Pcs"/>
    <n v="34.25"/>
    <n v="42470"/>
  </r>
  <r>
    <d v="2021-09-09T00:00:00"/>
    <x v="27"/>
    <x v="2"/>
    <n v="2240"/>
    <s v="Pcs"/>
    <n v="44.25"/>
    <n v="99120"/>
  </r>
  <r>
    <d v="2021-09-09T00:00:00"/>
    <x v="27"/>
    <x v="3"/>
    <n v="10"/>
    <s v="Pcs"/>
    <n v="39"/>
    <n v="390"/>
  </r>
  <r>
    <d v="2021-09-09T00:00:00"/>
    <x v="27"/>
    <x v="3"/>
    <n v="1290"/>
    <s v="Pcs"/>
    <n v="34.25"/>
    <n v="44182.5"/>
  </r>
  <r>
    <d v="2021-09-09T00:00:00"/>
    <x v="27"/>
    <x v="3"/>
    <n v="5134"/>
    <s v="Pcs"/>
    <n v="1.5"/>
    <n v="7701"/>
  </r>
  <r>
    <d v="2021-09-21T00:00:00"/>
    <x v="27"/>
    <x v="2"/>
    <n v="2008"/>
    <s v="Pcs"/>
    <n v="44.25"/>
    <n v="88854"/>
  </r>
  <r>
    <d v="2021-09-21T00:00:00"/>
    <x v="27"/>
    <x v="2"/>
    <n v="60"/>
    <s v="Pcs"/>
    <n v="135"/>
    <n v="8100"/>
  </r>
  <r>
    <d v="2021-09-30T00:00:00"/>
    <x v="27"/>
    <x v="2"/>
    <n v="2000"/>
    <s v="Pcs"/>
    <n v="44.25"/>
    <n v="88500"/>
  </r>
  <r>
    <d v="2020-07-22T00:00:00"/>
    <x v="28"/>
    <x v="3"/>
    <n v="3600"/>
    <s v="Pcs"/>
    <n v="3.4"/>
    <n v="12240"/>
  </r>
  <r>
    <d v="2020-07-24T00:00:00"/>
    <x v="28"/>
    <x v="3"/>
    <n v="5500"/>
    <s v="Pcs"/>
    <n v="3.4"/>
    <n v="18700"/>
  </r>
  <r>
    <d v="2020-08-01T00:00:00"/>
    <x v="28"/>
    <x v="3"/>
    <n v="5500"/>
    <s v="Pcs"/>
    <n v="3.4"/>
    <n v="18700"/>
  </r>
  <r>
    <d v="2020-08-07T00:00:00"/>
    <x v="28"/>
    <x v="3"/>
    <n v="5500"/>
    <s v="Pcs"/>
    <n v="3.5"/>
    <n v="19250"/>
  </r>
  <r>
    <d v="2020-08-12T00:00:00"/>
    <x v="28"/>
    <x v="3"/>
    <n v="5553"/>
    <s v="Pcs"/>
    <n v="3.5"/>
    <n v="19435.5"/>
  </r>
  <r>
    <d v="2020-08-25T00:00:00"/>
    <x v="28"/>
    <x v="3"/>
    <n v="5100"/>
    <s v="Pcs"/>
    <n v="3.5"/>
    <n v="17850"/>
  </r>
  <r>
    <d v="2020-08-25T00:00:00"/>
    <x v="28"/>
    <x v="3"/>
    <n v="5100"/>
    <s v="Pcs"/>
    <n v="3.5"/>
    <n v="17850"/>
  </r>
  <r>
    <d v="2020-08-28T00:00:00"/>
    <x v="28"/>
    <x v="3"/>
    <n v="5500"/>
    <s v="Pcs"/>
    <n v="3.5"/>
    <n v="19250"/>
  </r>
  <r>
    <d v="2020-09-03T00:00:00"/>
    <x v="28"/>
    <x v="3"/>
    <n v="4280"/>
    <s v="Pcs"/>
    <n v="3.5"/>
    <n v="14980"/>
  </r>
  <r>
    <d v="2021-10-04T00:00:00"/>
    <x v="28"/>
    <x v="2"/>
    <n v="2850"/>
    <s v="Pcs"/>
    <n v="42.75"/>
    <n v="121837.5"/>
  </r>
  <r>
    <d v="2021-10-05T00:00:00"/>
    <x v="28"/>
    <x v="2"/>
    <n v="1870"/>
    <s v="Pcs"/>
    <n v="42.75"/>
    <n v="79942.5"/>
  </r>
  <r>
    <d v="2021-10-05T00:00:00"/>
    <x v="28"/>
    <x v="2"/>
    <n v="1475"/>
    <s v="Pcs"/>
    <n v="42.75"/>
    <n v="63056.25"/>
  </r>
  <r>
    <d v="2021-10-05T00:00:00"/>
    <x v="28"/>
    <x v="2"/>
    <n v="2710"/>
    <s v="Pcs"/>
    <n v="42.75"/>
    <n v="115852.5"/>
  </r>
  <r>
    <d v="2021-10-08T00:00:00"/>
    <x v="28"/>
    <x v="2"/>
    <n v="850"/>
    <s v="Pcs"/>
    <n v="42.75"/>
    <n v="36337.5"/>
  </r>
  <r>
    <d v="2021-10-08T00:00:00"/>
    <x v="28"/>
    <x v="2"/>
    <n v="1800"/>
    <s v="Pcs"/>
    <n v="42.75"/>
    <n v="76950"/>
  </r>
  <r>
    <d v="2021-10-08T00:00:00"/>
    <x v="28"/>
    <x v="2"/>
    <n v="660"/>
    <s v="Pcs"/>
    <n v="42.75"/>
    <n v="28215"/>
  </r>
  <r>
    <d v="2021-10-08T00:00:00"/>
    <x v="28"/>
    <x v="2"/>
    <n v="580"/>
    <s v="Pcs"/>
    <n v="42.75"/>
    <n v="24795"/>
  </r>
  <r>
    <d v="2021-10-08T00:00:00"/>
    <x v="28"/>
    <x v="2"/>
    <n v="280"/>
    <s v="Pcs"/>
    <n v="42.75"/>
    <n v="11970"/>
  </r>
  <r>
    <d v="2021-10-08T00:00:00"/>
    <x v="28"/>
    <x v="2"/>
    <n v="1790"/>
    <s v="Pcs"/>
    <n v="42.75"/>
    <n v="76522.5"/>
  </r>
  <r>
    <d v="2021-10-09T00:00:00"/>
    <x v="28"/>
    <x v="2"/>
    <n v="980"/>
    <s v="Pcs"/>
    <n v="42.75"/>
    <n v="41895"/>
  </r>
  <r>
    <d v="2021-10-09T00:00:00"/>
    <x v="28"/>
    <x v="2"/>
    <n v="1295"/>
    <s v="Pcs"/>
    <n v="42.75"/>
    <n v="55361.25"/>
  </r>
  <r>
    <d v="2021-12-06T00:00:00"/>
    <x v="28"/>
    <x v="2"/>
    <n v="5"/>
    <s v="Pcs"/>
    <n v="130"/>
    <n v="650"/>
  </r>
  <r>
    <d v="2021-12-06T00:00:00"/>
    <x v="28"/>
    <x v="2"/>
    <n v="2"/>
    <s v="Pcs"/>
    <n v="90"/>
    <n v="180"/>
  </r>
  <r>
    <d v="2021-12-06T00:00:00"/>
    <x v="28"/>
    <x v="2"/>
    <n v="29"/>
    <s v="Pcs"/>
    <n v="130"/>
    <n v="3770"/>
  </r>
  <r>
    <d v="2021-12-20T00:00:00"/>
    <x v="28"/>
    <x v="2"/>
    <n v="700"/>
    <s v="Pcs"/>
    <n v="72.75"/>
    <n v="50925"/>
  </r>
  <r>
    <d v="2021-12-20T00:00:00"/>
    <x v="28"/>
    <x v="2"/>
    <n v="2015"/>
    <s v="Pcs"/>
    <n v="42.75"/>
    <n v="86141.25"/>
  </r>
  <r>
    <d v="2021-12-22T00:00:00"/>
    <x v="28"/>
    <x v="2"/>
    <n v="1650"/>
    <s v="Pcs"/>
    <n v="72.75"/>
    <n v="120037.5"/>
  </r>
  <r>
    <d v="2021-12-22T00:00:00"/>
    <x v="28"/>
    <x v="2"/>
    <n v="1020"/>
    <s v="Pcs"/>
    <n v="42.75"/>
    <n v="43605"/>
  </r>
  <r>
    <d v="2021-12-27T00:00:00"/>
    <x v="28"/>
    <x v="2"/>
    <n v="1820"/>
    <s v="Pcs"/>
    <n v="42.75"/>
    <n v="77805"/>
  </r>
  <r>
    <d v="2021-12-27T00:00:00"/>
    <x v="28"/>
    <x v="2"/>
    <n v="900"/>
    <s v="Pcs"/>
    <n v="42.75"/>
    <n v="38475"/>
  </r>
  <r>
    <d v="2021-12-28T00:00:00"/>
    <x v="28"/>
    <x v="2"/>
    <n v="640"/>
    <s v="Pcs"/>
    <n v="42.75"/>
    <n v="27360"/>
  </r>
  <r>
    <d v="2021-12-28T00:00:00"/>
    <x v="28"/>
    <x v="2"/>
    <n v="1600"/>
    <s v="Pcs"/>
    <n v="42.75"/>
    <n v="68400"/>
  </r>
  <r>
    <d v="2021-12-28T00:00:00"/>
    <x v="28"/>
    <x v="2"/>
    <n v="449"/>
    <s v="Pcs"/>
    <n v="42.75"/>
    <n v="19194.75"/>
  </r>
  <r>
    <d v="2021-12-29T00:00:00"/>
    <x v="28"/>
    <x v="2"/>
    <n v="2710"/>
    <s v="Pcs"/>
    <n v="42.75"/>
    <n v="115852.5"/>
  </r>
  <r>
    <d v="2021-12-30T00:00:00"/>
    <x v="28"/>
    <x v="2"/>
    <n v="2650"/>
    <s v="Pcs"/>
    <n v="42.75"/>
    <n v="113287.5"/>
  </r>
  <r>
    <d v="2021-12-30T00:00:00"/>
    <x v="28"/>
    <x v="2"/>
    <n v="1604"/>
    <s v="Pcs"/>
    <n v="42.75"/>
    <n v="68571"/>
  </r>
  <r>
    <d v="2022-01-11T00:00:00"/>
    <x v="28"/>
    <x v="2"/>
    <n v="60"/>
    <s v="Pcs"/>
    <n v="42.75"/>
    <n v="2565"/>
  </r>
  <r>
    <d v="2022-02-12T00:00:00"/>
    <x v="28"/>
    <x v="3"/>
    <n v="3009"/>
    <s v="Pcs"/>
    <n v="4.3"/>
    <n v="12938.699999999999"/>
  </r>
  <r>
    <d v="2022-02-12T00:00:00"/>
    <x v="28"/>
    <x v="3"/>
    <n v="5000"/>
    <s v="Pcs"/>
    <n v="4.05"/>
    <n v="20250"/>
  </r>
  <r>
    <d v="2020-10-21T00:00:00"/>
    <x v="29"/>
    <x v="2"/>
    <n v="1004"/>
    <s v="Pcs"/>
    <n v="25.75"/>
    <n v="25853"/>
  </r>
  <r>
    <d v="2020-11-28T00:00:00"/>
    <x v="29"/>
    <x v="2"/>
    <n v="1050"/>
    <s v="Pcs"/>
    <n v="25.75"/>
    <n v="27037.5"/>
  </r>
  <r>
    <d v="2020-11-28T00:00:00"/>
    <x v="29"/>
    <x v="2"/>
    <n v="1050"/>
    <s v="Pcs"/>
    <n v="26.25"/>
    <n v="27562.5"/>
  </r>
  <r>
    <d v="2020-12-01T00:00:00"/>
    <x v="29"/>
    <x v="2"/>
    <n v="990"/>
    <s v="Pcs"/>
    <n v="26.25"/>
    <n v="25987.5"/>
  </r>
  <r>
    <d v="2020-12-07T00:00:00"/>
    <x v="29"/>
    <x v="2"/>
    <n v="1020"/>
    <s v="Pcs"/>
    <n v="26.25"/>
    <n v="26775"/>
  </r>
  <r>
    <d v="2020-12-14T00:00:00"/>
    <x v="29"/>
    <x v="2"/>
    <n v="1050"/>
    <s v="Pcs"/>
    <n v="26.75"/>
    <n v="28087.5"/>
  </r>
  <r>
    <d v="2020-12-18T00:00:00"/>
    <x v="29"/>
    <x v="2"/>
    <n v="1050"/>
    <s v="Pcs"/>
    <n v="26.75"/>
    <n v="28087.5"/>
  </r>
  <r>
    <d v="2020-12-29T00:00:00"/>
    <x v="29"/>
    <x v="2"/>
    <n v="1050"/>
    <s v="Pcs"/>
    <n v="26.75"/>
    <n v="28087.5"/>
  </r>
  <r>
    <d v="2021-01-05T00:00:00"/>
    <x v="29"/>
    <x v="2"/>
    <n v="1050"/>
    <s v="Pcs"/>
    <n v="26.75"/>
    <n v="28087.5"/>
  </r>
  <r>
    <d v="2021-01-07T00:00:00"/>
    <x v="29"/>
    <x v="2"/>
    <n v="1050"/>
    <s v="Pcs"/>
    <n v="26.75"/>
    <n v="28087.5"/>
  </r>
  <r>
    <d v="2021-01-12T00:00:00"/>
    <x v="29"/>
    <x v="2"/>
    <n v="90"/>
    <s v="Pcs"/>
    <n v="19"/>
    <n v="1710"/>
  </r>
  <r>
    <d v="2021-01-12T00:00:00"/>
    <x v="29"/>
    <x v="2"/>
    <n v="990"/>
    <s v="Pcs"/>
    <n v="27.5"/>
    <n v="27225"/>
  </r>
  <r>
    <d v="2021-01-15T00:00:00"/>
    <x v="29"/>
    <x v="2"/>
    <n v="1050"/>
    <s v="Pcs"/>
    <n v="27.5"/>
    <n v="28875"/>
  </r>
  <r>
    <d v="2021-01-20T00:00:00"/>
    <x v="29"/>
    <x v="2"/>
    <n v="1050"/>
    <s v="Pcs"/>
    <n v="27.5"/>
    <n v="28875"/>
  </r>
  <r>
    <d v="2021-01-21T00:00:00"/>
    <x v="29"/>
    <x v="2"/>
    <n v="1050"/>
    <s v="Pcs"/>
    <n v="27.5"/>
    <n v="28875"/>
  </r>
  <r>
    <d v="2021-01-28T00:00:00"/>
    <x v="29"/>
    <x v="2"/>
    <n v="1050"/>
    <s v="Pcs"/>
    <n v="27.5"/>
    <n v="28875"/>
  </r>
  <r>
    <d v="2021-02-02T00:00:00"/>
    <x v="29"/>
    <x v="2"/>
    <n v="1050"/>
    <s v="Pcs"/>
    <n v="27.5"/>
    <n v="28875"/>
  </r>
  <r>
    <d v="2021-02-05T00:00:00"/>
    <x v="29"/>
    <x v="2"/>
    <n v="1050"/>
    <s v="Pcs"/>
    <n v="27.5"/>
    <n v="28875"/>
  </r>
  <r>
    <d v="2021-02-08T00:00:00"/>
    <x v="29"/>
    <x v="2"/>
    <n v="1050"/>
    <s v="Pcs"/>
    <n v="28"/>
    <n v="29400"/>
  </r>
  <r>
    <d v="2021-02-11T00:00:00"/>
    <x v="29"/>
    <x v="2"/>
    <n v="1050"/>
    <s v="Pcs"/>
    <n v="28"/>
    <n v="29400"/>
  </r>
  <r>
    <d v="2021-02-15T00:00:00"/>
    <x v="29"/>
    <x v="2"/>
    <n v="1050"/>
    <s v="Pcs"/>
    <n v="28"/>
    <n v="29400"/>
  </r>
  <r>
    <d v="2021-02-23T00:00:00"/>
    <x v="29"/>
    <x v="2"/>
    <n v="1050"/>
    <s v="Pcs"/>
    <n v="28"/>
    <n v="29400"/>
  </r>
  <r>
    <d v="2021-03-02T00:00:00"/>
    <x v="29"/>
    <x v="2"/>
    <n v="1050"/>
    <s v="Pcs"/>
    <n v="28"/>
    <n v="29400"/>
  </r>
  <r>
    <d v="2021-03-08T00:00:00"/>
    <x v="29"/>
    <x v="2"/>
    <n v="1050"/>
    <s v="Pcs"/>
    <n v="28"/>
    <n v="29400"/>
  </r>
  <r>
    <d v="2021-03-17T00:00:00"/>
    <x v="29"/>
    <x v="2"/>
    <n v="1050"/>
    <s v="Pcs"/>
    <n v="28.6"/>
    <n v="30030"/>
  </r>
  <r>
    <d v="2021-03-22T00:00:00"/>
    <x v="29"/>
    <x v="2"/>
    <n v="1050"/>
    <s v="Pcs"/>
    <n v="28.6"/>
    <n v="30030"/>
  </r>
  <r>
    <d v="2021-04-02T00:00:00"/>
    <x v="29"/>
    <x v="2"/>
    <n v="1575"/>
    <s v="Pcs"/>
    <n v="20"/>
    <n v="31500"/>
  </r>
  <r>
    <d v="2021-04-24T00:00:00"/>
    <x v="29"/>
    <x v="2"/>
    <n v="1050"/>
    <s v="Pcs"/>
    <n v="28.6"/>
    <n v="30030"/>
  </r>
  <r>
    <d v="2021-04-27T00:00:00"/>
    <x v="29"/>
    <x v="2"/>
    <n v="1050"/>
    <s v="Pcs"/>
    <n v="28.6"/>
    <n v="30030"/>
  </r>
  <r>
    <d v="2021-05-03T00:00:00"/>
    <x v="29"/>
    <x v="2"/>
    <n v="1050"/>
    <s v="Pcs"/>
    <n v="28.6"/>
    <n v="30030"/>
  </r>
  <r>
    <d v="2021-05-05T00:00:00"/>
    <x v="29"/>
    <x v="2"/>
    <n v="1050"/>
    <s v="Pcs"/>
    <n v="28.6"/>
    <n v="30030"/>
  </r>
  <r>
    <d v="2021-05-08T00:00:00"/>
    <x v="29"/>
    <x v="2"/>
    <n v="1050"/>
    <s v="Pcs"/>
    <n v="28.6"/>
    <n v="30030"/>
  </r>
  <r>
    <d v="2021-05-13T00:00:00"/>
    <x v="29"/>
    <x v="2"/>
    <n v="1050"/>
    <s v="Pcs"/>
    <n v="28.6"/>
    <n v="30030"/>
  </r>
  <r>
    <d v="2021-06-02T00:00:00"/>
    <x v="29"/>
    <x v="2"/>
    <n v="1050"/>
    <s v="Pcs"/>
    <n v="28.6"/>
    <n v="30030"/>
  </r>
  <r>
    <d v="2021-06-05T00:00:00"/>
    <x v="29"/>
    <x v="2"/>
    <n v="1050"/>
    <s v="Pcs"/>
    <n v="28.6"/>
    <n v="30030"/>
  </r>
  <r>
    <d v="2021-06-11T00:00:00"/>
    <x v="29"/>
    <x v="2"/>
    <n v="1050"/>
    <s v="Pcs"/>
    <n v="28.6"/>
    <n v="30030"/>
  </r>
  <r>
    <d v="2021-06-16T00:00:00"/>
    <x v="29"/>
    <x v="2"/>
    <n v="2524"/>
    <s v="Pcs"/>
    <n v="13.8"/>
    <n v="34831.200000000004"/>
  </r>
  <r>
    <d v="2021-06-16T00:00:00"/>
    <x v="29"/>
    <x v="2"/>
    <n v="2522"/>
    <s v="Pcs"/>
    <n v="13.8"/>
    <n v="34803.599999999999"/>
  </r>
  <r>
    <d v="2021-06-16T00:00:00"/>
    <x v="29"/>
    <x v="2"/>
    <n v="401"/>
    <s v="Pcs"/>
    <n v="18.5"/>
    <n v="7418.5"/>
  </r>
  <r>
    <d v="2021-06-23T00:00:00"/>
    <x v="29"/>
    <x v="2"/>
    <n v="1050"/>
    <s v="Pcs"/>
    <n v="28.6"/>
    <n v="30030"/>
  </r>
  <r>
    <d v="2021-06-30T00:00:00"/>
    <x v="29"/>
    <x v="2"/>
    <n v="1050"/>
    <s v="Pcs"/>
    <n v="28.6"/>
    <n v="30030"/>
  </r>
  <r>
    <d v="2021-07-09T00:00:00"/>
    <x v="29"/>
    <x v="2"/>
    <n v="1050"/>
    <s v="Pcs"/>
    <n v="28.6"/>
    <n v="30030"/>
  </r>
  <r>
    <d v="2021-07-19T00:00:00"/>
    <x v="29"/>
    <x v="2"/>
    <n v="599"/>
    <s v="Pcs"/>
    <n v="18.5"/>
    <n v="11081.5"/>
  </r>
  <r>
    <d v="2021-07-31T00:00:00"/>
    <x v="29"/>
    <x v="2"/>
    <n v="1050"/>
    <s v="Pcs"/>
    <n v="28.6"/>
    <n v="30030"/>
  </r>
  <r>
    <d v="2021-08-09T00:00:00"/>
    <x v="29"/>
    <x v="2"/>
    <n v="2100"/>
    <s v="Pcs"/>
    <n v="28.6"/>
    <n v="60060"/>
  </r>
  <r>
    <d v="2021-08-23T00:00:00"/>
    <x v="29"/>
    <x v="2"/>
    <n v="1050"/>
    <s v="Pcs"/>
    <n v="28.6"/>
    <n v="30030"/>
  </r>
  <r>
    <d v="2021-09-01T00:00:00"/>
    <x v="29"/>
    <x v="2"/>
    <n v="1050"/>
    <s v="Pcs"/>
    <n v="28.6"/>
    <n v="30030"/>
  </r>
  <r>
    <d v="2021-09-28T00:00:00"/>
    <x v="29"/>
    <x v="2"/>
    <n v="1050"/>
    <s v="Pcs"/>
    <n v="28.6"/>
    <n v="30030"/>
  </r>
  <r>
    <d v="2021-09-29T00:00:00"/>
    <x v="29"/>
    <x v="2"/>
    <n v="913"/>
    <s v="Pcs"/>
    <n v="32.799999999999997"/>
    <n v="29946.399999999998"/>
  </r>
  <r>
    <d v="2021-11-23T00:00:00"/>
    <x v="29"/>
    <x v="2"/>
    <n v="1050"/>
    <s v="Pcs"/>
    <n v="33.5"/>
    <n v="35175"/>
  </r>
  <r>
    <d v="2021-12-09T00:00:00"/>
    <x v="29"/>
    <x v="2"/>
    <n v="2018"/>
    <s v="Pcs"/>
    <n v="29"/>
    <n v="58522"/>
  </r>
  <r>
    <d v="2021-12-16T00:00:00"/>
    <x v="29"/>
    <x v="2"/>
    <n v="200"/>
    <s v="Pcs"/>
    <n v="32.5"/>
    <n v="6500"/>
  </r>
  <r>
    <d v="2021-12-16T00:00:00"/>
    <x v="29"/>
    <x v="2"/>
    <n v="998"/>
    <s v="Pcs"/>
    <n v="35"/>
    <n v="34930"/>
  </r>
  <r>
    <d v="2022-01-10T00:00:00"/>
    <x v="29"/>
    <x v="2"/>
    <n v="900"/>
    <s v="Pcs"/>
    <n v="33.5"/>
    <n v="30150"/>
  </r>
  <r>
    <d v="2022-01-17T00:00:00"/>
    <x v="29"/>
    <x v="2"/>
    <n v="900"/>
    <s v="Pcs"/>
    <n v="33.5"/>
    <n v="30150"/>
  </r>
  <r>
    <d v="2022-01-22T00:00:00"/>
    <x v="29"/>
    <x v="2"/>
    <n v="900"/>
    <s v="Pcs"/>
    <n v="33.5"/>
    <n v="30150"/>
  </r>
  <r>
    <d v="2022-01-27T00:00:00"/>
    <x v="29"/>
    <x v="2"/>
    <n v="900"/>
    <s v="Pcs"/>
    <n v="33.5"/>
    <n v="30150"/>
  </r>
  <r>
    <d v="2022-02-01T00:00:00"/>
    <x v="29"/>
    <x v="2"/>
    <n v="900"/>
    <s v="Pcs"/>
    <n v="33.5"/>
    <n v="30150"/>
  </r>
  <r>
    <d v="2022-02-07T00:00:00"/>
    <x v="29"/>
    <x v="2"/>
    <n v="900"/>
    <s v="Pcs"/>
    <n v="33.5"/>
    <n v="30150"/>
  </r>
  <r>
    <d v="2022-02-12T00:00:00"/>
    <x v="29"/>
    <x v="2"/>
    <n v="900"/>
    <s v="Pcs"/>
    <n v="33.5"/>
    <n v="30150"/>
  </r>
  <r>
    <d v="2021-05-27T00:00:00"/>
    <x v="30"/>
    <x v="2"/>
    <n v="34000"/>
    <s v="Pcs"/>
    <n v="7.5"/>
    <n v="255000"/>
  </r>
  <r>
    <d v="2021-06-12T00:00:00"/>
    <x v="30"/>
    <x v="2"/>
    <n v="31075"/>
    <s v="Pcs"/>
    <n v="7.5"/>
    <n v="233062.5"/>
  </r>
  <r>
    <d v="2021-06-21T00:00:00"/>
    <x v="30"/>
    <x v="2"/>
    <n v="40700"/>
    <s v="Pcs"/>
    <n v="7.5"/>
    <n v="305250"/>
  </r>
  <r>
    <d v="2021-08-04T00:00:00"/>
    <x v="30"/>
    <x v="2"/>
    <n v="40500"/>
    <s v="Pcs"/>
    <n v="7.65"/>
    <n v="309825"/>
  </r>
  <r>
    <d v="2021-12-11T00:00:00"/>
    <x v="30"/>
    <x v="2"/>
    <n v="13617"/>
    <s v="Pcs"/>
    <n v="7.65"/>
    <n v="104170.05"/>
  </r>
  <r>
    <d v="2020-02-28T00:00:00"/>
    <x v="31"/>
    <x v="0"/>
    <n v="1022"/>
    <s v="Kg"/>
    <n v="22.25"/>
    <n v="22739.5"/>
  </r>
  <r>
    <d v="2020-03-07T00:00:00"/>
    <x v="31"/>
    <x v="0"/>
    <n v="968"/>
    <s v="Kg"/>
    <n v="22.5"/>
    <n v="21780"/>
  </r>
  <r>
    <d v="2020-03-12T00:00:00"/>
    <x v="31"/>
    <x v="0"/>
    <n v="240"/>
    <s v="Kg"/>
    <n v="24"/>
    <n v="5760"/>
  </r>
  <r>
    <d v="2020-03-13T00:00:00"/>
    <x v="31"/>
    <x v="0"/>
    <n v="1016"/>
    <s v="Kg"/>
    <n v="23.75"/>
    <n v="24130"/>
  </r>
  <r>
    <d v="2020-03-13T00:00:00"/>
    <x v="31"/>
    <x v="0"/>
    <n v="493"/>
    <s v="Kg"/>
    <n v="23.75"/>
    <n v="11708.75"/>
  </r>
  <r>
    <d v="2020-03-13T00:00:00"/>
    <x v="31"/>
    <x v="0"/>
    <n v="1014"/>
    <s v="Kg"/>
    <n v="23.75"/>
    <n v="24082.5"/>
  </r>
  <r>
    <d v="2020-03-16T00:00:00"/>
    <x v="31"/>
    <x v="0"/>
    <n v="524"/>
    <s v="Kg"/>
    <n v="24"/>
    <n v="12576"/>
  </r>
  <r>
    <d v="2021-11-11T00:00:00"/>
    <x v="31"/>
    <x v="0"/>
    <n v="584"/>
    <s v="Kg"/>
    <n v="43.5"/>
    <n v="25404"/>
  </r>
  <r>
    <d v="2021-11-11T00:00:00"/>
    <x v="31"/>
    <x v="0"/>
    <n v="564"/>
    <s v="Kg"/>
    <n v="43.5"/>
    <n v="24534"/>
  </r>
  <r>
    <d v="2021-11-12T00:00:00"/>
    <x v="31"/>
    <x v="0"/>
    <n v="803"/>
    <s v="Kg"/>
    <n v="42.5"/>
    <n v="34127.5"/>
  </r>
  <r>
    <d v="2021-11-12T00:00:00"/>
    <x v="31"/>
    <x v="0"/>
    <n v="586"/>
    <s v="Kg"/>
    <n v="41.5"/>
    <n v="24319"/>
  </r>
  <r>
    <d v="2021-11-12T00:00:00"/>
    <x v="31"/>
    <x v="0"/>
    <n v="772"/>
    <s v="Kg"/>
    <n v="41.5"/>
    <n v="32038"/>
  </r>
  <r>
    <d v="2021-11-13T00:00:00"/>
    <x v="31"/>
    <x v="0"/>
    <n v="550"/>
    <s v="Kg"/>
    <n v="42.5"/>
    <n v="23375"/>
  </r>
  <r>
    <d v="2021-11-16T00:00:00"/>
    <x v="31"/>
    <x v="0"/>
    <n v="488"/>
    <s v="Kg"/>
    <n v="41.5"/>
    <n v="20252"/>
  </r>
  <r>
    <d v="2021-11-16T00:00:00"/>
    <x v="31"/>
    <x v="0"/>
    <n v="910"/>
    <s v="Kg"/>
    <n v="41.5"/>
    <n v="37765"/>
  </r>
  <r>
    <d v="2021-11-18T00:00:00"/>
    <x v="31"/>
    <x v="0"/>
    <n v="596"/>
    <s v="Kg"/>
    <n v="42.5"/>
    <n v="25330"/>
  </r>
  <r>
    <d v="2021-11-18T00:00:00"/>
    <x v="31"/>
    <x v="0"/>
    <n v="597"/>
    <s v="Kg"/>
    <n v="43.25"/>
    <n v="25820.25"/>
  </r>
  <r>
    <d v="2021-12-02T00:00:00"/>
    <x v="31"/>
    <x v="0"/>
    <n v="540"/>
    <s v="Kg"/>
    <n v="43"/>
    <n v="23220"/>
  </r>
  <r>
    <d v="2021-12-02T00:00:00"/>
    <x v="31"/>
    <x v="0"/>
    <n v="577"/>
    <s v="Kg"/>
    <n v="43"/>
    <n v="24811"/>
  </r>
  <r>
    <d v="2021-12-02T00:00:00"/>
    <x v="31"/>
    <x v="0"/>
    <n v="447"/>
    <s v="Kg"/>
    <n v="43"/>
    <n v="19221"/>
  </r>
  <r>
    <d v="2021-12-02T00:00:00"/>
    <x v="31"/>
    <x v="0"/>
    <n v="515"/>
    <s v="Kg"/>
    <n v="43"/>
    <n v="22145"/>
  </r>
  <r>
    <d v="2021-12-07T00:00:00"/>
    <x v="31"/>
    <x v="0"/>
    <n v="746"/>
    <s v="Kg"/>
    <n v="42.25"/>
    <n v="31518.5"/>
  </r>
  <r>
    <d v="2021-12-07T00:00:00"/>
    <x v="31"/>
    <x v="0"/>
    <n v="879"/>
    <s v="Kg"/>
    <n v="42.25"/>
    <n v="37137.75"/>
  </r>
  <r>
    <d v="2021-12-07T00:00:00"/>
    <x v="31"/>
    <x v="0"/>
    <n v="581"/>
    <s v="Kg"/>
    <n v="42.25"/>
    <n v="24547.25"/>
  </r>
  <r>
    <d v="2021-12-07T00:00:00"/>
    <x v="31"/>
    <x v="0"/>
    <n v="895"/>
    <s v="Kg"/>
    <n v="42.25"/>
    <n v="37813.75"/>
  </r>
  <r>
    <d v="2021-12-07T00:00:00"/>
    <x v="31"/>
    <x v="0"/>
    <n v="1650"/>
    <s v="Kg"/>
    <n v="42.25"/>
    <n v="69712.5"/>
  </r>
  <r>
    <d v="2021-12-07T00:00:00"/>
    <x v="31"/>
    <x v="0"/>
    <n v="821"/>
    <s v="Kg"/>
    <n v="41.5"/>
    <n v="34071.5"/>
  </r>
  <r>
    <d v="2021-12-15T00:00:00"/>
    <x v="31"/>
    <x v="0"/>
    <n v="1124"/>
    <s v="Kg"/>
    <n v="42"/>
    <n v="47208"/>
  </r>
  <r>
    <d v="2021-12-15T00:00:00"/>
    <x v="31"/>
    <x v="0"/>
    <n v="598"/>
    <s v="Kg"/>
    <n v="42"/>
    <n v="25116"/>
  </r>
  <r>
    <d v="2021-12-15T00:00:00"/>
    <x v="31"/>
    <x v="0"/>
    <n v="616"/>
    <s v="Kg"/>
    <n v="42"/>
    <n v="25872"/>
  </r>
  <r>
    <d v="2021-12-15T00:00:00"/>
    <x v="31"/>
    <x v="0"/>
    <n v="514"/>
    <s v="Kg"/>
    <n v="42"/>
    <n v="21588"/>
  </r>
  <r>
    <d v="2021-12-20T00:00:00"/>
    <x v="31"/>
    <x v="0"/>
    <n v="450"/>
    <s v="Kg"/>
    <n v="42.25"/>
    <n v="19012.5"/>
  </r>
  <r>
    <d v="2021-12-20T00:00:00"/>
    <x v="31"/>
    <x v="0"/>
    <n v="509"/>
    <s v="Kg"/>
    <n v="42.25"/>
    <n v="21505.25"/>
  </r>
  <r>
    <d v="2021-12-20T00:00:00"/>
    <x v="31"/>
    <x v="0"/>
    <n v="1118"/>
    <s v="Kg"/>
    <n v="42.25"/>
    <n v="47235.5"/>
  </r>
  <r>
    <d v="2021-12-20T00:00:00"/>
    <x v="31"/>
    <x v="0"/>
    <n v="1428"/>
    <s v="Kg"/>
    <n v="42.25"/>
    <n v="60333"/>
  </r>
  <r>
    <d v="2021-12-20T00:00:00"/>
    <x v="31"/>
    <x v="0"/>
    <n v="430"/>
    <s v="Kg"/>
    <n v="42.25"/>
    <n v="18167.5"/>
  </r>
  <r>
    <d v="2021-12-20T00:00:00"/>
    <x v="31"/>
    <x v="0"/>
    <n v="620"/>
    <s v="Kg"/>
    <n v="42.25"/>
    <n v="26195"/>
  </r>
  <r>
    <d v="2021-12-20T00:00:00"/>
    <x v="31"/>
    <x v="0"/>
    <n v="1211"/>
    <s v="Kg"/>
    <n v="42.25"/>
    <n v="51164.75"/>
  </r>
  <r>
    <d v="2022-01-04T00:00:00"/>
    <x v="31"/>
    <x v="0"/>
    <n v="511"/>
    <s v="Kg"/>
    <n v="41"/>
    <n v="20951"/>
  </r>
  <r>
    <d v="2022-01-04T00:00:00"/>
    <x v="31"/>
    <x v="0"/>
    <n v="1158"/>
    <s v="Kg"/>
    <n v="41.5"/>
    <n v="48057"/>
  </r>
  <r>
    <d v="2022-01-05T00:00:00"/>
    <x v="31"/>
    <x v="0"/>
    <n v="560"/>
    <s v="Kg"/>
    <n v="40.5"/>
    <n v="22680"/>
  </r>
  <r>
    <d v="2022-01-05T00:00:00"/>
    <x v="31"/>
    <x v="0"/>
    <n v="1212"/>
    <s v="Kg"/>
    <n v="40.5"/>
    <n v="49086"/>
  </r>
  <r>
    <d v="2022-01-05T00:00:00"/>
    <x v="31"/>
    <x v="0"/>
    <n v="803"/>
    <s v="Kg"/>
    <n v="40.5"/>
    <n v="32521.5"/>
  </r>
  <r>
    <d v="2022-01-08T00:00:00"/>
    <x v="31"/>
    <x v="0"/>
    <n v="916"/>
    <s v="Kg"/>
    <n v="37.5"/>
    <n v="34350"/>
  </r>
  <r>
    <d v="2019-04-02T00:00:00"/>
    <x v="32"/>
    <x v="0"/>
    <n v="250"/>
    <s v="Kg"/>
    <n v="26.5"/>
    <n v="6625"/>
  </r>
  <r>
    <d v="2019-04-02T00:00:00"/>
    <x v="32"/>
    <x v="0"/>
    <n v="495"/>
    <s v="Kg"/>
    <n v="26.5"/>
    <n v="13117.5"/>
  </r>
  <r>
    <d v="2019-04-02T00:00:00"/>
    <x v="32"/>
    <x v="0"/>
    <n v="220"/>
    <s v="Kg"/>
    <n v="27.5"/>
    <n v="6050"/>
  </r>
  <r>
    <d v="2019-04-05T00:00:00"/>
    <x v="32"/>
    <x v="0"/>
    <n v="558"/>
    <s v="Kg"/>
    <n v="26.5"/>
    <n v="14787"/>
  </r>
  <r>
    <d v="2019-04-05T00:00:00"/>
    <x v="32"/>
    <x v="0"/>
    <n v="778"/>
    <s v="Kg"/>
    <n v="26"/>
    <n v="20228"/>
  </r>
  <r>
    <d v="2019-04-08T00:00:00"/>
    <x v="32"/>
    <x v="0"/>
    <n v="439"/>
    <s v="Kg"/>
    <n v="27.5"/>
    <n v="12072.5"/>
  </r>
  <r>
    <d v="2019-04-08T00:00:00"/>
    <x v="32"/>
    <x v="0"/>
    <n v="1024"/>
    <s v="Kg"/>
    <n v="27.5"/>
    <n v="28160"/>
  </r>
  <r>
    <d v="2019-04-11T00:00:00"/>
    <x v="32"/>
    <x v="0"/>
    <n v="342"/>
    <s v="Kg"/>
    <n v="24.5"/>
    <n v="8379"/>
  </r>
  <r>
    <d v="2019-04-11T00:00:00"/>
    <x v="32"/>
    <x v="0"/>
    <n v="598"/>
    <s v="Kg"/>
    <n v="26"/>
    <n v="15548"/>
  </r>
  <r>
    <d v="2019-04-17T00:00:00"/>
    <x v="32"/>
    <x v="0"/>
    <n v="352"/>
    <s v="Kg"/>
    <n v="24.5"/>
    <n v="8624"/>
  </r>
  <r>
    <d v="2019-04-17T00:00:00"/>
    <x v="32"/>
    <x v="0"/>
    <n v="412"/>
    <s v="Kg"/>
    <n v="24.5"/>
    <n v="10094"/>
  </r>
  <r>
    <d v="2019-04-17T00:00:00"/>
    <x v="32"/>
    <x v="0"/>
    <n v="354"/>
    <s v="Kg"/>
    <n v="26"/>
    <n v="9204"/>
  </r>
  <r>
    <d v="2019-04-17T00:00:00"/>
    <x v="32"/>
    <x v="0"/>
    <n v="332"/>
    <s v="Kg"/>
    <n v="24.5"/>
    <n v="8134"/>
  </r>
  <r>
    <d v="2019-05-16T00:00:00"/>
    <x v="32"/>
    <x v="0"/>
    <n v="340"/>
    <s v="Kg"/>
    <n v="27.5"/>
    <n v="9350"/>
  </r>
  <r>
    <d v="2019-05-16T00:00:00"/>
    <x v="32"/>
    <x v="0"/>
    <n v="708"/>
    <s v="Kg"/>
    <n v="24.5"/>
    <n v="17346"/>
  </r>
  <r>
    <d v="2019-06-19T00:00:00"/>
    <x v="32"/>
    <x v="0"/>
    <n v="354"/>
    <s v="Kg"/>
    <n v="24"/>
    <n v="8496"/>
  </r>
  <r>
    <d v="2019-06-19T00:00:00"/>
    <x v="32"/>
    <x v="0"/>
    <n v="493"/>
    <s v="Kg"/>
    <n v="24"/>
    <n v="11832"/>
  </r>
  <r>
    <d v="2019-06-19T00:00:00"/>
    <x v="32"/>
    <x v="0"/>
    <n v="378"/>
    <s v="Kg"/>
    <n v="25"/>
    <n v="9450"/>
  </r>
  <r>
    <d v="2019-07-23T00:00:00"/>
    <x v="32"/>
    <x v="0"/>
    <n v="725"/>
    <s v="Kg"/>
    <n v="27.5"/>
    <n v="19937.5"/>
  </r>
  <r>
    <d v="2019-07-23T00:00:00"/>
    <x v="32"/>
    <x v="0"/>
    <n v="1505"/>
    <s v="Kg"/>
    <n v="27.5"/>
    <n v="41387.5"/>
  </r>
  <r>
    <d v="2019-07-25T00:00:00"/>
    <x v="32"/>
    <x v="0"/>
    <n v="308"/>
    <s v="Kg"/>
    <n v="27.5"/>
    <n v="8470"/>
  </r>
  <r>
    <d v="2019-08-20T00:00:00"/>
    <x v="32"/>
    <x v="0"/>
    <n v="470"/>
    <s v="Kg"/>
    <n v="22.5"/>
    <n v="10575"/>
  </r>
  <r>
    <d v="2019-09-26T00:00:00"/>
    <x v="32"/>
    <x v="0"/>
    <n v="465"/>
    <s v="Kg"/>
    <n v="27"/>
    <n v="12555"/>
  </r>
  <r>
    <d v="2019-10-16T00:00:00"/>
    <x v="32"/>
    <x v="0"/>
    <n v="111"/>
    <s v="Kg"/>
    <n v="20"/>
    <n v="2220"/>
  </r>
  <r>
    <d v="2019-10-16T00:00:00"/>
    <x v="32"/>
    <x v="0"/>
    <n v="96"/>
    <s v="Kg"/>
    <n v="20"/>
    <n v="1920"/>
  </r>
  <r>
    <d v="2019-10-16T00:00:00"/>
    <x v="32"/>
    <x v="0"/>
    <n v="534"/>
    <s v="Kg"/>
    <n v="20"/>
    <n v="10680"/>
  </r>
  <r>
    <d v="2019-10-16T00:00:00"/>
    <x v="32"/>
    <x v="0"/>
    <n v="712"/>
    <s v="Kg"/>
    <n v="20"/>
    <n v="14240"/>
  </r>
  <r>
    <d v="2019-10-18T00:00:00"/>
    <x v="32"/>
    <x v="0"/>
    <n v="110"/>
    <s v="Kg"/>
    <n v="20"/>
    <n v="2200"/>
  </r>
  <r>
    <d v="2019-10-19T00:00:00"/>
    <x v="32"/>
    <x v="0"/>
    <n v="189"/>
    <s v="Kg"/>
    <n v="20"/>
    <n v="3780"/>
  </r>
  <r>
    <d v="2019-10-21T00:00:00"/>
    <x v="32"/>
    <x v="0"/>
    <n v="351"/>
    <s v="Kg"/>
    <n v="20"/>
    <n v="7020"/>
  </r>
  <r>
    <d v="2019-10-21T00:00:00"/>
    <x v="32"/>
    <x v="0"/>
    <n v="86"/>
    <s v="Kg"/>
    <n v="20"/>
    <n v="1720"/>
  </r>
  <r>
    <d v="2019-10-21T00:00:00"/>
    <x v="32"/>
    <x v="0"/>
    <n v="118"/>
    <s v="Kg"/>
    <n v="20"/>
    <n v="2360"/>
  </r>
  <r>
    <d v="2019-10-21T00:00:00"/>
    <x v="32"/>
    <x v="0"/>
    <n v="118"/>
    <s v="Kg"/>
    <n v="20"/>
    <n v="2360"/>
  </r>
  <r>
    <d v="2019-10-21T00:00:00"/>
    <x v="32"/>
    <x v="0"/>
    <n v="89"/>
    <s v="Kg"/>
    <n v="20"/>
    <n v="1780"/>
  </r>
  <r>
    <d v="2019-11-05T00:00:00"/>
    <x v="32"/>
    <x v="0"/>
    <n v="1000"/>
    <s v="Kg"/>
    <n v="26"/>
    <n v="26000"/>
  </r>
  <r>
    <d v="2019-11-08T00:00:00"/>
    <x v="32"/>
    <x v="0"/>
    <n v="376"/>
    <s v="Kg"/>
    <n v="26"/>
    <n v="9776"/>
  </r>
  <r>
    <d v="2019-11-11T00:00:00"/>
    <x v="32"/>
    <x v="0"/>
    <n v="408"/>
    <s v="Kg"/>
    <n v="26"/>
    <n v="10608"/>
  </r>
  <r>
    <d v="2019-11-11T00:00:00"/>
    <x v="32"/>
    <x v="0"/>
    <n v="573"/>
    <s v="Kg"/>
    <n v="26"/>
    <n v="14898"/>
  </r>
  <r>
    <d v="2019-11-12T00:00:00"/>
    <x v="32"/>
    <x v="0"/>
    <n v="300"/>
    <s v="Kg"/>
    <n v="26"/>
    <n v="7800"/>
  </r>
  <r>
    <d v="2019-11-12T00:00:00"/>
    <x v="32"/>
    <x v="0"/>
    <n v="420"/>
    <s v="Kg"/>
    <n v="26"/>
    <n v="10920"/>
  </r>
  <r>
    <d v="2019-12-30T00:00:00"/>
    <x v="32"/>
    <x v="0"/>
    <n v="410"/>
    <s v="Kg"/>
    <n v="26"/>
    <n v="10660"/>
  </r>
  <r>
    <d v="2019-12-31T00:00:00"/>
    <x v="32"/>
    <x v="0"/>
    <n v="1321"/>
    <s v="Kg"/>
    <n v="26"/>
    <n v="34346"/>
  </r>
  <r>
    <d v="2020-01-24T00:00:00"/>
    <x v="32"/>
    <x v="0"/>
    <n v="1317"/>
    <s v="Kg"/>
    <n v="26"/>
    <n v="34242"/>
  </r>
  <r>
    <d v="2020-01-25T00:00:00"/>
    <x v="32"/>
    <x v="0"/>
    <n v="250"/>
    <s v="Kg"/>
    <n v="26"/>
    <n v="6500"/>
  </r>
  <r>
    <d v="2020-03-02T00:00:00"/>
    <x v="32"/>
    <x v="0"/>
    <n v="490"/>
    <s v="Kg"/>
    <n v="26.5"/>
    <n v="12985"/>
  </r>
  <r>
    <d v="2020-03-02T00:00:00"/>
    <x v="32"/>
    <x v="0"/>
    <n v="794"/>
    <s v="Kg"/>
    <n v="26.5"/>
    <n v="21041"/>
  </r>
  <r>
    <d v="2020-03-02T00:00:00"/>
    <x v="32"/>
    <x v="0"/>
    <n v="272"/>
    <s v="Kg"/>
    <n v="26.5"/>
    <n v="7208"/>
  </r>
  <r>
    <d v="2020-03-05T00:00:00"/>
    <x v="32"/>
    <x v="0"/>
    <n v="324"/>
    <s v="Kg"/>
    <n v="26.5"/>
    <n v="8586"/>
  </r>
  <r>
    <d v="2020-03-20T00:00:00"/>
    <x v="32"/>
    <x v="0"/>
    <n v="236"/>
    <s v="Kg"/>
    <n v="24.5"/>
    <n v="5782"/>
  </r>
  <r>
    <d v="2020-03-20T00:00:00"/>
    <x v="32"/>
    <x v="0"/>
    <n v="659"/>
    <s v="Kg"/>
    <n v="26.5"/>
    <n v="17463.5"/>
  </r>
  <r>
    <d v="2020-09-21T00:00:00"/>
    <x v="32"/>
    <x v="0"/>
    <n v="316"/>
    <s v="Kg"/>
    <n v="27"/>
    <n v="8532"/>
  </r>
  <r>
    <d v="2020-09-23T00:00:00"/>
    <x v="32"/>
    <x v="0"/>
    <n v="335"/>
    <s v="Kg"/>
    <n v="27"/>
    <n v="9045"/>
  </r>
  <r>
    <d v="2020-09-23T00:00:00"/>
    <x v="32"/>
    <x v="0"/>
    <n v="784"/>
    <s v="Kg"/>
    <n v="26"/>
    <n v="20384"/>
  </r>
  <r>
    <d v="2020-09-23T00:00:00"/>
    <x v="32"/>
    <x v="0"/>
    <n v="326"/>
    <s v="Kg"/>
    <n v="27"/>
    <n v="8802"/>
  </r>
  <r>
    <d v="2020-09-25T00:00:00"/>
    <x v="32"/>
    <x v="0"/>
    <n v="650"/>
    <s v="Kg"/>
    <n v="27"/>
    <n v="17550"/>
  </r>
  <r>
    <d v="2020-10-15T00:00:00"/>
    <x v="32"/>
    <x v="0"/>
    <n v="358"/>
    <s v="Kg"/>
    <n v="27"/>
    <n v="9666"/>
  </r>
  <r>
    <d v="2020-10-15T00:00:00"/>
    <x v="32"/>
    <x v="0"/>
    <n v="1092"/>
    <s v="Kg"/>
    <n v="27"/>
    <n v="29484"/>
  </r>
  <r>
    <d v="2020-10-15T00:00:00"/>
    <x v="32"/>
    <x v="0"/>
    <n v="736"/>
    <s v="Kg"/>
    <n v="27"/>
    <n v="19872"/>
  </r>
  <r>
    <d v="2021-01-01T00:00:00"/>
    <x v="32"/>
    <x v="0"/>
    <n v="1100"/>
    <s v="Kg"/>
    <n v="29.75"/>
    <n v="32725"/>
  </r>
  <r>
    <d v="2021-01-06T00:00:00"/>
    <x v="32"/>
    <x v="0"/>
    <n v="1164"/>
    <s v="Kg"/>
    <n v="30"/>
    <n v="34920"/>
  </r>
  <r>
    <d v="2021-01-09T00:00:00"/>
    <x v="32"/>
    <x v="0"/>
    <n v="225"/>
    <s v="Kg"/>
    <n v="30"/>
    <n v="6750"/>
  </r>
  <r>
    <d v="2021-01-09T00:00:00"/>
    <x v="32"/>
    <x v="0"/>
    <n v="289"/>
    <s v="Kg"/>
    <n v="30"/>
    <n v="8670"/>
  </r>
  <r>
    <d v="2021-01-09T00:00:00"/>
    <x v="32"/>
    <x v="0"/>
    <n v="1294"/>
    <s v="Kg"/>
    <n v="30"/>
    <n v="38820"/>
  </r>
  <r>
    <d v="2021-01-13T00:00:00"/>
    <x v="32"/>
    <x v="0"/>
    <n v="1652"/>
    <s v="Kg"/>
    <n v="30"/>
    <n v="49560"/>
  </r>
  <r>
    <d v="2021-02-05T00:00:00"/>
    <x v="32"/>
    <x v="0"/>
    <n v="291"/>
    <s v="Kg"/>
    <n v="31"/>
    <n v="9021"/>
  </r>
  <r>
    <d v="2021-02-05T00:00:00"/>
    <x v="32"/>
    <x v="0"/>
    <n v="428"/>
    <s v="Kg"/>
    <n v="31.5"/>
    <n v="13482"/>
  </r>
  <r>
    <d v="2021-03-23T00:00:00"/>
    <x v="32"/>
    <x v="0"/>
    <n v="294"/>
    <s v="Kg"/>
    <n v="40.5"/>
    <n v="11907"/>
  </r>
  <r>
    <d v="2021-03-23T00:00:00"/>
    <x v="32"/>
    <x v="0"/>
    <n v="290"/>
    <s v="Kg"/>
    <n v="35.5"/>
    <n v="10295"/>
  </r>
  <r>
    <d v="2021-03-23T00:00:00"/>
    <x v="32"/>
    <x v="0"/>
    <n v="296"/>
    <s v="Kg"/>
    <n v="35.5"/>
    <n v="10508"/>
  </r>
  <r>
    <d v="2021-03-31T00:00:00"/>
    <x v="32"/>
    <x v="0"/>
    <n v="283"/>
    <s v="Kg"/>
    <n v="36.5"/>
    <n v="10329.5"/>
  </r>
  <r>
    <d v="2021-03-31T00:00:00"/>
    <x v="32"/>
    <x v="0"/>
    <n v="74"/>
    <s v="Kg"/>
    <n v="36.5"/>
    <n v="2701"/>
  </r>
  <r>
    <d v="2021-03-31T00:00:00"/>
    <x v="32"/>
    <x v="0"/>
    <n v="251"/>
    <s v="Kg"/>
    <n v="41.5"/>
    <n v="10416.5"/>
  </r>
  <r>
    <d v="2021-04-01T00:00:00"/>
    <x v="32"/>
    <x v="0"/>
    <n v="525"/>
    <s v="Kg"/>
    <n v="36"/>
    <n v="18900"/>
  </r>
  <r>
    <d v="2021-04-01T00:00:00"/>
    <x v="32"/>
    <x v="0"/>
    <n v="1120"/>
    <s v="Kg"/>
    <n v="36"/>
    <n v="40320"/>
  </r>
  <r>
    <d v="2021-04-23T00:00:00"/>
    <x v="32"/>
    <x v="2"/>
    <n v="750"/>
    <s v="Pcs"/>
    <n v="40"/>
    <n v="30000"/>
  </r>
  <r>
    <d v="2021-05-05T00:00:00"/>
    <x v="32"/>
    <x v="0"/>
    <n v="1140"/>
    <s v="Pcs"/>
    <n v="36"/>
    <n v="41040"/>
  </r>
  <r>
    <d v="2021-05-07T00:00:00"/>
    <x v="32"/>
    <x v="0"/>
    <n v="576"/>
    <s v="Pcs"/>
    <n v="38.5"/>
    <n v="22176"/>
  </r>
  <r>
    <d v="2021-07-05T00:00:00"/>
    <x v="32"/>
    <x v="0"/>
    <n v="1146"/>
    <s v="Pcs"/>
    <n v="35.25"/>
    <n v="40396.5"/>
  </r>
  <r>
    <d v="2021-08-07T00:00:00"/>
    <x v="32"/>
    <x v="0"/>
    <n v="1042"/>
    <s v="Pcs"/>
    <n v="36.5"/>
    <n v="38033"/>
  </r>
  <r>
    <d v="2021-08-24T00:00:00"/>
    <x v="32"/>
    <x v="0"/>
    <n v="1052"/>
    <s v="Pcs"/>
    <n v="33"/>
    <n v="34716"/>
  </r>
  <r>
    <d v="2021-09-25T00:00:00"/>
    <x v="32"/>
    <x v="0"/>
    <n v="293"/>
    <s v="Pcs"/>
    <n v="37.5"/>
    <n v="10987.5"/>
  </r>
  <r>
    <d v="2021-09-25T00:00:00"/>
    <x v="32"/>
    <x v="0"/>
    <n v="365"/>
    <s v="Pcs"/>
    <n v="36.5"/>
    <n v="13322.5"/>
  </r>
  <r>
    <d v="2021-10-02T00:00:00"/>
    <x v="32"/>
    <x v="0"/>
    <n v="2184"/>
    <s v="Pcs"/>
    <n v="33"/>
    <n v="72072"/>
  </r>
  <r>
    <d v="2021-10-26T00:00:00"/>
    <x v="32"/>
    <x v="0"/>
    <n v="803"/>
    <s v="Pcs"/>
    <n v="37"/>
    <n v="29711"/>
  </r>
  <r>
    <d v="2021-10-27T00:00:00"/>
    <x v="32"/>
    <x v="0"/>
    <n v="387"/>
    <s v="Pcs"/>
    <n v="38"/>
    <n v="14706"/>
  </r>
  <r>
    <d v="2021-10-27T00:00:00"/>
    <x v="32"/>
    <x v="0"/>
    <n v="356"/>
    <s v="Pcs"/>
    <n v="38"/>
    <n v="13528"/>
  </r>
  <r>
    <d v="2021-11-18T00:00:00"/>
    <x v="32"/>
    <x v="0"/>
    <n v="351"/>
    <s v="Pcs"/>
    <n v="39.25"/>
    <n v="13776.75"/>
  </r>
  <r>
    <d v="2021-11-18T00:00:00"/>
    <x v="32"/>
    <x v="0"/>
    <n v="736"/>
    <s v="Pcs"/>
    <n v="39.25"/>
    <n v="28888"/>
  </r>
  <r>
    <d v="2021-11-25T00:00:00"/>
    <x v="32"/>
    <x v="0"/>
    <n v="1256"/>
    <s v="Pcs"/>
    <n v="41"/>
    <n v="51496"/>
  </r>
  <r>
    <d v="2021-12-02T00:00:00"/>
    <x v="32"/>
    <x v="0"/>
    <n v="781"/>
    <s v="Kgs"/>
    <n v="43"/>
    <n v="33583"/>
  </r>
  <r>
    <d v="2021-12-03T00:00:00"/>
    <x v="32"/>
    <x v="0"/>
    <n v="696"/>
    <s v="Kgs"/>
    <n v="39.5"/>
    <n v="27492"/>
  </r>
  <r>
    <d v="2021-12-07T00:00:00"/>
    <x v="32"/>
    <x v="0"/>
    <n v="555"/>
    <s v="Kgs"/>
    <n v="42.5"/>
    <n v="23587.5"/>
  </r>
  <r>
    <d v="2021-12-14T00:00:00"/>
    <x v="32"/>
    <x v="0"/>
    <n v="272"/>
    <s v="Kgs"/>
    <n v="40"/>
    <n v="10880"/>
  </r>
  <r>
    <d v="2021-12-14T00:00:00"/>
    <x v="32"/>
    <x v="0"/>
    <n v="316"/>
    <s v="Kgs"/>
    <n v="39"/>
    <n v="12324"/>
  </r>
  <r>
    <d v="2021-12-15T00:00:00"/>
    <x v="32"/>
    <x v="0"/>
    <n v="335"/>
    <s v="Kgs"/>
    <n v="39.5"/>
    <n v="13232.5"/>
  </r>
  <r>
    <d v="2021-12-15T00:00:00"/>
    <x v="32"/>
    <x v="0"/>
    <n v="629"/>
    <s v="Kgs"/>
    <n v="39.5"/>
    <n v="24845.5"/>
  </r>
  <r>
    <d v="2021-12-24T00:00:00"/>
    <x v="32"/>
    <x v="0"/>
    <n v="339"/>
    <s v="Kgs"/>
    <n v="39.5"/>
    <n v="13390.5"/>
  </r>
  <r>
    <d v="2022-01-07T00:00:00"/>
    <x v="32"/>
    <x v="0"/>
    <n v="435"/>
    <s v="Kgs"/>
    <n v="38.5"/>
    <n v="16747.5"/>
  </r>
  <r>
    <d v="2022-01-18T00:00:00"/>
    <x v="32"/>
    <x v="0"/>
    <n v="512"/>
    <s v="Kgs"/>
    <n v="38.5"/>
    <n v="19712"/>
  </r>
  <r>
    <d v="2022-01-18T00:00:00"/>
    <x v="32"/>
    <x v="0"/>
    <n v="304"/>
    <s v="Kgs"/>
    <n v="38"/>
    <n v="11552"/>
  </r>
  <r>
    <d v="2022-01-20T00:00:00"/>
    <x v="32"/>
    <x v="0"/>
    <n v="643"/>
    <s v="Kgs"/>
    <n v="38"/>
    <n v="24434"/>
  </r>
  <r>
    <d v="2022-01-22T00:00:00"/>
    <x v="32"/>
    <x v="0"/>
    <n v="302"/>
    <s v="Kgs"/>
    <n v="38.75"/>
    <n v="11702.5"/>
  </r>
  <r>
    <d v="2022-01-22T00:00:00"/>
    <x v="32"/>
    <x v="0"/>
    <n v="399"/>
    <s v="Kgs"/>
    <n v="38.5"/>
    <n v="15361.5"/>
  </r>
  <r>
    <d v="2022-01-25T00:00:00"/>
    <x v="32"/>
    <x v="0"/>
    <n v="928"/>
    <s v="Kgs"/>
    <n v="38.5"/>
    <n v="35728"/>
  </r>
  <r>
    <d v="2022-02-15T00:00:00"/>
    <x v="32"/>
    <x v="0"/>
    <n v="444"/>
    <s v="Kgs"/>
    <n v="38.5"/>
    <n v="17094"/>
  </r>
  <r>
    <d v="2020-01-28T00:00:00"/>
    <x v="33"/>
    <x v="0"/>
    <n v="1574"/>
    <s v="Kg"/>
    <n v="26"/>
    <n v="40924"/>
  </r>
  <r>
    <d v="2020-01-28T00:00:00"/>
    <x v="33"/>
    <x v="0"/>
    <n v="2244"/>
    <s v="Kg"/>
    <n v="26"/>
    <n v="58344"/>
  </r>
  <r>
    <d v="2020-01-28T00:00:00"/>
    <x v="33"/>
    <x v="0"/>
    <n v="1524"/>
    <s v="Kg"/>
    <n v="26"/>
    <n v="39624"/>
  </r>
  <r>
    <d v="2020-12-01T00:00:00"/>
    <x v="33"/>
    <x v="0"/>
    <n v="1524"/>
    <s v="Kg"/>
    <n v="33"/>
    <n v="50292"/>
  </r>
  <r>
    <d v="2020-12-24T00:00:00"/>
    <x v="33"/>
    <x v="0"/>
    <n v="1897"/>
    <s v="Kg"/>
    <n v="33"/>
    <n v="62601"/>
  </r>
  <r>
    <d v="2021-10-01T00:00:00"/>
    <x v="33"/>
    <x v="2"/>
    <n v="4585"/>
    <s v="Pcs"/>
    <n v="46"/>
    <n v="210910"/>
  </r>
  <r>
    <d v="2021-10-19T00:00:00"/>
    <x v="33"/>
    <x v="0"/>
    <n v="3547"/>
    <s v="Kg"/>
    <n v="38"/>
    <n v="134786"/>
  </r>
  <r>
    <d v="2021-10-19T00:00:00"/>
    <x v="33"/>
    <x v="0"/>
    <n v="4211"/>
    <s v="Kg"/>
    <n v="38"/>
    <n v="160018"/>
  </r>
  <r>
    <d v="2021-10-23T00:00:00"/>
    <x v="33"/>
    <x v="2"/>
    <n v="4800"/>
    <s v="Pcs"/>
    <n v="46"/>
    <n v="220800"/>
  </r>
  <r>
    <d v="2020-10-01T00:00:00"/>
    <x v="34"/>
    <x v="0"/>
    <n v="2255"/>
    <s v="Kg"/>
    <n v="25"/>
    <n v="56375"/>
  </r>
  <r>
    <d v="2020-10-01T00:00:00"/>
    <x v="34"/>
    <x v="0"/>
    <n v="2014"/>
    <s v="Kg"/>
    <n v="25"/>
    <n v="50350"/>
  </r>
  <r>
    <d v="2020-10-01T00:00:00"/>
    <x v="34"/>
    <x v="0"/>
    <n v="1836"/>
    <s v="Kg"/>
    <n v="25"/>
    <n v="45900"/>
  </r>
  <r>
    <d v="2020-10-06T00:00:00"/>
    <x v="34"/>
    <x v="0"/>
    <n v="2941"/>
    <s v="Kg"/>
    <n v="25"/>
    <n v="73525"/>
  </r>
  <r>
    <d v="2020-10-06T00:00:00"/>
    <x v="34"/>
    <x v="0"/>
    <n v="2784"/>
    <s v="Kg"/>
    <n v="25"/>
    <n v="69600"/>
  </r>
  <r>
    <d v="2021-03-02T00:00:00"/>
    <x v="34"/>
    <x v="0"/>
    <n v="814"/>
    <s v="Kg"/>
    <n v="42"/>
    <n v="34188"/>
  </r>
  <r>
    <d v="2021-03-02T00:00:00"/>
    <x v="34"/>
    <x v="0"/>
    <n v="1224"/>
    <s v="Kg"/>
    <n v="42"/>
    <n v="51408"/>
  </r>
  <r>
    <d v="2021-03-18T00:00:00"/>
    <x v="34"/>
    <x v="0"/>
    <n v="2022"/>
    <s v="Kg"/>
    <n v="41"/>
    <n v="82902"/>
  </r>
  <r>
    <d v="2021-03-26T00:00:00"/>
    <x v="34"/>
    <x v="0"/>
    <n v="1970"/>
    <s v="Kg"/>
    <n v="41"/>
    <n v="80770"/>
  </r>
  <r>
    <d v="2021-03-27T00:00:00"/>
    <x v="34"/>
    <x v="0"/>
    <n v="1011"/>
    <s v="Kg"/>
    <n v="42"/>
    <n v="42462"/>
  </r>
  <r>
    <d v="2021-03-27T00:00:00"/>
    <x v="34"/>
    <x v="0"/>
    <n v="891"/>
    <s v="Kg"/>
    <n v="42"/>
    <n v="37422"/>
  </r>
  <r>
    <d v="2021-03-29T00:00:00"/>
    <x v="34"/>
    <x v="0"/>
    <n v="1877"/>
    <s v="Kg"/>
    <n v="41"/>
    <n v="76957"/>
  </r>
  <r>
    <d v="2021-03-30T00:00:00"/>
    <x v="34"/>
    <x v="0"/>
    <n v="2003"/>
    <s v="Kg"/>
    <n v="41"/>
    <n v="82123"/>
  </r>
  <r>
    <d v="2021-04-02T00:00:00"/>
    <x v="34"/>
    <x v="0"/>
    <n v="2015"/>
    <s v="Kg"/>
    <n v="40"/>
    <n v="80600"/>
  </r>
  <r>
    <d v="2021-04-05T00:00:00"/>
    <x v="34"/>
    <x v="0"/>
    <n v="1988"/>
    <s v="Kg"/>
    <n v="40"/>
    <n v="79520"/>
  </r>
  <r>
    <d v="2021-05-07T00:00:00"/>
    <x v="34"/>
    <x v="0"/>
    <n v="461"/>
    <s v="Kg"/>
    <n v="40"/>
    <n v="18440"/>
  </r>
  <r>
    <d v="2021-03-30T00:00:00"/>
    <x v="35"/>
    <x v="3"/>
    <n v="1900"/>
    <s v="Pcs"/>
    <n v="3.7"/>
    <n v="7030"/>
  </r>
  <r>
    <d v="2021-03-30T00:00:00"/>
    <x v="35"/>
    <x v="3"/>
    <n v="4070"/>
    <s v="Pcs"/>
    <n v="3.7"/>
    <n v="15059"/>
  </r>
  <r>
    <d v="2021-03-31T00:00:00"/>
    <x v="35"/>
    <x v="3"/>
    <n v="6050"/>
    <s v="Pcs"/>
    <n v="3.7"/>
    <n v="22385"/>
  </r>
  <r>
    <d v="2021-04-08T00:00:00"/>
    <x v="35"/>
    <x v="3"/>
    <n v="5818"/>
    <s v="Pcs"/>
    <n v="4.8"/>
    <n v="27926.399999999998"/>
  </r>
  <r>
    <d v="2021-04-09T00:00:00"/>
    <x v="35"/>
    <x v="3"/>
    <n v="6764"/>
    <s v="Pcs"/>
    <n v="2.8"/>
    <n v="18939.199999999997"/>
  </r>
  <r>
    <d v="2021-04-13T00:00:00"/>
    <x v="35"/>
    <x v="3"/>
    <n v="6000"/>
    <s v="Pcs"/>
    <n v="4.8"/>
    <n v="28800"/>
  </r>
  <r>
    <d v="2021-04-14T00:00:00"/>
    <x v="35"/>
    <x v="3"/>
    <n v="6100"/>
    <s v="Pcs"/>
    <n v="4.8"/>
    <n v="29280"/>
  </r>
  <r>
    <d v="2021-04-16T00:00:00"/>
    <x v="35"/>
    <x v="3"/>
    <n v="6020"/>
    <s v="Pcs"/>
    <n v="3.7"/>
    <n v="22274"/>
  </r>
  <r>
    <d v="2021-04-21T00:00:00"/>
    <x v="35"/>
    <x v="3"/>
    <n v="8000"/>
    <s v="Pcs"/>
    <n v="2.8"/>
    <n v="22400"/>
  </r>
  <r>
    <d v="2021-04-23T00:00:00"/>
    <x v="35"/>
    <x v="3"/>
    <n v="6100"/>
    <s v="Pcs"/>
    <n v="3.7"/>
    <n v="22570"/>
  </r>
  <r>
    <d v="2021-04-28T00:00:00"/>
    <x v="35"/>
    <x v="3"/>
    <n v="6267"/>
    <s v="Pcs"/>
    <n v="3.7"/>
    <n v="23187.9"/>
  </r>
  <r>
    <d v="2021-05-03T00:00:00"/>
    <x v="35"/>
    <x v="3"/>
    <n v="7000"/>
    <s v="Pcs"/>
    <n v="3.7"/>
    <n v="25900"/>
  </r>
  <r>
    <d v="2021-05-04T00:00:00"/>
    <x v="35"/>
    <x v="3"/>
    <n v="7500"/>
    <s v="Pcs"/>
    <n v="3.7"/>
    <n v="27750"/>
  </r>
  <r>
    <d v="2021-05-06T00:00:00"/>
    <x v="35"/>
    <x v="3"/>
    <n v="8073"/>
    <s v="Pcs"/>
    <n v="2.8"/>
    <n v="22604.399999999998"/>
  </r>
  <r>
    <d v="2021-05-14T00:00:00"/>
    <x v="35"/>
    <x v="3"/>
    <n v="6250"/>
    <s v="Pcs"/>
    <n v="3.7"/>
    <n v="23125"/>
  </r>
  <r>
    <d v="2021-05-31T00:00:00"/>
    <x v="35"/>
    <x v="3"/>
    <n v="6250"/>
    <s v="Pcs"/>
    <n v="3.7"/>
    <n v="23125"/>
  </r>
  <r>
    <d v="2021-06-08T00:00:00"/>
    <x v="35"/>
    <x v="3"/>
    <n v="8000"/>
    <s v="Pcs"/>
    <n v="2.8"/>
    <n v="22400"/>
  </r>
  <r>
    <d v="2021-06-11T00:00:00"/>
    <x v="35"/>
    <x v="3"/>
    <n v="6500"/>
    <s v="Pcs"/>
    <n v="3.9"/>
    <n v="25350"/>
  </r>
  <r>
    <d v="2021-06-14T00:00:00"/>
    <x v="35"/>
    <x v="3"/>
    <n v="8700"/>
    <s v="Pcs"/>
    <n v="2.8"/>
    <n v="24360"/>
  </r>
  <r>
    <d v="2021-06-16T00:00:00"/>
    <x v="35"/>
    <x v="3"/>
    <n v="6500"/>
    <s v="Pcs"/>
    <n v="3.9"/>
    <n v="25350"/>
  </r>
  <r>
    <d v="2021-06-18T00:00:00"/>
    <x v="35"/>
    <x v="3"/>
    <n v="6500"/>
    <s v="Pcs"/>
    <n v="3.9"/>
    <n v="25350"/>
  </r>
  <r>
    <d v="2021-06-21T00:00:00"/>
    <x v="35"/>
    <x v="3"/>
    <n v="6065"/>
    <s v="Pcs"/>
    <n v="3.9"/>
    <n v="23653.5"/>
  </r>
  <r>
    <d v="2021-06-24T00:00:00"/>
    <x v="35"/>
    <x v="3"/>
    <n v="6508"/>
    <s v="Pcs"/>
    <n v="3.9"/>
    <n v="25381.200000000001"/>
  </r>
  <r>
    <d v="2021-06-30T00:00:00"/>
    <x v="35"/>
    <x v="3"/>
    <n v="8250"/>
    <s v="Pcs"/>
    <n v="2.8"/>
    <n v="23100"/>
  </r>
  <r>
    <d v="2021-07-03T00:00:00"/>
    <x v="35"/>
    <x v="3"/>
    <n v="5350"/>
    <s v="Pcs"/>
    <n v="4.9000000000000004"/>
    <n v="26215.000000000004"/>
  </r>
  <r>
    <d v="2021-07-07T00:00:00"/>
    <x v="35"/>
    <x v="3"/>
    <n v="9900"/>
    <s v="Pcs"/>
    <n v="2.8"/>
    <n v="27720"/>
  </r>
  <r>
    <d v="2021-07-09T00:00:00"/>
    <x v="35"/>
    <x v="3"/>
    <n v="6573"/>
    <s v="Pcs"/>
    <n v="4.9000000000000004"/>
    <n v="32207.7"/>
  </r>
  <r>
    <d v="2019-04-18T00:00:00"/>
    <x v="36"/>
    <x v="2"/>
    <n v="673"/>
    <s v="Pcs."/>
    <n v="25.5"/>
    <n v="17161.5"/>
  </r>
  <r>
    <d v="2019-04-18T00:00:00"/>
    <x v="36"/>
    <x v="2"/>
    <n v="101"/>
    <s v="Pcs."/>
    <n v="31.5"/>
    <n v="3181.5"/>
  </r>
  <r>
    <d v="2019-04-18T00:00:00"/>
    <x v="36"/>
    <x v="2"/>
    <n v="103"/>
    <s v="Pcs."/>
    <n v="32.5"/>
    <n v="3347.5"/>
  </r>
  <r>
    <d v="2019-04-18T00:00:00"/>
    <x v="36"/>
    <x v="2"/>
    <n v="300"/>
    <s v="Pcs."/>
    <n v="23"/>
    <n v="6900"/>
  </r>
  <r>
    <d v="2019-05-09T00:00:00"/>
    <x v="36"/>
    <x v="2"/>
    <n v="607"/>
    <s v="Pcs."/>
    <n v="25.5"/>
    <n v="15478.5"/>
  </r>
  <r>
    <d v="2019-05-09T00:00:00"/>
    <x v="36"/>
    <x v="2"/>
    <n v="200"/>
    <s v="Pcs."/>
    <n v="31.5"/>
    <n v="6300"/>
  </r>
  <r>
    <d v="2019-05-10T00:00:00"/>
    <x v="36"/>
    <x v="2"/>
    <n v="405"/>
    <s v="Pcs."/>
    <n v="23"/>
    <n v="9315"/>
  </r>
  <r>
    <d v="2019-06-07T00:00:00"/>
    <x v="36"/>
    <x v="2"/>
    <n v="400"/>
    <s v="Pcs."/>
    <n v="25.5"/>
    <n v="10200"/>
  </r>
  <r>
    <d v="2019-06-07T00:00:00"/>
    <x v="36"/>
    <x v="2"/>
    <n v="211"/>
    <s v="Pcs."/>
    <n v="31.5"/>
    <n v="6646.5"/>
  </r>
  <r>
    <d v="2019-06-07T00:00:00"/>
    <x v="36"/>
    <x v="2"/>
    <n v="100"/>
    <s v="Pcs."/>
    <n v="32.5"/>
    <n v="3250"/>
  </r>
  <r>
    <d v="2019-06-07T00:00:00"/>
    <x v="36"/>
    <x v="2"/>
    <n v="280"/>
    <s v="Pcs."/>
    <n v="23"/>
    <n v="6440"/>
  </r>
  <r>
    <d v="2019-06-26T00:00:00"/>
    <x v="36"/>
    <x v="2"/>
    <n v="387"/>
    <s v="Pcs."/>
    <n v="31.5"/>
    <n v="12190.5"/>
  </r>
  <r>
    <d v="2019-06-26T00:00:00"/>
    <x v="36"/>
    <x v="2"/>
    <n v="200"/>
    <s v="Pcs."/>
    <n v="25.5"/>
    <n v="5100"/>
  </r>
  <r>
    <d v="2019-06-27T00:00:00"/>
    <x v="36"/>
    <x v="2"/>
    <n v="404"/>
    <s v="Pcs."/>
    <n v="32.5"/>
    <n v="13130"/>
  </r>
  <r>
    <d v="2019-07-17T00:00:00"/>
    <x v="36"/>
    <x v="2"/>
    <n v="402"/>
    <s v="Pcs."/>
    <n v="25.5"/>
    <n v="10251"/>
  </r>
  <r>
    <d v="2019-07-17T00:00:00"/>
    <x v="36"/>
    <x v="2"/>
    <n v="300"/>
    <s v="Pcs."/>
    <n v="31.5"/>
    <n v="9450"/>
  </r>
  <r>
    <d v="2019-07-18T00:00:00"/>
    <x v="36"/>
    <x v="2"/>
    <n v="100"/>
    <s v="Pcs."/>
    <n v="32.5"/>
    <n v="3250"/>
  </r>
  <r>
    <d v="2019-07-18T00:00:00"/>
    <x v="36"/>
    <x v="2"/>
    <n v="200"/>
    <s v="Pcs."/>
    <n v="23"/>
    <n v="4600"/>
  </r>
  <r>
    <d v="2019-08-21T00:00:00"/>
    <x v="36"/>
    <x v="2"/>
    <n v="308"/>
    <s v="Pcs."/>
    <n v="25.5"/>
    <n v="7854"/>
  </r>
  <r>
    <d v="2019-08-21T00:00:00"/>
    <x v="36"/>
    <x v="2"/>
    <n v="298"/>
    <s v="Pcs."/>
    <n v="31.5"/>
    <n v="9387"/>
  </r>
  <r>
    <d v="2019-08-21T00:00:00"/>
    <x v="36"/>
    <x v="2"/>
    <n v="402"/>
    <s v="Pcs."/>
    <n v="23"/>
    <n v="9246"/>
  </r>
  <r>
    <d v="2019-09-04T00:00:00"/>
    <x v="36"/>
    <x v="2"/>
    <n v="401"/>
    <s v="Pcs."/>
    <n v="25.5"/>
    <n v="10225.5"/>
  </r>
  <r>
    <d v="2019-09-04T00:00:00"/>
    <x v="36"/>
    <x v="2"/>
    <n v="310"/>
    <s v="Pcs."/>
    <n v="31.5"/>
    <n v="9765"/>
  </r>
  <r>
    <d v="2019-09-04T00:00:00"/>
    <x v="36"/>
    <x v="2"/>
    <n v="404"/>
    <s v="Pcs."/>
    <n v="23"/>
    <n v="9292"/>
  </r>
  <r>
    <d v="2019-10-23T00:00:00"/>
    <x v="36"/>
    <x v="2"/>
    <n v="291"/>
    <s v="Pcs."/>
    <n v="25.5"/>
    <n v="7420.5"/>
  </r>
  <r>
    <d v="2019-10-23T00:00:00"/>
    <x v="36"/>
    <x v="2"/>
    <n v="305"/>
    <s v="Pcs."/>
    <n v="31.5"/>
    <n v="9607.5"/>
  </r>
  <r>
    <d v="2019-10-23T00:00:00"/>
    <x v="36"/>
    <x v="2"/>
    <n v="102"/>
    <s v="Pcs."/>
    <n v="32.5"/>
    <n v="3315"/>
  </r>
  <r>
    <d v="2019-10-23T00:00:00"/>
    <x v="36"/>
    <x v="2"/>
    <n v="400"/>
    <s v="Pcs."/>
    <n v="23"/>
    <n v="9200"/>
  </r>
  <r>
    <d v="2020-12-14T00:00:00"/>
    <x v="36"/>
    <x v="2"/>
    <n v="293"/>
    <s v="Pcs."/>
    <n v="28"/>
    <n v="8204"/>
  </r>
  <r>
    <d v="2020-12-14T00:00:00"/>
    <x v="36"/>
    <x v="2"/>
    <n v="100"/>
    <s v="Pcs."/>
    <n v="35"/>
    <n v="3500"/>
  </r>
  <r>
    <d v="2020-12-14T00:00:00"/>
    <x v="36"/>
    <x v="2"/>
    <n v="305"/>
    <s v="Pcs."/>
    <n v="36"/>
    <n v="10980"/>
  </r>
  <r>
    <d v="2020-12-14T00:00:00"/>
    <x v="36"/>
    <x v="2"/>
    <n v="400"/>
    <s v="Pcs."/>
    <n v="24.75"/>
    <n v="9900"/>
  </r>
  <r>
    <d v="2020-12-25T00:00:00"/>
    <x v="36"/>
    <x v="3"/>
    <n v="7776"/>
    <s v="Pcs"/>
    <n v="5.25"/>
    <n v="40824"/>
  </r>
  <r>
    <d v="2020-12-25T00:00:00"/>
    <x v="36"/>
    <x v="2"/>
    <n v="300"/>
    <s v="Pcs."/>
    <n v="28"/>
    <n v="8400"/>
  </r>
  <r>
    <d v="2020-12-25T00:00:00"/>
    <x v="36"/>
    <x v="2"/>
    <n v="250"/>
    <s v="Pcs."/>
    <n v="35"/>
    <n v="8750"/>
  </r>
  <r>
    <d v="2020-12-25T00:00:00"/>
    <x v="36"/>
    <x v="2"/>
    <n v="250"/>
    <s v="Pcs."/>
    <n v="36"/>
    <n v="9000"/>
  </r>
  <r>
    <d v="2020-12-25T00:00:00"/>
    <x v="36"/>
    <x v="2"/>
    <n v="296"/>
    <s v="Pcs."/>
    <n v="24.75"/>
    <n v="7326"/>
  </r>
  <r>
    <d v="2021-01-09T00:00:00"/>
    <x v="36"/>
    <x v="3"/>
    <n v="7376"/>
    <s v="Pcs"/>
    <n v="5.25"/>
    <n v="38724"/>
  </r>
  <r>
    <d v="2021-01-15T00:00:00"/>
    <x v="36"/>
    <x v="2"/>
    <n v="411"/>
    <s v="Pcs."/>
    <n v="28"/>
    <n v="11508"/>
  </r>
  <r>
    <d v="2021-01-15T00:00:00"/>
    <x v="36"/>
    <x v="2"/>
    <n v="200"/>
    <s v="Pcs."/>
    <n v="35"/>
    <n v="7000"/>
  </r>
  <r>
    <d v="2021-01-15T00:00:00"/>
    <x v="36"/>
    <x v="2"/>
    <n v="602"/>
    <s v="Pcs."/>
    <n v="24.75"/>
    <n v="14899.5"/>
  </r>
  <r>
    <d v="2021-01-22T00:00:00"/>
    <x v="36"/>
    <x v="3"/>
    <n v="7368"/>
    <s v="Pcs"/>
    <n v="5.25"/>
    <n v="38682"/>
  </r>
  <r>
    <d v="2021-02-06T00:00:00"/>
    <x v="36"/>
    <x v="3"/>
    <n v="7056"/>
    <s v="Pcs"/>
    <n v="5.25"/>
    <n v="37044"/>
  </r>
  <r>
    <d v="2021-03-17T00:00:00"/>
    <x v="36"/>
    <x v="2"/>
    <n v="200"/>
    <s v="Pcs."/>
    <n v="33"/>
    <n v="6600"/>
  </r>
  <r>
    <d v="2021-03-17T00:00:00"/>
    <x v="36"/>
    <x v="2"/>
    <n v="300"/>
    <s v="Pcs."/>
    <n v="40.5"/>
    <n v="12150"/>
  </r>
  <r>
    <d v="2021-03-17T00:00:00"/>
    <x v="36"/>
    <x v="2"/>
    <n v="408"/>
    <s v="Pcs."/>
    <n v="42"/>
    <n v="17136"/>
  </r>
  <r>
    <d v="2021-03-17T00:00:00"/>
    <x v="36"/>
    <x v="2"/>
    <n v="200"/>
    <s v="Pcs."/>
    <n v="27.5"/>
    <n v="5500"/>
  </r>
  <r>
    <d v="2021-04-06T00:00:00"/>
    <x v="36"/>
    <x v="2"/>
    <n v="202"/>
    <s v="Pcs."/>
    <n v="33"/>
    <n v="6666"/>
  </r>
  <r>
    <d v="2021-04-06T00:00:00"/>
    <x v="36"/>
    <x v="2"/>
    <n v="300"/>
    <s v="Pcs."/>
    <n v="40.5"/>
    <n v="12150"/>
  </r>
  <r>
    <d v="2021-04-06T00:00:00"/>
    <x v="36"/>
    <x v="2"/>
    <n v="300"/>
    <s v="Pcs."/>
    <n v="42"/>
    <n v="12600"/>
  </r>
  <r>
    <d v="2021-04-06T00:00:00"/>
    <x v="36"/>
    <x v="2"/>
    <n v="304"/>
    <s v="Pcs."/>
    <n v="27.5"/>
    <n v="8360"/>
  </r>
  <r>
    <d v="2021-04-23T00:00:00"/>
    <x v="36"/>
    <x v="2"/>
    <n v="400"/>
    <s v="Pcs."/>
    <n v="33"/>
    <n v="13200"/>
  </r>
  <r>
    <d v="2021-04-23T00:00:00"/>
    <x v="36"/>
    <x v="2"/>
    <n v="200"/>
    <s v="Pcs."/>
    <n v="40.5"/>
    <n v="8100"/>
  </r>
  <r>
    <d v="2021-04-23T00:00:00"/>
    <x v="36"/>
    <x v="2"/>
    <n v="312"/>
    <s v="Pcs."/>
    <n v="42"/>
    <n v="13104"/>
  </r>
  <r>
    <d v="2021-04-23T00:00:00"/>
    <x v="36"/>
    <x v="2"/>
    <n v="297"/>
    <s v="Pcs."/>
    <n v="27.5"/>
    <n v="8167.5"/>
  </r>
  <r>
    <d v="2021-05-10T00:00:00"/>
    <x v="36"/>
    <x v="3"/>
    <n v="8110"/>
    <s v="Pcs"/>
    <n v="5.25"/>
    <n v="42577.5"/>
  </r>
  <r>
    <d v="2021-09-03T00:00:00"/>
    <x v="36"/>
    <x v="2"/>
    <n v="604"/>
    <s v="Pcs."/>
    <n v="40.5"/>
    <n v="24462"/>
  </r>
  <r>
    <d v="2021-09-03T00:00:00"/>
    <x v="36"/>
    <x v="2"/>
    <n v="253"/>
    <s v="Pcs."/>
    <n v="42"/>
    <n v="10626"/>
  </r>
  <r>
    <d v="2021-09-03T00:00:00"/>
    <x v="36"/>
    <x v="2"/>
    <n v="250"/>
    <s v="Pcs."/>
    <n v="27.5"/>
    <n v="6875"/>
  </r>
  <r>
    <d v="2021-10-08T00:00:00"/>
    <x v="36"/>
    <x v="2"/>
    <n v="400"/>
    <s v="Pcs."/>
    <n v="33"/>
    <n v="13200"/>
  </r>
  <r>
    <d v="2021-10-08T00:00:00"/>
    <x v="36"/>
    <x v="2"/>
    <n v="201"/>
    <s v="Pcs."/>
    <n v="40.5"/>
    <n v="8140.5"/>
  </r>
  <r>
    <d v="2021-10-08T00:00:00"/>
    <x v="36"/>
    <x v="2"/>
    <n v="203"/>
    <s v="Pcs."/>
    <n v="42"/>
    <n v="8526"/>
  </r>
  <r>
    <d v="2021-10-08T00:00:00"/>
    <x v="36"/>
    <x v="2"/>
    <n v="400"/>
    <s v="Pcs."/>
    <n v="27.5"/>
    <n v="11000"/>
  </r>
  <r>
    <d v="2021-11-11T00:00:00"/>
    <x v="36"/>
    <x v="3"/>
    <n v="7070"/>
    <s v="Pcs"/>
    <n v="5.7"/>
    <n v="40299"/>
  </r>
  <r>
    <d v="2021-11-23T00:00:00"/>
    <x v="36"/>
    <x v="3"/>
    <n v="7310"/>
    <s v="Pcs"/>
    <n v="5.7"/>
    <n v="41667"/>
  </r>
  <r>
    <d v="2021-11-29T00:00:00"/>
    <x v="36"/>
    <x v="3"/>
    <n v="7068"/>
    <s v="Pcs"/>
    <n v="5.7"/>
    <n v="40287.599999999999"/>
  </r>
  <r>
    <d v="2021-12-14T00:00:00"/>
    <x v="36"/>
    <x v="3"/>
    <n v="7008"/>
    <s v="Pcs"/>
    <n v="5.7"/>
    <n v="39945.599999999999"/>
  </r>
  <r>
    <d v="2021-12-27T00:00:00"/>
    <x v="36"/>
    <x v="2"/>
    <n v="7171"/>
    <s v="Pcs"/>
    <n v="5.7"/>
    <n v="40874.700000000004"/>
  </r>
  <r>
    <d v="2022-01-29T00:00:00"/>
    <x v="36"/>
    <x v="2"/>
    <n v="500"/>
    <s v="Pcs."/>
    <n v="33"/>
    <n v="16500"/>
  </r>
  <r>
    <d v="2022-01-29T00:00:00"/>
    <x v="36"/>
    <x v="2"/>
    <n v="310"/>
    <s v="Pcs."/>
    <n v="40.5"/>
    <n v="12555"/>
  </r>
  <r>
    <d v="2022-01-29T00:00:00"/>
    <x v="36"/>
    <x v="2"/>
    <n v="200"/>
    <s v="Pcs."/>
    <n v="42"/>
    <n v="8400"/>
  </r>
  <r>
    <d v="2022-01-29T00:00:00"/>
    <x v="36"/>
    <x v="2"/>
    <n v="200"/>
    <s v="Pcs."/>
    <n v="27.5"/>
    <n v="5500"/>
  </r>
  <r>
    <d v="2022-02-02T00:00:00"/>
    <x v="36"/>
    <x v="3"/>
    <n v="7224"/>
    <s v="Pcs"/>
    <n v="5.7"/>
    <n v="41176.800000000003"/>
  </r>
  <r>
    <d v="2020-11-05T00:00:00"/>
    <x v="37"/>
    <x v="3"/>
    <n v="760"/>
    <s v="Pcs"/>
    <n v="27"/>
    <n v="20520"/>
  </r>
  <r>
    <d v="2020-11-06T00:00:00"/>
    <x v="37"/>
    <x v="2"/>
    <n v="200"/>
    <s v="Pcs"/>
    <n v="26"/>
    <n v="5200"/>
  </r>
  <r>
    <d v="2020-11-20T00:00:00"/>
    <x v="37"/>
    <x v="2"/>
    <n v="1500"/>
    <s v="Pcs"/>
    <n v="25"/>
    <n v="37500"/>
  </r>
  <r>
    <d v="2020-11-23T00:00:00"/>
    <x v="37"/>
    <x v="2"/>
    <n v="1462"/>
    <s v="Pcs"/>
    <n v="25"/>
    <n v="36550"/>
  </r>
  <r>
    <d v="2020-11-24T00:00:00"/>
    <x v="37"/>
    <x v="3"/>
    <n v="805"/>
    <s v="Pcs"/>
    <n v="23"/>
    <n v="18515"/>
  </r>
  <r>
    <d v="2020-12-09T00:00:00"/>
    <x v="37"/>
    <x v="3"/>
    <n v="701"/>
    <s v="Pcs"/>
    <n v="29"/>
    <n v="20329"/>
  </r>
  <r>
    <d v="2020-12-18T00:00:00"/>
    <x v="37"/>
    <x v="3"/>
    <n v="30"/>
    <s v="Pcs"/>
    <n v="23"/>
    <n v="690"/>
  </r>
  <r>
    <d v="2020-12-18T00:00:00"/>
    <x v="37"/>
    <x v="3"/>
    <n v="670"/>
    <s v="Pcs"/>
    <n v="29"/>
    <n v="19430"/>
  </r>
  <r>
    <d v="2021-01-02T00:00:00"/>
    <x v="37"/>
    <x v="3"/>
    <n v="730"/>
    <s v="Pcs"/>
    <n v="29"/>
    <n v="21170"/>
  </r>
  <r>
    <d v="2021-01-05T00:00:00"/>
    <x v="37"/>
    <x v="3"/>
    <n v="763"/>
    <s v="Pcs"/>
    <n v="29"/>
    <n v="22127"/>
  </r>
  <r>
    <d v="2021-01-12T00:00:00"/>
    <x v="37"/>
    <x v="3"/>
    <n v="750"/>
    <s v="Pcs"/>
    <n v="29"/>
    <n v="21750"/>
  </r>
  <r>
    <d v="2021-01-19T00:00:00"/>
    <x v="37"/>
    <x v="2"/>
    <n v="1000"/>
    <s v="Pcs"/>
    <n v="32"/>
    <n v="32000"/>
  </r>
  <r>
    <d v="2021-02-04T00:00:00"/>
    <x v="37"/>
    <x v="3"/>
    <n v="750"/>
    <s v="Pcs"/>
    <n v="30"/>
    <n v="22500"/>
  </r>
  <r>
    <d v="2021-02-10T00:00:00"/>
    <x v="37"/>
    <x v="3"/>
    <n v="750"/>
    <s v="Pcs"/>
    <n v="30"/>
    <n v="22500"/>
  </r>
  <r>
    <d v="2021-02-11T00:00:00"/>
    <x v="37"/>
    <x v="3"/>
    <n v="750"/>
    <s v="Pcs"/>
    <n v="30"/>
    <n v="22500"/>
  </r>
  <r>
    <d v="2021-03-03T00:00:00"/>
    <x v="37"/>
    <x v="3"/>
    <n v="750"/>
    <s v="Pcs"/>
    <n v="30"/>
    <n v="22500"/>
  </r>
  <r>
    <d v="2021-03-05T00:00:00"/>
    <x v="37"/>
    <x v="2"/>
    <n v="750"/>
    <s v="Pcs"/>
    <n v="30"/>
    <n v="22500"/>
  </r>
  <r>
    <d v="2021-03-17T00:00:00"/>
    <x v="37"/>
    <x v="2"/>
    <n v="1650"/>
    <s v="Pcs"/>
    <n v="26.5"/>
    <n v="43725"/>
  </r>
  <r>
    <d v="2021-07-03T00:00:00"/>
    <x v="37"/>
    <x v="3"/>
    <n v="700"/>
    <s v="Pcs"/>
    <n v="31.5"/>
    <n v="22050"/>
  </r>
  <r>
    <d v="2021-07-14T00:00:00"/>
    <x v="37"/>
    <x v="3"/>
    <n v="774"/>
    <s v="Pcs"/>
    <n v="31.5"/>
    <n v="24381"/>
  </r>
  <r>
    <d v="2021-07-26T00:00:00"/>
    <x v="37"/>
    <x v="2"/>
    <n v="760"/>
    <s v="Pcs"/>
    <n v="32.5"/>
    <n v="24700"/>
  </r>
  <r>
    <d v="2021-08-02T00:00:00"/>
    <x v="37"/>
    <x v="3"/>
    <n v="750"/>
    <s v="Pcs"/>
    <n v="32.5"/>
    <n v="24375"/>
  </r>
  <r>
    <d v="2021-08-02T00:00:00"/>
    <x v="37"/>
    <x v="3"/>
    <n v="750"/>
    <s v="Pcs"/>
    <n v="32.5"/>
    <n v="24375"/>
  </r>
  <r>
    <d v="2021-08-25T00:00:00"/>
    <x v="37"/>
    <x v="3"/>
    <n v="750"/>
    <s v="Pcs"/>
    <n v="32.5"/>
    <n v="24375"/>
  </r>
  <r>
    <d v="2021-08-30T00:00:00"/>
    <x v="37"/>
    <x v="3"/>
    <n v="750"/>
    <s v="Pcs"/>
    <n v="32.5"/>
    <n v="24375"/>
  </r>
  <r>
    <d v="2021-09-28T00:00:00"/>
    <x v="37"/>
    <x v="3"/>
    <n v="750"/>
    <s v="Pcs"/>
    <n v="32.5"/>
    <n v="24375"/>
  </r>
  <r>
    <d v="2021-09-29T00:00:00"/>
    <x v="37"/>
    <x v="2"/>
    <n v="1330"/>
    <s v="Pcs"/>
    <n v="26.75"/>
    <n v="35577.5"/>
  </r>
  <r>
    <d v="2021-10-21T00:00:00"/>
    <x v="37"/>
    <x v="3"/>
    <n v="750"/>
    <s v="Pcs"/>
    <n v="34.5"/>
    <n v="25875"/>
  </r>
  <r>
    <d v="2021-12-03T00:00:00"/>
    <x v="37"/>
    <x v="3"/>
    <n v="752"/>
    <s v="Pcs"/>
    <n v="34.5"/>
    <n v="25944"/>
  </r>
  <r>
    <d v="2022-01-27T00:00:00"/>
    <x v="37"/>
    <x v="3"/>
    <n v="800"/>
    <s v="Pcs"/>
    <n v="35.5"/>
    <n v="28400"/>
  </r>
  <r>
    <d v="2022-02-01T00:00:00"/>
    <x v="37"/>
    <x v="3"/>
    <n v="830"/>
    <s v="Pcs"/>
    <n v="35.5"/>
    <n v="29465"/>
  </r>
  <r>
    <d v="2022-02-09T00:00:00"/>
    <x v="37"/>
    <x v="3"/>
    <n v="803"/>
    <s v="Pcs"/>
    <n v="35.5"/>
    <n v="28506.5"/>
  </r>
  <r>
    <d v="2022-02-09T00:00:00"/>
    <x v="37"/>
    <x v="2"/>
    <n v="600"/>
    <s v="Pcs"/>
    <n v="28"/>
    <n v="16800"/>
  </r>
  <r>
    <d v="2022-02-09T00:00:00"/>
    <x v="37"/>
    <x v="2"/>
    <n v="202"/>
    <s v="Pcs"/>
    <n v="30"/>
    <n v="6060"/>
  </r>
  <r>
    <d v="2022-02-16T00:00:00"/>
    <x v="37"/>
    <x v="3"/>
    <n v="1000"/>
    <s v="Pcs"/>
    <n v="40"/>
    <n v="40000"/>
  </r>
  <r>
    <d v="2021-05-25T00:00:00"/>
    <x v="38"/>
    <x v="3"/>
    <n v="700"/>
    <s v="Pcs"/>
    <n v="38.5"/>
    <n v="26950"/>
  </r>
  <r>
    <d v="2021-06-12T00:00:00"/>
    <x v="38"/>
    <x v="3"/>
    <n v="653"/>
    <s v="Pcs"/>
    <n v="38.5"/>
    <n v="25140.5"/>
  </r>
  <r>
    <d v="2021-06-25T00:00:00"/>
    <x v="38"/>
    <x v="3"/>
    <n v="200"/>
    <s v="Pcs"/>
    <n v="38.5"/>
    <n v="7700"/>
  </r>
  <r>
    <d v="2021-06-25T00:00:00"/>
    <x v="38"/>
    <x v="3"/>
    <n v="540"/>
    <s v="Pcs"/>
    <n v="40.5"/>
    <n v="21870"/>
  </r>
  <r>
    <d v="2021-07-01T00:00:00"/>
    <x v="38"/>
    <x v="3"/>
    <n v="800"/>
    <s v="Pcs"/>
    <n v="32"/>
    <n v="25600"/>
  </r>
  <r>
    <d v="2021-07-07T00:00:00"/>
    <x v="38"/>
    <x v="2"/>
    <n v="404"/>
    <s v="Pcs"/>
    <n v="37"/>
    <n v="14948"/>
  </r>
  <r>
    <d v="2021-07-07T00:00:00"/>
    <x v="38"/>
    <x v="2"/>
    <n v="400"/>
    <s v="Pcs"/>
    <n v="34.5"/>
    <n v="13800"/>
  </r>
  <r>
    <d v="2021-07-08T00:00:00"/>
    <x v="38"/>
    <x v="2"/>
    <n v="150"/>
    <s v="Pcs"/>
    <n v="28"/>
    <n v="4200"/>
  </r>
  <r>
    <d v="2021-07-08T00:00:00"/>
    <x v="38"/>
    <x v="2"/>
    <n v="230"/>
    <s v="Pcs"/>
    <n v="34"/>
    <n v="7820"/>
  </r>
  <r>
    <d v="2021-07-08T00:00:00"/>
    <x v="38"/>
    <x v="2"/>
    <n v="411"/>
    <s v="Pcs"/>
    <n v="38.5"/>
    <n v="15823.5"/>
  </r>
  <r>
    <d v="2021-07-08T00:00:00"/>
    <x v="38"/>
    <x v="3"/>
    <n v="780"/>
    <s v="Pcs"/>
    <n v="32"/>
    <n v="24960"/>
  </r>
  <r>
    <d v="2021-07-09T00:00:00"/>
    <x v="38"/>
    <x v="3"/>
    <n v="702"/>
    <s v="Pcs"/>
    <n v="51"/>
    <n v="35802"/>
  </r>
  <r>
    <d v="2021-07-14T00:00:00"/>
    <x v="38"/>
    <x v="2"/>
    <n v="300"/>
    <s v="Pcs"/>
    <n v="29"/>
    <n v="8700"/>
  </r>
  <r>
    <d v="2021-07-14T00:00:00"/>
    <x v="38"/>
    <x v="2"/>
    <n v="380"/>
    <s v="Pcs"/>
    <n v="28"/>
    <n v="10640"/>
  </r>
  <r>
    <d v="2021-07-14T00:00:00"/>
    <x v="38"/>
    <x v="2"/>
    <n v="181"/>
    <s v="Pcs"/>
    <n v="34"/>
    <n v="6154"/>
  </r>
  <r>
    <d v="2021-07-19T00:00:00"/>
    <x v="38"/>
    <x v="3"/>
    <n v="820"/>
    <s v="Pcs"/>
    <n v="32"/>
    <n v="26240"/>
  </r>
  <r>
    <d v="2021-07-20T00:00:00"/>
    <x v="38"/>
    <x v="3"/>
    <n v="714"/>
    <s v="Pcs"/>
    <n v="51"/>
    <n v="36414"/>
  </r>
  <r>
    <d v="2021-07-29T00:00:00"/>
    <x v="38"/>
    <x v="3"/>
    <n v="770"/>
    <s v="Pcs"/>
    <n v="32"/>
    <n v="24640"/>
  </r>
  <r>
    <d v="2021-08-04T00:00:00"/>
    <x v="38"/>
    <x v="3"/>
    <n v="790"/>
    <s v="Pcs"/>
    <n v="32"/>
    <n v="25280"/>
  </r>
  <r>
    <d v="2021-08-11T00:00:00"/>
    <x v="38"/>
    <x v="3"/>
    <n v="800"/>
    <s v="Pcs"/>
    <n v="32"/>
    <n v="25600"/>
  </r>
  <r>
    <d v="2021-08-11T00:00:00"/>
    <x v="38"/>
    <x v="3"/>
    <n v="740"/>
    <s v="Pcs"/>
    <n v="32"/>
    <n v="23680"/>
  </r>
  <r>
    <d v="2021-08-19T00:00:00"/>
    <x v="38"/>
    <x v="2"/>
    <n v="90"/>
    <s v="Pcs"/>
    <n v="34"/>
    <n v="3060"/>
  </r>
  <r>
    <d v="2021-08-19T00:00:00"/>
    <x v="38"/>
    <x v="2"/>
    <n v="597"/>
    <s v="Pcs"/>
    <n v="32"/>
    <n v="19104"/>
  </r>
  <r>
    <d v="2021-09-24T00:00:00"/>
    <x v="38"/>
    <x v="2"/>
    <n v="401"/>
    <s v="Pcs"/>
    <n v="34"/>
    <n v="13634"/>
  </r>
  <r>
    <d v="2021-09-24T00:00:00"/>
    <x v="38"/>
    <x v="2"/>
    <n v="404"/>
    <s v="Pcs"/>
    <n v="32"/>
    <n v="12928"/>
  </r>
  <r>
    <d v="2021-11-04T00:00:00"/>
    <x v="38"/>
    <x v="3"/>
    <n v="800"/>
    <s v="Pcs"/>
    <n v="33.75"/>
    <n v="27000"/>
  </r>
  <r>
    <d v="2021-11-09T00:00:00"/>
    <x v="38"/>
    <x v="3"/>
    <n v="800"/>
    <s v="Pcs"/>
    <n v="33.75"/>
    <n v="270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614">
  <r>
    <d v="2021-11-11T00:00:00"/>
    <x v="0"/>
    <x v="0"/>
    <n v="731"/>
    <s v="Kgs"/>
    <n v="38.5"/>
    <n v="28143.5"/>
  </r>
  <r>
    <d v="2021-11-26T00:00:00"/>
    <x v="0"/>
    <x v="0"/>
    <n v="1281"/>
    <s v="Kgs"/>
    <n v="38.5"/>
    <n v="49318.5"/>
  </r>
  <r>
    <d v="2021-12-17T00:00:00"/>
    <x v="0"/>
    <x v="0"/>
    <n v="857"/>
    <s v="Kgs"/>
    <n v="38"/>
    <n v="32566"/>
  </r>
  <r>
    <d v="2021-12-17T00:00:00"/>
    <x v="0"/>
    <x v="0"/>
    <n v="129"/>
    <s v="Kgs"/>
    <n v="38"/>
    <n v="4902"/>
  </r>
  <r>
    <d v="2022-01-05T00:00:00"/>
    <x v="0"/>
    <x v="0"/>
    <n v="909"/>
    <s v="Kgs"/>
    <n v="35"/>
    <n v="31815"/>
  </r>
  <r>
    <d v="2022-01-20T00:00:00"/>
    <x v="0"/>
    <x v="0"/>
    <n v="1381"/>
    <s v="Kgs"/>
    <n v="36.5"/>
    <n v="50406.5"/>
  </r>
  <r>
    <d v="2022-01-22T00:00:00"/>
    <x v="0"/>
    <x v="0"/>
    <n v="970"/>
    <s v="Kgs"/>
    <n v="40.5"/>
    <n v="39285"/>
  </r>
  <r>
    <d v="2022-02-07T00:00:00"/>
    <x v="0"/>
    <x v="0"/>
    <n v="1116"/>
    <s v="Kgs"/>
    <n v="37"/>
    <n v="41292"/>
  </r>
  <r>
    <d v="2020-06-03T00:00:00"/>
    <x v="1"/>
    <x v="0"/>
    <n v="1017"/>
    <s v="Kg"/>
    <n v="32"/>
    <n v="32544"/>
  </r>
  <r>
    <d v="2021-05-24T00:00:00"/>
    <x v="1"/>
    <x v="0"/>
    <n v="1590"/>
    <s v="Kg"/>
    <n v="35.5"/>
    <n v="56445"/>
  </r>
  <r>
    <d v="2022-01-21T00:00:00"/>
    <x v="2"/>
    <x v="1"/>
    <n v="968"/>
    <s v="Pcs"/>
    <n v="152"/>
    <n v="147136"/>
  </r>
  <r>
    <d v="2022-01-21T00:00:00"/>
    <x v="2"/>
    <x v="1"/>
    <n v="1005"/>
    <s v="Pcs"/>
    <n v="134"/>
    <n v="134670"/>
  </r>
  <r>
    <d v="2022-01-22T00:00:00"/>
    <x v="2"/>
    <x v="1"/>
    <n v="1370"/>
    <s v="Pcs"/>
    <n v="134"/>
    <n v="183580"/>
  </r>
  <r>
    <d v="2022-01-22T00:00:00"/>
    <x v="2"/>
    <x v="1"/>
    <n v="1015"/>
    <s v="Pcs"/>
    <n v="134"/>
    <n v="136010"/>
  </r>
  <r>
    <d v="2022-01-24T00:00:00"/>
    <x v="2"/>
    <x v="1"/>
    <n v="525"/>
    <s v="Pcs"/>
    <n v="152"/>
    <n v="79800"/>
  </r>
  <r>
    <d v="2022-01-24T00:00:00"/>
    <x v="2"/>
    <x v="1"/>
    <n v="520"/>
    <s v="Pcs"/>
    <n v="134"/>
    <n v="69680"/>
  </r>
  <r>
    <d v="2022-01-25T00:00:00"/>
    <x v="2"/>
    <x v="1"/>
    <n v="3800"/>
    <s v="Pcs"/>
    <n v="20.5"/>
    <n v="77900"/>
  </r>
  <r>
    <d v="2022-01-29T00:00:00"/>
    <x v="2"/>
    <x v="1"/>
    <n v="4600"/>
    <s v="Pcs"/>
    <n v="20.5"/>
    <n v="94300"/>
  </r>
  <r>
    <d v="2022-01-31T00:00:00"/>
    <x v="2"/>
    <x v="1"/>
    <n v="4400"/>
    <s v="Pcs"/>
    <n v="20.5"/>
    <n v="90200"/>
  </r>
  <r>
    <d v="2022-01-22T00:00:00"/>
    <x v="3"/>
    <x v="0"/>
    <n v="787"/>
    <s v="Kg"/>
    <n v="42"/>
    <n v="33054"/>
  </r>
  <r>
    <d v="2022-01-03T00:00:00"/>
    <x v="4"/>
    <x v="0"/>
    <n v="221"/>
    <s v="Kg"/>
    <n v="38"/>
    <n v="8398"/>
  </r>
  <r>
    <d v="2021-12-20T00:00:00"/>
    <x v="5"/>
    <x v="1"/>
    <n v="270"/>
    <s v="Pcs"/>
    <n v="88"/>
    <n v="23760"/>
  </r>
  <r>
    <d v="2021-12-20T00:00:00"/>
    <x v="5"/>
    <x v="1"/>
    <n v="256"/>
    <s v="Pcs"/>
    <n v="26"/>
    <n v="6656"/>
  </r>
  <r>
    <d v="2021-12-20T00:00:00"/>
    <x v="5"/>
    <x v="1"/>
    <n v="285"/>
    <s v="Pcs"/>
    <n v="185"/>
    <n v="52725"/>
  </r>
  <r>
    <d v="2021-12-30T00:00:00"/>
    <x v="6"/>
    <x v="0"/>
    <n v="1066"/>
    <s v="Kg"/>
    <n v="36.75"/>
    <n v="39175.5"/>
  </r>
  <r>
    <d v="2021-12-30T00:00:00"/>
    <x v="6"/>
    <x v="0"/>
    <n v="2058"/>
    <s v="Kg"/>
    <n v="36.75"/>
    <n v="75631.5"/>
  </r>
  <r>
    <d v="2021-12-30T00:00:00"/>
    <x v="6"/>
    <x v="0"/>
    <n v="1505"/>
    <s v="Kg"/>
    <n v="36.75"/>
    <n v="55308.75"/>
  </r>
  <r>
    <d v="2021-12-30T00:00:00"/>
    <x v="6"/>
    <x v="0"/>
    <n v="938"/>
    <s v="Kg"/>
    <n v="36.75"/>
    <n v="34471.5"/>
  </r>
  <r>
    <d v="2021-12-30T00:00:00"/>
    <x v="6"/>
    <x v="0"/>
    <n v="882"/>
    <s v="Kg"/>
    <n v="36.75"/>
    <n v="32413.5"/>
  </r>
  <r>
    <d v="2021-12-30T00:00:00"/>
    <x v="6"/>
    <x v="0"/>
    <n v="2390"/>
    <s v="Kg"/>
    <n v="37"/>
    <n v="88430"/>
  </r>
  <r>
    <d v="2021-12-30T00:00:00"/>
    <x v="6"/>
    <x v="0"/>
    <n v="832"/>
    <s v="Kg"/>
    <n v="36.75"/>
    <n v="30576"/>
  </r>
  <r>
    <d v="2021-08-13T00:00:00"/>
    <x v="7"/>
    <x v="2"/>
    <n v="150"/>
    <s v="Pcs"/>
    <n v="39"/>
    <n v="5850"/>
  </r>
  <r>
    <d v="2021-08-13T00:00:00"/>
    <x v="7"/>
    <x v="2"/>
    <n v="5080"/>
    <s v="Pcs"/>
    <n v="1.5"/>
    <n v="7620"/>
  </r>
  <r>
    <d v="2021-08-13T00:00:00"/>
    <x v="7"/>
    <x v="2"/>
    <n v="2000"/>
    <s v="Pcs"/>
    <n v="34.25"/>
    <n v="68500"/>
  </r>
  <r>
    <d v="2021-08-13T00:00:00"/>
    <x v="7"/>
    <x v="1"/>
    <n v="952"/>
    <s v="Pcs"/>
    <n v="69.5"/>
    <n v="66164"/>
  </r>
  <r>
    <d v="2021-08-13T00:00:00"/>
    <x v="7"/>
    <x v="1"/>
    <n v="101"/>
    <s v="Pcs"/>
    <n v="44"/>
    <n v="4444"/>
  </r>
  <r>
    <d v="2021-10-07T00:00:00"/>
    <x v="7"/>
    <x v="2"/>
    <n v="500"/>
    <s v="Pcs"/>
    <n v="39"/>
    <n v="19500"/>
  </r>
  <r>
    <d v="2021-10-07T00:00:00"/>
    <x v="7"/>
    <x v="2"/>
    <n v="2000"/>
    <s v="Pcs"/>
    <n v="1.5"/>
    <n v="3000"/>
  </r>
  <r>
    <d v="2021-10-07T00:00:00"/>
    <x v="7"/>
    <x v="2"/>
    <n v="1150"/>
    <s v="Pcs"/>
    <n v="34.25"/>
    <n v="39387.5"/>
  </r>
  <r>
    <d v="2021-10-09T00:00:00"/>
    <x v="7"/>
    <x v="2"/>
    <n v="400"/>
    <s v="Pcs"/>
    <n v="39"/>
    <n v="15600"/>
  </r>
  <r>
    <d v="2021-10-09T00:00:00"/>
    <x v="7"/>
    <x v="2"/>
    <n v="8000"/>
    <s v="Pcs"/>
    <n v="1.5"/>
    <n v="12000"/>
  </r>
  <r>
    <d v="2021-10-09T00:00:00"/>
    <x v="7"/>
    <x v="2"/>
    <n v="1226"/>
    <s v="Pcs"/>
    <n v="34.25"/>
    <n v="41990.5"/>
  </r>
  <r>
    <d v="2021-10-25T00:00:00"/>
    <x v="7"/>
    <x v="1"/>
    <n v="2000"/>
    <s v="Pcs"/>
    <n v="44.25"/>
    <n v="88500"/>
  </r>
  <r>
    <d v="2021-11-08T00:00:00"/>
    <x v="7"/>
    <x v="1"/>
    <n v="260"/>
    <s v="Pcs"/>
    <n v="119"/>
    <n v="30940"/>
  </r>
  <r>
    <d v="2021-11-08T00:00:00"/>
    <x v="7"/>
    <x v="1"/>
    <n v="1920"/>
    <s v="Pcs"/>
    <n v="48.5"/>
    <n v="93120"/>
  </r>
  <r>
    <d v="2021-11-15T00:00:00"/>
    <x v="7"/>
    <x v="1"/>
    <n v="500"/>
    <s v="Pcs"/>
    <n v="6.5"/>
    <n v="3250"/>
  </r>
  <r>
    <d v="2021-11-16T00:00:00"/>
    <x v="7"/>
    <x v="2"/>
    <n v="560"/>
    <s v="Pcs"/>
    <n v="37.25"/>
    <n v="20860"/>
  </r>
  <r>
    <d v="2021-11-16T00:00:00"/>
    <x v="7"/>
    <x v="2"/>
    <n v="430"/>
    <s v="Pcs"/>
    <n v="43"/>
    <n v="18490"/>
  </r>
  <r>
    <d v="2021-11-16T00:00:00"/>
    <x v="7"/>
    <x v="1"/>
    <n v="500"/>
    <s v="Pcs"/>
    <n v="75.25"/>
    <n v="37625"/>
  </r>
  <r>
    <d v="2021-11-16T00:00:00"/>
    <x v="7"/>
    <x v="1"/>
    <n v="204"/>
    <s v="Pcs"/>
    <n v="120"/>
    <n v="24480"/>
  </r>
  <r>
    <d v="2021-11-16T00:00:00"/>
    <x v="7"/>
    <x v="1"/>
    <n v="9650"/>
    <s v="Pcs"/>
    <n v="6.5"/>
    <n v="62725"/>
  </r>
  <r>
    <d v="2021-11-18T00:00:00"/>
    <x v="7"/>
    <x v="2"/>
    <n v="2000"/>
    <s v="Pcs"/>
    <n v="1.75"/>
    <n v="3500"/>
  </r>
  <r>
    <d v="2021-11-18T00:00:00"/>
    <x v="7"/>
    <x v="2"/>
    <n v="1005"/>
    <s v="Pcs"/>
    <n v="41.5"/>
    <n v="41707.5"/>
  </r>
  <r>
    <d v="2021-11-18T00:00:00"/>
    <x v="7"/>
    <x v="2"/>
    <n v="630"/>
    <s v="Pcs"/>
    <n v="37.25"/>
    <n v="23467.5"/>
  </r>
  <r>
    <d v="2021-11-18T00:00:00"/>
    <x v="7"/>
    <x v="1"/>
    <n v="498"/>
    <s v="Pcs"/>
    <n v="97.5"/>
    <n v="48555"/>
  </r>
  <r>
    <d v="2021-11-20T00:00:00"/>
    <x v="7"/>
    <x v="2"/>
    <n v="390"/>
    <s v="Pcs"/>
    <n v="37.25"/>
    <n v="14527.5"/>
  </r>
  <r>
    <d v="2021-11-20T00:00:00"/>
    <x v="7"/>
    <x v="2"/>
    <n v="3240"/>
    <s v="Pcs"/>
    <n v="1.75"/>
    <n v="5670"/>
  </r>
  <r>
    <d v="2021-11-20T00:00:00"/>
    <x v="7"/>
    <x v="2"/>
    <n v="560"/>
    <s v="Pcs"/>
    <n v="43"/>
    <n v="24080"/>
  </r>
  <r>
    <d v="2021-11-24T00:00:00"/>
    <x v="7"/>
    <x v="2"/>
    <n v="1013"/>
    <s v="Pcs"/>
    <n v="37.25"/>
    <n v="37734.25"/>
  </r>
  <r>
    <d v="2021-11-24T00:00:00"/>
    <x v="7"/>
    <x v="2"/>
    <n v="505"/>
    <s v="Pcs"/>
    <n v="37"/>
    <n v="18685"/>
  </r>
  <r>
    <d v="2021-11-24T00:00:00"/>
    <x v="7"/>
    <x v="2"/>
    <n v="440"/>
    <s v="Pcs"/>
    <n v="43"/>
    <n v="18920"/>
  </r>
  <r>
    <d v="2021-11-29T00:00:00"/>
    <x v="7"/>
    <x v="1"/>
    <n v="300"/>
    <s v="Pcs"/>
    <n v="130"/>
    <n v="39000"/>
  </r>
  <r>
    <d v="2021-11-29T00:00:00"/>
    <x v="7"/>
    <x v="1"/>
    <n v="408"/>
    <s v="Pcs"/>
    <n v="141"/>
    <n v="57528"/>
  </r>
  <r>
    <d v="2021-11-29T00:00:00"/>
    <x v="7"/>
    <x v="2"/>
    <n v="5150"/>
    <s v="Pcs"/>
    <n v="1.75"/>
    <n v="9012.5"/>
  </r>
  <r>
    <d v="2021-11-29T00:00:00"/>
    <x v="7"/>
    <x v="1"/>
    <n v="580"/>
    <s v="Pcs"/>
    <n v="48.5"/>
    <n v="28130"/>
  </r>
  <r>
    <d v="2021-12-02T00:00:00"/>
    <x v="7"/>
    <x v="2"/>
    <n v="993"/>
    <s v="Pcs"/>
    <n v="37.25"/>
    <n v="36989.25"/>
  </r>
  <r>
    <d v="2021-12-02T00:00:00"/>
    <x v="7"/>
    <x v="2"/>
    <n v="798"/>
    <s v="Pcs"/>
    <n v="43"/>
    <n v="34314"/>
  </r>
  <r>
    <d v="2021-12-03T00:00:00"/>
    <x v="7"/>
    <x v="1"/>
    <n v="507"/>
    <s v="Pcs"/>
    <n v="90"/>
    <n v="45630"/>
  </r>
  <r>
    <d v="2021-12-03T00:00:00"/>
    <x v="7"/>
    <x v="1"/>
    <n v="1420"/>
    <s v="Pcs"/>
    <n v="48.5"/>
    <n v="68870"/>
  </r>
  <r>
    <d v="2021-12-03T00:00:00"/>
    <x v="7"/>
    <x v="1"/>
    <n v="507"/>
    <s v="Pcs"/>
    <n v="90"/>
    <n v="45630"/>
  </r>
  <r>
    <d v="2021-12-03T00:00:00"/>
    <x v="7"/>
    <x v="1"/>
    <n v="1420"/>
    <s v="Pcs"/>
    <n v="48.5"/>
    <n v="68870"/>
  </r>
  <r>
    <d v="2021-12-15T00:00:00"/>
    <x v="7"/>
    <x v="2"/>
    <n v="1008"/>
    <s v="Pcs"/>
    <n v="37.25"/>
    <n v="37548"/>
  </r>
  <r>
    <d v="2021-12-15T00:00:00"/>
    <x v="7"/>
    <x v="2"/>
    <n v="501"/>
    <s v="Pcs"/>
    <n v="43"/>
    <n v="21543"/>
  </r>
  <r>
    <d v="2021-12-15T00:00:00"/>
    <x v="7"/>
    <x v="2"/>
    <n v="501"/>
    <s v="Pcs"/>
    <n v="37"/>
    <n v="18537"/>
  </r>
  <r>
    <d v="2021-12-24T00:00:00"/>
    <x v="7"/>
    <x v="1"/>
    <n v="870"/>
    <s v="Pcs"/>
    <n v="48.5"/>
    <n v="42195"/>
  </r>
  <r>
    <d v="2021-12-24T00:00:00"/>
    <x v="7"/>
    <x v="2"/>
    <n v="1020"/>
    <s v="Pcs"/>
    <n v="37.25"/>
    <n v="37995"/>
  </r>
  <r>
    <d v="2021-12-24T00:00:00"/>
    <x v="7"/>
    <x v="2"/>
    <n v="350"/>
    <s v="Pcs"/>
    <n v="43"/>
    <n v="15050"/>
  </r>
  <r>
    <d v="2021-12-28T00:00:00"/>
    <x v="7"/>
    <x v="1"/>
    <n v="100"/>
    <s v="Pcs"/>
    <n v="141"/>
    <n v="14100"/>
  </r>
  <r>
    <d v="2021-12-28T00:00:00"/>
    <x v="7"/>
    <x v="1"/>
    <n v="2420"/>
    <s v="Pcs"/>
    <n v="48.5"/>
    <n v="117370"/>
  </r>
  <r>
    <d v="2021-12-31T00:00:00"/>
    <x v="7"/>
    <x v="1"/>
    <n v="19866"/>
    <s v="Pcs"/>
    <n v="6.5"/>
    <n v="129129"/>
  </r>
  <r>
    <d v="2021-12-31T00:00:00"/>
    <x v="7"/>
    <x v="1"/>
    <n v="500"/>
    <s v="Pcs"/>
    <n v="48.5"/>
    <n v="24250"/>
  </r>
  <r>
    <d v="2022-01-08T00:00:00"/>
    <x v="7"/>
    <x v="1"/>
    <n v="2830"/>
    <s v="Pcs"/>
    <n v="48.5"/>
    <n v="137255"/>
  </r>
  <r>
    <d v="2022-01-11T00:00:00"/>
    <x v="7"/>
    <x v="2"/>
    <n v="400"/>
    <s v="Pcs"/>
    <n v="24.75"/>
    <n v="9900"/>
  </r>
  <r>
    <d v="2022-01-11T00:00:00"/>
    <x v="7"/>
    <x v="2"/>
    <n v="726"/>
    <s v="Pcs"/>
    <n v="43"/>
    <n v="31218"/>
  </r>
  <r>
    <d v="2022-01-11T00:00:00"/>
    <x v="7"/>
    <x v="2"/>
    <n v="760"/>
    <s v="Pcs"/>
    <n v="37.25"/>
    <n v="28310"/>
  </r>
  <r>
    <d v="2022-01-11T00:00:00"/>
    <x v="7"/>
    <x v="2"/>
    <n v="102"/>
    <s v="Pcs"/>
    <n v="59.85"/>
    <n v="6104.7"/>
  </r>
  <r>
    <d v="2022-01-15T00:00:00"/>
    <x v="7"/>
    <x v="2"/>
    <n v="712"/>
    <s v="Pcs"/>
    <n v="43"/>
    <n v="30616"/>
  </r>
  <r>
    <d v="2022-01-15T00:00:00"/>
    <x v="7"/>
    <x v="2"/>
    <n v="1010"/>
    <s v="Pcs"/>
    <n v="37"/>
    <n v="37370"/>
  </r>
  <r>
    <d v="2022-01-15T00:00:00"/>
    <x v="7"/>
    <x v="2"/>
    <n v="560"/>
    <s v="Pcs"/>
    <n v="37.25"/>
    <n v="20860"/>
  </r>
  <r>
    <d v="2022-01-17T00:00:00"/>
    <x v="7"/>
    <x v="2"/>
    <n v="712"/>
    <s v="Pcs"/>
    <n v="37.25"/>
    <n v="26522"/>
  </r>
  <r>
    <d v="2022-01-17T00:00:00"/>
    <x v="7"/>
    <x v="2"/>
    <n v="1010"/>
    <s v="Pcs"/>
    <n v="37"/>
    <n v="37370"/>
  </r>
  <r>
    <d v="2022-01-17T00:00:00"/>
    <x v="7"/>
    <x v="2"/>
    <n v="560"/>
    <s v="Pcs"/>
    <n v="43"/>
    <n v="24080"/>
  </r>
  <r>
    <d v="2022-01-20T00:00:00"/>
    <x v="7"/>
    <x v="1"/>
    <n v="20050"/>
    <s v="Pcs"/>
    <n v="6.5"/>
    <n v="130325"/>
  </r>
  <r>
    <d v="2022-01-20T00:00:00"/>
    <x v="7"/>
    <x v="1"/>
    <n v="880"/>
    <s v="Pcs"/>
    <n v="48.5"/>
    <n v="42680"/>
  </r>
  <r>
    <d v="2022-01-20T00:00:00"/>
    <x v="7"/>
    <x v="1"/>
    <n v="400"/>
    <s v="Pcs"/>
    <n v="120"/>
    <n v="48000"/>
  </r>
  <r>
    <d v="2022-02-03T00:00:00"/>
    <x v="7"/>
    <x v="2"/>
    <n v="500"/>
    <s v="Pcs"/>
    <n v="37"/>
    <n v="18500"/>
  </r>
  <r>
    <d v="2022-02-03T00:00:00"/>
    <x v="7"/>
    <x v="2"/>
    <n v="200"/>
    <s v="Pcs"/>
    <n v="24.75"/>
    <n v="4950"/>
  </r>
  <r>
    <d v="2022-02-03T00:00:00"/>
    <x v="7"/>
    <x v="2"/>
    <n v="3000"/>
    <s v="Pcs"/>
    <n v="1.75"/>
    <n v="5250"/>
  </r>
  <r>
    <d v="2022-02-03T00:00:00"/>
    <x v="7"/>
    <x v="2"/>
    <n v="1015"/>
    <s v="Pcs"/>
    <n v="37.25"/>
    <n v="37808.75"/>
  </r>
  <r>
    <d v="2022-02-04T00:00:00"/>
    <x v="7"/>
    <x v="1"/>
    <n v="2016"/>
    <s v="Pcs"/>
    <n v="48.5"/>
    <n v="97776"/>
  </r>
  <r>
    <d v="2022-02-04T00:00:00"/>
    <x v="7"/>
    <x v="2"/>
    <n v="3000"/>
    <s v="Pcs"/>
    <n v="1.75"/>
    <n v="5250"/>
  </r>
  <r>
    <d v="2022-02-11T00:00:00"/>
    <x v="7"/>
    <x v="1"/>
    <n v="2618"/>
    <s v="Pcs"/>
    <n v="48.5"/>
    <n v="126973"/>
  </r>
  <r>
    <d v="2021-12-23T00:00:00"/>
    <x v="8"/>
    <x v="1"/>
    <n v="295"/>
    <s v="Pcs"/>
    <n v="83"/>
    <n v="24485"/>
  </r>
  <r>
    <d v="2021-12-23T00:00:00"/>
    <x v="8"/>
    <x v="1"/>
    <n v="700"/>
    <s v="Pcs"/>
    <n v="84"/>
    <n v="58800"/>
  </r>
  <r>
    <d v="2020-07-22T00:00:00"/>
    <x v="9"/>
    <x v="0"/>
    <n v="1146"/>
    <s v="Kg"/>
    <n v="29"/>
    <n v="33234"/>
  </r>
  <r>
    <d v="2020-07-22T00:00:00"/>
    <x v="9"/>
    <x v="0"/>
    <n v="821"/>
    <s v="Kg"/>
    <n v="29"/>
    <n v="23809"/>
  </r>
  <r>
    <d v="2020-07-22T00:00:00"/>
    <x v="9"/>
    <x v="0"/>
    <n v="1229"/>
    <s v="Kg"/>
    <n v="24.5"/>
    <n v="30110.5"/>
  </r>
  <r>
    <d v="2020-07-22T00:00:00"/>
    <x v="9"/>
    <x v="0"/>
    <n v="1146"/>
    <s v="Kg"/>
    <n v="29"/>
    <n v="33234"/>
  </r>
  <r>
    <d v="2020-07-22T00:00:00"/>
    <x v="9"/>
    <x v="0"/>
    <n v="821"/>
    <s v="Kg"/>
    <n v="29"/>
    <n v="23809"/>
  </r>
  <r>
    <d v="2020-07-22T00:00:00"/>
    <x v="9"/>
    <x v="0"/>
    <n v="1229"/>
    <s v="Kg"/>
    <n v="24.5"/>
    <n v="30110.5"/>
  </r>
  <r>
    <d v="2022-01-12T00:00:00"/>
    <x v="10"/>
    <x v="1"/>
    <n v="200"/>
    <s v="Pcs"/>
    <n v="17"/>
    <n v="3400"/>
  </r>
  <r>
    <d v="2021-07-10T00:00:00"/>
    <x v="11"/>
    <x v="2"/>
    <n v="1500"/>
    <s v="Pcs"/>
    <n v="32"/>
    <n v="48000"/>
  </r>
  <r>
    <d v="2021-07-14T00:00:00"/>
    <x v="11"/>
    <x v="2"/>
    <n v="1500"/>
    <s v="Pcs"/>
    <n v="32"/>
    <n v="48000"/>
  </r>
  <r>
    <d v="2021-05-27T00:00:00"/>
    <x v="12"/>
    <x v="0"/>
    <n v="902"/>
    <s v="Kg"/>
    <n v="37"/>
    <n v="33374"/>
  </r>
  <r>
    <d v="2019-04-17T00:00:00"/>
    <x v="13"/>
    <x v="1"/>
    <n v="399"/>
    <s v="Pcs."/>
    <n v="60"/>
    <n v="23940"/>
  </r>
  <r>
    <d v="2019-07-09T00:00:00"/>
    <x v="13"/>
    <x v="1"/>
    <n v="690"/>
    <s v="Pcs."/>
    <n v="43"/>
    <n v="29670"/>
  </r>
  <r>
    <d v="2019-09-19T00:00:00"/>
    <x v="14"/>
    <x v="0"/>
    <n v="982"/>
    <s v="Kg"/>
    <n v="21.5"/>
    <n v="21113"/>
  </r>
  <r>
    <d v="2019-09-19T00:00:00"/>
    <x v="14"/>
    <x v="0"/>
    <n v="790"/>
    <s v="Kg"/>
    <n v="21.5"/>
    <n v="16985"/>
  </r>
  <r>
    <d v="2019-09-19T00:00:00"/>
    <x v="14"/>
    <x v="0"/>
    <n v="264"/>
    <s v="Kg"/>
    <n v="27.5"/>
    <n v="7260"/>
  </r>
  <r>
    <d v="2019-09-19T00:00:00"/>
    <x v="14"/>
    <x v="0"/>
    <n v="349"/>
    <s v="Kg"/>
    <n v="27.5"/>
    <n v="9597.5"/>
  </r>
  <r>
    <d v="2020-01-28T00:00:00"/>
    <x v="15"/>
    <x v="0"/>
    <n v="1028"/>
    <s v="Kg"/>
    <n v="23.25"/>
    <n v="23901"/>
  </r>
  <r>
    <d v="2020-01-28T00:00:00"/>
    <x v="15"/>
    <x v="0"/>
    <n v="1181"/>
    <s v="Kg"/>
    <n v="23.25"/>
    <n v="27458.25"/>
  </r>
  <r>
    <d v="2020-01-28T00:00:00"/>
    <x v="15"/>
    <x v="0"/>
    <n v="1192"/>
    <s v="Kg"/>
    <n v="23.25"/>
    <n v="27714"/>
  </r>
  <r>
    <d v="2020-01-31T00:00:00"/>
    <x v="15"/>
    <x v="0"/>
    <n v="1202"/>
    <s v="Kg"/>
    <n v="22"/>
    <n v="26444"/>
  </r>
  <r>
    <d v="2020-01-31T00:00:00"/>
    <x v="15"/>
    <x v="0"/>
    <n v="1100"/>
    <s v="Kg"/>
    <n v="22"/>
    <n v="24200"/>
  </r>
  <r>
    <d v="2020-02-08T00:00:00"/>
    <x v="15"/>
    <x v="0"/>
    <n v="1247"/>
    <s v="Kg"/>
    <n v="22"/>
    <n v="27434"/>
  </r>
  <r>
    <d v="2020-02-21T00:00:00"/>
    <x v="15"/>
    <x v="0"/>
    <n v="1064"/>
    <s v="Kg"/>
    <n v="21.5"/>
    <n v="22876"/>
  </r>
  <r>
    <d v="2020-02-21T00:00:00"/>
    <x v="15"/>
    <x v="0"/>
    <n v="729"/>
    <s v="Kg"/>
    <n v="22.75"/>
    <n v="16584.75"/>
  </r>
  <r>
    <d v="2020-02-27T00:00:00"/>
    <x v="15"/>
    <x v="0"/>
    <n v="1007"/>
    <s v="Kg"/>
    <n v="21.5"/>
    <n v="21650.5"/>
  </r>
  <r>
    <d v="2020-02-27T00:00:00"/>
    <x v="15"/>
    <x v="0"/>
    <n v="967"/>
    <s v="Kg"/>
    <n v="21.5"/>
    <n v="20790.5"/>
  </r>
  <r>
    <d v="2020-03-05T00:00:00"/>
    <x v="15"/>
    <x v="0"/>
    <n v="423"/>
    <s v="Kg"/>
    <n v="21"/>
    <n v="8883"/>
  </r>
  <r>
    <d v="2020-03-05T00:00:00"/>
    <x v="15"/>
    <x v="0"/>
    <n v="668"/>
    <s v="Kg"/>
    <n v="21"/>
    <n v="14028"/>
  </r>
  <r>
    <d v="2020-03-05T00:00:00"/>
    <x v="15"/>
    <x v="0"/>
    <n v="1042"/>
    <s v="Kg"/>
    <n v="22.5"/>
    <n v="23445"/>
  </r>
  <r>
    <d v="2020-03-17T00:00:00"/>
    <x v="15"/>
    <x v="0"/>
    <n v="731"/>
    <s v="Kg"/>
    <n v="23"/>
    <n v="16813"/>
  </r>
  <r>
    <d v="2020-03-17T00:00:00"/>
    <x v="15"/>
    <x v="0"/>
    <n v="890"/>
    <s v="Kg"/>
    <n v="23"/>
    <n v="20470"/>
  </r>
  <r>
    <d v="2020-06-20T00:00:00"/>
    <x v="15"/>
    <x v="0"/>
    <n v="1304"/>
    <s v="Kg"/>
    <n v="22.5"/>
    <n v="29340"/>
  </r>
  <r>
    <d v="2020-06-20T00:00:00"/>
    <x v="15"/>
    <x v="0"/>
    <n v="1120"/>
    <s v="Kg"/>
    <n v="22.5"/>
    <n v="25200"/>
  </r>
  <r>
    <d v="2020-11-23T00:00:00"/>
    <x v="15"/>
    <x v="0"/>
    <n v="1409"/>
    <s v="Kg"/>
    <n v="24.5"/>
    <n v="34520.5"/>
  </r>
  <r>
    <d v="2020-11-23T00:00:00"/>
    <x v="15"/>
    <x v="0"/>
    <n v="1075"/>
    <s v="Kg"/>
    <n v="24.5"/>
    <n v="26337.5"/>
  </r>
  <r>
    <d v="2020-10-15T00:00:00"/>
    <x v="16"/>
    <x v="2"/>
    <n v="300"/>
    <s v="Pcs"/>
    <n v="143"/>
    <n v="42900"/>
  </r>
  <r>
    <d v="2021-01-18T00:00:00"/>
    <x v="16"/>
    <x v="2"/>
    <n v="300"/>
    <s v="Pcs"/>
    <n v="145"/>
    <n v="43500"/>
  </r>
  <r>
    <d v="2021-10-04T00:00:00"/>
    <x v="16"/>
    <x v="2"/>
    <n v="301"/>
    <s v="Pcs"/>
    <n v="140"/>
    <n v="42140"/>
  </r>
  <r>
    <d v="2019-05-25T00:00:00"/>
    <x v="17"/>
    <x v="1"/>
    <n v="2500"/>
    <s v="Pcs"/>
    <n v="21"/>
    <n v="52500"/>
  </r>
  <r>
    <d v="2019-09-07T00:00:00"/>
    <x v="17"/>
    <x v="1"/>
    <n v="1000"/>
    <s v="Pcs"/>
    <n v="21"/>
    <n v="21000"/>
  </r>
  <r>
    <d v="2020-01-13T00:00:00"/>
    <x v="17"/>
    <x v="1"/>
    <n v="711"/>
    <s v="Pcs"/>
    <n v="23.5"/>
    <n v="16708.5"/>
  </r>
  <r>
    <d v="2020-03-19T00:00:00"/>
    <x v="17"/>
    <x v="1"/>
    <n v="711"/>
    <s v="Pcs"/>
    <n v="28.5"/>
    <n v="20263.5"/>
  </r>
  <r>
    <d v="2020-07-16T00:00:00"/>
    <x v="17"/>
    <x v="1"/>
    <n v="1665"/>
    <s v="Pcs"/>
    <n v="8.5"/>
    <n v="14152.5"/>
  </r>
  <r>
    <d v="2021-09-11T00:00:00"/>
    <x v="18"/>
    <x v="0"/>
    <n v="1182"/>
    <s v="Kg"/>
    <n v="39"/>
    <n v="46098"/>
  </r>
  <r>
    <d v="2019-05-02T00:00:00"/>
    <x v="19"/>
    <x v="0"/>
    <n v="629"/>
    <s v="Kg"/>
    <n v="24.5"/>
    <n v="15410.5"/>
  </r>
  <r>
    <d v="2019-05-02T00:00:00"/>
    <x v="19"/>
    <x v="0"/>
    <n v="573"/>
    <s v="Kg"/>
    <n v="26"/>
    <n v="14898"/>
  </r>
  <r>
    <d v="2019-05-02T00:00:00"/>
    <x v="19"/>
    <x v="0"/>
    <n v="625"/>
    <s v="Kg"/>
    <n v="24.5"/>
    <n v="15312.5"/>
  </r>
  <r>
    <d v="2019-05-06T00:00:00"/>
    <x v="19"/>
    <x v="0"/>
    <n v="487"/>
    <s v="Kg"/>
    <n v="26"/>
    <n v="12662"/>
  </r>
  <r>
    <d v="2019-05-06T00:00:00"/>
    <x v="19"/>
    <x v="0"/>
    <n v="368"/>
    <s v="Kg"/>
    <n v="30.5"/>
    <n v="11224"/>
  </r>
  <r>
    <d v="2019-05-06T00:00:00"/>
    <x v="19"/>
    <x v="0"/>
    <n v="1269"/>
    <s v="Kg"/>
    <n v="24.5"/>
    <n v="31090.5"/>
  </r>
  <r>
    <d v="2019-06-13T00:00:00"/>
    <x v="19"/>
    <x v="0"/>
    <n v="532"/>
    <s v="Kg"/>
    <n v="25.5"/>
    <n v="13566"/>
  </r>
  <r>
    <d v="2019-06-13T00:00:00"/>
    <x v="19"/>
    <x v="0"/>
    <n v="626"/>
    <s v="Kg"/>
    <n v="24"/>
    <n v="15024"/>
  </r>
  <r>
    <d v="2019-06-13T00:00:00"/>
    <x v="19"/>
    <x v="0"/>
    <n v="637"/>
    <s v="Kg"/>
    <n v="25.5"/>
    <n v="16243.5"/>
  </r>
  <r>
    <d v="2019-06-14T00:00:00"/>
    <x v="19"/>
    <x v="0"/>
    <n v="521"/>
    <s v="Kg"/>
    <n v="25.25"/>
    <n v="13155.25"/>
  </r>
  <r>
    <d v="2019-06-14T00:00:00"/>
    <x v="19"/>
    <x v="0"/>
    <n v="794"/>
    <s v="Kg"/>
    <n v="23.75"/>
    <n v="18857.5"/>
  </r>
  <r>
    <d v="2019-06-17T00:00:00"/>
    <x v="19"/>
    <x v="0"/>
    <n v="692"/>
    <s v="Kg"/>
    <n v="23.5"/>
    <n v="16262"/>
  </r>
  <r>
    <d v="2019-06-17T00:00:00"/>
    <x v="19"/>
    <x v="0"/>
    <n v="535"/>
    <s v="Kg"/>
    <n v="25"/>
    <n v="13375"/>
  </r>
  <r>
    <d v="2019-06-17T00:00:00"/>
    <x v="19"/>
    <x v="0"/>
    <n v="739"/>
    <s v="Kg"/>
    <n v="23.5"/>
    <n v="17366.5"/>
  </r>
  <r>
    <d v="2019-06-18T00:00:00"/>
    <x v="19"/>
    <x v="0"/>
    <n v="1186"/>
    <s v="Kg"/>
    <n v="23.5"/>
    <n v="27871"/>
  </r>
  <r>
    <d v="2019-06-20T00:00:00"/>
    <x v="19"/>
    <x v="0"/>
    <n v="546"/>
    <s v="Kg"/>
    <n v="24"/>
    <n v="13104"/>
  </r>
  <r>
    <d v="2019-06-20T00:00:00"/>
    <x v="19"/>
    <x v="0"/>
    <n v="504"/>
    <s v="Kg"/>
    <n v="31.75"/>
    <n v="16002"/>
  </r>
  <r>
    <d v="2020-08-04T00:00:00"/>
    <x v="20"/>
    <x v="2"/>
    <n v="620"/>
    <s v="Pcs"/>
    <n v="25"/>
    <n v="15500"/>
  </r>
  <r>
    <d v="2020-08-26T00:00:00"/>
    <x v="20"/>
    <x v="1"/>
    <n v="510"/>
    <s v="Pcs"/>
    <n v="28.4"/>
    <n v="14484"/>
  </r>
  <r>
    <d v="2020-09-02T00:00:00"/>
    <x v="20"/>
    <x v="2"/>
    <n v="16"/>
    <s v="Pcs"/>
    <n v="25"/>
    <n v="400"/>
  </r>
  <r>
    <d v="2021-07-09T00:00:00"/>
    <x v="20"/>
    <x v="2"/>
    <n v="205"/>
    <s v="Pcs"/>
    <n v="32.5"/>
    <n v="6662.5"/>
  </r>
  <r>
    <d v="2021-08-30T00:00:00"/>
    <x v="20"/>
    <x v="2"/>
    <n v="402"/>
    <s v="Pcs"/>
    <n v="32.5"/>
    <n v="13065"/>
  </r>
  <r>
    <d v="2021-11-15T00:00:00"/>
    <x v="20"/>
    <x v="2"/>
    <n v="380"/>
    <s v="Pcs"/>
    <n v="33.5"/>
    <n v="12730"/>
  </r>
  <r>
    <d v="2019-11-05T00:00:00"/>
    <x v="21"/>
    <x v="3"/>
    <n v="121.5"/>
    <s v="Kg"/>
    <n v="26"/>
    <n v="3159"/>
  </r>
  <r>
    <d v="2019-05-24T00:00:00"/>
    <x v="22"/>
    <x v="1"/>
    <n v="249"/>
    <s v="Pcs"/>
    <n v="62"/>
    <n v="15438"/>
  </r>
  <r>
    <d v="2019-05-24T00:00:00"/>
    <x v="22"/>
    <x v="1"/>
    <n v="305"/>
    <s v="Pcs"/>
    <n v="62"/>
    <n v="18910"/>
  </r>
  <r>
    <d v="2019-05-31T00:00:00"/>
    <x v="22"/>
    <x v="1"/>
    <n v="300"/>
    <s v="Pcs"/>
    <n v="75"/>
    <n v="22500"/>
  </r>
  <r>
    <d v="2019-06-12T00:00:00"/>
    <x v="22"/>
    <x v="1"/>
    <n v="20"/>
    <s v="Pcs"/>
    <n v="125"/>
    <n v="2500"/>
  </r>
  <r>
    <d v="2019-06-12T00:00:00"/>
    <x v="22"/>
    <x v="1"/>
    <n v="35"/>
    <s v="Pcs"/>
    <n v="135"/>
    <n v="4725"/>
  </r>
  <r>
    <d v="2019-06-12T00:00:00"/>
    <x v="22"/>
    <x v="1"/>
    <n v="100"/>
    <s v="Pcs"/>
    <n v="53"/>
    <n v="5300"/>
  </r>
  <r>
    <d v="2019-06-12T00:00:00"/>
    <x v="22"/>
    <x v="1"/>
    <n v="100"/>
    <s v="Pcs"/>
    <n v="73"/>
    <n v="7300"/>
  </r>
  <r>
    <d v="2019-06-12T00:00:00"/>
    <x v="22"/>
    <x v="1"/>
    <n v="100"/>
    <s v="Pcs"/>
    <n v="55"/>
    <n v="5500"/>
  </r>
  <r>
    <d v="2019-06-12T00:00:00"/>
    <x v="22"/>
    <x v="1"/>
    <n v="50"/>
    <s v="Pcs"/>
    <n v="115"/>
    <n v="5750"/>
  </r>
  <r>
    <d v="2019-07-02T00:00:00"/>
    <x v="22"/>
    <x v="1"/>
    <n v="199"/>
    <s v="Pcs"/>
    <n v="75"/>
    <n v="14925"/>
  </r>
  <r>
    <d v="2019-07-02T00:00:00"/>
    <x v="22"/>
    <x v="1"/>
    <n v="302"/>
    <s v="Pcs"/>
    <n v="62"/>
    <n v="18724"/>
  </r>
  <r>
    <d v="2021-08-06T00:00:00"/>
    <x v="23"/>
    <x v="2"/>
    <n v="2001"/>
    <s v="Pcs"/>
    <n v="38"/>
    <n v="76038"/>
  </r>
  <r>
    <d v="2021-08-05T00:00:00"/>
    <x v="24"/>
    <x v="0"/>
    <n v="2601"/>
    <s v="Kg"/>
    <n v="36"/>
    <n v="93636"/>
  </r>
  <r>
    <d v="2021-08-05T00:00:00"/>
    <x v="24"/>
    <x v="0"/>
    <n v="2596"/>
    <s v="Kg"/>
    <n v="35.25"/>
    <n v="91509"/>
  </r>
  <r>
    <d v="2021-09-06T00:00:00"/>
    <x v="24"/>
    <x v="0"/>
    <n v="3722"/>
    <s v="Kg"/>
    <n v="35.5"/>
    <n v="132131"/>
  </r>
  <r>
    <d v="2021-09-06T00:00:00"/>
    <x v="24"/>
    <x v="0"/>
    <n v="3108"/>
    <s v="Kg"/>
    <n v="36.25"/>
    <n v="112665"/>
  </r>
  <r>
    <d v="2022-02-10T00:00:00"/>
    <x v="24"/>
    <x v="0"/>
    <n v="834"/>
    <s v="Kg"/>
    <n v="39.75"/>
    <n v="33151.5"/>
  </r>
  <r>
    <d v="2019-04-01T00:00:00"/>
    <x v="25"/>
    <x v="0"/>
    <n v="817"/>
    <s v="Kg"/>
    <n v="24"/>
    <n v="19608"/>
  </r>
  <r>
    <d v="2019-04-06T00:00:00"/>
    <x v="25"/>
    <x v="0"/>
    <n v="672"/>
    <s v="Kg"/>
    <n v="25.75"/>
    <n v="17304"/>
  </r>
  <r>
    <d v="2019-04-09T00:00:00"/>
    <x v="25"/>
    <x v="0"/>
    <n v="1006"/>
    <s v="Kg"/>
    <n v="27.25"/>
    <n v="27413.5"/>
  </r>
  <r>
    <d v="2019-04-18T00:00:00"/>
    <x v="25"/>
    <x v="0"/>
    <n v="348"/>
    <s v="Kg"/>
    <n v="29"/>
    <n v="10092"/>
  </r>
  <r>
    <d v="2019-04-18T00:00:00"/>
    <x v="25"/>
    <x v="0"/>
    <n v="494"/>
    <s v="Kg"/>
    <n v="24.5"/>
    <n v="12103"/>
  </r>
  <r>
    <d v="2019-04-18T00:00:00"/>
    <x v="25"/>
    <x v="0"/>
    <n v="675"/>
    <s v="Kg"/>
    <n v="29"/>
    <n v="19575"/>
  </r>
  <r>
    <d v="2019-04-19T00:00:00"/>
    <x v="25"/>
    <x v="0"/>
    <n v="870"/>
    <s v="Kg"/>
    <n v="24.5"/>
    <n v="21315"/>
  </r>
  <r>
    <d v="2019-04-19T00:00:00"/>
    <x v="25"/>
    <x v="0"/>
    <n v="425"/>
    <s v="Kg"/>
    <n v="24"/>
    <n v="10200"/>
  </r>
  <r>
    <d v="2019-04-22T00:00:00"/>
    <x v="25"/>
    <x v="0"/>
    <n v="334"/>
    <s v="Kg"/>
    <n v="29"/>
    <n v="9686"/>
  </r>
  <r>
    <d v="2019-04-22T00:00:00"/>
    <x v="25"/>
    <x v="0"/>
    <n v="668"/>
    <s v="Kg"/>
    <n v="27.5"/>
    <n v="18370"/>
  </r>
  <r>
    <d v="2019-04-23T00:00:00"/>
    <x v="25"/>
    <x v="0"/>
    <n v="338"/>
    <s v="Kg"/>
    <n v="27.5"/>
    <n v="9295"/>
  </r>
  <r>
    <d v="2019-04-23T00:00:00"/>
    <x v="25"/>
    <x v="0"/>
    <n v="335"/>
    <s v="Kg"/>
    <n v="27.5"/>
    <n v="9212.5"/>
  </r>
  <r>
    <d v="2019-04-24T00:00:00"/>
    <x v="25"/>
    <x v="0"/>
    <n v="352"/>
    <s v="Kg"/>
    <n v="26"/>
    <n v="9152"/>
  </r>
  <r>
    <d v="2019-04-24T00:00:00"/>
    <x v="25"/>
    <x v="0"/>
    <n v="348"/>
    <s v="Kg"/>
    <n v="27.5"/>
    <n v="9570"/>
  </r>
  <r>
    <d v="2019-04-24T00:00:00"/>
    <x v="25"/>
    <x v="0"/>
    <n v="890"/>
    <s v="Kg"/>
    <n v="24.5"/>
    <n v="21805"/>
  </r>
  <r>
    <d v="2019-04-26T00:00:00"/>
    <x v="25"/>
    <x v="0"/>
    <n v="1379"/>
    <s v="Kg"/>
    <n v="29"/>
    <n v="39991"/>
  </r>
  <r>
    <d v="2019-04-27T00:00:00"/>
    <x v="25"/>
    <x v="0"/>
    <n v="1007"/>
    <s v="Kg"/>
    <n v="27.5"/>
    <n v="27692.5"/>
  </r>
  <r>
    <d v="2019-04-27T00:00:00"/>
    <x v="25"/>
    <x v="0"/>
    <n v="353"/>
    <s v="Kg"/>
    <n v="25.5"/>
    <n v="9001.5"/>
  </r>
  <r>
    <d v="2019-04-30T00:00:00"/>
    <x v="25"/>
    <x v="0"/>
    <n v="1484"/>
    <s v="Kg"/>
    <n v="25.5"/>
    <n v="37842"/>
  </r>
  <r>
    <d v="2019-04-30T00:00:00"/>
    <x v="25"/>
    <x v="0"/>
    <n v="1715"/>
    <s v="Kg"/>
    <n v="25.75"/>
    <n v="44161.25"/>
  </r>
  <r>
    <d v="2019-04-30T00:00:00"/>
    <x v="25"/>
    <x v="0"/>
    <n v="357"/>
    <s v="Kg"/>
    <n v="31"/>
    <n v="11067"/>
  </r>
  <r>
    <d v="2019-04-30T00:00:00"/>
    <x v="25"/>
    <x v="0"/>
    <n v="360"/>
    <s v="Kg"/>
    <n v="29.5"/>
    <n v="10620"/>
  </r>
  <r>
    <d v="2019-05-06T00:00:00"/>
    <x v="25"/>
    <x v="0"/>
    <n v="2130"/>
    <s v="Kg"/>
    <n v="31"/>
    <n v="66030"/>
  </r>
  <r>
    <d v="2019-05-07T00:00:00"/>
    <x v="25"/>
    <x v="0"/>
    <n v="779"/>
    <s v="Kg"/>
    <n v="30.5"/>
    <n v="23759.5"/>
  </r>
  <r>
    <d v="2019-05-08T00:00:00"/>
    <x v="25"/>
    <x v="0"/>
    <n v="325"/>
    <s v="Kg"/>
    <n v="29"/>
    <n v="9425"/>
  </r>
  <r>
    <d v="2019-05-09T00:00:00"/>
    <x v="25"/>
    <x v="0"/>
    <n v="973"/>
    <s v="Kg"/>
    <n v="29"/>
    <n v="28217"/>
  </r>
  <r>
    <d v="2019-05-09T00:00:00"/>
    <x v="25"/>
    <x v="0"/>
    <n v="321"/>
    <s v="Kg"/>
    <n v="29"/>
    <n v="9309"/>
  </r>
  <r>
    <d v="2019-05-11T00:00:00"/>
    <x v="25"/>
    <x v="0"/>
    <n v="472"/>
    <s v="Kg"/>
    <n v="31"/>
    <n v="14632"/>
  </r>
  <r>
    <d v="2019-05-11T00:00:00"/>
    <x v="25"/>
    <x v="0"/>
    <n v="1206"/>
    <s v="Kg"/>
    <n v="24.5"/>
    <n v="29547"/>
  </r>
  <r>
    <d v="2019-05-11T00:00:00"/>
    <x v="25"/>
    <x v="0"/>
    <n v="517"/>
    <s v="Kg"/>
    <n v="32.5"/>
    <n v="16802.5"/>
  </r>
  <r>
    <d v="2019-05-13T00:00:00"/>
    <x v="25"/>
    <x v="0"/>
    <n v="1339"/>
    <s v="Kg"/>
    <n v="29.5"/>
    <n v="39500.5"/>
  </r>
  <r>
    <d v="2019-05-13T00:00:00"/>
    <x v="25"/>
    <x v="0"/>
    <n v="1068"/>
    <s v="Kg"/>
    <n v="30"/>
    <n v="32040"/>
  </r>
  <r>
    <d v="2019-05-14T00:00:00"/>
    <x v="25"/>
    <x v="0"/>
    <n v="713"/>
    <s v="Kg"/>
    <n v="27"/>
    <n v="19251"/>
  </r>
  <r>
    <d v="2019-05-14T00:00:00"/>
    <x v="25"/>
    <x v="0"/>
    <n v="416"/>
    <s v="Kg"/>
    <n v="28"/>
    <n v="11648"/>
  </r>
  <r>
    <d v="2019-05-14T00:00:00"/>
    <x v="25"/>
    <x v="0"/>
    <n v="755"/>
    <s v="Kg"/>
    <n v="24"/>
    <n v="18120"/>
  </r>
  <r>
    <d v="2019-05-16T00:00:00"/>
    <x v="25"/>
    <x v="0"/>
    <n v="323"/>
    <s v="Kg"/>
    <n v="29.5"/>
    <n v="9528.5"/>
  </r>
  <r>
    <d v="2019-05-16T00:00:00"/>
    <x v="25"/>
    <x v="0"/>
    <n v="296"/>
    <s v="Kg"/>
    <n v="30"/>
    <n v="8880"/>
  </r>
  <r>
    <d v="2019-05-16T00:00:00"/>
    <x v="25"/>
    <x v="0"/>
    <n v="637"/>
    <s v="Kg"/>
    <n v="29.5"/>
    <n v="18791.5"/>
  </r>
  <r>
    <d v="2019-05-16T00:00:00"/>
    <x v="25"/>
    <x v="0"/>
    <n v="440"/>
    <s v="Kg"/>
    <n v="25.5"/>
    <n v="11220"/>
  </r>
  <r>
    <d v="2019-05-16T00:00:00"/>
    <x v="25"/>
    <x v="0"/>
    <n v="391"/>
    <s v="Kg"/>
    <n v="24"/>
    <n v="9384"/>
  </r>
  <r>
    <d v="2019-05-18T00:00:00"/>
    <x v="25"/>
    <x v="0"/>
    <n v="749"/>
    <s v="Kg"/>
    <n v="24"/>
    <n v="17976"/>
  </r>
  <r>
    <d v="2019-05-22T00:00:00"/>
    <x v="25"/>
    <x v="0"/>
    <n v="1064"/>
    <s v="Kg"/>
    <n v="27.5"/>
    <n v="29260"/>
  </r>
  <r>
    <d v="2019-05-22T00:00:00"/>
    <x v="25"/>
    <x v="0"/>
    <n v="1018"/>
    <s v="Kg"/>
    <n v="27.5"/>
    <n v="27995"/>
  </r>
  <r>
    <d v="2019-05-24T00:00:00"/>
    <x v="25"/>
    <x v="0"/>
    <n v="528"/>
    <s v="Kg"/>
    <n v="24.5"/>
    <n v="12936"/>
  </r>
  <r>
    <d v="2019-05-24T00:00:00"/>
    <x v="25"/>
    <x v="0"/>
    <n v="680"/>
    <s v="Kg"/>
    <n v="27.5"/>
    <n v="18700"/>
  </r>
  <r>
    <d v="2019-05-25T00:00:00"/>
    <x v="25"/>
    <x v="0"/>
    <n v="1053"/>
    <s v="Kg"/>
    <n v="27.5"/>
    <n v="28957.5"/>
  </r>
  <r>
    <d v="2019-05-25T00:00:00"/>
    <x v="25"/>
    <x v="0"/>
    <n v="1063"/>
    <s v="Kg"/>
    <n v="27.5"/>
    <n v="29232.5"/>
  </r>
  <r>
    <d v="2019-05-25T00:00:00"/>
    <x v="25"/>
    <x v="0"/>
    <n v="2161"/>
    <s v="Kg"/>
    <n v="30"/>
    <n v="64830"/>
  </r>
  <r>
    <d v="2019-05-25T00:00:00"/>
    <x v="25"/>
    <x v="0"/>
    <n v="1053"/>
    <s v="Kg"/>
    <n v="27.5"/>
    <n v="28957.5"/>
  </r>
  <r>
    <d v="2019-05-25T00:00:00"/>
    <x v="25"/>
    <x v="0"/>
    <n v="1063"/>
    <s v="Kg"/>
    <n v="27.5"/>
    <n v="29232.5"/>
  </r>
  <r>
    <d v="2019-05-25T00:00:00"/>
    <x v="25"/>
    <x v="0"/>
    <n v="2161"/>
    <s v="Kg"/>
    <n v="30"/>
    <n v="64830"/>
  </r>
  <r>
    <d v="2019-05-27T00:00:00"/>
    <x v="25"/>
    <x v="0"/>
    <n v="610"/>
    <s v="Kg"/>
    <n v="25.5"/>
    <n v="15555"/>
  </r>
  <r>
    <d v="2019-05-27T00:00:00"/>
    <x v="25"/>
    <x v="0"/>
    <n v="329"/>
    <s v="Kg"/>
    <n v="27.5"/>
    <n v="9047.5"/>
  </r>
  <r>
    <d v="2019-05-27T00:00:00"/>
    <x v="25"/>
    <x v="0"/>
    <n v="428"/>
    <s v="Kg"/>
    <n v="29"/>
    <n v="12412"/>
  </r>
  <r>
    <d v="2019-05-27T00:00:00"/>
    <x v="25"/>
    <x v="0"/>
    <n v="217"/>
    <s v="Kg"/>
    <n v="30"/>
    <n v="6510"/>
  </r>
  <r>
    <d v="2019-05-29T00:00:00"/>
    <x v="25"/>
    <x v="0"/>
    <n v="1310"/>
    <s v="Kg"/>
    <n v="27.5"/>
    <n v="36025"/>
  </r>
  <r>
    <d v="2019-05-29T00:00:00"/>
    <x v="25"/>
    <x v="0"/>
    <n v="1078"/>
    <s v="Kg"/>
    <n v="27.5"/>
    <n v="29645"/>
  </r>
  <r>
    <d v="2019-06-04T00:00:00"/>
    <x v="25"/>
    <x v="0"/>
    <n v="325"/>
    <s v="Kg"/>
    <n v="29"/>
    <n v="9425"/>
  </r>
  <r>
    <d v="2019-06-04T00:00:00"/>
    <x v="25"/>
    <x v="0"/>
    <n v="330"/>
    <s v="Kg"/>
    <n v="29"/>
    <n v="9570"/>
  </r>
  <r>
    <d v="2019-06-04T00:00:00"/>
    <x v="25"/>
    <x v="0"/>
    <n v="994"/>
    <s v="Kg"/>
    <n v="27"/>
    <n v="26838"/>
  </r>
  <r>
    <d v="2019-06-10T00:00:00"/>
    <x v="25"/>
    <x v="0"/>
    <n v="2125"/>
    <s v="Kg"/>
    <n v="27"/>
    <n v="57375"/>
  </r>
  <r>
    <d v="2019-06-10T00:00:00"/>
    <x v="25"/>
    <x v="0"/>
    <n v="324"/>
    <s v="Kg"/>
    <n v="29"/>
    <n v="9396"/>
  </r>
  <r>
    <d v="2019-06-10T00:00:00"/>
    <x v="25"/>
    <x v="0"/>
    <n v="1469"/>
    <s v="Kg"/>
    <n v="27"/>
    <n v="39663"/>
  </r>
  <r>
    <d v="2019-06-11T00:00:00"/>
    <x v="25"/>
    <x v="0"/>
    <n v="1711"/>
    <s v="Kg"/>
    <n v="24"/>
    <n v="41064"/>
  </r>
  <r>
    <d v="2019-06-11T00:00:00"/>
    <x v="25"/>
    <x v="0"/>
    <n v="1870"/>
    <s v="Kg"/>
    <n v="24"/>
    <n v="44880"/>
  </r>
  <r>
    <d v="2019-06-11T00:00:00"/>
    <x v="25"/>
    <x v="0"/>
    <n v="2367"/>
    <s v="Kg"/>
    <n v="24"/>
    <n v="56808"/>
  </r>
  <r>
    <d v="2019-06-14T00:00:00"/>
    <x v="25"/>
    <x v="0"/>
    <n v="1268"/>
    <s v="Kg"/>
    <n v="25"/>
    <n v="31700"/>
  </r>
  <r>
    <d v="2019-06-18T00:00:00"/>
    <x v="25"/>
    <x v="0"/>
    <n v="883"/>
    <s v="Kg"/>
    <n v="24"/>
    <n v="21192"/>
  </r>
  <r>
    <d v="2019-07-08T00:00:00"/>
    <x v="25"/>
    <x v="0"/>
    <n v="1536"/>
    <s v="Kg"/>
    <n v="29.5"/>
    <n v="45312"/>
  </r>
  <r>
    <d v="2019-07-10T00:00:00"/>
    <x v="25"/>
    <x v="0"/>
    <n v="715"/>
    <s v="Kg"/>
    <n v="27.5"/>
    <n v="19662.5"/>
  </r>
  <r>
    <d v="2019-07-10T00:00:00"/>
    <x v="25"/>
    <x v="0"/>
    <n v="730"/>
    <s v="Kg"/>
    <n v="23"/>
    <n v="16790"/>
  </r>
  <r>
    <d v="2019-07-11T00:00:00"/>
    <x v="25"/>
    <x v="0"/>
    <n v="453"/>
    <s v="Kg"/>
    <n v="27.5"/>
    <n v="12457.5"/>
  </r>
  <r>
    <d v="2019-07-11T00:00:00"/>
    <x v="25"/>
    <x v="0"/>
    <n v="430"/>
    <s v="Kg"/>
    <n v="29.5"/>
    <n v="12685"/>
  </r>
  <r>
    <d v="2019-07-11T00:00:00"/>
    <x v="25"/>
    <x v="0"/>
    <n v="795"/>
    <s v="Kg"/>
    <n v="27.5"/>
    <n v="21862.5"/>
  </r>
  <r>
    <d v="2019-07-16T00:00:00"/>
    <x v="25"/>
    <x v="0"/>
    <n v="1077"/>
    <s v="Kg"/>
    <n v="23.5"/>
    <n v="25309.5"/>
  </r>
  <r>
    <d v="2019-07-22T00:00:00"/>
    <x v="25"/>
    <x v="0"/>
    <n v="461"/>
    <s v="Kg"/>
    <n v="23.5"/>
    <n v="10833.5"/>
  </r>
  <r>
    <d v="2019-07-22T00:00:00"/>
    <x v="25"/>
    <x v="0"/>
    <n v="466"/>
    <s v="Kg"/>
    <n v="23.5"/>
    <n v="10951"/>
  </r>
  <r>
    <d v="2019-07-22T00:00:00"/>
    <x v="25"/>
    <x v="0"/>
    <n v="677"/>
    <s v="Kg"/>
    <n v="29.5"/>
    <n v="19971.5"/>
  </r>
  <r>
    <d v="2019-07-23T00:00:00"/>
    <x v="25"/>
    <x v="0"/>
    <n v="890"/>
    <s v="Kg"/>
    <n v="27.25"/>
    <n v="24252.5"/>
  </r>
  <r>
    <d v="2019-07-23T00:00:00"/>
    <x v="25"/>
    <x v="0"/>
    <n v="754"/>
    <s v="Kg"/>
    <n v="23.5"/>
    <n v="17719"/>
  </r>
  <r>
    <d v="2019-07-24T00:00:00"/>
    <x v="25"/>
    <x v="0"/>
    <n v="460"/>
    <s v="Kg"/>
    <n v="24.75"/>
    <n v="11385"/>
  </r>
  <r>
    <d v="2019-07-24T00:00:00"/>
    <x v="25"/>
    <x v="0"/>
    <n v="1196"/>
    <s v="Kg"/>
    <n v="23.25"/>
    <n v="27807"/>
  </r>
  <r>
    <d v="2019-07-25T00:00:00"/>
    <x v="25"/>
    <x v="0"/>
    <n v="433"/>
    <s v="Kg"/>
    <n v="29.5"/>
    <n v="12773.5"/>
  </r>
  <r>
    <d v="2019-07-25T00:00:00"/>
    <x v="25"/>
    <x v="0"/>
    <n v="1086"/>
    <s v="Kg"/>
    <n v="23.25"/>
    <n v="25249.5"/>
  </r>
  <r>
    <d v="2019-07-27T00:00:00"/>
    <x v="25"/>
    <x v="0"/>
    <n v="442"/>
    <s v="Kg"/>
    <n v="26"/>
    <n v="11492"/>
  </r>
  <r>
    <d v="2019-07-27T00:00:00"/>
    <x v="25"/>
    <x v="0"/>
    <n v="945"/>
    <s v="Kg"/>
    <n v="30"/>
    <n v="28350"/>
  </r>
  <r>
    <d v="2019-07-27T00:00:00"/>
    <x v="25"/>
    <x v="0"/>
    <n v="619"/>
    <s v="Kg"/>
    <n v="22.5"/>
    <n v="13927.5"/>
  </r>
  <r>
    <d v="2019-07-27T00:00:00"/>
    <x v="25"/>
    <x v="0"/>
    <n v="1121"/>
    <s v="Kg"/>
    <n v="22.5"/>
    <n v="25222.5"/>
  </r>
  <r>
    <d v="2019-07-29T00:00:00"/>
    <x v="25"/>
    <x v="0"/>
    <n v="957"/>
    <s v="Kg"/>
    <n v="22.5"/>
    <n v="21532.5"/>
  </r>
  <r>
    <d v="2019-07-29T00:00:00"/>
    <x v="25"/>
    <x v="0"/>
    <n v="506"/>
    <s v="Kg"/>
    <n v="23.25"/>
    <n v="11764.5"/>
  </r>
  <r>
    <d v="2019-07-29T00:00:00"/>
    <x v="25"/>
    <x v="0"/>
    <n v="1018"/>
    <s v="Kg"/>
    <n v="23.25"/>
    <n v="23668.5"/>
  </r>
  <r>
    <d v="2019-07-29T00:00:00"/>
    <x v="25"/>
    <x v="0"/>
    <n v="480"/>
    <s v="Kg"/>
    <n v="30"/>
    <n v="14400"/>
  </r>
  <r>
    <d v="2019-08-06T00:00:00"/>
    <x v="25"/>
    <x v="0"/>
    <n v="846"/>
    <s v="Kg"/>
    <n v="27"/>
    <n v="22842"/>
  </r>
  <r>
    <d v="2019-08-14T00:00:00"/>
    <x v="25"/>
    <x v="0"/>
    <n v="936"/>
    <s v="Kg"/>
    <n v="30"/>
    <n v="28080"/>
  </r>
  <r>
    <d v="2019-08-16T00:00:00"/>
    <x v="25"/>
    <x v="0"/>
    <n v="424"/>
    <s v="Kg"/>
    <n v="28.5"/>
    <n v="12084"/>
  </r>
  <r>
    <d v="2019-08-19T00:00:00"/>
    <x v="25"/>
    <x v="0"/>
    <n v="791"/>
    <s v="Kg"/>
    <n v="24"/>
    <n v="18984"/>
  </r>
  <r>
    <d v="2019-08-21T00:00:00"/>
    <x v="25"/>
    <x v="0"/>
    <n v="869"/>
    <s v="Kg"/>
    <n v="22"/>
    <n v="19118"/>
  </r>
  <r>
    <d v="2019-08-23T00:00:00"/>
    <x v="25"/>
    <x v="0"/>
    <n v="957"/>
    <s v="Kg"/>
    <n v="24"/>
    <n v="22968"/>
  </r>
  <r>
    <d v="2019-08-23T00:00:00"/>
    <x v="25"/>
    <x v="0"/>
    <n v="621"/>
    <s v="Kg"/>
    <n v="22.5"/>
    <n v="13972.5"/>
  </r>
  <r>
    <d v="2019-08-24T00:00:00"/>
    <x v="25"/>
    <x v="0"/>
    <n v="996"/>
    <s v="Kg"/>
    <n v="22.5"/>
    <n v="22410"/>
  </r>
  <r>
    <d v="2019-08-24T00:00:00"/>
    <x v="25"/>
    <x v="0"/>
    <n v="652"/>
    <s v="Kg"/>
    <n v="26.75"/>
    <n v="17441"/>
  </r>
  <r>
    <d v="2019-08-26T00:00:00"/>
    <x v="25"/>
    <x v="0"/>
    <n v="663"/>
    <s v="Kg"/>
    <n v="22"/>
    <n v="14586"/>
  </r>
  <r>
    <d v="2019-08-26T00:00:00"/>
    <x v="25"/>
    <x v="0"/>
    <n v="625"/>
    <s v="Kg"/>
    <n v="22"/>
    <n v="13750"/>
  </r>
  <r>
    <d v="2019-08-27T00:00:00"/>
    <x v="25"/>
    <x v="0"/>
    <n v="502"/>
    <s v="Kg"/>
    <n v="22"/>
    <n v="11044"/>
  </r>
  <r>
    <d v="2019-08-27T00:00:00"/>
    <x v="25"/>
    <x v="0"/>
    <n v="1754"/>
    <s v="Kg"/>
    <n v="22.5"/>
    <n v="39465"/>
  </r>
  <r>
    <d v="2019-08-27T00:00:00"/>
    <x v="25"/>
    <x v="0"/>
    <n v="947"/>
    <s v="Kg"/>
    <n v="22"/>
    <n v="20834"/>
  </r>
  <r>
    <d v="2019-08-27T00:00:00"/>
    <x v="25"/>
    <x v="0"/>
    <n v="1026"/>
    <s v="Kg"/>
    <n v="23.5"/>
    <n v="24111"/>
  </r>
  <r>
    <d v="2019-08-27T00:00:00"/>
    <x v="25"/>
    <x v="0"/>
    <n v="901"/>
    <s v="Kg"/>
    <n v="22"/>
    <n v="19822"/>
  </r>
  <r>
    <d v="2019-08-28T00:00:00"/>
    <x v="25"/>
    <x v="0"/>
    <n v="936"/>
    <s v="Kg"/>
    <n v="28"/>
    <n v="26208"/>
  </r>
  <r>
    <d v="2019-09-02T00:00:00"/>
    <x v="25"/>
    <x v="0"/>
    <n v="1093"/>
    <s v="Kg"/>
    <n v="22"/>
    <n v="24046"/>
  </r>
  <r>
    <d v="2019-09-02T00:00:00"/>
    <x v="25"/>
    <x v="0"/>
    <n v="1024"/>
    <s v="Kg"/>
    <n v="23.5"/>
    <n v="24064"/>
  </r>
  <r>
    <d v="2019-09-02T00:00:00"/>
    <x v="25"/>
    <x v="0"/>
    <n v="447"/>
    <s v="Kg"/>
    <n v="29.5"/>
    <n v="13186.5"/>
  </r>
  <r>
    <d v="2019-09-02T00:00:00"/>
    <x v="25"/>
    <x v="0"/>
    <n v="1457"/>
    <s v="Kg"/>
    <n v="22"/>
    <n v="32054"/>
  </r>
  <r>
    <d v="2019-09-13T00:00:00"/>
    <x v="25"/>
    <x v="0"/>
    <n v="355"/>
    <s v="Kg"/>
    <n v="28"/>
    <n v="9940"/>
  </r>
  <r>
    <d v="2019-09-14T00:00:00"/>
    <x v="25"/>
    <x v="0"/>
    <n v="521"/>
    <s v="Kg"/>
    <n v="22"/>
    <n v="11462"/>
  </r>
  <r>
    <d v="2019-09-14T00:00:00"/>
    <x v="25"/>
    <x v="0"/>
    <n v="1129"/>
    <s v="Kg"/>
    <n v="22"/>
    <n v="24838"/>
  </r>
  <r>
    <d v="2019-09-28T00:00:00"/>
    <x v="25"/>
    <x v="0"/>
    <n v="2149"/>
    <s v="Kg"/>
    <n v="26"/>
    <n v="55874"/>
  </r>
  <r>
    <d v="2019-10-01T00:00:00"/>
    <x v="25"/>
    <x v="0"/>
    <n v="1105"/>
    <s v="Kg"/>
    <n v="21.5"/>
    <n v="23757.5"/>
  </r>
  <r>
    <d v="2019-10-14T00:00:00"/>
    <x v="25"/>
    <x v="0"/>
    <n v="782"/>
    <s v="Kg"/>
    <n v="26"/>
    <n v="20332"/>
  </r>
  <r>
    <d v="2019-10-14T00:00:00"/>
    <x v="25"/>
    <x v="0"/>
    <n v="1536"/>
    <s v="Kg"/>
    <n v="26"/>
    <n v="39936"/>
  </r>
  <r>
    <d v="2019-10-16T00:00:00"/>
    <x v="25"/>
    <x v="0"/>
    <n v="2154"/>
    <s v="Kg"/>
    <n v="21"/>
    <n v="45234"/>
  </r>
  <r>
    <d v="2019-10-16T00:00:00"/>
    <x v="25"/>
    <x v="0"/>
    <n v="582"/>
    <s v="Kg"/>
    <n v="26"/>
    <n v="15132"/>
  </r>
  <r>
    <d v="2019-10-18T00:00:00"/>
    <x v="25"/>
    <x v="0"/>
    <n v="1027"/>
    <s v="Kg"/>
    <n v="21.5"/>
    <n v="22080.5"/>
  </r>
  <r>
    <d v="2019-10-18T00:00:00"/>
    <x v="25"/>
    <x v="0"/>
    <n v="1225"/>
    <s v="Kg"/>
    <n v="26.5"/>
    <n v="32462.5"/>
  </r>
  <r>
    <d v="2019-10-18T00:00:00"/>
    <x v="25"/>
    <x v="0"/>
    <n v="243"/>
    <s v="Kg"/>
    <n v="26"/>
    <n v="6318"/>
  </r>
  <r>
    <d v="2019-10-18T00:00:00"/>
    <x v="25"/>
    <x v="0"/>
    <n v="646"/>
    <s v="Kg"/>
    <n v="21.5"/>
    <n v="13889"/>
  </r>
  <r>
    <d v="2019-10-18T00:00:00"/>
    <x v="25"/>
    <x v="0"/>
    <n v="781"/>
    <s v="Kg"/>
    <n v="27.5"/>
    <n v="21477.5"/>
  </r>
  <r>
    <d v="2019-10-22T00:00:00"/>
    <x v="25"/>
    <x v="0"/>
    <n v="467"/>
    <s v="Kg"/>
    <n v="27.5"/>
    <n v="12842.5"/>
  </r>
  <r>
    <d v="2019-10-22T00:00:00"/>
    <x v="25"/>
    <x v="0"/>
    <n v="1259"/>
    <s v="Kg"/>
    <n v="26.5"/>
    <n v="33363.5"/>
  </r>
  <r>
    <d v="2019-10-24T00:00:00"/>
    <x v="25"/>
    <x v="0"/>
    <n v="399"/>
    <s v="Kg"/>
    <n v="20.5"/>
    <n v="8179.5"/>
  </r>
  <r>
    <d v="2019-10-24T00:00:00"/>
    <x v="25"/>
    <x v="0"/>
    <n v="395"/>
    <s v="Kg"/>
    <n v="22.25"/>
    <n v="8788.75"/>
  </r>
  <r>
    <d v="2019-10-24T00:00:00"/>
    <x v="25"/>
    <x v="0"/>
    <n v="1156"/>
    <s v="Kg"/>
    <n v="21"/>
    <n v="24276"/>
  </r>
  <r>
    <d v="2019-10-25T00:00:00"/>
    <x v="25"/>
    <x v="0"/>
    <n v="1064"/>
    <s v="Kg"/>
    <n v="21"/>
    <n v="22344"/>
  </r>
  <r>
    <d v="2019-10-25T00:00:00"/>
    <x v="25"/>
    <x v="0"/>
    <n v="1243"/>
    <s v="Kg"/>
    <n v="21"/>
    <n v="26103"/>
  </r>
  <r>
    <d v="2019-10-25T00:00:00"/>
    <x v="25"/>
    <x v="0"/>
    <n v="1067"/>
    <s v="Kg"/>
    <n v="21"/>
    <n v="22407"/>
  </r>
  <r>
    <d v="2019-10-26T00:00:00"/>
    <x v="25"/>
    <x v="0"/>
    <n v="939"/>
    <s v="Kg"/>
    <n v="26"/>
    <n v="24414"/>
  </r>
  <r>
    <d v="2019-10-26T00:00:00"/>
    <x v="25"/>
    <x v="0"/>
    <n v="944"/>
    <s v="Kg"/>
    <n v="27.5"/>
    <n v="25960"/>
  </r>
  <r>
    <d v="2019-11-06T00:00:00"/>
    <x v="25"/>
    <x v="0"/>
    <n v="890"/>
    <s v="Kg"/>
    <n v="26"/>
    <n v="23140"/>
  </r>
  <r>
    <d v="2019-11-06T00:00:00"/>
    <x v="25"/>
    <x v="0"/>
    <n v="1293"/>
    <s v="Kg"/>
    <n v="22.5"/>
    <n v="29092.5"/>
  </r>
  <r>
    <d v="2019-11-08T00:00:00"/>
    <x v="25"/>
    <x v="0"/>
    <n v="923"/>
    <s v="Kg"/>
    <n v="21"/>
    <n v="19383"/>
  </r>
  <r>
    <d v="2019-11-08T00:00:00"/>
    <x v="25"/>
    <x v="0"/>
    <n v="366"/>
    <s v="Kg"/>
    <n v="29.5"/>
    <n v="10797"/>
  </r>
  <r>
    <d v="2019-11-11T00:00:00"/>
    <x v="25"/>
    <x v="0"/>
    <n v="1440"/>
    <s v="Kg"/>
    <n v="29"/>
    <n v="41760"/>
  </r>
  <r>
    <d v="2019-11-12T00:00:00"/>
    <x v="25"/>
    <x v="0"/>
    <n v="317"/>
    <s v="Kg"/>
    <n v="27.5"/>
    <n v="8717.5"/>
  </r>
  <r>
    <d v="2019-11-12T00:00:00"/>
    <x v="25"/>
    <x v="0"/>
    <n v="1725"/>
    <s v="Kg"/>
    <n v="21.5"/>
    <n v="37087.5"/>
  </r>
  <r>
    <d v="2019-11-12T00:00:00"/>
    <x v="25"/>
    <x v="0"/>
    <n v="778"/>
    <s v="Kg"/>
    <n v="25.5"/>
    <n v="19839"/>
  </r>
  <r>
    <d v="2019-11-12T00:00:00"/>
    <x v="25"/>
    <x v="0"/>
    <n v="1093"/>
    <s v="Kg"/>
    <n v="25.5"/>
    <n v="27871.5"/>
  </r>
  <r>
    <d v="2019-11-14T00:00:00"/>
    <x v="25"/>
    <x v="0"/>
    <n v="666"/>
    <s v="Kg"/>
    <n v="28.5"/>
    <n v="18981"/>
  </r>
  <r>
    <d v="2019-11-14T00:00:00"/>
    <x v="25"/>
    <x v="0"/>
    <n v="1179"/>
    <s v="Kg"/>
    <n v="25.5"/>
    <n v="30064.5"/>
  </r>
  <r>
    <d v="2019-11-15T00:00:00"/>
    <x v="25"/>
    <x v="0"/>
    <n v="661"/>
    <s v="Kg"/>
    <n v="20.5"/>
    <n v="13550.5"/>
  </r>
  <r>
    <d v="2019-11-15T00:00:00"/>
    <x v="25"/>
    <x v="0"/>
    <n v="426"/>
    <s v="Kg"/>
    <n v="27"/>
    <n v="11502"/>
  </r>
  <r>
    <d v="2019-11-18T00:00:00"/>
    <x v="25"/>
    <x v="0"/>
    <n v="1187"/>
    <s v="Kg"/>
    <n v="26"/>
    <n v="30862"/>
  </r>
  <r>
    <d v="2019-11-22T00:00:00"/>
    <x v="25"/>
    <x v="0"/>
    <n v="1636"/>
    <s v="Kg"/>
    <n v="25.5"/>
    <n v="41718"/>
  </r>
  <r>
    <d v="2019-11-23T00:00:00"/>
    <x v="25"/>
    <x v="0"/>
    <n v="1577"/>
    <s v="Kg"/>
    <n v="25.5"/>
    <n v="40213.5"/>
  </r>
  <r>
    <d v="2019-11-23T00:00:00"/>
    <x v="25"/>
    <x v="0"/>
    <n v="940"/>
    <s v="Kg"/>
    <n v="25.5"/>
    <n v="23970"/>
  </r>
  <r>
    <d v="2019-11-23T00:00:00"/>
    <x v="25"/>
    <x v="0"/>
    <n v="1071"/>
    <s v="Kg"/>
    <n v="27.5"/>
    <n v="29452.5"/>
  </r>
  <r>
    <d v="2019-11-25T00:00:00"/>
    <x v="25"/>
    <x v="0"/>
    <n v="570"/>
    <s v="Kg"/>
    <n v="27.25"/>
    <n v="15532.5"/>
  </r>
  <r>
    <d v="2019-11-25T00:00:00"/>
    <x v="25"/>
    <x v="0"/>
    <n v="529"/>
    <s v="Kg"/>
    <n v="29"/>
    <n v="15341"/>
  </r>
  <r>
    <d v="2019-11-25T00:00:00"/>
    <x v="25"/>
    <x v="0"/>
    <n v="1411"/>
    <s v="Kg"/>
    <n v="25.5"/>
    <n v="35980.5"/>
  </r>
  <r>
    <d v="2019-11-25T00:00:00"/>
    <x v="25"/>
    <x v="0"/>
    <n v="715"/>
    <s v="Kg"/>
    <n v="25.5"/>
    <n v="18232.5"/>
  </r>
  <r>
    <d v="2019-11-25T00:00:00"/>
    <x v="25"/>
    <x v="0"/>
    <n v="763"/>
    <s v="Kg"/>
    <n v="25.5"/>
    <n v="19456.5"/>
  </r>
  <r>
    <d v="2019-11-25T00:00:00"/>
    <x v="25"/>
    <x v="0"/>
    <n v="967"/>
    <s v="Kg"/>
    <n v="27.5"/>
    <n v="26592.5"/>
  </r>
  <r>
    <d v="2019-11-27T00:00:00"/>
    <x v="25"/>
    <x v="0"/>
    <n v="740"/>
    <s v="Kg"/>
    <n v="26"/>
    <n v="19240"/>
  </r>
  <r>
    <d v="2019-11-27T00:00:00"/>
    <x v="25"/>
    <x v="0"/>
    <n v="644"/>
    <s v="Kg"/>
    <n v="26"/>
    <n v="16744"/>
  </r>
  <r>
    <d v="2019-11-27T00:00:00"/>
    <x v="25"/>
    <x v="0"/>
    <n v="2138"/>
    <s v="Kg"/>
    <n v="27.5"/>
    <n v="58795"/>
  </r>
  <r>
    <d v="2019-11-28T00:00:00"/>
    <x v="25"/>
    <x v="0"/>
    <n v="352"/>
    <s v="Kg"/>
    <n v="25"/>
    <n v="8800"/>
  </r>
  <r>
    <d v="2019-12-04T00:00:00"/>
    <x v="25"/>
    <x v="0"/>
    <n v="991"/>
    <s v="Kg"/>
    <n v="21"/>
    <n v="20811"/>
  </r>
  <r>
    <d v="2019-12-04T00:00:00"/>
    <x v="25"/>
    <x v="0"/>
    <n v="964"/>
    <s v="Kg"/>
    <n v="21"/>
    <n v="20244"/>
  </r>
  <r>
    <d v="2019-12-04T00:00:00"/>
    <x v="25"/>
    <x v="0"/>
    <n v="525"/>
    <s v="Kg"/>
    <n v="25.5"/>
    <n v="13387.5"/>
  </r>
  <r>
    <d v="2019-12-05T00:00:00"/>
    <x v="25"/>
    <x v="0"/>
    <n v="505"/>
    <s v="Kg"/>
    <n v="25.5"/>
    <n v="12877.5"/>
  </r>
  <r>
    <d v="2019-12-05T00:00:00"/>
    <x v="25"/>
    <x v="0"/>
    <n v="892"/>
    <s v="Kg"/>
    <n v="21"/>
    <n v="18732"/>
  </r>
  <r>
    <d v="2019-12-09T00:00:00"/>
    <x v="25"/>
    <x v="0"/>
    <n v="731"/>
    <s v="Kg"/>
    <n v="20.75"/>
    <n v="15168.25"/>
  </r>
  <r>
    <d v="2019-12-09T00:00:00"/>
    <x v="25"/>
    <x v="0"/>
    <n v="481"/>
    <s v="Kg"/>
    <n v="20.75"/>
    <n v="9980.75"/>
  </r>
  <r>
    <d v="2019-12-09T00:00:00"/>
    <x v="25"/>
    <x v="0"/>
    <n v="686"/>
    <s v="Kg"/>
    <n v="22"/>
    <n v="15092"/>
  </r>
  <r>
    <d v="2019-12-10T00:00:00"/>
    <x v="25"/>
    <x v="0"/>
    <n v="896"/>
    <s v="Kg"/>
    <n v="21"/>
    <n v="18816"/>
  </r>
  <r>
    <d v="2019-12-10T00:00:00"/>
    <x v="25"/>
    <x v="0"/>
    <n v="692"/>
    <s v="Kg"/>
    <n v="21"/>
    <n v="14532"/>
  </r>
  <r>
    <d v="2019-12-10T00:00:00"/>
    <x v="25"/>
    <x v="0"/>
    <n v="1091"/>
    <s v="Kg"/>
    <n v="21"/>
    <n v="22911"/>
  </r>
  <r>
    <d v="2019-12-11T00:00:00"/>
    <x v="25"/>
    <x v="0"/>
    <n v="679"/>
    <s v="Kg"/>
    <n v="29.5"/>
    <n v="20030.5"/>
  </r>
  <r>
    <d v="2019-12-11T00:00:00"/>
    <x v="25"/>
    <x v="0"/>
    <n v="343"/>
    <s v="Kg"/>
    <n v="25.5"/>
    <n v="8746.5"/>
  </r>
  <r>
    <d v="2019-12-13T00:00:00"/>
    <x v="25"/>
    <x v="0"/>
    <n v="1153"/>
    <s v="Kg"/>
    <n v="21"/>
    <n v="24213"/>
  </r>
  <r>
    <d v="2019-12-14T00:00:00"/>
    <x v="25"/>
    <x v="0"/>
    <n v="996"/>
    <s v="Kg"/>
    <n v="20.5"/>
    <n v="20418"/>
  </r>
  <r>
    <d v="2019-12-14T00:00:00"/>
    <x v="25"/>
    <x v="0"/>
    <n v="940"/>
    <s v="Kg"/>
    <n v="20.5"/>
    <n v="19270"/>
  </r>
  <r>
    <d v="2019-12-14T00:00:00"/>
    <x v="25"/>
    <x v="0"/>
    <n v="1003"/>
    <s v="Kg"/>
    <n v="21"/>
    <n v="21063"/>
  </r>
  <r>
    <d v="2019-12-14T00:00:00"/>
    <x v="25"/>
    <x v="0"/>
    <n v="554"/>
    <s v="Kg"/>
    <n v="28"/>
    <n v="15512"/>
  </r>
  <r>
    <d v="2019-12-14T00:00:00"/>
    <x v="25"/>
    <x v="0"/>
    <n v="1104"/>
    <s v="Kg"/>
    <n v="20.5"/>
    <n v="22632"/>
  </r>
  <r>
    <d v="2019-12-16T00:00:00"/>
    <x v="25"/>
    <x v="0"/>
    <n v="1452"/>
    <s v="Kg"/>
    <n v="29"/>
    <n v="42108"/>
  </r>
  <r>
    <d v="2019-12-16T00:00:00"/>
    <x v="25"/>
    <x v="0"/>
    <n v="2020"/>
    <s v="Kg"/>
    <n v="29"/>
    <n v="58580"/>
  </r>
  <r>
    <d v="2019-12-16T00:00:00"/>
    <x v="25"/>
    <x v="0"/>
    <n v="1049"/>
    <s v="Kg"/>
    <n v="30.5"/>
    <n v="31994.5"/>
  </r>
  <r>
    <d v="2019-12-18T00:00:00"/>
    <x v="25"/>
    <x v="0"/>
    <n v="589"/>
    <s v="Kg"/>
    <n v="25.5"/>
    <n v="15019.5"/>
  </r>
  <r>
    <d v="2019-12-18T00:00:00"/>
    <x v="25"/>
    <x v="0"/>
    <n v="1631"/>
    <s v="Kg"/>
    <n v="21"/>
    <n v="34251"/>
  </r>
  <r>
    <d v="2019-12-18T00:00:00"/>
    <x v="25"/>
    <x v="0"/>
    <n v="644"/>
    <s v="Kg"/>
    <n v="21"/>
    <n v="13524"/>
  </r>
  <r>
    <d v="2019-12-18T00:00:00"/>
    <x v="25"/>
    <x v="0"/>
    <n v="740"/>
    <s v="Kg"/>
    <n v="21"/>
    <n v="15540"/>
  </r>
  <r>
    <d v="2019-12-18T00:00:00"/>
    <x v="25"/>
    <x v="0"/>
    <n v="655"/>
    <s v="Kg"/>
    <n v="22.5"/>
    <n v="14737.5"/>
  </r>
  <r>
    <d v="2019-12-20T00:00:00"/>
    <x v="25"/>
    <x v="0"/>
    <n v="958"/>
    <s v="Kg"/>
    <n v="21"/>
    <n v="20118"/>
  </r>
  <r>
    <d v="2019-12-20T00:00:00"/>
    <x v="25"/>
    <x v="0"/>
    <n v="1124"/>
    <s v="Kg"/>
    <n v="20.5"/>
    <n v="23042"/>
  </r>
  <r>
    <d v="2019-12-20T00:00:00"/>
    <x v="25"/>
    <x v="0"/>
    <n v="469"/>
    <s v="Kg"/>
    <n v="21"/>
    <n v="9849"/>
  </r>
  <r>
    <d v="2019-12-21T00:00:00"/>
    <x v="25"/>
    <x v="0"/>
    <n v="1411"/>
    <s v="Kg"/>
    <n v="22.5"/>
    <n v="31747.5"/>
  </r>
  <r>
    <d v="2019-12-31T00:00:00"/>
    <x v="25"/>
    <x v="0"/>
    <n v="879"/>
    <s v="Kg"/>
    <n v="21"/>
    <n v="18459"/>
  </r>
  <r>
    <d v="2019-12-31T00:00:00"/>
    <x v="25"/>
    <x v="0"/>
    <n v="1071"/>
    <s v="Kg"/>
    <n v="21"/>
    <n v="22491"/>
  </r>
  <r>
    <d v="2020-01-03T00:00:00"/>
    <x v="25"/>
    <x v="0"/>
    <n v="1146"/>
    <s v="Kg"/>
    <n v="25.5"/>
    <n v="29223"/>
  </r>
  <r>
    <d v="2020-01-08T00:00:00"/>
    <x v="25"/>
    <x v="0"/>
    <n v="1794"/>
    <s v="Kg"/>
    <n v="20.5"/>
    <n v="36777"/>
  </r>
  <r>
    <d v="2020-01-17T00:00:00"/>
    <x v="25"/>
    <x v="0"/>
    <n v="1158"/>
    <s v="Kg"/>
    <n v="20.5"/>
    <n v="23739"/>
  </r>
  <r>
    <d v="2020-01-25T00:00:00"/>
    <x v="25"/>
    <x v="0"/>
    <n v="1739"/>
    <s v="Kg"/>
    <n v="22.5"/>
    <n v="39127.5"/>
  </r>
  <r>
    <d v="2020-02-01T00:00:00"/>
    <x v="25"/>
    <x v="0"/>
    <n v="526"/>
    <s v="Kg"/>
    <n v="23"/>
    <n v="12098"/>
  </r>
  <r>
    <d v="2020-02-01T00:00:00"/>
    <x v="25"/>
    <x v="0"/>
    <n v="601"/>
    <s v="Kg"/>
    <n v="24"/>
    <n v="14424"/>
  </r>
  <r>
    <d v="2020-02-01T00:00:00"/>
    <x v="25"/>
    <x v="0"/>
    <n v="1206"/>
    <s v="Kg"/>
    <n v="23"/>
    <n v="27738"/>
  </r>
  <r>
    <d v="2020-02-03T00:00:00"/>
    <x v="25"/>
    <x v="0"/>
    <n v="1111"/>
    <s v="Kg"/>
    <n v="23"/>
    <n v="25553"/>
  </r>
  <r>
    <d v="2020-02-03T00:00:00"/>
    <x v="25"/>
    <x v="0"/>
    <n v="915"/>
    <s v="Kg"/>
    <n v="23"/>
    <n v="21045"/>
  </r>
  <r>
    <d v="2020-02-03T00:00:00"/>
    <x v="25"/>
    <x v="0"/>
    <n v="559"/>
    <s v="Kg"/>
    <n v="23"/>
    <n v="12857"/>
  </r>
  <r>
    <d v="2020-02-04T00:00:00"/>
    <x v="25"/>
    <x v="0"/>
    <n v="1160"/>
    <s v="Kg"/>
    <n v="22"/>
    <n v="25520"/>
  </r>
  <r>
    <d v="2020-02-15T00:00:00"/>
    <x v="25"/>
    <x v="0"/>
    <n v="932"/>
    <s v="Kg"/>
    <n v="22"/>
    <n v="20504"/>
  </r>
  <r>
    <d v="2020-02-24T00:00:00"/>
    <x v="25"/>
    <x v="0"/>
    <n v="711"/>
    <s v="Kg"/>
    <n v="26"/>
    <n v="18486"/>
  </r>
  <r>
    <d v="2020-02-25T00:00:00"/>
    <x v="25"/>
    <x v="0"/>
    <n v="928"/>
    <s v="Kg"/>
    <n v="22"/>
    <n v="20416"/>
  </r>
  <r>
    <d v="2020-02-26T00:00:00"/>
    <x v="25"/>
    <x v="0"/>
    <n v="1173"/>
    <s v="Kg"/>
    <n v="23.25"/>
    <n v="27272.25"/>
  </r>
  <r>
    <d v="2020-02-26T00:00:00"/>
    <x v="25"/>
    <x v="0"/>
    <n v="95"/>
    <s v="Kg"/>
    <n v="26.5"/>
    <n v="2517.5"/>
  </r>
  <r>
    <d v="2020-02-29T00:00:00"/>
    <x v="25"/>
    <x v="0"/>
    <n v="369"/>
    <s v="Kg"/>
    <n v="22"/>
    <n v="8118"/>
  </r>
  <r>
    <d v="2020-03-05T00:00:00"/>
    <x v="25"/>
    <x v="0"/>
    <n v="672"/>
    <s v="Kg"/>
    <n v="26"/>
    <n v="17472"/>
  </r>
  <r>
    <d v="2020-03-12T00:00:00"/>
    <x v="25"/>
    <x v="0"/>
    <n v="1078"/>
    <s v="Kg"/>
    <n v="24.5"/>
    <n v="26411"/>
  </r>
  <r>
    <d v="2020-03-13T00:00:00"/>
    <x v="25"/>
    <x v="0"/>
    <n v="1037"/>
    <s v="Kg"/>
    <n v="24"/>
    <n v="24888"/>
  </r>
  <r>
    <d v="2020-03-19T00:00:00"/>
    <x v="25"/>
    <x v="0"/>
    <n v="1114"/>
    <s v="Kg"/>
    <n v="23.5"/>
    <n v="26179"/>
  </r>
  <r>
    <d v="2020-03-19T00:00:00"/>
    <x v="25"/>
    <x v="0"/>
    <n v="1048"/>
    <s v="Kg"/>
    <n v="23.5"/>
    <n v="24628"/>
  </r>
  <r>
    <d v="2020-06-20T00:00:00"/>
    <x v="25"/>
    <x v="3"/>
    <n v="2394"/>
    <s v="Kg"/>
    <n v="30"/>
    <n v="71820"/>
  </r>
  <r>
    <d v="2020-08-22T00:00:00"/>
    <x v="25"/>
    <x v="0"/>
    <n v="736"/>
    <s v="Kg"/>
    <n v="26"/>
    <n v="19136"/>
  </r>
  <r>
    <d v="2020-08-24T00:00:00"/>
    <x v="25"/>
    <x v="0"/>
    <n v="1294"/>
    <s v="Kg"/>
    <n v="26"/>
    <n v="33644"/>
  </r>
  <r>
    <d v="2020-10-05T00:00:00"/>
    <x v="25"/>
    <x v="0"/>
    <n v="1099"/>
    <s v="Kg"/>
    <n v="26.5"/>
    <n v="29123.5"/>
  </r>
  <r>
    <d v="2020-10-05T00:00:00"/>
    <x v="25"/>
    <x v="0"/>
    <n v="1206"/>
    <s v="Kg"/>
    <n v="25.5"/>
    <n v="30753"/>
  </r>
  <r>
    <d v="2020-10-06T00:00:00"/>
    <x v="25"/>
    <x v="0"/>
    <n v="861"/>
    <s v="Kg"/>
    <n v="23.75"/>
    <n v="20448.75"/>
  </r>
  <r>
    <d v="2020-10-06T00:00:00"/>
    <x v="25"/>
    <x v="0"/>
    <n v="1543"/>
    <s v="Kg"/>
    <n v="23.75"/>
    <n v="36646.25"/>
  </r>
  <r>
    <d v="2020-10-06T00:00:00"/>
    <x v="25"/>
    <x v="0"/>
    <n v="1201"/>
    <s v="Kg"/>
    <n v="23.75"/>
    <n v="28523.75"/>
  </r>
  <r>
    <d v="2020-10-21T00:00:00"/>
    <x v="25"/>
    <x v="0"/>
    <n v="818"/>
    <s v="Kg"/>
    <n v="23.75"/>
    <n v="19427.5"/>
  </r>
  <r>
    <d v="2020-10-21T00:00:00"/>
    <x v="25"/>
    <x v="0"/>
    <n v="868"/>
    <s v="Kg"/>
    <n v="23.75"/>
    <n v="20615"/>
  </r>
  <r>
    <d v="2020-10-21T00:00:00"/>
    <x v="25"/>
    <x v="0"/>
    <n v="1170"/>
    <s v="Kg"/>
    <n v="23.75"/>
    <n v="27787.5"/>
  </r>
  <r>
    <d v="2020-10-21T00:00:00"/>
    <x v="25"/>
    <x v="0"/>
    <n v="591"/>
    <s v="Kg"/>
    <n v="23.75"/>
    <n v="14036.25"/>
  </r>
  <r>
    <d v="2020-10-21T00:00:00"/>
    <x v="25"/>
    <x v="0"/>
    <n v="560"/>
    <s v="Kg"/>
    <n v="27"/>
    <n v="15120"/>
  </r>
  <r>
    <d v="2020-11-04T00:00:00"/>
    <x v="25"/>
    <x v="0"/>
    <n v="1106"/>
    <s v="Kg"/>
    <n v="23.75"/>
    <n v="26267.5"/>
  </r>
  <r>
    <d v="2021-02-24T00:00:00"/>
    <x v="25"/>
    <x v="0"/>
    <n v="841"/>
    <s v="Kg"/>
    <n v="32.25"/>
    <n v="27122.25"/>
  </r>
  <r>
    <d v="2021-02-25T00:00:00"/>
    <x v="25"/>
    <x v="0"/>
    <n v="1129"/>
    <s v="Kg"/>
    <n v="31"/>
    <n v="34999"/>
  </r>
  <r>
    <d v="2021-02-27T00:00:00"/>
    <x v="25"/>
    <x v="0"/>
    <n v="669"/>
    <s v="Kg"/>
    <n v="34"/>
    <n v="22746"/>
  </r>
  <r>
    <d v="2021-03-01T00:00:00"/>
    <x v="25"/>
    <x v="0"/>
    <n v="538"/>
    <s v="Kg"/>
    <n v="31.25"/>
    <n v="16812.5"/>
  </r>
  <r>
    <d v="2021-03-24T00:00:00"/>
    <x v="25"/>
    <x v="0"/>
    <n v="329"/>
    <s v="Kg"/>
    <n v="42.5"/>
    <n v="13982.5"/>
  </r>
  <r>
    <d v="2021-04-16T00:00:00"/>
    <x v="25"/>
    <x v="0"/>
    <n v="1367"/>
    <s v="Kg"/>
    <n v="41"/>
    <n v="56047"/>
  </r>
  <r>
    <d v="2021-04-24T00:00:00"/>
    <x v="25"/>
    <x v="0"/>
    <n v="967"/>
    <s v="Kg"/>
    <n v="36.5"/>
    <n v="35295.5"/>
  </r>
  <r>
    <d v="2021-04-26T00:00:00"/>
    <x v="25"/>
    <x v="0"/>
    <n v="856"/>
    <s v="Kg"/>
    <n v="36.5"/>
    <n v="31244"/>
  </r>
  <r>
    <d v="2021-04-30T00:00:00"/>
    <x v="25"/>
    <x v="0"/>
    <n v="642"/>
    <s v="Kg"/>
    <n v="35.75"/>
    <n v="22951.5"/>
  </r>
  <r>
    <d v="2021-04-30T00:00:00"/>
    <x v="25"/>
    <x v="0"/>
    <n v="1357"/>
    <s v="Kg"/>
    <n v="35.25"/>
    <n v="47834.25"/>
  </r>
  <r>
    <d v="2021-04-30T00:00:00"/>
    <x v="25"/>
    <x v="0"/>
    <n v="894"/>
    <s v="Kg"/>
    <n v="35.25"/>
    <n v="31513.5"/>
  </r>
  <r>
    <d v="2021-04-30T00:00:00"/>
    <x v="25"/>
    <x v="0"/>
    <n v="823"/>
    <s v="Kg"/>
    <n v="35.75"/>
    <n v="29422.25"/>
  </r>
  <r>
    <d v="2021-05-10T00:00:00"/>
    <x v="25"/>
    <x v="0"/>
    <n v="1673"/>
    <s v="Kg"/>
    <n v="35.5"/>
    <n v="59391.5"/>
  </r>
  <r>
    <d v="2021-05-10T00:00:00"/>
    <x v="25"/>
    <x v="0"/>
    <n v="729"/>
    <s v="Kg"/>
    <n v="38.5"/>
    <n v="28066.5"/>
  </r>
  <r>
    <d v="2021-05-10T00:00:00"/>
    <x v="25"/>
    <x v="0"/>
    <n v="225"/>
    <s v="Kg"/>
    <n v="39.5"/>
    <n v="8887.5"/>
  </r>
  <r>
    <d v="2021-05-10T00:00:00"/>
    <x v="25"/>
    <x v="0"/>
    <n v="579"/>
    <s v="Kg"/>
    <n v="35.5"/>
    <n v="20554.5"/>
  </r>
  <r>
    <d v="2021-05-10T00:00:00"/>
    <x v="25"/>
    <x v="0"/>
    <n v="1218"/>
    <s v="Kg"/>
    <n v="38.5"/>
    <n v="46893"/>
  </r>
  <r>
    <d v="2021-05-10T00:00:00"/>
    <x v="25"/>
    <x v="0"/>
    <n v="744"/>
    <s v="Kg"/>
    <n v="35.5"/>
    <n v="26412"/>
  </r>
  <r>
    <d v="2021-05-12T00:00:00"/>
    <x v="25"/>
    <x v="0"/>
    <n v="1229"/>
    <s v="Kg"/>
    <n v="38.5"/>
    <n v="47316.5"/>
  </r>
  <r>
    <d v="2021-05-12T00:00:00"/>
    <x v="25"/>
    <x v="0"/>
    <n v="905"/>
    <s v="Kg"/>
    <n v="38.5"/>
    <n v="34842.5"/>
  </r>
  <r>
    <d v="2021-05-15T00:00:00"/>
    <x v="25"/>
    <x v="0"/>
    <n v="1314"/>
    <s v="Kg"/>
    <n v="35.5"/>
    <n v="46647"/>
  </r>
  <r>
    <d v="2021-05-15T00:00:00"/>
    <x v="25"/>
    <x v="0"/>
    <n v="1396"/>
    <s v="Kg"/>
    <n v="35.5"/>
    <n v="49558"/>
  </r>
  <r>
    <d v="2021-05-22T00:00:00"/>
    <x v="25"/>
    <x v="0"/>
    <n v="702"/>
    <s v="Kg"/>
    <n v="36"/>
    <n v="25272"/>
  </r>
  <r>
    <d v="2021-05-24T00:00:00"/>
    <x v="25"/>
    <x v="0"/>
    <n v="718"/>
    <s v="Kg"/>
    <n v="34.5"/>
    <n v="24771"/>
  </r>
  <r>
    <d v="2021-05-24T00:00:00"/>
    <x v="25"/>
    <x v="0"/>
    <n v="652"/>
    <s v="Kg"/>
    <n v="34.5"/>
    <n v="22494"/>
  </r>
  <r>
    <d v="2021-05-29T00:00:00"/>
    <x v="25"/>
    <x v="0"/>
    <n v="1012"/>
    <s v="Kg"/>
    <n v="35"/>
    <n v="35420"/>
  </r>
  <r>
    <d v="2021-06-01T00:00:00"/>
    <x v="25"/>
    <x v="0"/>
    <n v="1470"/>
    <s v="Kg"/>
    <n v="38.5"/>
    <n v="56595"/>
  </r>
  <r>
    <d v="2021-06-02T00:00:00"/>
    <x v="25"/>
    <x v="0"/>
    <n v="534"/>
    <s v="Kg"/>
    <n v="35"/>
    <n v="18690"/>
  </r>
  <r>
    <d v="2021-06-02T00:00:00"/>
    <x v="25"/>
    <x v="0"/>
    <n v="556"/>
    <s v="Kg"/>
    <n v="34.5"/>
    <n v="19182"/>
  </r>
  <r>
    <d v="2021-06-02T00:00:00"/>
    <x v="25"/>
    <x v="0"/>
    <n v="1183"/>
    <s v="Kg"/>
    <n v="35"/>
    <n v="41405"/>
  </r>
  <r>
    <d v="2021-06-02T00:00:00"/>
    <x v="25"/>
    <x v="0"/>
    <n v="1047"/>
    <s v="Kg"/>
    <n v="34.549999999999997"/>
    <n v="36173.85"/>
  </r>
  <r>
    <d v="2021-06-02T00:00:00"/>
    <x v="25"/>
    <x v="0"/>
    <n v="558"/>
    <s v="Kg"/>
    <n v="36"/>
    <n v="20088"/>
  </r>
  <r>
    <d v="2021-06-07T00:00:00"/>
    <x v="25"/>
    <x v="0"/>
    <n v="1568"/>
    <s v="Kg"/>
    <n v="38"/>
    <n v="59584"/>
  </r>
  <r>
    <d v="2021-06-08T00:00:00"/>
    <x v="25"/>
    <x v="0"/>
    <n v="765"/>
    <s v="Kg"/>
    <n v="42.5"/>
    <n v="32512.5"/>
  </r>
  <r>
    <d v="2021-06-08T00:00:00"/>
    <x v="25"/>
    <x v="0"/>
    <n v="677"/>
    <s v="Kg"/>
    <n v="42.5"/>
    <n v="28772.5"/>
  </r>
  <r>
    <d v="2021-06-09T00:00:00"/>
    <x v="25"/>
    <x v="0"/>
    <n v="645"/>
    <s v="Kg"/>
    <n v="40.5"/>
    <n v="26122.5"/>
  </r>
  <r>
    <d v="2021-06-11T00:00:00"/>
    <x v="25"/>
    <x v="0"/>
    <n v="375"/>
    <s v="Kg"/>
    <n v="34.5"/>
    <n v="12937.5"/>
  </r>
  <r>
    <d v="2021-06-18T00:00:00"/>
    <x v="25"/>
    <x v="0"/>
    <n v="660"/>
    <s v="Kg"/>
    <n v="41.5"/>
    <n v="27390"/>
  </r>
  <r>
    <d v="2021-06-18T00:00:00"/>
    <x v="25"/>
    <x v="0"/>
    <n v="1074"/>
    <s v="Kg"/>
    <n v="39"/>
    <n v="41886"/>
  </r>
  <r>
    <d v="2021-06-21T00:00:00"/>
    <x v="25"/>
    <x v="0"/>
    <n v="1084"/>
    <s v="Kg"/>
    <n v="33"/>
    <n v="35772"/>
  </r>
  <r>
    <d v="2021-07-10T00:00:00"/>
    <x v="25"/>
    <x v="0"/>
    <n v="943"/>
    <s v="Kg"/>
    <n v="33.5"/>
    <n v="31590.5"/>
  </r>
  <r>
    <d v="2021-07-10T00:00:00"/>
    <x v="25"/>
    <x v="0"/>
    <n v="1303"/>
    <s v="Kg"/>
    <n v="35.5"/>
    <n v="46256.5"/>
  </r>
  <r>
    <d v="2021-07-12T00:00:00"/>
    <x v="25"/>
    <x v="0"/>
    <n v="347"/>
    <s v="Kg"/>
    <n v="36.5"/>
    <n v="12665.5"/>
  </r>
  <r>
    <d v="2021-08-20T00:00:00"/>
    <x v="25"/>
    <x v="0"/>
    <n v="342"/>
    <s v="Kg"/>
    <n v="37"/>
    <n v="12654"/>
  </r>
  <r>
    <d v="2021-08-20T00:00:00"/>
    <x v="25"/>
    <x v="0"/>
    <n v="388"/>
    <s v="Kg"/>
    <n v="38"/>
    <n v="14744"/>
  </r>
  <r>
    <d v="2021-08-21T00:00:00"/>
    <x v="25"/>
    <x v="0"/>
    <n v="819"/>
    <s v="Kg"/>
    <n v="33"/>
    <n v="27027"/>
  </r>
  <r>
    <d v="2021-08-21T00:00:00"/>
    <x v="25"/>
    <x v="0"/>
    <n v="1011"/>
    <s v="Kg"/>
    <n v="33.5"/>
    <n v="33868.5"/>
  </r>
  <r>
    <d v="2021-08-23T00:00:00"/>
    <x v="25"/>
    <x v="0"/>
    <n v="333"/>
    <s v="Kg"/>
    <n v="36"/>
    <n v="11988"/>
  </r>
  <r>
    <d v="2021-08-23T00:00:00"/>
    <x v="25"/>
    <x v="0"/>
    <n v="634"/>
    <s v="Kg"/>
    <n v="37.5"/>
    <n v="23775"/>
  </r>
  <r>
    <d v="2021-08-24T00:00:00"/>
    <x v="25"/>
    <x v="0"/>
    <n v="526"/>
    <s v="Kg"/>
    <n v="36"/>
    <n v="18936"/>
  </r>
  <r>
    <d v="2021-08-24T00:00:00"/>
    <x v="25"/>
    <x v="0"/>
    <n v="491"/>
    <s v="Kg"/>
    <n v="36"/>
    <n v="17676"/>
  </r>
  <r>
    <d v="2021-08-24T00:00:00"/>
    <x v="25"/>
    <x v="0"/>
    <n v="1175"/>
    <s v="Kg"/>
    <n v="36"/>
    <n v="42300"/>
  </r>
  <r>
    <d v="2021-08-30T00:00:00"/>
    <x v="25"/>
    <x v="0"/>
    <n v="1010"/>
    <s v="Kg"/>
    <n v="32.5"/>
    <n v="32825"/>
  </r>
  <r>
    <d v="2021-08-30T00:00:00"/>
    <x v="25"/>
    <x v="0"/>
    <n v="543"/>
    <s v="Kg"/>
    <n v="34.25"/>
    <n v="18597.75"/>
  </r>
  <r>
    <d v="2021-08-31T00:00:00"/>
    <x v="25"/>
    <x v="0"/>
    <n v="527"/>
    <s v="Kg"/>
    <n v="32.5"/>
    <n v="17127.5"/>
  </r>
  <r>
    <d v="2021-08-31T00:00:00"/>
    <x v="25"/>
    <x v="0"/>
    <n v="1274"/>
    <s v="Kg"/>
    <n v="33.5"/>
    <n v="42679"/>
  </r>
  <r>
    <d v="2021-09-01T00:00:00"/>
    <x v="25"/>
    <x v="0"/>
    <n v="519"/>
    <s v="Kg"/>
    <n v="34.75"/>
    <n v="18035.25"/>
  </r>
  <r>
    <d v="2021-09-01T00:00:00"/>
    <x v="25"/>
    <x v="0"/>
    <n v="596"/>
    <s v="Kg"/>
    <n v="33"/>
    <n v="19668"/>
  </r>
  <r>
    <d v="2021-09-01T00:00:00"/>
    <x v="25"/>
    <x v="0"/>
    <n v="526"/>
    <s v="Kg"/>
    <n v="36"/>
    <n v="18936"/>
  </r>
  <r>
    <d v="2021-09-04T00:00:00"/>
    <x v="25"/>
    <x v="0"/>
    <n v="1092"/>
    <s v="Kg"/>
    <n v="35.5"/>
    <n v="38766"/>
  </r>
  <r>
    <d v="2021-09-04T00:00:00"/>
    <x v="25"/>
    <x v="0"/>
    <n v="1074"/>
    <s v="Kg"/>
    <n v="35.5"/>
    <n v="38127"/>
  </r>
  <r>
    <d v="2021-09-06T00:00:00"/>
    <x v="25"/>
    <x v="0"/>
    <n v="940"/>
    <s v="Kg"/>
    <n v="33.25"/>
    <n v="31255"/>
  </r>
  <r>
    <d v="2021-09-06T00:00:00"/>
    <x v="25"/>
    <x v="0"/>
    <n v="466"/>
    <s v="Kg"/>
    <n v="37.75"/>
    <n v="17591.5"/>
  </r>
  <r>
    <d v="2021-09-06T00:00:00"/>
    <x v="25"/>
    <x v="0"/>
    <n v="1088"/>
    <s v="Kg"/>
    <n v="33.25"/>
    <n v="36176"/>
  </r>
  <r>
    <d v="2021-09-11T00:00:00"/>
    <x v="25"/>
    <x v="0"/>
    <n v="956"/>
    <s v="Kg"/>
    <n v="34"/>
    <n v="32504"/>
  </r>
  <r>
    <d v="2021-09-16T00:00:00"/>
    <x v="25"/>
    <x v="0"/>
    <n v="814"/>
    <s v="Kg"/>
    <n v="34.25"/>
    <n v="27879.5"/>
  </r>
  <r>
    <d v="2021-09-22T00:00:00"/>
    <x v="25"/>
    <x v="0"/>
    <n v="1262"/>
    <s v="Kg"/>
    <n v="34.25"/>
    <n v="43223.5"/>
  </r>
  <r>
    <d v="2021-09-22T00:00:00"/>
    <x v="25"/>
    <x v="0"/>
    <n v="978"/>
    <s v="Kg"/>
    <n v="34.25"/>
    <n v="33496.5"/>
  </r>
  <r>
    <d v="2021-09-24T00:00:00"/>
    <x v="25"/>
    <x v="0"/>
    <n v="996"/>
    <s v="Kg"/>
    <n v="34"/>
    <n v="33864"/>
  </r>
  <r>
    <d v="2021-09-28T00:00:00"/>
    <x v="25"/>
    <x v="0"/>
    <n v="861"/>
    <s v="Kg"/>
    <n v="36.75"/>
    <n v="31641.75"/>
  </r>
  <r>
    <d v="2021-09-30T00:00:00"/>
    <x v="25"/>
    <x v="0"/>
    <n v="1003"/>
    <s v="Kg"/>
    <n v="34"/>
    <n v="34102"/>
  </r>
  <r>
    <d v="2021-10-08T00:00:00"/>
    <x v="25"/>
    <x v="0"/>
    <n v="683"/>
    <s v="Kg"/>
    <n v="35.5"/>
    <n v="24246.5"/>
  </r>
  <r>
    <d v="2021-12-24T00:00:00"/>
    <x v="25"/>
    <x v="0"/>
    <n v="392"/>
    <s v="Kg"/>
    <n v="42.5"/>
    <n v="16660"/>
  </r>
  <r>
    <d v="2019-04-06T00:00:00"/>
    <x v="26"/>
    <x v="0"/>
    <n v="2023"/>
    <s v="Kg"/>
    <n v="30"/>
    <n v="60690"/>
  </r>
  <r>
    <d v="2019-04-06T00:00:00"/>
    <x v="26"/>
    <x v="0"/>
    <n v="672"/>
    <s v="Kg"/>
    <n v="25.75"/>
    <n v="17304"/>
  </r>
  <r>
    <d v="2019-04-09T00:00:00"/>
    <x v="26"/>
    <x v="0"/>
    <n v="1006"/>
    <s v="Kg"/>
    <n v="27.25"/>
    <n v="27413.5"/>
  </r>
  <r>
    <d v="2019-04-09T00:00:00"/>
    <x v="26"/>
    <x v="0"/>
    <n v="746"/>
    <s v="Kg"/>
    <n v="27.25"/>
    <n v="20328.5"/>
  </r>
  <r>
    <d v="2019-04-09T00:00:00"/>
    <x v="26"/>
    <x v="0"/>
    <n v="1035"/>
    <s v="Kg"/>
    <n v="24.5"/>
    <n v="25357.5"/>
  </r>
  <r>
    <d v="2019-04-11T00:00:00"/>
    <x v="26"/>
    <x v="0"/>
    <n v="2035"/>
    <s v="Kg"/>
    <n v="26"/>
    <n v="52910"/>
  </r>
  <r>
    <d v="2019-04-18T00:00:00"/>
    <x v="26"/>
    <x v="0"/>
    <n v="348"/>
    <s v="Kg"/>
    <n v="29"/>
    <n v="10092"/>
  </r>
  <r>
    <d v="2019-04-18T00:00:00"/>
    <x v="26"/>
    <x v="0"/>
    <n v="494"/>
    <s v="Kg"/>
    <n v="24.5"/>
    <n v="12103"/>
  </r>
  <r>
    <d v="2019-04-18T00:00:00"/>
    <x v="26"/>
    <x v="0"/>
    <n v="675"/>
    <s v="Kg"/>
    <n v="29"/>
    <n v="19575"/>
  </r>
  <r>
    <d v="2019-04-19T00:00:00"/>
    <x v="26"/>
    <x v="0"/>
    <n v="870"/>
    <s v="Kg"/>
    <n v="24.5"/>
    <n v="21315"/>
  </r>
  <r>
    <d v="2019-05-11T00:00:00"/>
    <x v="26"/>
    <x v="0"/>
    <n v="1206"/>
    <s v="Kg"/>
    <n v="24.5"/>
    <n v="29547"/>
  </r>
  <r>
    <d v="2019-05-13T00:00:00"/>
    <x v="26"/>
    <x v="0"/>
    <n v="517"/>
    <s v="Kg"/>
    <n v="32.5"/>
    <n v="16802.5"/>
  </r>
  <r>
    <d v="2019-05-14T00:00:00"/>
    <x v="26"/>
    <x v="0"/>
    <n v="416"/>
    <s v="Kg"/>
    <n v="27.5"/>
    <n v="11440"/>
  </r>
  <r>
    <d v="2019-05-14T00:00:00"/>
    <x v="26"/>
    <x v="0"/>
    <n v="755"/>
    <s v="Kg"/>
    <n v="24"/>
    <n v="18120"/>
  </r>
  <r>
    <d v="2019-05-15T00:00:00"/>
    <x v="26"/>
    <x v="0"/>
    <n v="1893"/>
    <s v="Kg"/>
    <n v="24"/>
    <n v="45432"/>
  </r>
  <r>
    <d v="2019-05-15T00:00:00"/>
    <x v="26"/>
    <x v="0"/>
    <n v="867"/>
    <s v="Kg"/>
    <n v="27.5"/>
    <n v="23842.5"/>
  </r>
  <r>
    <d v="2019-05-15T00:00:00"/>
    <x v="26"/>
    <x v="0"/>
    <n v="442"/>
    <s v="Kg"/>
    <n v="24"/>
    <n v="10608"/>
  </r>
  <r>
    <d v="2019-05-15T00:00:00"/>
    <x v="26"/>
    <x v="0"/>
    <n v="490"/>
    <s v="Kg"/>
    <n v="29.5"/>
    <n v="14455"/>
  </r>
  <r>
    <d v="2019-05-17T00:00:00"/>
    <x v="26"/>
    <x v="0"/>
    <n v="440"/>
    <s v="Kg"/>
    <n v="25.5"/>
    <n v="11220"/>
  </r>
  <r>
    <d v="2019-05-17T00:00:00"/>
    <x v="26"/>
    <x v="0"/>
    <n v="391"/>
    <s v="Kg"/>
    <n v="24"/>
    <n v="9384"/>
  </r>
  <r>
    <d v="2019-05-31T00:00:00"/>
    <x v="26"/>
    <x v="0"/>
    <n v="981"/>
    <s v="Kg"/>
    <n v="29"/>
    <n v="28449"/>
  </r>
  <r>
    <d v="2019-05-31T00:00:00"/>
    <x v="26"/>
    <x v="0"/>
    <n v="326"/>
    <s v="Kg"/>
    <n v="27"/>
    <n v="8802"/>
  </r>
  <r>
    <d v="2019-06-01T00:00:00"/>
    <x v="26"/>
    <x v="0"/>
    <n v="333"/>
    <s v="Kg"/>
    <n v="29"/>
    <n v="9657"/>
  </r>
  <r>
    <d v="2019-06-01T00:00:00"/>
    <x v="26"/>
    <x v="0"/>
    <n v="323"/>
    <s v="Kg"/>
    <n v="27"/>
    <n v="8721"/>
  </r>
  <r>
    <d v="2019-06-03T00:00:00"/>
    <x v="26"/>
    <x v="0"/>
    <n v="983"/>
    <s v="Kg"/>
    <n v="26"/>
    <n v="25558"/>
  </r>
  <r>
    <d v="2019-06-03T00:00:00"/>
    <x v="26"/>
    <x v="0"/>
    <n v="690"/>
    <s v="Kg"/>
    <n v="26.5"/>
    <n v="18285"/>
  </r>
  <r>
    <d v="2019-06-06T00:00:00"/>
    <x v="26"/>
    <x v="0"/>
    <n v="992"/>
    <s v="Kg"/>
    <n v="29"/>
    <n v="28768"/>
  </r>
  <r>
    <d v="2019-06-07T00:00:00"/>
    <x v="26"/>
    <x v="0"/>
    <n v="982"/>
    <s v="Kg"/>
    <n v="27.5"/>
    <n v="27005"/>
  </r>
  <r>
    <d v="2019-06-08T00:00:00"/>
    <x v="26"/>
    <x v="0"/>
    <n v="651"/>
    <s v="Kg"/>
    <n v="29"/>
    <n v="18879"/>
  </r>
  <r>
    <d v="2019-06-10T00:00:00"/>
    <x v="26"/>
    <x v="0"/>
    <n v="384"/>
    <s v="Kg"/>
    <n v="24"/>
    <n v="9216"/>
  </r>
  <r>
    <d v="2019-06-10T00:00:00"/>
    <x v="26"/>
    <x v="0"/>
    <n v="421"/>
    <s v="Kg"/>
    <n v="27.5"/>
    <n v="11577.5"/>
  </r>
  <r>
    <d v="2019-06-13T00:00:00"/>
    <x v="26"/>
    <x v="0"/>
    <n v="993"/>
    <s v="Kg"/>
    <n v="29"/>
    <n v="28797"/>
  </r>
  <r>
    <d v="2019-06-13T00:00:00"/>
    <x v="26"/>
    <x v="0"/>
    <n v="597"/>
    <s v="Kg"/>
    <n v="29"/>
    <n v="17313"/>
  </r>
  <r>
    <d v="2019-06-13T00:00:00"/>
    <x v="26"/>
    <x v="0"/>
    <n v="1614"/>
    <s v="Kg"/>
    <n v="29"/>
    <n v="46806"/>
  </r>
  <r>
    <d v="2019-06-21T00:00:00"/>
    <x v="26"/>
    <x v="0"/>
    <n v="1102"/>
    <s v="Kg"/>
    <n v="27.5"/>
    <n v="30305"/>
  </r>
  <r>
    <d v="2019-06-24T00:00:00"/>
    <x v="26"/>
    <x v="0"/>
    <n v="307"/>
    <s v="Kg"/>
    <n v="27"/>
    <n v="8289"/>
  </r>
  <r>
    <d v="2019-06-24T00:00:00"/>
    <x v="26"/>
    <x v="0"/>
    <n v="364"/>
    <s v="Kg"/>
    <n v="27"/>
    <n v="9828"/>
  </r>
  <r>
    <d v="2019-06-25T00:00:00"/>
    <x v="26"/>
    <x v="0"/>
    <n v="1038"/>
    <s v="Kg"/>
    <n v="27"/>
    <n v="28026"/>
  </r>
  <r>
    <d v="2019-06-25T00:00:00"/>
    <x v="26"/>
    <x v="0"/>
    <n v="330"/>
    <s v="Kg"/>
    <n v="32"/>
    <n v="10560"/>
  </r>
  <r>
    <d v="2019-06-25T00:00:00"/>
    <x v="26"/>
    <x v="0"/>
    <n v="372"/>
    <s v="Kg"/>
    <n v="29.5"/>
    <n v="10974"/>
  </r>
  <r>
    <d v="2019-06-25T00:00:00"/>
    <x v="26"/>
    <x v="0"/>
    <n v="1741"/>
    <s v="Kg"/>
    <n v="27"/>
    <n v="47007"/>
  </r>
  <r>
    <d v="2019-06-27T00:00:00"/>
    <x v="26"/>
    <x v="0"/>
    <n v="1200"/>
    <s v="Kg"/>
    <n v="27"/>
    <n v="32400"/>
  </r>
  <r>
    <d v="2019-06-27T00:00:00"/>
    <x v="26"/>
    <x v="0"/>
    <n v="588"/>
    <s v="Kg"/>
    <n v="27"/>
    <n v="15876"/>
  </r>
  <r>
    <d v="2019-06-27T00:00:00"/>
    <x v="26"/>
    <x v="0"/>
    <n v="1126"/>
    <s v="Kg"/>
    <n v="24.5"/>
    <n v="27587"/>
  </r>
  <r>
    <d v="2019-06-27T00:00:00"/>
    <x v="26"/>
    <x v="0"/>
    <n v="1468"/>
    <s v="Kg"/>
    <n v="23"/>
    <n v="33764"/>
  </r>
  <r>
    <d v="2019-06-28T00:00:00"/>
    <x v="26"/>
    <x v="0"/>
    <n v="1024"/>
    <s v="Kg"/>
    <n v="31.5"/>
    <n v="32256"/>
  </r>
  <r>
    <d v="2019-06-28T00:00:00"/>
    <x v="26"/>
    <x v="0"/>
    <n v="353"/>
    <s v="Kg"/>
    <n v="31.5"/>
    <n v="11119.5"/>
  </r>
  <r>
    <d v="2019-06-28T00:00:00"/>
    <x v="26"/>
    <x v="0"/>
    <n v="623"/>
    <s v="Kg"/>
    <n v="31.5"/>
    <n v="19624.5"/>
  </r>
  <r>
    <d v="2019-07-02T00:00:00"/>
    <x v="26"/>
    <x v="0"/>
    <n v="1740"/>
    <s v="Kg"/>
    <n v="23.5"/>
    <n v="40890"/>
  </r>
  <r>
    <d v="2019-07-02T00:00:00"/>
    <x v="26"/>
    <x v="0"/>
    <n v="1668"/>
    <s v="Kg"/>
    <n v="23.5"/>
    <n v="39198"/>
  </r>
  <r>
    <d v="2019-07-02T00:00:00"/>
    <x v="26"/>
    <x v="0"/>
    <n v="668"/>
    <s v="Kg"/>
    <n v="26"/>
    <n v="17368"/>
  </r>
  <r>
    <d v="2019-07-04T00:00:00"/>
    <x v="26"/>
    <x v="0"/>
    <n v="596"/>
    <s v="Kg"/>
    <n v="26"/>
    <n v="15496"/>
  </r>
  <r>
    <d v="2019-07-05T00:00:00"/>
    <x v="26"/>
    <x v="0"/>
    <n v="701"/>
    <s v="Kg"/>
    <n v="23"/>
    <n v="16123"/>
  </r>
  <r>
    <d v="2019-07-15T00:00:00"/>
    <x v="26"/>
    <x v="0"/>
    <n v="1176"/>
    <s v="Kg"/>
    <n v="23.25"/>
    <n v="27342"/>
  </r>
  <r>
    <d v="2019-07-15T00:00:00"/>
    <x v="26"/>
    <x v="0"/>
    <n v="539"/>
    <s v="Kg"/>
    <n v="27.5"/>
    <n v="14822.5"/>
  </r>
  <r>
    <d v="2019-07-18T00:00:00"/>
    <x v="26"/>
    <x v="0"/>
    <n v="800"/>
    <s v="Kg"/>
    <n v="23"/>
    <n v="18400"/>
  </r>
  <r>
    <d v="2019-08-17T00:00:00"/>
    <x v="26"/>
    <x v="0"/>
    <n v="836"/>
    <s v="Kg"/>
    <n v="24"/>
    <n v="20064"/>
  </r>
  <r>
    <d v="2019-08-17T00:00:00"/>
    <x v="26"/>
    <x v="0"/>
    <n v="886"/>
    <s v="Kg"/>
    <n v="24"/>
    <n v="21264"/>
  </r>
  <r>
    <d v="2019-08-20T00:00:00"/>
    <x v="26"/>
    <x v="0"/>
    <n v="929"/>
    <s v="Kg"/>
    <n v="22"/>
    <n v="20438"/>
  </r>
  <r>
    <d v="2019-08-30T00:00:00"/>
    <x v="26"/>
    <x v="0"/>
    <n v="1129"/>
    <s v="Kg"/>
    <n v="21.75"/>
    <n v="24555.75"/>
  </r>
  <r>
    <d v="2019-08-30T00:00:00"/>
    <x v="26"/>
    <x v="0"/>
    <n v="691"/>
    <s v="Kg"/>
    <n v="22"/>
    <n v="15202"/>
  </r>
  <r>
    <d v="2019-08-31T00:00:00"/>
    <x v="26"/>
    <x v="0"/>
    <n v="1131"/>
    <s v="Kg"/>
    <n v="22"/>
    <n v="24882"/>
  </r>
  <r>
    <d v="2019-08-31T00:00:00"/>
    <x v="26"/>
    <x v="0"/>
    <n v="1121"/>
    <s v="Kg"/>
    <n v="21.75"/>
    <n v="24381.75"/>
  </r>
  <r>
    <d v="2019-08-31T00:00:00"/>
    <x v="26"/>
    <x v="0"/>
    <n v="621"/>
    <s v="Kg"/>
    <n v="23.5"/>
    <n v="14593.5"/>
  </r>
  <r>
    <d v="2019-09-02T00:00:00"/>
    <x v="26"/>
    <x v="0"/>
    <n v="1076"/>
    <s v="Kg"/>
    <n v="22"/>
    <n v="23672"/>
  </r>
  <r>
    <d v="2019-09-02T00:00:00"/>
    <x v="26"/>
    <x v="0"/>
    <n v="1100"/>
    <s v="Kg"/>
    <n v="22"/>
    <n v="24200"/>
  </r>
  <r>
    <d v="2019-09-07T00:00:00"/>
    <x v="26"/>
    <x v="0"/>
    <n v="999"/>
    <s v="Kg"/>
    <n v="22"/>
    <n v="21978"/>
  </r>
  <r>
    <d v="2019-09-09T00:00:00"/>
    <x v="26"/>
    <x v="0"/>
    <n v="1224"/>
    <s v="Kg"/>
    <n v="26.75"/>
    <n v="32742"/>
  </r>
  <r>
    <d v="2019-09-09T00:00:00"/>
    <x v="26"/>
    <x v="0"/>
    <n v="768"/>
    <s v="Kg"/>
    <n v="22"/>
    <n v="16896"/>
  </r>
  <r>
    <d v="2019-09-09T00:00:00"/>
    <x v="26"/>
    <x v="0"/>
    <n v="1752"/>
    <s v="Kg"/>
    <n v="22"/>
    <n v="38544"/>
  </r>
  <r>
    <d v="2019-09-11T00:00:00"/>
    <x v="26"/>
    <x v="0"/>
    <n v="1146"/>
    <s v="Kg"/>
    <n v="22"/>
    <n v="25212"/>
  </r>
  <r>
    <d v="2019-09-17T00:00:00"/>
    <x v="26"/>
    <x v="0"/>
    <n v="1211"/>
    <s v="Kg"/>
    <n v="21.5"/>
    <n v="26036.5"/>
  </r>
  <r>
    <d v="2019-09-17T00:00:00"/>
    <x v="26"/>
    <x v="0"/>
    <n v="540"/>
    <s v="Kg"/>
    <n v="21.5"/>
    <n v="11610"/>
  </r>
  <r>
    <d v="2019-09-19T00:00:00"/>
    <x v="26"/>
    <x v="0"/>
    <n v="1108"/>
    <s v="Kg"/>
    <n v="21.5"/>
    <n v="23822"/>
  </r>
  <r>
    <d v="2019-09-23T00:00:00"/>
    <x v="26"/>
    <x v="0"/>
    <n v="1201"/>
    <s v="Kg"/>
    <n v="21.5"/>
    <n v="25821.5"/>
  </r>
  <r>
    <d v="2019-09-23T00:00:00"/>
    <x v="26"/>
    <x v="0"/>
    <n v="1662"/>
    <s v="Kg"/>
    <n v="21.5"/>
    <n v="35733"/>
  </r>
  <r>
    <d v="2019-09-23T00:00:00"/>
    <x v="26"/>
    <x v="0"/>
    <n v="547"/>
    <s v="Kg"/>
    <n v="21.5"/>
    <n v="11760.5"/>
  </r>
  <r>
    <d v="2019-09-23T00:00:00"/>
    <x v="26"/>
    <x v="0"/>
    <n v="771"/>
    <s v="Kg"/>
    <n v="21.5"/>
    <n v="16576.5"/>
  </r>
  <r>
    <d v="2019-09-23T00:00:00"/>
    <x v="26"/>
    <x v="0"/>
    <n v="371"/>
    <s v="Kg"/>
    <n v="21.5"/>
    <n v="7976.5"/>
  </r>
  <r>
    <d v="2019-09-24T00:00:00"/>
    <x v="26"/>
    <x v="0"/>
    <n v="301"/>
    <s v="Kg"/>
    <n v="21.5"/>
    <n v="6471.5"/>
  </r>
  <r>
    <d v="2019-09-24T00:00:00"/>
    <x v="26"/>
    <x v="0"/>
    <n v="784"/>
    <s v="Kg"/>
    <n v="81.5"/>
    <n v="63896"/>
  </r>
  <r>
    <d v="2019-09-26T00:00:00"/>
    <x v="26"/>
    <x v="0"/>
    <n v="1019"/>
    <s v="Kg"/>
    <n v="21.5"/>
    <n v="21908.5"/>
  </r>
  <r>
    <d v="2019-09-26T00:00:00"/>
    <x v="26"/>
    <x v="0"/>
    <n v="1069"/>
    <s v="Kg"/>
    <n v="21.5"/>
    <n v="22983.5"/>
  </r>
  <r>
    <d v="2019-09-27T00:00:00"/>
    <x v="26"/>
    <x v="0"/>
    <n v="718"/>
    <s v="Kg"/>
    <n v="31"/>
    <n v="22258"/>
  </r>
  <r>
    <d v="2019-09-28T00:00:00"/>
    <x v="26"/>
    <x v="0"/>
    <n v="900"/>
    <s v="Kg"/>
    <n v="81.5"/>
    <n v="73350"/>
  </r>
  <r>
    <d v="2019-09-30T00:00:00"/>
    <x v="26"/>
    <x v="0"/>
    <n v="1000"/>
    <s v="Kg"/>
    <n v="81.5"/>
    <n v="81500"/>
  </r>
  <r>
    <d v="2019-11-04T00:00:00"/>
    <x v="26"/>
    <x v="0"/>
    <n v="2070"/>
    <s v="Kg"/>
    <n v="22"/>
    <n v="45540"/>
  </r>
  <r>
    <d v="2019-11-12T00:00:00"/>
    <x v="26"/>
    <x v="0"/>
    <n v="491"/>
    <s v="Kg"/>
    <n v="29"/>
    <n v="14239"/>
  </r>
  <r>
    <d v="2019-11-12T00:00:00"/>
    <x v="26"/>
    <x v="0"/>
    <n v="481"/>
    <s v="Kg"/>
    <n v="27.5"/>
    <n v="13227.5"/>
  </r>
  <r>
    <d v="2019-11-19T00:00:00"/>
    <x v="26"/>
    <x v="0"/>
    <n v="1024"/>
    <s v="Kg"/>
    <n v="25.75"/>
    <n v="26368"/>
  </r>
  <r>
    <d v="2019-11-29T00:00:00"/>
    <x v="26"/>
    <x v="0"/>
    <n v="894"/>
    <s v="Kg"/>
    <n v="21"/>
    <n v="18774"/>
  </r>
  <r>
    <d v="2019-11-30T00:00:00"/>
    <x v="26"/>
    <x v="0"/>
    <n v="1038"/>
    <s v="Kg"/>
    <n v="21"/>
    <n v="21798"/>
  </r>
  <r>
    <d v="2019-12-02T00:00:00"/>
    <x v="26"/>
    <x v="0"/>
    <n v="4547"/>
    <s v="Kg"/>
    <n v="26"/>
    <n v="118222"/>
  </r>
  <r>
    <d v="2019-12-02T00:00:00"/>
    <x v="26"/>
    <x v="0"/>
    <n v="4710"/>
    <s v="Kg"/>
    <n v="26"/>
    <n v="122460"/>
  </r>
  <r>
    <d v="2019-12-02T00:00:00"/>
    <x v="26"/>
    <x v="0"/>
    <n v="3822"/>
    <s v="Kg"/>
    <n v="26"/>
    <n v="99372"/>
  </r>
  <r>
    <d v="2019-12-02T00:00:00"/>
    <x v="26"/>
    <x v="0"/>
    <n v="656"/>
    <s v="Kg"/>
    <n v="26.5"/>
    <n v="17384"/>
  </r>
  <r>
    <d v="2019-12-02T00:00:00"/>
    <x v="26"/>
    <x v="0"/>
    <n v="1080"/>
    <s v="Kg"/>
    <n v="21"/>
    <n v="22680"/>
  </r>
  <r>
    <d v="2019-12-02T00:00:00"/>
    <x v="26"/>
    <x v="0"/>
    <n v="865"/>
    <s v="Kg"/>
    <n v="21"/>
    <n v="18165"/>
  </r>
  <r>
    <d v="2019-12-04T00:00:00"/>
    <x v="26"/>
    <x v="0"/>
    <n v="947"/>
    <s v="Kg"/>
    <n v="25.5"/>
    <n v="24148.5"/>
  </r>
  <r>
    <d v="2019-12-04T00:00:00"/>
    <x v="26"/>
    <x v="0"/>
    <n v="470"/>
    <s v="Kg"/>
    <n v="25.5"/>
    <n v="11985"/>
  </r>
  <r>
    <d v="2019-12-24T00:00:00"/>
    <x v="26"/>
    <x v="0"/>
    <n v="1212"/>
    <s v="Kg"/>
    <n v="21"/>
    <n v="25452"/>
  </r>
  <r>
    <d v="2019-12-27T00:00:00"/>
    <x v="26"/>
    <x v="0"/>
    <n v="1209"/>
    <s v="Kg"/>
    <n v="25.5"/>
    <n v="30829.5"/>
  </r>
  <r>
    <d v="2019-12-28T00:00:00"/>
    <x v="26"/>
    <x v="0"/>
    <n v="938"/>
    <s v="Kg"/>
    <n v="22.5"/>
    <n v="21105"/>
  </r>
  <r>
    <d v="2019-12-28T00:00:00"/>
    <x v="26"/>
    <x v="0"/>
    <n v="559"/>
    <s v="Kg"/>
    <n v="22.5"/>
    <n v="12577.5"/>
  </r>
  <r>
    <d v="2019-12-28T00:00:00"/>
    <x v="26"/>
    <x v="0"/>
    <n v="607"/>
    <s v="Kg"/>
    <n v="21"/>
    <n v="12747"/>
  </r>
  <r>
    <d v="2019-12-30T00:00:00"/>
    <x v="26"/>
    <x v="0"/>
    <n v="431"/>
    <s v="Kg"/>
    <n v="24"/>
    <n v="10344"/>
  </r>
  <r>
    <d v="2020-08-13T00:00:00"/>
    <x v="26"/>
    <x v="0"/>
    <n v="788"/>
    <s v="Kg"/>
    <n v="27"/>
    <n v="21276"/>
  </r>
  <r>
    <d v="2019-04-09T00:00:00"/>
    <x v="27"/>
    <x v="1"/>
    <n v="50"/>
    <s v="Pcs"/>
    <n v="136"/>
    <n v="6800"/>
  </r>
  <r>
    <d v="2019-05-08T00:00:00"/>
    <x v="27"/>
    <x v="1"/>
    <n v="65"/>
    <s v="Pcs"/>
    <n v="136"/>
    <n v="8840"/>
  </r>
  <r>
    <d v="2019-06-19T00:00:00"/>
    <x v="27"/>
    <x v="1"/>
    <n v="85"/>
    <s v="Pcs"/>
    <n v="136"/>
    <n v="11560"/>
  </r>
  <r>
    <d v="2020-09-05T00:00:00"/>
    <x v="28"/>
    <x v="2"/>
    <n v="10000"/>
    <s v="Set"/>
    <n v="2"/>
    <n v="20000"/>
  </r>
  <r>
    <d v="2021-02-19T00:00:00"/>
    <x v="28"/>
    <x v="2"/>
    <n v="10000"/>
    <s v="Set"/>
    <n v="3"/>
    <n v="30000"/>
  </r>
  <r>
    <d v="2019-07-25T00:00:00"/>
    <x v="29"/>
    <x v="1"/>
    <n v="680"/>
    <s v="Pcs"/>
    <n v="19"/>
    <n v="12920"/>
  </r>
  <r>
    <d v="2019-07-26T00:00:00"/>
    <x v="29"/>
    <x v="1"/>
    <n v="400"/>
    <s v="Pcs"/>
    <n v="18.2"/>
    <n v="7280"/>
  </r>
  <r>
    <d v="2019-07-26T00:00:00"/>
    <x v="29"/>
    <x v="1"/>
    <n v="100"/>
    <s v="Pcs"/>
    <n v="16.7"/>
    <n v="1670"/>
  </r>
  <r>
    <d v="2019-07-26T00:00:00"/>
    <x v="29"/>
    <x v="1"/>
    <n v="247"/>
    <s v="Pcs"/>
    <n v="16.7"/>
    <n v="4124.8999999999996"/>
  </r>
  <r>
    <d v="2019-07-26T00:00:00"/>
    <x v="29"/>
    <x v="1"/>
    <n v="340"/>
    <s v="Pcs"/>
    <n v="19"/>
    <n v="6460"/>
  </r>
  <r>
    <d v="2019-07-27T00:00:00"/>
    <x v="29"/>
    <x v="1"/>
    <n v="253"/>
    <s v="Pcs"/>
    <n v="18.2"/>
    <n v="4604.5999999999995"/>
  </r>
  <r>
    <d v="2019-07-27T00:00:00"/>
    <x v="29"/>
    <x v="1"/>
    <n v="248"/>
    <s v="Pcs"/>
    <n v="15.5"/>
    <n v="3844"/>
  </r>
  <r>
    <d v="2019-07-27T00:00:00"/>
    <x v="29"/>
    <x v="1"/>
    <n v="161"/>
    <s v="Pcs"/>
    <n v="49.4"/>
    <n v="7953.4"/>
  </r>
  <r>
    <d v="2019-07-27T00:00:00"/>
    <x v="29"/>
    <x v="1"/>
    <n v="301"/>
    <s v="Pcs"/>
    <n v="43.4"/>
    <n v="13063.4"/>
  </r>
  <r>
    <d v="2020-10-22T00:00:00"/>
    <x v="30"/>
    <x v="2"/>
    <n v="330"/>
    <s v="Pcs"/>
    <n v="28.25"/>
    <n v="9322.5"/>
  </r>
  <r>
    <d v="2020-03-06T00:00:00"/>
    <x v="31"/>
    <x v="2"/>
    <n v="500"/>
    <s v="Pcs"/>
    <n v="26"/>
    <n v="13000"/>
  </r>
  <r>
    <d v="2020-11-28T00:00:00"/>
    <x v="31"/>
    <x v="2"/>
    <n v="1504"/>
    <s v="Pcs"/>
    <n v="27.75"/>
    <n v="41736"/>
  </r>
  <r>
    <d v="2021-07-15T00:00:00"/>
    <x v="31"/>
    <x v="2"/>
    <n v="500"/>
    <s v="Pcs"/>
    <n v="76"/>
    <n v="38000"/>
  </r>
  <r>
    <d v="2021-06-11T00:00:00"/>
    <x v="32"/>
    <x v="1"/>
    <n v="50"/>
    <s v="Pcs"/>
    <n v="30"/>
    <n v="1500"/>
  </r>
  <r>
    <d v="2022-01-31T00:00:00"/>
    <x v="32"/>
    <x v="2"/>
    <n v="1000"/>
    <s v="Pcs"/>
    <n v="32"/>
    <n v="32000"/>
  </r>
  <r>
    <d v="2022-01-31T00:00:00"/>
    <x v="32"/>
    <x v="2"/>
    <n v="4000"/>
    <s v="Pcs"/>
    <n v="32"/>
    <n v="128000"/>
  </r>
  <r>
    <d v="2019-04-03T00:00:00"/>
    <x v="33"/>
    <x v="0"/>
    <n v="1121"/>
    <s v="Kg"/>
    <n v="23.75"/>
    <n v="26623.75"/>
  </r>
  <r>
    <d v="2019-04-03T00:00:00"/>
    <x v="33"/>
    <x v="0"/>
    <n v="1037"/>
    <s v="Kg"/>
    <n v="23.75"/>
    <n v="24628.75"/>
  </r>
  <r>
    <d v="2019-04-04T00:00:00"/>
    <x v="33"/>
    <x v="0"/>
    <n v="944"/>
    <s v="Kg"/>
    <n v="25.5"/>
    <n v="24072"/>
  </r>
  <r>
    <d v="2019-04-04T00:00:00"/>
    <x v="33"/>
    <x v="0"/>
    <n v="845"/>
    <s v="Kg"/>
    <n v="25.5"/>
    <n v="21547.5"/>
  </r>
  <r>
    <d v="2019-04-04T00:00:00"/>
    <x v="33"/>
    <x v="0"/>
    <n v="1134"/>
    <s v="Kg"/>
    <n v="25.5"/>
    <n v="28917"/>
  </r>
  <r>
    <d v="2019-04-04T00:00:00"/>
    <x v="33"/>
    <x v="0"/>
    <n v="1139"/>
    <s v="Kg"/>
    <n v="24"/>
    <n v="27336"/>
  </r>
  <r>
    <d v="2019-04-04T00:00:00"/>
    <x v="33"/>
    <x v="0"/>
    <n v="1073"/>
    <s v="Kg"/>
    <n v="24"/>
    <n v="25752"/>
  </r>
  <r>
    <d v="2019-04-04T00:00:00"/>
    <x v="33"/>
    <x v="0"/>
    <n v="872"/>
    <s v="Kg"/>
    <n v="24"/>
    <n v="20928"/>
  </r>
  <r>
    <d v="2019-04-04T00:00:00"/>
    <x v="33"/>
    <x v="0"/>
    <n v="552"/>
    <s v="Kg"/>
    <n v="30"/>
    <n v="16560"/>
  </r>
  <r>
    <d v="2019-04-04T00:00:00"/>
    <x v="33"/>
    <x v="0"/>
    <n v="668"/>
    <s v="Kg"/>
    <n v="30"/>
    <n v="20040"/>
  </r>
  <r>
    <d v="2019-04-04T00:00:00"/>
    <x v="33"/>
    <x v="0"/>
    <n v="957"/>
    <s v="Kg"/>
    <n v="27.5"/>
    <n v="26317.5"/>
  </r>
  <r>
    <d v="2019-04-06T00:00:00"/>
    <x v="33"/>
    <x v="0"/>
    <n v="835"/>
    <s v="Kg"/>
    <n v="25.25"/>
    <n v="21083.75"/>
  </r>
  <r>
    <d v="2019-04-06T00:00:00"/>
    <x v="33"/>
    <x v="0"/>
    <n v="582"/>
    <s v="Kg"/>
    <n v="30"/>
    <n v="17460"/>
  </r>
  <r>
    <d v="2019-04-12T00:00:00"/>
    <x v="33"/>
    <x v="0"/>
    <n v="985"/>
    <s v="Kg"/>
    <n v="23.75"/>
    <n v="23393.75"/>
  </r>
  <r>
    <d v="2019-04-12T00:00:00"/>
    <x v="33"/>
    <x v="0"/>
    <n v="753"/>
    <s v="Kg"/>
    <n v="25"/>
    <n v="18825"/>
  </r>
  <r>
    <d v="2019-04-12T00:00:00"/>
    <x v="33"/>
    <x v="0"/>
    <n v="2870"/>
    <s v="Kg"/>
    <n v="22.75"/>
    <n v="65292.5"/>
  </r>
  <r>
    <d v="2019-04-19T00:00:00"/>
    <x v="33"/>
    <x v="0"/>
    <n v="996"/>
    <s v="Kg"/>
    <n v="25.25"/>
    <n v="25149"/>
  </r>
  <r>
    <d v="2019-04-20T00:00:00"/>
    <x v="33"/>
    <x v="0"/>
    <n v="495"/>
    <s v="Kg"/>
    <n v="24"/>
    <n v="11880"/>
  </r>
  <r>
    <d v="2019-04-20T00:00:00"/>
    <x v="33"/>
    <x v="0"/>
    <n v="559"/>
    <s v="Kg"/>
    <n v="24"/>
    <n v="13416"/>
  </r>
  <r>
    <d v="2019-04-22T00:00:00"/>
    <x v="33"/>
    <x v="0"/>
    <n v="981"/>
    <s v="Kg"/>
    <n v="27"/>
    <n v="26487"/>
  </r>
  <r>
    <d v="2019-04-22T00:00:00"/>
    <x v="33"/>
    <x v="0"/>
    <n v="630"/>
    <s v="Kg"/>
    <n v="29"/>
    <n v="18270"/>
  </r>
  <r>
    <d v="2019-04-22T00:00:00"/>
    <x v="33"/>
    <x v="0"/>
    <n v="610"/>
    <s v="Kg"/>
    <n v="29"/>
    <n v="17690"/>
  </r>
  <r>
    <d v="2019-04-24T00:00:00"/>
    <x v="33"/>
    <x v="0"/>
    <n v="969"/>
    <s v="Kg"/>
    <n v="25"/>
    <n v="24225"/>
  </r>
  <r>
    <d v="2019-04-26T00:00:00"/>
    <x v="33"/>
    <x v="0"/>
    <n v="950"/>
    <s v="Kg"/>
    <n v="24"/>
    <n v="22800"/>
  </r>
  <r>
    <d v="2019-04-27T00:00:00"/>
    <x v="33"/>
    <x v="0"/>
    <n v="2324"/>
    <s v="Kg"/>
    <n v="25"/>
    <n v="58100"/>
  </r>
  <r>
    <d v="2019-04-27T00:00:00"/>
    <x v="33"/>
    <x v="0"/>
    <n v="840"/>
    <s v="Kg"/>
    <n v="25"/>
    <n v="21000"/>
  </r>
  <r>
    <d v="2019-04-27T00:00:00"/>
    <x v="33"/>
    <x v="0"/>
    <n v="956"/>
    <s v="Kg"/>
    <n v="25"/>
    <n v="23900"/>
  </r>
  <r>
    <d v="2019-04-27T00:00:00"/>
    <x v="33"/>
    <x v="0"/>
    <n v="1011"/>
    <s v="Kg"/>
    <n v="25"/>
    <n v="25275"/>
  </r>
  <r>
    <d v="2019-04-27T00:00:00"/>
    <x v="33"/>
    <x v="0"/>
    <n v="4111"/>
    <s v="Kg"/>
    <n v="25"/>
    <n v="102775"/>
  </r>
  <r>
    <d v="2019-04-27T00:00:00"/>
    <x v="33"/>
    <x v="0"/>
    <n v="2249"/>
    <s v="Kg"/>
    <n v="25"/>
    <n v="56225"/>
  </r>
  <r>
    <d v="2019-04-30T00:00:00"/>
    <x v="33"/>
    <x v="0"/>
    <n v="532"/>
    <s v="Kg"/>
    <n v="27.75"/>
    <n v="14763"/>
  </r>
  <r>
    <d v="2019-05-02T00:00:00"/>
    <x v="33"/>
    <x v="0"/>
    <n v="498"/>
    <s v="Kg"/>
    <n v="27.5"/>
    <n v="13695"/>
  </r>
  <r>
    <d v="2019-05-02T00:00:00"/>
    <x v="33"/>
    <x v="0"/>
    <n v="567"/>
    <s v="Kg"/>
    <n v="24.25"/>
    <n v="13749.75"/>
  </r>
  <r>
    <d v="2019-05-04T00:00:00"/>
    <x v="33"/>
    <x v="0"/>
    <n v="448"/>
    <s v="Kg"/>
    <n v="25"/>
    <n v="11200"/>
  </r>
  <r>
    <d v="2019-05-04T00:00:00"/>
    <x v="33"/>
    <x v="0"/>
    <n v="974"/>
    <s v="Kg"/>
    <n v="24"/>
    <n v="23376"/>
  </r>
  <r>
    <d v="2019-05-06T00:00:00"/>
    <x v="33"/>
    <x v="0"/>
    <n v="525"/>
    <s v="Kg"/>
    <n v="29"/>
    <n v="15225"/>
  </r>
  <r>
    <d v="2019-05-06T00:00:00"/>
    <x v="33"/>
    <x v="0"/>
    <n v="497"/>
    <s v="Kg"/>
    <n v="29"/>
    <n v="14413"/>
  </r>
  <r>
    <d v="2019-05-07T00:00:00"/>
    <x v="33"/>
    <x v="0"/>
    <n v="484"/>
    <s v="Kg"/>
    <n v="25.25"/>
    <n v="12221"/>
  </r>
  <r>
    <d v="2019-05-07T00:00:00"/>
    <x v="33"/>
    <x v="0"/>
    <n v="1164"/>
    <s v="Kg"/>
    <n v="27.5"/>
    <n v="32010"/>
  </r>
  <r>
    <d v="2019-05-07T00:00:00"/>
    <x v="33"/>
    <x v="0"/>
    <n v="909"/>
    <s v="Kg"/>
    <n v="25.25"/>
    <n v="22952.25"/>
  </r>
  <r>
    <d v="2019-05-07T00:00:00"/>
    <x v="33"/>
    <x v="0"/>
    <n v="1148"/>
    <s v="Kg"/>
    <n v="25.25"/>
    <n v="28987"/>
  </r>
  <r>
    <d v="2019-05-09T00:00:00"/>
    <x v="33"/>
    <x v="0"/>
    <n v="1167"/>
    <s v="Kg"/>
    <n v="25"/>
    <n v="29175"/>
  </r>
  <r>
    <d v="2019-05-09T00:00:00"/>
    <x v="33"/>
    <x v="0"/>
    <n v="960"/>
    <s v="Kg"/>
    <n v="27.5"/>
    <n v="26400"/>
  </r>
  <r>
    <d v="2019-05-11T00:00:00"/>
    <x v="33"/>
    <x v="0"/>
    <n v="554"/>
    <s v="Kg"/>
    <n v="29"/>
    <n v="16066"/>
  </r>
  <r>
    <d v="2019-05-11T00:00:00"/>
    <x v="33"/>
    <x v="0"/>
    <n v="522"/>
    <s v="Kg"/>
    <n v="32.5"/>
    <n v="16965"/>
  </r>
  <r>
    <d v="2019-05-13T00:00:00"/>
    <x v="33"/>
    <x v="0"/>
    <n v="1166"/>
    <s v="Kg"/>
    <n v="28"/>
    <n v="32648"/>
  </r>
  <r>
    <d v="2019-05-14T00:00:00"/>
    <x v="33"/>
    <x v="0"/>
    <n v="1517"/>
    <s v="Kg"/>
    <n v="24"/>
    <n v="36408"/>
  </r>
  <r>
    <d v="2019-05-15T00:00:00"/>
    <x v="33"/>
    <x v="0"/>
    <n v="2322"/>
    <s v="Kg"/>
    <n v="25"/>
    <n v="58050"/>
  </r>
  <r>
    <d v="2019-05-15T00:00:00"/>
    <x v="33"/>
    <x v="0"/>
    <n v="889"/>
    <s v="Kg"/>
    <n v="25"/>
    <n v="22225"/>
  </r>
  <r>
    <d v="2019-05-15T00:00:00"/>
    <x v="33"/>
    <x v="0"/>
    <n v="950"/>
    <s v="Kg"/>
    <n v="25"/>
    <n v="23750"/>
  </r>
  <r>
    <d v="2019-05-15T00:00:00"/>
    <x v="33"/>
    <x v="0"/>
    <n v="985"/>
    <s v="Kg"/>
    <n v="25"/>
    <n v="24625"/>
  </r>
  <r>
    <d v="2019-05-15T00:00:00"/>
    <x v="33"/>
    <x v="0"/>
    <n v="4289"/>
    <s v="Kg"/>
    <n v="25"/>
    <n v="107225"/>
  </r>
  <r>
    <d v="2019-05-15T00:00:00"/>
    <x v="33"/>
    <x v="0"/>
    <n v="2232"/>
    <s v="Kg"/>
    <n v="25"/>
    <n v="55800"/>
  </r>
  <r>
    <d v="2019-05-15T00:00:00"/>
    <x v="33"/>
    <x v="0"/>
    <n v="535"/>
    <s v="Kg"/>
    <n v="25.25"/>
    <n v="13508.75"/>
  </r>
  <r>
    <d v="2019-05-15T00:00:00"/>
    <x v="33"/>
    <x v="0"/>
    <n v="448.3"/>
    <s v="Kg"/>
    <n v="29.5"/>
    <n v="13224.85"/>
  </r>
  <r>
    <d v="2019-05-18T00:00:00"/>
    <x v="33"/>
    <x v="0"/>
    <n v="553"/>
    <s v="Kg"/>
    <n v="29"/>
    <n v="16037"/>
  </r>
  <r>
    <d v="2019-05-18T00:00:00"/>
    <x v="33"/>
    <x v="0"/>
    <n v="616"/>
    <s v="Kg"/>
    <n v="27.5"/>
    <n v="16940"/>
  </r>
  <r>
    <d v="2019-05-20T00:00:00"/>
    <x v="33"/>
    <x v="0"/>
    <n v="946"/>
    <s v="Kg"/>
    <n v="27.5"/>
    <n v="26015"/>
  </r>
  <r>
    <d v="2019-05-20T00:00:00"/>
    <x v="33"/>
    <x v="0"/>
    <n v="1115"/>
    <s v="Kg"/>
    <n v="27.5"/>
    <n v="30662.5"/>
  </r>
  <r>
    <d v="2019-05-20T00:00:00"/>
    <x v="33"/>
    <x v="0"/>
    <n v="1042"/>
    <s v="Kg"/>
    <n v="24"/>
    <n v="25008"/>
  </r>
  <r>
    <d v="2019-05-20T00:00:00"/>
    <x v="33"/>
    <x v="0"/>
    <n v="547"/>
    <s v="Kg"/>
    <n v="29.5"/>
    <n v="16136.5"/>
  </r>
  <r>
    <d v="2019-05-21T00:00:00"/>
    <x v="33"/>
    <x v="0"/>
    <n v="1147"/>
    <s v="Kg"/>
    <n v="24"/>
    <n v="27528"/>
  </r>
  <r>
    <d v="2019-05-21T00:00:00"/>
    <x v="33"/>
    <x v="0"/>
    <n v="1311"/>
    <s v="Kg"/>
    <n v="22.75"/>
    <n v="29825.25"/>
  </r>
  <r>
    <d v="2019-05-22T00:00:00"/>
    <x v="33"/>
    <x v="0"/>
    <n v="2297"/>
    <s v="Kg"/>
    <n v="25"/>
    <n v="57425"/>
  </r>
  <r>
    <d v="2019-05-22T00:00:00"/>
    <x v="33"/>
    <x v="0"/>
    <n v="944"/>
    <s v="Kg"/>
    <n v="25"/>
    <n v="23600"/>
  </r>
  <r>
    <d v="2019-05-24T00:00:00"/>
    <x v="33"/>
    <x v="0"/>
    <n v="2027"/>
    <s v="Kg"/>
    <n v="25"/>
    <n v="50675"/>
  </r>
  <r>
    <d v="2019-05-24T00:00:00"/>
    <x v="33"/>
    <x v="0"/>
    <n v="4100"/>
    <s v="Kg"/>
    <n v="25"/>
    <n v="102500"/>
  </r>
  <r>
    <d v="2019-05-24T00:00:00"/>
    <x v="33"/>
    <x v="0"/>
    <n v="2187"/>
    <s v="Kg"/>
    <n v="25"/>
    <n v="54675"/>
  </r>
  <r>
    <d v="2019-05-25T00:00:00"/>
    <x v="33"/>
    <x v="0"/>
    <n v="880"/>
    <s v="Kg"/>
    <n v="24"/>
    <n v="21120"/>
  </r>
  <r>
    <d v="2019-05-25T00:00:00"/>
    <x v="33"/>
    <x v="0"/>
    <n v="979"/>
    <s v="Kg"/>
    <n v="24"/>
    <n v="23496"/>
  </r>
  <r>
    <d v="2019-05-27T00:00:00"/>
    <x v="33"/>
    <x v="0"/>
    <n v="1178"/>
    <s v="Kg"/>
    <n v="25"/>
    <n v="29450"/>
  </r>
  <r>
    <d v="2019-05-27T00:00:00"/>
    <x v="33"/>
    <x v="0"/>
    <n v="1068"/>
    <s v="Kg"/>
    <n v="24"/>
    <n v="25632"/>
  </r>
  <r>
    <d v="2019-05-30T00:00:00"/>
    <x v="33"/>
    <x v="0"/>
    <n v="809"/>
    <s v="Kg"/>
    <n v="25"/>
    <n v="20225"/>
  </r>
  <r>
    <d v="2019-05-30T00:00:00"/>
    <x v="33"/>
    <x v="0"/>
    <n v="809"/>
    <s v="Kg"/>
    <n v="25"/>
    <n v="20225"/>
  </r>
  <r>
    <d v="2019-05-31T00:00:00"/>
    <x v="33"/>
    <x v="0"/>
    <n v="1258"/>
    <s v="Kg"/>
    <n v="29.5"/>
    <n v="37111"/>
  </r>
  <r>
    <d v="2019-05-31T00:00:00"/>
    <x v="33"/>
    <x v="0"/>
    <n v="1215"/>
    <s v="Kg"/>
    <n v="29.5"/>
    <n v="35842.5"/>
  </r>
  <r>
    <d v="2019-05-31T00:00:00"/>
    <x v="33"/>
    <x v="0"/>
    <n v="418"/>
    <s v="Kg"/>
    <n v="29.5"/>
    <n v="12331"/>
  </r>
  <r>
    <d v="2019-06-19T00:00:00"/>
    <x v="33"/>
    <x v="0"/>
    <n v="1311"/>
    <s v="Kg"/>
    <n v="25"/>
    <n v="32775"/>
  </r>
  <r>
    <d v="2019-06-19T00:00:00"/>
    <x v="33"/>
    <x v="0"/>
    <n v="857"/>
    <s v="Kg"/>
    <n v="24.75"/>
    <n v="21210.75"/>
  </r>
  <r>
    <d v="2019-06-19T00:00:00"/>
    <x v="33"/>
    <x v="0"/>
    <n v="978"/>
    <s v="Kg"/>
    <n v="25"/>
    <n v="24450"/>
  </r>
  <r>
    <d v="2019-06-20T00:00:00"/>
    <x v="33"/>
    <x v="0"/>
    <n v="494"/>
    <s v="Kg"/>
    <n v="29.5"/>
    <n v="14573"/>
  </r>
  <r>
    <d v="2019-06-21T00:00:00"/>
    <x v="33"/>
    <x v="0"/>
    <n v="410"/>
    <s v="Kg"/>
    <n v="29.5"/>
    <n v="12095"/>
  </r>
  <r>
    <d v="2019-06-21T00:00:00"/>
    <x v="33"/>
    <x v="0"/>
    <n v="546"/>
    <s v="Kg"/>
    <n v="29.5"/>
    <n v="16107"/>
  </r>
  <r>
    <d v="2019-06-21T00:00:00"/>
    <x v="33"/>
    <x v="0"/>
    <n v="944"/>
    <s v="Kg"/>
    <n v="24.5"/>
    <n v="23128"/>
  </r>
  <r>
    <d v="2019-06-21T00:00:00"/>
    <x v="33"/>
    <x v="0"/>
    <n v="993"/>
    <s v="Kg"/>
    <n v="27"/>
    <n v="26811"/>
  </r>
  <r>
    <d v="2019-06-24T00:00:00"/>
    <x v="33"/>
    <x v="0"/>
    <n v="301"/>
    <s v="Kg"/>
    <n v="29.5"/>
    <n v="8879.5"/>
  </r>
  <r>
    <d v="2019-06-25T00:00:00"/>
    <x v="33"/>
    <x v="0"/>
    <n v="628"/>
    <s v="Kg"/>
    <n v="31"/>
    <n v="19468"/>
  </r>
  <r>
    <d v="2019-06-26T00:00:00"/>
    <x v="33"/>
    <x v="0"/>
    <n v="970"/>
    <s v="Kg"/>
    <n v="23"/>
    <n v="22310"/>
  </r>
  <r>
    <d v="2019-07-01T00:00:00"/>
    <x v="33"/>
    <x v="0"/>
    <n v="412"/>
    <s v="Kg"/>
    <n v="29"/>
    <n v="11948"/>
  </r>
  <r>
    <d v="2019-07-02T00:00:00"/>
    <x v="33"/>
    <x v="0"/>
    <n v="1192"/>
    <s v="Kg"/>
    <n v="27"/>
    <n v="32184"/>
  </r>
  <r>
    <d v="2019-07-02T00:00:00"/>
    <x v="33"/>
    <x v="0"/>
    <n v="1591"/>
    <s v="Kg"/>
    <n v="27"/>
    <n v="42957"/>
  </r>
  <r>
    <d v="2019-07-02T00:00:00"/>
    <x v="33"/>
    <x v="0"/>
    <n v="657"/>
    <s v="Kg"/>
    <n v="29"/>
    <n v="19053"/>
  </r>
  <r>
    <d v="2019-07-02T00:00:00"/>
    <x v="33"/>
    <x v="0"/>
    <n v="467"/>
    <s v="Kg"/>
    <n v="29.25"/>
    <n v="13659.75"/>
  </r>
  <r>
    <d v="2019-07-02T00:00:00"/>
    <x v="33"/>
    <x v="0"/>
    <n v="2400"/>
    <s v="Kg"/>
    <n v="24"/>
    <n v="57600"/>
  </r>
  <r>
    <d v="2019-07-02T00:00:00"/>
    <x v="33"/>
    <x v="0"/>
    <n v="845"/>
    <s v="Kg"/>
    <n v="24"/>
    <n v="20280"/>
  </r>
  <r>
    <d v="2019-07-02T00:00:00"/>
    <x v="33"/>
    <x v="0"/>
    <n v="940"/>
    <s v="Kg"/>
    <n v="24"/>
    <n v="22560"/>
  </r>
  <r>
    <d v="2019-07-02T00:00:00"/>
    <x v="33"/>
    <x v="0"/>
    <n v="1954"/>
    <s v="Kg"/>
    <n v="24"/>
    <n v="46896"/>
  </r>
  <r>
    <d v="2019-07-02T00:00:00"/>
    <x v="33"/>
    <x v="0"/>
    <n v="3071"/>
    <s v="Kg"/>
    <n v="24"/>
    <n v="73704"/>
  </r>
  <r>
    <d v="2019-07-03T00:00:00"/>
    <x v="33"/>
    <x v="0"/>
    <n v="2108"/>
    <s v="Kg"/>
    <n v="24"/>
    <n v="50592"/>
  </r>
  <r>
    <d v="2019-07-03T00:00:00"/>
    <x v="33"/>
    <x v="0"/>
    <n v="457"/>
    <s v="Kg"/>
    <n v="24.25"/>
    <n v="11082.25"/>
  </r>
  <r>
    <d v="2019-07-03T00:00:00"/>
    <x v="33"/>
    <x v="0"/>
    <n v="977"/>
    <s v="Kg"/>
    <n v="24.25"/>
    <n v="23692.25"/>
  </r>
  <r>
    <d v="2019-07-03T00:00:00"/>
    <x v="33"/>
    <x v="0"/>
    <n v="1151"/>
    <s v="Kg"/>
    <n v="23"/>
    <n v="26473"/>
  </r>
  <r>
    <d v="2019-07-03T00:00:00"/>
    <x v="33"/>
    <x v="0"/>
    <n v="447"/>
    <s v="Kg"/>
    <n v="23"/>
    <n v="10281"/>
  </r>
  <r>
    <d v="2019-07-04T00:00:00"/>
    <x v="33"/>
    <x v="0"/>
    <n v="545"/>
    <s v="Kg"/>
    <n v="27"/>
    <n v="14715"/>
  </r>
  <r>
    <d v="2019-07-04T00:00:00"/>
    <x v="33"/>
    <x v="0"/>
    <n v="571"/>
    <s v="Kg"/>
    <n v="29"/>
    <n v="16559"/>
  </r>
  <r>
    <d v="2019-07-05T00:00:00"/>
    <x v="33"/>
    <x v="0"/>
    <n v="957"/>
    <s v="Kg"/>
    <n v="27"/>
    <n v="25839"/>
  </r>
  <r>
    <d v="2019-07-05T00:00:00"/>
    <x v="33"/>
    <x v="0"/>
    <n v="1130"/>
    <s v="Kg"/>
    <n v="27"/>
    <n v="30510"/>
  </r>
  <r>
    <d v="2019-07-06T00:00:00"/>
    <x v="33"/>
    <x v="0"/>
    <n v="529"/>
    <s v="Kg"/>
    <n v="29"/>
    <n v="15341"/>
  </r>
  <r>
    <d v="2019-07-06T00:00:00"/>
    <x v="33"/>
    <x v="0"/>
    <n v="582"/>
    <s v="Kg"/>
    <n v="29"/>
    <n v="16878"/>
  </r>
  <r>
    <d v="2019-07-06T00:00:00"/>
    <x v="33"/>
    <x v="0"/>
    <n v="1047"/>
    <s v="Kg"/>
    <n v="22.75"/>
    <n v="23819.25"/>
  </r>
  <r>
    <d v="2019-07-06T00:00:00"/>
    <x v="33"/>
    <x v="0"/>
    <n v="962"/>
    <s v="Kg"/>
    <n v="22.75"/>
    <n v="21885.5"/>
  </r>
  <r>
    <d v="2019-07-06T00:00:00"/>
    <x v="33"/>
    <x v="0"/>
    <n v="1106"/>
    <s v="Kg"/>
    <n v="22.75"/>
    <n v="25161.5"/>
  </r>
  <r>
    <d v="2019-07-08T00:00:00"/>
    <x v="33"/>
    <x v="0"/>
    <n v="1041"/>
    <s v="Kg"/>
    <n v="24"/>
    <n v="24984"/>
  </r>
  <r>
    <d v="2019-07-09T00:00:00"/>
    <x v="33"/>
    <x v="0"/>
    <n v="389"/>
    <s v="Kg"/>
    <n v="29"/>
    <n v="11281"/>
  </r>
  <r>
    <d v="2019-07-09T00:00:00"/>
    <x v="33"/>
    <x v="0"/>
    <n v="360"/>
    <s v="Kg"/>
    <n v="29"/>
    <n v="10440"/>
  </r>
  <r>
    <d v="2019-07-10T00:00:00"/>
    <x v="33"/>
    <x v="0"/>
    <n v="1119"/>
    <s v="Kg"/>
    <n v="24"/>
    <n v="26856"/>
  </r>
  <r>
    <d v="2019-07-10T00:00:00"/>
    <x v="33"/>
    <x v="0"/>
    <n v="1776"/>
    <s v="Kg"/>
    <n v="24"/>
    <n v="42624"/>
  </r>
  <r>
    <d v="2019-07-10T00:00:00"/>
    <x v="33"/>
    <x v="0"/>
    <n v="1004"/>
    <s v="Kg"/>
    <n v="24"/>
    <n v="24096"/>
  </r>
  <r>
    <d v="2019-07-10T00:00:00"/>
    <x v="33"/>
    <x v="0"/>
    <n v="4254"/>
    <s v="Kg"/>
    <n v="24"/>
    <n v="102096"/>
  </r>
  <r>
    <d v="2019-07-10T00:00:00"/>
    <x v="33"/>
    <x v="0"/>
    <n v="3312"/>
    <s v="Kg"/>
    <n v="24"/>
    <n v="79488"/>
  </r>
  <r>
    <d v="2019-07-13T00:00:00"/>
    <x v="33"/>
    <x v="0"/>
    <n v="844"/>
    <s v="Kg"/>
    <n v="23"/>
    <n v="19412"/>
  </r>
  <r>
    <d v="2019-07-16T00:00:00"/>
    <x v="33"/>
    <x v="0"/>
    <n v="650"/>
    <s v="Kg"/>
    <n v="29"/>
    <n v="18850"/>
  </r>
  <r>
    <d v="2019-07-16T00:00:00"/>
    <x v="33"/>
    <x v="0"/>
    <n v="552"/>
    <s v="Kg"/>
    <n v="30.5"/>
    <n v="16836"/>
  </r>
  <r>
    <d v="2019-07-16T00:00:00"/>
    <x v="33"/>
    <x v="0"/>
    <n v="479"/>
    <s v="Kg"/>
    <n v="29"/>
    <n v="13891"/>
  </r>
  <r>
    <d v="2019-07-16T00:00:00"/>
    <x v="33"/>
    <x v="0"/>
    <n v="585"/>
    <s v="Kg"/>
    <n v="29"/>
    <n v="16965"/>
  </r>
  <r>
    <d v="2019-07-20T00:00:00"/>
    <x v="33"/>
    <x v="0"/>
    <n v="675"/>
    <s v="Kg"/>
    <n v="27.25"/>
    <n v="18393.75"/>
  </r>
  <r>
    <d v="2019-07-20T00:00:00"/>
    <x v="33"/>
    <x v="0"/>
    <n v="959"/>
    <s v="Kg"/>
    <n v="27.25"/>
    <n v="26132.75"/>
  </r>
  <r>
    <d v="2019-07-20T00:00:00"/>
    <x v="33"/>
    <x v="0"/>
    <n v="1226"/>
    <s v="Kg"/>
    <n v="27.25"/>
    <n v="33408.5"/>
  </r>
  <r>
    <d v="2019-07-22T00:00:00"/>
    <x v="33"/>
    <x v="0"/>
    <n v="1242"/>
    <s v="Kg"/>
    <n v="27.25"/>
    <n v="33844.5"/>
  </r>
  <r>
    <d v="2019-07-23T00:00:00"/>
    <x v="33"/>
    <x v="0"/>
    <n v="778"/>
    <s v="Kg"/>
    <n v="27.25"/>
    <n v="21200.5"/>
  </r>
  <r>
    <d v="2019-07-24T00:00:00"/>
    <x v="33"/>
    <x v="0"/>
    <n v="1850"/>
    <s v="Kg"/>
    <n v="23.5"/>
    <n v="43475"/>
  </r>
  <r>
    <d v="2019-07-24T00:00:00"/>
    <x v="33"/>
    <x v="0"/>
    <n v="830"/>
    <s v="Kg"/>
    <n v="23.5"/>
    <n v="19505"/>
  </r>
  <r>
    <d v="2019-07-24T00:00:00"/>
    <x v="33"/>
    <x v="0"/>
    <n v="988"/>
    <s v="Kg"/>
    <n v="23.5"/>
    <n v="23218"/>
  </r>
  <r>
    <d v="2019-07-24T00:00:00"/>
    <x v="33"/>
    <x v="0"/>
    <n v="976"/>
    <s v="Kg"/>
    <n v="23.5"/>
    <n v="22936"/>
  </r>
  <r>
    <d v="2019-07-24T00:00:00"/>
    <x v="33"/>
    <x v="0"/>
    <n v="3678"/>
    <s v="Kg"/>
    <n v="23.5"/>
    <n v="86433"/>
  </r>
  <r>
    <d v="2019-07-24T00:00:00"/>
    <x v="33"/>
    <x v="0"/>
    <n v="3341"/>
    <s v="Kg"/>
    <n v="23.5"/>
    <n v="78513.5"/>
  </r>
  <r>
    <d v="2019-07-24T00:00:00"/>
    <x v="33"/>
    <x v="0"/>
    <n v="866"/>
    <s v="Kg"/>
    <n v="23"/>
    <n v="19918"/>
  </r>
  <r>
    <d v="2019-07-24T00:00:00"/>
    <x v="33"/>
    <x v="0"/>
    <n v="1062"/>
    <s v="Kg"/>
    <n v="23"/>
    <n v="24426"/>
  </r>
  <r>
    <d v="2019-07-24T00:00:00"/>
    <x v="33"/>
    <x v="0"/>
    <n v="516"/>
    <s v="Kg"/>
    <n v="29.25"/>
    <n v="15093"/>
  </r>
  <r>
    <d v="2019-07-26T00:00:00"/>
    <x v="33"/>
    <x v="0"/>
    <n v="381"/>
    <s v="Kg"/>
    <n v="29.25"/>
    <n v="11144.25"/>
  </r>
  <r>
    <d v="2019-07-26T00:00:00"/>
    <x v="33"/>
    <x v="0"/>
    <n v="617"/>
    <s v="Kg"/>
    <n v="29.25"/>
    <n v="18047.25"/>
  </r>
  <r>
    <d v="2019-07-26T00:00:00"/>
    <x v="33"/>
    <x v="0"/>
    <n v="457"/>
    <s v="Kg"/>
    <n v="29.25"/>
    <n v="13367.25"/>
  </r>
  <r>
    <d v="2019-07-26T00:00:00"/>
    <x v="33"/>
    <x v="0"/>
    <n v="1134"/>
    <s v="Kg"/>
    <n v="27.25"/>
    <n v="30901.5"/>
  </r>
  <r>
    <d v="2019-07-26T00:00:00"/>
    <x v="33"/>
    <x v="0"/>
    <n v="558"/>
    <s v="Kg"/>
    <n v="29.25"/>
    <n v="16321.5"/>
  </r>
  <r>
    <d v="2019-07-26T00:00:00"/>
    <x v="33"/>
    <x v="0"/>
    <n v="381"/>
    <s v="Kg"/>
    <n v="27"/>
    <n v="10287"/>
  </r>
  <r>
    <d v="2019-07-27T00:00:00"/>
    <x v="33"/>
    <x v="0"/>
    <n v="997"/>
    <s v="Kg"/>
    <n v="23"/>
    <n v="22931"/>
  </r>
  <r>
    <d v="2019-07-27T00:00:00"/>
    <x v="33"/>
    <x v="0"/>
    <n v="859"/>
    <s v="Kg"/>
    <n v="23"/>
    <n v="19757"/>
  </r>
  <r>
    <d v="2019-07-29T00:00:00"/>
    <x v="33"/>
    <x v="0"/>
    <n v="1045"/>
    <s v="Kg"/>
    <n v="22.75"/>
    <n v="23773.75"/>
  </r>
  <r>
    <d v="2019-07-29T00:00:00"/>
    <x v="33"/>
    <x v="0"/>
    <n v="957"/>
    <s v="Kg"/>
    <n v="24"/>
    <n v="22968"/>
  </r>
  <r>
    <d v="2019-07-29T00:00:00"/>
    <x v="33"/>
    <x v="0"/>
    <n v="959"/>
    <s v="Kg"/>
    <n v="22.75"/>
    <n v="21817.25"/>
  </r>
  <r>
    <d v="2019-07-30T00:00:00"/>
    <x v="33"/>
    <x v="0"/>
    <n v="510"/>
    <s v="Kg"/>
    <n v="29"/>
    <n v="14790"/>
  </r>
  <r>
    <d v="2019-07-30T00:00:00"/>
    <x v="33"/>
    <x v="0"/>
    <n v="513"/>
    <s v="Kg"/>
    <n v="22.75"/>
    <n v="11670.75"/>
  </r>
  <r>
    <d v="2019-07-31T00:00:00"/>
    <x v="33"/>
    <x v="0"/>
    <n v="869"/>
    <s v="Kg"/>
    <n v="22.75"/>
    <n v="19769.75"/>
  </r>
  <r>
    <d v="2019-08-03T00:00:00"/>
    <x v="33"/>
    <x v="0"/>
    <n v="1657"/>
    <s v="Kg"/>
    <n v="21.5"/>
    <n v="35625.5"/>
  </r>
  <r>
    <d v="2019-08-03T00:00:00"/>
    <x v="33"/>
    <x v="0"/>
    <n v="2125"/>
    <s v="Kg"/>
    <n v="21.5"/>
    <n v="45687.5"/>
  </r>
  <r>
    <d v="2019-08-03T00:00:00"/>
    <x v="33"/>
    <x v="0"/>
    <n v="552"/>
    <s v="Kg"/>
    <n v="27.25"/>
    <n v="15042"/>
  </r>
  <r>
    <d v="2019-08-03T00:00:00"/>
    <x v="33"/>
    <x v="0"/>
    <n v="610"/>
    <s v="Kg"/>
    <n v="29"/>
    <n v="17690"/>
  </r>
  <r>
    <d v="2019-08-06T00:00:00"/>
    <x v="33"/>
    <x v="0"/>
    <n v="955"/>
    <s v="Kg"/>
    <n v="27"/>
    <n v="25785"/>
  </r>
  <r>
    <d v="2019-08-09T00:00:00"/>
    <x v="33"/>
    <x v="0"/>
    <n v="559"/>
    <s v="Kg"/>
    <n v="22.5"/>
    <n v="12577.5"/>
  </r>
  <r>
    <d v="2019-08-20T00:00:00"/>
    <x v="33"/>
    <x v="0"/>
    <n v="1770"/>
    <s v="Kg"/>
    <n v="22.75"/>
    <n v="40267.5"/>
  </r>
  <r>
    <d v="2019-08-20T00:00:00"/>
    <x v="33"/>
    <x v="0"/>
    <n v="1122"/>
    <s v="Kg"/>
    <n v="27"/>
    <n v="30294"/>
  </r>
  <r>
    <d v="2019-08-20T00:00:00"/>
    <x v="33"/>
    <x v="0"/>
    <n v="1192"/>
    <s v="Kg"/>
    <n v="27"/>
    <n v="32184"/>
  </r>
  <r>
    <d v="2019-08-20T00:00:00"/>
    <x v="33"/>
    <x v="0"/>
    <n v="930"/>
    <s v="Kg"/>
    <n v="21.5"/>
    <n v="19995"/>
  </r>
  <r>
    <d v="2019-08-20T00:00:00"/>
    <x v="33"/>
    <x v="0"/>
    <n v="1517"/>
    <s v="Kg"/>
    <n v="21.5"/>
    <n v="32615.5"/>
  </r>
  <r>
    <d v="2019-08-20T00:00:00"/>
    <x v="33"/>
    <x v="0"/>
    <n v="1637"/>
    <s v="Kg"/>
    <n v="21.5"/>
    <n v="35195.5"/>
  </r>
  <r>
    <d v="2019-08-21T00:00:00"/>
    <x v="33"/>
    <x v="0"/>
    <n v="566"/>
    <s v="Kg"/>
    <n v="27"/>
    <n v="15282"/>
  </r>
  <r>
    <d v="2019-08-21T00:00:00"/>
    <x v="33"/>
    <x v="0"/>
    <n v="1078"/>
    <s v="Kg"/>
    <n v="23"/>
    <n v="24794"/>
  </r>
  <r>
    <d v="2019-08-21T00:00:00"/>
    <x v="33"/>
    <x v="0"/>
    <n v="471"/>
    <s v="Kg"/>
    <n v="28.25"/>
    <n v="13305.75"/>
  </r>
  <r>
    <d v="2019-08-21T00:00:00"/>
    <x v="33"/>
    <x v="0"/>
    <n v="1449"/>
    <s v="Kg"/>
    <n v="21.5"/>
    <n v="31153.5"/>
  </r>
  <r>
    <d v="2019-08-21T00:00:00"/>
    <x v="33"/>
    <x v="0"/>
    <n v="1042"/>
    <s v="Kg"/>
    <n v="21.5"/>
    <n v="22403"/>
  </r>
  <r>
    <d v="2019-08-21T00:00:00"/>
    <x v="33"/>
    <x v="0"/>
    <n v="443"/>
    <s v="Kg"/>
    <n v="28.25"/>
    <n v="12514.75"/>
  </r>
  <r>
    <d v="2019-08-22T00:00:00"/>
    <x v="33"/>
    <x v="0"/>
    <n v="1194"/>
    <s v="Kg"/>
    <n v="21.5"/>
    <n v="25671"/>
  </r>
  <r>
    <d v="2019-08-22T00:00:00"/>
    <x v="33"/>
    <x v="0"/>
    <n v="1050"/>
    <s v="Kg"/>
    <n v="21.5"/>
    <n v="22575"/>
  </r>
  <r>
    <d v="2019-08-24T00:00:00"/>
    <x v="33"/>
    <x v="0"/>
    <n v="1037"/>
    <s v="Kg"/>
    <n v="22.5"/>
    <n v="23332.5"/>
  </r>
  <r>
    <d v="2019-08-24T00:00:00"/>
    <x v="33"/>
    <x v="0"/>
    <n v="930"/>
    <s v="Kg"/>
    <n v="22.5"/>
    <n v="20925"/>
  </r>
  <r>
    <d v="2019-08-24T00:00:00"/>
    <x v="33"/>
    <x v="0"/>
    <n v="1101"/>
    <s v="Kg"/>
    <n v="26.75"/>
    <n v="29451.75"/>
  </r>
  <r>
    <d v="2019-08-24T00:00:00"/>
    <x v="33"/>
    <x v="0"/>
    <n v="363"/>
    <s v="Kg"/>
    <n v="28"/>
    <n v="10164"/>
  </r>
  <r>
    <d v="2019-08-24T00:00:00"/>
    <x v="33"/>
    <x v="0"/>
    <n v="334"/>
    <s v="Kg"/>
    <n v="28.5"/>
    <n v="9519"/>
  </r>
  <r>
    <d v="2019-08-24T00:00:00"/>
    <x v="33"/>
    <x v="0"/>
    <n v="311"/>
    <s v="Kg"/>
    <n v="28.5"/>
    <n v="8863.5"/>
  </r>
  <r>
    <d v="2019-08-24T00:00:00"/>
    <x v="33"/>
    <x v="0"/>
    <n v="345"/>
    <s v="Kg"/>
    <n v="28"/>
    <n v="9660"/>
  </r>
  <r>
    <d v="2019-08-24T00:00:00"/>
    <x v="33"/>
    <x v="0"/>
    <n v="3430"/>
    <s v="Kg"/>
    <n v="21.5"/>
    <n v="73745"/>
  </r>
  <r>
    <d v="2019-08-24T00:00:00"/>
    <x v="33"/>
    <x v="0"/>
    <n v="918"/>
    <s v="Kg"/>
    <n v="21.5"/>
    <n v="19737"/>
  </r>
  <r>
    <d v="2019-08-26T00:00:00"/>
    <x v="33"/>
    <x v="0"/>
    <n v="909"/>
    <s v="Kg"/>
    <n v="21.5"/>
    <n v="19543.5"/>
  </r>
  <r>
    <d v="2019-08-26T00:00:00"/>
    <x v="33"/>
    <x v="0"/>
    <n v="2017"/>
    <s v="Kg"/>
    <n v="21.5"/>
    <n v="43365.5"/>
  </r>
  <r>
    <d v="2019-08-26T00:00:00"/>
    <x v="33"/>
    <x v="0"/>
    <n v="2161"/>
    <s v="Kg"/>
    <n v="21.5"/>
    <n v="46461.5"/>
  </r>
  <r>
    <d v="2019-08-26T00:00:00"/>
    <x v="33"/>
    <x v="0"/>
    <n v="2262"/>
    <s v="Kg"/>
    <n v="21.5"/>
    <n v="48633"/>
  </r>
  <r>
    <d v="2019-08-26T00:00:00"/>
    <x v="33"/>
    <x v="0"/>
    <n v="569"/>
    <s v="Kg"/>
    <n v="28"/>
    <n v="15932"/>
  </r>
  <r>
    <d v="2019-08-27T00:00:00"/>
    <x v="33"/>
    <x v="0"/>
    <n v="475"/>
    <s v="Kg"/>
    <n v="28"/>
    <n v="13300"/>
  </r>
  <r>
    <d v="2019-08-27T00:00:00"/>
    <x v="33"/>
    <x v="0"/>
    <n v="1177"/>
    <s v="Kg"/>
    <n v="22.75"/>
    <n v="26776.75"/>
  </r>
  <r>
    <d v="2019-08-27T00:00:00"/>
    <x v="33"/>
    <x v="0"/>
    <n v="872"/>
    <s v="Kg"/>
    <n v="22.75"/>
    <n v="19838"/>
  </r>
  <r>
    <d v="2019-08-28T00:00:00"/>
    <x v="33"/>
    <x v="0"/>
    <n v="1403"/>
    <s v="Kg"/>
    <n v="22.75"/>
    <n v="31918.25"/>
  </r>
  <r>
    <d v="2019-08-28T00:00:00"/>
    <x v="33"/>
    <x v="0"/>
    <n v="995"/>
    <s v="Kg"/>
    <n v="22.75"/>
    <n v="22636.25"/>
  </r>
  <r>
    <d v="2019-08-28T00:00:00"/>
    <x v="33"/>
    <x v="0"/>
    <n v="3176"/>
    <s v="Kg"/>
    <n v="22.75"/>
    <n v="72254"/>
  </r>
  <r>
    <d v="2019-08-28T00:00:00"/>
    <x v="33"/>
    <x v="0"/>
    <n v="3952"/>
    <s v="Kg"/>
    <n v="22.75"/>
    <n v="89908"/>
  </r>
  <r>
    <d v="2019-08-28T00:00:00"/>
    <x v="33"/>
    <x v="0"/>
    <n v="3085"/>
    <s v="Kg"/>
    <n v="21.5"/>
    <n v="66327.5"/>
  </r>
  <r>
    <d v="2019-08-28T00:00:00"/>
    <x v="33"/>
    <x v="0"/>
    <n v="508"/>
    <s v="Kg"/>
    <n v="21.5"/>
    <n v="10922"/>
  </r>
  <r>
    <d v="2019-08-28T00:00:00"/>
    <x v="33"/>
    <x v="0"/>
    <n v="333"/>
    <s v="Kg"/>
    <n v="28"/>
    <n v="9324"/>
  </r>
  <r>
    <d v="2019-08-28T00:00:00"/>
    <x v="33"/>
    <x v="0"/>
    <n v="296"/>
    <s v="Kg"/>
    <n v="26.5"/>
    <n v="7844"/>
  </r>
  <r>
    <d v="2019-08-29T00:00:00"/>
    <x v="33"/>
    <x v="0"/>
    <n v="577"/>
    <s v="Kg"/>
    <n v="28"/>
    <n v="16156"/>
  </r>
  <r>
    <d v="2019-08-29T00:00:00"/>
    <x v="33"/>
    <x v="0"/>
    <n v="1180"/>
    <s v="Kg"/>
    <n v="21.5"/>
    <n v="25370"/>
  </r>
  <r>
    <d v="2019-08-31T00:00:00"/>
    <x v="33"/>
    <x v="0"/>
    <n v="1164"/>
    <s v="Kg"/>
    <n v="26"/>
    <n v="30264"/>
  </r>
  <r>
    <d v="2019-08-31T00:00:00"/>
    <x v="33"/>
    <x v="0"/>
    <n v="1103"/>
    <s v="Kg"/>
    <n v="26"/>
    <n v="28678"/>
  </r>
  <r>
    <d v="2019-09-02T00:00:00"/>
    <x v="33"/>
    <x v="0"/>
    <n v="494"/>
    <s v="Kg"/>
    <n v="22.75"/>
    <n v="11238.5"/>
  </r>
  <r>
    <d v="2019-09-02T00:00:00"/>
    <x v="33"/>
    <x v="0"/>
    <n v="596"/>
    <s v="Kg"/>
    <n v="29.5"/>
    <n v="17582"/>
  </r>
  <r>
    <d v="2019-09-03T00:00:00"/>
    <x v="33"/>
    <x v="0"/>
    <n v="532"/>
    <s v="Kg"/>
    <n v="28"/>
    <n v="14896"/>
  </r>
  <r>
    <d v="2019-09-03T00:00:00"/>
    <x v="33"/>
    <x v="0"/>
    <n v="514"/>
    <s v="Kg"/>
    <n v="28"/>
    <n v="14392"/>
  </r>
  <r>
    <d v="2019-09-03T00:00:00"/>
    <x v="33"/>
    <x v="0"/>
    <n v="454"/>
    <s v="Kg"/>
    <n v="28"/>
    <n v="12712"/>
  </r>
  <r>
    <d v="2019-09-03T00:00:00"/>
    <x v="33"/>
    <x v="0"/>
    <n v="395"/>
    <s v="Kg"/>
    <n v="28"/>
    <n v="11060"/>
  </r>
  <r>
    <d v="2019-09-03T00:00:00"/>
    <x v="33"/>
    <x v="0"/>
    <n v="322"/>
    <s v="Kg"/>
    <n v="28"/>
    <n v="9016"/>
  </r>
  <r>
    <d v="2019-09-03T00:00:00"/>
    <x v="33"/>
    <x v="0"/>
    <n v="1195"/>
    <s v="Kg"/>
    <n v="28"/>
    <n v="33460"/>
  </r>
  <r>
    <d v="2019-09-03T00:00:00"/>
    <x v="33"/>
    <x v="0"/>
    <n v="262"/>
    <s v="Kg"/>
    <n v="27.5"/>
    <n v="7205"/>
  </r>
  <r>
    <d v="2019-09-03T00:00:00"/>
    <x v="33"/>
    <x v="0"/>
    <n v="306"/>
    <s v="Kg"/>
    <n v="27.5"/>
    <n v="8415"/>
  </r>
  <r>
    <d v="2019-09-07T00:00:00"/>
    <x v="33"/>
    <x v="0"/>
    <n v="362"/>
    <s v="Kg"/>
    <n v="28"/>
    <n v="10136"/>
  </r>
  <r>
    <d v="2019-09-07T00:00:00"/>
    <x v="33"/>
    <x v="0"/>
    <n v="892"/>
    <s v="Kg"/>
    <n v="22.75"/>
    <n v="20293"/>
  </r>
  <r>
    <d v="2019-09-07T00:00:00"/>
    <x v="33"/>
    <x v="0"/>
    <n v="1884"/>
    <s v="Kg"/>
    <n v="22.75"/>
    <n v="42861"/>
  </r>
  <r>
    <d v="2019-09-07T00:00:00"/>
    <x v="33"/>
    <x v="0"/>
    <n v="982"/>
    <s v="Kg"/>
    <n v="22.75"/>
    <n v="22340.5"/>
  </r>
  <r>
    <d v="2019-09-07T00:00:00"/>
    <x v="33"/>
    <x v="0"/>
    <n v="4261"/>
    <s v="Kg"/>
    <n v="22.75"/>
    <n v="96937.75"/>
  </r>
  <r>
    <d v="2019-09-07T00:00:00"/>
    <x v="33"/>
    <x v="0"/>
    <n v="3282"/>
    <s v="Kg"/>
    <n v="22.75"/>
    <n v="74665.5"/>
  </r>
  <r>
    <d v="2019-09-07T00:00:00"/>
    <x v="33"/>
    <x v="0"/>
    <n v="1180"/>
    <s v="Kg"/>
    <n v="26.75"/>
    <n v="31565"/>
  </r>
  <r>
    <d v="2019-09-11T00:00:00"/>
    <x v="33"/>
    <x v="0"/>
    <n v="546"/>
    <s v="Kg"/>
    <n v="28"/>
    <n v="15288"/>
  </r>
  <r>
    <d v="2019-09-11T00:00:00"/>
    <x v="33"/>
    <x v="0"/>
    <n v="593"/>
    <s v="Kg"/>
    <n v="28"/>
    <n v="16604"/>
  </r>
  <r>
    <d v="2019-09-11T00:00:00"/>
    <x v="33"/>
    <x v="0"/>
    <n v="631"/>
    <s v="Kg"/>
    <n v="26.75"/>
    <n v="16879.25"/>
  </r>
  <r>
    <d v="2019-09-11T00:00:00"/>
    <x v="33"/>
    <x v="0"/>
    <n v="430"/>
    <s v="Kg"/>
    <n v="21"/>
    <n v="9030"/>
  </r>
  <r>
    <d v="2019-09-13T00:00:00"/>
    <x v="33"/>
    <x v="0"/>
    <n v="864"/>
    <s v="Kg"/>
    <n v="22.75"/>
    <n v="19656"/>
  </r>
  <r>
    <d v="2019-09-13T00:00:00"/>
    <x v="33"/>
    <x v="0"/>
    <n v="912"/>
    <s v="Kg"/>
    <n v="22.75"/>
    <n v="20748"/>
  </r>
  <r>
    <d v="2019-09-13T00:00:00"/>
    <x v="33"/>
    <x v="0"/>
    <n v="957"/>
    <s v="Kg"/>
    <n v="22.75"/>
    <n v="21771.75"/>
  </r>
  <r>
    <d v="2019-09-13T00:00:00"/>
    <x v="33"/>
    <x v="0"/>
    <n v="3954"/>
    <s v="Kg"/>
    <n v="22.75"/>
    <n v="89953.5"/>
  </r>
  <r>
    <d v="2019-09-13T00:00:00"/>
    <x v="33"/>
    <x v="0"/>
    <n v="4376"/>
    <s v="Kg"/>
    <n v="22.75"/>
    <n v="99554"/>
  </r>
  <r>
    <d v="2019-09-16T00:00:00"/>
    <x v="33"/>
    <x v="0"/>
    <n v="1142"/>
    <s v="Kg"/>
    <n v="26.5"/>
    <n v="30263"/>
  </r>
  <r>
    <d v="2019-09-16T00:00:00"/>
    <x v="33"/>
    <x v="0"/>
    <n v="942"/>
    <s v="Kg"/>
    <n v="26.5"/>
    <n v="24963"/>
  </r>
  <r>
    <d v="2019-09-16T00:00:00"/>
    <x v="33"/>
    <x v="0"/>
    <n v="1038"/>
    <s v="Kg"/>
    <n v="22.25"/>
    <n v="23095.5"/>
  </r>
  <r>
    <d v="2019-09-16T00:00:00"/>
    <x v="33"/>
    <x v="0"/>
    <n v="5129"/>
    <s v="Kg"/>
    <n v="22.25"/>
    <n v="114120.25"/>
  </r>
  <r>
    <d v="2019-09-16T00:00:00"/>
    <x v="33"/>
    <x v="0"/>
    <n v="5755"/>
    <s v="Kg"/>
    <n v="22.25"/>
    <n v="128048.75"/>
  </r>
  <r>
    <d v="2019-09-17T00:00:00"/>
    <x v="33"/>
    <x v="0"/>
    <n v="977"/>
    <s v="Kg"/>
    <n v="21.5"/>
    <n v="21005.5"/>
  </r>
  <r>
    <d v="2019-09-17T00:00:00"/>
    <x v="33"/>
    <x v="0"/>
    <n v="970"/>
    <s v="Kg"/>
    <n v="26.5"/>
    <n v="25705"/>
  </r>
  <r>
    <d v="2019-09-19T00:00:00"/>
    <x v="33"/>
    <x v="0"/>
    <n v="547"/>
    <s v="Kg"/>
    <n v="27"/>
    <n v="14769"/>
  </r>
  <r>
    <d v="2019-09-23T00:00:00"/>
    <x v="33"/>
    <x v="0"/>
    <n v="4647"/>
    <s v="Kg"/>
    <n v="21"/>
    <n v="97587"/>
  </r>
  <r>
    <d v="2019-09-23T00:00:00"/>
    <x v="33"/>
    <x v="0"/>
    <n v="947"/>
    <s v="Kg"/>
    <n v="21"/>
    <n v="19887"/>
  </r>
  <r>
    <d v="2019-09-23T00:00:00"/>
    <x v="33"/>
    <x v="0"/>
    <n v="3140"/>
    <s v="Kg"/>
    <n v="21"/>
    <n v="65940"/>
  </r>
  <r>
    <d v="2019-09-23T00:00:00"/>
    <x v="33"/>
    <x v="0"/>
    <n v="3351"/>
    <s v="Kg"/>
    <n v="21"/>
    <n v="70371"/>
  </r>
  <r>
    <d v="2019-09-23T00:00:00"/>
    <x v="33"/>
    <x v="0"/>
    <n v="606"/>
    <s v="Kg"/>
    <n v="27.5"/>
    <n v="16665"/>
  </r>
  <r>
    <d v="2019-09-23T00:00:00"/>
    <x v="33"/>
    <x v="0"/>
    <n v="418"/>
    <s v="Kg"/>
    <n v="21"/>
    <n v="8778"/>
  </r>
  <r>
    <d v="2019-09-23T00:00:00"/>
    <x v="33"/>
    <x v="0"/>
    <n v="431"/>
    <s v="Kg"/>
    <n v="21"/>
    <n v="9051"/>
  </r>
  <r>
    <d v="2019-09-23T00:00:00"/>
    <x v="33"/>
    <x v="0"/>
    <n v="654"/>
    <s v="Kg"/>
    <n v="27.5"/>
    <n v="17985"/>
  </r>
  <r>
    <d v="2019-09-24T00:00:00"/>
    <x v="33"/>
    <x v="0"/>
    <n v="769"/>
    <s v="Kg"/>
    <n v="20"/>
    <n v="15380"/>
  </r>
  <r>
    <d v="2019-09-24T00:00:00"/>
    <x v="33"/>
    <x v="0"/>
    <n v="1042"/>
    <s v="Kg"/>
    <n v="21"/>
    <n v="21882"/>
  </r>
  <r>
    <d v="2019-09-24T00:00:00"/>
    <x v="33"/>
    <x v="0"/>
    <n v="1022"/>
    <s v="Kg"/>
    <n v="26.75"/>
    <n v="27338.5"/>
  </r>
  <r>
    <d v="2019-09-24T00:00:00"/>
    <x v="33"/>
    <x v="0"/>
    <n v="2078"/>
    <s v="Kg"/>
    <n v="21"/>
    <n v="43638"/>
  </r>
  <r>
    <d v="2019-09-26T00:00:00"/>
    <x v="33"/>
    <x v="0"/>
    <n v="662"/>
    <s v="Kg"/>
    <n v="21"/>
    <n v="13902"/>
  </r>
  <r>
    <d v="2019-09-26T00:00:00"/>
    <x v="33"/>
    <x v="0"/>
    <n v="485"/>
    <s v="Kg"/>
    <n v="27.5"/>
    <n v="13337.5"/>
  </r>
  <r>
    <d v="2019-09-26T00:00:00"/>
    <x v="33"/>
    <x v="0"/>
    <n v="552"/>
    <s v="Kg"/>
    <n v="26.5"/>
    <n v="14628"/>
  </r>
  <r>
    <d v="2019-09-27T00:00:00"/>
    <x v="33"/>
    <x v="0"/>
    <n v="898"/>
    <s v="Kg"/>
    <n v="26"/>
    <n v="23348"/>
  </r>
  <r>
    <d v="2019-09-27T00:00:00"/>
    <x v="33"/>
    <x v="0"/>
    <n v="1148"/>
    <s v="Kg"/>
    <n v="26"/>
    <n v="29848"/>
  </r>
  <r>
    <d v="2019-09-28T00:00:00"/>
    <x v="33"/>
    <x v="0"/>
    <n v="525"/>
    <s v="Kg"/>
    <n v="27.5"/>
    <n v="14437.5"/>
  </r>
  <r>
    <d v="2019-09-30T00:00:00"/>
    <x v="33"/>
    <x v="0"/>
    <n v="682"/>
    <s v="Kg"/>
    <n v="21"/>
    <n v="14322"/>
  </r>
  <r>
    <d v="2019-09-30T00:00:00"/>
    <x v="33"/>
    <x v="0"/>
    <n v="1208"/>
    <s v="Kg"/>
    <n v="26.25"/>
    <n v="31710"/>
  </r>
  <r>
    <d v="2019-10-03T00:00:00"/>
    <x v="33"/>
    <x v="0"/>
    <n v="538"/>
    <s v="Kg"/>
    <n v="27.5"/>
    <n v="14795"/>
  </r>
  <r>
    <d v="2019-10-03T00:00:00"/>
    <x v="33"/>
    <x v="0"/>
    <n v="482"/>
    <s v="Kg"/>
    <n v="27.5"/>
    <n v="13255"/>
  </r>
  <r>
    <d v="2019-10-04T00:00:00"/>
    <x v="33"/>
    <x v="0"/>
    <n v="807"/>
    <s v="Kg"/>
    <n v="20.75"/>
    <n v="16745.25"/>
  </r>
  <r>
    <d v="2019-10-04T00:00:00"/>
    <x v="33"/>
    <x v="0"/>
    <n v="1138"/>
    <s v="Kg"/>
    <n v="26"/>
    <n v="29588"/>
  </r>
  <r>
    <d v="2019-10-04T00:00:00"/>
    <x v="33"/>
    <x v="0"/>
    <n v="888"/>
    <s v="Kg"/>
    <n v="20.75"/>
    <n v="18426"/>
  </r>
  <r>
    <d v="2019-10-04T00:00:00"/>
    <x v="33"/>
    <x v="0"/>
    <n v="999"/>
    <s v="Kg"/>
    <n v="20.75"/>
    <n v="20729.25"/>
  </r>
  <r>
    <d v="2019-10-04T00:00:00"/>
    <x v="33"/>
    <x v="0"/>
    <n v="2086"/>
    <s v="Kg"/>
    <n v="22"/>
    <n v="45892"/>
  </r>
  <r>
    <d v="2019-10-04T00:00:00"/>
    <x v="33"/>
    <x v="0"/>
    <n v="887"/>
    <s v="Kg"/>
    <n v="22"/>
    <n v="19514"/>
  </r>
  <r>
    <d v="2019-10-04T00:00:00"/>
    <x v="33"/>
    <x v="0"/>
    <n v="468"/>
    <s v="Kg"/>
    <n v="22"/>
    <n v="10296"/>
  </r>
  <r>
    <d v="2019-10-04T00:00:00"/>
    <x v="33"/>
    <x v="0"/>
    <n v="482"/>
    <s v="Kg"/>
    <n v="22"/>
    <n v="10604"/>
  </r>
  <r>
    <d v="2019-10-04T00:00:00"/>
    <x v="33"/>
    <x v="0"/>
    <n v="2071"/>
    <s v="Kg"/>
    <n v="22"/>
    <n v="45562"/>
  </r>
  <r>
    <d v="2019-10-04T00:00:00"/>
    <x v="33"/>
    <x v="0"/>
    <n v="946"/>
    <s v="Kg"/>
    <n v="20.75"/>
    <n v="19629.5"/>
  </r>
  <r>
    <d v="2019-10-04T00:00:00"/>
    <x v="33"/>
    <x v="0"/>
    <n v="910"/>
    <s v="Kg"/>
    <n v="22"/>
    <n v="20020"/>
  </r>
  <r>
    <d v="2019-10-04T00:00:00"/>
    <x v="33"/>
    <x v="0"/>
    <n v="467"/>
    <s v="Kg"/>
    <n v="22"/>
    <n v="10274"/>
  </r>
  <r>
    <d v="2019-10-04T00:00:00"/>
    <x v="33"/>
    <x v="0"/>
    <n v="498"/>
    <s v="Kg"/>
    <n v="22"/>
    <n v="10956"/>
  </r>
  <r>
    <d v="2019-10-04T00:00:00"/>
    <x v="33"/>
    <x v="0"/>
    <n v="4113"/>
    <s v="Kg"/>
    <n v="22"/>
    <n v="90486"/>
  </r>
  <r>
    <d v="2019-10-10T00:00:00"/>
    <x v="33"/>
    <x v="0"/>
    <n v="5361"/>
    <s v="Kg"/>
    <n v="22"/>
    <n v="117942"/>
  </r>
  <r>
    <d v="2019-10-14T00:00:00"/>
    <x v="33"/>
    <x v="0"/>
    <n v="1049"/>
    <s v="Kg"/>
    <n v="26"/>
    <n v="27274"/>
  </r>
  <r>
    <d v="2019-10-14T00:00:00"/>
    <x v="33"/>
    <x v="0"/>
    <n v="1189"/>
    <s v="Kg"/>
    <n v="26"/>
    <n v="30914"/>
  </r>
  <r>
    <d v="2019-10-14T00:00:00"/>
    <x v="33"/>
    <x v="0"/>
    <n v="1209"/>
    <s v="Kg"/>
    <n v="26"/>
    <n v="31434"/>
  </r>
  <r>
    <d v="2019-10-16T00:00:00"/>
    <x v="33"/>
    <x v="0"/>
    <n v="984"/>
    <s v="Kg"/>
    <n v="26"/>
    <n v="25584"/>
  </r>
  <r>
    <d v="2019-10-16T00:00:00"/>
    <x v="33"/>
    <x v="0"/>
    <n v="1131"/>
    <s v="Kg"/>
    <n v="20.75"/>
    <n v="23468.25"/>
  </r>
  <r>
    <d v="2019-10-17T00:00:00"/>
    <x v="33"/>
    <x v="0"/>
    <n v="847"/>
    <s v="Kg"/>
    <n v="20.75"/>
    <n v="17575.25"/>
  </r>
  <r>
    <d v="2019-10-17T00:00:00"/>
    <x v="33"/>
    <x v="0"/>
    <n v="1007"/>
    <s v="Kg"/>
    <n v="20.75"/>
    <n v="20895.25"/>
  </r>
  <r>
    <d v="2019-10-17T00:00:00"/>
    <x v="33"/>
    <x v="0"/>
    <n v="1032"/>
    <s v="Kg"/>
    <n v="20.75"/>
    <n v="21414"/>
  </r>
  <r>
    <d v="2019-10-17T00:00:00"/>
    <x v="33"/>
    <x v="0"/>
    <n v="2140"/>
    <s v="Kg"/>
    <n v="22"/>
    <n v="47080"/>
  </r>
  <r>
    <d v="2019-10-17T00:00:00"/>
    <x v="33"/>
    <x v="0"/>
    <n v="3084"/>
    <s v="Kg"/>
    <n v="22"/>
    <n v="67848"/>
  </r>
  <r>
    <d v="2019-10-17T00:00:00"/>
    <x v="33"/>
    <x v="0"/>
    <n v="2181"/>
    <s v="Kg"/>
    <n v="20.75"/>
    <n v="45255.75"/>
  </r>
  <r>
    <d v="2019-10-21T00:00:00"/>
    <x v="33"/>
    <x v="0"/>
    <n v="963"/>
    <s v="Kg"/>
    <n v="20.25"/>
    <n v="19500.75"/>
  </r>
  <r>
    <d v="2019-10-21T00:00:00"/>
    <x v="33"/>
    <x v="0"/>
    <n v="980"/>
    <s v="Kg"/>
    <n v="21.25"/>
    <n v="20825"/>
  </r>
  <r>
    <d v="2019-10-22T00:00:00"/>
    <x v="33"/>
    <x v="0"/>
    <n v="1085"/>
    <s v="Kg"/>
    <n v="20.5"/>
    <n v="22242.5"/>
  </r>
  <r>
    <d v="2019-10-22T00:00:00"/>
    <x v="33"/>
    <x v="0"/>
    <n v="384"/>
    <s v="Kg"/>
    <n v="27.5"/>
    <n v="10560"/>
  </r>
  <r>
    <d v="2019-10-22T00:00:00"/>
    <x v="33"/>
    <x v="0"/>
    <n v="324"/>
    <s v="Kg"/>
    <n v="27.5"/>
    <n v="8910"/>
  </r>
  <r>
    <d v="2019-10-23T00:00:00"/>
    <x v="33"/>
    <x v="0"/>
    <n v="453"/>
    <s v="Kg"/>
    <n v="27.5"/>
    <n v="12457.5"/>
  </r>
  <r>
    <d v="2019-10-24T00:00:00"/>
    <x v="33"/>
    <x v="0"/>
    <n v="835"/>
    <s v="Kg"/>
    <n v="20.5"/>
    <n v="17117.5"/>
  </r>
  <r>
    <d v="2019-10-26T00:00:00"/>
    <x v="33"/>
    <x v="0"/>
    <n v="865"/>
    <s v="Kg"/>
    <n v="28"/>
    <n v="24220"/>
  </r>
  <r>
    <d v="2019-10-30T00:00:00"/>
    <x v="33"/>
    <x v="0"/>
    <n v="655"/>
    <s v="Kg"/>
    <n v="28"/>
    <n v="18340"/>
  </r>
  <r>
    <d v="2019-10-30T00:00:00"/>
    <x v="33"/>
    <x v="0"/>
    <n v="3367"/>
    <s v="Kg"/>
    <n v="20.25"/>
    <n v="68181.75"/>
  </r>
  <r>
    <d v="2019-10-30T00:00:00"/>
    <x v="33"/>
    <x v="0"/>
    <n v="843"/>
    <s v="Kg"/>
    <n v="20.25"/>
    <n v="17070.75"/>
  </r>
  <r>
    <d v="2019-10-30T00:00:00"/>
    <x v="33"/>
    <x v="0"/>
    <n v="996"/>
    <s v="Kg"/>
    <n v="20.25"/>
    <n v="20169"/>
  </r>
  <r>
    <d v="2019-10-30T00:00:00"/>
    <x v="33"/>
    <x v="0"/>
    <n v="3327"/>
    <s v="Kg"/>
    <n v="20.25"/>
    <n v="67371.75"/>
  </r>
  <r>
    <d v="2019-10-31T00:00:00"/>
    <x v="33"/>
    <x v="0"/>
    <n v="3237"/>
    <s v="Kg"/>
    <n v="20.25"/>
    <n v="65549.25"/>
  </r>
  <r>
    <d v="2019-10-31T00:00:00"/>
    <x v="33"/>
    <x v="0"/>
    <n v="592"/>
    <s v="Kg"/>
    <n v="27.5"/>
    <n v="16280"/>
  </r>
  <r>
    <d v="2019-11-04T00:00:00"/>
    <x v="33"/>
    <x v="0"/>
    <n v="339"/>
    <s v="Kg"/>
    <n v="27"/>
    <n v="9153"/>
  </r>
  <r>
    <d v="2019-11-04T00:00:00"/>
    <x v="33"/>
    <x v="0"/>
    <n v="451"/>
    <s v="Kg"/>
    <n v="27"/>
    <n v="12177"/>
  </r>
  <r>
    <d v="2019-11-04T00:00:00"/>
    <x v="33"/>
    <x v="0"/>
    <n v="455"/>
    <s v="Kg"/>
    <n v="27"/>
    <n v="12285"/>
  </r>
  <r>
    <d v="2019-11-04T00:00:00"/>
    <x v="33"/>
    <x v="0"/>
    <n v="401"/>
    <s v="Kg"/>
    <n v="27"/>
    <n v="10827"/>
  </r>
  <r>
    <d v="2019-11-04T00:00:00"/>
    <x v="33"/>
    <x v="0"/>
    <n v="899"/>
    <s v="Kg"/>
    <n v="21.75"/>
    <n v="19553.25"/>
  </r>
  <r>
    <d v="2019-11-05T00:00:00"/>
    <x v="33"/>
    <x v="0"/>
    <n v="878"/>
    <s v="Kg"/>
    <n v="20.5"/>
    <n v="17999"/>
  </r>
  <r>
    <d v="2019-11-06T00:00:00"/>
    <x v="33"/>
    <x v="0"/>
    <n v="298"/>
    <s v="Kg"/>
    <n v="21.5"/>
    <n v="6407"/>
  </r>
  <r>
    <d v="2019-11-06T00:00:00"/>
    <x v="33"/>
    <x v="0"/>
    <n v="322"/>
    <s v="Kg"/>
    <n v="20"/>
    <n v="6440"/>
  </r>
  <r>
    <d v="2019-11-07T00:00:00"/>
    <x v="33"/>
    <x v="0"/>
    <n v="584"/>
    <s v="Kg"/>
    <n v="26"/>
    <n v="15184"/>
  </r>
  <r>
    <d v="2019-11-07T00:00:00"/>
    <x v="33"/>
    <x v="0"/>
    <n v="594"/>
    <s v="Kg"/>
    <n v="26"/>
    <n v="15444"/>
  </r>
  <r>
    <d v="2019-11-12T00:00:00"/>
    <x v="33"/>
    <x v="0"/>
    <n v="922"/>
    <s v="Kg"/>
    <n v="20.25"/>
    <n v="18670.5"/>
  </r>
  <r>
    <d v="2019-11-13T00:00:00"/>
    <x v="33"/>
    <x v="0"/>
    <n v="978"/>
    <s v="Kg"/>
    <n v="21.5"/>
    <n v="21027"/>
  </r>
  <r>
    <d v="2019-11-13T00:00:00"/>
    <x v="33"/>
    <x v="0"/>
    <n v="1084"/>
    <s v="Kg"/>
    <n v="21.5"/>
    <n v="23306"/>
  </r>
  <r>
    <d v="2019-11-13T00:00:00"/>
    <x v="33"/>
    <x v="0"/>
    <n v="4134"/>
    <s v="Kg"/>
    <n v="21.5"/>
    <n v="88881"/>
  </r>
  <r>
    <d v="2019-11-13T00:00:00"/>
    <x v="33"/>
    <x v="0"/>
    <n v="5550"/>
    <s v="Kg"/>
    <n v="21.5"/>
    <n v="119325"/>
  </r>
  <r>
    <d v="2019-11-13T00:00:00"/>
    <x v="33"/>
    <x v="0"/>
    <n v="874"/>
    <s v="Kg"/>
    <n v="19.75"/>
    <n v="17261.5"/>
  </r>
  <r>
    <d v="2019-11-16T00:00:00"/>
    <x v="33"/>
    <x v="0"/>
    <n v="922"/>
    <s v="Kg"/>
    <n v="20.25"/>
    <n v="18670.5"/>
  </r>
  <r>
    <d v="2019-11-16T00:00:00"/>
    <x v="33"/>
    <x v="0"/>
    <n v="828"/>
    <s v="Kg"/>
    <n v="21.5"/>
    <n v="17802"/>
  </r>
  <r>
    <d v="2019-11-22T00:00:00"/>
    <x v="33"/>
    <x v="0"/>
    <n v="660"/>
    <s v="Kg"/>
    <n v="27"/>
    <n v="17820"/>
  </r>
  <r>
    <d v="2019-11-22T00:00:00"/>
    <x v="33"/>
    <x v="0"/>
    <n v="385"/>
    <s v="Kg"/>
    <n v="27"/>
    <n v="10395"/>
  </r>
  <r>
    <d v="2019-11-22T00:00:00"/>
    <x v="33"/>
    <x v="0"/>
    <n v="689"/>
    <s v="Kg"/>
    <n v="19.75"/>
    <n v="13607.75"/>
  </r>
  <r>
    <d v="2019-11-22T00:00:00"/>
    <x v="33"/>
    <x v="0"/>
    <n v="1795"/>
    <s v="Kg"/>
    <n v="26"/>
    <n v="46670"/>
  </r>
  <r>
    <d v="2019-11-23T00:00:00"/>
    <x v="33"/>
    <x v="0"/>
    <n v="467"/>
    <s v="Kg"/>
    <n v="27"/>
    <n v="12609"/>
  </r>
  <r>
    <d v="2019-11-23T00:00:00"/>
    <x v="33"/>
    <x v="0"/>
    <n v="365"/>
    <s v="Kg"/>
    <n v="27"/>
    <n v="9855"/>
  </r>
  <r>
    <d v="2019-11-27T00:00:00"/>
    <x v="33"/>
    <x v="0"/>
    <n v="555"/>
    <s v="Kg"/>
    <n v="27.75"/>
    <n v="15401.25"/>
  </r>
  <r>
    <d v="2019-11-28T00:00:00"/>
    <x v="33"/>
    <x v="0"/>
    <n v="1275"/>
    <s v="Kg"/>
    <n v="25.5"/>
    <n v="32512.5"/>
  </r>
  <r>
    <d v="2019-11-29T00:00:00"/>
    <x v="33"/>
    <x v="0"/>
    <n v="593"/>
    <s v="Kg"/>
    <n v="25.5"/>
    <n v="15121.5"/>
  </r>
  <r>
    <d v="2019-11-29T00:00:00"/>
    <x v="33"/>
    <x v="0"/>
    <n v="670"/>
    <s v="Kg"/>
    <n v="25.5"/>
    <n v="17085"/>
  </r>
  <r>
    <d v="2019-11-29T00:00:00"/>
    <x v="33"/>
    <x v="0"/>
    <n v="588"/>
    <s v="Kg"/>
    <n v="25.5"/>
    <n v="14994"/>
  </r>
  <r>
    <d v="2019-11-30T00:00:00"/>
    <x v="33"/>
    <x v="0"/>
    <n v="721"/>
    <s v="Kg"/>
    <n v="21.5"/>
    <n v="15501.5"/>
  </r>
  <r>
    <d v="2019-12-03T00:00:00"/>
    <x v="33"/>
    <x v="0"/>
    <n v="529"/>
    <s v="Kg"/>
    <n v="21"/>
    <n v="11109"/>
  </r>
  <r>
    <d v="2019-12-03T00:00:00"/>
    <x v="33"/>
    <x v="0"/>
    <n v="495"/>
    <s v="Kg"/>
    <n v="21"/>
    <n v="10395"/>
  </r>
  <r>
    <d v="2019-12-05T00:00:00"/>
    <x v="33"/>
    <x v="0"/>
    <n v="783"/>
    <s v="Kg"/>
    <n v="20.5"/>
    <n v="16051.5"/>
  </r>
  <r>
    <d v="2019-12-05T00:00:00"/>
    <x v="33"/>
    <x v="0"/>
    <n v="544"/>
    <s v="Kg"/>
    <n v="21.75"/>
    <n v="11832"/>
  </r>
  <r>
    <d v="2019-12-06T00:00:00"/>
    <x v="33"/>
    <x v="0"/>
    <n v="495"/>
    <s v="Kg"/>
    <n v="21.75"/>
    <n v="10766.25"/>
  </r>
  <r>
    <d v="2019-12-10T00:00:00"/>
    <x v="33"/>
    <x v="0"/>
    <n v="1059"/>
    <s v="Kg"/>
    <n v="21.5"/>
    <n v="22768.5"/>
  </r>
  <r>
    <d v="2019-12-10T00:00:00"/>
    <x v="33"/>
    <x v="0"/>
    <n v="590"/>
    <s v="Kg"/>
    <n v="21.5"/>
    <n v="12685"/>
  </r>
  <r>
    <d v="2019-12-10T00:00:00"/>
    <x v="33"/>
    <x v="0"/>
    <n v="575"/>
    <s v="Kg"/>
    <n v="20.5"/>
    <n v="11787.5"/>
  </r>
  <r>
    <d v="2019-12-12T00:00:00"/>
    <x v="33"/>
    <x v="0"/>
    <n v="602"/>
    <s v="Kg"/>
    <n v="27"/>
    <n v="16254"/>
  </r>
  <r>
    <d v="2019-12-12T00:00:00"/>
    <x v="33"/>
    <x v="0"/>
    <n v="329"/>
    <s v="Kg"/>
    <n v="26.5"/>
    <n v="8718.5"/>
  </r>
  <r>
    <d v="2019-12-12T00:00:00"/>
    <x v="33"/>
    <x v="0"/>
    <n v="409"/>
    <s v="Kg"/>
    <n v="26.5"/>
    <n v="10838.5"/>
  </r>
  <r>
    <d v="2019-12-13T00:00:00"/>
    <x v="33"/>
    <x v="0"/>
    <n v="505"/>
    <s v="Kg"/>
    <n v="26.5"/>
    <n v="13382.5"/>
  </r>
  <r>
    <d v="2019-12-13T00:00:00"/>
    <x v="33"/>
    <x v="0"/>
    <n v="319"/>
    <s v="Kg"/>
    <n v="28"/>
    <n v="8932"/>
  </r>
  <r>
    <d v="2019-12-13T00:00:00"/>
    <x v="33"/>
    <x v="0"/>
    <n v="1127"/>
    <s v="Kg"/>
    <n v="21.5"/>
    <n v="24230.5"/>
  </r>
  <r>
    <d v="2019-12-17T00:00:00"/>
    <x v="33"/>
    <x v="0"/>
    <n v="941"/>
    <s v="Kg"/>
    <n v="20.25"/>
    <n v="19055.25"/>
  </r>
  <r>
    <d v="2019-12-17T00:00:00"/>
    <x v="33"/>
    <x v="0"/>
    <n v="483"/>
    <s v="Kg"/>
    <n v="26.5"/>
    <n v="12799.5"/>
  </r>
  <r>
    <d v="2019-12-18T00:00:00"/>
    <x v="33"/>
    <x v="0"/>
    <n v="1017"/>
    <s v="Kg"/>
    <n v="20.5"/>
    <n v="20848.5"/>
  </r>
  <r>
    <d v="2019-12-19T00:00:00"/>
    <x v="33"/>
    <x v="0"/>
    <n v="436"/>
    <s v="Kg"/>
    <n v="19.25"/>
    <n v="8393"/>
  </r>
  <r>
    <d v="2019-12-20T00:00:00"/>
    <x v="33"/>
    <x v="0"/>
    <n v="537"/>
    <s v="Kg"/>
    <n v="19.25"/>
    <n v="10337.25"/>
  </r>
  <r>
    <d v="2019-12-21T00:00:00"/>
    <x v="33"/>
    <x v="0"/>
    <n v="864"/>
    <s v="Kg"/>
    <n v="20.5"/>
    <n v="17712"/>
  </r>
  <r>
    <d v="2019-12-23T00:00:00"/>
    <x v="33"/>
    <x v="0"/>
    <n v="1070"/>
    <s v="Kg"/>
    <n v="21"/>
    <n v="22470"/>
  </r>
  <r>
    <d v="2019-12-24T00:00:00"/>
    <x v="33"/>
    <x v="0"/>
    <n v="1022"/>
    <s v="Kg"/>
    <n v="21"/>
    <n v="21462"/>
  </r>
  <r>
    <d v="2019-12-26T00:00:00"/>
    <x v="33"/>
    <x v="0"/>
    <n v="1146"/>
    <s v="Kg"/>
    <n v="25"/>
    <n v="28650"/>
  </r>
  <r>
    <d v="2019-12-26T00:00:00"/>
    <x v="33"/>
    <x v="0"/>
    <n v="931"/>
    <s v="Kg"/>
    <n v="20.25"/>
    <n v="18852.75"/>
  </r>
  <r>
    <d v="2019-12-30T00:00:00"/>
    <x v="33"/>
    <x v="0"/>
    <n v="914"/>
    <s v="Kg"/>
    <n v="25"/>
    <n v="22850"/>
  </r>
  <r>
    <d v="2020-01-04T00:00:00"/>
    <x v="33"/>
    <x v="0"/>
    <n v="913"/>
    <s v="Kg"/>
    <n v="20"/>
    <n v="18260"/>
  </r>
  <r>
    <d v="2020-01-06T00:00:00"/>
    <x v="33"/>
    <x v="0"/>
    <n v="839"/>
    <s v="Kg"/>
    <n v="20"/>
    <n v="16780"/>
  </r>
  <r>
    <d v="2020-01-06T00:00:00"/>
    <x v="33"/>
    <x v="0"/>
    <n v="1174"/>
    <s v="Kg"/>
    <n v="25"/>
    <n v="29350"/>
  </r>
  <r>
    <d v="2020-01-06T00:00:00"/>
    <x v="33"/>
    <x v="0"/>
    <n v="2242"/>
    <s v="Kg"/>
    <n v="20"/>
    <n v="44840"/>
  </r>
  <r>
    <d v="2020-01-06T00:00:00"/>
    <x v="33"/>
    <x v="0"/>
    <n v="1138"/>
    <s v="Kg"/>
    <n v="20"/>
    <n v="22760"/>
  </r>
  <r>
    <d v="2020-01-13T00:00:00"/>
    <x v="33"/>
    <x v="0"/>
    <n v="501"/>
    <s v="Kg"/>
    <n v="20"/>
    <n v="10020"/>
  </r>
  <r>
    <d v="2020-01-13T00:00:00"/>
    <x v="33"/>
    <x v="0"/>
    <n v="473"/>
    <s v="Kg"/>
    <n v="21.5"/>
    <n v="10169.5"/>
  </r>
  <r>
    <d v="2020-01-14T00:00:00"/>
    <x v="33"/>
    <x v="0"/>
    <n v="475"/>
    <s v="Kg"/>
    <n v="20.25"/>
    <n v="9618.75"/>
  </r>
  <r>
    <d v="2020-01-16T00:00:00"/>
    <x v="33"/>
    <x v="0"/>
    <n v="2043"/>
    <s v="Kg"/>
    <n v="22.75"/>
    <n v="46478.25"/>
  </r>
  <r>
    <d v="2020-01-16T00:00:00"/>
    <x v="33"/>
    <x v="0"/>
    <n v="2208"/>
    <s v="Kg"/>
    <n v="22.75"/>
    <n v="50232"/>
  </r>
  <r>
    <d v="2020-01-18T00:00:00"/>
    <x v="33"/>
    <x v="0"/>
    <n v="2316"/>
    <s v="Kg"/>
    <n v="20.25"/>
    <n v="46899"/>
  </r>
  <r>
    <d v="2020-01-18T00:00:00"/>
    <x v="33"/>
    <x v="0"/>
    <n v="453"/>
    <s v="Kg"/>
    <n v="20.25"/>
    <n v="9173.25"/>
  </r>
  <r>
    <d v="2020-01-18T00:00:00"/>
    <x v="33"/>
    <x v="0"/>
    <n v="521"/>
    <s v="Kg"/>
    <n v="20.25"/>
    <n v="10550.25"/>
  </r>
  <r>
    <d v="2020-01-18T00:00:00"/>
    <x v="33"/>
    <x v="0"/>
    <n v="3228"/>
    <s v="Kg"/>
    <n v="20.25"/>
    <n v="65367"/>
  </r>
  <r>
    <d v="2020-01-18T00:00:00"/>
    <x v="33"/>
    <x v="0"/>
    <n v="1103"/>
    <s v="Kg"/>
    <n v="21.5"/>
    <n v="23714.5"/>
  </r>
  <r>
    <d v="2020-01-18T00:00:00"/>
    <x v="33"/>
    <x v="0"/>
    <n v="488"/>
    <s v="Kg"/>
    <n v="21.5"/>
    <n v="10492"/>
  </r>
  <r>
    <d v="2020-01-18T00:00:00"/>
    <x v="33"/>
    <x v="0"/>
    <n v="1531"/>
    <s v="Kg"/>
    <n v="21.5"/>
    <n v="32916.5"/>
  </r>
  <r>
    <d v="2020-01-20T00:00:00"/>
    <x v="33"/>
    <x v="0"/>
    <n v="2260"/>
    <s v="Kg"/>
    <n v="20.25"/>
    <n v="45765"/>
  </r>
  <r>
    <d v="2020-01-20T00:00:00"/>
    <x v="33"/>
    <x v="0"/>
    <n v="370"/>
    <s v="Kg"/>
    <n v="21.5"/>
    <n v="7955"/>
  </r>
  <r>
    <d v="2020-01-20T00:00:00"/>
    <x v="33"/>
    <x v="0"/>
    <n v="315"/>
    <s v="Kg"/>
    <n v="21.5"/>
    <n v="6772.5"/>
  </r>
  <r>
    <d v="2020-01-21T00:00:00"/>
    <x v="33"/>
    <x v="0"/>
    <n v="327"/>
    <s v="Kg"/>
    <n v="27"/>
    <n v="8829"/>
  </r>
  <r>
    <d v="2020-01-21T00:00:00"/>
    <x v="33"/>
    <x v="0"/>
    <n v="399"/>
    <s v="Kg"/>
    <n v="27"/>
    <n v="10773"/>
  </r>
  <r>
    <d v="2020-01-21T00:00:00"/>
    <x v="33"/>
    <x v="0"/>
    <n v="897"/>
    <s v="Kg"/>
    <n v="27"/>
    <n v="24219"/>
  </r>
  <r>
    <d v="2020-01-22T00:00:00"/>
    <x v="33"/>
    <x v="0"/>
    <n v="510"/>
    <s v="Kg"/>
    <n v="25.5"/>
    <n v="13005"/>
  </r>
  <r>
    <d v="2020-01-25T00:00:00"/>
    <x v="33"/>
    <x v="0"/>
    <n v="1555"/>
    <s v="Kg"/>
    <n v="23.5"/>
    <n v="36542.5"/>
  </r>
  <r>
    <d v="2020-01-25T00:00:00"/>
    <x v="33"/>
    <x v="0"/>
    <n v="908"/>
    <s v="Kg"/>
    <n v="22.5"/>
    <n v="20430"/>
  </r>
  <r>
    <d v="2020-01-27T00:00:00"/>
    <x v="33"/>
    <x v="0"/>
    <n v="2293"/>
    <s v="Kg"/>
    <n v="24"/>
    <n v="55032"/>
  </r>
  <r>
    <d v="2020-01-27T00:00:00"/>
    <x v="33"/>
    <x v="0"/>
    <n v="1176"/>
    <s v="Kg"/>
    <n v="25.5"/>
    <n v="29988"/>
  </r>
  <r>
    <d v="2020-01-27T00:00:00"/>
    <x v="33"/>
    <x v="0"/>
    <n v="2027"/>
    <s v="Kg"/>
    <n v="24"/>
    <n v="48648"/>
  </r>
  <r>
    <d v="2020-01-27T00:00:00"/>
    <x v="33"/>
    <x v="0"/>
    <n v="1165"/>
    <s v="Kg"/>
    <n v="26.25"/>
    <n v="30581.25"/>
  </r>
  <r>
    <d v="2020-01-27T00:00:00"/>
    <x v="33"/>
    <x v="0"/>
    <n v="2276"/>
    <s v="Kg"/>
    <n v="26.25"/>
    <n v="59745"/>
  </r>
  <r>
    <d v="2020-01-28T00:00:00"/>
    <x v="33"/>
    <x v="0"/>
    <n v="538"/>
    <s v="Kg"/>
    <n v="22.5"/>
    <n v="12105"/>
  </r>
  <r>
    <d v="2020-01-28T00:00:00"/>
    <x v="33"/>
    <x v="0"/>
    <n v="600"/>
    <s v="Kg"/>
    <n v="27"/>
    <n v="16200"/>
  </r>
  <r>
    <d v="2020-01-28T00:00:00"/>
    <x v="33"/>
    <x v="0"/>
    <n v="919"/>
    <s v="Kg"/>
    <n v="24"/>
    <n v="22056"/>
  </r>
  <r>
    <d v="2020-01-28T00:00:00"/>
    <x v="33"/>
    <x v="0"/>
    <n v="1046"/>
    <s v="Kg"/>
    <n v="22.5"/>
    <n v="23535"/>
  </r>
  <r>
    <d v="2020-01-28T00:00:00"/>
    <x v="33"/>
    <x v="0"/>
    <n v="762"/>
    <s v="Kg"/>
    <n v="23.75"/>
    <n v="18097.5"/>
  </r>
  <r>
    <d v="2020-01-28T00:00:00"/>
    <x v="33"/>
    <x v="0"/>
    <n v="538"/>
    <s v="Kg"/>
    <n v="27"/>
    <n v="14526"/>
  </r>
  <r>
    <d v="2020-01-31T00:00:00"/>
    <x v="33"/>
    <x v="0"/>
    <n v="833"/>
    <s v="Kg"/>
    <n v="24"/>
    <n v="19992"/>
  </r>
  <r>
    <d v="2020-01-31T00:00:00"/>
    <x v="33"/>
    <x v="0"/>
    <n v="1141"/>
    <s v="Kg"/>
    <n v="22.5"/>
    <n v="25672.5"/>
  </r>
  <r>
    <d v="2020-01-31T00:00:00"/>
    <x v="33"/>
    <x v="0"/>
    <n v="466"/>
    <s v="Kg"/>
    <n v="22.25"/>
    <n v="10368.5"/>
  </r>
  <r>
    <d v="2020-01-31T00:00:00"/>
    <x v="33"/>
    <x v="0"/>
    <n v="547"/>
    <s v="Kg"/>
    <n v="22.25"/>
    <n v="12170.75"/>
  </r>
  <r>
    <d v="2020-01-31T00:00:00"/>
    <x v="33"/>
    <x v="0"/>
    <n v="2187"/>
    <s v="Kg"/>
    <n v="23.5"/>
    <n v="51394.5"/>
  </r>
  <r>
    <d v="2020-01-31T00:00:00"/>
    <x v="33"/>
    <x v="0"/>
    <n v="4755"/>
    <s v="Kg"/>
    <n v="23.5"/>
    <n v="111742.5"/>
  </r>
  <r>
    <d v="2020-01-31T00:00:00"/>
    <x v="33"/>
    <x v="0"/>
    <n v="471"/>
    <s v="Kg"/>
    <n v="23.5"/>
    <n v="11068.5"/>
  </r>
  <r>
    <d v="2020-01-31T00:00:00"/>
    <x v="33"/>
    <x v="0"/>
    <n v="3168"/>
    <s v="Kg"/>
    <n v="23.5"/>
    <n v="74448"/>
  </r>
  <r>
    <d v="2020-01-31T00:00:00"/>
    <x v="33"/>
    <x v="0"/>
    <n v="586"/>
    <s v="Kg"/>
    <n v="22.25"/>
    <n v="13038.5"/>
  </r>
  <r>
    <d v="2020-02-04T00:00:00"/>
    <x v="33"/>
    <x v="0"/>
    <n v="424"/>
    <s v="Kg"/>
    <n v="27"/>
    <n v="11448"/>
  </r>
  <r>
    <d v="2020-02-04T00:00:00"/>
    <x v="33"/>
    <x v="0"/>
    <n v="568"/>
    <s v="Kg"/>
    <n v="26"/>
    <n v="14768"/>
  </r>
  <r>
    <d v="2020-02-04T00:00:00"/>
    <x v="33"/>
    <x v="0"/>
    <n v="507"/>
    <s v="Kg"/>
    <n v="26"/>
    <n v="13182"/>
  </r>
  <r>
    <d v="2020-02-04T00:00:00"/>
    <x v="33"/>
    <x v="0"/>
    <n v="1049"/>
    <s v="Kg"/>
    <n v="22"/>
    <n v="23078"/>
  </r>
  <r>
    <d v="2020-02-07T00:00:00"/>
    <x v="33"/>
    <x v="0"/>
    <n v="848"/>
    <s v="Kg"/>
    <n v="22.75"/>
    <n v="19292"/>
  </r>
  <r>
    <d v="2020-02-07T00:00:00"/>
    <x v="33"/>
    <x v="0"/>
    <n v="651"/>
    <s v="Kg"/>
    <n v="27"/>
    <n v="17577"/>
  </r>
  <r>
    <d v="2020-02-08T00:00:00"/>
    <x v="33"/>
    <x v="0"/>
    <n v="434"/>
    <s v="Kg"/>
    <n v="21.5"/>
    <n v="9331"/>
  </r>
  <r>
    <d v="2020-02-08T00:00:00"/>
    <x v="33"/>
    <x v="0"/>
    <n v="547"/>
    <s v="Kg"/>
    <n v="21.75"/>
    <n v="11897.25"/>
  </r>
  <r>
    <d v="2020-02-08T00:00:00"/>
    <x v="33"/>
    <x v="0"/>
    <n v="1127"/>
    <s v="Kg"/>
    <n v="21.75"/>
    <n v="24512.25"/>
  </r>
  <r>
    <d v="2020-02-08T00:00:00"/>
    <x v="33"/>
    <x v="0"/>
    <n v="302"/>
    <s v="Kg"/>
    <n v="27"/>
    <n v="8154"/>
  </r>
  <r>
    <d v="2020-02-08T00:00:00"/>
    <x v="33"/>
    <x v="0"/>
    <n v="941"/>
    <s v="Kg"/>
    <n v="26"/>
    <n v="24466"/>
  </r>
  <r>
    <d v="2020-02-08T00:00:00"/>
    <x v="33"/>
    <x v="0"/>
    <n v="443"/>
    <s v="Kg"/>
    <n v="27"/>
    <n v="11961"/>
  </r>
  <r>
    <d v="2020-02-08T00:00:00"/>
    <x v="33"/>
    <x v="0"/>
    <n v="405"/>
    <s v="Kg"/>
    <n v="22.25"/>
    <n v="9011.25"/>
  </r>
  <r>
    <d v="2020-02-08T00:00:00"/>
    <x v="33"/>
    <x v="0"/>
    <n v="874"/>
    <s v="Kg"/>
    <n v="22.25"/>
    <n v="19446.5"/>
  </r>
  <r>
    <d v="2020-02-10T00:00:00"/>
    <x v="33"/>
    <x v="0"/>
    <n v="479"/>
    <s v="Kg"/>
    <n v="22.25"/>
    <n v="10657.75"/>
  </r>
  <r>
    <d v="2020-02-10T00:00:00"/>
    <x v="33"/>
    <x v="0"/>
    <n v="500"/>
    <s v="Kg"/>
    <n v="22.25"/>
    <n v="11125"/>
  </r>
  <r>
    <d v="2020-02-10T00:00:00"/>
    <x v="33"/>
    <x v="0"/>
    <n v="3202"/>
    <s v="Kg"/>
    <n v="22.25"/>
    <n v="71244.5"/>
  </r>
  <r>
    <d v="2020-02-10T00:00:00"/>
    <x v="33"/>
    <x v="0"/>
    <n v="531"/>
    <s v="Kg"/>
    <n v="22.25"/>
    <n v="11814.75"/>
  </r>
  <r>
    <d v="2020-02-10T00:00:00"/>
    <x v="33"/>
    <x v="0"/>
    <n v="1101"/>
    <s v="Kg"/>
    <n v="23.5"/>
    <n v="25873.5"/>
  </r>
  <r>
    <d v="2020-02-10T00:00:00"/>
    <x v="33"/>
    <x v="0"/>
    <n v="1089"/>
    <s v="Kg"/>
    <n v="23.5"/>
    <n v="25591.5"/>
  </r>
  <r>
    <d v="2020-02-10T00:00:00"/>
    <x v="33"/>
    <x v="0"/>
    <n v="397"/>
    <s v="Kg"/>
    <n v="23.5"/>
    <n v="9329.5"/>
  </r>
  <r>
    <d v="2020-02-10T00:00:00"/>
    <x v="33"/>
    <x v="0"/>
    <n v="420"/>
    <s v="Kg"/>
    <n v="23.5"/>
    <n v="9870"/>
  </r>
  <r>
    <d v="2020-02-10T00:00:00"/>
    <x v="33"/>
    <x v="0"/>
    <n v="518"/>
    <s v="Kg"/>
    <n v="23.5"/>
    <n v="12173"/>
  </r>
  <r>
    <d v="2020-02-11T00:00:00"/>
    <x v="33"/>
    <x v="0"/>
    <n v="1112"/>
    <s v="Kg"/>
    <n v="22.25"/>
    <n v="24742"/>
  </r>
  <r>
    <d v="2020-02-11T00:00:00"/>
    <x v="33"/>
    <x v="0"/>
    <n v="874"/>
    <s v="Kg"/>
    <n v="22.5"/>
    <n v="19665"/>
  </r>
  <r>
    <d v="2020-02-11T00:00:00"/>
    <x v="33"/>
    <x v="0"/>
    <n v="465"/>
    <s v="Kg"/>
    <n v="27"/>
    <n v="12555"/>
  </r>
  <r>
    <d v="2020-02-11T00:00:00"/>
    <x v="33"/>
    <x v="0"/>
    <n v="344"/>
    <s v="Kg"/>
    <n v="27"/>
    <n v="9288"/>
  </r>
  <r>
    <d v="2020-02-12T00:00:00"/>
    <x v="33"/>
    <x v="0"/>
    <n v="861"/>
    <s v="Kg"/>
    <n v="22.5"/>
    <n v="19372.5"/>
  </r>
  <r>
    <d v="2020-02-12T00:00:00"/>
    <x v="33"/>
    <x v="0"/>
    <n v="3338"/>
    <s v="Kg"/>
    <n v="27"/>
    <n v="90126"/>
  </r>
  <r>
    <d v="2020-02-12T00:00:00"/>
    <x v="33"/>
    <x v="0"/>
    <n v="3789"/>
    <s v="Kg"/>
    <n v="27"/>
    <n v="102303"/>
  </r>
  <r>
    <d v="2020-02-12T00:00:00"/>
    <x v="33"/>
    <x v="0"/>
    <n v="3145"/>
    <s v="Kg"/>
    <n v="26"/>
    <n v="81770"/>
  </r>
  <r>
    <d v="2020-02-13T00:00:00"/>
    <x v="33"/>
    <x v="0"/>
    <n v="1181"/>
    <s v="Kg"/>
    <n v="21.5"/>
    <n v="25391.5"/>
  </r>
  <r>
    <d v="2020-02-13T00:00:00"/>
    <x v="33"/>
    <x v="0"/>
    <n v="1124"/>
    <s v="Kg"/>
    <n v="26"/>
    <n v="29224"/>
  </r>
  <r>
    <d v="2020-02-13T00:00:00"/>
    <x v="33"/>
    <x v="0"/>
    <n v="1141"/>
    <s v="Kg"/>
    <n v="26"/>
    <n v="29666"/>
  </r>
  <r>
    <d v="2020-02-14T00:00:00"/>
    <x v="33"/>
    <x v="0"/>
    <n v="755"/>
    <s v="Kg"/>
    <n v="22.75"/>
    <n v="17176.25"/>
  </r>
  <r>
    <d v="2020-02-17T00:00:00"/>
    <x v="33"/>
    <x v="0"/>
    <n v="490"/>
    <s v="Kg"/>
    <n v="23.25"/>
    <n v="11392.5"/>
  </r>
  <r>
    <d v="2020-02-17T00:00:00"/>
    <x v="33"/>
    <x v="0"/>
    <n v="913"/>
    <s v="Kg"/>
    <n v="23.25"/>
    <n v="21227.25"/>
  </r>
  <r>
    <d v="2020-02-17T00:00:00"/>
    <x v="33"/>
    <x v="0"/>
    <n v="441"/>
    <s v="Kg"/>
    <n v="23.25"/>
    <n v="10253.25"/>
  </r>
  <r>
    <d v="2020-02-17T00:00:00"/>
    <x v="33"/>
    <x v="0"/>
    <n v="409"/>
    <s v="Kg"/>
    <n v="22"/>
    <n v="8998"/>
  </r>
  <r>
    <d v="2020-02-17T00:00:00"/>
    <x v="33"/>
    <x v="0"/>
    <n v="587"/>
    <s v="Kg"/>
    <n v="22"/>
    <n v="12914"/>
  </r>
  <r>
    <d v="2020-02-18T00:00:00"/>
    <x v="33"/>
    <x v="0"/>
    <n v="1445"/>
    <s v="Kg"/>
    <n v="23.25"/>
    <n v="33596.25"/>
  </r>
  <r>
    <d v="2020-02-18T00:00:00"/>
    <x v="33"/>
    <x v="0"/>
    <n v="1060"/>
    <s v="Kg"/>
    <n v="22"/>
    <n v="23320"/>
  </r>
  <r>
    <d v="2020-02-18T00:00:00"/>
    <x v="33"/>
    <x v="0"/>
    <n v="820"/>
    <s v="Kg"/>
    <n v="21.5"/>
    <n v="17630"/>
  </r>
  <r>
    <d v="2020-02-18T00:00:00"/>
    <x v="33"/>
    <x v="0"/>
    <n v="1125"/>
    <s v="Kg"/>
    <n v="21.5"/>
    <n v="24187.5"/>
  </r>
  <r>
    <d v="2020-02-19T00:00:00"/>
    <x v="33"/>
    <x v="0"/>
    <n v="1139"/>
    <s v="Kg"/>
    <n v="27.5"/>
    <n v="31322.5"/>
  </r>
  <r>
    <d v="2020-02-19T00:00:00"/>
    <x v="33"/>
    <x v="0"/>
    <n v="1062"/>
    <s v="Kg"/>
    <n v="23"/>
    <n v="24426"/>
  </r>
  <r>
    <d v="2020-02-19T00:00:00"/>
    <x v="33"/>
    <x v="0"/>
    <n v="1145"/>
    <s v="Kg"/>
    <n v="27"/>
    <n v="30915"/>
  </r>
  <r>
    <d v="2020-02-19T00:00:00"/>
    <x v="33"/>
    <x v="0"/>
    <n v="1128"/>
    <s v="Kg"/>
    <n v="21.25"/>
    <n v="23970"/>
  </r>
  <r>
    <d v="2020-02-19T00:00:00"/>
    <x v="33"/>
    <x v="0"/>
    <n v="357"/>
    <s v="Kg"/>
    <n v="22"/>
    <n v="7854"/>
  </r>
  <r>
    <d v="2020-02-20T00:00:00"/>
    <x v="33"/>
    <x v="0"/>
    <n v="999"/>
    <s v="Kg"/>
    <n v="21.25"/>
    <n v="21228.75"/>
  </r>
  <r>
    <d v="2020-02-20T00:00:00"/>
    <x v="33"/>
    <x v="0"/>
    <n v="1048"/>
    <s v="Kg"/>
    <n v="22"/>
    <n v="23056"/>
  </r>
  <r>
    <d v="2020-02-20T00:00:00"/>
    <x v="33"/>
    <x v="0"/>
    <n v="3277"/>
    <s v="Kg"/>
    <n v="23.25"/>
    <n v="76190.25"/>
  </r>
  <r>
    <d v="2020-02-20T00:00:00"/>
    <x v="33"/>
    <x v="0"/>
    <n v="3472"/>
    <s v="Kg"/>
    <n v="23.25"/>
    <n v="80724"/>
  </r>
  <r>
    <d v="2020-02-20T00:00:00"/>
    <x v="33"/>
    <x v="0"/>
    <n v="3137"/>
    <s v="Kg"/>
    <n v="23.25"/>
    <n v="72935.25"/>
  </r>
  <r>
    <d v="2020-02-21T00:00:00"/>
    <x v="33"/>
    <x v="0"/>
    <n v="857"/>
    <s v="Kg"/>
    <n v="22"/>
    <n v="18854"/>
  </r>
  <r>
    <d v="2020-02-21T00:00:00"/>
    <x v="33"/>
    <x v="0"/>
    <n v="1154"/>
    <s v="Kg"/>
    <n v="26"/>
    <n v="30004"/>
  </r>
  <r>
    <d v="2020-02-21T00:00:00"/>
    <x v="33"/>
    <x v="0"/>
    <n v="1572"/>
    <s v="Kg"/>
    <n v="26"/>
    <n v="40872"/>
  </r>
  <r>
    <d v="2020-02-26T00:00:00"/>
    <x v="33"/>
    <x v="0"/>
    <n v="913"/>
    <s v="Kg"/>
    <n v="21.5"/>
    <n v="19629.5"/>
  </r>
  <r>
    <d v="2020-02-27T00:00:00"/>
    <x v="33"/>
    <x v="0"/>
    <n v="628"/>
    <s v="Kg"/>
    <n v="21.25"/>
    <n v="13345"/>
  </r>
  <r>
    <d v="2020-02-28T00:00:00"/>
    <x v="33"/>
    <x v="0"/>
    <n v="1197"/>
    <s v="Kg"/>
    <n v="26"/>
    <n v="31122"/>
  </r>
  <r>
    <d v="2020-02-28T00:00:00"/>
    <x v="33"/>
    <x v="0"/>
    <n v="1112"/>
    <s v="Kg"/>
    <n v="22"/>
    <n v="24464"/>
  </r>
  <r>
    <d v="2020-02-28T00:00:00"/>
    <x v="33"/>
    <x v="0"/>
    <n v="1126"/>
    <s v="Kg"/>
    <n v="22"/>
    <n v="24772"/>
  </r>
  <r>
    <d v="2020-02-28T00:00:00"/>
    <x v="33"/>
    <x v="0"/>
    <n v="1008"/>
    <s v="Kg"/>
    <n v="22"/>
    <n v="22176"/>
  </r>
  <r>
    <d v="2020-02-28T00:00:00"/>
    <x v="33"/>
    <x v="0"/>
    <n v="548"/>
    <s v="Kg"/>
    <n v="21.25"/>
    <n v="11645"/>
  </r>
  <r>
    <d v="2020-02-28T00:00:00"/>
    <x v="33"/>
    <x v="0"/>
    <n v="3368"/>
    <s v="Kg"/>
    <n v="23.25"/>
    <n v="78306"/>
  </r>
  <r>
    <d v="2020-02-28T00:00:00"/>
    <x v="33"/>
    <x v="0"/>
    <n v="1137"/>
    <s v="Kg"/>
    <n v="23.25"/>
    <n v="26435.25"/>
  </r>
  <r>
    <d v="2020-02-28T00:00:00"/>
    <x v="33"/>
    <x v="0"/>
    <n v="4058"/>
    <s v="Kg"/>
    <n v="23.25"/>
    <n v="94348.5"/>
  </r>
  <r>
    <d v="2020-02-28T00:00:00"/>
    <x v="33"/>
    <x v="0"/>
    <n v="3180"/>
    <s v="Kg"/>
    <n v="23.25"/>
    <n v="73935"/>
  </r>
  <r>
    <d v="2020-02-29T00:00:00"/>
    <x v="33"/>
    <x v="0"/>
    <n v="702"/>
    <s v="Kg"/>
    <n v="22"/>
    <n v="15444"/>
  </r>
  <r>
    <d v="2020-03-02T00:00:00"/>
    <x v="33"/>
    <x v="0"/>
    <n v="363"/>
    <s v="Kg"/>
    <n v="27"/>
    <n v="9801"/>
  </r>
  <r>
    <d v="2020-03-04T00:00:00"/>
    <x v="33"/>
    <x v="0"/>
    <n v="988"/>
    <s v="Kg"/>
    <n v="23.25"/>
    <n v="22971"/>
  </r>
  <r>
    <d v="2020-03-04T00:00:00"/>
    <x v="33"/>
    <x v="0"/>
    <n v="1049"/>
    <s v="Kg"/>
    <n v="23.25"/>
    <n v="24389.25"/>
  </r>
  <r>
    <d v="2020-03-04T00:00:00"/>
    <x v="33"/>
    <x v="0"/>
    <n v="1093"/>
    <s v="Kg"/>
    <n v="23.25"/>
    <n v="25412.25"/>
  </r>
  <r>
    <d v="2020-03-05T00:00:00"/>
    <x v="33"/>
    <x v="0"/>
    <n v="510"/>
    <s v="Kg"/>
    <n v="23.25"/>
    <n v="11857.5"/>
  </r>
  <r>
    <d v="2020-03-05T00:00:00"/>
    <x v="33"/>
    <x v="0"/>
    <n v="563"/>
    <s v="Kg"/>
    <n v="23.25"/>
    <n v="13089.75"/>
  </r>
  <r>
    <d v="2020-03-06T00:00:00"/>
    <x v="33"/>
    <x v="0"/>
    <n v="970"/>
    <s v="Kg"/>
    <n v="22.75"/>
    <n v="22067.5"/>
  </r>
  <r>
    <d v="2020-03-06T00:00:00"/>
    <x v="33"/>
    <x v="0"/>
    <n v="1544"/>
    <s v="Kg"/>
    <n v="23.25"/>
    <n v="35898"/>
  </r>
  <r>
    <d v="2020-03-06T00:00:00"/>
    <x v="33"/>
    <x v="0"/>
    <n v="1125"/>
    <s v="Kg"/>
    <n v="22"/>
    <n v="24750"/>
  </r>
  <r>
    <d v="2020-03-06T00:00:00"/>
    <x v="33"/>
    <x v="0"/>
    <n v="525"/>
    <s v="Kg"/>
    <n v="22"/>
    <n v="11550"/>
  </r>
  <r>
    <d v="2020-03-06T00:00:00"/>
    <x v="33"/>
    <x v="0"/>
    <n v="430"/>
    <s v="Kg"/>
    <n v="22"/>
    <n v="9460"/>
  </r>
  <r>
    <d v="2020-03-07T00:00:00"/>
    <x v="33"/>
    <x v="0"/>
    <n v="851"/>
    <s v="Kg"/>
    <n v="22"/>
    <n v="18722"/>
  </r>
  <r>
    <d v="2020-03-07T00:00:00"/>
    <x v="33"/>
    <x v="0"/>
    <n v="962"/>
    <s v="Kg"/>
    <n v="22"/>
    <n v="21164"/>
  </r>
  <r>
    <d v="2020-03-07T00:00:00"/>
    <x v="33"/>
    <x v="0"/>
    <n v="1026"/>
    <s v="Kg"/>
    <n v="22"/>
    <n v="22572"/>
  </r>
  <r>
    <d v="2020-03-07T00:00:00"/>
    <x v="33"/>
    <x v="0"/>
    <n v="2642"/>
    <s v="Kg"/>
    <n v="22"/>
    <n v="58124"/>
  </r>
  <r>
    <d v="2020-03-07T00:00:00"/>
    <x v="33"/>
    <x v="0"/>
    <n v="1054"/>
    <s v="Kg"/>
    <n v="23.25"/>
    <n v="24505.5"/>
  </r>
  <r>
    <d v="2020-03-07T00:00:00"/>
    <x v="33"/>
    <x v="0"/>
    <n v="498"/>
    <s v="Kg"/>
    <n v="23.25"/>
    <n v="11578.5"/>
  </r>
  <r>
    <d v="2020-03-07T00:00:00"/>
    <x v="33"/>
    <x v="0"/>
    <n v="435"/>
    <s v="Kg"/>
    <n v="23.25"/>
    <n v="10113.75"/>
  </r>
  <r>
    <d v="2020-03-07T00:00:00"/>
    <x v="33"/>
    <x v="0"/>
    <n v="472"/>
    <s v="Kg"/>
    <n v="23.25"/>
    <n v="10974"/>
  </r>
  <r>
    <d v="2020-03-07T00:00:00"/>
    <x v="33"/>
    <x v="0"/>
    <n v="490"/>
    <s v="Kg"/>
    <n v="23.25"/>
    <n v="11392.5"/>
  </r>
  <r>
    <d v="2020-03-07T00:00:00"/>
    <x v="33"/>
    <x v="0"/>
    <n v="1158"/>
    <s v="Kg"/>
    <n v="22"/>
    <n v="25476"/>
  </r>
  <r>
    <d v="2020-03-07T00:00:00"/>
    <x v="33"/>
    <x v="0"/>
    <n v="1038"/>
    <s v="Kg"/>
    <n v="22.5"/>
    <n v="23355"/>
  </r>
  <r>
    <d v="2020-03-11T00:00:00"/>
    <x v="33"/>
    <x v="0"/>
    <n v="360"/>
    <s v="Kg"/>
    <n v="26"/>
    <n v="9360"/>
  </r>
  <r>
    <d v="2020-03-11T00:00:00"/>
    <x v="33"/>
    <x v="0"/>
    <n v="408"/>
    <s v="Kg"/>
    <n v="26"/>
    <n v="10608"/>
  </r>
  <r>
    <d v="2020-03-11T00:00:00"/>
    <x v="33"/>
    <x v="0"/>
    <n v="228"/>
    <s v="Kg"/>
    <n v="27"/>
    <n v="6156"/>
  </r>
  <r>
    <d v="2020-03-11T00:00:00"/>
    <x v="33"/>
    <x v="0"/>
    <n v="252"/>
    <s v="Kg"/>
    <n v="27"/>
    <n v="6804"/>
  </r>
  <r>
    <d v="2020-03-11T00:00:00"/>
    <x v="33"/>
    <x v="0"/>
    <n v="831"/>
    <s v="Kg"/>
    <n v="22.5"/>
    <n v="18697.5"/>
  </r>
  <r>
    <d v="2020-03-11T00:00:00"/>
    <x v="33"/>
    <x v="0"/>
    <n v="260"/>
    <s v="Kg"/>
    <n v="26"/>
    <n v="6760"/>
  </r>
  <r>
    <d v="2020-03-13T00:00:00"/>
    <x v="33"/>
    <x v="0"/>
    <n v="600"/>
    <s v="Kg"/>
    <n v="26"/>
    <n v="15600"/>
  </r>
  <r>
    <d v="2020-03-13T00:00:00"/>
    <x v="33"/>
    <x v="0"/>
    <n v="495"/>
    <s v="Kg"/>
    <n v="23.25"/>
    <n v="11508.75"/>
  </r>
  <r>
    <d v="2020-03-13T00:00:00"/>
    <x v="33"/>
    <x v="0"/>
    <n v="706"/>
    <s v="Kg"/>
    <n v="23.25"/>
    <n v="16414.5"/>
  </r>
  <r>
    <d v="2020-03-13T00:00:00"/>
    <x v="33"/>
    <x v="0"/>
    <n v="706"/>
    <s v="Kg"/>
    <n v="23.75"/>
    <n v="16767.5"/>
  </r>
  <r>
    <d v="2020-03-14T00:00:00"/>
    <x v="33"/>
    <x v="0"/>
    <n v="979"/>
    <s v="Kg"/>
    <n v="23.75"/>
    <n v="23251.25"/>
  </r>
  <r>
    <d v="2020-03-16T00:00:00"/>
    <x v="33"/>
    <x v="0"/>
    <n v="695"/>
    <s v="Kg"/>
    <n v="23.75"/>
    <n v="16506.25"/>
  </r>
  <r>
    <d v="2020-03-16T00:00:00"/>
    <x v="33"/>
    <x v="0"/>
    <n v="1058"/>
    <s v="Kg"/>
    <n v="23"/>
    <n v="24334"/>
  </r>
  <r>
    <d v="2020-03-16T00:00:00"/>
    <x v="33"/>
    <x v="0"/>
    <n v="1043"/>
    <s v="Kg"/>
    <n v="23"/>
    <n v="23989"/>
  </r>
  <r>
    <d v="2020-03-16T00:00:00"/>
    <x v="33"/>
    <x v="0"/>
    <n v="1025"/>
    <s v="Kg"/>
    <n v="25.5"/>
    <n v="26137.5"/>
  </r>
  <r>
    <d v="2020-03-17T00:00:00"/>
    <x v="33"/>
    <x v="0"/>
    <n v="943"/>
    <s v="Kg"/>
    <n v="25.5"/>
    <n v="24046.5"/>
  </r>
  <r>
    <d v="2020-03-17T00:00:00"/>
    <x v="33"/>
    <x v="0"/>
    <n v="1017"/>
    <s v="Kg"/>
    <n v="23"/>
    <n v="23391"/>
  </r>
  <r>
    <d v="2020-03-17T00:00:00"/>
    <x v="33"/>
    <x v="0"/>
    <n v="1183"/>
    <s v="Kg"/>
    <n v="26"/>
    <n v="30758"/>
  </r>
  <r>
    <d v="2020-03-17T00:00:00"/>
    <x v="33"/>
    <x v="0"/>
    <n v="1064"/>
    <s v="Kg"/>
    <n v="26"/>
    <n v="27664"/>
  </r>
  <r>
    <d v="2020-03-17T00:00:00"/>
    <x v="33"/>
    <x v="0"/>
    <n v="1003"/>
    <s v="Kg"/>
    <n v="26"/>
    <n v="26078"/>
  </r>
  <r>
    <d v="2020-03-17T00:00:00"/>
    <x v="33"/>
    <x v="0"/>
    <n v="450"/>
    <s v="Kg"/>
    <n v="24"/>
    <n v="10800"/>
  </r>
  <r>
    <d v="2020-03-17T00:00:00"/>
    <x v="33"/>
    <x v="0"/>
    <n v="503"/>
    <s v="Kg"/>
    <n v="24"/>
    <n v="12072"/>
  </r>
  <r>
    <d v="2020-03-17T00:00:00"/>
    <x v="33"/>
    <x v="0"/>
    <n v="386"/>
    <s v="Kg"/>
    <n v="24"/>
    <n v="9264"/>
  </r>
  <r>
    <d v="2020-03-17T00:00:00"/>
    <x v="33"/>
    <x v="0"/>
    <n v="766"/>
    <s v="Kg"/>
    <n v="24"/>
    <n v="18384"/>
  </r>
  <r>
    <d v="2020-03-17T00:00:00"/>
    <x v="33"/>
    <x v="0"/>
    <n v="450"/>
    <s v="Kg"/>
    <n v="24"/>
    <n v="10800"/>
  </r>
  <r>
    <d v="2020-03-17T00:00:00"/>
    <x v="33"/>
    <x v="0"/>
    <n v="1009"/>
    <s v="Kg"/>
    <n v="24"/>
    <n v="24216"/>
  </r>
  <r>
    <d v="2020-03-18T00:00:00"/>
    <x v="33"/>
    <x v="0"/>
    <n v="416"/>
    <s v="Kg"/>
    <n v="24"/>
    <n v="9984"/>
  </r>
  <r>
    <d v="2020-03-18T00:00:00"/>
    <x v="33"/>
    <x v="0"/>
    <n v="1093"/>
    <s v="Kg"/>
    <n v="24"/>
    <n v="26232"/>
  </r>
  <r>
    <d v="2020-03-18T00:00:00"/>
    <x v="33"/>
    <x v="0"/>
    <n v="1093"/>
    <s v="Kg"/>
    <n v="24"/>
    <n v="26232"/>
  </r>
  <r>
    <d v="2020-03-18T00:00:00"/>
    <x v="33"/>
    <x v="0"/>
    <n v="380"/>
    <s v="Kg"/>
    <n v="24"/>
    <n v="9120"/>
  </r>
  <r>
    <d v="2020-03-18T00:00:00"/>
    <x v="33"/>
    <x v="0"/>
    <n v="416"/>
    <s v="Kg"/>
    <n v="24"/>
    <n v="9984"/>
  </r>
  <r>
    <d v="2020-03-18T00:00:00"/>
    <x v="33"/>
    <x v="0"/>
    <n v="460"/>
    <s v="Kg"/>
    <n v="24"/>
    <n v="11040"/>
  </r>
  <r>
    <d v="2020-03-18T00:00:00"/>
    <x v="33"/>
    <x v="0"/>
    <n v="506"/>
    <s v="Kg"/>
    <n v="24"/>
    <n v="12144"/>
  </r>
  <r>
    <d v="2020-03-18T00:00:00"/>
    <x v="33"/>
    <x v="0"/>
    <n v="1013"/>
    <s v="Kg"/>
    <n v="24"/>
    <n v="24312"/>
  </r>
  <r>
    <d v="2020-03-21T00:00:00"/>
    <x v="33"/>
    <x v="0"/>
    <n v="426"/>
    <s v="Kg"/>
    <n v="24"/>
    <n v="10224"/>
  </r>
  <r>
    <d v="2020-03-21T00:00:00"/>
    <x v="33"/>
    <x v="0"/>
    <n v="1010"/>
    <s v="Kg"/>
    <n v="22.75"/>
    <n v="22977.5"/>
  </r>
  <r>
    <d v="2020-06-30T00:00:00"/>
    <x v="33"/>
    <x v="0"/>
    <n v="1141"/>
    <s v="Kg"/>
    <n v="26"/>
    <n v="29666"/>
  </r>
  <r>
    <d v="2020-06-30T00:00:00"/>
    <x v="33"/>
    <x v="0"/>
    <n v="1950"/>
    <s v="Kg"/>
    <n v="26"/>
    <n v="50700"/>
  </r>
  <r>
    <d v="2020-07-01T00:00:00"/>
    <x v="33"/>
    <x v="0"/>
    <n v="695"/>
    <s v="Kg"/>
    <n v="28.25"/>
    <n v="19633.75"/>
  </r>
  <r>
    <d v="2020-07-01T00:00:00"/>
    <x v="33"/>
    <x v="0"/>
    <n v="460"/>
    <s v="Kg"/>
    <n v="28.25"/>
    <n v="12995"/>
  </r>
  <r>
    <d v="2020-07-03T00:00:00"/>
    <x v="33"/>
    <x v="0"/>
    <n v="664"/>
    <s v="Kg"/>
    <n v="26"/>
    <n v="17264"/>
  </r>
  <r>
    <d v="2020-07-03T00:00:00"/>
    <x v="33"/>
    <x v="0"/>
    <n v="411"/>
    <s v="Kg"/>
    <n v="27.5"/>
    <n v="11302.5"/>
  </r>
  <r>
    <d v="2020-07-07T00:00:00"/>
    <x v="33"/>
    <x v="0"/>
    <n v="2061"/>
    <s v="Kg"/>
    <n v="26"/>
    <n v="53586"/>
  </r>
  <r>
    <d v="2020-07-11T00:00:00"/>
    <x v="33"/>
    <x v="0"/>
    <n v="1081"/>
    <s v="Kg"/>
    <n v="28.75"/>
    <n v="31078.75"/>
  </r>
  <r>
    <d v="2020-07-11T00:00:00"/>
    <x v="33"/>
    <x v="0"/>
    <n v="1034"/>
    <s v="Kg"/>
    <n v="28.75"/>
    <n v="29727.5"/>
  </r>
  <r>
    <d v="2020-07-14T00:00:00"/>
    <x v="33"/>
    <x v="0"/>
    <n v="405"/>
    <s v="Kg"/>
    <n v="27"/>
    <n v="10935"/>
  </r>
  <r>
    <d v="2020-07-14T00:00:00"/>
    <x v="33"/>
    <x v="0"/>
    <n v="458"/>
    <s v="Kg"/>
    <n v="27"/>
    <n v="12366"/>
  </r>
  <r>
    <d v="2020-07-14T00:00:00"/>
    <x v="33"/>
    <x v="0"/>
    <n v="1081"/>
    <s v="Kg"/>
    <n v="27"/>
    <n v="29187"/>
  </r>
  <r>
    <d v="2020-07-14T00:00:00"/>
    <x v="33"/>
    <x v="0"/>
    <n v="560"/>
    <s v="Kg"/>
    <n v="27"/>
    <n v="15120"/>
  </r>
  <r>
    <d v="2020-07-14T00:00:00"/>
    <x v="33"/>
    <x v="0"/>
    <n v="1524"/>
    <s v="Kg"/>
    <n v="27"/>
    <n v="41148"/>
  </r>
  <r>
    <d v="2020-07-14T00:00:00"/>
    <x v="33"/>
    <x v="0"/>
    <n v="720"/>
    <s v="Kg"/>
    <n v="27"/>
    <n v="19440"/>
  </r>
  <r>
    <d v="2020-07-17T00:00:00"/>
    <x v="33"/>
    <x v="0"/>
    <n v="579"/>
    <s v="Kg"/>
    <n v="28"/>
    <n v="16212"/>
  </r>
  <r>
    <d v="2020-07-17T00:00:00"/>
    <x v="33"/>
    <x v="0"/>
    <n v="466"/>
    <s v="Kg"/>
    <n v="28"/>
    <n v="13048"/>
  </r>
  <r>
    <d v="2020-07-17T00:00:00"/>
    <x v="33"/>
    <x v="0"/>
    <n v="975"/>
    <s v="Kg"/>
    <n v="24"/>
    <n v="23400"/>
  </r>
  <r>
    <d v="2020-07-21T00:00:00"/>
    <x v="33"/>
    <x v="0"/>
    <n v="1032"/>
    <s v="Kg"/>
    <n v="23"/>
    <n v="23736"/>
  </r>
  <r>
    <d v="2020-07-21T00:00:00"/>
    <x v="33"/>
    <x v="0"/>
    <n v="555"/>
    <s v="Kg"/>
    <n v="27.5"/>
    <n v="15262.5"/>
  </r>
  <r>
    <d v="2020-07-21T00:00:00"/>
    <x v="33"/>
    <x v="0"/>
    <n v="1074"/>
    <s v="Kg"/>
    <n v="27.5"/>
    <n v="29535"/>
  </r>
  <r>
    <d v="2020-07-21T00:00:00"/>
    <x v="33"/>
    <x v="0"/>
    <n v="623"/>
    <s v="Kg"/>
    <n v="27.5"/>
    <n v="17132.5"/>
  </r>
  <r>
    <d v="2020-07-30T00:00:00"/>
    <x v="33"/>
    <x v="0"/>
    <n v="1877"/>
    <s v="Kg"/>
    <n v="27"/>
    <n v="50679"/>
  </r>
  <r>
    <d v="2020-07-30T00:00:00"/>
    <x v="33"/>
    <x v="0"/>
    <n v="2663"/>
    <s v="Kg"/>
    <n v="27"/>
    <n v="71901"/>
  </r>
  <r>
    <d v="2020-07-30T00:00:00"/>
    <x v="33"/>
    <x v="0"/>
    <n v="3451"/>
    <s v="Kg"/>
    <n v="27"/>
    <n v="93177"/>
  </r>
  <r>
    <d v="2020-07-30T00:00:00"/>
    <x v="33"/>
    <x v="0"/>
    <n v="1639"/>
    <s v="Kg"/>
    <n v="27"/>
    <n v="44253"/>
  </r>
  <r>
    <d v="2020-09-12T00:00:00"/>
    <x v="33"/>
    <x v="0"/>
    <n v="2101"/>
    <s v="Kg"/>
    <n v="25"/>
    <n v="52525"/>
  </r>
  <r>
    <d v="2020-09-12T00:00:00"/>
    <x v="33"/>
    <x v="0"/>
    <n v="1866"/>
    <s v="Kg"/>
    <n v="25"/>
    <n v="46650"/>
  </r>
  <r>
    <d v="2020-09-12T00:00:00"/>
    <x v="33"/>
    <x v="0"/>
    <n v="1681"/>
    <s v="Kg"/>
    <n v="25"/>
    <n v="42025"/>
  </r>
  <r>
    <d v="2020-09-12T00:00:00"/>
    <x v="33"/>
    <x v="0"/>
    <n v="1698"/>
    <s v="Kg"/>
    <n v="25"/>
    <n v="42450"/>
  </r>
  <r>
    <d v="2020-09-12T00:00:00"/>
    <x v="33"/>
    <x v="0"/>
    <n v="960"/>
    <s v="Kg"/>
    <n v="23.5"/>
    <n v="22560"/>
  </r>
  <r>
    <d v="2020-09-12T00:00:00"/>
    <x v="33"/>
    <x v="0"/>
    <n v="349"/>
    <s v="Kg"/>
    <n v="23.5"/>
    <n v="8201.5"/>
  </r>
  <r>
    <d v="2020-09-12T00:00:00"/>
    <x v="33"/>
    <x v="0"/>
    <n v="2260"/>
    <s v="Kg"/>
    <n v="25"/>
    <n v="56500"/>
  </r>
  <r>
    <d v="2020-10-01T00:00:00"/>
    <x v="33"/>
    <x v="0"/>
    <n v="534"/>
    <s v="Kg"/>
    <n v="25.25"/>
    <n v="13483.5"/>
  </r>
  <r>
    <d v="2020-10-01T00:00:00"/>
    <x v="33"/>
    <x v="0"/>
    <n v="1804"/>
    <s v="Kg"/>
    <n v="25.25"/>
    <n v="45551"/>
  </r>
  <r>
    <d v="2020-10-06T00:00:00"/>
    <x v="33"/>
    <x v="0"/>
    <n v="1752"/>
    <s v="Kg"/>
    <n v="23.75"/>
    <n v="41610"/>
  </r>
  <r>
    <d v="2020-10-06T00:00:00"/>
    <x v="33"/>
    <x v="0"/>
    <n v="531"/>
    <s v="Kg"/>
    <n v="23.75"/>
    <n v="12611.25"/>
  </r>
  <r>
    <d v="2020-10-06T00:00:00"/>
    <x v="33"/>
    <x v="0"/>
    <n v="2106"/>
    <s v="Kg"/>
    <n v="23.75"/>
    <n v="50017.5"/>
  </r>
  <r>
    <d v="2020-10-06T00:00:00"/>
    <x v="33"/>
    <x v="0"/>
    <n v="2333"/>
    <s v="Kg"/>
    <n v="23.75"/>
    <n v="55408.75"/>
  </r>
  <r>
    <d v="2020-10-06T00:00:00"/>
    <x v="33"/>
    <x v="0"/>
    <n v="2895"/>
    <s v="Kg"/>
    <n v="23.75"/>
    <n v="68756.25"/>
  </r>
  <r>
    <d v="2020-10-06T00:00:00"/>
    <x v="33"/>
    <x v="0"/>
    <n v="894"/>
    <s v="Kg"/>
    <n v="25.25"/>
    <n v="22573.5"/>
  </r>
  <r>
    <d v="2020-10-06T00:00:00"/>
    <x v="33"/>
    <x v="0"/>
    <n v="1156"/>
    <s v="Kg"/>
    <n v="25.25"/>
    <n v="29189"/>
  </r>
  <r>
    <d v="2020-10-06T00:00:00"/>
    <x v="33"/>
    <x v="0"/>
    <n v="501"/>
    <s v="Kg"/>
    <n v="25.25"/>
    <n v="12650.25"/>
  </r>
  <r>
    <d v="2020-10-06T00:00:00"/>
    <x v="33"/>
    <x v="0"/>
    <n v="527"/>
    <s v="Kg"/>
    <n v="25.25"/>
    <n v="13306.75"/>
  </r>
  <r>
    <d v="2020-10-06T00:00:00"/>
    <x v="33"/>
    <x v="0"/>
    <n v="429"/>
    <s v="Kg"/>
    <n v="23.75"/>
    <n v="10188.75"/>
  </r>
  <r>
    <d v="2020-10-10T00:00:00"/>
    <x v="33"/>
    <x v="0"/>
    <n v="1096"/>
    <s v="Kg"/>
    <n v="23.75"/>
    <n v="26030"/>
  </r>
  <r>
    <d v="2020-10-10T00:00:00"/>
    <x v="33"/>
    <x v="0"/>
    <n v="499"/>
    <s v="Kg"/>
    <n v="23.75"/>
    <n v="11851.25"/>
  </r>
  <r>
    <d v="2020-10-10T00:00:00"/>
    <x v="33"/>
    <x v="0"/>
    <n v="1208"/>
    <s v="Kg"/>
    <n v="23.75"/>
    <n v="28690"/>
  </r>
  <r>
    <d v="2020-10-14T00:00:00"/>
    <x v="33"/>
    <x v="0"/>
    <n v="1078"/>
    <s v="Kg"/>
    <n v="23.75"/>
    <n v="25602.5"/>
  </r>
  <r>
    <d v="2020-10-14T00:00:00"/>
    <x v="33"/>
    <x v="0"/>
    <n v="1746"/>
    <s v="Kg"/>
    <n v="23.75"/>
    <n v="41467.5"/>
  </r>
  <r>
    <d v="2020-10-20T00:00:00"/>
    <x v="33"/>
    <x v="0"/>
    <n v="431"/>
    <s v="Kg"/>
    <n v="25.25"/>
    <n v="10882.75"/>
  </r>
  <r>
    <d v="2020-10-20T00:00:00"/>
    <x v="33"/>
    <x v="0"/>
    <n v="495"/>
    <s v="Kg"/>
    <n v="25.25"/>
    <n v="12498.75"/>
  </r>
  <r>
    <d v="2020-10-20T00:00:00"/>
    <x v="33"/>
    <x v="0"/>
    <n v="971"/>
    <s v="Kg"/>
    <n v="25.25"/>
    <n v="24517.75"/>
  </r>
  <r>
    <d v="2020-10-20T00:00:00"/>
    <x v="33"/>
    <x v="0"/>
    <n v="1098"/>
    <s v="Kg"/>
    <n v="25.25"/>
    <n v="27724.5"/>
  </r>
  <r>
    <d v="2020-10-20T00:00:00"/>
    <x v="33"/>
    <x v="0"/>
    <n v="463"/>
    <s v="Kg"/>
    <n v="23.75"/>
    <n v="10996.25"/>
  </r>
  <r>
    <d v="2020-10-20T00:00:00"/>
    <x v="33"/>
    <x v="0"/>
    <n v="487"/>
    <s v="Kg"/>
    <n v="23.75"/>
    <n v="11566.25"/>
  </r>
  <r>
    <d v="2020-10-20T00:00:00"/>
    <x v="33"/>
    <x v="0"/>
    <n v="2308"/>
    <s v="Kg"/>
    <n v="23.75"/>
    <n v="54815"/>
  </r>
  <r>
    <d v="2020-10-20T00:00:00"/>
    <x v="33"/>
    <x v="0"/>
    <n v="2331"/>
    <s v="Kg"/>
    <n v="23.75"/>
    <n v="55361.25"/>
  </r>
  <r>
    <d v="2020-10-20T00:00:00"/>
    <x v="33"/>
    <x v="0"/>
    <n v="2887"/>
    <s v="Kg"/>
    <n v="23.75"/>
    <n v="68566.25"/>
  </r>
  <r>
    <d v="2020-10-20T00:00:00"/>
    <x v="33"/>
    <x v="0"/>
    <n v="404"/>
    <s v="Kg"/>
    <n v="25.25"/>
    <n v="10201"/>
  </r>
  <r>
    <d v="2020-10-29T00:00:00"/>
    <x v="33"/>
    <x v="0"/>
    <n v="1009"/>
    <s v="Kg"/>
    <n v="25.25"/>
    <n v="25477.25"/>
  </r>
  <r>
    <d v="2020-10-29T00:00:00"/>
    <x v="33"/>
    <x v="0"/>
    <n v="1056"/>
    <s v="Kg"/>
    <n v="25.25"/>
    <n v="26664"/>
  </r>
  <r>
    <d v="2020-11-11T00:00:00"/>
    <x v="33"/>
    <x v="0"/>
    <n v="966"/>
    <s v="Kg"/>
    <n v="23.75"/>
    <n v="22942.5"/>
  </r>
  <r>
    <d v="2020-11-11T00:00:00"/>
    <x v="33"/>
    <x v="0"/>
    <n v="504"/>
    <s v="Kg"/>
    <n v="23.75"/>
    <n v="11970"/>
  </r>
  <r>
    <d v="2020-11-11T00:00:00"/>
    <x v="33"/>
    <x v="0"/>
    <n v="2174"/>
    <s v="Kg"/>
    <n v="23.75"/>
    <n v="51632.5"/>
  </r>
  <r>
    <d v="2020-11-11T00:00:00"/>
    <x v="33"/>
    <x v="0"/>
    <n v="1813"/>
    <s v="Kg"/>
    <n v="23.75"/>
    <n v="43058.75"/>
  </r>
  <r>
    <d v="2020-11-11T00:00:00"/>
    <x v="33"/>
    <x v="0"/>
    <n v="1180"/>
    <s v="Kg"/>
    <n v="23.75"/>
    <n v="28025"/>
  </r>
  <r>
    <d v="2020-11-11T00:00:00"/>
    <x v="33"/>
    <x v="0"/>
    <n v="792"/>
    <s v="Kg"/>
    <n v="23.75"/>
    <n v="18810"/>
  </r>
  <r>
    <d v="2020-11-23T00:00:00"/>
    <x v="33"/>
    <x v="0"/>
    <n v="396"/>
    <s v="Kg"/>
    <n v="24.75"/>
    <n v="9801"/>
  </r>
  <r>
    <d v="2020-11-23T00:00:00"/>
    <x v="33"/>
    <x v="0"/>
    <n v="387"/>
    <s v="Kg"/>
    <n v="24.75"/>
    <n v="9578.25"/>
  </r>
  <r>
    <d v="2020-11-23T00:00:00"/>
    <x v="33"/>
    <x v="0"/>
    <n v="671"/>
    <s v="Kg"/>
    <n v="24.75"/>
    <n v="16607.25"/>
  </r>
  <r>
    <d v="2020-11-23T00:00:00"/>
    <x v="33"/>
    <x v="0"/>
    <n v="418"/>
    <s v="Kg"/>
    <n v="24.75"/>
    <n v="10345.5"/>
  </r>
  <r>
    <d v="2020-11-23T00:00:00"/>
    <x v="33"/>
    <x v="0"/>
    <n v="2992"/>
    <s v="Kg"/>
    <n v="24.75"/>
    <n v="74052"/>
  </r>
  <r>
    <d v="2020-11-23T00:00:00"/>
    <x v="33"/>
    <x v="0"/>
    <n v="2450"/>
    <s v="Kg"/>
    <n v="24.75"/>
    <n v="60637.5"/>
  </r>
  <r>
    <d v="2020-11-23T00:00:00"/>
    <x v="33"/>
    <x v="0"/>
    <n v="3132"/>
    <s v="Kg"/>
    <n v="24.75"/>
    <n v="77517"/>
  </r>
  <r>
    <d v="2020-11-30T00:00:00"/>
    <x v="33"/>
    <x v="0"/>
    <n v="502"/>
    <s v="Kg"/>
    <n v="26"/>
    <n v="13052"/>
  </r>
  <r>
    <d v="2020-11-30T00:00:00"/>
    <x v="33"/>
    <x v="0"/>
    <n v="2630"/>
    <s v="Kg"/>
    <n v="26"/>
    <n v="68380"/>
  </r>
  <r>
    <d v="2020-11-30T00:00:00"/>
    <x v="33"/>
    <x v="0"/>
    <n v="2258"/>
    <s v="Kg"/>
    <n v="26"/>
    <n v="58708"/>
  </r>
  <r>
    <d v="2020-11-30T00:00:00"/>
    <x v="33"/>
    <x v="0"/>
    <n v="1158"/>
    <s v="Kg"/>
    <n v="26"/>
    <n v="30108"/>
  </r>
  <r>
    <d v="2020-11-30T00:00:00"/>
    <x v="33"/>
    <x v="0"/>
    <n v="1375"/>
    <s v="Kg"/>
    <n v="27.5"/>
    <n v="37812.5"/>
  </r>
  <r>
    <d v="2020-11-30T00:00:00"/>
    <x v="33"/>
    <x v="0"/>
    <n v="1396"/>
    <s v="Kg"/>
    <n v="27.5"/>
    <n v="38390"/>
  </r>
  <r>
    <d v="2020-11-30T00:00:00"/>
    <x v="33"/>
    <x v="0"/>
    <n v="1508"/>
    <s v="Kg"/>
    <n v="27.5"/>
    <n v="41470"/>
  </r>
  <r>
    <d v="2020-11-30T00:00:00"/>
    <x v="33"/>
    <x v="0"/>
    <n v="496"/>
    <s v="Kg"/>
    <n v="26"/>
    <n v="12896"/>
  </r>
  <r>
    <d v="2020-12-04T00:00:00"/>
    <x v="33"/>
    <x v="0"/>
    <n v="1940"/>
    <s v="Kg"/>
    <n v="26.75"/>
    <n v="51895"/>
  </r>
  <r>
    <d v="2020-12-04T00:00:00"/>
    <x v="33"/>
    <x v="0"/>
    <n v="8216"/>
    <s v="Kg"/>
    <n v="26.25"/>
    <n v="215670"/>
  </r>
  <r>
    <d v="2020-12-08T00:00:00"/>
    <x v="33"/>
    <x v="0"/>
    <n v="10250"/>
    <s v="Kg"/>
    <n v="26.75"/>
    <n v="274187.5"/>
  </r>
  <r>
    <d v="2020-12-08T00:00:00"/>
    <x v="33"/>
    <x v="0"/>
    <n v="3502"/>
    <s v="Kg"/>
    <n v="27.25"/>
    <n v="95429.5"/>
  </r>
  <r>
    <d v="2020-12-08T00:00:00"/>
    <x v="33"/>
    <x v="0"/>
    <n v="4462"/>
    <s v="Kg"/>
    <n v="27.25"/>
    <n v="121589.5"/>
  </r>
  <r>
    <d v="2020-12-08T00:00:00"/>
    <x v="33"/>
    <x v="0"/>
    <n v="1624"/>
    <s v="Kg"/>
    <n v="27.25"/>
    <n v="44254"/>
  </r>
  <r>
    <d v="2020-12-08T00:00:00"/>
    <x v="33"/>
    <x v="0"/>
    <n v="1364"/>
    <s v="Kg"/>
    <n v="29"/>
    <n v="39556"/>
  </r>
  <r>
    <d v="2020-12-08T00:00:00"/>
    <x v="33"/>
    <x v="0"/>
    <n v="1519"/>
    <s v="Kg"/>
    <n v="29"/>
    <n v="44051"/>
  </r>
  <r>
    <d v="2020-12-15T00:00:00"/>
    <x v="33"/>
    <x v="0"/>
    <n v="917"/>
    <s v="Kg"/>
    <n v="29.25"/>
    <n v="26822.25"/>
  </r>
  <r>
    <d v="2020-12-15T00:00:00"/>
    <x v="33"/>
    <x v="0"/>
    <n v="10071"/>
    <s v="Kg"/>
    <n v="29.25"/>
    <n v="294576.75"/>
  </r>
  <r>
    <d v="2020-12-17T00:00:00"/>
    <x v="33"/>
    <x v="0"/>
    <n v="2106"/>
    <s v="Kg"/>
    <n v="29.5"/>
    <n v="62127"/>
  </r>
  <r>
    <d v="2020-12-17T00:00:00"/>
    <x v="33"/>
    <x v="0"/>
    <n v="874"/>
    <s v="Kg"/>
    <n v="29.5"/>
    <n v="25783"/>
  </r>
  <r>
    <d v="2020-12-17T00:00:00"/>
    <x v="33"/>
    <x v="0"/>
    <n v="1002"/>
    <s v="Kg"/>
    <n v="29.5"/>
    <n v="29559"/>
  </r>
  <r>
    <d v="2020-12-17T00:00:00"/>
    <x v="33"/>
    <x v="0"/>
    <n v="3454"/>
    <s v="Kg"/>
    <n v="29.5"/>
    <n v="101893"/>
  </r>
  <r>
    <d v="2020-12-17T00:00:00"/>
    <x v="33"/>
    <x v="0"/>
    <n v="982"/>
    <s v="Kg"/>
    <n v="31.25"/>
    <n v="30687.5"/>
  </r>
  <r>
    <d v="2020-12-17T00:00:00"/>
    <x v="33"/>
    <x v="0"/>
    <n v="3616"/>
    <s v="Kg"/>
    <n v="29.5"/>
    <n v="106672"/>
  </r>
  <r>
    <d v="2020-12-18T00:00:00"/>
    <x v="33"/>
    <x v="0"/>
    <n v="458"/>
    <s v="Kg"/>
    <n v="29.25"/>
    <n v="13396.5"/>
  </r>
  <r>
    <d v="2020-12-18T00:00:00"/>
    <x v="33"/>
    <x v="0"/>
    <n v="1620"/>
    <s v="Kg"/>
    <n v="29.25"/>
    <n v="47385"/>
  </r>
  <r>
    <d v="2020-12-18T00:00:00"/>
    <x v="33"/>
    <x v="0"/>
    <n v="3751"/>
    <s v="Kg"/>
    <n v="29.25"/>
    <n v="109716.75"/>
  </r>
  <r>
    <d v="2020-12-29T00:00:00"/>
    <x v="33"/>
    <x v="0"/>
    <n v="2040"/>
    <s v="Kg"/>
    <n v="28.25"/>
    <n v="57630"/>
  </r>
  <r>
    <d v="2020-12-29T00:00:00"/>
    <x v="33"/>
    <x v="0"/>
    <n v="2825"/>
    <s v="Kg"/>
    <n v="28.25"/>
    <n v="79806.25"/>
  </r>
  <r>
    <d v="2020-12-29T00:00:00"/>
    <x v="33"/>
    <x v="0"/>
    <n v="3261"/>
    <s v="Kg"/>
    <n v="28.25"/>
    <n v="92123.25"/>
  </r>
  <r>
    <d v="2020-12-29T00:00:00"/>
    <x v="33"/>
    <x v="0"/>
    <n v="1825"/>
    <s v="Kg"/>
    <n v="30"/>
    <n v="54750"/>
  </r>
  <r>
    <d v="2020-12-29T00:00:00"/>
    <x v="33"/>
    <x v="0"/>
    <n v="487"/>
    <s v="Kg"/>
    <n v="28.25"/>
    <n v="13757.75"/>
  </r>
  <r>
    <d v="2021-01-05T00:00:00"/>
    <x v="33"/>
    <x v="0"/>
    <n v="987"/>
    <s v="Kg"/>
    <n v="30"/>
    <n v="29610"/>
  </r>
  <r>
    <d v="2021-01-05T00:00:00"/>
    <x v="33"/>
    <x v="0"/>
    <n v="832"/>
    <s v="Kg"/>
    <n v="30"/>
    <n v="24960"/>
  </r>
  <r>
    <d v="2021-01-05T00:00:00"/>
    <x v="33"/>
    <x v="0"/>
    <n v="983"/>
    <s v="Kg"/>
    <n v="30"/>
    <n v="29490"/>
  </r>
  <r>
    <d v="2021-01-05T00:00:00"/>
    <x v="33"/>
    <x v="0"/>
    <n v="914"/>
    <s v="Kg"/>
    <n v="30"/>
    <n v="27420"/>
  </r>
  <r>
    <d v="2021-01-05T00:00:00"/>
    <x v="33"/>
    <x v="0"/>
    <n v="1485"/>
    <s v="Kg"/>
    <n v="30"/>
    <n v="44550"/>
  </r>
  <r>
    <d v="2021-01-05T00:00:00"/>
    <x v="33"/>
    <x v="0"/>
    <n v="820"/>
    <s v="Kg"/>
    <n v="30"/>
    <n v="24600"/>
  </r>
  <r>
    <d v="2021-01-05T00:00:00"/>
    <x v="33"/>
    <x v="0"/>
    <n v="1031"/>
    <s v="Kg"/>
    <n v="30"/>
    <n v="30930"/>
  </r>
  <r>
    <d v="2021-01-08T00:00:00"/>
    <x v="33"/>
    <x v="0"/>
    <n v="940"/>
    <s v="Kg"/>
    <n v="30"/>
    <n v="28200"/>
  </r>
  <r>
    <d v="2021-01-08T00:00:00"/>
    <x v="33"/>
    <x v="0"/>
    <n v="438"/>
    <s v="Kg"/>
    <n v="30"/>
    <n v="13140"/>
  </r>
  <r>
    <d v="2021-01-08T00:00:00"/>
    <x v="33"/>
    <x v="0"/>
    <n v="760"/>
    <s v="Kg"/>
    <n v="30"/>
    <n v="22800"/>
  </r>
  <r>
    <d v="2021-01-08T00:00:00"/>
    <x v="33"/>
    <x v="0"/>
    <n v="1704"/>
    <s v="Kg"/>
    <n v="28.25"/>
    <n v="48138"/>
  </r>
  <r>
    <d v="2021-01-08T00:00:00"/>
    <x v="33"/>
    <x v="0"/>
    <n v="2314"/>
    <s v="Kg"/>
    <n v="28.25"/>
    <n v="65370.5"/>
  </r>
  <r>
    <d v="2021-01-08T00:00:00"/>
    <x v="33"/>
    <x v="0"/>
    <n v="978"/>
    <s v="Kg"/>
    <n v="28.25"/>
    <n v="27628.5"/>
  </r>
  <r>
    <d v="2021-01-08T00:00:00"/>
    <x v="33"/>
    <x v="0"/>
    <n v="452"/>
    <s v="Kg"/>
    <n v="28.25"/>
    <n v="12769"/>
  </r>
  <r>
    <d v="2021-01-08T00:00:00"/>
    <x v="33"/>
    <x v="0"/>
    <n v="439"/>
    <s v="Kg"/>
    <n v="28.25"/>
    <n v="12401.75"/>
  </r>
  <r>
    <d v="2021-01-08T00:00:00"/>
    <x v="33"/>
    <x v="0"/>
    <n v="975"/>
    <s v="Kg"/>
    <n v="30"/>
    <n v="29250"/>
  </r>
  <r>
    <d v="2021-01-16T00:00:00"/>
    <x v="33"/>
    <x v="0"/>
    <n v="2940"/>
    <s v="Kg"/>
    <n v="30.5"/>
    <n v="89670"/>
  </r>
  <r>
    <d v="2021-01-16T00:00:00"/>
    <x v="33"/>
    <x v="0"/>
    <n v="3936"/>
    <s v="Kg"/>
    <n v="30.5"/>
    <n v="120048"/>
  </r>
  <r>
    <d v="2021-01-16T00:00:00"/>
    <x v="33"/>
    <x v="0"/>
    <n v="1870"/>
    <s v="Kg"/>
    <n v="30.5"/>
    <n v="57035"/>
  </r>
  <r>
    <d v="2021-01-16T00:00:00"/>
    <x v="33"/>
    <x v="0"/>
    <n v="754"/>
    <s v="Kg"/>
    <n v="30"/>
    <n v="22620"/>
  </r>
  <r>
    <d v="2021-01-16T00:00:00"/>
    <x v="33"/>
    <x v="0"/>
    <n v="1080"/>
    <s v="Kg"/>
    <n v="30.5"/>
    <n v="32940"/>
  </r>
  <r>
    <d v="2021-01-20T00:00:00"/>
    <x v="33"/>
    <x v="0"/>
    <n v="1072"/>
    <s v="Kg"/>
    <n v="29.25"/>
    <n v="31356"/>
  </r>
  <r>
    <d v="2021-01-20T00:00:00"/>
    <x v="33"/>
    <x v="0"/>
    <n v="941"/>
    <s v="Kg"/>
    <n v="31"/>
    <n v="29171"/>
  </r>
  <r>
    <d v="2021-01-20T00:00:00"/>
    <x v="33"/>
    <x v="0"/>
    <n v="954"/>
    <s v="Kg"/>
    <n v="31"/>
    <n v="29574"/>
  </r>
  <r>
    <d v="2021-01-20T00:00:00"/>
    <x v="33"/>
    <x v="0"/>
    <n v="868"/>
    <s v="Kg"/>
    <n v="31"/>
    <n v="26908"/>
  </r>
  <r>
    <d v="2021-01-20T00:00:00"/>
    <x v="33"/>
    <x v="0"/>
    <n v="2757"/>
    <s v="Kg"/>
    <n v="30.5"/>
    <n v="84088.5"/>
  </r>
  <r>
    <d v="2021-01-20T00:00:00"/>
    <x v="33"/>
    <x v="0"/>
    <n v="2778"/>
    <s v="Kg"/>
    <n v="30.5"/>
    <n v="84729"/>
  </r>
  <r>
    <d v="2021-01-20T00:00:00"/>
    <x v="33"/>
    <x v="0"/>
    <n v="3018"/>
    <s v="Kg"/>
    <n v="30.5"/>
    <n v="92049"/>
  </r>
  <r>
    <d v="2021-01-20T00:00:00"/>
    <x v="33"/>
    <x v="0"/>
    <n v="478"/>
    <s v="Kg"/>
    <n v="29.25"/>
    <n v="13981.5"/>
  </r>
  <r>
    <d v="2021-01-28T00:00:00"/>
    <x v="33"/>
    <x v="0"/>
    <n v="2309"/>
    <s v="Kg"/>
    <n v="29.75"/>
    <n v="68692.75"/>
  </r>
  <r>
    <d v="2021-01-28T00:00:00"/>
    <x v="33"/>
    <x v="0"/>
    <n v="2178"/>
    <s v="Kg"/>
    <n v="29.75"/>
    <n v="64795.5"/>
  </r>
  <r>
    <d v="2021-01-28T00:00:00"/>
    <x v="33"/>
    <x v="0"/>
    <n v="968"/>
    <s v="Kg"/>
    <n v="29.75"/>
    <n v="28798"/>
  </r>
  <r>
    <d v="2021-01-28T00:00:00"/>
    <x v="33"/>
    <x v="0"/>
    <n v="912"/>
    <s v="Kg"/>
    <n v="29.75"/>
    <n v="27132"/>
  </r>
  <r>
    <d v="2021-01-28T00:00:00"/>
    <x v="33"/>
    <x v="0"/>
    <n v="979"/>
    <s v="Kg"/>
    <n v="31.5"/>
    <n v="30838.5"/>
  </r>
  <r>
    <d v="2021-01-28T00:00:00"/>
    <x v="33"/>
    <x v="0"/>
    <n v="965"/>
    <s v="Kg"/>
    <n v="31.5"/>
    <n v="30397.5"/>
  </r>
  <r>
    <d v="2021-01-28T00:00:00"/>
    <x v="33"/>
    <x v="0"/>
    <n v="901"/>
    <s v="Kg"/>
    <n v="31.5"/>
    <n v="28381.5"/>
  </r>
  <r>
    <d v="2021-01-28T00:00:00"/>
    <x v="33"/>
    <x v="0"/>
    <n v="384"/>
    <s v="Kg"/>
    <n v="31.5"/>
    <n v="12096"/>
  </r>
  <r>
    <d v="2021-01-28T00:00:00"/>
    <x v="33"/>
    <x v="0"/>
    <n v="2366"/>
    <s v="Kg"/>
    <n v="29.75"/>
    <n v="70388.5"/>
  </r>
  <r>
    <d v="2021-03-01T00:00:00"/>
    <x v="33"/>
    <x v="0"/>
    <n v="515"/>
    <s v="Kg"/>
    <n v="35"/>
    <n v="18025"/>
  </r>
  <r>
    <d v="2021-03-01T00:00:00"/>
    <x v="33"/>
    <x v="0"/>
    <n v="1944"/>
    <s v="Kg"/>
    <n v="35"/>
    <n v="68040"/>
  </r>
  <r>
    <d v="2021-03-27T00:00:00"/>
    <x v="33"/>
    <x v="0"/>
    <n v="2616"/>
    <s v="Kg"/>
    <n v="40.5"/>
    <n v="105948"/>
  </r>
  <r>
    <d v="2021-03-27T00:00:00"/>
    <x v="33"/>
    <x v="0"/>
    <n v="3386"/>
    <s v="Kg"/>
    <n v="40.5"/>
    <n v="137133"/>
  </r>
  <r>
    <d v="2021-03-27T00:00:00"/>
    <x v="33"/>
    <x v="0"/>
    <n v="1412"/>
    <s v="Kg"/>
    <n v="40.5"/>
    <n v="57186"/>
  </r>
  <r>
    <d v="2021-03-27T00:00:00"/>
    <x v="33"/>
    <x v="0"/>
    <n v="1010"/>
    <s v="Kg"/>
    <n v="40.5"/>
    <n v="40905"/>
  </r>
  <r>
    <d v="2021-03-27T00:00:00"/>
    <x v="33"/>
    <x v="0"/>
    <n v="1058"/>
    <s v="Kg"/>
    <n v="40.5"/>
    <n v="42849"/>
  </r>
  <r>
    <d v="2021-03-27T00:00:00"/>
    <x v="33"/>
    <x v="0"/>
    <n v="806"/>
    <s v="Kg"/>
    <n v="40.5"/>
    <n v="32643"/>
  </r>
  <r>
    <d v="2021-03-27T00:00:00"/>
    <x v="33"/>
    <x v="0"/>
    <n v="2215"/>
    <s v="Kg"/>
    <n v="40"/>
    <n v="88600"/>
  </r>
  <r>
    <d v="2021-03-27T00:00:00"/>
    <x v="33"/>
    <x v="0"/>
    <n v="3482"/>
    <s v="Kg"/>
    <n v="40"/>
    <n v="139280"/>
  </r>
  <r>
    <d v="2021-03-29T00:00:00"/>
    <x v="33"/>
    <x v="0"/>
    <n v="2511"/>
    <s v="Kg"/>
    <n v="40"/>
    <n v="100440"/>
  </r>
  <r>
    <d v="2021-03-29T00:00:00"/>
    <x v="33"/>
    <x v="0"/>
    <n v="2129"/>
    <s v="Kg"/>
    <n v="41"/>
    <n v="87289"/>
  </r>
  <r>
    <d v="2021-03-30T00:00:00"/>
    <x v="33"/>
    <x v="0"/>
    <n v="1345"/>
    <s v="Kg"/>
    <n v="41"/>
    <n v="55145"/>
  </r>
  <r>
    <d v="2021-03-30T00:00:00"/>
    <x v="33"/>
    <x v="0"/>
    <n v="680"/>
    <s v="Kg"/>
    <n v="40"/>
    <n v="27200"/>
  </r>
  <r>
    <d v="2021-03-30T00:00:00"/>
    <x v="33"/>
    <x v="0"/>
    <n v="1256"/>
    <s v="Kg"/>
    <n v="41"/>
    <n v="51496"/>
  </r>
  <r>
    <d v="2021-04-05T00:00:00"/>
    <x v="33"/>
    <x v="0"/>
    <n v="1721"/>
    <s v="Kg"/>
    <n v="43"/>
    <n v="74003"/>
  </r>
  <r>
    <d v="2021-04-05T00:00:00"/>
    <x v="33"/>
    <x v="0"/>
    <n v="1888"/>
    <s v="Kg"/>
    <n v="43"/>
    <n v="81184"/>
  </r>
  <r>
    <d v="2021-04-05T00:00:00"/>
    <x v="33"/>
    <x v="0"/>
    <n v="2079"/>
    <s v="Kg"/>
    <n v="43"/>
    <n v="89397"/>
  </r>
  <r>
    <d v="2021-04-05T00:00:00"/>
    <x v="33"/>
    <x v="0"/>
    <n v="2217"/>
    <s v="Kg"/>
    <n v="43"/>
    <n v="95331"/>
  </r>
  <r>
    <d v="2021-04-05T00:00:00"/>
    <x v="33"/>
    <x v="0"/>
    <n v="2303"/>
    <s v="Kg"/>
    <n v="43"/>
    <n v="99029"/>
  </r>
  <r>
    <d v="2021-04-05T00:00:00"/>
    <x v="33"/>
    <x v="0"/>
    <n v="1650"/>
    <s v="Kg"/>
    <n v="43"/>
    <n v="70950"/>
  </r>
  <r>
    <d v="2021-04-09T00:00:00"/>
    <x v="33"/>
    <x v="0"/>
    <n v="846"/>
    <s v="Kg"/>
    <n v="41.75"/>
    <n v="35320.5"/>
  </r>
  <r>
    <d v="2021-04-09T00:00:00"/>
    <x v="33"/>
    <x v="0"/>
    <n v="2128"/>
    <s v="Kg"/>
    <n v="41.75"/>
    <n v="88844"/>
  </r>
  <r>
    <d v="2021-04-09T00:00:00"/>
    <x v="33"/>
    <x v="0"/>
    <n v="2156"/>
    <s v="Kg"/>
    <n v="41.75"/>
    <n v="90013"/>
  </r>
  <r>
    <d v="2021-04-09T00:00:00"/>
    <x v="33"/>
    <x v="0"/>
    <n v="750"/>
    <s v="Kg"/>
    <n v="43.75"/>
    <n v="32812.5"/>
  </r>
  <r>
    <d v="2021-04-09T00:00:00"/>
    <x v="33"/>
    <x v="0"/>
    <n v="1800"/>
    <s v="Kg"/>
    <n v="43.75"/>
    <n v="78750"/>
  </r>
  <r>
    <d v="2021-04-09T00:00:00"/>
    <x v="33"/>
    <x v="0"/>
    <n v="726"/>
    <s v="Kg"/>
    <n v="43.75"/>
    <n v="31762.5"/>
  </r>
  <r>
    <d v="2021-04-09T00:00:00"/>
    <x v="33"/>
    <x v="0"/>
    <n v="1519"/>
    <s v="Kg"/>
    <n v="41.75"/>
    <n v="63418.25"/>
  </r>
  <r>
    <d v="2021-05-08T00:00:00"/>
    <x v="33"/>
    <x v="0"/>
    <n v="888"/>
    <s v="Kg"/>
    <n v="38.25"/>
    <n v="33966"/>
  </r>
  <r>
    <d v="2021-05-08T00:00:00"/>
    <x v="33"/>
    <x v="0"/>
    <n v="1024"/>
    <s v="Kg"/>
    <n v="38.25"/>
    <n v="39168"/>
  </r>
  <r>
    <d v="2021-05-08T00:00:00"/>
    <x v="33"/>
    <x v="0"/>
    <n v="435"/>
    <s v="Kg"/>
    <n v="38.25"/>
    <n v="16638.75"/>
  </r>
  <r>
    <d v="2021-05-08T00:00:00"/>
    <x v="33"/>
    <x v="0"/>
    <n v="416"/>
    <s v="Kg"/>
    <n v="38.25"/>
    <n v="15912"/>
  </r>
  <r>
    <d v="2021-05-08T00:00:00"/>
    <x v="33"/>
    <x v="0"/>
    <n v="368"/>
    <s v="Kg"/>
    <n v="38.25"/>
    <n v="14076"/>
  </r>
  <r>
    <d v="2021-05-08T00:00:00"/>
    <x v="33"/>
    <x v="0"/>
    <n v="417"/>
    <s v="Kg"/>
    <n v="40.25"/>
    <n v="16784.25"/>
  </r>
  <r>
    <d v="2021-05-08T00:00:00"/>
    <x v="33"/>
    <x v="0"/>
    <n v="394"/>
    <s v="Kg"/>
    <n v="40.25"/>
    <n v="15858.5"/>
  </r>
  <r>
    <d v="2021-05-08T00:00:00"/>
    <x v="33"/>
    <x v="0"/>
    <n v="376"/>
    <s v="Kg"/>
    <n v="40.25"/>
    <n v="15134"/>
  </r>
  <r>
    <d v="2021-05-08T00:00:00"/>
    <x v="33"/>
    <x v="0"/>
    <n v="457"/>
    <s v="Kg"/>
    <n v="40.25"/>
    <n v="18394.25"/>
  </r>
  <r>
    <d v="2021-05-08T00:00:00"/>
    <x v="33"/>
    <x v="0"/>
    <n v="786"/>
    <s v="Kg"/>
    <n v="40.25"/>
    <n v="31636.5"/>
  </r>
  <r>
    <d v="2021-05-08T00:00:00"/>
    <x v="33"/>
    <x v="0"/>
    <n v="1108"/>
    <s v="Kg"/>
    <n v="38.25"/>
    <n v="42381"/>
  </r>
  <r>
    <d v="2021-05-15T00:00:00"/>
    <x v="33"/>
    <x v="0"/>
    <n v="1053"/>
    <s v="Kg"/>
    <n v="39"/>
    <n v="41067"/>
  </r>
  <r>
    <d v="2021-05-15T00:00:00"/>
    <x v="33"/>
    <x v="0"/>
    <n v="778"/>
    <s v="Kg"/>
    <n v="34"/>
    <n v="26452"/>
  </r>
  <r>
    <d v="2021-05-24T00:00:00"/>
    <x v="33"/>
    <x v="0"/>
    <n v="937"/>
    <s v="Kg"/>
    <n v="34"/>
    <n v="31858"/>
  </r>
  <r>
    <d v="2021-05-24T00:00:00"/>
    <x v="33"/>
    <x v="0"/>
    <n v="764"/>
    <s v="Kg"/>
    <n v="34"/>
    <n v="25976"/>
  </r>
  <r>
    <d v="2021-05-24T00:00:00"/>
    <x v="33"/>
    <x v="0"/>
    <n v="937"/>
    <s v="Kg"/>
    <n v="34"/>
    <n v="31858"/>
  </r>
  <r>
    <d v="2021-05-24T00:00:00"/>
    <x v="33"/>
    <x v="0"/>
    <n v="764"/>
    <s v="Kg"/>
    <n v="34"/>
    <n v="25976"/>
  </r>
  <r>
    <d v="2021-05-24T00:00:00"/>
    <x v="33"/>
    <x v="0"/>
    <n v="1037"/>
    <s v="Kg"/>
    <n v="34"/>
    <n v="35258"/>
  </r>
  <r>
    <d v="2021-05-24T00:00:00"/>
    <x v="33"/>
    <x v="0"/>
    <n v="1259"/>
    <s v="Kg"/>
    <n v="34"/>
    <n v="42806"/>
  </r>
  <r>
    <d v="2021-05-24T00:00:00"/>
    <x v="33"/>
    <x v="0"/>
    <n v="1037"/>
    <s v="Kg"/>
    <n v="34"/>
    <n v="35258"/>
  </r>
  <r>
    <d v="2021-05-24T00:00:00"/>
    <x v="33"/>
    <x v="0"/>
    <n v="1259"/>
    <s v="Kg"/>
    <n v="34"/>
    <n v="42806"/>
  </r>
  <r>
    <d v="2021-05-25T00:00:00"/>
    <x v="33"/>
    <x v="0"/>
    <n v="340"/>
    <s v="Kg"/>
    <n v="37.5"/>
    <n v="12750"/>
  </r>
  <r>
    <d v="2021-05-25T00:00:00"/>
    <x v="33"/>
    <x v="0"/>
    <n v="418"/>
    <s v="Kg"/>
    <n v="38.5"/>
    <n v="16093"/>
  </r>
  <r>
    <d v="2021-05-25T00:00:00"/>
    <x v="33"/>
    <x v="0"/>
    <n v="435"/>
    <s v="Kg"/>
    <n v="37.5"/>
    <n v="16312.5"/>
  </r>
  <r>
    <d v="2021-05-25T00:00:00"/>
    <x v="33"/>
    <x v="0"/>
    <n v="459"/>
    <s v="Kg"/>
    <n v="37.5"/>
    <n v="17212.5"/>
  </r>
  <r>
    <d v="2021-05-25T00:00:00"/>
    <x v="33"/>
    <x v="0"/>
    <n v="344"/>
    <s v="Kg"/>
    <n v="37.5"/>
    <n v="12900"/>
  </r>
  <r>
    <d v="2021-05-27T00:00:00"/>
    <x v="33"/>
    <x v="0"/>
    <n v="952"/>
    <s v="Kg"/>
    <n v="36"/>
    <n v="34272"/>
  </r>
  <r>
    <d v="2021-05-27T00:00:00"/>
    <x v="33"/>
    <x v="0"/>
    <n v="932"/>
    <s v="Kg"/>
    <n v="36"/>
    <n v="33552"/>
  </r>
  <r>
    <d v="2021-05-27T00:00:00"/>
    <x v="33"/>
    <x v="0"/>
    <n v="917"/>
    <s v="Kg"/>
    <n v="36"/>
    <n v="33012"/>
  </r>
  <r>
    <d v="2021-05-27T00:00:00"/>
    <x v="33"/>
    <x v="0"/>
    <n v="902"/>
    <s v="Kg"/>
    <n v="36"/>
    <n v="32472"/>
  </r>
  <r>
    <d v="2021-05-27T00:00:00"/>
    <x v="33"/>
    <x v="0"/>
    <n v="1580"/>
    <s v="Kg"/>
    <n v="36"/>
    <n v="56880"/>
  </r>
  <r>
    <d v="2021-05-27T00:00:00"/>
    <x v="33"/>
    <x v="0"/>
    <n v="536"/>
    <s v="Kg"/>
    <n v="37.5"/>
    <n v="20100"/>
  </r>
  <r>
    <d v="2021-05-27T00:00:00"/>
    <x v="33"/>
    <x v="0"/>
    <n v="503"/>
    <s v="Kg"/>
    <n v="37.5"/>
    <n v="18862.5"/>
  </r>
  <r>
    <d v="2021-05-27T00:00:00"/>
    <x v="33"/>
    <x v="0"/>
    <n v="505"/>
    <s v="Kg"/>
    <n v="37.5"/>
    <n v="18937.5"/>
  </r>
  <r>
    <d v="2021-05-27T00:00:00"/>
    <x v="33"/>
    <x v="0"/>
    <n v="503"/>
    <s v="Kg"/>
    <n v="37.5"/>
    <n v="18862.5"/>
  </r>
  <r>
    <d v="2021-05-27T00:00:00"/>
    <x v="33"/>
    <x v="0"/>
    <n v="2028"/>
    <s v="Kg"/>
    <n v="36"/>
    <n v="73008"/>
  </r>
  <r>
    <d v="2021-06-01T00:00:00"/>
    <x v="33"/>
    <x v="0"/>
    <n v="4322"/>
    <s v="Kg"/>
    <n v="37.5"/>
    <n v="162075"/>
  </r>
  <r>
    <d v="2021-06-02T00:00:00"/>
    <x v="33"/>
    <x v="0"/>
    <n v="777"/>
    <s v="Kg"/>
    <n v="39"/>
    <n v="30303"/>
  </r>
  <r>
    <d v="2021-06-02T00:00:00"/>
    <x v="33"/>
    <x v="0"/>
    <n v="527"/>
    <s v="Kg"/>
    <n v="39"/>
    <n v="20553"/>
  </r>
  <r>
    <d v="2021-06-02T00:00:00"/>
    <x v="33"/>
    <x v="0"/>
    <n v="558"/>
    <s v="Kg"/>
    <n v="39"/>
    <n v="21762"/>
  </r>
  <r>
    <d v="2021-06-02T00:00:00"/>
    <x v="33"/>
    <x v="0"/>
    <n v="582"/>
    <s v="Kg"/>
    <n v="39"/>
    <n v="22698"/>
  </r>
  <r>
    <d v="2021-06-02T00:00:00"/>
    <x v="33"/>
    <x v="0"/>
    <n v="351"/>
    <s v="Kg"/>
    <n v="39"/>
    <n v="13689"/>
  </r>
  <r>
    <d v="2021-06-03T00:00:00"/>
    <x v="33"/>
    <x v="0"/>
    <n v="1228"/>
    <s v="Kg"/>
    <n v="38.5"/>
    <n v="47278"/>
  </r>
  <r>
    <d v="2021-06-04T00:00:00"/>
    <x v="33"/>
    <x v="0"/>
    <n v="431"/>
    <s v="Kg"/>
    <n v="39"/>
    <n v="16809"/>
  </r>
  <r>
    <d v="2021-06-04T00:00:00"/>
    <x v="33"/>
    <x v="0"/>
    <n v="1423"/>
    <s v="Kg"/>
    <n v="39"/>
    <n v="55497"/>
  </r>
  <r>
    <d v="2021-06-04T00:00:00"/>
    <x v="33"/>
    <x v="0"/>
    <n v="828"/>
    <s v="Kg"/>
    <n v="39"/>
    <n v="32292"/>
  </r>
  <r>
    <d v="2021-06-04T00:00:00"/>
    <x v="33"/>
    <x v="0"/>
    <n v="794"/>
    <s v="Kg"/>
    <n v="39"/>
    <n v="30966"/>
  </r>
  <r>
    <d v="2021-06-04T00:00:00"/>
    <x v="33"/>
    <x v="0"/>
    <n v="1558"/>
    <s v="Kg"/>
    <n v="37.5"/>
    <n v="58425"/>
  </r>
  <r>
    <d v="2021-06-04T00:00:00"/>
    <x v="33"/>
    <x v="0"/>
    <n v="981"/>
    <s v="Kg"/>
    <n v="37.5"/>
    <n v="36787.5"/>
  </r>
  <r>
    <d v="2021-06-04T00:00:00"/>
    <x v="33"/>
    <x v="0"/>
    <n v="2150"/>
    <s v="Kg"/>
    <n v="37.5"/>
    <n v="80625"/>
  </r>
  <r>
    <d v="2021-06-04T00:00:00"/>
    <x v="33"/>
    <x v="0"/>
    <n v="1106"/>
    <s v="Kg"/>
    <n v="37.5"/>
    <n v="41475"/>
  </r>
  <r>
    <d v="2021-06-04T00:00:00"/>
    <x v="33"/>
    <x v="0"/>
    <n v="966"/>
    <s v="Kg"/>
    <n v="39"/>
    <n v="37674"/>
  </r>
  <r>
    <d v="2021-08-18T00:00:00"/>
    <x v="33"/>
    <x v="0"/>
    <n v="1006"/>
    <s v="Kg"/>
    <n v="34.75"/>
    <n v="34958.5"/>
  </r>
  <r>
    <d v="2021-08-18T00:00:00"/>
    <x v="33"/>
    <x v="0"/>
    <n v="1953"/>
    <s v="Kg"/>
    <n v="34.75"/>
    <n v="67866.75"/>
  </r>
  <r>
    <d v="2021-08-18T00:00:00"/>
    <x v="33"/>
    <x v="0"/>
    <n v="964"/>
    <s v="Kg"/>
    <n v="34.75"/>
    <n v="33499"/>
  </r>
  <r>
    <d v="2021-08-18T00:00:00"/>
    <x v="33"/>
    <x v="0"/>
    <n v="864"/>
    <s v="Kg"/>
    <n v="36.25"/>
    <n v="31320"/>
  </r>
  <r>
    <d v="2021-08-18T00:00:00"/>
    <x v="33"/>
    <x v="0"/>
    <n v="884"/>
    <s v="Kg"/>
    <n v="37.25"/>
    <n v="32929"/>
  </r>
  <r>
    <d v="2021-08-18T00:00:00"/>
    <x v="33"/>
    <x v="0"/>
    <n v="466"/>
    <s v="Kg"/>
    <n v="37.25"/>
    <n v="17358.5"/>
  </r>
  <r>
    <d v="2021-08-18T00:00:00"/>
    <x v="33"/>
    <x v="0"/>
    <n v="818"/>
    <s v="Kg"/>
    <n v="37.25"/>
    <n v="30470.5"/>
  </r>
  <r>
    <d v="2021-08-18T00:00:00"/>
    <x v="33"/>
    <x v="0"/>
    <n v="402"/>
    <s v="Kg"/>
    <n v="37.25"/>
    <n v="14974.5"/>
  </r>
  <r>
    <d v="2021-08-18T00:00:00"/>
    <x v="33"/>
    <x v="0"/>
    <n v="2204"/>
    <s v="Kg"/>
    <n v="34.75"/>
    <n v="76589"/>
  </r>
  <r>
    <d v="2021-11-18T00:00:00"/>
    <x v="33"/>
    <x v="0"/>
    <n v="668"/>
    <s v="Kg"/>
    <n v="42.5"/>
    <n v="28390"/>
  </r>
  <r>
    <d v="2021-11-18T00:00:00"/>
    <x v="33"/>
    <x v="0"/>
    <n v="1466"/>
    <s v="Kg"/>
    <n v="42.5"/>
    <n v="62305"/>
  </r>
  <r>
    <d v="2020-08-13T00:00:00"/>
    <x v="34"/>
    <x v="0"/>
    <n v="160"/>
    <s v="Kg"/>
    <n v="29"/>
    <n v="4640"/>
  </r>
  <r>
    <d v="2020-09-04T00:00:00"/>
    <x v="34"/>
    <x v="0"/>
    <n v="160"/>
    <s v="Kg"/>
    <n v="29"/>
    <n v="4640"/>
  </r>
  <r>
    <d v="2021-02-06T00:00:00"/>
    <x v="34"/>
    <x v="0"/>
    <n v="315"/>
    <s v="Kg"/>
    <n v="39"/>
    <n v="12285"/>
  </r>
  <r>
    <d v="2021-07-09T00:00:00"/>
    <x v="34"/>
    <x v="3"/>
    <n v="1006"/>
    <s v="Kg"/>
    <n v="40"/>
    <n v="40240"/>
  </r>
  <r>
    <d v="2019-04-18T00:00:00"/>
    <x v="35"/>
    <x v="1"/>
    <n v="673"/>
    <s v="Pcs."/>
    <n v="25.5"/>
    <n v="17161.5"/>
  </r>
  <r>
    <d v="2019-04-18T00:00:00"/>
    <x v="35"/>
    <x v="1"/>
    <n v="101"/>
    <s v="Pcs."/>
    <n v="31.5"/>
    <n v="3181.5"/>
  </r>
  <r>
    <d v="2019-04-18T00:00:00"/>
    <x v="35"/>
    <x v="1"/>
    <n v="103"/>
    <s v="Pcs."/>
    <n v="32.5"/>
    <n v="3347.5"/>
  </r>
  <r>
    <d v="2019-04-18T00:00:00"/>
    <x v="35"/>
    <x v="1"/>
    <n v="300"/>
    <s v="Pcs."/>
    <n v="23"/>
    <n v="6900"/>
  </r>
  <r>
    <d v="2019-05-09T00:00:00"/>
    <x v="35"/>
    <x v="1"/>
    <n v="607"/>
    <s v="Pcs."/>
    <n v="25.5"/>
    <n v="15478.5"/>
  </r>
  <r>
    <d v="2019-05-09T00:00:00"/>
    <x v="35"/>
    <x v="1"/>
    <n v="200"/>
    <s v="Pcs."/>
    <n v="31.5"/>
    <n v="6300"/>
  </r>
  <r>
    <d v="2019-05-10T00:00:00"/>
    <x v="35"/>
    <x v="1"/>
    <n v="405"/>
    <s v="Pcs."/>
    <n v="23"/>
    <n v="9315"/>
  </r>
  <r>
    <d v="2019-06-07T00:00:00"/>
    <x v="35"/>
    <x v="1"/>
    <n v="400"/>
    <s v="Pcs."/>
    <n v="25.5"/>
    <n v="10200"/>
  </r>
  <r>
    <d v="2019-06-07T00:00:00"/>
    <x v="35"/>
    <x v="1"/>
    <n v="211"/>
    <s v="Pcs."/>
    <n v="31.5"/>
    <n v="6646.5"/>
  </r>
  <r>
    <d v="2019-06-07T00:00:00"/>
    <x v="35"/>
    <x v="1"/>
    <n v="100"/>
    <s v="Pcs."/>
    <n v="32.5"/>
    <n v="3250"/>
  </r>
  <r>
    <d v="2019-06-07T00:00:00"/>
    <x v="35"/>
    <x v="1"/>
    <n v="280"/>
    <s v="Pcs."/>
    <n v="23"/>
    <n v="6440"/>
  </r>
  <r>
    <d v="2019-06-26T00:00:00"/>
    <x v="35"/>
    <x v="1"/>
    <n v="387"/>
    <s v="Pcs."/>
    <n v="31.5"/>
    <n v="12190.5"/>
  </r>
  <r>
    <d v="2019-06-26T00:00:00"/>
    <x v="35"/>
    <x v="1"/>
    <n v="200"/>
    <s v="Pcs."/>
    <n v="25.5"/>
    <n v="5100"/>
  </r>
  <r>
    <d v="2019-06-27T00:00:00"/>
    <x v="35"/>
    <x v="1"/>
    <n v="404"/>
    <s v="Pcs."/>
    <n v="32.5"/>
    <n v="13130"/>
  </r>
  <r>
    <d v="2019-07-17T00:00:00"/>
    <x v="35"/>
    <x v="1"/>
    <n v="402"/>
    <s v="Pcs."/>
    <n v="25.5"/>
    <n v="10251"/>
  </r>
  <r>
    <d v="2019-07-17T00:00:00"/>
    <x v="35"/>
    <x v="1"/>
    <n v="300"/>
    <s v="Pcs."/>
    <n v="31.5"/>
    <n v="9450"/>
  </r>
  <r>
    <d v="2019-07-18T00:00:00"/>
    <x v="35"/>
    <x v="1"/>
    <n v="100"/>
    <s v="Pcs."/>
    <n v="32.5"/>
    <n v="3250"/>
  </r>
  <r>
    <d v="2019-07-18T00:00:00"/>
    <x v="35"/>
    <x v="1"/>
    <n v="200"/>
    <s v="Pcs."/>
    <n v="23"/>
    <n v="4600"/>
  </r>
  <r>
    <d v="2019-08-21T00:00:00"/>
    <x v="35"/>
    <x v="1"/>
    <n v="308"/>
    <s v="Pcs."/>
    <n v="25.5"/>
    <n v="7854"/>
  </r>
  <r>
    <d v="2019-08-21T00:00:00"/>
    <x v="35"/>
    <x v="1"/>
    <n v="298"/>
    <s v="Pcs."/>
    <n v="31.5"/>
    <n v="9387"/>
  </r>
  <r>
    <d v="2019-08-21T00:00:00"/>
    <x v="35"/>
    <x v="1"/>
    <n v="402"/>
    <s v="Pcs."/>
    <n v="23"/>
    <n v="9246"/>
  </r>
  <r>
    <d v="2019-09-04T00:00:00"/>
    <x v="35"/>
    <x v="1"/>
    <n v="401"/>
    <s v="Pcs."/>
    <n v="25.5"/>
    <n v="10225.5"/>
  </r>
  <r>
    <d v="2019-09-04T00:00:00"/>
    <x v="35"/>
    <x v="1"/>
    <n v="310"/>
    <s v="Pcs."/>
    <n v="31.5"/>
    <n v="9765"/>
  </r>
  <r>
    <d v="2019-09-04T00:00:00"/>
    <x v="35"/>
    <x v="1"/>
    <n v="404"/>
    <s v="Pcs."/>
    <n v="23"/>
    <n v="9292"/>
  </r>
  <r>
    <d v="2019-10-23T00:00:00"/>
    <x v="35"/>
    <x v="1"/>
    <n v="291"/>
    <s v="Pcs."/>
    <n v="25.5"/>
    <n v="7420.5"/>
  </r>
  <r>
    <d v="2019-10-23T00:00:00"/>
    <x v="35"/>
    <x v="1"/>
    <n v="305"/>
    <s v="Pcs."/>
    <n v="31.5"/>
    <n v="9607.5"/>
  </r>
  <r>
    <d v="2019-10-23T00:00:00"/>
    <x v="35"/>
    <x v="1"/>
    <n v="102"/>
    <s v="Pcs."/>
    <n v="32.5"/>
    <n v="3315"/>
  </r>
  <r>
    <d v="2019-10-23T00:00:00"/>
    <x v="35"/>
    <x v="1"/>
    <n v="400"/>
    <s v="Pcs."/>
    <n v="23"/>
    <n v="9200"/>
  </r>
  <r>
    <d v="2020-12-14T00:00:00"/>
    <x v="35"/>
    <x v="1"/>
    <n v="293"/>
    <s v="Pcs."/>
    <n v="28"/>
    <n v="8204"/>
  </r>
  <r>
    <d v="2020-12-14T00:00:00"/>
    <x v="35"/>
    <x v="1"/>
    <n v="100"/>
    <s v="Pcs."/>
    <n v="35"/>
    <n v="3500"/>
  </r>
  <r>
    <d v="2020-12-14T00:00:00"/>
    <x v="35"/>
    <x v="1"/>
    <n v="305"/>
    <s v="Pcs."/>
    <n v="36"/>
    <n v="10980"/>
  </r>
  <r>
    <d v="2020-12-14T00:00:00"/>
    <x v="35"/>
    <x v="1"/>
    <n v="400"/>
    <s v="Pcs."/>
    <n v="24.75"/>
    <n v="9900"/>
  </r>
  <r>
    <d v="2020-12-25T00:00:00"/>
    <x v="35"/>
    <x v="2"/>
    <n v="7776"/>
    <s v="Pcs"/>
    <n v="5.25"/>
    <n v="40824"/>
  </r>
  <r>
    <d v="2020-12-25T00:00:00"/>
    <x v="35"/>
    <x v="1"/>
    <n v="300"/>
    <s v="Pcs."/>
    <n v="28"/>
    <n v="8400"/>
  </r>
  <r>
    <d v="2020-12-25T00:00:00"/>
    <x v="35"/>
    <x v="1"/>
    <n v="250"/>
    <s v="Pcs."/>
    <n v="35"/>
    <n v="8750"/>
  </r>
  <r>
    <d v="2020-12-25T00:00:00"/>
    <x v="35"/>
    <x v="1"/>
    <n v="250"/>
    <s v="Pcs."/>
    <n v="36"/>
    <n v="9000"/>
  </r>
  <r>
    <d v="2020-12-25T00:00:00"/>
    <x v="35"/>
    <x v="1"/>
    <n v="296"/>
    <s v="Pcs."/>
    <n v="24.75"/>
    <n v="7326"/>
  </r>
  <r>
    <d v="2021-01-09T00:00:00"/>
    <x v="35"/>
    <x v="2"/>
    <n v="7376"/>
    <s v="Pcs"/>
    <n v="5.25"/>
    <n v="38724"/>
  </r>
  <r>
    <d v="2021-01-15T00:00:00"/>
    <x v="35"/>
    <x v="1"/>
    <n v="411"/>
    <s v="Pcs."/>
    <n v="28"/>
    <n v="11508"/>
  </r>
  <r>
    <d v="2021-01-15T00:00:00"/>
    <x v="35"/>
    <x v="1"/>
    <n v="200"/>
    <s v="Pcs."/>
    <n v="35"/>
    <n v="7000"/>
  </r>
  <r>
    <d v="2021-01-15T00:00:00"/>
    <x v="35"/>
    <x v="1"/>
    <n v="602"/>
    <s v="Pcs."/>
    <n v="24.75"/>
    <n v="14899.5"/>
  </r>
  <r>
    <d v="2021-01-22T00:00:00"/>
    <x v="35"/>
    <x v="2"/>
    <n v="7368"/>
    <s v="Pcs"/>
    <n v="5.25"/>
    <n v="38682"/>
  </r>
  <r>
    <d v="2021-02-06T00:00:00"/>
    <x v="35"/>
    <x v="2"/>
    <n v="7056"/>
    <s v="Pcs"/>
    <n v="5.25"/>
    <n v="37044"/>
  </r>
  <r>
    <d v="2021-03-17T00:00:00"/>
    <x v="35"/>
    <x v="1"/>
    <n v="200"/>
    <s v="Pcs."/>
    <n v="33"/>
    <n v="6600"/>
  </r>
  <r>
    <d v="2021-03-17T00:00:00"/>
    <x v="35"/>
    <x v="1"/>
    <n v="300"/>
    <s v="Pcs."/>
    <n v="40.5"/>
    <n v="12150"/>
  </r>
  <r>
    <d v="2021-03-17T00:00:00"/>
    <x v="35"/>
    <x v="1"/>
    <n v="408"/>
    <s v="Pcs."/>
    <n v="42"/>
    <n v="17136"/>
  </r>
  <r>
    <d v="2021-03-17T00:00:00"/>
    <x v="35"/>
    <x v="1"/>
    <n v="200"/>
    <s v="Pcs."/>
    <n v="27.5"/>
    <n v="5500"/>
  </r>
  <r>
    <d v="2021-04-06T00:00:00"/>
    <x v="35"/>
    <x v="1"/>
    <n v="202"/>
    <s v="Pcs."/>
    <n v="33"/>
    <n v="6666"/>
  </r>
  <r>
    <d v="2021-04-06T00:00:00"/>
    <x v="35"/>
    <x v="1"/>
    <n v="300"/>
    <s v="Pcs."/>
    <n v="40.5"/>
    <n v="12150"/>
  </r>
  <r>
    <d v="2021-04-06T00:00:00"/>
    <x v="35"/>
    <x v="1"/>
    <n v="300"/>
    <s v="Pcs."/>
    <n v="42"/>
    <n v="12600"/>
  </r>
  <r>
    <d v="2021-04-06T00:00:00"/>
    <x v="35"/>
    <x v="1"/>
    <n v="304"/>
    <s v="Pcs."/>
    <n v="27.5"/>
    <n v="8360"/>
  </r>
  <r>
    <d v="2021-04-23T00:00:00"/>
    <x v="35"/>
    <x v="1"/>
    <n v="400"/>
    <s v="Pcs."/>
    <n v="33"/>
    <n v="13200"/>
  </r>
  <r>
    <d v="2021-04-23T00:00:00"/>
    <x v="35"/>
    <x v="1"/>
    <n v="200"/>
    <s v="Pcs."/>
    <n v="40.5"/>
    <n v="8100"/>
  </r>
  <r>
    <d v="2021-04-23T00:00:00"/>
    <x v="35"/>
    <x v="1"/>
    <n v="312"/>
    <s v="Pcs."/>
    <n v="42"/>
    <n v="13104"/>
  </r>
  <r>
    <d v="2021-04-23T00:00:00"/>
    <x v="35"/>
    <x v="1"/>
    <n v="297"/>
    <s v="Pcs."/>
    <n v="27.5"/>
    <n v="8167.5"/>
  </r>
  <r>
    <d v="2021-05-10T00:00:00"/>
    <x v="35"/>
    <x v="2"/>
    <n v="8110"/>
    <s v="Pcs"/>
    <n v="5.25"/>
    <n v="42577.5"/>
  </r>
  <r>
    <d v="2021-09-03T00:00:00"/>
    <x v="35"/>
    <x v="1"/>
    <n v="604"/>
    <s v="Pcs."/>
    <n v="40.5"/>
    <n v="24462"/>
  </r>
  <r>
    <d v="2021-09-03T00:00:00"/>
    <x v="35"/>
    <x v="1"/>
    <n v="253"/>
    <s v="Pcs."/>
    <n v="42"/>
    <n v="10626"/>
  </r>
  <r>
    <d v="2021-09-03T00:00:00"/>
    <x v="35"/>
    <x v="1"/>
    <n v="250"/>
    <s v="Pcs."/>
    <n v="27.5"/>
    <n v="6875"/>
  </r>
  <r>
    <d v="2021-10-08T00:00:00"/>
    <x v="35"/>
    <x v="1"/>
    <n v="400"/>
    <s v="Pcs."/>
    <n v="33"/>
    <n v="13200"/>
  </r>
  <r>
    <d v="2021-10-08T00:00:00"/>
    <x v="35"/>
    <x v="1"/>
    <n v="201"/>
    <s v="Pcs."/>
    <n v="40.5"/>
    <n v="8140.5"/>
  </r>
  <r>
    <d v="2021-10-08T00:00:00"/>
    <x v="35"/>
    <x v="1"/>
    <n v="203"/>
    <s v="Pcs."/>
    <n v="42"/>
    <n v="8526"/>
  </r>
  <r>
    <d v="2021-10-08T00:00:00"/>
    <x v="35"/>
    <x v="1"/>
    <n v="400"/>
    <s v="Pcs."/>
    <n v="27.5"/>
    <n v="11000"/>
  </r>
  <r>
    <d v="2021-11-11T00:00:00"/>
    <x v="35"/>
    <x v="2"/>
    <n v="7070"/>
    <s v="Pcs"/>
    <n v="5.7"/>
    <n v="40299"/>
  </r>
  <r>
    <d v="2021-11-23T00:00:00"/>
    <x v="35"/>
    <x v="2"/>
    <n v="7310"/>
    <s v="Pcs"/>
    <n v="5.7"/>
    <n v="41667"/>
  </r>
  <r>
    <d v="2021-11-29T00:00:00"/>
    <x v="35"/>
    <x v="2"/>
    <n v="7068"/>
    <s v="Pcs"/>
    <n v="5.7"/>
    <n v="40287.599999999999"/>
  </r>
  <r>
    <d v="2021-12-14T00:00:00"/>
    <x v="35"/>
    <x v="2"/>
    <n v="7008"/>
    <s v="Pcs"/>
    <n v="5.7"/>
    <n v="39945.599999999999"/>
  </r>
  <r>
    <d v="2021-12-27T00:00:00"/>
    <x v="35"/>
    <x v="1"/>
    <n v="7171"/>
    <s v="Pcs"/>
    <n v="5.7"/>
    <n v="40874.700000000004"/>
  </r>
  <r>
    <d v="2022-01-29T00:00:00"/>
    <x v="35"/>
    <x v="1"/>
    <n v="500"/>
    <s v="Pcs."/>
    <n v="33"/>
    <n v="16500"/>
  </r>
  <r>
    <d v="2022-01-29T00:00:00"/>
    <x v="35"/>
    <x v="1"/>
    <n v="310"/>
    <s v="Pcs."/>
    <n v="40.5"/>
    <n v="12555"/>
  </r>
  <r>
    <d v="2022-01-29T00:00:00"/>
    <x v="35"/>
    <x v="1"/>
    <n v="200"/>
    <s v="Pcs."/>
    <n v="42"/>
    <n v="8400"/>
  </r>
  <r>
    <d v="2022-01-29T00:00:00"/>
    <x v="35"/>
    <x v="1"/>
    <n v="200"/>
    <s v="Pcs."/>
    <n v="27.5"/>
    <n v="5500"/>
  </r>
  <r>
    <d v="2022-02-02T00:00:00"/>
    <x v="35"/>
    <x v="2"/>
    <n v="7224"/>
    <s v="Pcs"/>
    <n v="5.7"/>
    <n v="41176.800000000003"/>
  </r>
  <r>
    <d v="2021-03-16T00:00:00"/>
    <x v="36"/>
    <x v="0"/>
    <n v="416"/>
    <s v="Kg"/>
    <n v="43.5"/>
    <n v="18096"/>
  </r>
  <r>
    <d v="2019-05-08T00:00:00"/>
    <x v="37"/>
    <x v="1"/>
    <n v="164"/>
    <s v="Pcs."/>
    <n v="37.5"/>
    <n v="6150"/>
  </r>
  <r>
    <d v="2019-05-08T00:00:00"/>
    <x v="37"/>
    <x v="1"/>
    <n v="800"/>
    <s v="Pcs."/>
    <n v="46.5"/>
    <n v="37200"/>
  </r>
  <r>
    <d v="2019-06-27T00:00:00"/>
    <x v="37"/>
    <x v="1"/>
    <n v="501"/>
    <s v="Pcs."/>
    <n v="37.5"/>
    <n v="18787.5"/>
  </r>
  <r>
    <d v="2019-06-27T00:00:00"/>
    <x v="37"/>
    <x v="1"/>
    <n v="603"/>
    <s v="Pcs."/>
    <n v="46.5"/>
    <n v="28039.5"/>
  </r>
  <r>
    <d v="2019-07-09T00:00:00"/>
    <x v="37"/>
    <x v="1"/>
    <n v="200"/>
    <s v="Pcs."/>
    <n v="46.5"/>
    <n v="9300"/>
  </r>
  <r>
    <d v="2019-10-26T00:00:00"/>
    <x v="37"/>
    <x v="1"/>
    <n v="500"/>
    <s v="Pcs."/>
    <n v="37.5"/>
    <n v="18750"/>
  </r>
  <r>
    <d v="2019-10-26T00:00:00"/>
    <x v="37"/>
    <x v="1"/>
    <n v="503"/>
    <s v="Pcs."/>
    <n v="46.5"/>
    <n v="23389.5"/>
  </r>
  <r>
    <d v="2019-05-21T00:00:00"/>
    <x v="38"/>
    <x v="1"/>
    <n v="710"/>
    <s v="Pcs"/>
    <n v="30.5"/>
    <n v="21655"/>
  </r>
  <r>
    <d v="2020-01-15T00:00:00"/>
    <x v="38"/>
    <x v="1"/>
    <n v="750"/>
    <s v="Pcs"/>
    <n v="31"/>
    <n v="23250"/>
  </r>
  <r>
    <d v="2020-01-17T00:00:00"/>
    <x v="38"/>
    <x v="1"/>
    <n v="750"/>
    <s v="Pcs"/>
    <n v="24.5"/>
    <n v="18375"/>
  </r>
  <r>
    <d v="2020-01-25T00:00:00"/>
    <x v="38"/>
    <x v="1"/>
    <n v="670"/>
    <s v="Pcs"/>
    <n v="31"/>
    <n v="20770"/>
  </r>
  <r>
    <d v="2020-02-05T00:00:00"/>
    <x v="38"/>
    <x v="1"/>
    <n v="800"/>
    <s v="Pcs"/>
    <n v="25"/>
    <n v="20000"/>
  </r>
  <r>
    <d v="2020-02-15T00:00:00"/>
    <x v="38"/>
    <x v="1"/>
    <n v="720"/>
    <s v="Pcs"/>
    <n v="30.5"/>
    <n v="21960"/>
  </r>
  <r>
    <d v="2020-03-12T00:00:00"/>
    <x v="38"/>
    <x v="1"/>
    <n v="850"/>
    <s v="Pcs"/>
    <n v="30.5"/>
    <n v="25925"/>
  </r>
  <r>
    <d v="2020-03-16T00:00:00"/>
    <x v="38"/>
    <x v="1"/>
    <n v="800"/>
    <s v="Pcs"/>
    <n v="24.5"/>
    <n v="19600"/>
  </r>
  <r>
    <d v="2020-06-25T00:00:00"/>
    <x v="38"/>
    <x v="2"/>
    <n v="700"/>
    <s v="Pcs"/>
    <n v="30.5"/>
    <n v="21350"/>
  </r>
  <r>
    <d v="2020-06-25T00:00:00"/>
    <x v="38"/>
    <x v="2"/>
    <n v="703"/>
    <s v="Pcs"/>
    <n v="24.5"/>
    <n v="17223.5"/>
  </r>
  <r>
    <d v="2020-06-29T00:00:00"/>
    <x v="38"/>
    <x v="2"/>
    <n v="700"/>
    <s v="Pcs"/>
    <n v="30.5"/>
    <n v="21350"/>
  </r>
  <r>
    <d v="2020-06-30T00:00:00"/>
    <x v="38"/>
    <x v="2"/>
    <n v="750"/>
    <s v="Pcs"/>
    <n v="24.5"/>
    <n v="18375"/>
  </r>
  <r>
    <d v="2020-06-30T00:00:00"/>
    <x v="38"/>
    <x v="2"/>
    <n v="700"/>
    <s v="Pcs"/>
    <n v="30.5"/>
    <n v="21350"/>
  </r>
  <r>
    <d v="2020-07-01T00:00:00"/>
    <x v="38"/>
    <x v="2"/>
    <n v="700"/>
    <s v="Pcs"/>
    <n v="24.5"/>
    <n v="17150"/>
  </r>
  <r>
    <d v="2020-07-16T00:00:00"/>
    <x v="38"/>
    <x v="2"/>
    <n v="800"/>
    <s v="Pcs"/>
    <n v="24.5"/>
    <n v="19600"/>
  </r>
  <r>
    <d v="2020-07-16T00:00:00"/>
    <x v="38"/>
    <x v="2"/>
    <n v="801"/>
    <s v="Pcs"/>
    <n v="24.5"/>
    <n v="19624.5"/>
  </r>
  <r>
    <d v="2020-07-24T00:00:00"/>
    <x v="38"/>
    <x v="2"/>
    <n v="702"/>
    <s v="Pcs"/>
    <n v="30.5"/>
    <n v="21411"/>
  </r>
  <r>
    <d v="2020-07-24T00:00:00"/>
    <x v="38"/>
    <x v="2"/>
    <n v="800"/>
    <s v="Pcs"/>
    <n v="24.5"/>
    <n v="19600"/>
  </r>
  <r>
    <d v="2020-08-29T00:00:00"/>
    <x v="38"/>
    <x v="2"/>
    <n v="800"/>
    <s v="Pcs"/>
    <n v="24.5"/>
    <n v="19600"/>
  </r>
  <r>
    <d v="2020-11-10T00:00:00"/>
    <x v="38"/>
    <x v="2"/>
    <n v="750"/>
    <s v="Pcs"/>
    <n v="24.75"/>
    <n v="18562.5"/>
  </r>
  <r>
    <d v="2020-11-28T00:00:00"/>
    <x v="38"/>
    <x v="2"/>
    <n v="800"/>
    <s v="Pcs"/>
    <n v="24.75"/>
    <n v="19800"/>
  </r>
  <r>
    <d v="2020-12-11T00:00:00"/>
    <x v="38"/>
    <x v="2"/>
    <n v="800"/>
    <s v="Pcs"/>
    <n v="25.25"/>
    <n v="20200"/>
  </r>
  <r>
    <d v="2020-12-30T00:00:00"/>
    <x v="38"/>
    <x v="2"/>
    <n v="800"/>
    <s v="Pcs"/>
    <n v="28"/>
    <n v="22400"/>
  </r>
  <r>
    <d v="2020-12-31T00:00:00"/>
    <x v="38"/>
    <x v="2"/>
    <n v="800"/>
    <s v="Pcs"/>
    <n v="28"/>
    <n v="22400"/>
  </r>
  <r>
    <d v="2021-01-01T00:00:00"/>
    <x v="38"/>
    <x v="2"/>
    <n v="701"/>
    <s v="Pcs"/>
    <n v="36"/>
    <n v="25236"/>
  </r>
  <r>
    <d v="2021-01-06T00:00:00"/>
    <x v="38"/>
    <x v="2"/>
    <n v="800"/>
    <s v="Pcs"/>
    <n v="28"/>
    <n v="22400"/>
  </r>
  <r>
    <d v="2021-01-09T00:00:00"/>
    <x v="38"/>
    <x v="2"/>
    <n v="180"/>
    <s v="Pcs"/>
    <n v="36"/>
    <n v="6480"/>
  </r>
  <r>
    <d v="2021-01-09T00:00:00"/>
    <x v="38"/>
    <x v="2"/>
    <n v="620"/>
    <s v="Pcs"/>
    <n v="28"/>
    <n v="17360"/>
  </r>
  <r>
    <d v="2021-01-09T00:00:00"/>
    <x v="38"/>
    <x v="2"/>
    <n v="60"/>
    <s v="Pcs"/>
    <n v="28"/>
    <n v="1680"/>
  </r>
  <r>
    <d v="2021-01-09T00:00:00"/>
    <x v="38"/>
    <x v="2"/>
    <n v="690"/>
    <s v="Pcs"/>
    <n v="36"/>
    <n v="24840"/>
  </r>
  <r>
    <d v="2021-01-12T00:00:00"/>
    <x v="38"/>
    <x v="2"/>
    <n v="404"/>
    <s v="Pcs"/>
    <n v="28"/>
    <n v="11312"/>
  </r>
  <r>
    <d v="2021-01-12T00:00:00"/>
    <x v="38"/>
    <x v="2"/>
    <n v="300"/>
    <s v="Pcs"/>
    <n v="36"/>
    <n v="10800"/>
  </r>
  <r>
    <d v="2021-01-15T00:00:00"/>
    <x v="38"/>
    <x v="2"/>
    <n v="750"/>
    <s v="Pcs"/>
    <n v="36"/>
    <n v="27000"/>
  </r>
  <r>
    <d v="2021-01-16T00:00:00"/>
    <x v="38"/>
    <x v="2"/>
    <n v="750"/>
    <s v="Pcs"/>
    <n v="36"/>
    <n v="27000"/>
  </r>
  <r>
    <d v="2021-02-11T00:00:00"/>
    <x v="38"/>
    <x v="2"/>
    <n v="800"/>
    <s v="Pcs"/>
    <n v="28.5"/>
    <n v="22800"/>
  </r>
  <r>
    <d v="2021-02-11T00:00:00"/>
    <x v="38"/>
    <x v="2"/>
    <n v="800"/>
    <s v="Pcs"/>
    <n v="28.5"/>
    <n v="22800"/>
  </r>
  <r>
    <d v="2021-02-19T00:00:00"/>
    <x v="38"/>
    <x v="2"/>
    <n v="800"/>
    <s v="Pcs"/>
    <n v="28.5"/>
    <n v="22800"/>
  </r>
  <r>
    <d v="2021-02-22T00:00:00"/>
    <x v="38"/>
    <x v="2"/>
    <n v="836"/>
    <s v="Pcs"/>
    <n v="28.5"/>
    <n v="23826"/>
  </r>
  <r>
    <d v="2021-02-27T00:00:00"/>
    <x v="38"/>
    <x v="2"/>
    <n v="800"/>
    <s v="Pcs"/>
    <n v="28.5"/>
    <n v="22800"/>
  </r>
  <r>
    <d v="2021-03-20T00:00:00"/>
    <x v="38"/>
    <x v="2"/>
    <n v="800"/>
    <s v="Pcs"/>
    <n v="29"/>
    <n v="23200"/>
  </r>
  <r>
    <d v="2021-03-20T00:00:00"/>
    <x v="38"/>
    <x v="2"/>
    <n v="800"/>
    <s v="Pcs"/>
    <n v="29"/>
    <n v="23200"/>
  </r>
  <r>
    <d v="2021-04-27T00:00:00"/>
    <x v="38"/>
    <x v="2"/>
    <n v="800"/>
    <s v="Pcs"/>
    <n v="31"/>
    <n v="24800"/>
  </r>
  <r>
    <d v="2021-04-28T00:00:00"/>
    <x v="38"/>
    <x v="2"/>
    <n v="800"/>
    <s v="Pcs"/>
    <n v="30.5"/>
    <n v="24400"/>
  </r>
  <r>
    <d v="2021-05-25T00:00:00"/>
    <x v="38"/>
    <x v="2"/>
    <n v="1000"/>
    <s v="Pcs"/>
    <n v="34"/>
    <n v="34000"/>
  </r>
  <r>
    <d v="2021-05-27T00:00:00"/>
    <x v="38"/>
    <x v="2"/>
    <n v="800"/>
    <s v="Pcs"/>
    <n v="30.5"/>
    <n v="24400"/>
  </r>
  <r>
    <d v="2021-05-28T00:00:00"/>
    <x v="38"/>
    <x v="2"/>
    <n v="200"/>
    <s v="Pcs"/>
    <n v="30.5"/>
    <n v="6100"/>
  </r>
  <r>
    <d v="2021-10-09T00:00:00"/>
    <x v="39"/>
    <x v="1"/>
    <n v="343"/>
    <s v="Pcs"/>
    <n v="189"/>
    <n v="64827"/>
  </r>
  <r>
    <d v="2021-03-11T00:00:00"/>
    <x v="40"/>
    <x v="1"/>
    <n v="2281"/>
    <s v="Pcs"/>
    <n v="26.75"/>
    <n v="61016.75"/>
  </r>
  <r>
    <d v="2019-10-24T00:00:00"/>
    <x v="41"/>
    <x v="0"/>
    <n v="311"/>
    <s v="Kg"/>
    <n v="22"/>
    <n v="6842"/>
  </r>
  <r>
    <d v="2019-04-08T00:00:00"/>
    <x v="42"/>
    <x v="1"/>
    <n v="75"/>
    <s v="Pcs"/>
    <n v="135"/>
    <n v="10125"/>
  </r>
  <r>
    <d v="2019-04-08T00:00:00"/>
    <x v="42"/>
    <x v="1"/>
    <n v="95"/>
    <s v="Pcs"/>
    <n v="114"/>
    <n v="10830"/>
  </r>
  <r>
    <d v="2019-04-17T00:00:00"/>
    <x v="42"/>
    <x v="1"/>
    <n v="112"/>
    <s v="Pcs"/>
    <n v="135"/>
    <n v="15120"/>
  </r>
  <r>
    <d v="2019-04-17T00:00:00"/>
    <x v="42"/>
    <x v="1"/>
    <n v="60"/>
    <s v="Pcs"/>
    <n v="114"/>
    <n v="6840"/>
  </r>
  <r>
    <d v="2019-04-23T00:00:00"/>
    <x v="42"/>
    <x v="1"/>
    <n v="110"/>
    <s v="Pcs"/>
    <n v="83"/>
    <n v="9130"/>
  </r>
  <r>
    <d v="2019-04-24T00:00:00"/>
    <x v="42"/>
    <x v="1"/>
    <n v="88"/>
    <s v="Pcs"/>
    <n v="114"/>
    <n v="10032"/>
  </r>
  <r>
    <d v="2019-04-24T00:00:00"/>
    <x v="42"/>
    <x v="1"/>
    <n v="50"/>
    <s v="Pcs"/>
    <n v="135"/>
    <n v="6750"/>
  </r>
  <r>
    <d v="2019-04-25T00:00:00"/>
    <x v="42"/>
    <x v="1"/>
    <n v="52"/>
    <s v="Pcs"/>
    <n v="96"/>
    <n v="4992"/>
  </r>
  <r>
    <d v="2019-04-25T00:00:00"/>
    <x v="42"/>
    <x v="1"/>
    <n v="55"/>
    <s v="Pcs"/>
    <n v="83"/>
    <n v="4565"/>
  </r>
  <r>
    <d v="2019-06-06T00:00:00"/>
    <x v="42"/>
    <x v="1"/>
    <n v="40"/>
    <s v="Pcs"/>
    <n v="114"/>
    <n v="4560"/>
  </r>
  <r>
    <d v="2019-06-07T00:00:00"/>
    <x v="42"/>
    <x v="1"/>
    <n v="4"/>
    <s v="Pcs"/>
    <n v="83"/>
    <n v="332"/>
  </r>
  <r>
    <d v="2019-06-07T00:00:00"/>
    <x v="42"/>
    <x v="1"/>
    <n v="120"/>
    <s v="Pcs"/>
    <n v="135"/>
    <n v="16200"/>
  </r>
  <r>
    <d v="2019-06-19T00:00:00"/>
    <x v="42"/>
    <x v="1"/>
    <n v="80"/>
    <s v="Pcs"/>
    <n v="114"/>
    <n v="9120"/>
  </r>
  <r>
    <d v="2019-06-19T00:00:00"/>
    <x v="42"/>
    <x v="1"/>
    <n v="50"/>
    <s v="Pcs"/>
    <n v="96"/>
    <n v="4800"/>
  </r>
  <r>
    <d v="2019-06-19T00:00:00"/>
    <x v="42"/>
    <x v="1"/>
    <n v="50"/>
    <s v="Pcs"/>
    <n v="135"/>
    <n v="6750"/>
  </r>
  <r>
    <d v="2019-06-21T00:00:00"/>
    <x v="42"/>
    <x v="1"/>
    <n v="80"/>
    <s v="Pcs"/>
    <n v="135"/>
    <n v="10800"/>
  </r>
  <r>
    <d v="2019-06-21T00:00:00"/>
    <x v="42"/>
    <x v="1"/>
    <n v="20"/>
    <s v="Pcs"/>
    <n v="114"/>
    <n v="2280"/>
  </r>
  <r>
    <d v="2019-06-21T00:00:00"/>
    <x v="42"/>
    <x v="1"/>
    <n v="1020"/>
    <s v="Pcs"/>
    <n v="14"/>
    <n v="14280"/>
  </r>
  <r>
    <d v="2019-07-11T00:00:00"/>
    <x v="42"/>
    <x v="1"/>
    <n v="109"/>
    <s v="Pcs"/>
    <n v="135"/>
    <n v="14715"/>
  </r>
  <r>
    <d v="2019-07-11T00:00:00"/>
    <x v="42"/>
    <x v="1"/>
    <n v="100"/>
    <s v="Pcs"/>
    <n v="114"/>
    <n v="11400"/>
  </r>
  <r>
    <d v="2019-07-11T00:00:00"/>
    <x v="42"/>
    <x v="1"/>
    <n v="120"/>
    <s v="Pcs"/>
    <n v="114"/>
    <n v="13680"/>
  </r>
  <r>
    <d v="2019-07-11T00:00:00"/>
    <x v="42"/>
    <x v="1"/>
    <n v="50"/>
    <s v="Pcs"/>
    <n v="135"/>
    <n v="6750"/>
  </r>
  <r>
    <d v="2019-07-31T00:00:00"/>
    <x v="42"/>
    <x v="1"/>
    <n v="70"/>
    <s v="Pcs"/>
    <n v="114"/>
    <n v="7980"/>
  </r>
  <r>
    <d v="2019-07-31T00:00:00"/>
    <x v="42"/>
    <x v="1"/>
    <n v="100"/>
    <s v="Pcs"/>
    <n v="135"/>
    <n v="13500"/>
  </r>
  <r>
    <d v="2019-08-06T00:00:00"/>
    <x v="42"/>
    <x v="1"/>
    <n v="130"/>
    <s v="Pcs"/>
    <n v="114"/>
    <n v="14820"/>
  </r>
  <r>
    <d v="2019-08-06T00:00:00"/>
    <x v="42"/>
    <x v="1"/>
    <n v="49"/>
    <s v="Pcs"/>
    <n v="135"/>
    <n v="6615"/>
  </r>
  <r>
    <d v="2019-08-14T00:00:00"/>
    <x v="42"/>
    <x v="1"/>
    <n v="50"/>
    <s v="Pcs"/>
    <n v="96"/>
    <n v="4800"/>
  </r>
  <r>
    <d v="2019-09-02T00:00:00"/>
    <x v="42"/>
    <x v="1"/>
    <n v="50"/>
    <s v="Pcs"/>
    <n v="114"/>
    <n v="5700"/>
  </r>
  <r>
    <d v="2019-09-02T00:00:00"/>
    <x v="42"/>
    <x v="1"/>
    <n v="50"/>
    <s v="Pcs"/>
    <n v="80"/>
    <n v="4000"/>
  </r>
  <r>
    <d v="2019-09-03T00:00:00"/>
    <x v="42"/>
    <x v="1"/>
    <n v="70"/>
    <s v="Pcs"/>
    <n v="135"/>
    <n v="9450"/>
  </r>
  <r>
    <d v="2019-09-03T00:00:00"/>
    <x v="42"/>
    <x v="1"/>
    <n v="67"/>
    <s v="Pcs"/>
    <n v="114"/>
    <n v="7638"/>
  </r>
  <r>
    <d v="2019-09-03T00:00:00"/>
    <x v="42"/>
    <x v="1"/>
    <n v="99"/>
    <s v="Pcs"/>
    <n v="135"/>
    <n v="13365"/>
  </r>
  <r>
    <d v="2019-09-07T00:00:00"/>
    <x v="42"/>
    <x v="1"/>
    <n v="97"/>
    <s v="Pcs"/>
    <n v="135"/>
    <n v="13095"/>
  </r>
  <r>
    <d v="2019-10-16T00:00:00"/>
    <x v="42"/>
    <x v="1"/>
    <n v="75"/>
    <s v="Pcs"/>
    <n v="114"/>
    <n v="8550"/>
  </r>
  <r>
    <d v="2019-10-16T00:00:00"/>
    <x v="42"/>
    <x v="1"/>
    <n v="125"/>
    <s v="Pcs"/>
    <n v="135"/>
    <n v="16875"/>
  </r>
  <r>
    <d v="2019-10-18T00:00:00"/>
    <x v="42"/>
    <x v="1"/>
    <n v="150"/>
    <s v="Pcs"/>
    <n v="135"/>
    <n v="20250"/>
  </r>
  <r>
    <d v="2019-10-18T00:00:00"/>
    <x v="42"/>
    <x v="1"/>
    <n v="30"/>
    <s v="Pcs"/>
    <n v="114"/>
    <n v="3420"/>
  </r>
  <r>
    <d v="2019-11-20T00:00:00"/>
    <x v="42"/>
    <x v="1"/>
    <n v="30"/>
    <s v="Pcs"/>
    <n v="96"/>
    <n v="2880"/>
  </r>
  <r>
    <d v="2019-11-20T00:00:00"/>
    <x v="42"/>
    <x v="1"/>
    <n v="130"/>
    <s v="Pcs"/>
    <n v="114"/>
    <n v="14820"/>
  </r>
  <r>
    <d v="2020-01-14T00:00:00"/>
    <x v="42"/>
    <x v="1"/>
    <n v="40"/>
    <s v="Pcs"/>
    <n v="135"/>
    <n v="5400"/>
  </r>
  <r>
    <d v="2020-01-14T00:00:00"/>
    <x v="42"/>
    <x v="1"/>
    <n v="18"/>
    <s v="Pcs"/>
    <n v="114"/>
    <n v="2052"/>
  </r>
  <r>
    <d v="2021-10-11T00:00:00"/>
    <x v="43"/>
    <x v="2"/>
    <n v="302"/>
    <s v="Pcs"/>
    <n v="22"/>
    <n v="6644"/>
  </r>
  <r>
    <d v="2019-04-11T00:00:00"/>
    <x v="44"/>
    <x v="0"/>
    <n v="2253"/>
    <s v="Kg"/>
    <n v="25.5"/>
    <n v="57451.5"/>
  </r>
  <r>
    <d v="2019-05-31T00:00:00"/>
    <x v="44"/>
    <x v="0"/>
    <n v="2219"/>
    <s v="Kg"/>
    <n v="25.5"/>
    <n v="56584.5"/>
  </r>
  <r>
    <d v="2019-07-06T00:00:00"/>
    <x v="44"/>
    <x v="0"/>
    <n v="2196"/>
    <s v="Kg"/>
    <n v="24"/>
    <n v="52704"/>
  </r>
  <r>
    <d v="2019-07-24T00:00:00"/>
    <x v="44"/>
    <x v="3"/>
    <n v="650"/>
    <s v="Kg"/>
    <n v="28.75"/>
    <n v="18687.5"/>
  </r>
  <r>
    <d v="2019-08-13T00:00:00"/>
    <x v="44"/>
    <x v="0"/>
    <n v="2082"/>
    <s v="Kg"/>
    <n v="23.25"/>
    <n v="48406.5"/>
  </r>
  <r>
    <d v="2019-09-17T00:00:00"/>
    <x v="44"/>
    <x v="3"/>
    <n v="428"/>
    <s v="Kg"/>
    <n v="28.75"/>
    <n v="12305"/>
  </r>
  <r>
    <d v="2019-09-17T00:00:00"/>
    <x v="44"/>
    <x v="0"/>
    <n v="2277"/>
    <s v="Kg"/>
    <n v="23.25"/>
    <n v="52940.25"/>
  </r>
  <r>
    <d v="2019-11-04T00:00:00"/>
    <x v="44"/>
    <x v="0"/>
    <n v="2237"/>
    <s v="Kg"/>
    <n v="22.75"/>
    <n v="50891.75"/>
  </r>
  <r>
    <d v="2019-11-16T00:00:00"/>
    <x v="44"/>
    <x v="3"/>
    <n v="722"/>
    <s v="Kg"/>
    <n v="27.5"/>
    <n v="19855"/>
  </r>
  <r>
    <d v="2019-12-03T00:00:00"/>
    <x v="44"/>
    <x v="0"/>
    <n v="2227"/>
    <s v="Kg"/>
    <n v="22.75"/>
    <n v="50664.25"/>
  </r>
  <r>
    <d v="2019-12-07T00:00:00"/>
    <x v="44"/>
    <x v="0"/>
    <n v="2246"/>
    <s v="Kg"/>
    <n v="22.75"/>
    <n v="51096.5"/>
  </r>
  <r>
    <d v="2020-01-09T00:00:00"/>
    <x v="44"/>
    <x v="3"/>
    <n v="702"/>
    <s v="Kg"/>
    <n v="27"/>
    <n v="18954"/>
  </r>
  <r>
    <d v="2020-01-24T00:00:00"/>
    <x v="44"/>
    <x v="0"/>
    <n v="2214"/>
    <s v="Kg"/>
    <n v="22.5"/>
    <n v="49815"/>
  </r>
  <r>
    <d v="2020-02-20T00:00:00"/>
    <x v="44"/>
    <x v="3"/>
    <n v="643.79999999999995"/>
    <s v="Kg"/>
    <n v="27"/>
    <n v="17382.599999999999"/>
  </r>
  <r>
    <d v="2020-02-25T00:00:00"/>
    <x v="44"/>
    <x v="0"/>
    <n v="2135"/>
    <s v="Kg"/>
    <n v="22.5"/>
    <n v="48037.5"/>
  </r>
  <r>
    <d v="2020-03-20T00:00:00"/>
    <x v="44"/>
    <x v="0"/>
    <n v="2146"/>
    <s v="Kg"/>
    <n v="23"/>
    <n v="49358"/>
  </r>
  <r>
    <d v="2020-07-21T00:00:00"/>
    <x v="44"/>
    <x v="3"/>
    <n v="2145"/>
    <s v="Kg"/>
    <n v="25.25"/>
    <n v="54161.25"/>
  </r>
  <r>
    <d v="2020-07-31T00:00:00"/>
    <x v="44"/>
    <x v="3"/>
    <n v="840"/>
    <s v="Kg"/>
    <n v="29"/>
    <n v="24360"/>
  </r>
  <r>
    <d v="2020-09-15T00:00:00"/>
    <x v="44"/>
    <x v="3"/>
    <n v="2884"/>
    <s v="Kg"/>
    <n v="24"/>
    <n v="69216"/>
  </r>
  <r>
    <d v="2020-11-06T00:00:00"/>
    <x v="44"/>
    <x v="3"/>
    <n v="2262"/>
    <s v="Kg"/>
    <n v="24"/>
    <n v="54288"/>
  </r>
  <r>
    <d v="2020-11-06T00:00:00"/>
    <x v="44"/>
    <x v="3"/>
    <n v="944"/>
    <s v="Kg"/>
    <n v="29"/>
    <n v="27376"/>
  </r>
  <r>
    <d v="2020-12-30T00:00:00"/>
    <x v="44"/>
    <x v="3"/>
    <n v="2749"/>
    <s v="Kg"/>
    <n v="29.5"/>
    <n v="81095.5"/>
  </r>
  <r>
    <d v="2021-02-27T00:00:00"/>
    <x v="44"/>
    <x v="0"/>
    <n v="2266"/>
    <s v="Kg"/>
    <n v="31.5"/>
    <n v="71379"/>
  </r>
  <r>
    <d v="2021-03-02T00:00:00"/>
    <x v="44"/>
    <x v="3"/>
    <n v="616"/>
    <s v="Kg"/>
    <n v="35.5"/>
    <n v="21868"/>
  </r>
  <r>
    <d v="2021-04-02T00:00:00"/>
    <x v="44"/>
    <x v="0"/>
    <n v="2824"/>
    <s v="Kg"/>
    <n v="39"/>
    <n v="110136"/>
  </r>
  <r>
    <d v="2021-05-09T00:00:00"/>
    <x v="44"/>
    <x v="0"/>
    <n v="2764"/>
    <s v="Kg"/>
    <n v="35.5"/>
    <n v="98122"/>
  </r>
  <r>
    <d v="2021-05-13T00:00:00"/>
    <x v="44"/>
    <x v="3"/>
    <n v="902"/>
    <s v="Kg"/>
    <n v="39"/>
    <n v="35178"/>
  </r>
  <r>
    <d v="2021-08-07T00:00:00"/>
    <x v="44"/>
    <x v="0"/>
    <n v="2818"/>
    <s v="Kg"/>
    <n v="34.5"/>
    <n v="97221"/>
  </r>
  <r>
    <d v="2021-08-26T00:00:00"/>
    <x v="44"/>
    <x v="3"/>
    <n v="880"/>
    <s v="Kg"/>
    <n v="37.5"/>
    <n v="33000"/>
  </r>
  <r>
    <d v="2021-10-01T00:00:00"/>
    <x v="44"/>
    <x v="0"/>
    <n v="2376"/>
    <s v="Kg"/>
    <n v="34.5"/>
    <n v="81972"/>
  </r>
  <r>
    <d v="2021-11-25T00:00:00"/>
    <x v="44"/>
    <x v="3"/>
    <n v="818"/>
    <s v="Kg"/>
    <n v="46.5"/>
    <n v="38037"/>
  </r>
  <r>
    <d v="2021-12-10T00:00:00"/>
    <x v="44"/>
    <x v="0"/>
    <n v="2607"/>
    <s v="Kg"/>
    <n v="41.5"/>
    <n v="108190.5"/>
  </r>
  <r>
    <d v="2019-06-27T00:00:00"/>
    <x v="45"/>
    <x v="1"/>
    <n v="1307"/>
    <s v="Pcs"/>
    <n v="38.5"/>
    <n v="50319.5"/>
  </r>
  <r>
    <d v="2019-09-17T00:00:00"/>
    <x v="45"/>
    <x v="1"/>
    <n v="1217"/>
    <s v="Pcs"/>
    <n v="16.2"/>
    <n v="19715.399999999998"/>
  </r>
  <r>
    <d v="2019-09-17T00:00:00"/>
    <x v="45"/>
    <x v="1"/>
    <n v="599"/>
    <s v="Pcs"/>
    <n v="37.25"/>
    <n v="22312.75"/>
  </r>
  <r>
    <d v="2019-09-30T00:00:00"/>
    <x v="45"/>
    <x v="1"/>
    <n v="1004"/>
    <s v="Pcs"/>
    <n v="11.8"/>
    <n v="11847.2"/>
  </r>
  <r>
    <d v="2019-09-30T00:00:00"/>
    <x v="45"/>
    <x v="1"/>
    <n v="1001"/>
    <s v="Pcs"/>
    <n v="10.3"/>
    <n v="10310.300000000001"/>
  </r>
  <r>
    <d v="2019-09-30T00:00:00"/>
    <x v="45"/>
    <x v="1"/>
    <n v="255"/>
    <s v="Pcs"/>
    <n v="65"/>
    <n v="16575"/>
  </r>
  <r>
    <d v="2019-09-30T00:00:00"/>
    <x v="45"/>
    <x v="1"/>
    <n v="1008"/>
    <s v="Pcs"/>
    <n v="11.5"/>
    <n v="11592"/>
  </r>
  <r>
    <d v="2019-10-16T00:00:00"/>
    <x v="45"/>
    <x v="1"/>
    <n v="75"/>
    <s v="Pcs"/>
    <n v="70"/>
    <n v="5250"/>
  </r>
  <r>
    <d v="2019-10-16T00:00:00"/>
    <x v="45"/>
    <x v="1"/>
    <n v="3071"/>
    <s v="Pcs"/>
    <n v="4"/>
    <n v="12284"/>
  </r>
  <r>
    <d v="2019-11-05T00:00:00"/>
    <x v="45"/>
    <x v="1"/>
    <n v="500"/>
    <s v="Pcs"/>
    <n v="10.5"/>
    <n v="5250"/>
  </r>
  <r>
    <d v="2019-11-05T00:00:00"/>
    <x v="45"/>
    <x v="1"/>
    <n v="1500"/>
    <s v="Pcs"/>
    <n v="11.5"/>
    <n v="17250"/>
  </r>
  <r>
    <d v="2019-11-08T00:00:00"/>
    <x v="45"/>
    <x v="1"/>
    <n v="25"/>
    <s v="Pcs"/>
    <n v="72"/>
    <n v="1800"/>
  </r>
  <r>
    <d v="2019-11-09T00:00:00"/>
    <x v="45"/>
    <x v="1"/>
    <n v="100"/>
    <s v="Pcs"/>
    <n v="16.2"/>
    <n v="1620"/>
  </r>
  <r>
    <d v="2019-11-11T00:00:00"/>
    <x v="45"/>
    <x v="1"/>
    <n v="246"/>
    <s v="Pcs"/>
    <n v="65"/>
    <n v="15990"/>
  </r>
  <r>
    <d v="2019-11-21T00:00:00"/>
    <x v="45"/>
    <x v="1"/>
    <n v="101"/>
    <s v="Pcs"/>
    <n v="77"/>
    <n v="7777"/>
  </r>
  <r>
    <d v="2019-11-21T00:00:00"/>
    <x v="45"/>
    <x v="1"/>
    <n v="951"/>
    <s v="Pcs"/>
    <n v="37"/>
    <n v="35187"/>
  </r>
  <r>
    <d v="2019-11-21T00:00:00"/>
    <x v="45"/>
    <x v="1"/>
    <n v="456"/>
    <s v="Pcs"/>
    <n v="37"/>
    <n v="16872"/>
  </r>
  <r>
    <d v="2019-11-21T00:00:00"/>
    <x v="45"/>
    <x v="1"/>
    <n v="120"/>
    <s v="Pcs"/>
    <n v="73"/>
    <n v="8760"/>
  </r>
  <r>
    <d v="2019-11-22T00:00:00"/>
    <x v="45"/>
    <x v="1"/>
    <n v="282"/>
    <s v="Pcs"/>
    <n v="73"/>
    <n v="20586"/>
  </r>
  <r>
    <d v="2019-11-29T00:00:00"/>
    <x v="45"/>
    <x v="1"/>
    <n v="4643"/>
    <s v="Pcs"/>
    <n v="5"/>
    <n v="23215"/>
  </r>
  <r>
    <d v="2019-11-29T00:00:00"/>
    <x v="45"/>
    <x v="1"/>
    <n v="1010"/>
    <s v="Pcs"/>
    <n v="6"/>
    <n v="6060"/>
  </r>
  <r>
    <d v="2019-12-02T00:00:00"/>
    <x v="45"/>
    <x v="1"/>
    <n v="1240"/>
    <s v="Pcs"/>
    <n v="11.5"/>
    <n v="14260"/>
  </r>
  <r>
    <d v="2019-12-04T00:00:00"/>
    <x v="45"/>
    <x v="1"/>
    <n v="800"/>
    <s v="Pcs"/>
    <n v="33"/>
    <n v="26400"/>
  </r>
  <r>
    <d v="2019-12-04T00:00:00"/>
    <x v="45"/>
    <x v="1"/>
    <n v="2146"/>
    <s v="Pcs"/>
    <n v="11.5"/>
    <n v="24679"/>
  </r>
  <r>
    <d v="2019-12-05T00:00:00"/>
    <x v="45"/>
    <x v="1"/>
    <n v="835"/>
    <s v="Pcs"/>
    <n v="46"/>
    <n v="38410"/>
  </r>
  <r>
    <d v="2019-12-06T00:00:00"/>
    <x v="45"/>
    <x v="1"/>
    <n v="5009"/>
    <s v="Pcs"/>
    <n v="4"/>
    <n v="20036"/>
  </r>
  <r>
    <d v="2019-12-07T00:00:00"/>
    <x v="45"/>
    <x v="1"/>
    <n v="5000"/>
    <s v="Pcs"/>
    <n v="4"/>
    <n v="20000"/>
  </r>
  <r>
    <d v="2019-12-07T00:00:00"/>
    <x v="45"/>
    <x v="1"/>
    <n v="200"/>
    <s v="Pcs"/>
    <n v="32"/>
    <n v="6400"/>
  </r>
  <r>
    <d v="2019-12-30T00:00:00"/>
    <x v="45"/>
    <x v="1"/>
    <n v="501"/>
    <s v="Pcs"/>
    <n v="11.5"/>
    <n v="5761.5"/>
  </r>
  <r>
    <d v="2019-12-30T00:00:00"/>
    <x v="45"/>
    <x v="1"/>
    <n v="1467"/>
    <s v="Pcs"/>
    <n v="10.5"/>
    <n v="15403.5"/>
  </r>
  <r>
    <d v="2020-01-17T00:00:00"/>
    <x v="45"/>
    <x v="1"/>
    <n v="325"/>
    <s v="Pcs"/>
    <n v="5"/>
    <n v="1625"/>
  </r>
  <r>
    <d v="2020-09-02T00:00:00"/>
    <x v="45"/>
    <x v="2"/>
    <n v="100"/>
    <s v="Pcs"/>
    <n v="6"/>
    <n v="600"/>
  </r>
  <r>
    <d v="2020-09-02T00:00:00"/>
    <x v="45"/>
    <x v="2"/>
    <n v="49"/>
    <s v="Kg"/>
    <n v="33"/>
    <n v="1617"/>
  </r>
  <r>
    <d v="2020-09-02T00:00:00"/>
    <x v="45"/>
    <x v="2"/>
    <n v="256"/>
    <s v="Kg"/>
    <n v="33"/>
    <n v="8448"/>
  </r>
  <r>
    <d v="2020-09-02T00:00:00"/>
    <x v="45"/>
    <x v="2"/>
    <n v="200"/>
    <s v="Kg"/>
    <n v="33"/>
    <n v="6600"/>
  </r>
  <r>
    <d v="2020-09-02T00:00:00"/>
    <x v="45"/>
    <x v="2"/>
    <n v="900"/>
    <s v="Pcs"/>
    <n v="5"/>
    <n v="4500"/>
  </r>
  <r>
    <d v="2019-04-08T00:00:00"/>
    <x v="46"/>
    <x v="1"/>
    <n v="30"/>
    <s v="Pcs"/>
    <n v="132"/>
    <n v="3960"/>
  </r>
  <r>
    <d v="2019-04-23T00:00:00"/>
    <x v="46"/>
    <x v="1"/>
    <n v="109"/>
    <s v="Pcs"/>
    <n v="132"/>
    <n v="14388"/>
  </r>
  <r>
    <d v="2021-05-24T00:00:00"/>
    <x v="47"/>
    <x v="0"/>
    <n v="1129"/>
    <s v="Kg"/>
    <n v="38.5"/>
    <n v="43466.5"/>
  </r>
  <r>
    <d v="2019-04-02T00:00:00"/>
    <x v="48"/>
    <x v="0"/>
    <n v="250"/>
    <s v="Kg"/>
    <n v="26.5"/>
    <n v="6625"/>
  </r>
  <r>
    <d v="2019-04-02T00:00:00"/>
    <x v="48"/>
    <x v="0"/>
    <n v="495"/>
    <s v="Kg"/>
    <n v="26.5"/>
    <n v="13117.5"/>
  </r>
  <r>
    <d v="2019-04-02T00:00:00"/>
    <x v="48"/>
    <x v="0"/>
    <n v="220"/>
    <s v="Kg"/>
    <n v="27.5"/>
    <n v="6050"/>
  </r>
  <r>
    <d v="2019-04-05T00:00:00"/>
    <x v="48"/>
    <x v="0"/>
    <n v="558"/>
    <s v="Kg"/>
    <n v="26.5"/>
    <n v="14787"/>
  </r>
  <r>
    <d v="2019-04-05T00:00:00"/>
    <x v="48"/>
    <x v="0"/>
    <n v="778"/>
    <s v="Kg"/>
    <n v="26"/>
    <n v="20228"/>
  </r>
  <r>
    <d v="2019-04-08T00:00:00"/>
    <x v="48"/>
    <x v="0"/>
    <n v="439"/>
    <s v="Kg"/>
    <n v="27.5"/>
    <n v="12072.5"/>
  </r>
  <r>
    <d v="2019-04-08T00:00:00"/>
    <x v="48"/>
    <x v="0"/>
    <n v="1024"/>
    <s v="Kg"/>
    <n v="27.5"/>
    <n v="28160"/>
  </r>
  <r>
    <d v="2019-04-11T00:00:00"/>
    <x v="48"/>
    <x v="0"/>
    <n v="342"/>
    <s v="Kg"/>
    <n v="24.5"/>
    <n v="8379"/>
  </r>
  <r>
    <d v="2019-04-11T00:00:00"/>
    <x v="48"/>
    <x v="0"/>
    <n v="598"/>
    <s v="Kg"/>
    <n v="26"/>
    <n v="15548"/>
  </r>
  <r>
    <d v="2019-04-17T00:00:00"/>
    <x v="48"/>
    <x v="0"/>
    <n v="352"/>
    <s v="Kg"/>
    <n v="24.5"/>
    <n v="8624"/>
  </r>
  <r>
    <d v="2019-04-17T00:00:00"/>
    <x v="48"/>
    <x v="0"/>
    <n v="412"/>
    <s v="Kg"/>
    <n v="24.5"/>
    <n v="10094"/>
  </r>
  <r>
    <d v="2019-04-17T00:00:00"/>
    <x v="48"/>
    <x v="0"/>
    <n v="354"/>
    <s v="Kg"/>
    <n v="26"/>
    <n v="9204"/>
  </r>
  <r>
    <d v="2019-04-17T00:00:00"/>
    <x v="48"/>
    <x v="0"/>
    <n v="332"/>
    <s v="Kg"/>
    <n v="24.5"/>
    <n v="8134"/>
  </r>
  <r>
    <d v="2019-05-16T00:00:00"/>
    <x v="48"/>
    <x v="0"/>
    <n v="340"/>
    <s v="Kg"/>
    <n v="27.5"/>
    <n v="9350"/>
  </r>
  <r>
    <d v="2019-05-16T00:00:00"/>
    <x v="48"/>
    <x v="0"/>
    <n v="708"/>
    <s v="Kg"/>
    <n v="24.5"/>
    <n v="17346"/>
  </r>
  <r>
    <d v="2019-06-19T00:00:00"/>
    <x v="48"/>
    <x v="0"/>
    <n v="354"/>
    <s v="Kg"/>
    <n v="24"/>
    <n v="8496"/>
  </r>
  <r>
    <d v="2019-06-19T00:00:00"/>
    <x v="48"/>
    <x v="0"/>
    <n v="493"/>
    <s v="Kg"/>
    <n v="24"/>
    <n v="11832"/>
  </r>
  <r>
    <d v="2019-06-19T00:00:00"/>
    <x v="48"/>
    <x v="0"/>
    <n v="378"/>
    <s v="Kg"/>
    <n v="25"/>
    <n v="9450"/>
  </r>
  <r>
    <d v="2019-07-23T00:00:00"/>
    <x v="48"/>
    <x v="0"/>
    <n v="725"/>
    <s v="Kg"/>
    <n v="27.5"/>
    <n v="19937.5"/>
  </r>
  <r>
    <d v="2019-07-23T00:00:00"/>
    <x v="48"/>
    <x v="0"/>
    <n v="1505"/>
    <s v="Kg"/>
    <n v="27.5"/>
    <n v="41387.5"/>
  </r>
  <r>
    <d v="2019-07-25T00:00:00"/>
    <x v="48"/>
    <x v="0"/>
    <n v="308"/>
    <s v="Kg"/>
    <n v="27.5"/>
    <n v="8470"/>
  </r>
  <r>
    <d v="2019-08-20T00:00:00"/>
    <x v="48"/>
    <x v="0"/>
    <n v="470"/>
    <s v="Kg"/>
    <n v="22.5"/>
    <n v="10575"/>
  </r>
  <r>
    <d v="2019-09-26T00:00:00"/>
    <x v="48"/>
    <x v="0"/>
    <n v="465"/>
    <s v="Kg"/>
    <n v="27"/>
    <n v="12555"/>
  </r>
  <r>
    <d v="2019-10-16T00:00:00"/>
    <x v="48"/>
    <x v="0"/>
    <n v="111"/>
    <s v="Kg"/>
    <n v="20"/>
    <n v="2220"/>
  </r>
  <r>
    <d v="2019-10-16T00:00:00"/>
    <x v="48"/>
    <x v="0"/>
    <n v="96"/>
    <s v="Kg"/>
    <n v="20"/>
    <n v="1920"/>
  </r>
  <r>
    <d v="2019-10-16T00:00:00"/>
    <x v="48"/>
    <x v="0"/>
    <n v="534"/>
    <s v="Kg"/>
    <n v="20"/>
    <n v="10680"/>
  </r>
  <r>
    <d v="2019-10-16T00:00:00"/>
    <x v="48"/>
    <x v="0"/>
    <n v="712"/>
    <s v="Kg"/>
    <n v="20"/>
    <n v="14240"/>
  </r>
  <r>
    <d v="2019-10-18T00:00:00"/>
    <x v="48"/>
    <x v="0"/>
    <n v="110"/>
    <s v="Kg"/>
    <n v="20"/>
    <n v="2200"/>
  </r>
  <r>
    <d v="2019-10-19T00:00:00"/>
    <x v="48"/>
    <x v="0"/>
    <n v="189"/>
    <s v="Kg"/>
    <n v="20"/>
    <n v="3780"/>
  </r>
  <r>
    <d v="2019-10-21T00:00:00"/>
    <x v="48"/>
    <x v="0"/>
    <n v="351"/>
    <s v="Kg"/>
    <n v="20"/>
    <n v="7020"/>
  </r>
  <r>
    <d v="2019-10-21T00:00:00"/>
    <x v="48"/>
    <x v="0"/>
    <n v="86"/>
    <s v="Kg"/>
    <n v="20"/>
    <n v="1720"/>
  </r>
  <r>
    <d v="2019-10-21T00:00:00"/>
    <x v="48"/>
    <x v="0"/>
    <n v="118"/>
    <s v="Kg"/>
    <n v="20"/>
    <n v="2360"/>
  </r>
  <r>
    <d v="2019-10-21T00:00:00"/>
    <x v="48"/>
    <x v="0"/>
    <n v="118"/>
    <s v="Kg"/>
    <n v="20"/>
    <n v="2360"/>
  </r>
  <r>
    <d v="2019-10-21T00:00:00"/>
    <x v="48"/>
    <x v="0"/>
    <n v="89"/>
    <s v="Kg"/>
    <n v="20"/>
    <n v="1780"/>
  </r>
  <r>
    <d v="2019-11-05T00:00:00"/>
    <x v="48"/>
    <x v="0"/>
    <n v="1000"/>
    <s v="Kg"/>
    <n v="26"/>
    <n v="26000"/>
  </r>
  <r>
    <d v="2019-11-08T00:00:00"/>
    <x v="48"/>
    <x v="0"/>
    <n v="376"/>
    <s v="Kg"/>
    <n v="26"/>
    <n v="9776"/>
  </r>
  <r>
    <d v="2019-11-11T00:00:00"/>
    <x v="48"/>
    <x v="0"/>
    <n v="408"/>
    <s v="Kg"/>
    <n v="26"/>
    <n v="10608"/>
  </r>
  <r>
    <d v="2019-11-11T00:00:00"/>
    <x v="48"/>
    <x v="0"/>
    <n v="573"/>
    <s v="Kg"/>
    <n v="26"/>
    <n v="14898"/>
  </r>
  <r>
    <d v="2019-11-12T00:00:00"/>
    <x v="48"/>
    <x v="0"/>
    <n v="300"/>
    <s v="Kg"/>
    <n v="26"/>
    <n v="7800"/>
  </r>
  <r>
    <d v="2019-11-12T00:00:00"/>
    <x v="48"/>
    <x v="0"/>
    <n v="420"/>
    <s v="Kg"/>
    <n v="26"/>
    <n v="10920"/>
  </r>
  <r>
    <d v="2019-12-30T00:00:00"/>
    <x v="48"/>
    <x v="0"/>
    <n v="410"/>
    <s v="Kg"/>
    <n v="26"/>
    <n v="10660"/>
  </r>
  <r>
    <d v="2019-12-31T00:00:00"/>
    <x v="48"/>
    <x v="0"/>
    <n v="1321"/>
    <s v="Kg"/>
    <n v="26"/>
    <n v="34346"/>
  </r>
  <r>
    <d v="2020-01-24T00:00:00"/>
    <x v="48"/>
    <x v="0"/>
    <n v="1317"/>
    <s v="Kg"/>
    <n v="26"/>
    <n v="34242"/>
  </r>
  <r>
    <d v="2020-01-25T00:00:00"/>
    <x v="48"/>
    <x v="0"/>
    <n v="250"/>
    <s v="Kg"/>
    <n v="26"/>
    <n v="6500"/>
  </r>
  <r>
    <d v="2020-03-02T00:00:00"/>
    <x v="48"/>
    <x v="0"/>
    <n v="490"/>
    <s v="Kg"/>
    <n v="26.5"/>
    <n v="12985"/>
  </r>
  <r>
    <d v="2020-03-02T00:00:00"/>
    <x v="48"/>
    <x v="0"/>
    <n v="794"/>
    <s v="Kg"/>
    <n v="26.5"/>
    <n v="21041"/>
  </r>
  <r>
    <d v="2020-03-02T00:00:00"/>
    <x v="48"/>
    <x v="0"/>
    <n v="272"/>
    <s v="Kg"/>
    <n v="26.5"/>
    <n v="7208"/>
  </r>
  <r>
    <d v="2020-03-05T00:00:00"/>
    <x v="48"/>
    <x v="0"/>
    <n v="324"/>
    <s v="Kg"/>
    <n v="26.5"/>
    <n v="8586"/>
  </r>
  <r>
    <d v="2020-03-20T00:00:00"/>
    <x v="48"/>
    <x v="0"/>
    <n v="236"/>
    <s v="Kg"/>
    <n v="24.5"/>
    <n v="5782"/>
  </r>
  <r>
    <d v="2020-03-20T00:00:00"/>
    <x v="48"/>
    <x v="0"/>
    <n v="659"/>
    <s v="Kg"/>
    <n v="26.5"/>
    <n v="17463.5"/>
  </r>
  <r>
    <d v="2020-09-21T00:00:00"/>
    <x v="48"/>
    <x v="0"/>
    <n v="316"/>
    <s v="Kg"/>
    <n v="27"/>
    <n v="8532"/>
  </r>
  <r>
    <d v="2020-09-23T00:00:00"/>
    <x v="48"/>
    <x v="0"/>
    <n v="335"/>
    <s v="Kg"/>
    <n v="27"/>
    <n v="9045"/>
  </r>
  <r>
    <d v="2020-09-23T00:00:00"/>
    <x v="48"/>
    <x v="0"/>
    <n v="784"/>
    <s v="Kg"/>
    <n v="26"/>
    <n v="20384"/>
  </r>
  <r>
    <d v="2020-09-23T00:00:00"/>
    <x v="48"/>
    <x v="0"/>
    <n v="326"/>
    <s v="Kg"/>
    <n v="27"/>
    <n v="8802"/>
  </r>
  <r>
    <d v="2020-09-25T00:00:00"/>
    <x v="48"/>
    <x v="0"/>
    <n v="650"/>
    <s v="Kg"/>
    <n v="27"/>
    <n v="17550"/>
  </r>
  <r>
    <d v="2020-10-15T00:00:00"/>
    <x v="48"/>
    <x v="0"/>
    <n v="358"/>
    <s v="Kg"/>
    <n v="27"/>
    <n v="9666"/>
  </r>
  <r>
    <d v="2020-10-15T00:00:00"/>
    <x v="48"/>
    <x v="0"/>
    <n v="1092"/>
    <s v="Kg"/>
    <n v="27"/>
    <n v="29484"/>
  </r>
  <r>
    <d v="2020-10-15T00:00:00"/>
    <x v="48"/>
    <x v="0"/>
    <n v="736"/>
    <s v="Kg"/>
    <n v="27"/>
    <n v="19872"/>
  </r>
  <r>
    <d v="2021-01-01T00:00:00"/>
    <x v="48"/>
    <x v="0"/>
    <n v="1100"/>
    <s v="Kg"/>
    <n v="29.75"/>
    <n v="32725"/>
  </r>
  <r>
    <d v="2021-01-06T00:00:00"/>
    <x v="48"/>
    <x v="0"/>
    <n v="1164"/>
    <s v="Kg"/>
    <n v="30"/>
    <n v="34920"/>
  </r>
  <r>
    <d v="2021-01-09T00:00:00"/>
    <x v="48"/>
    <x v="0"/>
    <n v="225"/>
    <s v="Kg"/>
    <n v="30"/>
    <n v="6750"/>
  </r>
  <r>
    <d v="2021-01-09T00:00:00"/>
    <x v="48"/>
    <x v="0"/>
    <n v="289"/>
    <s v="Kg"/>
    <n v="30"/>
    <n v="8670"/>
  </r>
  <r>
    <d v="2021-01-09T00:00:00"/>
    <x v="48"/>
    <x v="0"/>
    <n v="1294"/>
    <s v="Kg"/>
    <n v="30"/>
    <n v="38820"/>
  </r>
  <r>
    <d v="2021-01-13T00:00:00"/>
    <x v="48"/>
    <x v="0"/>
    <n v="1652"/>
    <s v="Kg"/>
    <n v="30"/>
    <n v="49560"/>
  </r>
  <r>
    <d v="2021-02-05T00:00:00"/>
    <x v="48"/>
    <x v="0"/>
    <n v="291"/>
    <s v="Kg"/>
    <n v="31"/>
    <n v="9021"/>
  </r>
  <r>
    <d v="2021-02-05T00:00:00"/>
    <x v="48"/>
    <x v="0"/>
    <n v="428"/>
    <s v="Kg"/>
    <n v="31.5"/>
    <n v="13482"/>
  </r>
  <r>
    <d v="2021-03-23T00:00:00"/>
    <x v="48"/>
    <x v="0"/>
    <n v="294"/>
    <s v="Kg"/>
    <n v="40.5"/>
    <n v="11907"/>
  </r>
  <r>
    <d v="2021-03-23T00:00:00"/>
    <x v="48"/>
    <x v="0"/>
    <n v="290"/>
    <s v="Kg"/>
    <n v="35.5"/>
    <n v="10295"/>
  </r>
  <r>
    <d v="2021-03-23T00:00:00"/>
    <x v="48"/>
    <x v="0"/>
    <n v="296"/>
    <s v="Kg"/>
    <n v="35.5"/>
    <n v="10508"/>
  </r>
  <r>
    <d v="2021-03-31T00:00:00"/>
    <x v="48"/>
    <x v="0"/>
    <n v="283"/>
    <s v="Kg"/>
    <n v="36.5"/>
    <n v="10329.5"/>
  </r>
  <r>
    <d v="2021-03-31T00:00:00"/>
    <x v="48"/>
    <x v="0"/>
    <n v="74"/>
    <s v="Kg"/>
    <n v="36.5"/>
    <n v="2701"/>
  </r>
  <r>
    <d v="2021-03-31T00:00:00"/>
    <x v="48"/>
    <x v="0"/>
    <n v="251"/>
    <s v="Kg"/>
    <n v="41.5"/>
    <n v="10416.5"/>
  </r>
  <r>
    <d v="2021-04-01T00:00:00"/>
    <x v="48"/>
    <x v="0"/>
    <n v="525"/>
    <s v="Kg"/>
    <n v="36"/>
    <n v="18900"/>
  </r>
  <r>
    <d v="2021-04-01T00:00:00"/>
    <x v="48"/>
    <x v="0"/>
    <n v="1120"/>
    <s v="Kg"/>
    <n v="36"/>
    <n v="40320"/>
  </r>
  <r>
    <d v="2021-04-23T00:00:00"/>
    <x v="48"/>
    <x v="1"/>
    <n v="750"/>
    <s v="Pcs"/>
    <n v="40"/>
    <n v="30000"/>
  </r>
  <r>
    <d v="2021-05-05T00:00:00"/>
    <x v="48"/>
    <x v="0"/>
    <n v="1140"/>
    <s v="Pcs"/>
    <n v="36"/>
    <n v="41040"/>
  </r>
  <r>
    <d v="2021-05-07T00:00:00"/>
    <x v="48"/>
    <x v="0"/>
    <n v="576"/>
    <s v="Pcs"/>
    <n v="38.5"/>
    <n v="22176"/>
  </r>
  <r>
    <d v="2021-07-05T00:00:00"/>
    <x v="48"/>
    <x v="0"/>
    <n v="1146"/>
    <s v="Pcs"/>
    <n v="35.25"/>
    <n v="40396.5"/>
  </r>
  <r>
    <d v="2021-08-07T00:00:00"/>
    <x v="48"/>
    <x v="0"/>
    <n v="1042"/>
    <s v="Pcs"/>
    <n v="36.5"/>
    <n v="38033"/>
  </r>
  <r>
    <d v="2021-08-24T00:00:00"/>
    <x v="48"/>
    <x v="0"/>
    <n v="1052"/>
    <s v="Pcs"/>
    <n v="33"/>
    <n v="34716"/>
  </r>
  <r>
    <d v="2021-09-25T00:00:00"/>
    <x v="48"/>
    <x v="0"/>
    <n v="293"/>
    <s v="Pcs"/>
    <n v="37.5"/>
    <n v="10987.5"/>
  </r>
  <r>
    <d v="2021-09-25T00:00:00"/>
    <x v="48"/>
    <x v="0"/>
    <n v="365"/>
    <s v="Pcs"/>
    <n v="36.5"/>
    <n v="13322.5"/>
  </r>
  <r>
    <d v="2021-10-02T00:00:00"/>
    <x v="48"/>
    <x v="0"/>
    <n v="2184"/>
    <s v="Pcs"/>
    <n v="33"/>
    <n v="72072"/>
  </r>
  <r>
    <d v="2021-10-26T00:00:00"/>
    <x v="48"/>
    <x v="0"/>
    <n v="803"/>
    <s v="Pcs"/>
    <n v="37"/>
    <n v="29711"/>
  </r>
  <r>
    <d v="2021-10-27T00:00:00"/>
    <x v="48"/>
    <x v="0"/>
    <n v="387"/>
    <s v="Pcs"/>
    <n v="38"/>
    <n v="14706"/>
  </r>
  <r>
    <d v="2021-10-27T00:00:00"/>
    <x v="48"/>
    <x v="0"/>
    <n v="356"/>
    <s v="Pcs"/>
    <n v="38"/>
    <n v="13528"/>
  </r>
  <r>
    <d v="2021-11-18T00:00:00"/>
    <x v="48"/>
    <x v="0"/>
    <n v="351"/>
    <s v="Pcs"/>
    <n v="39.25"/>
    <n v="13776.75"/>
  </r>
  <r>
    <d v="2021-11-18T00:00:00"/>
    <x v="48"/>
    <x v="0"/>
    <n v="736"/>
    <s v="Pcs"/>
    <n v="39.25"/>
    <n v="28888"/>
  </r>
  <r>
    <d v="2021-11-25T00:00:00"/>
    <x v="48"/>
    <x v="0"/>
    <n v="1256"/>
    <s v="Pcs"/>
    <n v="41"/>
    <n v="51496"/>
  </r>
  <r>
    <d v="2021-12-02T00:00:00"/>
    <x v="48"/>
    <x v="0"/>
    <n v="781"/>
    <s v="Kgs"/>
    <n v="43"/>
    <n v="33583"/>
  </r>
  <r>
    <d v="2021-12-03T00:00:00"/>
    <x v="48"/>
    <x v="0"/>
    <n v="696"/>
    <s v="Kgs"/>
    <n v="39.5"/>
    <n v="27492"/>
  </r>
  <r>
    <d v="2021-12-07T00:00:00"/>
    <x v="48"/>
    <x v="0"/>
    <n v="555"/>
    <s v="Kgs"/>
    <n v="42.5"/>
    <n v="23587.5"/>
  </r>
  <r>
    <d v="2021-12-14T00:00:00"/>
    <x v="48"/>
    <x v="0"/>
    <n v="272"/>
    <s v="Kgs"/>
    <n v="40"/>
    <n v="10880"/>
  </r>
  <r>
    <d v="2021-12-14T00:00:00"/>
    <x v="48"/>
    <x v="0"/>
    <n v="316"/>
    <s v="Kgs"/>
    <n v="39"/>
    <n v="12324"/>
  </r>
  <r>
    <d v="2021-12-15T00:00:00"/>
    <x v="48"/>
    <x v="0"/>
    <n v="335"/>
    <s v="Kgs"/>
    <n v="39.5"/>
    <n v="13232.5"/>
  </r>
  <r>
    <d v="2021-12-15T00:00:00"/>
    <x v="48"/>
    <x v="0"/>
    <n v="629"/>
    <s v="Kgs"/>
    <n v="39.5"/>
    <n v="24845.5"/>
  </r>
  <r>
    <d v="2021-12-24T00:00:00"/>
    <x v="48"/>
    <x v="0"/>
    <n v="339"/>
    <s v="Kgs"/>
    <n v="39.5"/>
    <n v="13390.5"/>
  </r>
  <r>
    <d v="2022-01-07T00:00:00"/>
    <x v="48"/>
    <x v="0"/>
    <n v="435"/>
    <s v="Kgs"/>
    <n v="38.5"/>
    <n v="16747.5"/>
  </r>
  <r>
    <d v="2022-01-18T00:00:00"/>
    <x v="48"/>
    <x v="0"/>
    <n v="512"/>
    <s v="Kgs"/>
    <n v="38.5"/>
    <n v="19712"/>
  </r>
  <r>
    <d v="2022-01-18T00:00:00"/>
    <x v="48"/>
    <x v="0"/>
    <n v="304"/>
    <s v="Kgs"/>
    <n v="38"/>
    <n v="11552"/>
  </r>
  <r>
    <d v="2022-01-20T00:00:00"/>
    <x v="48"/>
    <x v="0"/>
    <n v="643"/>
    <s v="Kgs"/>
    <n v="38"/>
    <n v="24434"/>
  </r>
  <r>
    <d v="2022-01-22T00:00:00"/>
    <x v="48"/>
    <x v="0"/>
    <n v="302"/>
    <s v="Kgs"/>
    <n v="38.75"/>
    <n v="11702.5"/>
  </r>
  <r>
    <d v="2022-01-22T00:00:00"/>
    <x v="48"/>
    <x v="0"/>
    <n v="399"/>
    <s v="Kgs"/>
    <n v="38.5"/>
    <n v="15361.5"/>
  </r>
  <r>
    <d v="2022-01-25T00:00:00"/>
    <x v="48"/>
    <x v="0"/>
    <n v="928"/>
    <s v="Kgs"/>
    <n v="38.5"/>
    <n v="35728"/>
  </r>
  <r>
    <d v="2022-02-15T00:00:00"/>
    <x v="48"/>
    <x v="0"/>
    <n v="444"/>
    <s v="Kgs"/>
    <n v="38.5"/>
    <n v="17094"/>
  </r>
  <r>
    <d v="2021-08-09T00:00:00"/>
    <x v="49"/>
    <x v="2"/>
    <n v="502"/>
    <s v="Pcs"/>
    <n v="22"/>
    <n v="11044"/>
  </r>
  <r>
    <d v="2021-08-09T00:00:00"/>
    <x v="49"/>
    <x v="1"/>
    <n v="110"/>
    <s v="Pcs"/>
    <n v="135"/>
    <n v="14850"/>
  </r>
  <r>
    <d v="2020-06-27T00:00:00"/>
    <x v="50"/>
    <x v="2"/>
    <n v="5000"/>
    <s v="Pcs"/>
    <n v="1"/>
    <n v="5000"/>
  </r>
  <r>
    <d v="2021-02-10T00:00:00"/>
    <x v="50"/>
    <x v="2"/>
    <n v="10350"/>
    <s v="Pcs"/>
    <n v="1.1499999999999999"/>
    <n v="11902.499999999998"/>
  </r>
  <r>
    <d v="2021-07-30T00:00:00"/>
    <x v="50"/>
    <x v="2"/>
    <n v="10000"/>
    <s v="Pcs"/>
    <n v="1.3"/>
    <n v="13000"/>
  </r>
  <r>
    <d v="2020-01-13T00:00:00"/>
    <x v="51"/>
    <x v="1"/>
    <n v="770"/>
    <s v="Pcs"/>
    <n v="25"/>
    <n v="19250"/>
  </r>
  <r>
    <d v="2020-01-27T00:00:00"/>
    <x v="51"/>
    <x v="1"/>
    <n v="800"/>
    <s v="Pcs"/>
    <n v="25"/>
    <n v="20000"/>
  </r>
  <r>
    <d v="2020-02-21T00:00:00"/>
    <x v="51"/>
    <x v="1"/>
    <n v="800"/>
    <s v="Pcs"/>
    <n v="25"/>
    <n v="20000"/>
  </r>
  <r>
    <d v="2019-06-19T00:00:00"/>
    <x v="52"/>
    <x v="1"/>
    <n v="175"/>
    <s v="Pcs"/>
    <n v="70"/>
    <n v="12250"/>
  </r>
  <r>
    <d v="2019-07-18T00:00:00"/>
    <x v="52"/>
    <x v="1"/>
    <n v="500"/>
    <s v="Pcs"/>
    <n v="70"/>
    <n v="35000"/>
  </r>
  <r>
    <d v="2019-07-30T00:00:00"/>
    <x v="52"/>
    <x v="1"/>
    <n v="500"/>
    <s v="Pcs"/>
    <n v="70"/>
    <n v="35000"/>
  </r>
  <r>
    <d v="2019-10-03T00:00:00"/>
    <x v="52"/>
    <x v="1"/>
    <n v="505"/>
    <s v="Pcs"/>
    <n v="70"/>
    <n v="35350"/>
  </r>
  <r>
    <d v="2019-12-26T00:00:00"/>
    <x v="52"/>
    <x v="1"/>
    <n v="150"/>
    <s v="Pcs"/>
    <n v="27.1"/>
    <n v="4065"/>
  </r>
  <r>
    <d v="2019-12-26T00:00:00"/>
    <x v="52"/>
    <x v="1"/>
    <n v="150"/>
    <s v="Pcs"/>
    <n v="31"/>
    <n v="4650"/>
  </r>
  <r>
    <d v="2019-12-26T00:00:00"/>
    <x v="52"/>
    <x v="1"/>
    <n v="350"/>
    <s v="Pcs"/>
    <n v="70"/>
    <n v="24500"/>
  </r>
  <r>
    <d v="2020-01-04T00:00:00"/>
    <x v="52"/>
    <x v="1"/>
    <n v="50"/>
    <s v="Pcs"/>
    <n v="24"/>
    <n v="1200"/>
  </r>
  <r>
    <d v="2020-01-04T00:00:00"/>
    <x v="52"/>
    <x v="1"/>
    <n v="200"/>
    <s v="Pcs"/>
    <n v="52"/>
    <n v="10400"/>
  </r>
  <r>
    <d v="2020-01-04T00:00:00"/>
    <x v="52"/>
    <x v="1"/>
    <n v="204"/>
    <s v="Pcs"/>
    <n v="70"/>
    <n v="14280"/>
  </r>
  <r>
    <d v="2019-09-13T00:00:00"/>
    <x v="53"/>
    <x v="1"/>
    <n v="6"/>
    <s v="Pcs"/>
    <n v="38.5"/>
    <n v="231"/>
  </r>
  <r>
    <d v="2019-09-13T00:00:00"/>
    <x v="53"/>
    <x v="1"/>
    <n v="449"/>
    <s v="Pcs"/>
    <n v="64"/>
    <n v="28736"/>
  </r>
  <r>
    <d v="2021-03-10T00:00:00"/>
    <x v="54"/>
    <x v="1"/>
    <n v="500"/>
    <s v="Pcs"/>
    <n v="35.5"/>
    <n v="17750"/>
  </r>
  <r>
    <d v="2021-04-01T00:00:00"/>
    <x v="54"/>
    <x v="1"/>
    <n v="499"/>
    <s v="Pcs"/>
    <n v="68"/>
    <n v="33932"/>
  </r>
  <r>
    <d v="2021-04-01T00:00:00"/>
    <x v="54"/>
    <x v="1"/>
    <n v="300"/>
    <s v="Pcs"/>
    <n v="35.5"/>
    <n v="10650"/>
  </r>
  <r>
    <d v="2021-10-30T00:00:00"/>
    <x v="54"/>
    <x v="1"/>
    <n v="405"/>
    <s v="Pcs"/>
    <n v="73"/>
    <n v="29565"/>
  </r>
  <r>
    <d v="2022-01-14T00:00:00"/>
    <x v="54"/>
    <x v="1"/>
    <n v="709"/>
    <s v="Pcs"/>
    <n v="69"/>
    <n v="48921"/>
  </r>
  <r>
    <d v="2022-02-07T00:00:00"/>
    <x v="54"/>
    <x v="2"/>
    <n v="755"/>
    <s v="Pcs"/>
    <n v="69"/>
    <n v="52095"/>
  </r>
  <r>
    <d v="2021-07-22T00:00:00"/>
    <x v="55"/>
    <x v="2"/>
    <n v="1015"/>
    <s v="Pcs"/>
    <n v="7.5"/>
    <n v="7612.5"/>
  </r>
  <r>
    <d v="2021-07-22T00:00:00"/>
    <x v="55"/>
    <x v="2"/>
    <n v="10029"/>
    <s v="Pcs"/>
    <n v="1.7"/>
    <n v="17049.3"/>
  </r>
  <r>
    <d v="2020-07-09T00:00:00"/>
    <x v="56"/>
    <x v="2"/>
    <n v="102"/>
    <s v="Pcs"/>
    <n v="28"/>
    <n v="2856"/>
  </r>
  <r>
    <d v="2020-12-05T00:00:00"/>
    <x v="57"/>
    <x v="2"/>
    <n v="996"/>
    <s v="Pcs"/>
    <n v="22.5"/>
    <n v="22410"/>
  </r>
  <r>
    <d v="2021-01-02T00:00:00"/>
    <x v="57"/>
    <x v="2"/>
    <n v="1000"/>
    <s v="Pcs"/>
    <n v="22.5"/>
    <n v="22500"/>
  </r>
  <r>
    <d v="2021-01-02T00:00:00"/>
    <x v="57"/>
    <x v="2"/>
    <n v="740"/>
    <s v="Pcs"/>
    <n v="22.5"/>
    <n v="16650"/>
  </r>
  <r>
    <d v="2021-02-10T00:00:00"/>
    <x v="57"/>
    <x v="2"/>
    <n v="1440"/>
    <s v="Pcs"/>
    <n v="23.5"/>
    <n v="33840"/>
  </r>
  <r>
    <d v="2021-04-02T00:00:00"/>
    <x v="57"/>
    <x v="2"/>
    <n v="539"/>
    <s v="Pcs"/>
    <n v="24"/>
    <n v="12936"/>
  </r>
  <r>
    <d v="2021-04-03T00:00:00"/>
    <x v="57"/>
    <x v="2"/>
    <n v="702"/>
    <s v="Pcs"/>
    <n v="24"/>
    <n v="16848"/>
  </r>
  <r>
    <d v="2021-08-11T00:00:00"/>
    <x v="57"/>
    <x v="2"/>
    <n v="1595"/>
    <s v="Pcs"/>
    <n v="24.5"/>
    <n v="39077.5"/>
  </r>
  <r>
    <d v="2021-08-18T00:00:00"/>
    <x v="57"/>
    <x v="2"/>
    <n v="860"/>
    <s v="Pcs"/>
    <n v="24.5"/>
    <n v="21070"/>
  </r>
  <r>
    <d v="2019-05-13T00:00:00"/>
    <x v="58"/>
    <x v="3"/>
    <n v="19"/>
    <s v="Kg"/>
    <n v="27.5"/>
    <n v="522.5"/>
  </r>
  <r>
    <d v="2019-05-13T00:00:00"/>
    <x v="58"/>
    <x v="3"/>
    <n v="564"/>
    <s v="Kg"/>
    <n v="31.25"/>
    <n v="17625"/>
  </r>
  <r>
    <d v="2019-05-30T00:00:00"/>
    <x v="58"/>
    <x v="3"/>
    <n v="380"/>
    <s v="Kg"/>
    <n v="31"/>
    <n v="11780"/>
  </r>
  <r>
    <d v="2019-05-31T00:00:00"/>
    <x v="58"/>
    <x v="3"/>
    <n v="14"/>
    <s v="Kg"/>
    <n v="27.5"/>
    <n v="385"/>
  </r>
  <r>
    <d v="2019-05-31T00:00:00"/>
    <x v="58"/>
    <x v="3"/>
    <n v="384"/>
    <s v="Kg"/>
    <n v="31"/>
    <n v="11904"/>
  </r>
  <r>
    <d v="2019-08-16T00:00:00"/>
    <x v="58"/>
    <x v="3"/>
    <n v="372"/>
    <s v="Kg"/>
    <n v="27.5"/>
    <n v="10230"/>
  </r>
  <r>
    <d v="2019-08-16T00:00:00"/>
    <x v="58"/>
    <x v="3"/>
    <n v="408"/>
    <s v="Kg"/>
    <n v="33"/>
    <n v="13464"/>
  </r>
  <r>
    <d v="2019-08-21T00:00:00"/>
    <x v="58"/>
    <x v="3"/>
    <n v="350"/>
    <s v="Kg"/>
    <n v="31"/>
    <n v="10850"/>
  </r>
  <r>
    <d v="2019-08-22T00:00:00"/>
    <x v="58"/>
    <x v="3"/>
    <n v="336"/>
    <s v="Kg"/>
    <n v="26.5"/>
    <n v="8904"/>
  </r>
  <r>
    <d v="2019-09-14T00:00:00"/>
    <x v="58"/>
    <x v="3"/>
    <n v="840"/>
    <s v="Kg"/>
    <n v="31"/>
    <n v="26040"/>
  </r>
  <r>
    <d v="2019-10-01T00:00:00"/>
    <x v="58"/>
    <x v="3"/>
    <n v="833"/>
    <s v="Kg"/>
    <n v="21.5"/>
    <n v="17909.5"/>
  </r>
  <r>
    <d v="2019-11-11T00:00:00"/>
    <x v="58"/>
    <x v="3"/>
    <n v="684"/>
    <s v="Kg"/>
    <n v="27.5"/>
    <n v="18810"/>
  </r>
  <r>
    <d v="2019-11-11T00:00:00"/>
    <x v="58"/>
    <x v="3"/>
    <n v="647"/>
    <s v="Kg"/>
    <n v="27.5"/>
    <n v="17792.5"/>
  </r>
  <r>
    <d v="2021-02-19T00:00:00"/>
    <x v="59"/>
    <x v="2"/>
    <n v="758"/>
    <s v="Pcs"/>
    <n v="8"/>
    <n v="6064"/>
  </r>
  <r>
    <d v="2021-02-19T00:00:00"/>
    <x v="59"/>
    <x v="2"/>
    <n v="400"/>
    <s v="Pcs"/>
    <n v="28.5"/>
    <n v="11400"/>
  </r>
  <r>
    <d v="2021-03-16T00:00:00"/>
    <x v="59"/>
    <x v="2"/>
    <n v="505"/>
    <s v="Pcs"/>
    <n v="8.5"/>
    <n v="4292.5"/>
  </r>
  <r>
    <d v="2021-03-16T00:00:00"/>
    <x v="59"/>
    <x v="2"/>
    <n v="600"/>
    <s v="Pcs"/>
    <n v="29"/>
    <n v="17400"/>
  </r>
  <r>
    <d v="2019-05-16T00:00:00"/>
    <x v="60"/>
    <x v="1"/>
    <n v="100"/>
    <s v="Pcs."/>
    <n v="33"/>
    <n v="3300"/>
  </r>
  <r>
    <d v="2019-06-10T00:00:00"/>
    <x v="60"/>
    <x v="1"/>
    <n v="400"/>
    <s v="Pcs"/>
    <n v="35"/>
    <n v="14000"/>
  </r>
  <r>
    <d v="2019-06-10T00:00:00"/>
    <x v="60"/>
    <x v="1"/>
    <n v="400"/>
    <s v="Pcs"/>
    <n v="40"/>
    <n v="16000"/>
  </r>
  <r>
    <d v="2019-06-10T00:00:00"/>
    <x v="60"/>
    <x v="1"/>
    <n v="200"/>
    <s v="Pcs"/>
    <n v="40"/>
    <n v="8000"/>
  </r>
  <r>
    <d v="2019-07-18T00:00:00"/>
    <x v="60"/>
    <x v="1"/>
    <n v="740"/>
    <s v="Pcs"/>
    <n v="35"/>
    <n v="25900"/>
  </r>
  <r>
    <d v="2019-07-22T00:00:00"/>
    <x v="60"/>
    <x v="1"/>
    <n v="300"/>
    <s v="Pcs"/>
    <n v="38"/>
    <n v="11400"/>
  </r>
  <r>
    <d v="2019-07-22T00:00:00"/>
    <x v="60"/>
    <x v="1"/>
    <n v="30"/>
    <s v="Pcs"/>
    <n v="35"/>
    <n v="1050"/>
  </r>
  <r>
    <d v="2019-07-22T00:00:00"/>
    <x v="60"/>
    <x v="1"/>
    <n v="60"/>
    <s v="Pcs"/>
    <n v="40"/>
    <n v="2400"/>
  </r>
  <r>
    <d v="2019-07-23T00:00:00"/>
    <x v="60"/>
    <x v="1"/>
    <n v="427"/>
    <s v="Pcs"/>
    <n v="35"/>
    <n v="14945"/>
  </r>
  <r>
    <d v="2019-09-23T00:00:00"/>
    <x v="60"/>
    <x v="1"/>
    <n v="1008"/>
    <s v="Pcs"/>
    <n v="35"/>
    <n v="35280"/>
  </r>
  <r>
    <d v="2020-01-28T00:00:00"/>
    <x v="60"/>
    <x v="1"/>
    <n v="500"/>
    <s v="Pcs"/>
    <n v="35"/>
    <n v="17500"/>
  </r>
  <r>
    <d v="2020-01-28T00:00:00"/>
    <x v="60"/>
    <x v="1"/>
    <n v="200"/>
    <s v="Pcs"/>
    <n v="40"/>
    <n v="8000"/>
  </r>
  <r>
    <d v="2020-03-17T00:00:00"/>
    <x v="60"/>
    <x v="1"/>
    <n v="450"/>
    <s v="Pcs"/>
    <n v="35"/>
    <n v="15750"/>
  </r>
  <r>
    <d v="2020-05-19T00:00:00"/>
    <x v="60"/>
    <x v="2"/>
    <n v="900"/>
    <s v="Pcs"/>
    <n v="40"/>
    <n v="36000"/>
  </r>
  <r>
    <d v="2020-05-20T00:00:00"/>
    <x v="60"/>
    <x v="2"/>
    <n v="900"/>
    <s v="Pcs"/>
    <n v="40"/>
    <n v="36000"/>
  </r>
  <r>
    <d v="2020-05-29T00:00:00"/>
    <x v="60"/>
    <x v="2"/>
    <n v="990"/>
    <s v="Pcs"/>
    <n v="40"/>
    <n v="39600"/>
  </r>
  <r>
    <d v="2020-05-29T00:00:00"/>
    <x v="60"/>
    <x v="2"/>
    <n v="990"/>
    <s v="Pcs"/>
    <n v="40"/>
    <n v="39600"/>
  </r>
  <r>
    <d v="2020-06-18T00:00:00"/>
    <x v="60"/>
    <x v="2"/>
    <n v="840"/>
    <s v="Pcs"/>
    <n v="41.5"/>
    <n v="34860"/>
  </r>
  <r>
    <d v="2020-06-23T00:00:00"/>
    <x v="60"/>
    <x v="2"/>
    <n v="398"/>
    <s v="Pcs"/>
    <n v="40"/>
    <n v="15920"/>
  </r>
  <r>
    <d v="2020-06-23T00:00:00"/>
    <x v="60"/>
    <x v="2"/>
    <n v="162"/>
    <s v="Pcs"/>
    <n v="41.5"/>
    <n v="6723"/>
  </r>
  <r>
    <d v="2020-08-12T00:00:00"/>
    <x v="60"/>
    <x v="2"/>
    <n v="804"/>
    <s v="Pcs"/>
    <n v="35"/>
    <n v="28140"/>
  </r>
  <r>
    <d v="2020-08-29T00:00:00"/>
    <x v="60"/>
    <x v="2"/>
    <n v="289"/>
    <s v="Pcs"/>
    <n v="36"/>
    <n v="10404"/>
  </r>
  <r>
    <d v="2020-12-12T00:00:00"/>
    <x v="60"/>
    <x v="2"/>
    <n v="510"/>
    <s v="Pcs"/>
    <n v="46"/>
    <n v="23460"/>
  </r>
  <r>
    <d v="2020-12-12T00:00:00"/>
    <x v="60"/>
    <x v="2"/>
    <n v="300"/>
    <s v="Pcs"/>
    <n v="46"/>
    <n v="13800"/>
  </r>
  <r>
    <d v="2020-12-17T00:00:00"/>
    <x v="60"/>
    <x v="2"/>
    <n v="300"/>
    <s v="Pcs"/>
    <n v="50"/>
    <n v="15000"/>
  </r>
  <r>
    <d v="2020-12-17T00:00:00"/>
    <x v="60"/>
    <x v="2"/>
    <n v="711"/>
    <s v="Pcs"/>
    <n v="46"/>
    <n v="32706"/>
  </r>
  <r>
    <d v="2021-05-22T00:00:00"/>
    <x v="60"/>
    <x v="1"/>
    <n v="1273"/>
    <s v="Pcs"/>
    <n v="46"/>
    <n v="58558"/>
  </r>
  <r>
    <d v="2021-06-09T00:00:00"/>
    <x v="60"/>
    <x v="1"/>
    <n v="300"/>
    <s v="Pcs"/>
    <n v="46"/>
    <n v="13800"/>
  </r>
  <r>
    <d v="2021-06-09T00:00:00"/>
    <x v="60"/>
    <x v="1"/>
    <n v="304"/>
    <s v="Pcs"/>
    <n v="54"/>
    <n v="16416"/>
  </r>
  <r>
    <d v="2021-06-09T00:00:00"/>
    <x v="60"/>
    <x v="1"/>
    <n v="90"/>
    <s v="Pcs"/>
    <n v="46"/>
    <n v="4140"/>
  </r>
  <r>
    <d v="2021-08-23T00:00:00"/>
    <x v="60"/>
    <x v="1"/>
    <n v="500"/>
    <s v="Pcs"/>
    <n v="47"/>
    <n v="23500"/>
  </r>
  <r>
    <d v="2021-10-01T00:00:00"/>
    <x v="60"/>
    <x v="1"/>
    <n v="300"/>
    <s v="Pcs"/>
    <n v="48"/>
    <n v="14400"/>
  </r>
  <r>
    <d v="2022-01-04T00:00:00"/>
    <x v="60"/>
    <x v="1"/>
    <n v="1080"/>
    <s v="Pcs"/>
    <n v="46"/>
    <n v="49680"/>
  </r>
  <r>
    <d v="2022-01-21T00:00:00"/>
    <x v="60"/>
    <x v="1"/>
    <n v="1080"/>
    <s v="Pcs"/>
    <n v="46"/>
    <n v="49680"/>
  </r>
  <r>
    <d v="2022-02-16T00:00:00"/>
    <x v="60"/>
    <x v="1"/>
    <n v="208"/>
    <s v="Pcs"/>
    <n v="48"/>
    <n v="9984"/>
  </r>
  <r>
    <d v="2022-02-16T00:00:00"/>
    <x v="60"/>
    <x v="1"/>
    <n v="198"/>
    <s v="Pcs"/>
    <n v="52"/>
    <n v="10296"/>
  </r>
  <r>
    <d v="2022-02-16T00:00:00"/>
    <x v="60"/>
    <x v="1"/>
    <n v="91"/>
    <s v="Pcs"/>
    <n v="41"/>
    <n v="3731"/>
  </r>
  <r>
    <d v="2022-02-16T00:00:00"/>
    <x v="60"/>
    <x v="1"/>
    <n v="150"/>
    <s v="Pcs"/>
    <n v="46"/>
    <n v="6900"/>
  </r>
  <r>
    <d v="2021-09-28T00:00:00"/>
    <x v="61"/>
    <x v="2"/>
    <n v="503"/>
    <s v="Pcs"/>
    <n v="13.25"/>
    <n v="6664.75"/>
  </r>
  <r>
    <d v="2021-09-28T00:00:00"/>
    <x v="61"/>
    <x v="2"/>
    <n v="1503"/>
    <s v="Pcs"/>
    <n v="19"/>
    <n v="28557"/>
  </r>
  <r>
    <d v="2019-08-20T00:00:00"/>
    <x v="62"/>
    <x v="0"/>
    <n v="760"/>
    <s v="Pcs"/>
    <n v="27"/>
    <n v="20520"/>
  </r>
  <r>
    <d v="2019-04-10T00:00:00"/>
    <x v="63"/>
    <x v="3"/>
    <n v="244"/>
    <s v="Kg"/>
    <n v="30"/>
    <n v="7320"/>
  </r>
  <r>
    <d v="2019-08-22T00:00:00"/>
    <x v="63"/>
    <x v="1"/>
    <n v="502"/>
    <s v="Kg"/>
    <n v="10.15"/>
    <n v="5095.3"/>
  </r>
  <r>
    <d v="2019-08-27T00:00:00"/>
    <x v="63"/>
    <x v="1"/>
    <n v="663"/>
    <s v="Kg"/>
    <n v="10.15"/>
    <n v="6729.45"/>
  </r>
  <r>
    <d v="2019-08-27T00:00:00"/>
    <x v="63"/>
    <x v="1"/>
    <n v="2020"/>
    <s v="Kg"/>
    <n v="9.6999999999999993"/>
    <n v="19594"/>
  </r>
  <r>
    <d v="2019-08-30T00:00:00"/>
    <x v="63"/>
    <x v="1"/>
    <n v="1200"/>
    <s v="Kg"/>
    <n v="15.4"/>
    <n v="18480"/>
  </r>
  <r>
    <d v="2019-08-30T00:00:00"/>
    <x v="63"/>
    <x v="1"/>
    <n v="815"/>
    <s v="Kg"/>
    <n v="10.15"/>
    <n v="8272.25"/>
  </r>
  <r>
    <d v="2019-09-14T00:00:00"/>
    <x v="63"/>
    <x v="1"/>
    <n v="791"/>
    <s v="Kg"/>
    <n v="15.4"/>
    <n v="12181.4"/>
  </r>
  <r>
    <d v="2019-09-14T00:00:00"/>
    <x v="63"/>
    <x v="1"/>
    <n v="2001"/>
    <s v="Kg"/>
    <n v="10.1"/>
    <n v="20210.099999999999"/>
  </r>
  <r>
    <d v="2019-09-14T00:00:00"/>
    <x v="63"/>
    <x v="1"/>
    <n v="511"/>
    <s v="Kg"/>
    <n v="7.2"/>
    <n v="3679.2000000000003"/>
  </r>
  <r>
    <d v="2019-09-24T00:00:00"/>
    <x v="63"/>
    <x v="1"/>
    <n v="197"/>
    <s v="Kg"/>
    <n v="52.75"/>
    <n v="10391.75"/>
  </r>
  <r>
    <d v="2019-09-27T00:00:00"/>
    <x v="63"/>
    <x v="1"/>
    <n v="990"/>
    <s v="Kg"/>
    <n v="9.6999999999999993"/>
    <n v="9603"/>
  </r>
  <r>
    <d v="2019-10-04T00:00:00"/>
    <x v="63"/>
    <x v="1"/>
    <n v="900"/>
    <s v="Kg"/>
    <n v="9.6999999999999993"/>
    <n v="8730"/>
  </r>
  <r>
    <d v="2019-10-04T00:00:00"/>
    <x v="63"/>
    <x v="1"/>
    <n v="2516"/>
    <s v="Kg"/>
    <n v="10.1"/>
    <n v="25411.599999999999"/>
  </r>
  <r>
    <d v="2019-10-14T00:00:00"/>
    <x v="63"/>
    <x v="1"/>
    <n v="504"/>
    <s v="Pcs"/>
    <n v="21"/>
    <n v="10584"/>
  </r>
  <r>
    <d v="2019-10-18T00:00:00"/>
    <x v="63"/>
    <x v="3"/>
    <n v="314"/>
    <s v="Kg"/>
    <n v="28"/>
    <n v="8792"/>
  </r>
  <r>
    <d v="2019-10-24T00:00:00"/>
    <x v="63"/>
    <x v="1"/>
    <n v="310"/>
    <s v="Kg"/>
    <n v="68"/>
    <n v="21080"/>
  </r>
  <r>
    <d v="2019-11-04T00:00:00"/>
    <x v="63"/>
    <x v="1"/>
    <n v="503"/>
    <s v="Kg"/>
    <n v="51"/>
    <n v="25653"/>
  </r>
  <r>
    <d v="2019-11-12T00:00:00"/>
    <x v="63"/>
    <x v="1"/>
    <n v="2020"/>
    <s v="Kg"/>
    <n v="9.6999999999999993"/>
    <n v="19594"/>
  </r>
  <r>
    <d v="2019-11-18T00:00:00"/>
    <x v="63"/>
    <x v="1"/>
    <n v="502"/>
    <s v="Kg"/>
    <n v="48.5"/>
    <n v="24347"/>
  </r>
  <r>
    <d v="2019-12-02T00:00:00"/>
    <x v="63"/>
    <x v="1"/>
    <n v="1981"/>
    <s v="Kg"/>
    <n v="15.4"/>
    <n v="30507.4"/>
  </r>
  <r>
    <d v="2019-12-06T00:00:00"/>
    <x v="63"/>
    <x v="1"/>
    <n v="2004"/>
    <s v="Kg"/>
    <n v="7.2"/>
    <n v="14428.800000000001"/>
  </r>
  <r>
    <d v="2019-12-18T00:00:00"/>
    <x v="63"/>
    <x v="1"/>
    <n v="500"/>
    <s v="Kg"/>
    <n v="10.1"/>
    <n v="5050"/>
  </r>
  <r>
    <d v="2019-12-24T00:00:00"/>
    <x v="63"/>
    <x v="3"/>
    <n v="794"/>
    <s v="Kg"/>
    <n v="28"/>
    <n v="22232"/>
  </r>
  <r>
    <d v="2019-12-26T00:00:00"/>
    <x v="63"/>
    <x v="1"/>
    <n v="1220"/>
    <s v="Kg"/>
    <n v="10.1"/>
    <n v="12322"/>
  </r>
  <r>
    <d v="2019-12-30T00:00:00"/>
    <x v="63"/>
    <x v="1"/>
    <n v="300"/>
    <s v="Kg"/>
    <n v="48.5"/>
    <n v="14550"/>
  </r>
  <r>
    <d v="2020-01-04T00:00:00"/>
    <x v="63"/>
    <x v="1"/>
    <n v="1000"/>
    <s v="Kg"/>
    <n v="9.6999999999999993"/>
    <n v="9700"/>
  </r>
  <r>
    <d v="2020-01-04T00:00:00"/>
    <x v="63"/>
    <x v="1"/>
    <n v="160"/>
    <s v="Kg"/>
    <n v="51"/>
    <n v="8160"/>
  </r>
  <r>
    <d v="2020-01-04T00:00:00"/>
    <x v="63"/>
    <x v="1"/>
    <n v="1500"/>
    <s v="Kg"/>
    <n v="7.2"/>
    <n v="10800"/>
  </r>
  <r>
    <d v="2020-01-16T00:00:00"/>
    <x v="63"/>
    <x v="1"/>
    <n v="200"/>
    <s v="Kg"/>
    <n v="51"/>
    <n v="10200"/>
  </r>
  <r>
    <d v="2020-01-17T00:00:00"/>
    <x v="63"/>
    <x v="1"/>
    <n v="2020"/>
    <s v="Kg"/>
    <n v="10.1"/>
    <n v="20402"/>
  </r>
  <r>
    <d v="2020-01-17T00:00:00"/>
    <x v="63"/>
    <x v="1"/>
    <n v="305"/>
    <s v="Kg"/>
    <n v="51"/>
    <n v="15555"/>
  </r>
  <r>
    <d v="2020-01-17T00:00:00"/>
    <x v="63"/>
    <x v="1"/>
    <n v="600"/>
    <s v="Pcs"/>
    <n v="9.6999999999999993"/>
    <n v="5820"/>
  </r>
  <r>
    <d v="2020-01-17T00:00:00"/>
    <x v="63"/>
    <x v="1"/>
    <n v="200"/>
    <s v="Pcs"/>
    <n v="48.5"/>
    <n v="9700"/>
  </r>
  <r>
    <d v="2020-01-25T00:00:00"/>
    <x v="63"/>
    <x v="1"/>
    <n v="1000"/>
    <s v="Kg"/>
    <n v="7.2"/>
    <n v="7200"/>
  </r>
  <r>
    <d v="2020-01-25T00:00:00"/>
    <x v="63"/>
    <x v="1"/>
    <n v="1948"/>
    <s v="Kg"/>
    <n v="9.6999999999999993"/>
    <n v="18895.599999999999"/>
  </r>
  <r>
    <d v="2020-02-18T00:00:00"/>
    <x v="63"/>
    <x v="1"/>
    <n v="1001"/>
    <s v="Kg"/>
    <n v="15.4"/>
    <n v="15415.4"/>
  </r>
  <r>
    <d v="2020-02-18T00:00:00"/>
    <x v="63"/>
    <x v="1"/>
    <n v="505"/>
    <s v="Kg"/>
    <n v="7.2"/>
    <n v="3636"/>
  </r>
  <r>
    <d v="2020-02-18T00:00:00"/>
    <x v="63"/>
    <x v="1"/>
    <n v="435"/>
    <s v="Kg"/>
    <n v="41"/>
    <n v="17835"/>
  </r>
  <r>
    <d v="2020-02-28T00:00:00"/>
    <x v="63"/>
    <x v="1"/>
    <n v="404"/>
    <s v="Kg"/>
    <n v="21"/>
    <n v="8484"/>
  </r>
  <r>
    <d v="2020-02-28T00:00:00"/>
    <x v="63"/>
    <x v="1"/>
    <n v="608"/>
    <s v="Kg"/>
    <n v="37.5"/>
    <n v="22800"/>
  </r>
  <r>
    <d v="2020-03-12T00:00:00"/>
    <x v="63"/>
    <x v="1"/>
    <n v="704"/>
    <s v="Pcs"/>
    <n v="10.1"/>
    <n v="7110.4"/>
  </r>
  <r>
    <d v="2020-03-12T00:00:00"/>
    <x v="63"/>
    <x v="3"/>
    <n v="60"/>
    <s v="Kg"/>
    <n v="28"/>
    <n v="1680"/>
  </r>
  <r>
    <d v="2020-03-12T00:00:00"/>
    <x v="63"/>
    <x v="1"/>
    <n v="543"/>
    <s v="Pcs"/>
    <n v="9.6999999999999993"/>
    <n v="5267.0999999999995"/>
  </r>
  <r>
    <d v="2020-06-05T00:00:00"/>
    <x v="63"/>
    <x v="2"/>
    <n v="1523"/>
    <s v="Pcs"/>
    <n v="10.9"/>
    <n v="16600.7"/>
  </r>
  <r>
    <d v="2020-06-05T00:00:00"/>
    <x v="63"/>
    <x v="2"/>
    <n v="1000"/>
    <s v="Pcs"/>
    <n v="11.4"/>
    <n v="11400"/>
  </r>
  <r>
    <d v="2020-06-05T00:00:00"/>
    <x v="63"/>
    <x v="2"/>
    <n v="1000"/>
    <s v="Pcs"/>
    <n v="8"/>
    <n v="8000"/>
  </r>
  <r>
    <d v="2020-06-10T00:00:00"/>
    <x v="63"/>
    <x v="2"/>
    <n v="704"/>
    <s v="Pcs"/>
    <n v="10.1"/>
    <n v="7110.4"/>
  </r>
  <r>
    <d v="2020-06-10T00:00:00"/>
    <x v="63"/>
    <x v="3"/>
    <n v="60"/>
    <s v="Kg"/>
    <n v="28"/>
    <n v="1680"/>
  </r>
  <r>
    <d v="2020-06-10T00:00:00"/>
    <x v="63"/>
    <x v="2"/>
    <n v="543"/>
    <s v="Pcs"/>
    <n v="9.6999999999999993"/>
    <n v="5267.0999999999995"/>
  </r>
  <r>
    <d v="2020-06-23T00:00:00"/>
    <x v="63"/>
    <x v="2"/>
    <n v="1160"/>
    <s v="Pcs"/>
    <n v="8.25"/>
    <n v="9570"/>
  </r>
  <r>
    <d v="2020-06-23T00:00:00"/>
    <x v="63"/>
    <x v="2"/>
    <n v="502"/>
    <s v="Pcs"/>
    <n v="11.4"/>
    <n v="5722.8"/>
  </r>
  <r>
    <d v="2020-06-23T00:00:00"/>
    <x v="63"/>
    <x v="2"/>
    <n v="139"/>
    <s v="Pcs"/>
    <n v="52"/>
    <n v="7228"/>
  </r>
  <r>
    <d v="2020-06-27T00:00:00"/>
    <x v="63"/>
    <x v="2"/>
    <n v="500"/>
    <s v="Pcs"/>
    <n v="41.5"/>
    <n v="20750"/>
  </r>
  <r>
    <d v="2020-07-03T00:00:00"/>
    <x v="63"/>
    <x v="2"/>
    <n v="504"/>
    <s v="Pcs"/>
    <n v="52"/>
    <n v="26208"/>
  </r>
  <r>
    <d v="2020-07-13T00:00:00"/>
    <x v="63"/>
    <x v="2"/>
    <n v="611"/>
    <s v="Pcs"/>
    <n v="41.5"/>
    <n v="25356.5"/>
  </r>
  <r>
    <d v="2020-07-17T00:00:00"/>
    <x v="63"/>
    <x v="1"/>
    <n v="248"/>
    <s v="Pcs"/>
    <n v="15.5"/>
    <n v="3844"/>
  </r>
  <r>
    <d v="2020-07-21T00:00:00"/>
    <x v="63"/>
    <x v="2"/>
    <n v="980"/>
    <s v="Pcs"/>
    <n v="11.4"/>
    <n v="11172"/>
  </r>
  <r>
    <d v="2020-07-21T00:00:00"/>
    <x v="63"/>
    <x v="2"/>
    <n v="1003"/>
    <s v="Pcs"/>
    <n v="15.4"/>
    <n v="15446.2"/>
  </r>
  <r>
    <d v="2020-07-21T00:00:00"/>
    <x v="63"/>
    <x v="2"/>
    <n v="1000"/>
    <s v="Pcs"/>
    <n v="10.9"/>
    <n v="10900"/>
  </r>
  <r>
    <d v="2020-08-10T00:00:00"/>
    <x v="63"/>
    <x v="0"/>
    <n v="75"/>
    <s v="Kg"/>
    <n v="28"/>
    <n v="2100"/>
  </r>
  <r>
    <d v="2020-08-13T00:00:00"/>
    <x v="63"/>
    <x v="2"/>
    <n v="600"/>
    <s v="Pcs"/>
    <n v="41.5"/>
    <n v="24900"/>
  </r>
  <r>
    <d v="2020-09-01T00:00:00"/>
    <x v="63"/>
    <x v="2"/>
    <n v="1000"/>
    <s v="Pcs"/>
    <n v="8.25"/>
    <n v="8250"/>
  </r>
  <r>
    <d v="2020-09-01T00:00:00"/>
    <x v="63"/>
    <x v="2"/>
    <n v="450"/>
    <s v="Pcs"/>
    <n v="41.5"/>
    <n v="18675"/>
  </r>
  <r>
    <d v="2020-09-08T00:00:00"/>
    <x v="63"/>
    <x v="2"/>
    <n v="1011"/>
    <s v="Pcs"/>
    <n v="11.5"/>
    <n v="11626.5"/>
  </r>
  <r>
    <d v="2020-09-08T00:00:00"/>
    <x v="63"/>
    <x v="2"/>
    <n v="105"/>
    <s v="Pcs"/>
    <n v="41.5"/>
    <n v="4357.5"/>
  </r>
  <r>
    <d v="2020-09-08T00:00:00"/>
    <x v="63"/>
    <x v="2"/>
    <n v="1500"/>
    <s v="Pcs"/>
    <n v="11"/>
    <n v="16500"/>
  </r>
  <r>
    <d v="2020-09-14T00:00:00"/>
    <x v="63"/>
    <x v="2"/>
    <n v="100"/>
    <s v="Pcs"/>
    <n v="41.5"/>
    <n v="4150"/>
  </r>
  <r>
    <d v="2020-09-18T00:00:00"/>
    <x v="63"/>
    <x v="2"/>
    <n v="120"/>
    <s v="Pcs"/>
    <n v="41.5"/>
    <n v="4980"/>
  </r>
  <r>
    <d v="2020-09-21T00:00:00"/>
    <x v="63"/>
    <x v="2"/>
    <n v="600"/>
    <s v="Pcs"/>
    <n v="41.5"/>
    <n v="24900"/>
  </r>
  <r>
    <d v="2020-09-23T00:00:00"/>
    <x v="63"/>
    <x v="3"/>
    <n v="625"/>
    <s v="Kg"/>
    <n v="29.5"/>
    <n v="18437.5"/>
  </r>
  <r>
    <d v="2020-09-23T00:00:00"/>
    <x v="63"/>
    <x v="2"/>
    <n v="1000"/>
    <s v="Pcs"/>
    <n v="8.25"/>
    <n v="8250"/>
  </r>
  <r>
    <d v="2020-09-28T00:00:00"/>
    <x v="63"/>
    <x v="2"/>
    <n v="250"/>
    <s v="Pcs"/>
    <n v="42"/>
    <n v="10500"/>
  </r>
  <r>
    <d v="2020-09-28T00:00:00"/>
    <x v="63"/>
    <x v="2"/>
    <n v="255"/>
    <s v="Pcs"/>
    <n v="52"/>
    <n v="13260"/>
  </r>
  <r>
    <d v="2020-10-01T00:00:00"/>
    <x v="63"/>
    <x v="2"/>
    <n v="300"/>
    <s v="Pcs"/>
    <n v="48"/>
    <n v="14400"/>
  </r>
  <r>
    <d v="2020-10-01T00:00:00"/>
    <x v="63"/>
    <x v="2"/>
    <n v="320"/>
    <s v="Pcs"/>
    <n v="42"/>
    <n v="13440"/>
  </r>
  <r>
    <d v="2020-10-13T00:00:00"/>
    <x v="63"/>
    <x v="2"/>
    <n v="504"/>
    <s v="Pcs"/>
    <n v="10.9"/>
    <n v="5493.6"/>
  </r>
  <r>
    <d v="2020-10-13T00:00:00"/>
    <x v="63"/>
    <x v="2"/>
    <n v="504"/>
    <s v="Pcs"/>
    <n v="10.9"/>
    <n v="5493.6"/>
  </r>
  <r>
    <d v="2020-10-20T00:00:00"/>
    <x v="63"/>
    <x v="2"/>
    <n v="404"/>
    <s v="Pcs"/>
    <n v="10.9"/>
    <n v="4403.6000000000004"/>
  </r>
  <r>
    <d v="2020-10-20T00:00:00"/>
    <x v="63"/>
    <x v="2"/>
    <n v="397"/>
    <s v="Pcs"/>
    <n v="11.4"/>
    <n v="4525.8"/>
  </r>
  <r>
    <d v="2020-10-20T00:00:00"/>
    <x v="63"/>
    <x v="2"/>
    <n v="200"/>
    <s v="Pcs"/>
    <n v="52"/>
    <n v="10400"/>
  </r>
  <r>
    <d v="2020-11-06T00:00:00"/>
    <x v="63"/>
    <x v="2"/>
    <n v="700"/>
    <s v="Pcs"/>
    <n v="11.4"/>
    <n v="7980"/>
  </r>
  <r>
    <d v="2020-11-06T00:00:00"/>
    <x v="63"/>
    <x v="2"/>
    <n v="906"/>
    <s v="Pcs"/>
    <n v="8.25"/>
    <n v="7474.5"/>
  </r>
  <r>
    <d v="2020-11-06T00:00:00"/>
    <x v="63"/>
    <x v="2"/>
    <n v="800"/>
    <s v="Pcs"/>
    <n v="15.4"/>
    <n v="12320"/>
  </r>
  <r>
    <d v="2020-11-06T00:00:00"/>
    <x v="63"/>
    <x v="2"/>
    <n v="600"/>
    <s v="Pcs"/>
    <n v="10.9"/>
    <n v="6540"/>
  </r>
  <r>
    <d v="2020-11-10T00:00:00"/>
    <x v="63"/>
    <x v="2"/>
    <n v="720"/>
    <s v="Pcs"/>
    <n v="34.75"/>
    <n v="25020"/>
  </r>
  <r>
    <d v="2020-11-14T00:00:00"/>
    <x v="63"/>
    <x v="2"/>
    <n v="900"/>
    <s v="Pcs"/>
    <n v="12.25"/>
    <n v="11025"/>
  </r>
  <r>
    <d v="2020-11-14T00:00:00"/>
    <x v="63"/>
    <x v="0"/>
    <n v="660"/>
    <s v="Kgs"/>
    <n v="30.5"/>
    <n v="20130"/>
  </r>
  <r>
    <d v="2020-11-19T00:00:00"/>
    <x v="63"/>
    <x v="2"/>
    <n v="502"/>
    <s v="Pcs"/>
    <n v="52"/>
    <n v="26104"/>
  </r>
  <r>
    <d v="2020-11-21T00:00:00"/>
    <x v="63"/>
    <x v="2"/>
    <n v="700"/>
    <s v="Pcs"/>
    <n v="8.75"/>
    <n v="6125"/>
  </r>
  <r>
    <d v="2020-11-21T00:00:00"/>
    <x v="63"/>
    <x v="2"/>
    <n v="980"/>
    <s v="Pcs"/>
    <n v="17"/>
    <n v="16660"/>
  </r>
  <r>
    <d v="2020-11-27T00:00:00"/>
    <x v="63"/>
    <x v="2"/>
    <n v="590"/>
    <s v="Pcs"/>
    <n v="12.25"/>
    <n v="7227.5"/>
  </r>
  <r>
    <d v="2020-11-27T00:00:00"/>
    <x v="63"/>
    <x v="2"/>
    <n v="1502"/>
    <s v="Pcs"/>
    <n v="12"/>
    <n v="18024"/>
  </r>
  <r>
    <d v="2020-12-02T00:00:00"/>
    <x v="63"/>
    <x v="2"/>
    <n v="525"/>
    <s v="Pcs"/>
    <n v="12.25"/>
    <n v="6431.25"/>
  </r>
  <r>
    <d v="2020-12-02T00:00:00"/>
    <x v="63"/>
    <x v="2"/>
    <n v="499"/>
    <s v="Pcs"/>
    <n v="48"/>
    <n v="23952"/>
  </r>
  <r>
    <d v="2020-12-02T00:00:00"/>
    <x v="63"/>
    <x v="2"/>
    <n v="200"/>
    <s v="Pcs"/>
    <n v="8.75"/>
    <n v="1750"/>
  </r>
  <r>
    <d v="2020-12-21T00:00:00"/>
    <x v="63"/>
    <x v="2"/>
    <n v="1020"/>
    <s v="Pcs"/>
    <n v="10.7"/>
    <n v="10914"/>
  </r>
  <r>
    <d v="2020-12-21T00:00:00"/>
    <x v="63"/>
    <x v="2"/>
    <n v="1010"/>
    <s v="Pcs"/>
    <n v="14"/>
    <n v="14140"/>
  </r>
  <r>
    <d v="2020-12-22T00:00:00"/>
    <x v="63"/>
    <x v="2"/>
    <n v="1007"/>
    <s v="Pcs"/>
    <n v="14.25"/>
    <n v="14349.75"/>
  </r>
  <r>
    <d v="2020-12-25T00:00:00"/>
    <x v="63"/>
    <x v="2"/>
    <n v="1800"/>
    <s v="Pcs"/>
    <n v="14"/>
    <n v="25200"/>
  </r>
  <r>
    <d v="2020-12-26T00:00:00"/>
    <x v="63"/>
    <x v="2"/>
    <n v="450"/>
    <s v="Pcs"/>
    <n v="21.75"/>
    <n v="9787.5"/>
  </r>
  <r>
    <d v="2020-12-26T00:00:00"/>
    <x v="63"/>
    <x v="2"/>
    <n v="448"/>
    <s v="Pcs"/>
    <n v="14"/>
    <n v="6272"/>
  </r>
  <r>
    <d v="2020-12-26T00:00:00"/>
    <x v="63"/>
    <x v="2"/>
    <n v="250"/>
    <s v="Pcs"/>
    <n v="61"/>
    <n v="15250"/>
  </r>
  <r>
    <d v="2020-12-30T00:00:00"/>
    <x v="63"/>
    <x v="0"/>
    <n v="558"/>
    <s v="Kg"/>
    <n v="36.25"/>
    <n v="20227.5"/>
  </r>
  <r>
    <d v="2020-12-31T00:00:00"/>
    <x v="63"/>
    <x v="2"/>
    <n v="430"/>
    <s v="Pcs"/>
    <n v="21.75"/>
    <n v="9352.5"/>
  </r>
  <r>
    <d v="2020-12-31T00:00:00"/>
    <x v="63"/>
    <x v="2"/>
    <n v="1852"/>
    <s v="Pcs"/>
    <n v="10.7"/>
    <n v="19816.399999999998"/>
  </r>
  <r>
    <d v="2021-01-07T00:00:00"/>
    <x v="63"/>
    <x v="2"/>
    <n v="367"/>
    <s v="Pcs"/>
    <n v="14.25"/>
    <n v="5229.75"/>
  </r>
  <r>
    <d v="2021-01-07T00:00:00"/>
    <x v="63"/>
    <x v="2"/>
    <n v="499"/>
    <s v="Pcs"/>
    <n v="40.5"/>
    <n v="20209.5"/>
  </r>
  <r>
    <d v="2021-01-09T00:00:00"/>
    <x v="63"/>
    <x v="2"/>
    <n v="610"/>
    <s v="Pcs"/>
    <n v="10.5"/>
    <n v="6405"/>
  </r>
  <r>
    <d v="2021-01-09T00:00:00"/>
    <x v="63"/>
    <x v="2"/>
    <n v="275"/>
    <s v="Pcs"/>
    <n v="57"/>
    <n v="15675"/>
  </r>
  <r>
    <d v="2021-01-13T00:00:00"/>
    <x v="63"/>
    <x v="2"/>
    <n v="510"/>
    <s v="Pcs"/>
    <n v="10.5"/>
    <n v="5355"/>
  </r>
  <r>
    <d v="2021-01-13T00:00:00"/>
    <x v="63"/>
    <x v="2"/>
    <n v="1427"/>
    <s v="Pcs"/>
    <n v="13.75"/>
    <n v="19621.25"/>
  </r>
  <r>
    <d v="2021-01-20T00:00:00"/>
    <x v="63"/>
    <x v="2"/>
    <n v="1150"/>
    <s v="Pcs"/>
    <n v="14.25"/>
    <n v="16387.5"/>
  </r>
  <r>
    <d v="2021-01-20T00:00:00"/>
    <x v="63"/>
    <x v="2"/>
    <n v="230"/>
    <s v="Pcs"/>
    <n v="57"/>
    <n v="13110"/>
  </r>
  <r>
    <d v="2021-02-06T00:00:00"/>
    <x v="63"/>
    <x v="2"/>
    <n v="2250"/>
    <s v="Pcs"/>
    <n v="14.1"/>
    <n v="31725"/>
  </r>
  <r>
    <d v="2021-02-06T00:00:00"/>
    <x v="63"/>
    <x v="2"/>
    <n v="80"/>
    <s v="Pcs"/>
    <n v="21"/>
    <n v="1680"/>
  </r>
  <r>
    <d v="2021-02-06T00:00:00"/>
    <x v="63"/>
    <x v="2"/>
    <n v="2262"/>
    <s v="Pcs"/>
    <n v="13.75"/>
    <n v="31102.5"/>
  </r>
  <r>
    <d v="2021-04-13T00:00:00"/>
    <x v="63"/>
    <x v="0"/>
    <n v="244"/>
    <s v="Kg"/>
    <n v="43"/>
    <n v="10492"/>
  </r>
  <r>
    <d v="2021-05-05T00:00:00"/>
    <x v="63"/>
    <x v="0"/>
    <n v="490"/>
    <s v="Kg"/>
    <n v="43"/>
    <n v="21070"/>
  </r>
  <r>
    <d v="2019-04-03T00:00:00"/>
    <x v="64"/>
    <x v="3"/>
    <n v="3030"/>
    <s v="Kg"/>
    <n v="31.5"/>
    <n v="95445"/>
  </r>
  <r>
    <d v="2019-04-03T00:00:00"/>
    <x v="64"/>
    <x v="3"/>
    <n v="2639"/>
    <s v="Kg"/>
    <n v="31.5"/>
    <n v="83128.5"/>
  </r>
  <r>
    <d v="2019-05-02T00:00:00"/>
    <x v="64"/>
    <x v="3"/>
    <n v="2587"/>
    <s v="Kg"/>
    <n v="32"/>
    <n v="82784"/>
  </r>
  <r>
    <d v="2019-05-08T00:00:00"/>
    <x v="64"/>
    <x v="3"/>
    <n v="600"/>
    <s v="Kg"/>
    <n v="28.5"/>
    <n v="17100"/>
  </r>
  <r>
    <d v="2019-05-08T00:00:00"/>
    <x v="64"/>
    <x v="1"/>
    <n v="879"/>
    <s v="Kg"/>
    <n v="28.5"/>
    <n v="25051.5"/>
  </r>
  <r>
    <d v="2019-05-08T00:00:00"/>
    <x v="64"/>
    <x v="1"/>
    <n v="850"/>
    <s v="Kg"/>
    <n v="28.5"/>
    <n v="24225"/>
  </r>
  <r>
    <d v="2019-05-09T00:00:00"/>
    <x v="64"/>
    <x v="3"/>
    <n v="342"/>
    <s v="Kg"/>
    <n v="28.5"/>
    <n v="9747"/>
  </r>
  <r>
    <d v="2019-05-11T00:00:00"/>
    <x v="64"/>
    <x v="3"/>
    <n v="558"/>
    <s v="Kg"/>
    <n v="28.5"/>
    <n v="15903"/>
  </r>
  <r>
    <d v="2019-05-11T00:00:00"/>
    <x v="64"/>
    <x v="3"/>
    <n v="416"/>
    <s v="Kg"/>
    <n v="28.5"/>
    <n v="11856"/>
  </r>
  <r>
    <d v="2019-06-28T00:00:00"/>
    <x v="64"/>
    <x v="3"/>
    <n v="2970"/>
    <s v="Kg"/>
    <n v="28.5"/>
    <n v="84645"/>
  </r>
  <r>
    <d v="2019-07-02T00:00:00"/>
    <x v="64"/>
    <x v="1"/>
    <n v="1286"/>
    <s v="Kg"/>
    <n v="32.5"/>
    <n v="41795"/>
  </r>
  <r>
    <d v="2019-07-30T00:00:00"/>
    <x v="64"/>
    <x v="1"/>
    <n v="1300"/>
    <s v="Kg"/>
    <n v="32.5"/>
    <n v="42250"/>
  </r>
  <r>
    <d v="2020-08-29T00:00:00"/>
    <x v="64"/>
    <x v="3"/>
    <n v="2125"/>
    <s v="Kg"/>
    <n v="29"/>
    <n v="61625"/>
  </r>
  <r>
    <d v="2020-08-29T00:00:00"/>
    <x v="64"/>
    <x v="3"/>
    <n v="2516"/>
    <s v="Kg"/>
    <n v="29"/>
    <n v="72964"/>
  </r>
  <r>
    <d v="2020-09-14T00:00:00"/>
    <x v="64"/>
    <x v="3"/>
    <n v="1604"/>
    <s v="Kg"/>
    <n v="29"/>
    <n v="46516"/>
  </r>
  <r>
    <d v="2020-09-14T00:00:00"/>
    <x v="64"/>
    <x v="3"/>
    <n v="2350"/>
    <s v="Kg"/>
    <n v="29"/>
    <n v="68150"/>
  </r>
  <r>
    <d v="2020-09-14T00:00:00"/>
    <x v="64"/>
    <x v="3"/>
    <n v="2944"/>
    <s v="Kg"/>
    <n v="29"/>
    <n v="85376"/>
  </r>
  <r>
    <d v="2020-12-23T00:00:00"/>
    <x v="64"/>
    <x v="3"/>
    <n v="1812"/>
    <s v="Kg"/>
    <n v="34"/>
    <n v="61608"/>
  </r>
  <r>
    <d v="2020-12-25T00:00:00"/>
    <x v="64"/>
    <x v="3"/>
    <n v="2015"/>
    <s v="Kg"/>
    <n v="34"/>
    <n v="68510"/>
  </r>
  <r>
    <d v="2021-09-03T00:00:00"/>
    <x v="65"/>
    <x v="1"/>
    <n v="1220"/>
    <s v="Pcs"/>
    <n v="23"/>
    <n v="28060"/>
  </r>
  <r>
    <d v="2021-09-03T00:00:00"/>
    <x v="65"/>
    <x v="1"/>
    <n v="1097"/>
    <s v="Pcs"/>
    <n v="20"/>
    <n v="21940"/>
  </r>
  <r>
    <d v="2019-12-18T00:00:00"/>
    <x v="66"/>
    <x v="1"/>
    <n v="500"/>
    <s v="Pcs"/>
    <n v="23"/>
    <n v="11500"/>
  </r>
  <r>
    <d v="2020-01-04T00:00:00"/>
    <x v="66"/>
    <x v="1"/>
    <n v="760"/>
    <s v="Pcs"/>
    <n v="23"/>
    <n v="17480"/>
  </r>
  <r>
    <d v="2020-01-22T00:00:00"/>
    <x v="66"/>
    <x v="1"/>
    <n v="820"/>
    <s v="Pcs"/>
    <n v="23"/>
    <n v="18860"/>
  </r>
  <r>
    <d v="2020-02-03T00:00:00"/>
    <x v="66"/>
    <x v="1"/>
    <n v="250"/>
    <s v="Pcs"/>
    <n v="23"/>
    <n v="5750"/>
  </r>
  <r>
    <d v="2020-02-03T00:00:00"/>
    <x v="66"/>
    <x v="1"/>
    <n v="800"/>
    <s v="Pcs"/>
    <n v="23"/>
    <n v="18400"/>
  </r>
  <r>
    <d v="2020-03-13T00:00:00"/>
    <x v="66"/>
    <x v="1"/>
    <n v="801"/>
    <s v="Pcs"/>
    <n v="23"/>
    <n v="18423"/>
  </r>
  <r>
    <d v="2020-06-01T00:00:00"/>
    <x v="66"/>
    <x v="2"/>
    <n v="810"/>
    <s v="Pcs"/>
    <n v="23.5"/>
    <n v="19035"/>
  </r>
  <r>
    <d v="2020-06-13T00:00:00"/>
    <x v="66"/>
    <x v="2"/>
    <n v="800"/>
    <s v="Pcs"/>
    <n v="23.5"/>
    <n v="18800"/>
  </r>
  <r>
    <d v="2020-06-26T00:00:00"/>
    <x v="66"/>
    <x v="2"/>
    <n v="800"/>
    <s v="Pcs"/>
    <n v="23.5"/>
    <n v="18800"/>
  </r>
  <r>
    <d v="2020-07-16T00:00:00"/>
    <x v="66"/>
    <x v="2"/>
    <n v="805"/>
    <s v="Pcs"/>
    <n v="23.5"/>
    <n v="18917.5"/>
  </r>
  <r>
    <d v="2020-07-21T00:00:00"/>
    <x v="66"/>
    <x v="2"/>
    <n v="805"/>
    <s v="Pcs"/>
    <n v="24"/>
    <n v="19320"/>
  </r>
  <r>
    <d v="2020-07-24T00:00:00"/>
    <x v="66"/>
    <x v="2"/>
    <n v="800"/>
    <s v="Pcs"/>
    <n v="24"/>
    <n v="19200"/>
  </r>
  <r>
    <d v="2020-07-30T00:00:00"/>
    <x v="66"/>
    <x v="2"/>
    <n v="811"/>
    <s v="Pcs"/>
    <n v="23.5"/>
    <n v="19058.5"/>
  </r>
  <r>
    <d v="2020-07-30T00:00:00"/>
    <x v="66"/>
    <x v="2"/>
    <n v="811"/>
    <s v="Pcs"/>
    <n v="24"/>
    <n v="19464"/>
  </r>
  <r>
    <d v="2020-08-14T00:00:00"/>
    <x v="66"/>
    <x v="2"/>
    <n v="780"/>
    <s v="Pcs"/>
    <n v="24"/>
    <n v="18720"/>
  </r>
  <r>
    <d v="2020-08-18T00:00:00"/>
    <x v="66"/>
    <x v="2"/>
    <n v="700"/>
    <s v="Pcs"/>
    <n v="24"/>
    <n v="16800"/>
  </r>
  <r>
    <d v="2020-09-02T00:00:00"/>
    <x v="66"/>
    <x v="2"/>
    <n v="803"/>
    <s v="Pcs"/>
    <n v="24"/>
    <n v="19272"/>
  </r>
  <r>
    <d v="2020-09-12T00:00:00"/>
    <x v="66"/>
    <x v="2"/>
    <n v="800"/>
    <s v="Pcs"/>
    <n v="24"/>
    <n v="19200"/>
  </r>
  <r>
    <d v="2020-09-15T00:00:00"/>
    <x v="66"/>
    <x v="2"/>
    <n v="800"/>
    <s v="Pcs"/>
    <n v="24"/>
    <n v="19200"/>
  </r>
  <r>
    <d v="2020-09-30T00:00:00"/>
    <x v="66"/>
    <x v="2"/>
    <n v="810"/>
    <s v="Pcs"/>
    <n v="24"/>
    <n v="19440"/>
  </r>
  <r>
    <d v="2020-10-12T00:00:00"/>
    <x v="66"/>
    <x v="2"/>
    <n v="800"/>
    <s v="Pcs"/>
    <n v="24"/>
    <n v="19200"/>
  </r>
  <r>
    <d v="2020-10-17T00:00:00"/>
    <x v="66"/>
    <x v="2"/>
    <n v="810"/>
    <s v="Pcs"/>
    <n v="24"/>
    <n v="19440"/>
  </r>
  <r>
    <d v="2020-11-10T00:00:00"/>
    <x v="66"/>
    <x v="2"/>
    <n v="800"/>
    <s v="Pcs"/>
    <n v="24"/>
    <n v="19200"/>
  </r>
  <r>
    <d v="2020-11-18T00:00:00"/>
    <x v="66"/>
    <x v="2"/>
    <n v="800"/>
    <s v="Pcs"/>
    <n v="24"/>
    <n v="19200"/>
  </r>
  <r>
    <d v="2020-11-25T00:00:00"/>
    <x v="66"/>
    <x v="2"/>
    <n v="800"/>
    <s v="Pcs"/>
    <n v="24"/>
    <n v="19200"/>
  </r>
  <r>
    <d v="2020-12-02T00:00:00"/>
    <x v="66"/>
    <x v="2"/>
    <n v="810"/>
    <s v="Pcs"/>
    <n v="24"/>
    <n v="19440"/>
  </r>
  <r>
    <d v="2020-12-23T00:00:00"/>
    <x v="66"/>
    <x v="2"/>
    <n v="802"/>
    <s v="Pcs"/>
    <n v="26"/>
    <n v="20852"/>
  </r>
  <r>
    <d v="2021-01-06T00:00:00"/>
    <x v="66"/>
    <x v="2"/>
    <n v="800"/>
    <s v="Pcs"/>
    <n v="26"/>
    <n v="20800"/>
  </r>
  <r>
    <d v="2021-02-13T00:00:00"/>
    <x v="66"/>
    <x v="2"/>
    <n v="800"/>
    <s v="Pcs"/>
    <n v="26"/>
    <n v="20800"/>
  </r>
  <r>
    <d v="2021-02-18T00:00:00"/>
    <x v="66"/>
    <x v="2"/>
    <n v="800"/>
    <s v="Pcs"/>
    <n v="26"/>
    <n v="20800"/>
  </r>
  <r>
    <d v="2021-02-27T00:00:00"/>
    <x v="66"/>
    <x v="2"/>
    <n v="803"/>
    <s v="Pcs"/>
    <n v="26"/>
    <n v="20878"/>
  </r>
  <r>
    <d v="2021-03-04T00:00:00"/>
    <x v="66"/>
    <x v="2"/>
    <n v="820"/>
    <s v="Pcs"/>
    <n v="26"/>
    <n v="21320"/>
  </r>
  <r>
    <d v="2021-03-16T00:00:00"/>
    <x v="66"/>
    <x v="2"/>
    <n v="700"/>
    <s v="Pcs"/>
    <n v="26"/>
    <n v="18200"/>
  </r>
  <r>
    <d v="2021-03-20T00:00:00"/>
    <x v="66"/>
    <x v="2"/>
    <n v="800"/>
    <s v="Pcs"/>
    <n v="26"/>
    <n v="20800"/>
  </r>
  <r>
    <d v="2021-03-24T00:00:00"/>
    <x v="66"/>
    <x v="2"/>
    <n v="800"/>
    <s v="Pcs"/>
    <n v="26"/>
    <n v="20800"/>
  </r>
  <r>
    <d v="2021-03-26T00:00:00"/>
    <x v="66"/>
    <x v="2"/>
    <n v="800"/>
    <s v="Pcs"/>
    <n v="26"/>
    <n v="20800"/>
  </r>
  <r>
    <d v="2021-04-19T00:00:00"/>
    <x v="66"/>
    <x v="2"/>
    <n v="800"/>
    <s v="Pcs"/>
    <n v="26"/>
    <n v="20800"/>
  </r>
  <r>
    <d v="2021-04-24T00:00:00"/>
    <x v="66"/>
    <x v="2"/>
    <n v="802"/>
    <s v="Pcs"/>
    <n v="26.5"/>
    <n v="21253"/>
  </r>
  <r>
    <d v="2021-05-06T00:00:00"/>
    <x v="66"/>
    <x v="2"/>
    <n v="800"/>
    <s v="Pcs"/>
    <n v="26.5"/>
    <n v="21200"/>
  </r>
  <r>
    <d v="2021-05-12T00:00:00"/>
    <x v="66"/>
    <x v="2"/>
    <n v="800"/>
    <s v="Pcs"/>
    <n v="26.5"/>
    <n v="21200"/>
  </r>
  <r>
    <d v="2021-05-13T00:00:00"/>
    <x v="66"/>
    <x v="2"/>
    <n v="801"/>
    <s v="Pcs"/>
    <n v="26.5"/>
    <n v="21226.5"/>
  </r>
  <r>
    <d v="2021-05-31T00:00:00"/>
    <x v="66"/>
    <x v="2"/>
    <n v="800"/>
    <s v="Pcs"/>
    <n v="26.5"/>
    <n v="21200"/>
  </r>
  <r>
    <d v="2021-06-02T00:00:00"/>
    <x v="66"/>
    <x v="2"/>
    <n v="800"/>
    <s v="Pcs"/>
    <n v="27"/>
    <n v="21600"/>
  </r>
  <r>
    <d v="2021-06-09T00:00:00"/>
    <x v="66"/>
    <x v="2"/>
    <n v="800"/>
    <s v="Pcs"/>
    <n v="27"/>
    <n v="21600"/>
  </r>
  <r>
    <d v="2021-06-14T00:00:00"/>
    <x v="66"/>
    <x v="2"/>
    <n v="250"/>
    <s v="Pcs"/>
    <n v="44.5"/>
    <n v="11125"/>
  </r>
  <r>
    <d v="2021-06-14T00:00:00"/>
    <x v="66"/>
    <x v="2"/>
    <n v="499"/>
    <s v="Pcs"/>
    <n v="27"/>
    <n v="13473"/>
  </r>
  <r>
    <d v="2021-06-25T00:00:00"/>
    <x v="66"/>
    <x v="2"/>
    <n v="400"/>
    <s v="Pcs"/>
    <n v="47"/>
    <n v="18800"/>
  </r>
  <r>
    <d v="2021-06-25T00:00:00"/>
    <x v="66"/>
    <x v="2"/>
    <n v="100"/>
    <s v="Pcs"/>
    <n v="44.5"/>
    <n v="4450"/>
  </r>
  <r>
    <d v="2021-06-25T00:00:00"/>
    <x v="66"/>
    <x v="2"/>
    <n v="140"/>
    <s v="Pcs"/>
    <n v="27"/>
    <n v="3780"/>
  </r>
  <r>
    <d v="2021-06-26T00:00:00"/>
    <x v="66"/>
    <x v="2"/>
    <n v="716"/>
    <s v="Pcs"/>
    <n v="27.5"/>
    <n v="19690"/>
  </r>
  <r>
    <d v="2021-07-02T00:00:00"/>
    <x v="66"/>
    <x v="2"/>
    <n v="800"/>
    <s v="Pcs"/>
    <n v="27.5"/>
    <n v="22000"/>
  </r>
  <r>
    <d v="2021-07-09T00:00:00"/>
    <x v="66"/>
    <x v="2"/>
    <n v="810"/>
    <s v="Pcs"/>
    <n v="27.5"/>
    <n v="22275"/>
  </r>
  <r>
    <d v="2021-07-13T00:00:00"/>
    <x v="66"/>
    <x v="2"/>
    <n v="800"/>
    <s v="Pcs"/>
    <n v="27.5"/>
    <n v="22000"/>
  </r>
  <r>
    <d v="2021-07-14T00:00:00"/>
    <x v="66"/>
    <x v="2"/>
    <n v="600"/>
    <s v="Pcs"/>
    <n v="27.5"/>
    <n v="16500"/>
  </r>
  <r>
    <d v="2021-07-20T00:00:00"/>
    <x v="66"/>
    <x v="2"/>
    <n v="99.3"/>
    <s v="Mtr"/>
    <n v="28.5"/>
    <n v="2830.0499999999997"/>
  </r>
  <r>
    <d v="2021-07-20T00:00:00"/>
    <x v="66"/>
    <x v="2"/>
    <n v="600"/>
    <s v="Pcs"/>
    <n v="27.5"/>
    <n v="16500"/>
  </r>
  <r>
    <d v="2021-07-21T00:00:00"/>
    <x v="66"/>
    <x v="2"/>
    <n v="810"/>
    <s v="Pcs"/>
    <n v="27.5"/>
    <n v="22275"/>
  </r>
  <r>
    <d v="2021-07-23T00:00:00"/>
    <x v="66"/>
    <x v="2"/>
    <n v="808"/>
    <s v="Pcs"/>
    <n v="27.5"/>
    <n v="22220"/>
  </r>
  <r>
    <d v="2021-07-30T00:00:00"/>
    <x v="66"/>
    <x v="2"/>
    <n v="800"/>
    <s v="Pcs"/>
    <n v="27.5"/>
    <n v="22000"/>
  </r>
  <r>
    <d v="2021-07-31T00:00:00"/>
    <x v="66"/>
    <x v="2"/>
    <n v="800"/>
    <s v="Pcs"/>
    <n v="27.5"/>
    <n v="22000"/>
  </r>
  <r>
    <d v="2021-08-05T00:00:00"/>
    <x v="66"/>
    <x v="2"/>
    <n v="800"/>
    <s v="Pcs"/>
    <n v="27.5"/>
    <n v="22000"/>
  </r>
  <r>
    <d v="2021-08-09T00:00:00"/>
    <x v="66"/>
    <x v="2"/>
    <n v="803"/>
    <s v="Pcs"/>
    <n v="27.5"/>
    <n v="22082.5"/>
  </r>
  <r>
    <d v="2021-08-13T00:00:00"/>
    <x v="66"/>
    <x v="2"/>
    <n v="800"/>
    <s v="Pcs"/>
    <n v="27.5"/>
    <n v="22000"/>
  </r>
  <r>
    <d v="2021-08-23T00:00:00"/>
    <x v="66"/>
    <x v="2"/>
    <n v="800"/>
    <s v="Pcs"/>
    <n v="27.5"/>
    <n v="22000"/>
  </r>
  <r>
    <d v="2021-08-27T00:00:00"/>
    <x v="66"/>
    <x v="2"/>
    <n v="800"/>
    <s v="Pcs"/>
    <n v="27.5"/>
    <n v="22000"/>
  </r>
  <r>
    <d v="2021-09-02T00:00:00"/>
    <x v="66"/>
    <x v="2"/>
    <n v="800"/>
    <s v="Pcs"/>
    <n v="27.5"/>
    <n v="22000"/>
  </r>
  <r>
    <d v="2021-09-06T00:00:00"/>
    <x v="66"/>
    <x v="2"/>
    <n v="800"/>
    <s v="Pcs"/>
    <n v="27.5"/>
    <n v="22000"/>
  </r>
  <r>
    <d v="2021-09-08T00:00:00"/>
    <x v="66"/>
    <x v="2"/>
    <n v="800"/>
    <s v="Pcs"/>
    <n v="27.5"/>
    <n v="22000"/>
  </r>
  <r>
    <d v="2021-09-14T00:00:00"/>
    <x v="66"/>
    <x v="2"/>
    <n v="800"/>
    <s v="Pcs"/>
    <n v="27.5"/>
    <n v="22000"/>
  </r>
  <r>
    <d v="2021-09-25T00:00:00"/>
    <x v="66"/>
    <x v="2"/>
    <n v="800"/>
    <s v="Pcs"/>
    <n v="27.5"/>
    <n v="22000"/>
  </r>
  <r>
    <d v="2021-10-04T00:00:00"/>
    <x v="66"/>
    <x v="2"/>
    <n v="800"/>
    <s v="Pcs"/>
    <n v="27.5"/>
    <n v="22000"/>
  </r>
  <r>
    <d v="2021-12-30T00:00:00"/>
    <x v="66"/>
    <x v="2"/>
    <n v="800"/>
    <s v="Pcs"/>
    <n v="29"/>
    <n v="23200"/>
  </r>
  <r>
    <d v="2022-01-07T00:00:00"/>
    <x v="66"/>
    <x v="2"/>
    <n v="750"/>
    <s v="Pcs"/>
    <n v="29"/>
    <n v="21750"/>
  </r>
  <r>
    <d v="2022-01-10T00:00:00"/>
    <x v="66"/>
    <x v="2"/>
    <n v="4000"/>
    <s v="Pcs"/>
    <n v="0.36"/>
    <n v="1440"/>
  </r>
  <r>
    <d v="2022-01-10T00:00:00"/>
    <x v="66"/>
    <x v="2"/>
    <n v="800"/>
    <s v="Pcs"/>
    <n v="29"/>
    <n v="23200"/>
  </r>
  <r>
    <d v="2022-01-15T00:00:00"/>
    <x v="66"/>
    <x v="2"/>
    <n v="800"/>
    <s v="Pcs"/>
    <n v="29"/>
    <n v="23200"/>
  </r>
  <r>
    <d v="2022-01-20T00:00:00"/>
    <x v="66"/>
    <x v="2"/>
    <n v="1000"/>
    <s v="Pcs"/>
    <n v="29"/>
    <n v="29000"/>
  </r>
  <r>
    <d v="2022-01-25T00:00:00"/>
    <x v="66"/>
    <x v="2"/>
    <n v="950"/>
    <s v="Pcs"/>
    <n v="29"/>
    <n v="27550"/>
  </r>
  <r>
    <d v="2022-01-29T00:00:00"/>
    <x v="66"/>
    <x v="2"/>
    <n v="1000"/>
    <s v="Pcs"/>
    <n v="29"/>
    <n v="29000"/>
  </r>
  <r>
    <d v="2022-02-02T00:00:00"/>
    <x v="66"/>
    <x v="2"/>
    <n v="1000"/>
    <s v="Pcs"/>
    <n v="29"/>
    <n v="29000"/>
  </r>
  <r>
    <d v="2022-02-10T00:00:00"/>
    <x v="66"/>
    <x v="2"/>
    <n v="950"/>
    <s v="Pcs"/>
    <n v="48.5"/>
    <n v="46075"/>
  </r>
  <r>
    <d v="2022-02-14T00:00:00"/>
    <x v="66"/>
    <x v="2"/>
    <n v="910"/>
    <s v="Pcs"/>
    <n v="29"/>
    <n v="26390"/>
  </r>
  <r>
    <d v="2020-11-07T00:00:00"/>
    <x v="67"/>
    <x v="2"/>
    <n v="3000"/>
    <s v="Pcs"/>
    <n v="3.75"/>
    <n v="11250"/>
  </r>
  <r>
    <d v="2020-11-11T00:00:00"/>
    <x v="67"/>
    <x v="2"/>
    <n v="2280"/>
    <s v="Pcs"/>
    <n v="3.4"/>
    <n v="7752"/>
  </r>
  <r>
    <d v="2020-12-02T00:00:00"/>
    <x v="67"/>
    <x v="2"/>
    <n v="3024"/>
    <s v="Pcs"/>
    <n v="3.55"/>
    <n v="10735.199999999999"/>
  </r>
  <r>
    <d v="2020-12-03T00:00:00"/>
    <x v="67"/>
    <x v="2"/>
    <n v="3231"/>
    <s v="Pcs"/>
    <n v="2.95"/>
    <n v="9531.4500000000007"/>
  </r>
  <r>
    <d v="2020-12-09T00:00:00"/>
    <x v="67"/>
    <x v="2"/>
    <n v="3408"/>
    <s v="Pcs"/>
    <n v="2.95"/>
    <n v="10053.6"/>
  </r>
  <r>
    <d v="2020-12-11T00:00:00"/>
    <x v="67"/>
    <x v="2"/>
    <n v="720"/>
    <s v="Pcs"/>
    <n v="4"/>
    <n v="2880"/>
  </r>
  <r>
    <d v="2020-12-11T00:00:00"/>
    <x v="67"/>
    <x v="2"/>
    <n v="2664"/>
    <s v="Pcs"/>
    <n v="2.95"/>
    <n v="7858.8"/>
  </r>
  <r>
    <d v="2021-01-22T00:00:00"/>
    <x v="67"/>
    <x v="2"/>
    <n v="4056"/>
    <s v="Pcs"/>
    <n v="3.6"/>
    <n v="14601.6"/>
  </r>
  <r>
    <d v="2021-01-29T00:00:00"/>
    <x v="67"/>
    <x v="2"/>
    <n v="4016"/>
    <s v="Pcs"/>
    <n v="4.1500000000000004"/>
    <n v="16666.400000000001"/>
  </r>
  <r>
    <d v="2021-02-05T00:00:00"/>
    <x v="67"/>
    <x v="2"/>
    <n v="3182"/>
    <s v="Pcs"/>
    <n v="4.75"/>
    <n v="15114.5"/>
  </r>
  <r>
    <d v="2021-03-03T00:00:00"/>
    <x v="67"/>
    <x v="2"/>
    <n v="3788"/>
    <s v="Pcs"/>
    <n v="3.5"/>
    <n v="13258"/>
  </r>
  <r>
    <d v="2021-03-23T00:00:00"/>
    <x v="67"/>
    <x v="2"/>
    <n v="3528"/>
    <s v="Pcs"/>
    <n v="5"/>
    <n v="17640"/>
  </r>
  <r>
    <d v="2021-04-01T00:00:00"/>
    <x v="67"/>
    <x v="2"/>
    <n v="4084"/>
    <s v="Pcs"/>
    <n v="3.5"/>
    <n v="14294"/>
  </r>
  <r>
    <d v="2021-05-08T00:00:00"/>
    <x v="67"/>
    <x v="2"/>
    <n v="3288"/>
    <s v="Pcs"/>
    <n v="3.5"/>
    <n v="11508"/>
  </r>
  <r>
    <d v="2021-05-13T00:00:00"/>
    <x v="67"/>
    <x v="2"/>
    <n v="3849"/>
    <s v="Pcs"/>
    <n v="3.5"/>
    <n v="13471.5"/>
  </r>
  <r>
    <d v="2021-06-05T00:00:00"/>
    <x v="67"/>
    <x v="2"/>
    <n v="3576"/>
    <s v="Pcs"/>
    <n v="3.5"/>
    <n v="12516"/>
  </r>
  <r>
    <d v="2021-06-09T00:00:00"/>
    <x v="67"/>
    <x v="1"/>
    <n v="212"/>
    <s v="Pcs"/>
    <n v="224"/>
    <n v="47488"/>
  </r>
  <r>
    <d v="2021-08-21T00:00:00"/>
    <x v="67"/>
    <x v="2"/>
    <n v="1200"/>
    <s v="Pcs"/>
    <n v="3.6"/>
    <n v="4320"/>
  </r>
  <r>
    <d v="2021-08-23T00:00:00"/>
    <x v="67"/>
    <x v="2"/>
    <n v="4008"/>
    <s v="Pcs"/>
    <n v="3.6"/>
    <n v="14428.800000000001"/>
  </r>
  <r>
    <d v="2021-08-25T00:00:00"/>
    <x v="67"/>
    <x v="2"/>
    <n v="2871"/>
    <s v="Pcs"/>
    <n v="3.6"/>
    <n v="10335.6"/>
  </r>
  <r>
    <d v="2021-09-21T00:00:00"/>
    <x v="67"/>
    <x v="2"/>
    <n v="3624"/>
    <s v="Pcs"/>
    <n v="3.6"/>
    <n v="13046.4"/>
  </r>
  <r>
    <d v="2021-09-30T00:00:00"/>
    <x v="67"/>
    <x v="2"/>
    <n v="3024"/>
    <s v="Pcs"/>
    <n v="3.6"/>
    <n v="10886.4"/>
  </r>
  <r>
    <d v="2021-10-01T00:00:00"/>
    <x v="67"/>
    <x v="2"/>
    <n v="4194"/>
    <s v="Pcs"/>
    <n v="3.9"/>
    <n v="16356.6"/>
  </r>
  <r>
    <d v="2021-10-23T00:00:00"/>
    <x v="67"/>
    <x v="2"/>
    <n v="4357"/>
    <s v="Pcs"/>
    <n v="3.9"/>
    <n v="16992.3"/>
  </r>
  <r>
    <d v="2021-11-11T00:00:00"/>
    <x v="67"/>
    <x v="2"/>
    <n v="4176"/>
    <s v="Pcs"/>
    <n v="4.95"/>
    <n v="20671.2"/>
  </r>
  <r>
    <d v="2021-12-14T00:00:00"/>
    <x v="67"/>
    <x v="2"/>
    <n v="4042"/>
    <s v="Pcs"/>
    <n v="3.45"/>
    <n v="13944.900000000001"/>
  </r>
  <r>
    <d v="2021-12-22T00:00:00"/>
    <x v="67"/>
    <x v="2"/>
    <n v="3809"/>
    <s v="Pcs"/>
    <n v="4.1500000000000004"/>
    <n v="15807.350000000002"/>
  </r>
  <r>
    <d v="2019-11-11T00:00:00"/>
    <x v="68"/>
    <x v="1"/>
    <n v="208"/>
    <s v="Pcs"/>
    <n v="47"/>
    <n v="9776"/>
  </r>
  <r>
    <d v="2020-12-25T00:00:00"/>
    <x v="69"/>
    <x v="2"/>
    <n v="3108"/>
    <s v="Pcs"/>
    <n v="3.55"/>
    <n v="11033.4"/>
  </r>
  <r>
    <d v="2021-01-14T00:00:00"/>
    <x v="69"/>
    <x v="2"/>
    <n v="2880"/>
    <s v="Pcs"/>
    <n v="4.5"/>
    <n v="12960"/>
  </r>
  <r>
    <d v="2021-01-21T00:00:00"/>
    <x v="69"/>
    <x v="2"/>
    <n v="3860"/>
    <s v="Pcs"/>
    <n v="3.2"/>
    <n v="12352"/>
  </r>
  <r>
    <d v="2020-10-21T00:00:00"/>
    <x v="70"/>
    <x v="1"/>
    <n v="1004"/>
    <s v="Pcs"/>
    <n v="25.75"/>
    <n v="25853"/>
  </r>
  <r>
    <d v="2020-11-28T00:00:00"/>
    <x v="70"/>
    <x v="1"/>
    <n v="1050"/>
    <s v="Pcs"/>
    <n v="25.75"/>
    <n v="27037.5"/>
  </r>
  <r>
    <d v="2020-11-28T00:00:00"/>
    <x v="70"/>
    <x v="1"/>
    <n v="1050"/>
    <s v="Pcs"/>
    <n v="26.25"/>
    <n v="27562.5"/>
  </r>
  <r>
    <d v="2020-12-01T00:00:00"/>
    <x v="70"/>
    <x v="1"/>
    <n v="990"/>
    <s v="Pcs"/>
    <n v="26.25"/>
    <n v="25987.5"/>
  </r>
  <r>
    <d v="2020-12-07T00:00:00"/>
    <x v="70"/>
    <x v="1"/>
    <n v="1020"/>
    <s v="Pcs"/>
    <n v="26.25"/>
    <n v="26775"/>
  </r>
  <r>
    <d v="2020-12-14T00:00:00"/>
    <x v="70"/>
    <x v="1"/>
    <n v="1050"/>
    <s v="Pcs"/>
    <n v="26.75"/>
    <n v="28087.5"/>
  </r>
  <r>
    <d v="2020-12-18T00:00:00"/>
    <x v="70"/>
    <x v="1"/>
    <n v="1050"/>
    <s v="Pcs"/>
    <n v="26.75"/>
    <n v="28087.5"/>
  </r>
  <r>
    <d v="2020-12-29T00:00:00"/>
    <x v="70"/>
    <x v="1"/>
    <n v="1050"/>
    <s v="Pcs"/>
    <n v="26.75"/>
    <n v="28087.5"/>
  </r>
  <r>
    <d v="2021-01-05T00:00:00"/>
    <x v="70"/>
    <x v="1"/>
    <n v="1050"/>
    <s v="Pcs"/>
    <n v="26.75"/>
    <n v="28087.5"/>
  </r>
  <r>
    <d v="2021-01-07T00:00:00"/>
    <x v="70"/>
    <x v="1"/>
    <n v="1050"/>
    <s v="Pcs"/>
    <n v="26.75"/>
    <n v="28087.5"/>
  </r>
  <r>
    <d v="2021-01-12T00:00:00"/>
    <x v="70"/>
    <x v="1"/>
    <n v="90"/>
    <s v="Pcs"/>
    <n v="19"/>
    <n v="1710"/>
  </r>
  <r>
    <d v="2021-01-12T00:00:00"/>
    <x v="70"/>
    <x v="1"/>
    <n v="990"/>
    <s v="Pcs"/>
    <n v="27.5"/>
    <n v="27225"/>
  </r>
  <r>
    <d v="2021-01-15T00:00:00"/>
    <x v="70"/>
    <x v="1"/>
    <n v="1050"/>
    <s v="Pcs"/>
    <n v="27.5"/>
    <n v="28875"/>
  </r>
  <r>
    <d v="2021-01-20T00:00:00"/>
    <x v="70"/>
    <x v="1"/>
    <n v="1050"/>
    <s v="Pcs"/>
    <n v="27.5"/>
    <n v="28875"/>
  </r>
  <r>
    <d v="2021-01-21T00:00:00"/>
    <x v="70"/>
    <x v="1"/>
    <n v="1050"/>
    <s v="Pcs"/>
    <n v="27.5"/>
    <n v="28875"/>
  </r>
  <r>
    <d v="2021-01-28T00:00:00"/>
    <x v="70"/>
    <x v="1"/>
    <n v="1050"/>
    <s v="Pcs"/>
    <n v="27.5"/>
    <n v="28875"/>
  </r>
  <r>
    <d v="2021-02-02T00:00:00"/>
    <x v="70"/>
    <x v="1"/>
    <n v="1050"/>
    <s v="Pcs"/>
    <n v="27.5"/>
    <n v="28875"/>
  </r>
  <r>
    <d v="2021-02-05T00:00:00"/>
    <x v="70"/>
    <x v="1"/>
    <n v="1050"/>
    <s v="Pcs"/>
    <n v="27.5"/>
    <n v="28875"/>
  </r>
  <r>
    <d v="2021-02-08T00:00:00"/>
    <x v="70"/>
    <x v="1"/>
    <n v="1050"/>
    <s v="Pcs"/>
    <n v="28"/>
    <n v="29400"/>
  </r>
  <r>
    <d v="2021-02-11T00:00:00"/>
    <x v="70"/>
    <x v="1"/>
    <n v="1050"/>
    <s v="Pcs"/>
    <n v="28"/>
    <n v="29400"/>
  </r>
  <r>
    <d v="2021-02-15T00:00:00"/>
    <x v="70"/>
    <x v="1"/>
    <n v="1050"/>
    <s v="Pcs"/>
    <n v="28"/>
    <n v="29400"/>
  </r>
  <r>
    <d v="2021-02-23T00:00:00"/>
    <x v="70"/>
    <x v="1"/>
    <n v="1050"/>
    <s v="Pcs"/>
    <n v="28"/>
    <n v="29400"/>
  </r>
  <r>
    <d v="2021-03-02T00:00:00"/>
    <x v="70"/>
    <x v="1"/>
    <n v="1050"/>
    <s v="Pcs"/>
    <n v="28"/>
    <n v="29400"/>
  </r>
  <r>
    <d v="2021-03-08T00:00:00"/>
    <x v="70"/>
    <x v="1"/>
    <n v="1050"/>
    <s v="Pcs"/>
    <n v="28"/>
    <n v="29400"/>
  </r>
  <r>
    <d v="2021-03-17T00:00:00"/>
    <x v="70"/>
    <x v="1"/>
    <n v="1050"/>
    <s v="Pcs"/>
    <n v="28.6"/>
    <n v="30030"/>
  </r>
  <r>
    <d v="2021-03-22T00:00:00"/>
    <x v="70"/>
    <x v="1"/>
    <n v="1050"/>
    <s v="Pcs"/>
    <n v="28.6"/>
    <n v="30030"/>
  </r>
  <r>
    <d v="2021-04-02T00:00:00"/>
    <x v="70"/>
    <x v="1"/>
    <n v="1575"/>
    <s v="Pcs"/>
    <n v="20"/>
    <n v="31500"/>
  </r>
  <r>
    <d v="2021-04-24T00:00:00"/>
    <x v="70"/>
    <x v="1"/>
    <n v="1050"/>
    <s v="Pcs"/>
    <n v="28.6"/>
    <n v="30030"/>
  </r>
  <r>
    <d v="2021-04-27T00:00:00"/>
    <x v="70"/>
    <x v="1"/>
    <n v="1050"/>
    <s v="Pcs"/>
    <n v="28.6"/>
    <n v="30030"/>
  </r>
  <r>
    <d v="2021-05-03T00:00:00"/>
    <x v="70"/>
    <x v="1"/>
    <n v="1050"/>
    <s v="Pcs"/>
    <n v="28.6"/>
    <n v="30030"/>
  </r>
  <r>
    <d v="2021-05-05T00:00:00"/>
    <x v="70"/>
    <x v="1"/>
    <n v="1050"/>
    <s v="Pcs"/>
    <n v="28.6"/>
    <n v="30030"/>
  </r>
  <r>
    <d v="2021-05-08T00:00:00"/>
    <x v="70"/>
    <x v="1"/>
    <n v="1050"/>
    <s v="Pcs"/>
    <n v="28.6"/>
    <n v="30030"/>
  </r>
  <r>
    <d v="2021-05-13T00:00:00"/>
    <x v="70"/>
    <x v="1"/>
    <n v="1050"/>
    <s v="Pcs"/>
    <n v="28.6"/>
    <n v="30030"/>
  </r>
  <r>
    <d v="2021-06-02T00:00:00"/>
    <x v="70"/>
    <x v="1"/>
    <n v="1050"/>
    <s v="Pcs"/>
    <n v="28.6"/>
    <n v="30030"/>
  </r>
  <r>
    <d v="2021-06-05T00:00:00"/>
    <x v="70"/>
    <x v="1"/>
    <n v="1050"/>
    <s v="Pcs"/>
    <n v="28.6"/>
    <n v="30030"/>
  </r>
  <r>
    <d v="2021-06-11T00:00:00"/>
    <x v="70"/>
    <x v="1"/>
    <n v="1050"/>
    <s v="Pcs"/>
    <n v="28.6"/>
    <n v="30030"/>
  </r>
  <r>
    <d v="2021-06-16T00:00:00"/>
    <x v="70"/>
    <x v="1"/>
    <n v="2524"/>
    <s v="Pcs"/>
    <n v="13.8"/>
    <n v="34831.200000000004"/>
  </r>
  <r>
    <d v="2021-06-16T00:00:00"/>
    <x v="70"/>
    <x v="1"/>
    <n v="2522"/>
    <s v="Pcs"/>
    <n v="13.8"/>
    <n v="34803.599999999999"/>
  </r>
  <r>
    <d v="2021-06-16T00:00:00"/>
    <x v="70"/>
    <x v="1"/>
    <n v="401"/>
    <s v="Pcs"/>
    <n v="18.5"/>
    <n v="7418.5"/>
  </r>
  <r>
    <d v="2021-06-23T00:00:00"/>
    <x v="70"/>
    <x v="1"/>
    <n v="1050"/>
    <s v="Pcs"/>
    <n v="28.6"/>
    <n v="30030"/>
  </r>
  <r>
    <d v="2021-06-30T00:00:00"/>
    <x v="70"/>
    <x v="1"/>
    <n v="1050"/>
    <s v="Pcs"/>
    <n v="28.6"/>
    <n v="30030"/>
  </r>
  <r>
    <d v="2021-07-09T00:00:00"/>
    <x v="70"/>
    <x v="1"/>
    <n v="1050"/>
    <s v="Pcs"/>
    <n v="28.6"/>
    <n v="30030"/>
  </r>
  <r>
    <d v="2021-07-19T00:00:00"/>
    <x v="70"/>
    <x v="1"/>
    <n v="599"/>
    <s v="Pcs"/>
    <n v="18.5"/>
    <n v="11081.5"/>
  </r>
  <r>
    <d v="2021-07-31T00:00:00"/>
    <x v="70"/>
    <x v="1"/>
    <n v="1050"/>
    <s v="Pcs"/>
    <n v="28.6"/>
    <n v="30030"/>
  </r>
  <r>
    <d v="2021-08-09T00:00:00"/>
    <x v="70"/>
    <x v="1"/>
    <n v="2100"/>
    <s v="Pcs"/>
    <n v="28.6"/>
    <n v="60060"/>
  </r>
  <r>
    <d v="2021-08-23T00:00:00"/>
    <x v="70"/>
    <x v="1"/>
    <n v="1050"/>
    <s v="Pcs"/>
    <n v="28.6"/>
    <n v="30030"/>
  </r>
  <r>
    <d v="2021-09-01T00:00:00"/>
    <x v="70"/>
    <x v="1"/>
    <n v="1050"/>
    <s v="Pcs"/>
    <n v="28.6"/>
    <n v="30030"/>
  </r>
  <r>
    <d v="2021-09-28T00:00:00"/>
    <x v="70"/>
    <x v="1"/>
    <n v="1050"/>
    <s v="Pcs"/>
    <n v="28.6"/>
    <n v="30030"/>
  </r>
  <r>
    <d v="2021-09-29T00:00:00"/>
    <x v="70"/>
    <x v="1"/>
    <n v="913"/>
    <s v="Pcs"/>
    <n v="32.799999999999997"/>
    <n v="29946.399999999998"/>
  </r>
  <r>
    <d v="2021-11-23T00:00:00"/>
    <x v="70"/>
    <x v="1"/>
    <n v="1050"/>
    <s v="Pcs"/>
    <n v="33.5"/>
    <n v="35175"/>
  </r>
  <r>
    <d v="2021-12-09T00:00:00"/>
    <x v="70"/>
    <x v="1"/>
    <n v="2018"/>
    <s v="Pcs"/>
    <n v="29"/>
    <n v="58522"/>
  </r>
  <r>
    <d v="2021-12-16T00:00:00"/>
    <x v="70"/>
    <x v="1"/>
    <n v="200"/>
    <s v="Pcs"/>
    <n v="32.5"/>
    <n v="6500"/>
  </r>
  <r>
    <d v="2021-12-16T00:00:00"/>
    <x v="70"/>
    <x v="1"/>
    <n v="998"/>
    <s v="Pcs"/>
    <n v="35"/>
    <n v="34930"/>
  </r>
  <r>
    <d v="2022-01-10T00:00:00"/>
    <x v="70"/>
    <x v="1"/>
    <n v="900"/>
    <s v="Pcs"/>
    <n v="33.5"/>
    <n v="30150"/>
  </r>
  <r>
    <d v="2022-01-17T00:00:00"/>
    <x v="70"/>
    <x v="1"/>
    <n v="900"/>
    <s v="Pcs"/>
    <n v="33.5"/>
    <n v="30150"/>
  </r>
  <r>
    <d v="2022-01-22T00:00:00"/>
    <x v="70"/>
    <x v="1"/>
    <n v="900"/>
    <s v="Pcs"/>
    <n v="33.5"/>
    <n v="30150"/>
  </r>
  <r>
    <d v="2022-01-27T00:00:00"/>
    <x v="70"/>
    <x v="1"/>
    <n v="900"/>
    <s v="Pcs"/>
    <n v="33.5"/>
    <n v="30150"/>
  </r>
  <r>
    <d v="2022-02-01T00:00:00"/>
    <x v="70"/>
    <x v="1"/>
    <n v="900"/>
    <s v="Pcs"/>
    <n v="33.5"/>
    <n v="30150"/>
  </r>
  <r>
    <d v="2022-02-07T00:00:00"/>
    <x v="70"/>
    <x v="1"/>
    <n v="900"/>
    <s v="Pcs"/>
    <n v="33.5"/>
    <n v="30150"/>
  </r>
  <r>
    <d v="2022-02-12T00:00:00"/>
    <x v="70"/>
    <x v="1"/>
    <n v="900"/>
    <s v="Pcs"/>
    <n v="33.5"/>
    <n v="30150"/>
  </r>
  <r>
    <d v="2019-08-30T00:00:00"/>
    <x v="71"/>
    <x v="3"/>
    <n v="410"/>
    <s v="Kg"/>
    <n v="32"/>
    <n v="13120"/>
  </r>
  <r>
    <d v="2020-02-27T00:00:00"/>
    <x v="71"/>
    <x v="3"/>
    <n v="526"/>
    <s v="Kg"/>
    <n v="29"/>
    <n v="15254"/>
  </r>
  <r>
    <d v="2020-12-24T00:00:00"/>
    <x v="72"/>
    <x v="0"/>
    <n v="420"/>
    <s v="Kg"/>
    <n v="37"/>
    <n v="15540"/>
  </r>
  <r>
    <d v="2021-04-06T00:00:00"/>
    <x v="72"/>
    <x v="0"/>
    <n v="321"/>
    <s v="Kg"/>
    <n v="45.5"/>
    <n v="14605.5"/>
  </r>
  <r>
    <d v="2019-05-11T00:00:00"/>
    <x v="73"/>
    <x v="1"/>
    <n v="2000"/>
    <s v="Pcs"/>
    <n v="37.5"/>
    <n v="75000"/>
  </r>
  <r>
    <d v="2019-05-13T00:00:00"/>
    <x v="73"/>
    <x v="1"/>
    <n v="667"/>
    <s v="Pcs"/>
    <n v="43"/>
    <n v="28681"/>
  </r>
  <r>
    <d v="2019-06-13T00:00:00"/>
    <x v="73"/>
    <x v="1"/>
    <n v="2015"/>
    <s v="Pcs"/>
    <n v="37.5"/>
    <n v="75562.5"/>
  </r>
  <r>
    <d v="2019-06-13T00:00:00"/>
    <x v="73"/>
    <x v="1"/>
    <n v="915"/>
    <s v="Pcs"/>
    <n v="43"/>
    <n v="39345"/>
  </r>
  <r>
    <d v="2019-06-13T00:00:00"/>
    <x v="73"/>
    <x v="1"/>
    <n v="755"/>
    <s v="Pcs"/>
    <n v="47.5"/>
    <n v="35862.5"/>
  </r>
  <r>
    <d v="2019-07-12T00:00:00"/>
    <x v="73"/>
    <x v="1"/>
    <n v="1705"/>
    <s v="Pcs"/>
    <n v="43"/>
    <n v="73315"/>
  </r>
  <r>
    <d v="2019-07-12T00:00:00"/>
    <x v="73"/>
    <x v="1"/>
    <n v="1857"/>
    <s v="Pcs"/>
    <n v="37.5"/>
    <n v="69637.5"/>
  </r>
  <r>
    <d v="2019-07-12T00:00:00"/>
    <x v="73"/>
    <x v="1"/>
    <n v="1256"/>
    <s v="Pcs"/>
    <n v="47.5"/>
    <n v="59660"/>
  </r>
  <r>
    <d v="2019-07-12T00:00:00"/>
    <x v="73"/>
    <x v="1"/>
    <n v="1510"/>
    <s v="Pcs"/>
    <n v="43"/>
    <n v="64930"/>
  </r>
  <r>
    <d v="2019-08-03T00:00:00"/>
    <x v="73"/>
    <x v="1"/>
    <n v="750"/>
    <s v="Pcs"/>
    <n v="43"/>
    <n v="32250"/>
  </r>
  <r>
    <d v="2019-08-03T00:00:00"/>
    <x v="73"/>
    <x v="1"/>
    <n v="950"/>
    <s v="Pcs"/>
    <n v="47.5"/>
    <n v="45125"/>
  </r>
  <r>
    <d v="2019-08-03T00:00:00"/>
    <x v="73"/>
    <x v="1"/>
    <n v="805"/>
    <s v="Pcs"/>
    <n v="37.5"/>
    <n v="30187.5"/>
  </r>
  <r>
    <d v="2019-08-03T00:00:00"/>
    <x v="73"/>
    <x v="1"/>
    <n v="1010"/>
    <s v="Pcs"/>
    <n v="43"/>
    <n v="43430"/>
  </r>
  <r>
    <d v="2019-10-25T00:00:00"/>
    <x v="73"/>
    <x v="1"/>
    <n v="1050"/>
    <s v="Pcs"/>
    <n v="43"/>
    <n v="45150"/>
  </r>
  <r>
    <d v="2019-10-25T00:00:00"/>
    <x v="73"/>
    <x v="1"/>
    <n v="1105"/>
    <s v="Pcs"/>
    <n v="37.5"/>
    <n v="41437.5"/>
  </r>
  <r>
    <d v="2019-10-26T00:00:00"/>
    <x v="73"/>
    <x v="1"/>
    <n v="1155"/>
    <s v="Pcs"/>
    <n v="47.5"/>
    <n v="54862.5"/>
  </r>
  <r>
    <d v="2019-10-26T00:00:00"/>
    <x v="73"/>
    <x v="1"/>
    <n v="650"/>
    <s v="Pcs"/>
    <n v="43"/>
    <n v="27950"/>
  </r>
  <r>
    <d v="2020-09-10T00:00:00"/>
    <x v="73"/>
    <x v="2"/>
    <n v="250"/>
    <s v="Pcs"/>
    <n v="61.5"/>
    <n v="15375"/>
  </r>
  <r>
    <d v="2020-09-10T00:00:00"/>
    <x v="73"/>
    <x v="2"/>
    <n v="250"/>
    <s v="Pcs"/>
    <n v="61.5"/>
    <n v="15375"/>
  </r>
  <r>
    <d v="2020-10-05T00:00:00"/>
    <x v="73"/>
    <x v="2"/>
    <n v="555"/>
    <s v="Pcs"/>
    <n v="48.75"/>
    <n v="27056.25"/>
  </r>
  <r>
    <d v="2020-10-06T00:00:00"/>
    <x v="73"/>
    <x v="2"/>
    <n v="560"/>
    <s v="Pcs"/>
    <n v="48.75"/>
    <n v="27300"/>
  </r>
  <r>
    <d v="2020-10-17T00:00:00"/>
    <x v="73"/>
    <x v="2"/>
    <n v="650"/>
    <s v="Pcs"/>
    <n v="41.6"/>
    <n v="27040"/>
  </r>
  <r>
    <d v="2020-10-19T00:00:00"/>
    <x v="73"/>
    <x v="2"/>
    <n v="45"/>
    <s v="Pcs"/>
    <n v="52"/>
    <n v="2340"/>
  </r>
  <r>
    <d v="2020-10-19T00:00:00"/>
    <x v="73"/>
    <x v="2"/>
    <n v="253"/>
    <s v="Pcs"/>
    <n v="42"/>
    <n v="10626"/>
  </r>
  <r>
    <d v="2020-10-19T00:00:00"/>
    <x v="73"/>
    <x v="2"/>
    <n v="162"/>
    <s v="Pcs"/>
    <n v="41.6"/>
    <n v="6739.2"/>
  </r>
  <r>
    <d v="2020-10-19T00:00:00"/>
    <x v="73"/>
    <x v="2"/>
    <n v="61"/>
    <s v="Pcs"/>
    <n v="52"/>
    <n v="3172"/>
  </r>
  <r>
    <d v="2020-10-19T00:00:00"/>
    <x v="73"/>
    <x v="1"/>
    <n v="330"/>
    <s v="Pcs"/>
    <n v="43.5"/>
    <n v="14355"/>
  </r>
  <r>
    <d v="2020-10-19T00:00:00"/>
    <x v="73"/>
    <x v="2"/>
    <n v="350"/>
    <s v="Pcs"/>
    <n v="48.75"/>
    <n v="17062.5"/>
  </r>
  <r>
    <d v="2020-10-29T00:00:00"/>
    <x v="73"/>
    <x v="2"/>
    <n v="700"/>
    <s v="Pcs"/>
    <n v="48.75"/>
    <n v="34125"/>
  </r>
  <r>
    <d v="2020-11-13T00:00:00"/>
    <x v="73"/>
    <x v="2"/>
    <n v="700"/>
    <s v="Pcs"/>
    <n v="48.75"/>
    <n v="34125"/>
  </r>
  <r>
    <d v="2020-11-24T00:00:00"/>
    <x v="73"/>
    <x v="2"/>
    <n v="605"/>
    <s v="Pcs"/>
    <n v="48.75"/>
    <n v="29493.75"/>
  </r>
  <r>
    <d v="2020-11-28T00:00:00"/>
    <x v="73"/>
    <x v="2"/>
    <n v="700"/>
    <s v="Pcs"/>
    <n v="48.75"/>
    <n v="34125"/>
  </r>
  <r>
    <d v="2020-12-01T00:00:00"/>
    <x v="73"/>
    <x v="1"/>
    <n v="252"/>
    <s v="Pcs"/>
    <n v="4.5"/>
    <n v="1134"/>
  </r>
  <r>
    <d v="2020-12-01T00:00:00"/>
    <x v="73"/>
    <x v="2"/>
    <n v="252"/>
    <s v="Pcs"/>
    <n v="57.5"/>
    <n v="14490"/>
  </r>
  <r>
    <d v="2020-12-03T00:00:00"/>
    <x v="73"/>
    <x v="2"/>
    <n v="408"/>
    <s v="Pcs"/>
    <n v="48.75"/>
    <n v="19890"/>
  </r>
  <r>
    <d v="2020-12-03T00:00:00"/>
    <x v="73"/>
    <x v="2"/>
    <n v="198"/>
    <s v="Pcs"/>
    <n v="48.75"/>
    <n v="9652.5"/>
  </r>
  <r>
    <d v="2020-07-08T00:00:00"/>
    <x v="74"/>
    <x v="2"/>
    <n v="4985"/>
    <s v="Pcs"/>
    <n v="2.2999999999999998"/>
    <n v="11465.5"/>
  </r>
  <r>
    <d v="2020-01-28T00:00:00"/>
    <x v="75"/>
    <x v="0"/>
    <n v="932"/>
    <s v="Kg"/>
    <n v="26.5"/>
    <n v="24698"/>
  </r>
  <r>
    <d v="2020-01-28T00:00:00"/>
    <x v="75"/>
    <x v="0"/>
    <n v="655"/>
    <s v="Kg"/>
    <n v="26.5"/>
    <n v="17357.5"/>
  </r>
  <r>
    <d v="2020-02-24T00:00:00"/>
    <x v="75"/>
    <x v="0"/>
    <n v="585"/>
    <s v="Kg"/>
    <n v="27.5"/>
    <n v="16087.5"/>
  </r>
  <r>
    <d v="2020-02-24T00:00:00"/>
    <x v="75"/>
    <x v="0"/>
    <n v="536"/>
    <s v="Kg"/>
    <n v="29"/>
    <n v="15544"/>
  </r>
  <r>
    <d v="2020-03-11T00:00:00"/>
    <x v="75"/>
    <x v="0"/>
    <n v="382"/>
    <s v="Kg"/>
    <n v="26.5"/>
    <n v="10123"/>
  </r>
  <r>
    <d v="2020-03-11T00:00:00"/>
    <x v="75"/>
    <x v="0"/>
    <n v="390"/>
    <s v="Kg"/>
    <n v="26.5"/>
    <n v="10335"/>
  </r>
  <r>
    <d v="2020-03-11T00:00:00"/>
    <x v="75"/>
    <x v="0"/>
    <n v="330"/>
    <s v="Kg"/>
    <n v="26.5"/>
    <n v="8745"/>
  </r>
  <r>
    <d v="2020-01-10T00:00:00"/>
    <x v="76"/>
    <x v="0"/>
    <n v="985"/>
    <s v="Kg"/>
    <n v="20.75"/>
    <n v="20438.75"/>
  </r>
  <r>
    <d v="2021-08-21T00:00:00"/>
    <x v="77"/>
    <x v="1"/>
    <n v="1849"/>
    <s v="Pcs"/>
    <n v="44.25"/>
    <n v="81818.25"/>
  </r>
  <r>
    <d v="2021-08-21T00:00:00"/>
    <x v="77"/>
    <x v="2"/>
    <n v="850"/>
    <s v="Pcs"/>
    <n v="39"/>
    <n v="33150"/>
  </r>
  <r>
    <d v="2021-09-06T00:00:00"/>
    <x v="77"/>
    <x v="2"/>
    <n v="500"/>
    <s v="Pcs"/>
    <n v="39"/>
    <n v="19500"/>
  </r>
  <r>
    <d v="2021-09-06T00:00:00"/>
    <x v="77"/>
    <x v="2"/>
    <n v="1240"/>
    <s v="Pcs"/>
    <n v="34.25"/>
    <n v="42470"/>
  </r>
  <r>
    <d v="2021-09-09T00:00:00"/>
    <x v="77"/>
    <x v="1"/>
    <n v="2240"/>
    <s v="Pcs"/>
    <n v="44.25"/>
    <n v="99120"/>
  </r>
  <r>
    <d v="2021-09-09T00:00:00"/>
    <x v="77"/>
    <x v="2"/>
    <n v="10"/>
    <s v="Pcs"/>
    <n v="39"/>
    <n v="390"/>
  </r>
  <r>
    <d v="2021-09-09T00:00:00"/>
    <x v="77"/>
    <x v="2"/>
    <n v="1290"/>
    <s v="Pcs"/>
    <n v="34.25"/>
    <n v="44182.5"/>
  </r>
  <r>
    <d v="2021-09-09T00:00:00"/>
    <x v="77"/>
    <x v="2"/>
    <n v="5134"/>
    <s v="Pcs"/>
    <n v="1.5"/>
    <n v="7701"/>
  </r>
  <r>
    <d v="2021-09-21T00:00:00"/>
    <x v="77"/>
    <x v="1"/>
    <n v="2008"/>
    <s v="Pcs"/>
    <n v="44.25"/>
    <n v="88854"/>
  </r>
  <r>
    <d v="2021-09-21T00:00:00"/>
    <x v="77"/>
    <x v="1"/>
    <n v="60"/>
    <s v="Pcs"/>
    <n v="135"/>
    <n v="8100"/>
  </r>
  <r>
    <d v="2021-09-30T00:00:00"/>
    <x v="77"/>
    <x v="1"/>
    <n v="2000"/>
    <s v="Pcs"/>
    <n v="44.25"/>
    <n v="88500"/>
  </r>
  <r>
    <d v="2020-11-05T00:00:00"/>
    <x v="78"/>
    <x v="2"/>
    <n v="760"/>
    <s v="Pcs"/>
    <n v="27"/>
    <n v="20520"/>
  </r>
  <r>
    <d v="2020-11-06T00:00:00"/>
    <x v="78"/>
    <x v="1"/>
    <n v="200"/>
    <s v="Pcs"/>
    <n v="26"/>
    <n v="5200"/>
  </r>
  <r>
    <d v="2020-11-20T00:00:00"/>
    <x v="78"/>
    <x v="1"/>
    <n v="1500"/>
    <s v="Pcs"/>
    <n v="25"/>
    <n v="37500"/>
  </r>
  <r>
    <d v="2020-11-23T00:00:00"/>
    <x v="78"/>
    <x v="1"/>
    <n v="1462"/>
    <s v="Pcs"/>
    <n v="25"/>
    <n v="36550"/>
  </r>
  <r>
    <d v="2020-11-24T00:00:00"/>
    <x v="78"/>
    <x v="2"/>
    <n v="805"/>
    <s v="Pcs"/>
    <n v="23"/>
    <n v="18515"/>
  </r>
  <r>
    <d v="2020-12-09T00:00:00"/>
    <x v="78"/>
    <x v="2"/>
    <n v="701"/>
    <s v="Pcs"/>
    <n v="29"/>
    <n v="20329"/>
  </r>
  <r>
    <d v="2020-12-18T00:00:00"/>
    <x v="78"/>
    <x v="2"/>
    <n v="30"/>
    <s v="Pcs"/>
    <n v="23"/>
    <n v="690"/>
  </r>
  <r>
    <d v="2020-12-18T00:00:00"/>
    <x v="78"/>
    <x v="2"/>
    <n v="670"/>
    <s v="Pcs"/>
    <n v="29"/>
    <n v="19430"/>
  </r>
  <r>
    <d v="2021-01-02T00:00:00"/>
    <x v="78"/>
    <x v="2"/>
    <n v="730"/>
    <s v="Pcs"/>
    <n v="29"/>
    <n v="21170"/>
  </r>
  <r>
    <d v="2021-01-05T00:00:00"/>
    <x v="78"/>
    <x v="2"/>
    <n v="763"/>
    <s v="Pcs"/>
    <n v="29"/>
    <n v="22127"/>
  </r>
  <r>
    <d v="2021-01-12T00:00:00"/>
    <x v="78"/>
    <x v="2"/>
    <n v="750"/>
    <s v="Pcs"/>
    <n v="29"/>
    <n v="21750"/>
  </r>
  <r>
    <d v="2021-01-19T00:00:00"/>
    <x v="78"/>
    <x v="1"/>
    <n v="1000"/>
    <s v="Pcs"/>
    <n v="32"/>
    <n v="32000"/>
  </r>
  <r>
    <d v="2021-02-04T00:00:00"/>
    <x v="78"/>
    <x v="2"/>
    <n v="750"/>
    <s v="Pcs"/>
    <n v="30"/>
    <n v="22500"/>
  </r>
  <r>
    <d v="2021-02-10T00:00:00"/>
    <x v="78"/>
    <x v="2"/>
    <n v="750"/>
    <s v="Pcs"/>
    <n v="30"/>
    <n v="22500"/>
  </r>
  <r>
    <d v="2021-02-11T00:00:00"/>
    <x v="78"/>
    <x v="2"/>
    <n v="750"/>
    <s v="Pcs"/>
    <n v="30"/>
    <n v="22500"/>
  </r>
  <r>
    <d v="2021-03-03T00:00:00"/>
    <x v="78"/>
    <x v="2"/>
    <n v="750"/>
    <s v="Pcs"/>
    <n v="30"/>
    <n v="22500"/>
  </r>
  <r>
    <d v="2021-03-05T00:00:00"/>
    <x v="78"/>
    <x v="1"/>
    <n v="750"/>
    <s v="Pcs"/>
    <n v="30"/>
    <n v="22500"/>
  </r>
  <r>
    <d v="2021-03-17T00:00:00"/>
    <x v="78"/>
    <x v="1"/>
    <n v="1650"/>
    <s v="Pcs"/>
    <n v="26.5"/>
    <n v="43725"/>
  </r>
  <r>
    <d v="2021-07-03T00:00:00"/>
    <x v="78"/>
    <x v="2"/>
    <n v="700"/>
    <s v="Pcs"/>
    <n v="31.5"/>
    <n v="22050"/>
  </r>
  <r>
    <d v="2021-07-14T00:00:00"/>
    <x v="78"/>
    <x v="2"/>
    <n v="774"/>
    <s v="Pcs"/>
    <n v="31.5"/>
    <n v="24381"/>
  </r>
  <r>
    <d v="2021-07-26T00:00:00"/>
    <x v="78"/>
    <x v="1"/>
    <n v="760"/>
    <s v="Pcs"/>
    <n v="32.5"/>
    <n v="24700"/>
  </r>
  <r>
    <d v="2021-08-02T00:00:00"/>
    <x v="78"/>
    <x v="2"/>
    <n v="750"/>
    <s v="Pcs"/>
    <n v="32.5"/>
    <n v="24375"/>
  </r>
  <r>
    <d v="2021-08-02T00:00:00"/>
    <x v="78"/>
    <x v="2"/>
    <n v="750"/>
    <s v="Pcs"/>
    <n v="32.5"/>
    <n v="24375"/>
  </r>
  <r>
    <d v="2021-08-25T00:00:00"/>
    <x v="78"/>
    <x v="2"/>
    <n v="750"/>
    <s v="Pcs"/>
    <n v="32.5"/>
    <n v="24375"/>
  </r>
  <r>
    <d v="2021-08-30T00:00:00"/>
    <x v="78"/>
    <x v="2"/>
    <n v="750"/>
    <s v="Pcs"/>
    <n v="32.5"/>
    <n v="24375"/>
  </r>
  <r>
    <d v="2021-09-28T00:00:00"/>
    <x v="78"/>
    <x v="2"/>
    <n v="750"/>
    <s v="Pcs"/>
    <n v="32.5"/>
    <n v="24375"/>
  </r>
  <r>
    <d v="2021-09-29T00:00:00"/>
    <x v="78"/>
    <x v="1"/>
    <n v="1330"/>
    <s v="Pcs"/>
    <n v="26.75"/>
    <n v="35577.5"/>
  </r>
  <r>
    <d v="2021-10-21T00:00:00"/>
    <x v="78"/>
    <x v="2"/>
    <n v="750"/>
    <s v="Pcs"/>
    <n v="34.5"/>
    <n v="25875"/>
  </r>
  <r>
    <d v="2021-12-03T00:00:00"/>
    <x v="78"/>
    <x v="2"/>
    <n v="752"/>
    <s v="Pcs"/>
    <n v="34.5"/>
    <n v="25944"/>
  </r>
  <r>
    <d v="2022-01-27T00:00:00"/>
    <x v="78"/>
    <x v="2"/>
    <n v="800"/>
    <s v="Pcs"/>
    <n v="35.5"/>
    <n v="28400"/>
  </r>
  <r>
    <d v="2022-02-01T00:00:00"/>
    <x v="78"/>
    <x v="2"/>
    <n v="830"/>
    <s v="Pcs"/>
    <n v="35.5"/>
    <n v="29465"/>
  </r>
  <r>
    <d v="2022-02-09T00:00:00"/>
    <x v="78"/>
    <x v="2"/>
    <n v="803"/>
    <s v="Pcs"/>
    <n v="35.5"/>
    <n v="28506.5"/>
  </r>
  <r>
    <d v="2022-02-09T00:00:00"/>
    <x v="78"/>
    <x v="1"/>
    <n v="600"/>
    <s v="Pcs"/>
    <n v="28"/>
    <n v="16800"/>
  </r>
  <r>
    <d v="2022-02-09T00:00:00"/>
    <x v="78"/>
    <x v="1"/>
    <n v="202"/>
    <s v="Pcs"/>
    <n v="30"/>
    <n v="6060"/>
  </r>
  <r>
    <d v="2022-02-16T00:00:00"/>
    <x v="78"/>
    <x v="2"/>
    <n v="1000"/>
    <s v="Pcs"/>
    <n v="40"/>
    <n v="40000"/>
  </r>
  <r>
    <d v="2020-11-25T00:00:00"/>
    <x v="79"/>
    <x v="0"/>
    <n v="2134"/>
    <s v="Kg"/>
    <n v="28.25"/>
    <n v="60285.5"/>
  </r>
  <r>
    <d v="2020-11-25T00:00:00"/>
    <x v="79"/>
    <x v="0"/>
    <n v="1672"/>
    <s v="Kg"/>
    <n v="28.25"/>
    <n v="47234"/>
  </r>
  <r>
    <d v="2020-11-25T00:00:00"/>
    <x v="79"/>
    <x v="0"/>
    <n v="1012"/>
    <s v="Kg"/>
    <n v="26.75"/>
    <n v="27071"/>
  </r>
  <r>
    <d v="2020-11-25T00:00:00"/>
    <x v="79"/>
    <x v="0"/>
    <n v="466"/>
    <s v="Kg"/>
    <n v="26.75"/>
    <n v="12465.5"/>
  </r>
  <r>
    <d v="2020-11-25T00:00:00"/>
    <x v="79"/>
    <x v="0"/>
    <n v="1279"/>
    <s v="Kg"/>
    <n v="26.75"/>
    <n v="34213.25"/>
  </r>
  <r>
    <d v="2020-11-25T00:00:00"/>
    <x v="79"/>
    <x v="0"/>
    <n v="968"/>
    <s v="Kg"/>
    <n v="28.25"/>
    <n v="27346"/>
  </r>
  <r>
    <d v="2020-01-04T00:00:00"/>
    <x v="80"/>
    <x v="2"/>
    <n v="740"/>
    <s v="Mtr"/>
    <n v="26.5"/>
    <n v="19610"/>
  </r>
  <r>
    <d v="2020-01-24T00:00:00"/>
    <x v="80"/>
    <x v="2"/>
    <n v="800"/>
    <s v="Pcs"/>
    <n v="26.5"/>
    <n v="21200"/>
  </r>
  <r>
    <d v="2020-08-26T00:00:00"/>
    <x v="80"/>
    <x v="2"/>
    <n v="800"/>
    <s v="Pcs"/>
    <n v="25.5"/>
    <n v="20400"/>
  </r>
  <r>
    <d v="2020-12-31T00:00:00"/>
    <x v="80"/>
    <x v="1"/>
    <n v="810"/>
    <s v="Pcs"/>
    <n v="24"/>
    <n v="19440"/>
  </r>
  <r>
    <d v="2021-01-04T00:00:00"/>
    <x v="80"/>
    <x v="1"/>
    <n v="513"/>
    <s v="Pcs"/>
    <n v="27"/>
    <n v="13851"/>
  </r>
  <r>
    <d v="2021-01-04T00:00:00"/>
    <x v="80"/>
    <x v="1"/>
    <n v="192"/>
    <s v="Pcs"/>
    <n v="24"/>
    <n v="4608"/>
  </r>
  <r>
    <d v="2020-09-14T00:00:00"/>
    <x v="81"/>
    <x v="1"/>
    <n v="960"/>
    <s v="Pcs"/>
    <n v="15.5"/>
    <n v="14880"/>
  </r>
  <r>
    <d v="2021-09-14T00:00:00"/>
    <x v="81"/>
    <x v="1"/>
    <n v="300"/>
    <s v="Pcs"/>
    <n v="19"/>
    <n v="5700"/>
  </r>
  <r>
    <d v="2020-01-15T00:00:00"/>
    <x v="82"/>
    <x v="2"/>
    <n v="787.5"/>
    <s v="Mtr"/>
    <n v="25.5"/>
    <n v="20081.25"/>
  </r>
  <r>
    <d v="2020-03-04T00:00:00"/>
    <x v="82"/>
    <x v="2"/>
    <n v="500"/>
    <s v="Pcs"/>
    <n v="36.75"/>
    <n v="18375"/>
  </r>
  <r>
    <d v="2020-03-13T00:00:00"/>
    <x v="82"/>
    <x v="2"/>
    <n v="866.7"/>
    <s v="Mtr"/>
    <n v="25.5"/>
    <n v="22100.850000000002"/>
  </r>
  <r>
    <d v="2020-03-17T00:00:00"/>
    <x v="82"/>
    <x v="2"/>
    <n v="220"/>
    <s v="Pcs"/>
    <n v="26.25"/>
    <n v="5775"/>
  </r>
  <r>
    <d v="2021-08-05T00:00:00"/>
    <x v="82"/>
    <x v="1"/>
    <n v="845"/>
    <s v="Pcs"/>
    <n v="31.5"/>
    <n v="26617.5"/>
  </r>
  <r>
    <d v="2021-12-09T00:00:00"/>
    <x v="83"/>
    <x v="0"/>
    <n v="336"/>
    <s v="Kg"/>
    <n v="45.5"/>
    <n v="15288"/>
  </r>
  <r>
    <d v="2021-09-08T00:00:00"/>
    <x v="84"/>
    <x v="2"/>
    <n v="600"/>
    <s v="Pcs"/>
    <n v="16"/>
    <n v="9600"/>
  </r>
  <r>
    <d v="2021-09-14T00:00:00"/>
    <x v="84"/>
    <x v="2"/>
    <n v="800"/>
    <s v="Pcs"/>
    <n v="16"/>
    <n v="12800"/>
  </r>
  <r>
    <d v="2021-10-09T00:00:00"/>
    <x v="84"/>
    <x v="2"/>
    <n v="810"/>
    <s v="Pcs"/>
    <n v="15.5"/>
    <n v="12555"/>
  </r>
  <r>
    <d v="2019-07-24T00:00:00"/>
    <x v="85"/>
    <x v="1"/>
    <n v="50"/>
    <s v="Pcs"/>
    <n v="48"/>
    <n v="2400"/>
  </r>
  <r>
    <d v="2019-07-24T00:00:00"/>
    <x v="85"/>
    <x v="1"/>
    <n v="50"/>
    <s v="Pcs"/>
    <n v="33.5"/>
    <n v="1675"/>
  </r>
  <r>
    <d v="2019-07-24T00:00:00"/>
    <x v="85"/>
    <x v="1"/>
    <n v="100"/>
    <s v="Pcs"/>
    <n v="56"/>
    <n v="5600"/>
  </r>
  <r>
    <d v="2019-05-15T00:00:00"/>
    <x v="86"/>
    <x v="1"/>
    <n v="225"/>
    <s v="Pcs"/>
    <n v="54"/>
    <n v="12150"/>
  </r>
  <r>
    <d v="2021-09-26T00:00:00"/>
    <x v="86"/>
    <x v="0"/>
    <n v="1944"/>
    <s v="Kg"/>
    <n v="35.25"/>
    <n v="68526"/>
  </r>
  <r>
    <d v="2021-09-27T00:00:00"/>
    <x v="86"/>
    <x v="0"/>
    <n v="2613"/>
    <s v="Kg"/>
    <n v="35.25"/>
    <n v="92108.25"/>
  </r>
  <r>
    <d v="2019-11-19T00:00:00"/>
    <x v="87"/>
    <x v="3"/>
    <n v="428"/>
    <s v="Pcs"/>
    <n v="30"/>
    <n v="12840"/>
  </r>
  <r>
    <d v="2020-09-05T00:00:00"/>
    <x v="87"/>
    <x v="3"/>
    <n v="90"/>
    <s v="Kg"/>
    <n v="28"/>
    <n v="2520"/>
  </r>
  <r>
    <d v="2020-09-05T00:00:00"/>
    <x v="87"/>
    <x v="3"/>
    <n v="386"/>
    <s v="Kg"/>
    <n v="32"/>
    <n v="12352"/>
  </r>
  <r>
    <d v="2020-12-01T00:00:00"/>
    <x v="87"/>
    <x v="3"/>
    <n v="1003"/>
    <s v="Kg"/>
    <n v="36"/>
    <n v="36108"/>
  </r>
  <r>
    <d v="2020-12-01T00:00:00"/>
    <x v="87"/>
    <x v="3"/>
    <n v="1244"/>
    <s v="Kg"/>
    <n v="36"/>
    <n v="44784"/>
  </r>
  <r>
    <d v="2019-06-04T00:00:00"/>
    <x v="88"/>
    <x v="1"/>
    <n v="250"/>
    <s v="Pcs"/>
    <n v="102"/>
    <n v="25500"/>
  </r>
  <r>
    <d v="2019-08-03T00:00:00"/>
    <x v="88"/>
    <x v="1"/>
    <n v="249"/>
    <s v="Pcs"/>
    <n v="102"/>
    <n v="25398"/>
  </r>
  <r>
    <d v="2019-09-17T00:00:00"/>
    <x v="88"/>
    <x v="1"/>
    <n v="52"/>
    <s v="Pcs"/>
    <n v="123"/>
    <n v="6396"/>
  </r>
  <r>
    <d v="2019-09-27T00:00:00"/>
    <x v="88"/>
    <x v="1"/>
    <n v="30"/>
    <s v="Pcs"/>
    <n v="102"/>
    <n v="3060"/>
  </r>
  <r>
    <d v="2019-09-27T00:00:00"/>
    <x v="88"/>
    <x v="1"/>
    <n v="220"/>
    <s v="Pcs"/>
    <n v="103"/>
    <n v="22660"/>
  </r>
  <r>
    <d v="2019-09-30T00:00:00"/>
    <x v="88"/>
    <x v="1"/>
    <n v="167"/>
    <s v="Pcs"/>
    <n v="102"/>
    <n v="17034"/>
  </r>
  <r>
    <d v="2019-10-03T00:00:00"/>
    <x v="88"/>
    <x v="1"/>
    <n v="302"/>
    <s v="Pcs"/>
    <n v="102"/>
    <n v="30804"/>
  </r>
  <r>
    <d v="2019-11-30T00:00:00"/>
    <x v="88"/>
    <x v="1"/>
    <n v="259"/>
    <s v="Pcs"/>
    <n v="102"/>
    <n v="26418"/>
  </r>
  <r>
    <d v="2019-12-27T00:00:00"/>
    <x v="88"/>
    <x v="1"/>
    <n v="249"/>
    <s v="Pcs"/>
    <n v="102"/>
    <n v="25398"/>
  </r>
  <r>
    <d v="2020-01-28T00:00:00"/>
    <x v="88"/>
    <x v="1"/>
    <n v="29"/>
    <s v="Pcs"/>
    <n v="103"/>
    <n v="2987"/>
  </r>
  <r>
    <d v="2020-01-28T00:00:00"/>
    <x v="88"/>
    <x v="1"/>
    <n v="250"/>
    <s v="Pcs"/>
    <n v="102"/>
    <n v="25500"/>
  </r>
  <r>
    <d v="2020-06-23T00:00:00"/>
    <x v="88"/>
    <x v="1"/>
    <n v="251"/>
    <s v="Pcs"/>
    <n v="102"/>
    <n v="25602"/>
  </r>
  <r>
    <d v="2020-12-11T00:00:00"/>
    <x v="88"/>
    <x v="1"/>
    <n v="252"/>
    <s v="Pcs"/>
    <n v="102"/>
    <n v="25704"/>
  </r>
  <r>
    <d v="2020-12-18T00:00:00"/>
    <x v="88"/>
    <x v="1"/>
    <n v="355"/>
    <s v="Pcs"/>
    <n v="115"/>
    <n v="40825"/>
  </r>
  <r>
    <d v="2021-03-23T00:00:00"/>
    <x v="88"/>
    <x v="1"/>
    <n v="250"/>
    <s v="Pcs"/>
    <n v="125"/>
    <n v="31250"/>
  </r>
  <r>
    <d v="2021-05-06T00:00:00"/>
    <x v="88"/>
    <x v="1"/>
    <n v="252"/>
    <s v="Pcs"/>
    <n v="125"/>
    <n v="31500"/>
  </r>
  <r>
    <d v="2019-06-03T00:00:00"/>
    <x v="89"/>
    <x v="0"/>
    <n v="300"/>
    <s v="Kg"/>
    <n v="29.5"/>
    <n v="8850"/>
  </r>
  <r>
    <d v="2019-06-03T00:00:00"/>
    <x v="89"/>
    <x v="0"/>
    <n v="592"/>
    <s v="Kg"/>
    <n v="26.5"/>
    <n v="15688"/>
  </r>
  <r>
    <d v="2019-06-03T00:00:00"/>
    <x v="89"/>
    <x v="0"/>
    <n v="357"/>
    <s v="Kg"/>
    <n v="29.5"/>
    <n v="10531.5"/>
  </r>
  <r>
    <d v="2019-06-14T00:00:00"/>
    <x v="89"/>
    <x v="0"/>
    <n v="521"/>
    <s v="Kg"/>
    <n v="25.25"/>
    <n v="13155.25"/>
  </r>
  <r>
    <d v="2019-06-14T00:00:00"/>
    <x v="89"/>
    <x v="0"/>
    <n v="794"/>
    <s v="Kg"/>
    <n v="23.75"/>
    <n v="18857.5"/>
  </r>
  <r>
    <d v="2019-06-17T00:00:00"/>
    <x v="89"/>
    <x v="0"/>
    <n v="692"/>
    <s v="Kg"/>
    <n v="23.5"/>
    <n v="16262"/>
  </r>
  <r>
    <d v="2019-06-17T00:00:00"/>
    <x v="89"/>
    <x v="0"/>
    <n v="535"/>
    <s v="Kg"/>
    <n v="25"/>
    <n v="13375"/>
  </r>
  <r>
    <d v="2019-06-17T00:00:00"/>
    <x v="89"/>
    <x v="0"/>
    <n v="739"/>
    <s v="Kg"/>
    <n v="23.5"/>
    <n v="17366.5"/>
  </r>
  <r>
    <d v="2019-06-18T00:00:00"/>
    <x v="89"/>
    <x v="0"/>
    <n v="1186"/>
    <s v="Kg"/>
    <n v="23.5"/>
    <n v="27871"/>
  </r>
  <r>
    <d v="2019-06-20T00:00:00"/>
    <x v="89"/>
    <x v="0"/>
    <n v="546"/>
    <s v="Kg"/>
    <n v="24"/>
    <n v="13104"/>
  </r>
  <r>
    <d v="2019-06-20T00:00:00"/>
    <x v="89"/>
    <x v="0"/>
    <n v="504"/>
    <s v="Kg"/>
    <n v="31.75"/>
    <n v="16002"/>
  </r>
  <r>
    <d v="2019-06-21T00:00:00"/>
    <x v="89"/>
    <x v="0"/>
    <n v="1049"/>
    <s v="Kg"/>
    <n v="24.75"/>
    <n v="25962.75"/>
  </r>
  <r>
    <d v="2019-07-02T00:00:00"/>
    <x v="89"/>
    <x v="0"/>
    <n v="565"/>
    <s v="Kg"/>
    <n v="24.5"/>
    <n v="13842.5"/>
  </r>
  <r>
    <d v="2019-07-02T00:00:00"/>
    <x v="89"/>
    <x v="0"/>
    <n v="827"/>
    <s v="Kg"/>
    <n v="24.5"/>
    <n v="20261.5"/>
  </r>
  <r>
    <d v="2019-07-04T00:00:00"/>
    <x v="89"/>
    <x v="0"/>
    <n v="962"/>
    <s v="Kg"/>
    <n v="22.75"/>
    <n v="21885.5"/>
  </r>
  <r>
    <d v="2019-07-10T00:00:00"/>
    <x v="89"/>
    <x v="0"/>
    <n v="588"/>
    <s v="Kg"/>
    <n v="23.25"/>
    <n v="13671"/>
  </r>
  <r>
    <d v="2019-07-11T00:00:00"/>
    <x v="89"/>
    <x v="0"/>
    <n v="629"/>
    <s v="Kg"/>
    <n v="24.5"/>
    <n v="15410.5"/>
  </r>
  <r>
    <d v="2019-07-11T00:00:00"/>
    <x v="89"/>
    <x v="0"/>
    <n v="607"/>
    <s v="Kg"/>
    <n v="23.25"/>
    <n v="14112.75"/>
  </r>
  <r>
    <d v="2019-07-11T00:00:00"/>
    <x v="89"/>
    <x v="0"/>
    <n v="729"/>
    <s v="Kg"/>
    <n v="23"/>
    <n v="16767"/>
  </r>
  <r>
    <d v="2019-12-25T00:00:00"/>
    <x v="89"/>
    <x v="0"/>
    <n v="545"/>
    <s v="Kg"/>
    <n v="21.5"/>
    <n v="11717.5"/>
  </r>
  <r>
    <d v="2020-07-22T00:00:00"/>
    <x v="90"/>
    <x v="2"/>
    <n v="3600"/>
    <s v="Pcs"/>
    <n v="3.4"/>
    <n v="12240"/>
  </r>
  <r>
    <d v="2020-07-24T00:00:00"/>
    <x v="90"/>
    <x v="2"/>
    <n v="5500"/>
    <s v="Pcs"/>
    <n v="3.4"/>
    <n v="18700"/>
  </r>
  <r>
    <d v="2020-08-01T00:00:00"/>
    <x v="90"/>
    <x v="2"/>
    <n v="5500"/>
    <s v="Pcs"/>
    <n v="3.4"/>
    <n v="18700"/>
  </r>
  <r>
    <d v="2020-08-07T00:00:00"/>
    <x v="90"/>
    <x v="2"/>
    <n v="5500"/>
    <s v="Pcs"/>
    <n v="3.5"/>
    <n v="19250"/>
  </r>
  <r>
    <d v="2020-08-12T00:00:00"/>
    <x v="90"/>
    <x v="2"/>
    <n v="5553"/>
    <s v="Pcs"/>
    <n v="3.5"/>
    <n v="19435.5"/>
  </r>
  <r>
    <d v="2020-08-25T00:00:00"/>
    <x v="90"/>
    <x v="2"/>
    <n v="5100"/>
    <s v="Pcs"/>
    <n v="3.5"/>
    <n v="17850"/>
  </r>
  <r>
    <d v="2020-08-25T00:00:00"/>
    <x v="90"/>
    <x v="2"/>
    <n v="5100"/>
    <s v="Pcs"/>
    <n v="3.5"/>
    <n v="17850"/>
  </r>
  <r>
    <d v="2020-08-28T00:00:00"/>
    <x v="90"/>
    <x v="2"/>
    <n v="5500"/>
    <s v="Pcs"/>
    <n v="3.5"/>
    <n v="19250"/>
  </r>
  <r>
    <d v="2020-09-03T00:00:00"/>
    <x v="90"/>
    <x v="2"/>
    <n v="4280"/>
    <s v="Pcs"/>
    <n v="3.5"/>
    <n v="14980"/>
  </r>
  <r>
    <d v="2021-10-04T00:00:00"/>
    <x v="90"/>
    <x v="1"/>
    <n v="2850"/>
    <s v="Pcs"/>
    <n v="42.75"/>
    <n v="121837.5"/>
  </r>
  <r>
    <d v="2021-10-05T00:00:00"/>
    <x v="90"/>
    <x v="1"/>
    <n v="1870"/>
    <s v="Pcs"/>
    <n v="42.75"/>
    <n v="79942.5"/>
  </r>
  <r>
    <d v="2021-10-05T00:00:00"/>
    <x v="90"/>
    <x v="1"/>
    <n v="1475"/>
    <s v="Pcs"/>
    <n v="42.75"/>
    <n v="63056.25"/>
  </r>
  <r>
    <d v="2021-10-05T00:00:00"/>
    <x v="90"/>
    <x v="1"/>
    <n v="2710"/>
    <s v="Pcs"/>
    <n v="42.75"/>
    <n v="115852.5"/>
  </r>
  <r>
    <d v="2021-10-08T00:00:00"/>
    <x v="90"/>
    <x v="1"/>
    <n v="850"/>
    <s v="Pcs"/>
    <n v="42.75"/>
    <n v="36337.5"/>
  </r>
  <r>
    <d v="2021-10-08T00:00:00"/>
    <x v="90"/>
    <x v="1"/>
    <n v="1800"/>
    <s v="Pcs"/>
    <n v="42.75"/>
    <n v="76950"/>
  </r>
  <r>
    <d v="2021-10-08T00:00:00"/>
    <x v="90"/>
    <x v="1"/>
    <n v="660"/>
    <s v="Pcs"/>
    <n v="42.75"/>
    <n v="28215"/>
  </r>
  <r>
    <d v="2021-10-08T00:00:00"/>
    <x v="90"/>
    <x v="1"/>
    <n v="580"/>
    <s v="Pcs"/>
    <n v="42.75"/>
    <n v="24795"/>
  </r>
  <r>
    <d v="2021-10-08T00:00:00"/>
    <x v="90"/>
    <x v="1"/>
    <n v="280"/>
    <s v="Pcs"/>
    <n v="42.75"/>
    <n v="11970"/>
  </r>
  <r>
    <d v="2021-10-08T00:00:00"/>
    <x v="90"/>
    <x v="1"/>
    <n v="1790"/>
    <s v="Pcs"/>
    <n v="42.75"/>
    <n v="76522.5"/>
  </r>
  <r>
    <d v="2021-10-09T00:00:00"/>
    <x v="90"/>
    <x v="1"/>
    <n v="980"/>
    <s v="Pcs"/>
    <n v="42.75"/>
    <n v="41895"/>
  </r>
  <r>
    <d v="2021-10-09T00:00:00"/>
    <x v="90"/>
    <x v="1"/>
    <n v="1295"/>
    <s v="Pcs"/>
    <n v="42.75"/>
    <n v="55361.25"/>
  </r>
  <r>
    <d v="2021-12-06T00:00:00"/>
    <x v="90"/>
    <x v="1"/>
    <n v="5"/>
    <s v="Pcs"/>
    <n v="130"/>
    <n v="650"/>
  </r>
  <r>
    <d v="2021-12-06T00:00:00"/>
    <x v="90"/>
    <x v="1"/>
    <n v="2"/>
    <s v="Pcs"/>
    <n v="90"/>
    <n v="180"/>
  </r>
  <r>
    <d v="2021-12-06T00:00:00"/>
    <x v="90"/>
    <x v="1"/>
    <n v="29"/>
    <s v="Pcs"/>
    <n v="130"/>
    <n v="3770"/>
  </r>
  <r>
    <d v="2021-12-20T00:00:00"/>
    <x v="90"/>
    <x v="1"/>
    <n v="700"/>
    <s v="Pcs"/>
    <n v="72.75"/>
    <n v="50925"/>
  </r>
  <r>
    <d v="2021-12-20T00:00:00"/>
    <x v="90"/>
    <x v="1"/>
    <n v="2015"/>
    <s v="Pcs"/>
    <n v="42.75"/>
    <n v="86141.25"/>
  </r>
  <r>
    <d v="2021-12-22T00:00:00"/>
    <x v="90"/>
    <x v="1"/>
    <n v="1650"/>
    <s v="Pcs"/>
    <n v="72.75"/>
    <n v="120037.5"/>
  </r>
  <r>
    <d v="2021-12-22T00:00:00"/>
    <x v="90"/>
    <x v="1"/>
    <n v="1020"/>
    <s v="Pcs"/>
    <n v="42.75"/>
    <n v="43605"/>
  </r>
  <r>
    <d v="2021-12-27T00:00:00"/>
    <x v="90"/>
    <x v="1"/>
    <n v="1820"/>
    <s v="Pcs"/>
    <n v="42.75"/>
    <n v="77805"/>
  </r>
  <r>
    <d v="2021-12-27T00:00:00"/>
    <x v="90"/>
    <x v="1"/>
    <n v="900"/>
    <s v="Pcs"/>
    <n v="42.75"/>
    <n v="38475"/>
  </r>
  <r>
    <d v="2021-12-28T00:00:00"/>
    <x v="90"/>
    <x v="1"/>
    <n v="640"/>
    <s v="Pcs"/>
    <n v="42.75"/>
    <n v="27360"/>
  </r>
  <r>
    <d v="2021-12-28T00:00:00"/>
    <x v="90"/>
    <x v="1"/>
    <n v="1600"/>
    <s v="Pcs"/>
    <n v="42.75"/>
    <n v="68400"/>
  </r>
  <r>
    <d v="2021-12-28T00:00:00"/>
    <x v="90"/>
    <x v="1"/>
    <n v="449"/>
    <s v="Pcs"/>
    <n v="42.75"/>
    <n v="19194.75"/>
  </r>
  <r>
    <d v="2021-12-29T00:00:00"/>
    <x v="90"/>
    <x v="1"/>
    <n v="2710"/>
    <s v="Pcs"/>
    <n v="42.75"/>
    <n v="115852.5"/>
  </r>
  <r>
    <d v="2021-12-30T00:00:00"/>
    <x v="90"/>
    <x v="1"/>
    <n v="2650"/>
    <s v="Pcs"/>
    <n v="42.75"/>
    <n v="113287.5"/>
  </r>
  <r>
    <d v="2021-12-30T00:00:00"/>
    <x v="90"/>
    <x v="1"/>
    <n v="1604"/>
    <s v="Pcs"/>
    <n v="42.75"/>
    <n v="68571"/>
  </r>
  <r>
    <d v="2022-01-11T00:00:00"/>
    <x v="90"/>
    <x v="1"/>
    <n v="60"/>
    <s v="Pcs"/>
    <n v="42.75"/>
    <n v="2565"/>
  </r>
  <r>
    <d v="2022-02-12T00:00:00"/>
    <x v="90"/>
    <x v="2"/>
    <n v="3009"/>
    <s v="Pcs"/>
    <n v="4.3"/>
    <n v="12938.699999999999"/>
  </r>
  <r>
    <d v="2022-02-12T00:00:00"/>
    <x v="90"/>
    <x v="2"/>
    <n v="5000"/>
    <s v="Pcs"/>
    <n v="4.05"/>
    <n v="20250"/>
  </r>
  <r>
    <d v="2020-07-22T00:00:00"/>
    <x v="91"/>
    <x v="2"/>
    <n v="1031"/>
    <s v="Pcs"/>
    <n v="6.3"/>
    <n v="6495.3"/>
  </r>
  <r>
    <d v="2021-08-21T00:00:00"/>
    <x v="92"/>
    <x v="1"/>
    <n v="1600"/>
    <s v="Pcs"/>
    <n v="24"/>
    <n v="38400"/>
  </r>
  <r>
    <d v="2021-08-21T00:00:00"/>
    <x v="92"/>
    <x v="2"/>
    <n v="800"/>
    <s v="Pcs"/>
    <n v="38.5"/>
    <n v="30800"/>
  </r>
  <r>
    <d v="2021-09-01T00:00:00"/>
    <x v="92"/>
    <x v="1"/>
    <n v="1590"/>
    <s v="Pcs"/>
    <n v="26.5"/>
    <n v="42135"/>
  </r>
  <r>
    <d v="2021-09-02T00:00:00"/>
    <x v="92"/>
    <x v="2"/>
    <n v="800"/>
    <s v="Pcs"/>
    <n v="38.5"/>
    <n v="30800"/>
  </r>
  <r>
    <d v="2021-09-06T00:00:00"/>
    <x v="92"/>
    <x v="1"/>
    <n v="820"/>
    <s v="Pcs"/>
    <n v="26.5"/>
    <n v="21730"/>
  </r>
  <r>
    <d v="2021-09-06T00:00:00"/>
    <x v="92"/>
    <x v="1"/>
    <n v="503"/>
    <s v="Pcs"/>
    <n v="34"/>
    <n v="17102"/>
  </r>
  <r>
    <d v="2021-09-11T00:00:00"/>
    <x v="92"/>
    <x v="2"/>
    <n v="750"/>
    <s v="Pcs"/>
    <n v="46"/>
    <n v="34500"/>
  </r>
  <r>
    <d v="2021-09-16T00:00:00"/>
    <x v="92"/>
    <x v="2"/>
    <n v="751"/>
    <s v="Pcs"/>
    <n v="46"/>
    <n v="34546"/>
  </r>
  <r>
    <d v="2021-09-22T00:00:00"/>
    <x v="92"/>
    <x v="2"/>
    <n v="750"/>
    <s v="Pcs"/>
    <n v="46"/>
    <n v="34500"/>
  </r>
  <r>
    <d v="2021-09-24T00:00:00"/>
    <x v="92"/>
    <x v="2"/>
    <n v="753"/>
    <s v="Pcs"/>
    <n v="46"/>
    <n v="34638"/>
  </r>
  <r>
    <d v="2021-09-26T00:00:00"/>
    <x v="92"/>
    <x v="2"/>
    <n v="750"/>
    <s v="Pcs"/>
    <n v="46"/>
    <n v="34500"/>
  </r>
  <r>
    <d v="2021-09-28T00:00:00"/>
    <x v="92"/>
    <x v="2"/>
    <n v="750"/>
    <s v="Pcs"/>
    <n v="46"/>
    <n v="34500"/>
  </r>
  <r>
    <d v="2021-09-29T00:00:00"/>
    <x v="92"/>
    <x v="2"/>
    <n v="750"/>
    <s v="Pcs"/>
    <n v="46"/>
    <n v="34500"/>
  </r>
  <r>
    <d v="2021-09-29T00:00:00"/>
    <x v="92"/>
    <x v="1"/>
    <n v="375"/>
    <s v="Pcs"/>
    <n v="26.5"/>
    <n v="9937.5"/>
  </r>
  <r>
    <d v="2021-09-29T00:00:00"/>
    <x v="92"/>
    <x v="1"/>
    <n v="1025"/>
    <s v="Pcs"/>
    <n v="24"/>
    <n v="24600"/>
  </r>
  <r>
    <d v="2021-10-01T00:00:00"/>
    <x v="92"/>
    <x v="2"/>
    <n v="750"/>
    <s v="Pcs"/>
    <n v="46"/>
    <n v="34500"/>
  </r>
  <r>
    <d v="2021-10-02T00:00:00"/>
    <x v="92"/>
    <x v="2"/>
    <n v="750"/>
    <s v="Pcs"/>
    <n v="46"/>
    <n v="34500"/>
  </r>
  <r>
    <d v="2021-10-02T00:00:00"/>
    <x v="92"/>
    <x v="2"/>
    <n v="764"/>
    <s v="Pcs"/>
    <n v="46"/>
    <n v="35144"/>
  </r>
  <r>
    <d v="2021-10-05T00:00:00"/>
    <x v="92"/>
    <x v="2"/>
    <n v="750"/>
    <s v="Pcs"/>
    <n v="46"/>
    <n v="34500"/>
  </r>
  <r>
    <d v="2021-10-06T00:00:00"/>
    <x v="92"/>
    <x v="2"/>
    <n v="750"/>
    <s v="Pcs"/>
    <n v="46"/>
    <n v="34500"/>
  </r>
  <r>
    <d v="2021-10-11T00:00:00"/>
    <x v="92"/>
    <x v="2"/>
    <n v="755"/>
    <s v="Pcs"/>
    <n v="46"/>
    <n v="34730"/>
  </r>
  <r>
    <d v="2021-10-11T00:00:00"/>
    <x v="92"/>
    <x v="2"/>
    <n v="660"/>
    <s v="Pcs"/>
    <n v="46"/>
    <n v="30360"/>
  </r>
  <r>
    <d v="2021-10-19T00:00:00"/>
    <x v="92"/>
    <x v="2"/>
    <n v="766"/>
    <s v="Pcs"/>
    <n v="46"/>
    <n v="35236"/>
  </r>
  <r>
    <d v="2021-10-23T00:00:00"/>
    <x v="92"/>
    <x v="2"/>
    <n v="750"/>
    <s v="Pcs"/>
    <n v="48.5"/>
    <n v="36375"/>
  </r>
  <r>
    <d v="2021-10-29T00:00:00"/>
    <x v="92"/>
    <x v="2"/>
    <n v="750"/>
    <s v="Pcs"/>
    <n v="48.5"/>
    <n v="36375"/>
  </r>
  <r>
    <d v="2021-11-02T00:00:00"/>
    <x v="92"/>
    <x v="2"/>
    <n v="750"/>
    <s v="Pcs"/>
    <n v="46.25"/>
    <n v="34687.5"/>
  </r>
  <r>
    <d v="2021-11-04T00:00:00"/>
    <x v="92"/>
    <x v="2"/>
    <n v="750"/>
    <s v="Pcs"/>
    <n v="46.25"/>
    <n v="34687.5"/>
  </r>
  <r>
    <d v="2021-11-12T00:00:00"/>
    <x v="92"/>
    <x v="2"/>
    <n v="710"/>
    <s v="Pcs"/>
    <n v="46.25"/>
    <n v="32837.5"/>
  </r>
  <r>
    <d v="2021-11-18T00:00:00"/>
    <x v="92"/>
    <x v="2"/>
    <n v="750"/>
    <s v="Pcs"/>
    <n v="46.25"/>
    <n v="34687.5"/>
  </r>
  <r>
    <d v="2021-11-20T00:00:00"/>
    <x v="92"/>
    <x v="2"/>
    <n v="750"/>
    <s v="Pcs"/>
    <n v="46.25"/>
    <n v="34687.5"/>
  </r>
  <r>
    <d v="2021-11-23T00:00:00"/>
    <x v="92"/>
    <x v="2"/>
    <n v="750"/>
    <s v="Pcs"/>
    <n v="46.25"/>
    <n v="34687.5"/>
  </r>
  <r>
    <d v="2021-11-24T00:00:00"/>
    <x v="92"/>
    <x v="2"/>
    <n v="750"/>
    <s v="Pcs"/>
    <n v="46.25"/>
    <n v="34687.5"/>
  </r>
  <r>
    <d v="2021-11-26T00:00:00"/>
    <x v="92"/>
    <x v="2"/>
    <n v="751"/>
    <s v="Pcs"/>
    <n v="46.25"/>
    <n v="34733.75"/>
  </r>
  <r>
    <d v="2021-11-30T00:00:00"/>
    <x v="92"/>
    <x v="2"/>
    <n v="750"/>
    <s v="Pcs"/>
    <n v="46.25"/>
    <n v="34687.5"/>
  </r>
  <r>
    <d v="2021-11-30T00:00:00"/>
    <x v="92"/>
    <x v="2"/>
    <n v="750"/>
    <s v="Pcs"/>
    <n v="46.25"/>
    <n v="34687.5"/>
  </r>
  <r>
    <d v="2021-12-03T00:00:00"/>
    <x v="92"/>
    <x v="2"/>
    <n v="800"/>
    <s v="Pcs"/>
    <n v="46.25"/>
    <n v="37000"/>
  </r>
  <r>
    <d v="2021-12-04T00:00:00"/>
    <x v="92"/>
    <x v="2"/>
    <n v="780"/>
    <s v="Pcs"/>
    <n v="46.25"/>
    <n v="36075"/>
  </r>
  <r>
    <d v="2021-12-08T00:00:00"/>
    <x v="92"/>
    <x v="2"/>
    <n v="740"/>
    <s v="Pcs"/>
    <n v="46.25"/>
    <n v="34225"/>
  </r>
  <r>
    <d v="2021-12-08T00:00:00"/>
    <x v="92"/>
    <x v="1"/>
    <n v="260"/>
    <s v="Pcs"/>
    <n v="24"/>
    <n v="6240"/>
  </r>
  <r>
    <d v="2021-12-08T00:00:00"/>
    <x v="92"/>
    <x v="2"/>
    <n v="760"/>
    <s v="Pcs"/>
    <n v="46.25"/>
    <n v="35150"/>
  </r>
  <r>
    <d v="2021-12-11T00:00:00"/>
    <x v="92"/>
    <x v="2"/>
    <n v="750"/>
    <s v="Pcs"/>
    <n v="46.25"/>
    <n v="34687.5"/>
  </r>
  <r>
    <d v="2021-12-11T00:00:00"/>
    <x v="92"/>
    <x v="1"/>
    <n v="1321"/>
    <s v="Pcs"/>
    <n v="24"/>
    <n v="31704"/>
  </r>
  <r>
    <d v="2021-12-13T00:00:00"/>
    <x v="92"/>
    <x v="2"/>
    <n v="750"/>
    <s v="Pcs"/>
    <n v="46.25"/>
    <n v="34687.5"/>
  </r>
  <r>
    <d v="2021-12-15T00:00:00"/>
    <x v="92"/>
    <x v="2"/>
    <n v="800"/>
    <s v="Pcs"/>
    <n v="46.25"/>
    <n v="37000"/>
  </r>
  <r>
    <d v="2021-12-16T00:00:00"/>
    <x v="92"/>
    <x v="2"/>
    <n v="970"/>
    <s v="Pcs"/>
    <n v="46.25"/>
    <n v="44862.5"/>
  </r>
  <r>
    <d v="2021-12-16T00:00:00"/>
    <x v="92"/>
    <x v="1"/>
    <n v="1310"/>
    <s v="Pcs"/>
    <n v="27.5"/>
    <n v="36025"/>
  </r>
  <r>
    <d v="2021-12-18T00:00:00"/>
    <x v="92"/>
    <x v="2"/>
    <n v="1000"/>
    <s v="Pcs"/>
    <n v="46.25"/>
    <n v="46250"/>
  </r>
  <r>
    <d v="2021-12-20T00:00:00"/>
    <x v="92"/>
    <x v="2"/>
    <n v="1500"/>
    <s v="Pcs"/>
    <n v="46.25"/>
    <n v="69375"/>
  </r>
  <r>
    <d v="2021-12-23T00:00:00"/>
    <x v="92"/>
    <x v="2"/>
    <n v="630"/>
    <s v="Pcs"/>
    <n v="46.25"/>
    <n v="29137.5"/>
  </r>
  <r>
    <d v="2021-12-25T00:00:00"/>
    <x v="92"/>
    <x v="2"/>
    <n v="1000"/>
    <s v="Pcs"/>
    <n v="46.25"/>
    <n v="46250"/>
  </r>
  <r>
    <d v="2021-12-25T00:00:00"/>
    <x v="92"/>
    <x v="2"/>
    <n v="1000"/>
    <s v="Pcs"/>
    <n v="46.25"/>
    <n v="46250"/>
  </r>
  <r>
    <d v="2021-12-29T00:00:00"/>
    <x v="92"/>
    <x v="2"/>
    <n v="1000"/>
    <s v="Pcs"/>
    <n v="46.25"/>
    <n v="46250"/>
  </r>
  <r>
    <d v="2021-12-30T00:00:00"/>
    <x v="92"/>
    <x v="1"/>
    <n v="1006"/>
    <s v="Pcs"/>
    <n v="58"/>
    <n v="58348"/>
  </r>
  <r>
    <d v="2021-12-30T00:00:00"/>
    <x v="92"/>
    <x v="2"/>
    <n v="1000"/>
    <s v="Pcs"/>
    <n v="46.25"/>
    <n v="46250"/>
  </r>
  <r>
    <d v="2021-12-31T00:00:00"/>
    <x v="92"/>
    <x v="2"/>
    <n v="1000"/>
    <s v="Pcs"/>
    <n v="46.25"/>
    <n v="46250"/>
  </r>
  <r>
    <d v="2021-12-31T00:00:00"/>
    <x v="92"/>
    <x v="1"/>
    <n v="1980"/>
    <s v="Pcs"/>
    <n v="27.5"/>
    <n v="54450"/>
  </r>
  <r>
    <d v="2022-01-03T00:00:00"/>
    <x v="92"/>
    <x v="2"/>
    <n v="1000"/>
    <s v="Pcs"/>
    <n v="46.25"/>
    <n v="46250"/>
  </r>
  <r>
    <d v="2022-01-04T00:00:00"/>
    <x v="92"/>
    <x v="2"/>
    <n v="1000"/>
    <s v="Pcs"/>
    <n v="46.25"/>
    <n v="46250"/>
  </r>
  <r>
    <d v="2022-01-07T00:00:00"/>
    <x v="92"/>
    <x v="2"/>
    <n v="1000"/>
    <s v="Pcs"/>
    <n v="46.25"/>
    <n v="46250"/>
  </r>
  <r>
    <d v="2022-01-08T00:00:00"/>
    <x v="92"/>
    <x v="2"/>
    <n v="1000"/>
    <s v="Pcs"/>
    <n v="46.25"/>
    <n v="46250"/>
  </r>
  <r>
    <d v="2022-01-10T00:00:00"/>
    <x v="92"/>
    <x v="2"/>
    <n v="1000"/>
    <s v="Pcs"/>
    <n v="46.25"/>
    <n v="46250"/>
  </r>
  <r>
    <d v="2022-01-11T00:00:00"/>
    <x v="92"/>
    <x v="1"/>
    <n v="1300"/>
    <s v="Pcs"/>
    <n v="25"/>
    <n v="32500"/>
  </r>
  <r>
    <d v="2022-01-11T00:00:00"/>
    <x v="92"/>
    <x v="1"/>
    <n v="506"/>
    <s v="Pcs"/>
    <n v="27.5"/>
    <n v="13915"/>
  </r>
  <r>
    <d v="2022-01-12T00:00:00"/>
    <x v="92"/>
    <x v="2"/>
    <n v="1000"/>
    <s v="Pcs"/>
    <n v="46.25"/>
    <n v="46250"/>
  </r>
  <r>
    <d v="2022-01-13T00:00:00"/>
    <x v="92"/>
    <x v="2"/>
    <n v="1000"/>
    <s v="Pcs"/>
    <n v="46.25"/>
    <n v="46250"/>
  </r>
  <r>
    <d v="2022-01-20T00:00:00"/>
    <x v="92"/>
    <x v="2"/>
    <n v="1000"/>
    <s v="Pcs"/>
    <n v="46.25"/>
    <n v="46250"/>
  </r>
  <r>
    <d v="2022-01-21T00:00:00"/>
    <x v="92"/>
    <x v="2"/>
    <n v="48"/>
    <s v="Pcs"/>
    <n v="47.25"/>
    <n v="2268"/>
  </r>
  <r>
    <d v="2022-01-21T00:00:00"/>
    <x v="92"/>
    <x v="2"/>
    <n v="900"/>
    <s v="Pcs"/>
    <n v="46.25"/>
    <n v="41625"/>
  </r>
  <r>
    <d v="2022-01-28T00:00:00"/>
    <x v="92"/>
    <x v="2"/>
    <n v="1000"/>
    <s v="Pcs"/>
    <n v="46.25"/>
    <n v="46250"/>
  </r>
  <r>
    <d v="2022-01-29T00:00:00"/>
    <x v="92"/>
    <x v="2"/>
    <n v="1000"/>
    <s v="Pcs"/>
    <n v="46.25"/>
    <n v="46250"/>
  </r>
  <r>
    <d v="2022-02-04T00:00:00"/>
    <x v="92"/>
    <x v="1"/>
    <n v="1195"/>
    <s v="Pcs"/>
    <n v="25"/>
    <n v="29875"/>
  </r>
  <r>
    <d v="2022-02-08T00:00:00"/>
    <x v="92"/>
    <x v="2"/>
    <n v="30"/>
    <s v="Pcs"/>
    <n v="47.25"/>
    <n v="1417.5"/>
  </r>
  <r>
    <d v="2022-02-08T00:00:00"/>
    <x v="92"/>
    <x v="2"/>
    <n v="970"/>
    <s v="Pcs"/>
    <n v="46.25"/>
    <n v="44862.5"/>
  </r>
  <r>
    <d v="2022-02-09T00:00:00"/>
    <x v="92"/>
    <x v="2"/>
    <n v="1000"/>
    <s v="Pcs"/>
    <n v="46.25"/>
    <n v="46250"/>
  </r>
  <r>
    <d v="2022-02-11T00:00:00"/>
    <x v="92"/>
    <x v="2"/>
    <n v="1000"/>
    <s v="Pcs"/>
    <n v="47.25"/>
    <n v="47250"/>
  </r>
  <r>
    <d v="2022-02-15T00:00:00"/>
    <x v="92"/>
    <x v="2"/>
    <n v="1000"/>
    <s v="Pcs"/>
    <n v="47.25"/>
    <n v="47250"/>
  </r>
  <r>
    <d v="2022-02-16T00:00:00"/>
    <x v="92"/>
    <x v="2"/>
    <n v="1000"/>
    <s v="Pcs"/>
    <n v="47.25"/>
    <n v="47250"/>
  </r>
  <r>
    <d v="2019-04-05T00:00:00"/>
    <x v="93"/>
    <x v="1"/>
    <n v="1002"/>
    <s v="Pcs"/>
    <n v="39"/>
    <n v="39078"/>
  </r>
  <r>
    <d v="2019-04-08T00:00:00"/>
    <x v="93"/>
    <x v="1"/>
    <n v="1000"/>
    <s v="Pcs"/>
    <n v="32"/>
    <n v="32000"/>
  </r>
  <r>
    <d v="2019-04-18T00:00:00"/>
    <x v="93"/>
    <x v="1"/>
    <n v="1000"/>
    <s v="Pcs"/>
    <n v="39"/>
    <n v="39000"/>
  </r>
  <r>
    <d v="2019-06-24T00:00:00"/>
    <x v="93"/>
    <x v="1"/>
    <n v="1001"/>
    <s v="Pcs"/>
    <n v="39"/>
    <n v="39039"/>
  </r>
  <r>
    <d v="2019-07-06T00:00:00"/>
    <x v="93"/>
    <x v="1"/>
    <n v="910"/>
    <s v="Pcs"/>
    <n v="32"/>
    <n v="29120"/>
  </r>
  <r>
    <d v="2019-12-09T00:00:00"/>
    <x v="93"/>
    <x v="1"/>
    <n v="600"/>
    <s v="Pcs"/>
    <n v="28.25"/>
    <n v="16950"/>
  </r>
  <r>
    <d v="2019-12-21T00:00:00"/>
    <x v="93"/>
    <x v="1"/>
    <n v="902"/>
    <s v="Pcs"/>
    <n v="32"/>
    <n v="28864"/>
  </r>
  <r>
    <d v="2019-12-27T00:00:00"/>
    <x v="93"/>
    <x v="1"/>
    <n v="735"/>
    <s v="Pcs"/>
    <n v="23.5"/>
    <n v="17272.5"/>
  </r>
  <r>
    <d v="2020-01-13T00:00:00"/>
    <x v="93"/>
    <x v="1"/>
    <n v="1010"/>
    <s v="Pcs"/>
    <n v="39"/>
    <n v="39390"/>
  </r>
  <r>
    <d v="2020-01-17T00:00:00"/>
    <x v="93"/>
    <x v="1"/>
    <n v="1005"/>
    <s v="Pcs"/>
    <n v="32"/>
    <n v="32160"/>
  </r>
  <r>
    <d v="2020-01-22T00:00:00"/>
    <x v="93"/>
    <x v="1"/>
    <n v="805"/>
    <s v="Pcs"/>
    <n v="23.5"/>
    <n v="18917.5"/>
  </r>
  <r>
    <d v="2020-02-04T00:00:00"/>
    <x v="93"/>
    <x v="1"/>
    <n v="800"/>
    <s v="Pcs"/>
    <n v="23.5"/>
    <n v="18800"/>
  </r>
  <r>
    <d v="2020-02-20T00:00:00"/>
    <x v="93"/>
    <x v="1"/>
    <n v="993"/>
    <s v="Pcs"/>
    <n v="32"/>
    <n v="31776"/>
  </r>
  <r>
    <d v="2020-02-27T00:00:00"/>
    <x v="93"/>
    <x v="1"/>
    <n v="1007"/>
    <s v="Pcs"/>
    <n v="39"/>
    <n v="39273"/>
  </r>
  <r>
    <d v="2020-03-02T00:00:00"/>
    <x v="93"/>
    <x v="1"/>
    <n v="752"/>
    <s v="Pcs"/>
    <n v="23.5"/>
    <n v="17672"/>
  </r>
  <r>
    <d v="2020-08-13T00:00:00"/>
    <x v="93"/>
    <x v="1"/>
    <n v="988"/>
    <s v="Pcs"/>
    <n v="39"/>
    <n v="38532"/>
  </r>
  <r>
    <d v="2020-08-13T00:00:00"/>
    <x v="93"/>
    <x v="2"/>
    <n v="800"/>
    <s v="Pcs"/>
    <n v="26.5"/>
    <n v="21200"/>
  </r>
  <r>
    <d v="2020-09-12T00:00:00"/>
    <x v="93"/>
    <x v="2"/>
    <n v="800"/>
    <s v="Pcs"/>
    <n v="26.5"/>
    <n v="21200"/>
  </r>
  <r>
    <d v="2020-09-25T00:00:00"/>
    <x v="93"/>
    <x v="2"/>
    <n v="804"/>
    <s v="Pcs"/>
    <n v="26.5"/>
    <n v="21306"/>
  </r>
  <r>
    <d v="2019-04-10T00:00:00"/>
    <x v="94"/>
    <x v="1"/>
    <n v="1006"/>
    <s v="Pcs"/>
    <n v="16"/>
    <n v="16096"/>
  </r>
  <r>
    <d v="2019-06-28T00:00:00"/>
    <x v="95"/>
    <x v="1"/>
    <n v="73"/>
    <s v="Pcs"/>
    <n v="70.5"/>
    <n v="5146.5"/>
  </r>
  <r>
    <d v="2019-06-28T00:00:00"/>
    <x v="95"/>
    <x v="1"/>
    <n v="537"/>
    <s v="Pcs"/>
    <n v="11.5"/>
    <n v="6175.5"/>
  </r>
  <r>
    <d v="2021-10-30T00:00:00"/>
    <x v="96"/>
    <x v="1"/>
    <n v="207"/>
    <s v="Pcs"/>
    <n v="91"/>
    <n v="18837"/>
  </r>
  <r>
    <d v="2021-11-11T00:00:00"/>
    <x v="96"/>
    <x v="1"/>
    <n v="2508"/>
    <s v="Pcs"/>
    <n v="27"/>
    <n v="67716"/>
  </r>
  <r>
    <d v="2021-11-15T00:00:00"/>
    <x v="96"/>
    <x v="1"/>
    <n v="308"/>
    <s v="Pcs"/>
    <n v="21"/>
    <n v="6468"/>
  </r>
  <r>
    <d v="2021-11-15T00:00:00"/>
    <x v="96"/>
    <x v="1"/>
    <n v="308"/>
    <s v="Pcs"/>
    <n v="21"/>
    <n v="6468"/>
  </r>
  <r>
    <d v="2021-11-17T00:00:00"/>
    <x v="96"/>
    <x v="1"/>
    <n v="107"/>
    <s v="Pcs"/>
    <n v="84"/>
    <n v="8988"/>
  </r>
  <r>
    <d v="2021-11-20T00:00:00"/>
    <x v="96"/>
    <x v="1"/>
    <n v="1362"/>
    <s v="Pcs"/>
    <n v="23.5"/>
    <n v="32007"/>
  </r>
  <r>
    <d v="2021-11-25T00:00:00"/>
    <x v="96"/>
    <x v="1"/>
    <n v="1268"/>
    <s v="Pcs"/>
    <n v="27"/>
    <n v="34236"/>
  </r>
  <r>
    <d v="2021-11-26T00:00:00"/>
    <x v="96"/>
    <x v="1"/>
    <n v="1330"/>
    <s v="Pcs"/>
    <n v="27"/>
    <n v="35910"/>
  </r>
  <r>
    <d v="2021-11-27T00:00:00"/>
    <x v="96"/>
    <x v="1"/>
    <n v="250"/>
    <s v="Pcs"/>
    <n v="6.5"/>
    <n v="1625"/>
  </r>
  <r>
    <d v="2021-11-27T00:00:00"/>
    <x v="96"/>
    <x v="1"/>
    <n v="510"/>
    <s v="Pcs"/>
    <n v="12.2"/>
    <n v="6222"/>
  </r>
  <r>
    <d v="2021-11-27T00:00:00"/>
    <x v="96"/>
    <x v="1"/>
    <n v="505"/>
    <s v="Pcs"/>
    <n v="10.8"/>
    <n v="5454"/>
  </r>
  <r>
    <d v="2021-12-01T00:00:00"/>
    <x v="96"/>
    <x v="1"/>
    <n v="104"/>
    <s v="Pcs"/>
    <n v="140"/>
    <n v="14560"/>
  </r>
  <r>
    <d v="2021-12-01T00:00:00"/>
    <x v="96"/>
    <x v="1"/>
    <n v="100"/>
    <s v="Pcs"/>
    <n v="112"/>
    <n v="11200"/>
  </r>
  <r>
    <d v="2021-12-01T00:00:00"/>
    <x v="96"/>
    <x v="1"/>
    <n v="100"/>
    <s v="Pcs"/>
    <n v="106"/>
    <n v="10600"/>
  </r>
  <r>
    <d v="2021-12-03T00:00:00"/>
    <x v="96"/>
    <x v="1"/>
    <n v="51"/>
    <s v="Pcs"/>
    <n v="112"/>
    <n v="5712"/>
  </r>
  <r>
    <d v="2021-12-03T00:00:00"/>
    <x v="96"/>
    <x v="1"/>
    <n v="50"/>
    <s v="Pcs"/>
    <n v="120"/>
    <n v="6000"/>
  </r>
  <r>
    <d v="2021-12-03T00:00:00"/>
    <x v="96"/>
    <x v="1"/>
    <n v="75"/>
    <s v="Pcs"/>
    <n v="120"/>
    <n v="9000"/>
  </r>
  <r>
    <d v="2021-12-09T00:00:00"/>
    <x v="96"/>
    <x v="1"/>
    <n v="177"/>
    <s v="Pcs"/>
    <n v="84"/>
    <n v="14868"/>
  </r>
  <r>
    <d v="2021-12-10T00:00:00"/>
    <x v="96"/>
    <x v="1"/>
    <n v="25"/>
    <s v="Pcs"/>
    <n v="88"/>
    <n v="2200"/>
  </r>
  <r>
    <d v="2021-12-10T00:00:00"/>
    <x v="96"/>
    <x v="1"/>
    <n v="24"/>
    <s v="Pcs"/>
    <n v="185"/>
    <n v="4440"/>
  </r>
  <r>
    <d v="2019-08-27T00:00:00"/>
    <x v="97"/>
    <x v="1"/>
    <n v="1196"/>
    <s v="Pcs"/>
    <n v="14"/>
    <n v="16744"/>
  </r>
  <r>
    <d v="2019-09-03T00:00:00"/>
    <x v="97"/>
    <x v="1"/>
    <n v="150"/>
    <s v="Pcs"/>
    <n v="85"/>
    <n v="12750"/>
  </r>
  <r>
    <d v="2019-06-13T00:00:00"/>
    <x v="98"/>
    <x v="1"/>
    <n v="1530"/>
    <s v="Pcs"/>
    <n v="43"/>
    <n v="65790"/>
  </r>
  <r>
    <d v="2019-06-13T00:00:00"/>
    <x v="98"/>
    <x v="1"/>
    <n v="1640"/>
    <s v="Pcs"/>
    <n v="47.5"/>
    <n v="77900"/>
  </r>
  <r>
    <d v="2019-06-13T00:00:00"/>
    <x v="98"/>
    <x v="1"/>
    <n v="1502"/>
    <s v="Pcs"/>
    <n v="37.5"/>
    <n v="56325"/>
  </r>
  <r>
    <d v="2019-10-17T00:00:00"/>
    <x v="98"/>
    <x v="1"/>
    <n v="2082"/>
    <s v="Pcs"/>
    <n v="37.5"/>
    <n v="78075"/>
  </r>
  <r>
    <d v="2019-10-17T00:00:00"/>
    <x v="98"/>
    <x v="1"/>
    <n v="2000"/>
    <s v="Pcs"/>
    <n v="43"/>
    <n v="86000"/>
  </r>
  <r>
    <d v="2019-10-17T00:00:00"/>
    <x v="98"/>
    <x v="1"/>
    <n v="1809"/>
    <s v="Pcs"/>
    <n v="47.5"/>
    <n v="85927.5"/>
  </r>
  <r>
    <d v="2019-12-28T00:00:00"/>
    <x v="99"/>
    <x v="2"/>
    <n v="3750"/>
    <s v="Pcs"/>
    <n v="1.9"/>
    <n v="7125"/>
  </r>
  <r>
    <d v="2020-01-14T00:00:00"/>
    <x v="99"/>
    <x v="2"/>
    <n v="3750"/>
    <s v="Pcs"/>
    <n v="1.9"/>
    <n v="7125"/>
  </r>
  <r>
    <d v="2020-01-22T00:00:00"/>
    <x v="99"/>
    <x v="2"/>
    <n v="2650"/>
    <s v="Pcs"/>
    <n v="1.9"/>
    <n v="5035"/>
  </r>
  <r>
    <d v="2020-10-30T00:00:00"/>
    <x v="99"/>
    <x v="2"/>
    <n v="12590"/>
    <s v="Pcs"/>
    <n v="1.85"/>
    <n v="23291.5"/>
  </r>
  <r>
    <d v="2020-12-07T00:00:00"/>
    <x v="99"/>
    <x v="2"/>
    <n v="1066"/>
    <s v="Pcs"/>
    <n v="9"/>
    <n v="9594"/>
  </r>
  <r>
    <d v="2020-12-07T00:00:00"/>
    <x v="99"/>
    <x v="2"/>
    <n v="3950"/>
    <s v="Pcs"/>
    <n v="2"/>
    <n v="7900"/>
  </r>
  <r>
    <d v="2020-12-18T00:00:00"/>
    <x v="99"/>
    <x v="2"/>
    <n v="2134"/>
    <s v="Pcs"/>
    <n v="2.15"/>
    <n v="4588.0999999999995"/>
  </r>
  <r>
    <d v="2020-12-26T00:00:00"/>
    <x v="99"/>
    <x v="2"/>
    <n v="7150"/>
    <s v="Pcs"/>
    <n v="2.15"/>
    <n v="15372.5"/>
  </r>
  <r>
    <d v="2021-01-19T00:00:00"/>
    <x v="99"/>
    <x v="2"/>
    <n v="4461"/>
    <s v="Pcs"/>
    <n v="2.15"/>
    <n v="9591.15"/>
  </r>
  <r>
    <d v="2021-02-02T00:00:00"/>
    <x v="99"/>
    <x v="2"/>
    <n v="4050"/>
    <s v="Pcs"/>
    <n v="2.2000000000000002"/>
    <n v="8910"/>
  </r>
  <r>
    <d v="2021-02-15T00:00:00"/>
    <x v="99"/>
    <x v="2"/>
    <n v="4350"/>
    <s v="Pcs"/>
    <n v="2.2000000000000002"/>
    <n v="9570"/>
  </r>
  <r>
    <d v="2021-03-06T00:00:00"/>
    <x v="99"/>
    <x v="2"/>
    <n v="4978"/>
    <s v="Pcs"/>
    <n v="2.2000000000000002"/>
    <n v="10951.6"/>
  </r>
  <r>
    <d v="2021-03-12T00:00:00"/>
    <x v="99"/>
    <x v="2"/>
    <n v="5125"/>
    <s v="Pcs"/>
    <n v="2.2000000000000002"/>
    <n v="11275.000000000002"/>
  </r>
  <r>
    <d v="2021-04-07T00:00:00"/>
    <x v="99"/>
    <x v="2"/>
    <n v="5112"/>
    <s v="Pcs"/>
    <n v="2.25"/>
    <n v="11502"/>
  </r>
  <r>
    <d v="2021-04-26T00:00:00"/>
    <x v="99"/>
    <x v="2"/>
    <n v="5122"/>
    <s v="Pcs"/>
    <n v="2.25"/>
    <n v="11524.5"/>
  </r>
  <r>
    <d v="2021-06-26T00:00:00"/>
    <x v="99"/>
    <x v="2"/>
    <n v="3500"/>
    <s v="Pcs"/>
    <n v="2.25"/>
    <n v="7875"/>
  </r>
  <r>
    <d v="2021-07-05T00:00:00"/>
    <x v="99"/>
    <x v="2"/>
    <n v="2481"/>
    <s v="Pcs"/>
    <n v="2.25"/>
    <n v="5582.25"/>
  </r>
  <r>
    <d v="2021-07-17T00:00:00"/>
    <x v="99"/>
    <x v="2"/>
    <n v="3555"/>
    <s v="Pcs"/>
    <n v="2.25"/>
    <n v="7998.75"/>
  </r>
  <r>
    <d v="2021-08-11T00:00:00"/>
    <x v="99"/>
    <x v="2"/>
    <n v="3700"/>
    <s v="Pcs"/>
    <n v="2.25"/>
    <n v="8325"/>
  </r>
  <r>
    <d v="2021-10-27T00:00:00"/>
    <x v="99"/>
    <x v="2"/>
    <n v="4000"/>
    <s v="Pcs"/>
    <n v="2.4"/>
    <n v="9600"/>
  </r>
  <r>
    <d v="2021-12-10T00:00:00"/>
    <x v="99"/>
    <x v="2"/>
    <n v="4050"/>
    <s v="Pcs"/>
    <n v="2.6"/>
    <n v="10530"/>
  </r>
  <r>
    <d v="2021-12-14T00:00:00"/>
    <x v="99"/>
    <x v="2"/>
    <n v="4013"/>
    <s v="Pcs"/>
    <n v="2.2999999999999998"/>
    <n v="9229.9"/>
  </r>
  <r>
    <d v="2020-12-24T00:00:00"/>
    <x v="100"/>
    <x v="2"/>
    <n v="20000"/>
    <s v="Pcs"/>
    <n v="0.75"/>
    <n v="15000"/>
  </r>
  <r>
    <d v="2021-10-05T00:00:00"/>
    <x v="101"/>
    <x v="1"/>
    <n v="1950"/>
    <s v="Pcs"/>
    <n v="25"/>
    <n v="48750"/>
  </r>
  <r>
    <d v="2021-10-26T00:00:00"/>
    <x v="101"/>
    <x v="1"/>
    <n v="900"/>
    <s v="Pcs"/>
    <n v="25.5"/>
    <n v="22950"/>
  </r>
  <r>
    <d v="2021-10-28T00:00:00"/>
    <x v="101"/>
    <x v="1"/>
    <n v="530"/>
    <s v="Pcs"/>
    <n v="26"/>
    <n v="13780"/>
  </r>
  <r>
    <d v="2021-11-01T00:00:00"/>
    <x v="101"/>
    <x v="1"/>
    <n v="717"/>
    <s v="Pcs"/>
    <n v="26"/>
    <n v="18642"/>
  </r>
  <r>
    <d v="2021-11-12T00:00:00"/>
    <x v="101"/>
    <x v="1"/>
    <n v="897"/>
    <s v="Pcs"/>
    <n v="26"/>
    <n v="23322"/>
  </r>
  <r>
    <d v="2021-11-17T00:00:00"/>
    <x v="101"/>
    <x v="1"/>
    <n v="380"/>
    <s v="Pcs"/>
    <n v="103"/>
    <n v="39140"/>
  </r>
  <r>
    <d v="2021-11-18T00:00:00"/>
    <x v="101"/>
    <x v="1"/>
    <n v="464"/>
    <s v="Pcs"/>
    <n v="103"/>
    <n v="47792"/>
  </r>
  <r>
    <d v="2021-11-24T00:00:00"/>
    <x v="101"/>
    <x v="1"/>
    <n v="499"/>
    <s v="Pcs"/>
    <n v="42"/>
    <n v="20958"/>
  </r>
  <r>
    <d v="2021-11-26T00:00:00"/>
    <x v="101"/>
    <x v="1"/>
    <n v="1000"/>
    <s v="Pcs"/>
    <n v="26"/>
    <n v="26000"/>
  </r>
  <r>
    <d v="2021-12-02T00:00:00"/>
    <x v="101"/>
    <x v="1"/>
    <n v="427"/>
    <s v="Pcs"/>
    <n v="103"/>
    <n v="43981"/>
  </r>
  <r>
    <d v="2021-12-07T00:00:00"/>
    <x v="101"/>
    <x v="1"/>
    <n v="830"/>
    <s v="Pcs"/>
    <n v="26"/>
    <n v="21580"/>
  </r>
  <r>
    <d v="2021-12-11T00:00:00"/>
    <x v="101"/>
    <x v="1"/>
    <n v="110"/>
    <s v="Pcs"/>
    <n v="103"/>
    <n v="11330"/>
  </r>
  <r>
    <d v="2021-12-11T00:00:00"/>
    <x v="101"/>
    <x v="1"/>
    <n v="1750"/>
    <s v="Pcs"/>
    <n v="26"/>
    <n v="45500"/>
  </r>
  <r>
    <d v="2021-12-14T00:00:00"/>
    <x v="101"/>
    <x v="1"/>
    <n v="908"/>
    <s v="Pcs"/>
    <n v="26"/>
    <n v="23608"/>
  </r>
  <r>
    <d v="2021-12-23T00:00:00"/>
    <x v="101"/>
    <x v="1"/>
    <n v="866"/>
    <s v="Pcs"/>
    <n v="103"/>
    <n v="89198"/>
  </r>
  <r>
    <d v="2021-12-29T00:00:00"/>
    <x v="101"/>
    <x v="1"/>
    <n v="386"/>
    <s v="Pcs"/>
    <n v="26"/>
    <n v="10036"/>
  </r>
  <r>
    <d v="2022-01-04T00:00:00"/>
    <x v="101"/>
    <x v="1"/>
    <n v="2584"/>
    <s v="Pcs"/>
    <n v="26"/>
    <n v="67184"/>
  </r>
  <r>
    <d v="2022-01-05T00:00:00"/>
    <x v="101"/>
    <x v="1"/>
    <n v="277"/>
    <s v="Pcs"/>
    <n v="26"/>
    <n v="7202"/>
  </r>
  <r>
    <d v="2022-01-05T00:00:00"/>
    <x v="101"/>
    <x v="1"/>
    <n v="410"/>
    <s v="Pcs"/>
    <n v="41.3"/>
    <n v="16933"/>
  </r>
  <r>
    <d v="2022-01-05T00:00:00"/>
    <x v="101"/>
    <x v="1"/>
    <n v="583"/>
    <s v="Pcs"/>
    <n v="41.3"/>
    <n v="24077.899999999998"/>
  </r>
  <r>
    <d v="2022-01-07T00:00:00"/>
    <x v="101"/>
    <x v="1"/>
    <n v="100"/>
    <s v="Pcs"/>
    <n v="150"/>
    <n v="15000"/>
  </r>
  <r>
    <d v="2022-01-07T00:00:00"/>
    <x v="101"/>
    <x v="1"/>
    <n v="100"/>
    <s v="Pcs"/>
    <n v="130"/>
    <n v="13000"/>
  </r>
  <r>
    <d v="2022-01-13T00:00:00"/>
    <x v="101"/>
    <x v="1"/>
    <n v="60"/>
    <s v="Pcs"/>
    <n v="145.5"/>
    <n v="8730"/>
  </r>
  <r>
    <d v="2022-01-18T00:00:00"/>
    <x v="101"/>
    <x v="1"/>
    <n v="2170"/>
    <s v="Pcs"/>
    <n v="26"/>
    <n v="56420"/>
  </r>
  <r>
    <d v="2022-01-25T00:00:00"/>
    <x v="101"/>
    <x v="1"/>
    <n v="5210"/>
    <s v="Pcs"/>
    <n v="9.6"/>
    <n v="50016"/>
  </r>
  <r>
    <d v="2022-01-27T00:00:00"/>
    <x v="101"/>
    <x v="1"/>
    <n v="931"/>
    <s v="Pcs"/>
    <n v="35"/>
    <n v="32585"/>
  </r>
  <r>
    <d v="2022-02-02T00:00:00"/>
    <x v="101"/>
    <x v="1"/>
    <n v="2146"/>
    <s v="Pcs"/>
    <n v="26"/>
    <n v="55796"/>
  </r>
  <r>
    <d v="2020-09-16T00:00:00"/>
    <x v="102"/>
    <x v="2"/>
    <n v="1550"/>
    <s v="Pcs"/>
    <n v="5.9"/>
    <n v="9145"/>
  </r>
  <r>
    <d v="2020-09-16T00:00:00"/>
    <x v="102"/>
    <x v="2"/>
    <n v="600"/>
    <s v="Pcs"/>
    <n v="2.9"/>
    <n v="1740"/>
  </r>
  <r>
    <d v="2020-09-22T00:00:00"/>
    <x v="102"/>
    <x v="2"/>
    <n v="1530"/>
    <s v="Pcs"/>
    <n v="5.9"/>
    <n v="9027"/>
  </r>
  <r>
    <d v="2020-09-22T00:00:00"/>
    <x v="102"/>
    <x v="2"/>
    <n v="4150"/>
    <s v="Pcs"/>
    <n v="4.3"/>
    <n v="17845"/>
  </r>
  <r>
    <d v="2021-07-15T00:00:00"/>
    <x v="103"/>
    <x v="2"/>
    <n v="15570"/>
    <s v="Pcs"/>
    <n v="0.7"/>
    <n v="10899"/>
  </r>
  <r>
    <d v="2021-07-15T00:00:00"/>
    <x v="103"/>
    <x v="2"/>
    <n v="16340"/>
    <s v="Pcs"/>
    <n v="1.85"/>
    <n v="30229"/>
  </r>
  <r>
    <d v="2021-09-25T00:00:00"/>
    <x v="103"/>
    <x v="2"/>
    <n v="4000"/>
    <s v="Pcs"/>
    <n v="0.7"/>
    <n v="2800"/>
  </r>
  <r>
    <d v="2021-09-25T00:00:00"/>
    <x v="103"/>
    <x v="2"/>
    <n v="4000"/>
    <s v="Pcs"/>
    <n v="1.85"/>
    <n v="7400"/>
  </r>
  <r>
    <d v="2021-10-02T00:00:00"/>
    <x v="103"/>
    <x v="2"/>
    <n v="6150"/>
    <s v="Pcs"/>
    <n v="0.7"/>
    <n v="4305"/>
  </r>
  <r>
    <d v="2021-10-02T00:00:00"/>
    <x v="103"/>
    <x v="2"/>
    <n v="6200"/>
    <s v="Pcs"/>
    <n v="1.85"/>
    <n v="11470"/>
  </r>
  <r>
    <d v="2022-01-20T00:00:00"/>
    <x v="103"/>
    <x v="2"/>
    <n v="10000"/>
    <s v="Pcs"/>
    <n v="0.8"/>
    <n v="8000"/>
  </r>
  <r>
    <d v="2022-01-20T00:00:00"/>
    <x v="103"/>
    <x v="2"/>
    <n v="10050"/>
    <s v="Pcs"/>
    <n v="1.95"/>
    <n v="19597.5"/>
  </r>
  <r>
    <d v="2019-04-09T00:00:00"/>
    <x v="104"/>
    <x v="1"/>
    <n v="3480"/>
    <s v="Pcs"/>
    <n v="7.7"/>
    <n v="26796"/>
  </r>
  <r>
    <d v="2019-08-14T00:00:00"/>
    <x v="104"/>
    <x v="1"/>
    <n v="2000"/>
    <s v="Pcs"/>
    <n v="7.7"/>
    <n v="15400"/>
  </r>
  <r>
    <d v="2019-09-28T00:00:00"/>
    <x v="104"/>
    <x v="1"/>
    <n v="500"/>
    <s v="Pcs"/>
    <n v="41"/>
    <n v="20500"/>
  </r>
  <r>
    <d v="2019-09-30T00:00:00"/>
    <x v="104"/>
    <x v="1"/>
    <n v="700"/>
    <s v="Pcs"/>
    <n v="41"/>
    <n v="28700"/>
  </r>
  <r>
    <d v="2019-10-18T00:00:00"/>
    <x v="104"/>
    <x v="1"/>
    <n v="570"/>
    <s v="Pcs"/>
    <n v="48"/>
    <n v="27360"/>
  </r>
  <r>
    <d v="2019-10-26T00:00:00"/>
    <x v="104"/>
    <x v="1"/>
    <n v="3011"/>
    <s v="Pcs"/>
    <n v="4.5"/>
    <n v="13549.5"/>
  </r>
  <r>
    <d v="2019-10-26T00:00:00"/>
    <x v="104"/>
    <x v="1"/>
    <n v="2991"/>
    <s v="Pcs"/>
    <n v="3.4"/>
    <n v="10169.4"/>
  </r>
  <r>
    <d v="2019-10-26T00:00:00"/>
    <x v="104"/>
    <x v="1"/>
    <n v="1220"/>
    <s v="Pcs"/>
    <n v="7.5"/>
    <n v="9150"/>
  </r>
  <r>
    <d v="2019-11-01T00:00:00"/>
    <x v="104"/>
    <x v="1"/>
    <n v="677"/>
    <s v="Pcs"/>
    <n v="41"/>
    <n v="27757"/>
  </r>
  <r>
    <d v="2019-11-04T00:00:00"/>
    <x v="104"/>
    <x v="1"/>
    <n v="2993"/>
    <s v="Pcs"/>
    <n v="4"/>
    <n v="11972"/>
  </r>
  <r>
    <d v="2019-11-13T00:00:00"/>
    <x v="104"/>
    <x v="1"/>
    <n v="600"/>
    <s v="Pcs"/>
    <n v="48"/>
    <n v="28800"/>
  </r>
  <r>
    <d v="2019-12-31T00:00:00"/>
    <x v="104"/>
    <x v="1"/>
    <n v="354"/>
    <s v="Pcs"/>
    <n v="48"/>
    <n v="16992"/>
  </r>
  <r>
    <d v="2019-12-31T00:00:00"/>
    <x v="104"/>
    <x v="1"/>
    <n v="1640"/>
    <s v="Pcs"/>
    <n v="7.7"/>
    <n v="12628"/>
  </r>
  <r>
    <d v="2020-03-02T00:00:00"/>
    <x v="104"/>
    <x v="1"/>
    <n v="265"/>
    <s v="Pcs"/>
    <n v="48"/>
    <n v="12720"/>
  </r>
  <r>
    <d v="2020-03-14T00:00:00"/>
    <x v="104"/>
    <x v="1"/>
    <n v="591"/>
    <s v="Pcs"/>
    <n v="48"/>
    <n v="28368"/>
  </r>
  <r>
    <d v="2019-06-03T00:00:00"/>
    <x v="105"/>
    <x v="1"/>
    <n v="595"/>
    <s v="Pcs"/>
    <n v="40"/>
    <n v="23800"/>
  </r>
  <r>
    <d v="2019-06-11T00:00:00"/>
    <x v="105"/>
    <x v="1"/>
    <n v="1000"/>
    <s v="Pcs"/>
    <n v="40"/>
    <n v="40000"/>
  </r>
  <r>
    <d v="2019-06-13T00:00:00"/>
    <x v="105"/>
    <x v="1"/>
    <n v="575"/>
    <s v="Pcs"/>
    <n v="40"/>
    <n v="23000"/>
  </r>
  <r>
    <d v="2019-06-18T00:00:00"/>
    <x v="105"/>
    <x v="1"/>
    <n v="350"/>
    <s v="Pcs"/>
    <n v="40"/>
    <n v="14000"/>
  </r>
  <r>
    <d v="2019-06-29T00:00:00"/>
    <x v="105"/>
    <x v="1"/>
    <n v="508"/>
    <s v="Pcs"/>
    <n v="74.75"/>
    <n v="37973"/>
  </r>
  <r>
    <d v="2020-07-21T00:00:00"/>
    <x v="106"/>
    <x v="2"/>
    <n v="585"/>
    <s v="Pcs"/>
    <n v="29.5"/>
    <n v="17257.5"/>
  </r>
  <r>
    <d v="2020-08-07T00:00:00"/>
    <x v="106"/>
    <x v="2"/>
    <n v="730"/>
    <s v="Pcs"/>
    <n v="29.5"/>
    <n v="21535"/>
  </r>
  <r>
    <d v="2020-08-13T00:00:00"/>
    <x v="106"/>
    <x v="2"/>
    <n v="750"/>
    <s v="Pcs"/>
    <n v="29.5"/>
    <n v="22125"/>
  </r>
  <r>
    <d v="2020-08-18T00:00:00"/>
    <x v="106"/>
    <x v="2"/>
    <n v="766"/>
    <s v="Pcs"/>
    <n v="29.5"/>
    <n v="22597"/>
  </r>
  <r>
    <d v="2020-08-28T00:00:00"/>
    <x v="106"/>
    <x v="2"/>
    <n v="750"/>
    <s v="Pcs"/>
    <n v="29.5"/>
    <n v="22125"/>
  </r>
  <r>
    <d v="2020-08-29T00:00:00"/>
    <x v="106"/>
    <x v="2"/>
    <n v="750"/>
    <s v="Pcs"/>
    <n v="29.5"/>
    <n v="22125"/>
  </r>
  <r>
    <d v="2020-09-02T00:00:00"/>
    <x v="106"/>
    <x v="2"/>
    <n v="770"/>
    <s v="Pcs"/>
    <n v="29.5"/>
    <n v="22715"/>
  </r>
  <r>
    <d v="2020-10-21T00:00:00"/>
    <x v="106"/>
    <x v="2"/>
    <n v="1160"/>
    <s v="Pcs"/>
    <n v="21.75"/>
    <n v="25230"/>
  </r>
  <r>
    <d v="2020-10-30T00:00:00"/>
    <x v="106"/>
    <x v="2"/>
    <n v="460"/>
    <s v="Pcs"/>
    <n v="29.5"/>
    <n v="13570"/>
  </r>
  <r>
    <d v="2020-10-30T00:00:00"/>
    <x v="106"/>
    <x v="2"/>
    <n v="560"/>
    <s v="Pcs"/>
    <n v="23.25"/>
    <n v="13020"/>
  </r>
  <r>
    <d v="2020-11-03T00:00:00"/>
    <x v="106"/>
    <x v="2"/>
    <n v="2070"/>
    <s v="Pcs"/>
    <n v="11.5"/>
    <n v="23805"/>
  </r>
  <r>
    <d v="2020-11-04T00:00:00"/>
    <x v="106"/>
    <x v="2"/>
    <n v="332"/>
    <s v="Pcs"/>
    <n v="23.25"/>
    <n v="7719"/>
  </r>
  <r>
    <d v="2020-11-04T00:00:00"/>
    <x v="106"/>
    <x v="2"/>
    <n v="300"/>
    <s v="Pcs"/>
    <n v="21.75"/>
    <n v="6525"/>
  </r>
  <r>
    <d v="2020-11-04T00:00:00"/>
    <x v="106"/>
    <x v="2"/>
    <n v="294"/>
    <s v="Pcs"/>
    <n v="29.5"/>
    <n v="8673"/>
  </r>
  <r>
    <d v="2020-11-10T00:00:00"/>
    <x v="106"/>
    <x v="2"/>
    <n v="310"/>
    <s v="Pcs"/>
    <n v="21.75"/>
    <n v="6742.5"/>
  </r>
  <r>
    <d v="2020-11-10T00:00:00"/>
    <x v="106"/>
    <x v="2"/>
    <n v="710"/>
    <s v="Pcs"/>
    <n v="23.25"/>
    <n v="16507.5"/>
  </r>
  <r>
    <d v="2020-11-11T00:00:00"/>
    <x v="106"/>
    <x v="2"/>
    <n v="792"/>
    <s v="Pcs"/>
    <n v="29.5"/>
    <n v="23364"/>
  </r>
  <r>
    <d v="2021-05-07T00:00:00"/>
    <x v="106"/>
    <x v="2"/>
    <n v="820"/>
    <s v="Pcs"/>
    <n v="35.75"/>
    <n v="29315"/>
  </r>
  <r>
    <d v="2021-06-26T00:00:00"/>
    <x v="106"/>
    <x v="2"/>
    <n v="756"/>
    <s v="Pcs"/>
    <n v="35.75"/>
    <n v="27027"/>
  </r>
  <r>
    <d v="2021-08-26T00:00:00"/>
    <x v="106"/>
    <x v="2"/>
    <n v="753"/>
    <s v="Pcs"/>
    <n v="36.75"/>
    <n v="27672.75"/>
  </r>
  <r>
    <d v="2021-12-24T00:00:00"/>
    <x v="106"/>
    <x v="2"/>
    <n v="804"/>
    <s v="Pcs"/>
    <n v="41"/>
    <n v="32964"/>
  </r>
  <r>
    <d v="2019-10-21T00:00:00"/>
    <x v="107"/>
    <x v="3"/>
    <n v="4023"/>
    <s v="Pcs"/>
    <n v="3.4"/>
    <n v="13678.199999999999"/>
  </r>
  <r>
    <d v="2019-11-14T00:00:00"/>
    <x v="107"/>
    <x v="3"/>
    <n v="4024"/>
    <s v="Pcs"/>
    <n v="3.4"/>
    <n v="13681.6"/>
  </r>
  <r>
    <d v="2019-12-25T00:00:00"/>
    <x v="107"/>
    <x v="3"/>
    <n v="4100"/>
    <s v="Pcs"/>
    <n v="3.4"/>
    <n v="13940"/>
  </r>
  <r>
    <d v="2020-01-14T00:00:00"/>
    <x v="107"/>
    <x v="3"/>
    <n v="4100"/>
    <s v="Pcs"/>
    <n v="3.4"/>
    <n v="13940"/>
  </r>
  <r>
    <d v="2020-03-07T00:00:00"/>
    <x v="107"/>
    <x v="3"/>
    <n v="3900"/>
    <s v="Pcs"/>
    <n v="3.4"/>
    <n v="13260"/>
  </r>
  <r>
    <d v="2020-07-14T00:00:00"/>
    <x v="107"/>
    <x v="3"/>
    <n v="4300"/>
    <s v="Pcs"/>
    <n v="3.4"/>
    <n v="14620"/>
  </r>
  <r>
    <d v="2020-08-11T00:00:00"/>
    <x v="107"/>
    <x v="3"/>
    <n v="4650"/>
    <s v="Pcs"/>
    <n v="3.6"/>
    <n v="16740"/>
  </r>
  <r>
    <d v="2020-10-07T00:00:00"/>
    <x v="107"/>
    <x v="3"/>
    <n v="3000"/>
    <s v="Pcs"/>
    <n v="3.6"/>
    <n v="10800"/>
  </r>
  <r>
    <d v="2020-11-23T00:00:00"/>
    <x v="107"/>
    <x v="3"/>
    <n v="4500"/>
    <s v="Pcs"/>
    <n v="3.6"/>
    <n v="16200"/>
  </r>
  <r>
    <d v="2020-12-31T00:00:00"/>
    <x v="107"/>
    <x v="3"/>
    <n v="4500"/>
    <s v="Pcs"/>
    <n v="3.95"/>
    <n v="17775"/>
  </r>
  <r>
    <d v="2021-01-14T00:00:00"/>
    <x v="107"/>
    <x v="3"/>
    <n v="4300"/>
    <s v="Pcs"/>
    <n v="3.95"/>
    <n v="16985"/>
  </r>
  <r>
    <d v="2021-02-03T00:00:00"/>
    <x v="107"/>
    <x v="3"/>
    <n v="2300"/>
    <s v="Pcs"/>
    <n v="3.95"/>
    <n v="9085"/>
  </r>
  <r>
    <d v="2020-02-07T00:00:00"/>
    <x v="108"/>
    <x v="2"/>
    <n v="450"/>
    <s v="Pcs"/>
    <n v="28"/>
    <n v="12600"/>
  </r>
  <r>
    <d v="2020-02-07T00:00:00"/>
    <x v="108"/>
    <x v="2"/>
    <n v="150"/>
    <s v="Pcs"/>
    <n v="24.5"/>
    <n v="3675"/>
  </r>
  <r>
    <d v="2020-03-11T00:00:00"/>
    <x v="108"/>
    <x v="2"/>
    <n v="302"/>
    <s v="Pcs"/>
    <n v="16.5"/>
    <n v="4983"/>
  </r>
  <r>
    <d v="2020-06-02T00:00:00"/>
    <x v="108"/>
    <x v="2"/>
    <n v="580"/>
    <s v="Pcs"/>
    <n v="28.5"/>
    <n v="16530"/>
  </r>
  <r>
    <d v="2020-06-18T00:00:00"/>
    <x v="108"/>
    <x v="2"/>
    <n v="680"/>
    <s v="Pcs"/>
    <n v="28"/>
    <n v="19040"/>
  </r>
  <r>
    <d v="2020-06-29T00:00:00"/>
    <x v="108"/>
    <x v="2"/>
    <n v="650"/>
    <s v="Pcs"/>
    <n v="28"/>
    <n v="18200"/>
  </r>
  <r>
    <d v="2020-06-29T00:00:00"/>
    <x v="108"/>
    <x v="2"/>
    <n v="150"/>
    <s v="Pcs"/>
    <n v="28"/>
    <n v="4200"/>
  </r>
  <r>
    <d v="2020-08-04T00:00:00"/>
    <x v="108"/>
    <x v="2"/>
    <n v="200"/>
    <s v="Pcs"/>
    <n v="28"/>
    <n v="5600"/>
  </r>
  <r>
    <d v="2020-08-04T00:00:00"/>
    <x v="108"/>
    <x v="2"/>
    <n v="400"/>
    <s v="Pcs"/>
    <n v="32"/>
    <n v="12800"/>
  </r>
  <r>
    <d v="2020-09-15T00:00:00"/>
    <x v="108"/>
    <x v="2"/>
    <n v="710"/>
    <s v="Pcs"/>
    <n v="11.5"/>
    <n v="8165"/>
  </r>
  <r>
    <d v="2020-09-15T00:00:00"/>
    <x v="108"/>
    <x v="2"/>
    <n v="500"/>
    <s v="Pcs"/>
    <n v="28"/>
    <n v="14000"/>
  </r>
  <r>
    <d v="2020-09-26T00:00:00"/>
    <x v="108"/>
    <x v="2"/>
    <n v="714"/>
    <s v="Pcs"/>
    <n v="28"/>
    <n v="19992"/>
  </r>
  <r>
    <d v="2020-10-07T00:00:00"/>
    <x v="108"/>
    <x v="2"/>
    <n v="800"/>
    <s v="Pcs"/>
    <n v="28"/>
    <n v="22400"/>
  </r>
  <r>
    <d v="2020-10-17T00:00:00"/>
    <x v="108"/>
    <x v="2"/>
    <n v="67.8"/>
    <s v="Pcs"/>
    <n v="28"/>
    <n v="1898.3999999999999"/>
  </r>
  <r>
    <d v="2020-10-17T00:00:00"/>
    <x v="108"/>
    <x v="2"/>
    <n v="700"/>
    <s v="Pcs"/>
    <n v="28"/>
    <n v="19600"/>
  </r>
  <r>
    <d v="2020-10-21T00:00:00"/>
    <x v="108"/>
    <x v="2"/>
    <n v="340"/>
    <s v="Pcs"/>
    <n v="29"/>
    <n v="9860"/>
  </r>
  <r>
    <d v="2020-10-21T00:00:00"/>
    <x v="108"/>
    <x v="2"/>
    <n v="410"/>
    <s v="Pcs"/>
    <n v="32"/>
    <n v="13120"/>
  </r>
  <r>
    <d v="2020-11-06T00:00:00"/>
    <x v="108"/>
    <x v="2"/>
    <n v="753"/>
    <s v="Pcs"/>
    <n v="32"/>
    <n v="24096"/>
  </r>
  <r>
    <d v="2020-11-14T00:00:00"/>
    <x v="108"/>
    <x v="2"/>
    <n v="800"/>
    <s v="Pcs"/>
    <n v="32"/>
    <n v="25600"/>
  </r>
  <r>
    <d v="2020-11-14T00:00:00"/>
    <x v="108"/>
    <x v="2"/>
    <n v="810"/>
    <s v="Pcs"/>
    <n v="32"/>
    <n v="25920"/>
  </r>
  <r>
    <d v="2020-11-21T00:00:00"/>
    <x v="108"/>
    <x v="2"/>
    <n v="72"/>
    <s v="Mtr"/>
    <n v="32"/>
    <n v="2304"/>
  </r>
  <r>
    <d v="2020-11-21T00:00:00"/>
    <x v="108"/>
    <x v="2"/>
    <n v="650"/>
    <s v="Pcs"/>
    <n v="32"/>
    <n v="20800"/>
  </r>
  <r>
    <d v="2020-11-25T00:00:00"/>
    <x v="108"/>
    <x v="2"/>
    <n v="52.8"/>
    <s v="Mtr"/>
    <n v="32"/>
    <n v="1689.6"/>
  </r>
  <r>
    <d v="2020-11-25T00:00:00"/>
    <x v="108"/>
    <x v="2"/>
    <n v="700"/>
    <s v="Pcs"/>
    <n v="32"/>
    <n v="22400"/>
  </r>
  <r>
    <d v="2020-12-09T00:00:00"/>
    <x v="108"/>
    <x v="2"/>
    <n v="704"/>
    <s v="Pcs"/>
    <n v="33.5"/>
    <n v="23584"/>
  </r>
  <r>
    <d v="2020-12-12T00:00:00"/>
    <x v="108"/>
    <x v="2"/>
    <n v="17.5"/>
    <s v="Mtr"/>
    <n v="70"/>
    <n v="1225"/>
  </r>
  <r>
    <d v="2020-12-12T00:00:00"/>
    <x v="108"/>
    <x v="2"/>
    <n v="600"/>
    <s v="Pcs"/>
    <n v="33.5"/>
    <n v="20100"/>
  </r>
  <r>
    <d v="2020-12-22T00:00:00"/>
    <x v="108"/>
    <x v="2"/>
    <n v="802"/>
    <s v="Pcs"/>
    <n v="33.5"/>
    <n v="26867"/>
  </r>
  <r>
    <d v="2020-12-29T00:00:00"/>
    <x v="108"/>
    <x v="2"/>
    <n v="800"/>
    <s v="Pcs"/>
    <n v="33.5"/>
    <n v="26800"/>
  </r>
  <r>
    <d v="2021-01-20T00:00:00"/>
    <x v="108"/>
    <x v="2"/>
    <n v="800"/>
    <s v="Pcs"/>
    <n v="33.5"/>
    <n v="26800"/>
  </r>
  <r>
    <d v="2021-01-28T00:00:00"/>
    <x v="108"/>
    <x v="2"/>
    <n v="800"/>
    <s v="Pcs"/>
    <n v="33.5"/>
    <n v="26800"/>
  </r>
  <r>
    <d v="2021-02-04T00:00:00"/>
    <x v="108"/>
    <x v="2"/>
    <n v="860"/>
    <s v="Pcs"/>
    <n v="33.5"/>
    <n v="28810"/>
  </r>
  <r>
    <d v="2021-02-22T00:00:00"/>
    <x v="108"/>
    <x v="2"/>
    <n v="800"/>
    <s v="Pcs"/>
    <n v="33.5"/>
    <n v="26800"/>
  </r>
  <r>
    <d v="2021-03-02T00:00:00"/>
    <x v="108"/>
    <x v="2"/>
    <n v="800"/>
    <s v="Pcs"/>
    <n v="33.5"/>
    <n v="26800"/>
  </r>
  <r>
    <d v="2021-03-06T00:00:00"/>
    <x v="108"/>
    <x v="2"/>
    <n v="250"/>
    <s v="Pcs"/>
    <n v="33.5"/>
    <n v="8375"/>
  </r>
  <r>
    <d v="2021-03-06T00:00:00"/>
    <x v="108"/>
    <x v="2"/>
    <n v="510"/>
    <s v="Pcs"/>
    <n v="33.5"/>
    <n v="17085"/>
  </r>
  <r>
    <d v="2021-03-15T00:00:00"/>
    <x v="108"/>
    <x v="2"/>
    <n v="740"/>
    <s v="Pcs"/>
    <n v="33.5"/>
    <n v="24790"/>
  </r>
  <r>
    <d v="2021-03-25T00:00:00"/>
    <x v="108"/>
    <x v="2"/>
    <n v="800"/>
    <s v="Pcs"/>
    <n v="34.5"/>
    <n v="27600"/>
  </r>
  <r>
    <d v="2021-03-26T00:00:00"/>
    <x v="108"/>
    <x v="2"/>
    <n v="501"/>
    <s v="Pcs"/>
    <n v="35"/>
    <n v="17535"/>
  </r>
  <r>
    <d v="2021-03-26T00:00:00"/>
    <x v="108"/>
    <x v="2"/>
    <n v="300"/>
    <s v="Pcs"/>
    <n v="35"/>
    <n v="10500"/>
  </r>
  <r>
    <d v="2021-04-30T00:00:00"/>
    <x v="108"/>
    <x v="2"/>
    <n v="534"/>
    <s v="Pcs"/>
    <n v="35"/>
    <n v="18690"/>
  </r>
  <r>
    <d v="2021-05-25T00:00:00"/>
    <x v="108"/>
    <x v="2"/>
    <n v="800"/>
    <s v="Pcs"/>
    <n v="35"/>
    <n v="28000"/>
  </r>
  <r>
    <d v="2021-05-27T00:00:00"/>
    <x v="108"/>
    <x v="2"/>
    <n v="630"/>
    <s v="Pcs"/>
    <n v="35"/>
    <n v="22050"/>
  </r>
  <r>
    <d v="2021-05-27T00:00:00"/>
    <x v="108"/>
    <x v="2"/>
    <n v="800"/>
    <s v="Pcs"/>
    <n v="35"/>
    <n v="28000"/>
  </r>
  <r>
    <d v="2021-06-10T00:00:00"/>
    <x v="108"/>
    <x v="2"/>
    <n v="791"/>
    <s v="Pcs"/>
    <n v="35"/>
    <n v="27685"/>
  </r>
  <r>
    <d v="2021-06-23T00:00:00"/>
    <x v="108"/>
    <x v="2"/>
    <n v="800"/>
    <s v="Pcs"/>
    <n v="35"/>
    <n v="28000"/>
  </r>
  <r>
    <d v="2021-07-10T00:00:00"/>
    <x v="108"/>
    <x v="2"/>
    <n v="830"/>
    <s v="Pcs"/>
    <n v="35"/>
    <n v="29050"/>
  </r>
  <r>
    <d v="2021-08-10T00:00:00"/>
    <x v="108"/>
    <x v="2"/>
    <n v="800"/>
    <s v="Pcs"/>
    <n v="35"/>
    <n v="28000"/>
  </r>
  <r>
    <d v="2021-08-19T00:00:00"/>
    <x v="108"/>
    <x v="2"/>
    <n v="800"/>
    <s v="Pcs"/>
    <n v="35"/>
    <n v="28000"/>
  </r>
  <r>
    <d v="2021-08-24T00:00:00"/>
    <x v="108"/>
    <x v="2"/>
    <n v="50"/>
    <s v="Pcs"/>
    <n v="37"/>
    <n v="1850"/>
  </r>
  <r>
    <d v="2021-08-24T00:00:00"/>
    <x v="108"/>
    <x v="2"/>
    <n v="750"/>
    <s v="Pcs"/>
    <n v="35"/>
    <n v="26250"/>
  </r>
  <r>
    <d v="2021-08-31T00:00:00"/>
    <x v="108"/>
    <x v="2"/>
    <n v="36"/>
    <s v="Mtr"/>
    <n v="37"/>
    <n v="1332"/>
  </r>
  <r>
    <d v="2021-08-31T00:00:00"/>
    <x v="108"/>
    <x v="2"/>
    <n v="260"/>
    <s v="Pcs"/>
    <n v="35"/>
    <n v="9100"/>
  </r>
  <r>
    <d v="2021-09-02T00:00:00"/>
    <x v="108"/>
    <x v="2"/>
    <n v="800"/>
    <s v="Pcs"/>
    <n v="35"/>
    <n v="28000"/>
  </r>
  <r>
    <d v="2021-09-11T00:00:00"/>
    <x v="108"/>
    <x v="2"/>
    <n v="800"/>
    <s v="Pcs"/>
    <n v="35"/>
    <n v="28000"/>
  </r>
  <r>
    <d v="2021-09-15T00:00:00"/>
    <x v="108"/>
    <x v="2"/>
    <n v="800"/>
    <s v="Pcs"/>
    <n v="35"/>
    <n v="28000"/>
  </r>
  <r>
    <d v="2021-09-23T00:00:00"/>
    <x v="108"/>
    <x v="2"/>
    <n v="14.4"/>
    <s v="Pcs"/>
    <n v="35"/>
    <n v="504"/>
  </r>
  <r>
    <d v="2021-09-24T00:00:00"/>
    <x v="108"/>
    <x v="2"/>
    <n v="750"/>
    <s v="Pcs"/>
    <n v="35"/>
    <n v="26250"/>
  </r>
  <r>
    <d v="2021-09-24T00:00:00"/>
    <x v="108"/>
    <x v="2"/>
    <n v="28.8"/>
    <s v="Mtr"/>
    <n v="35"/>
    <n v="1008"/>
  </r>
  <r>
    <d v="2021-09-28T00:00:00"/>
    <x v="108"/>
    <x v="2"/>
    <n v="800"/>
    <s v="Pcs"/>
    <n v="35"/>
    <n v="28000"/>
  </r>
  <r>
    <d v="2021-10-08T00:00:00"/>
    <x v="108"/>
    <x v="2"/>
    <n v="633"/>
    <s v="Pcs"/>
    <n v="36"/>
    <n v="22788"/>
  </r>
  <r>
    <d v="2021-10-28T00:00:00"/>
    <x v="108"/>
    <x v="2"/>
    <n v="800"/>
    <s v="Pcs"/>
    <n v="39"/>
    <n v="31200"/>
  </r>
  <r>
    <d v="2021-11-01T00:00:00"/>
    <x v="108"/>
    <x v="2"/>
    <n v="800"/>
    <s v="Pcs"/>
    <n v="39"/>
    <n v="31200"/>
  </r>
  <r>
    <d v="2021-11-01T00:00:00"/>
    <x v="108"/>
    <x v="2"/>
    <n v="800"/>
    <s v="Pcs"/>
    <n v="39"/>
    <n v="31200"/>
  </r>
  <r>
    <d v="2021-11-12T00:00:00"/>
    <x v="108"/>
    <x v="2"/>
    <n v="450"/>
    <s v="Pcs"/>
    <n v="39"/>
    <n v="17550"/>
  </r>
  <r>
    <d v="2021-11-20T00:00:00"/>
    <x v="108"/>
    <x v="2"/>
    <n v="810"/>
    <s v="Pcs"/>
    <n v="39"/>
    <n v="31590"/>
  </r>
  <r>
    <d v="2021-12-07T00:00:00"/>
    <x v="108"/>
    <x v="2"/>
    <n v="800"/>
    <s v="Pcs"/>
    <n v="39"/>
    <n v="31200"/>
  </r>
  <r>
    <d v="2021-12-10T00:00:00"/>
    <x v="108"/>
    <x v="2"/>
    <n v="400"/>
    <s v="Pcs"/>
    <n v="39"/>
    <n v="15600"/>
  </r>
  <r>
    <d v="2022-01-03T00:00:00"/>
    <x v="108"/>
    <x v="2"/>
    <n v="800"/>
    <s v="Pcs"/>
    <n v="39"/>
    <n v="31200"/>
  </r>
  <r>
    <d v="2022-01-12T00:00:00"/>
    <x v="108"/>
    <x v="2"/>
    <n v="800"/>
    <s v="Pcs"/>
    <n v="39"/>
    <n v="31200"/>
  </r>
  <r>
    <d v="2019-05-16T00:00:00"/>
    <x v="109"/>
    <x v="3"/>
    <n v="1081"/>
    <s v="Kg"/>
    <n v="27.5"/>
    <n v="29727.5"/>
  </r>
  <r>
    <d v="2019-04-02T00:00:00"/>
    <x v="110"/>
    <x v="0"/>
    <n v="748"/>
    <s v="Kg"/>
    <n v="25.5"/>
    <n v="19074"/>
  </r>
  <r>
    <d v="2019-04-02T00:00:00"/>
    <x v="110"/>
    <x v="0"/>
    <n v="528"/>
    <s v="Kg"/>
    <n v="25.5"/>
    <n v="13464"/>
  </r>
  <r>
    <d v="2019-04-03T00:00:00"/>
    <x v="110"/>
    <x v="0"/>
    <n v="615"/>
    <s v="Kg"/>
    <n v="25.5"/>
    <n v="15682.5"/>
  </r>
  <r>
    <d v="2019-04-03T00:00:00"/>
    <x v="110"/>
    <x v="0"/>
    <n v="505"/>
    <s v="Kg"/>
    <n v="25.5"/>
    <n v="12877.5"/>
  </r>
  <r>
    <d v="2019-04-08T00:00:00"/>
    <x v="110"/>
    <x v="0"/>
    <n v="601"/>
    <s v="Kg"/>
    <n v="24"/>
    <n v="14424"/>
  </r>
  <r>
    <d v="2019-04-08T00:00:00"/>
    <x v="110"/>
    <x v="0"/>
    <n v="906"/>
    <s v="Kg"/>
    <n v="24"/>
    <n v="21744"/>
  </r>
  <r>
    <d v="2019-04-09T00:00:00"/>
    <x v="110"/>
    <x v="0"/>
    <n v="469"/>
    <s v="Kg"/>
    <n v="31"/>
    <n v="14539"/>
  </r>
  <r>
    <d v="2019-04-09T00:00:00"/>
    <x v="110"/>
    <x v="0"/>
    <n v="522"/>
    <s v="Kg"/>
    <n v="24.5"/>
    <n v="12789"/>
  </r>
  <r>
    <d v="2019-04-12T00:00:00"/>
    <x v="110"/>
    <x v="0"/>
    <n v="621"/>
    <s v="Kg"/>
    <n v="24.5"/>
    <n v="15214.5"/>
  </r>
  <r>
    <d v="2019-04-12T00:00:00"/>
    <x v="110"/>
    <x v="0"/>
    <n v="1229"/>
    <s v="Kg"/>
    <n v="24.5"/>
    <n v="30110.5"/>
  </r>
  <r>
    <d v="2019-04-18T00:00:00"/>
    <x v="110"/>
    <x v="0"/>
    <n v="593"/>
    <s v="Kg"/>
    <n v="25.5"/>
    <n v="15121.5"/>
  </r>
  <r>
    <d v="2019-04-18T00:00:00"/>
    <x v="110"/>
    <x v="0"/>
    <n v="541"/>
    <s v="Kg"/>
    <n v="25.5"/>
    <n v="13795.5"/>
  </r>
  <r>
    <d v="2019-04-19T00:00:00"/>
    <x v="110"/>
    <x v="0"/>
    <n v="600"/>
    <s v="Kg"/>
    <n v="25.5"/>
    <n v="15300"/>
  </r>
  <r>
    <d v="2019-04-19T00:00:00"/>
    <x v="110"/>
    <x v="0"/>
    <n v="567"/>
    <s v="Kg"/>
    <n v="25.5"/>
    <n v="14458.5"/>
  </r>
  <r>
    <d v="2019-04-19T00:00:00"/>
    <x v="110"/>
    <x v="0"/>
    <n v="728"/>
    <s v="Kg"/>
    <n v="24.25"/>
    <n v="17654"/>
  </r>
  <r>
    <d v="2019-04-26T00:00:00"/>
    <x v="110"/>
    <x v="0"/>
    <n v="629"/>
    <s v="Kg"/>
    <n v="24.5"/>
    <n v="15410.5"/>
  </r>
  <r>
    <d v="2019-04-26T00:00:00"/>
    <x v="110"/>
    <x v="0"/>
    <n v="573"/>
    <s v="Kg"/>
    <n v="26"/>
    <n v="14898"/>
  </r>
  <r>
    <d v="2019-04-26T00:00:00"/>
    <x v="110"/>
    <x v="0"/>
    <n v="625"/>
    <s v="Kg"/>
    <n v="24.5"/>
    <n v="15312.5"/>
  </r>
  <r>
    <d v="2019-05-02T00:00:00"/>
    <x v="110"/>
    <x v="0"/>
    <n v="629"/>
    <s v="Kg"/>
    <n v="24.5"/>
    <n v="15410.5"/>
  </r>
  <r>
    <d v="2019-05-02T00:00:00"/>
    <x v="110"/>
    <x v="0"/>
    <n v="573"/>
    <s v="Kg"/>
    <n v="26"/>
    <n v="14898"/>
  </r>
  <r>
    <d v="2019-05-02T00:00:00"/>
    <x v="110"/>
    <x v="0"/>
    <n v="625"/>
    <s v="Kg"/>
    <n v="24.5"/>
    <n v="15312.5"/>
  </r>
  <r>
    <d v="2019-05-03T00:00:00"/>
    <x v="110"/>
    <x v="0"/>
    <n v="589"/>
    <s v="Kg"/>
    <n v="26"/>
    <n v="15314"/>
  </r>
  <r>
    <d v="2019-05-03T00:00:00"/>
    <x v="110"/>
    <x v="0"/>
    <n v="661"/>
    <s v="Kg"/>
    <n v="24.5"/>
    <n v="16194.5"/>
  </r>
  <r>
    <d v="2019-05-06T00:00:00"/>
    <x v="110"/>
    <x v="0"/>
    <n v="487"/>
    <s v="Kg"/>
    <n v="26"/>
    <n v="12662"/>
  </r>
  <r>
    <d v="2019-05-06T00:00:00"/>
    <x v="110"/>
    <x v="0"/>
    <n v="368"/>
    <s v="Kg"/>
    <n v="30.5"/>
    <n v="11224"/>
  </r>
  <r>
    <d v="2019-05-06T00:00:00"/>
    <x v="110"/>
    <x v="0"/>
    <n v="1269"/>
    <s v="Kg"/>
    <n v="24.5"/>
    <n v="31090.5"/>
  </r>
  <r>
    <d v="2019-05-07T00:00:00"/>
    <x v="110"/>
    <x v="0"/>
    <n v="375"/>
    <s v="Kg"/>
    <n v="30.5"/>
    <n v="11437.5"/>
  </r>
  <r>
    <d v="2019-05-07T00:00:00"/>
    <x v="110"/>
    <x v="0"/>
    <n v="554"/>
    <s v="Kg"/>
    <n v="26"/>
    <n v="14404"/>
  </r>
  <r>
    <d v="2019-05-13T00:00:00"/>
    <x v="110"/>
    <x v="0"/>
    <n v="393"/>
    <s v="Kg"/>
    <n v="30"/>
    <n v="11790"/>
  </r>
  <r>
    <d v="2019-05-13T00:00:00"/>
    <x v="110"/>
    <x v="0"/>
    <n v="521"/>
    <s v="Kg"/>
    <n v="30"/>
    <n v="15630"/>
  </r>
  <r>
    <d v="2019-05-15T00:00:00"/>
    <x v="110"/>
    <x v="0"/>
    <n v="1223"/>
    <s v="Kg"/>
    <n v="24.5"/>
    <n v="29963.5"/>
  </r>
  <r>
    <d v="2019-05-16T00:00:00"/>
    <x v="110"/>
    <x v="0"/>
    <n v="577"/>
    <s v="Kg"/>
    <n v="24.5"/>
    <n v="14136.5"/>
  </r>
  <r>
    <d v="2019-05-16T00:00:00"/>
    <x v="110"/>
    <x v="0"/>
    <n v="254"/>
    <s v="Kg"/>
    <n v="26"/>
    <n v="6604"/>
  </r>
  <r>
    <d v="2019-05-16T00:00:00"/>
    <x v="110"/>
    <x v="0"/>
    <n v="660"/>
    <s v="Kg"/>
    <n v="24.5"/>
    <n v="16170"/>
  </r>
  <r>
    <d v="2019-05-18T00:00:00"/>
    <x v="110"/>
    <x v="0"/>
    <n v="662"/>
    <s v="Kg"/>
    <n v="26"/>
    <n v="17212"/>
  </r>
  <r>
    <d v="2019-05-21T00:00:00"/>
    <x v="110"/>
    <x v="0"/>
    <n v="647"/>
    <s v="Kg"/>
    <n v="26"/>
    <n v="16822"/>
  </r>
  <r>
    <d v="2019-05-21T00:00:00"/>
    <x v="110"/>
    <x v="0"/>
    <n v="992"/>
    <s v="Kg"/>
    <n v="26"/>
    <n v="25792"/>
  </r>
  <r>
    <d v="2019-05-21T00:00:00"/>
    <x v="110"/>
    <x v="0"/>
    <n v="629"/>
    <s v="Kg"/>
    <n v="26"/>
    <n v="16354"/>
  </r>
  <r>
    <d v="2019-05-21T00:00:00"/>
    <x v="110"/>
    <x v="0"/>
    <n v="629"/>
    <s v="Kg"/>
    <n v="26"/>
    <n v="16354"/>
  </r>
  <r>
    <d v="2019-05-27T00:00:00"/>
    <x v="110"/>
    <x v="0"/>
    <n v="340"/>
    <s v="Kg"/>
    <n v="24.5"/>
    <n v="8330"/>
  </r>
  <r>
    <d v="2019-05-28T00:00:00"/>
    <x v="110"/>
    <x v="0"/>
    <n v="599"/>
    <s v="Kg"/>
    <n v="24.5"/>
    <n v="14675.5"/>
  </r>
  <r>
    <d v="2019-05-29T00:00:00"/>
    <x v="110"/>
    <x v="0"/>
    <n v="780"/>
    <s v="Kg"/>
    <n v="24.5"/>
    <n v="19110"/>
  </r>
  <r>
    <d v="2019-05-30T00:00:00"/>
    <x v="110"/>
    <x v="0"/>
    <n v="1025"/>
    <s v="Kg"/>
    <n v="26"/>
    <n v="26650"/>
  </r>
  <r>
    <d v="2019-05-30T00:00:00"/>
    <x v="110"/>
    <x v="0"/>
    <n v="625"/>
    <s v="Kg"/>
    <n v="26"/>
    <n v="16250"/>
  </r>
  <r>
    <d v="2019-05-30T00:00:00"/>
    <x v="110"/>
    <x v="0"/>
    <n v="983"/>
    <s v="Kg"/>
    <n v="24.5"/>
    <n v="24083.5"/>
  </r>
  <r>
    <d v="2019-05-30T00:00:00"/>
    <x v="110"/>
    <x v="0"/>
    <n v="592"/>
    <s v="Kg"/>
    <n v="26"/>
    <n v="15392"/>
  </r>
  <r>
    <d v="2019-06-01T00:00:00"/>
    <x v="110"/>
    <x v="0"/>
    <n v="334"/>
    <s v="Kg"/>
    <n v="30"/>
    <n v="10020"/>
  </r>
  <r>
    <d v="2019-06-01T00:00:00"/>
    <x v="110"/>
    <x v="0"/>
    <n v="435"/>
    <s v="Kg"/>
    <n v="30"/>
    <n v="13050"/>
  </r>
  <r>
    <d v="2019-06-03T00:00:00"/>
    <x v="110"/>
    <x v="0"/>
    <n v="300"/>
    <s v="Kg"/>
    <n v="29.5"/>
    <n v="8850"/>
  </r>
  <r>
    <d v="2019-06-04T00:00:00"/>
    <x v="110"/>
    <x v="0"/>
    <n v="592"/>
    <s v="Kg"/>
    <n v="26.5"/>
    <n v="15688"/>
  </r>
  <r>
    <d v="2019-06-04T00:00:00"/>
    <x v="110"/>
    <x v="0"/>
    <n v="357"/>
    <s v="Kg"/>
    <n v="29.5"/>
    <n v="10531.5"/>
  </r>
  <r>
    <d v="2019-06-21T00:00:00"/>
    <x v="110"/>
    <x v="0"/>
    <n v="1049"/>
    <s v="Kg"/>
    <n v="24.75"/>
    <n v="25962.75"/>
  </r>
  <r>
    <d v="2019-06-28T00:00:00"/>
    <x v="110"/>
    <x v="0"/>
    <n v="604"/>
    <s v="Kg"/>
    <n v="24.5"/>
    <n v="14798"/>
  </r>
  <r>
    <d v="2019-06-28T00:00:00"/>
    <x v="110"/>
    <x v="0"/>
    <n v="643"/>
    <s v="Kg"/>
    <n v="24.5"/>
    <n v="15753.5"/>
  </r>
  <r>
    <d v="2019-06-28T00:00:00"/>
    <x v="110"/>
    <x v="0"/>
    <n v="529"/>
    <s v="Kg"/>
    <n v="24.5"/>
    <n v="12960.5"/>
  </r>
  <r>
    <d v="2019-07-02T00:00:00"/>
    <x v="110"/>
    <x v="0"/>
    <n v="565"/>
    <s v="Kg"/>
    <n v="24.5"/>
    <n v="13842.5"/>
  </r>
  <r>
    <d v="2019-07-02T00:00:00"/>
    <x v="110"/>
    <x v="0"/>
    <n v="827"/>
    <s v="Kg"/>
    <n v="24.5"/>
    <n v="20261.5"/>
  </r>
  <r>
    <d v="2019-07-05T00:00:00"/>
    <x v="110"/>
    <x v="0"/>
    <n v="962"/>
    <s v="Kg"/>
    <n v="22.75"/>
    <n v="21885.5"/>
  </r>
  <r>
    <d v="2019-12-18T00:00:00"/>
    <x v="111"/>
    <x v="0"/>
    <n v="438"/>
    <s v="Kg"/>
    <n v="27.01"/>
    <n v="11830.380000000001"/>
  </r>
  <r>
    <d v="2019-12-20T00:00:00"/>
    <x v="111"/>
    <x v="0"/>
    <n v="668"/>
    <s v="Kg"/>
    <n v="19.5"/>
    <n v="13026"/>
  </r>
  <r>
    <d v="2020-01-08T00:00:00"/>
    <x v="111"/>
    <x v="0"/>
    <n v="359"/>
    <s v="Kg"/>
    <n v="20.5"/>
    <n v="7359.5"/>
  </r>
  <r>
    <d v="2020-01-09T00:00:00"/>
    <x v="111"/>
    <x v="0"/>
    <n v="305"/>
    <s v="Kg"/>
    <n v="22"/>
    <n v="6710"/>
  </r>
  <r>
    <d v="2020-01-20T00:00:00"/>
    <x v="111"/>
    <x v="0"/>
    <n v="815"/>
    <s v="Kg"/>
    <n v="22"/>
    <n v="17930"/>
  </r>
  <r>
    <d v="2020-01-20T00:00:00"/>
    <x v="111"/>
    <x v="0"/>
    <n v="804"/>
    <s v="Kg"/>
    <n v="22"/>
    <n v="17688"/>
  </r>
  <r>
    <d v="2020-02-05T00:00:00"/>
    <x v="111"/>
    <x v="0"/>
    <n v="695"/>
    <s v="Kg"/>
    <n v="22.5"/>
    <n v="15637.5"/>
  </r>
  <r>
    <d v="2020-02-06T00:00:00"/>
    <x v="111"/>
    <x v="0"/>
    <n v="707"/>
    <s v="Kg"/>
    <n v="23"/>
    <n v="16261"/>
  </r>
  <r>
    <d v="2020-02-06T00:00:00"/>
    <x v="111"/>
    <x v="0"/>
    <n v="369"/>
    <s v="Kg"/>
    <n v="23"/>
    <n v="8487"/>
  </r>
  <r>
    <d v="2020-02-06T00:00:00"/>
    <x v="111"/>
    <x v="0"/>
    <n v="864"/>
    <s v="Kg"/>
    <n v="22.5"/>
    <n v="19440"/>
  </r>
  <r>
    <d v="2020-02-12T00:00:00"/>
    <x v="111"/>
    <x v="0"/>
    <n v="998"/>
    <s v="Kg"/>
    <n v="22"/>
    <n v="21956"/>
  </r>
  <r>
    <d v="2020-03-05T00:00:00"/>
    <x v="111"/>
    <x v="0"/>
    <n v="441"/>
    <s v="Kg"/>
    <n v="22"/>
    <n v="9702"/>
  </r>
  <r>
    <d v="2020-03-05T00:00:00"/>
    <x v="111"/>
    <x v="0"/>
    <n v="674"/>
    <s v="Kg"/>
    <n v="22.5"/>
    <n v="15165"/>
  </r>
  <r>
    <d v="2021-03-20T00:00:00"/>
    <x v="112"/>
    <x v="1"/>
    <n v="204"/>
    <s v="Pcs"/>
    <n v="145"/>
    <n v="29580"/>
  </r>
  <r>
    <d v="2021-04-01T00:00:00"/>
    <x v="112"/>
    <x v="1"/>
    <n v="150"/>
    <s v="Pcs"/>
    <n v="145"/>
    <n v="21750"/>
  </r>
  <r>
    <d v="2021-04-08T00:00:00"/>
    <x v="112"/>
    <x v="1"/>
    <n v="50"/>
    <s v="Pcs"/>
    <n v="165"/>
    <n v="8250"/>
  </r>
  <r>
    <d v="2021-04-08T00:00:00"/>
    <x v="112"/>
    <x v="1"/>
    <n v="135"/>
    <s v="Pcs"/>
    <n v="145"/>
    <n v="19575"/>
  </r>
  <r>
    <d v="2021-04-22T00:00:00"/>
    <x v="112"/>
    <x v="1"/>
    <n v="145"/>
    <s v="Pcs"/>
    <n v="145"/>
    <n v="21025"/>
  </r>
  <r>
    <d v="2021-05-28T00:00:00"/>
    <x v="112"/>
    <x v="1"/>
    <n v="100"/>
    <s v="Pcs"/>
    <n v="145"/>
    <n v="14500"/>
  </r>
  <r>
    <d v="2021-07-07T00:00:00"/>
    <x v="112"/>
    <x v="1"/>
    <n v="49"/>
    <s v="Pcs"/>
    <n v="165"/>
    <n v="8085"/>
  </r>
  <r>
    <d v="2021-07-07T00:00:00"/>
    <x v="112"/>
    <x v="1"/>
    <n v="100"/>
    <s v="Pcs"/>
    <n v="145"/>
    <n v="14500"/>
  </r>
  <r>
    <d v="2021-08-03T00:00:00"/>
    <x v="112"/>
    <x v="1"/>
    <n v="114"/>
    <s v="Pcs"/>
    <n v="137"/>
    <n v="15618"/>
  </r>
  <r>
    <d v="2021-10-21T00:00:00"/>
    <x v="112"/>
    <x v="1"/>
    <n v="1150"/>
    <s v="Pcs"/>
    <n v="34"/>
    <n v="39100"/>
  </r>
  <r>
    <d v="2021-10-21T00:00:00"/>
    <x v="112"/>
    <x v="1"/>
    <n v="599"/>
    <s v="Pcs"/>
    <n v="34"/>
    <n v="20366"/>
  </r>
  <r>
    <d v="2021-10-21T00:00:00"/>
    <x v="112"/>
    <x v="1"/>
    <n v="750"/>
    <s v="Pcs"/>
    <n v="38"/>
    <n v="28500"/>
  </r>
  <r>
    <d v="2021-03-16T00:00:00"/>
    <x v="113"/>
    <x v="1"/>
    <n v="200"/>
    <s v="Pcs"/>
    <n v="145"/>
    <n v="29000"/>
  </r>
  <r>
    <d v="2020-09-02T00:00:00"/>
    <x v="114"/>
    <x v="2"/>
    <n v="100"/>
    <s v="Pcs"/>
    <n v="6"/>
    <n v="600"/>
  </r>
  <r>
    <d v="2020-09-02T00:00:00"/>
    <x v="114"/>
    <x v="0"/>
    <n v="49"/>
    <s v="Kg"/>
    <n v="33"/>
    <n v="1617"/>
  </r>
  <r>
    <d v="2020-09-02T00:00:00"/>
    <x v="114"/>
    <x v="0"/>
    <n v="256"/>
    <s v="Kg"/>
    <n v="33"/>
    <n v="8448"/>
  </r>
  <r>
    <d v="2020-09-02T00:00:00"/>
    <x v="114"/>
    <x v="0"/>
    <n v="200"/>
    <s v="Kg"/>
    <n v="33"/>
    <n v="6600"/>
  </r>
  <r>
    <d v="2020-09-02T00:00:00"/>
    <x v="114"/>
    <x v="2"/>
    <n v="900"/>
    <s v="Pcs"/>
    <n v="5"/>
    <n v="4500"/>
  </r>
  <r>
    <d v="2021-12-08T00:00:00"/>
    <x v="114"/>
    <x v="0"/>
    <n v="254.7"/>
    <s v="Kg"/>
    <n v="46"/>
    <n v="11716.199999999999"/>
  </r>
  <r>
    <d v="2021-05-25T00:00:00"/>
    <x v="115"/>
    <x v="2"/>
    <n v="700"/>
    <s v="Pcs"/>
    <n v="38.5"/>
    <n v="26950"/>
  </r>
  <r>
    <d v="2021-06-12T00:00:00"/>
    <x v="115"/>
    <x v="2"/>
    <n v="653"/>
    <s v="Pcs"/>
    <n v="38.5"/>
    <n v="25140.5"/>
  </r>
  <r>
    <d v="2021-06-25T00:00:00"/>
    <x v="115"/>
    <x v="2"/>
    <n v="200"/>
    <s v="Pcs"/>
    <n v="38.5"/>
    <n v="7700"/>
  </r>
  <r>
    <d v="2021-06-25T00:00:00"/>
    <x v="115"/>
    <x v="2"/>
    <n v="540"/>
    <s v="Pcs"/>
    <n v="40.5"/>
    <n v="21870"/>
  </r>
  <r>
    <d v="2021-07-01T00:00:00"/>
    <x v="115"/>
    <x v="2"/>
    <n v="800"/>
    <s v="Pcs"/>
    <n v="32"/>
    <n v="25600"/>
  </r>
  <r>
    <d v="2021-07-07T00:00:00"/>
    <x v="115"/>
    <x v="1"/>
    <n v="404"/>
    <s v="Pcs"/>
    <n v="37"/>
    <n v="14948"/>
  </r>
  <r>
    <d v="2021-07-07T00:00:00"/>
    <x v="115"/>
    <x v="1"/>
    <n v="400"/>
    <s v="Pcs"/>
    <n v="34.5"/>
    <n v="13800"/>
  </r>
  <r>
    <d v="2021-07-08T00:00:00"/>
    <x v="115"/>
    <x v="1"/>
    <n v="150"/>
    <s v="Pcs"/>
    <n v="28"/>
    <n v="4200"/>
  </r>
  <r>
    <d v="2021-07-08T00:00:00"/>
    <x v="115"/>
    <x v="1"/>
    <n v="230"/>
    <s v="Pcs"/>
    <n v="34"/>
    <n v="7820"/>
  </r>
  <r>
    <d v="2021-07-08T00:00:00"/>
    <x v="115"/>
    <x v="1"/>
    <n v="411"/>
    <s v="Pcs"/>
    <n v="38.5"/>
    <n v="15823.5"/>
  </r>
  <r>
    <d v="2021-07-08T00:00:00"/>
    <x v="115"/>
    <x v="2"/>
    <n v="780"/>
    <s v="Pcs"/>
    <n v="32"/>
    <n v="24960"/>
  </r>
  <r>
    <d v="2021-07-09T00:00:00"/>
    <x v="115"/>
    <x v="2"/>
    <n v="702"/>
    <s v="Pcs"/>
    <n v="51"/>
    <n v="35802"/>
  </r>
  <r>
    <d v="2021-07-14T00:00:00"/>
    <x v="115"/>
    <x v="1"/>
    <n v="300"/>
    <s v="Pcs"/>
    <n v="29"/>
    <n v="8700"/>
  </r>
  <r>
    <d v="2021-07-14T00:00:00"/>
    <x v="115"/>
    <x v="1"/>
    <n v="380"/>
    <s v="Pcs"/>
    <n v="28"/>
    <n v="10640"/>
  </r>
  <r>
    <d v="2021-07-14T00:00:00"/>
    <x v="115"/>
    <x v="1"/>
    <n v="181"/>
    <s v="Pcs"/>
    <n v="34"/>
    <n v="6154"/>
  </r>
  <r>
    <d v="2021-07-19T00:00:00"/>
    <x v="115"/>
    <x v="2"/>
    <n v="820"/>
    <s v="Pcs"/>
    <n v="32"/>
    <n v="26240"/>
  </r>
  <r>
    <d v="2021-07-20T00:00:00"/>
    <x v="115"/>
    <x v="2"/>
    <n v="714"/>
    <s v="Pcs"/>
    <n v="51"/>
    <n v="36414"/>
  </r>
  <r>
    <d v="2021-07-29T00:00:00"/>
    <x v="115"/>
    <x v="2"/>
    <n v="770"/>
    <s v="Pcs"/>
    <n v="32"/>
    <n v="24640"/>
  </r>
  <r>
    <d v="2021-08-04T00:00:00"/>
    <x v="115"/>
    <x v="2"/>
    <n v="790"/>
    <s v="Pcs"/>
    <n v="32"/>
    <n v="25280"/>
  </r>
  <r>
    <d v="2021-08-11T00:00:00"/>
    <x v="115"/>
    <x v="2"/>
    <n v="800"/>
    <s v="Pcs"/>
    <n v="32"/>
    <n v="25600"/>
  </r>
  <r>
    <d v="2021-08-11T00:00:00"/>
    <x v="115"/>
    <x v="2"/>
    <n v="740"/>
    <s v="Pcs"/>
    <n v="32"/>
    <n v="23680"/>
  </r>
  <r>
    <d v="2021-08-19T00:00:00"/>
    <x v="115"/>
    <x v="1"/>
    <n v="90"/>
    <s v="Pcs"/>
    <n v="34"/>
    <n v="3060"/>
  </r>
  <r>
    <d v="2021-08-19T00:00:00"/>
    <x v="115"/>
    <x v="1"/>
    <n v="597"/>
    <s v="Pcs"/>
    <n v="32"/>
    <n v="19104"/>
  </r>
  <r>
    <d v="2021-09-24T00:00:00"/>
    <x v="115"/>
    <x v="1"/>
    <n v="401"/>
    <s v="Pcs"/>
    <n v="34"/>
    <n v="13634"/>
  </r>
  <r>
    <d v="2021-09-24T00:00:00"/>
    <x v="115"/>
    <x v="1"/>
    <n v="404"/>
    <s v="Pcs"/>
    <n v="32"/>
    <n v="12928"/>
  </r>
  <r>
    <d v="2021-11-04T00:00:00"/>
    <x v="115"/>
    <x v="2"/>
    <n v="800"/>
    <s v="Pcs"/>
    <n v="33.75"/>
    <n v="27000"/>
  </r>
  <r>
    <d v="2021-11-09T00:00:00"/>
    <x v="115"/>
    <x v="2"/>
    <n v="800"/>
    <s v="Pcs"/>
    <n v="33.75"/>
    <n v="27000"/>
  </r>
  <r>
    <d v="2021-09-06T00:00:00"/>
    <x v="116"/>
    <x v="1"/>
    <n v="100"/>
    <s v="Pcs"/>
    <n v="161"/>
    <n v="16100"/>
  </r>
  <r>
    <d v="2021-12-10T00:00:00"/>
    <x v="117"/>
    <x v="0"/>
    <n v="1060"/>
    <s v="Kg"/>
    <n v="34"/>
    <n v="36040"/>
  </r>
  <r>
    <d v="2021-08-10T00:00:00"/>
    <x v="118"/>
    <x v="0"/>
    <n v="492"/>
    <s v="Kg"/>
    <n v="34.5"/>
    <n v="16974"/>
  </r>
  <r>
    <d v="2021-08-10T00:00:00"/>
    <x v="118"/>
    <x v="0"/>
    <n v="470"/>
    <s v="Kg"/>
    <n v="34.5"/>
    <n v="16215"/>
  </r>
  <r>
    <d v="2021-08-30T00:00:00"/>
    <x v="118"/>
    <x v="0"/>
    <n v="564"/>
    <s v="Kg"/>
    <n v="33.75"/>
    <n v="19035"/>
  </r>
  <r>
    <d v="2019-09-11T00:00:00"/>
    <x v="119"/>
    <x v="0"/>
    <n v="12060"/>
    <s v="Pcs"/>
    <n v="10"/>
    <n v="120600"/>
  </r>
  <r>
    <d v="2020-09-23T00:00:00"/>
    <x v="120"/>
    <x v="0"/>
    <n v="1860"/>
    <s v="Kg"/>
    <n v="24"/>
    <n v="44640"/>
  </r>
  <r>
    <d v="2021-08-21T00:00:00"/>
    <x v="121"/>
    <x v="1"/>
    <n v="9750"/>
    <s v="Pcs"/>
    <n v="29.6"/>
    <n v="288600"/>
  </r>
  <r>
    <d v="2021-08-26T00:00:00"/>
    <x v="121"/>
    <x v="1"/>
    <n v="5050"/>
    <s v="Pcs"/>
    <n v="56.5"/>
    <n v="285325"/>
  </r>
  <r>
    <d v="2021-09-02T00:00:00"/>
    <x v="121"/>
    <x v="1"/>
    <n v="10200"/>
    <s v="Pcs"/>
    <n v="29.6"/>
    <n v="301920"/>
  </r>
  <r>
    <d v="2021-09-07T00:00:00"/>
    <x v="121"/>
    <x v="1"/>
    <n v="4425"/>
    <s v="Pcs"/>
    <n v="56.5"/>
    <n v="250012.5"/>
  </r>
  <r>
    <d v="2021-09-14T00:00:00"/>
    <x v="121"/>
    <x v="1"/>
    <n v="7560"/>
    <s v="Pcs"/>
    <n v="29.6"/>
    <n v="223776"/>
  </r>
  <r>
    <d v="2021-09-22T00:00:00"/>
    <x v="121"/>
    <x v="1"/>
    <n v="7915"/>
    <s v="Pcs"/>
    <n v="29.6"/>
    <n v="234284"/>
  </r>
  <r>
    <d v="2021-09-22T00:00:00"/>
    <x v="121"/>
    <x v="1"/>
    <n v="4950"/>
    <s v="Pcs"/>
    <n v="56.5"/>
    <n v="279675"/>
  </r>
  <r>
    <d v="2021-09-27T00:00:00"/>
    <x v="121"/>
    <x v="1"/>
    <n v="5490"/>
    <s v="Pcs"/>
    <n v="56.5"/>
    <n v="310185"/>
  </r>
  <r>
    <d v="2021-10-05T00:00:00"/>
    <x v="121"/>
    <x v="1"/>
    <n v="8150"/>
    <s v="Pcs"/>
    <n v="29.6"/>
    <n v="241240"/>
  </r>
  <r>
    <d v="2021-10-11T00:00:00"/>
    <x v="121"/>
    <x v="1"/>
    <n v="8050"/>
    <s v="Pcs"/>
    <n v="30"/>
    <n v="241500"/>
  </r>
  <r>
    <d v="2021-10-19T00:00:00"/>
    <x v="121"/>
    <x v="1"/>
    <n v="3670"/>
    <s v="Pcs"/>
    <n v="56.5"/>
    <n v="207355"/>
  </r>
  <r>
    <d v="2021-10-19T00:00:00"/>
    <x v="121"/>
    <x v="1"/>
    <n v="3450"/>
    <s v="Pcs"/>
    <n v="79.25"/>
    <n v="273412.5"/>
  </r>
  <r>
    <d v="2021-10-22T00:00:00"/>
    <x v="121"/>
    <x v="1"/>
    <n v="4985"/>
    <s v="Pcs"/>
    <n v="56.5"/>
    <n v="281652.5"/>
  </r>
  <r>
    <d v="2021-11-16T00:00:00"/>
    <x v="121"/>
    <x v="1"/>
    <n v="4750"/>
    <s v="Pcs"/>
    <n v="58.5"/>
    <n v="277875"/>
  </r>
  <r>
    <d v="2021-11-17T00:00:00"/>
    <x v="121"/>
    <x v="1"/>
    <n v="4050"/>
    <s v="Pcs"/>
    <n v="79.25"/>
    <n v="320962.5"/>
  </r>
  <r>
    <d v="2021-11-17T00:00:00"/>
    <x v="121"/>
    <x v="1"/>
    <n v="8940"/>
    <s v="Pcs"/>
    <n v="32"/>
    <n v="286080"/>
  </r>
  <r>
    <d v="2021-11-25T00:00:00"/>
    <x v="121"/>
    <x v="1"/>
    <n v="3310"/>
    <s v="Pcs"/>
    <n v="79.25"/>
    <n v="262317.5"/>
  </r>
  <r>
    <d v="2021-11-29T00:00:00"/>
    <x v="121"/>
    <x v="1"/>
    <n v="3584"/>
    <s v="Pcs"/>
    <n v="79.25"/>
    <n v="284032"/>
  </r>
  <r>
    <d v="2021-12-13T00:00:00"/>
    <x v="121"/>
    <x v="1"/>
    <n v="3555"/>
    <s v="Pcs"/>
    <n v="79.25"/>
    <n v="281733.75"/>
  </r>
  <r>
    <d v="2021-12-15T00:00:00"/>
    <x v="121"/>
    <x v="1"/>
    <n v="3652"/>
    <s v="Pcs"/>
    <n v="79"/>
    <n v="288508"/>
  </r>
  <r>
    <d v="2021-08-12T00:00:00"/>
    <x v="122"/>
    <x v="3"/>
    <n v="255.8"/>
    <s v="Kg"/>
    <n v="37"/>
    <n v="9464.6"/>
  </r>
  <r>
    <d v="2019-04-30T00:00:00"/>
    <x v="123"/>
    <x v="0"/>
    <n v="489"/>
    <s v="Kg"/>
    <n v="28.5"/>
    <n v="13936.5"/>
  </r>
  <r>
    <d v="2019-04-30T00:00:00"/>
    <x v="123"/>
    <x v="0"/>
    <n v="441"/>
    <s v="Kg"/>
    <n v="27.5"/>
    <n v="12127.5"/>
  </r>
  <r>
    <d v="2019-05-15T00:00:00"/>
    <x v="123"/>
    <x v="0"/>
    <n v="1297"/>
    <s v="Kg"/>
    <n v="24"/>
    <n v="31128"/>
  </r>
  <r>
    <d v="2019-06-01T00:00:00"/>
    <x v="123"/>
    <x v="0"/>
    <n v="812"/>
    <s v="Kg"/>
    <n v="29"/>
    <n v="23548"/>
  </r>
  <r>
    <d v="2019-06-03T00:00:00"/>
    <x v="123"/>
    <x v="0"/>
    <n v="972"/>
    <s v="Kg"/>
    <n v="28.75"/>
    <n v="27945"/>
  </r>
  <r>
    <d v="2019-06-03T00:00:00"/>
    <x v="123"/>
    <x v="0"/>
    <n v="467"/>
    <s v="Kg"/>
    <n v="28.75"/>
    <n v="13426.25"/>
  </r>
  <r>
    <d v="2019-06-08T00:00:00"/>
    <x v="123"/>
    <x v="0"/>
    <n v="424"/>
    <s v="Kg"/>
    <n v="37.5"/>
    <n v="15900"/>
  </r>
  <r>
    <d v="2019-06-13T00:00:00"/>
    <x v="123"/>
    <x v="0"/>
    <n v="2579"/>
    <s v="Kg"/>
    <n v="28.25"/>
    <n v="72856.75"/>
  </r>
  <r>
    <d v="2019-08-30T00:00:00"/>
    <x v="123"/>
    <x v="0"/>
    <n v="863"/>
    <s v="Kg"/>
    <n v="21.5"/>
    <n v="18554.5"/>
  </r>
  <r>
    <d v="2019-08-30T00:00:00"/>
    <x v="123"/>
    <x v="0"/>
    <n v="586"/>
    <s v="Kg"/>
    <n v="21.5"/>
    <n v="12599"/>
  </r>
  <r>
    <d v="2019-09-21T00:00:00"/>
    <x v="123"/>
    <x v="0"/>
    <n v="2713"/>
    <s v="Kg"/>
    <n v="26.75"/>
    <n v="72572.75"/>
  </r>
  <r>
    <d v="2020-11-12T00:00:00"/>
    <x v="123"/>
    <x v="0"/>
    <n v="282"/>
    <s v="Kg"/>
    <n v="28"/>
    <n v="7896"/>
  </r>
  <r>
    <d v="2020-12-21T00:00:00"/>
    <x v="123"/>
    <x v="0"/>
    <n v="700"/>
    <s v="Kg"/>
    <n v="34"/>
    <n v="23800"/>
  </r>
  <r>
    <d v="2021-01-04T00:00:00"/>
    <x v="123"/>
    <x v="0"/>
    <n v="801"/>
    <s v="Kg"/>
    <n v="30.25"/>
    <n v="24230.25"/>
  </r>
  <r>
    <d v="2021-03-11T00:00:00"/>
    <x v="123"/>
    <x v="0"/>
    <n v="621"/>
    <s v="Kg"/>
    <n v="40"/>
    <n v="24840"/>
  </r>
  <r>
    <d v="2021-03-18T00:00:00"/>
    <x v="123"/>
    <x v="0"/>
    <n v="467"/>
    <s v="Kg"/>
    <n v="42.5"/>
    <n v="19847.5"/>
  </r>
  <r>
    <d v="2021-03-26T00:00:00"/>
    <x v="123"/>
    <x v="3"/>
    <n v="157"/>
    <s v="Kg"/>
    <n v="42.5"/>
    <n v="6672.5"/>
  </r>
  <r>
    <d v="2021-05-10T00:00:00"/>
    <x v="123"/>
    <x v="0"/>
    <n v="526"/>
    <s v="Kg"/>
    <n v="40.75"/>
    <n v="21434.5"/>
  </r>
  <r>
    <d v="2021-07-10T00:00:00"/>
    <x v="123"/>
    <x v="0"/>
    <n v="605"/>
    <s v="Kg"/>
    <n v="36.799999999999997"/>
    <n v="22264"/>
  </r>
  <r>
    <d v="2021-08-05T00:00:00"/>
    <x v="123"/>
    <x v="0"/>
    <n v="620"/>
    <s v="Kg"/>
    <n v="37"/>
    <n v="22940"/>
  </r>
  <r>
    <d v="2021-08-25T00:00:00"/>
    <x v="123"/>
    <x v="0"/>
    <n v="936"/>
    <s v="Kg"/>
    <n v="36.5"/>
    <n v="34164"/>
  </r>
  <r>
    <d v="2021-09-11T00:00:00"/>
    <x v="123"/>
    <x v="0"/>
    <n v="496"/>
    <s v="Kg"/>
    <n v="38"/>
    <n v="18848"/>
  </r>
  <r>
    <d v="2021-09-11T00:00:00"/>
    <x v="123"/>
    <x v="0"/>
    <n v="468"/>
    <s v="Kg"/>
    <n v="38"/>
    <n v="17784"/>
  </r>
  <r>
    <d v="2019-04-01T00:00:00"/>
    <x v="124"/>
    <x v="0"/>
    <n v="315"/>
    <s v="Kg"/>
    <n v="34"/>
    <n v="10710"/>
  </r>
  <r>
    <d v="2019-04-02T00:00:00"/>
    <x v="124"/>
    <x v="0"/>
    <n v="456"/>
    <s v="Kg"/>
    <n v="25.5"/>
    <n v="11628"/>
  </r>
  <r>
    <d v="2019-04-02T00:00:00"/>
    <x v="124"/>
    <x v="0"/>
    <n v="1674"/>
    <s v="Kg"/>
    <n v="25.5"/>
    <n v="42687"/>
  </r>
  <r>
    <d v="2019-04-02T00:00:00"/>
    <x v="124"/>
    <x v="0"/>
    <n v="581"/>
    <s v="Kg"/>
    <n v="25.5"/>
    <n v="14815.5"/>
  </r>
  <r>
    <d v="2019-04-02T00:00:00"/>
    <x v="124"/>
    <x v="0"/>
    <n v="906"/>
    <s v="Kg"/>
    <n v="25.5"/>
    <n v="23103"/>
  </r>
  <r>
    <d v="2019-04-02T00:00:00"/>
    <x v="124"/>
    <x v="0"/>
    <n v="582"/>
    <s v="Kg"/>
    <n v="25.5"/>
    <n v="14841"/>
  </r>
  <r>
    <d v="2019-04-02T00:00:00"/>
    <x v="124"/>
    <x v="0"/>
    <n v="681"/>
    <s v="Kg"/>
    <n v="25.5"/>
    <n v="17365.5"/>
  </r>
  <r>
    <d v="2019-04-02T00:00:00"/>
    <x v="124"/>
    <x v="0"/>
    <n v="898"/>
    <s v="Kg"/>
    <n v="25.5"/>
    <n v="22899"/>
  </r>
  <r>
    <d v="2019-04-02T00:00:00"/>
    <x v="124"/>
    <x v="0"/>
    <n v="1031"/>
    <s v="Kg"/>
    <n v="24.25"/>
    <n v="25001.75"/>
  </r>
  <r>
    <d v="2019-04-02T00:00:00"/>
    <x v="124"/>
    <x v="0"/>
    <n v="898"/>
    <s v="Kg"/>
    <n v="24.25"/>
    <n v="21776.5"/>
  </r>
  <r>
    <d v="2019-04-02T00:00:00"/>
    <x v="124"/>
    <x v="0"/>
    <n v="770"/>
    <s v="Kg"/>
    <n v="25.5"/>
    <n v="19635"/>
  </r>
  <r>
    <d v="2019-04-03T00:00:00"/>
    <x v="124"/>
    <x v="0"/>
    <n v="1139"/>
    <s v="Kg"/>
    <n v="24.25"/>
    <n v="27620.75"/>
  </r>
  <r>
    <d v="2019-04-06T00:00:00"/>
    <x v="124"/>
    <x v="0"/>
    <n v="348"/>
    <s v="Kg"/>
    <n v="25.5"/>
    <n v="8874"/>
  </r>
  <r>
    <d v="2019-04-06T00:00:00"/>
    <x v="124"/>
    <x v="0"/>
    <n v="874"/>
    <s v="Kg"/>
    <n v="25.5"/>
    <n v="22287"/>
  </r>
  <r>
    <d v="2019-04-22T00:00:00"/>
    <x v="124"/>
    <x v="0"/>
    <n v="1110"/>
    <s v="Kg"/>
    <n v="24.5"/>
    <n v="27195"/>
  </r>
  <r>
    <d v="2019-04-24T00:00:00"/>
    <x v="124"/>
    <x v="0"/>
    <n v="585"/>
    <s v="Kg"/>
    <n v="26"/>
    <n v="15210"/>
  </r>
  <r>
    <d v="2019-04-24T00:00:00"/>
    <x v="124"/>
    <x v="0"/>
    <n v="1002"/>
    <s v="Kg"/>
    <n v="24.25"/>
    <n v="24298.5"/>
  </r>
  <r>
    <d v="2019-04-24T00:00:00"/>
    <x v="124"/>
    <x v="0"/>
    <n v="1091"/>
    <s v="Kg"/>
    <n v="24.25"/>
    <n v="26456.75"/>
  </r>
  <r>
    <d v="2019-04-24T00:00:00"/>
    <x v="124"/>
    <x v="0"/>
    <n v="560"/>
    <s v="Kg"/>
    <n v="24.25"/>
    <n v="13580"/>
  </r>
  <r>
    <d v="2019-04-24T00:00:00"/>
    <x v="124"/>
    <x v="0"/>
    <n v="531"/>
    <s v="Kg"/>
    <n v="26"/>
    <n v="13806"/>
  </r>
  <r>
    <d v="2019-04-26T00:00:00"/>
    <x v="124"/>
    <x v="0"/>
    <n v="595"/>
    <s v="Kg"/>
    <n v="26"/>
    <n v="15470"/>
  </r>
  <r>
    <d v="2019-04-26T00:00:00"/>
    <x v="124"/>
    <x v="0"/>
    <n v="575"/>
    <s v="Kg"/>
    <n v="26"/>
    <n v="14950"/>
  </r>
  <r>
    <d v="2019-04-27T00:00:00"/>
    <x v="124"/>
    <x v="0"/>
    <n v="1124"/>
    <s v="Kg"/>
    <n v="26"/>
    <n v="29224"/>
  </r>
  <r>
    <d v="2019-04-29T00:00:00"/>
    <x v="124"/>
    <x v="0"/>
    <n v="557"/>
    <s v="Kg"/>
    <n v="26"/>
    <n v="14482"/>
  </r>
  <r>
    <d v="2019-04-29T00:00:00"/>
    <x v="124"/>
    <x v="0"/>
    <n v="628"/>
    <s v="Kg"/>
    <n v="26"/>
    <n v="16328"/>
  </r>
  <r>
    <d v="2019-04-29T00:00:00"/>
    <x v="124"/>
    <x v="0"/>
    <n v="493"/>
    <s v="Kg"/>
    <n v="26"/>
    <n v="12818"/>
  </r>
  <r>
    <d v="2019-04-30T00:00:00"/>
    <x v="124"/>
    <x v="0"/>
    <n v="513"/>
    <s v="Kg"/>
    <n v="24.5"/>
    <n v="12568.5"/>
  </r>
  <r>
    <d v="2019-04-30T00:00:00"/>
    <x v="124"/>
    <x v="0"/>
    <n v="300"/>
    <s v="Kg"/>
    <n v="24.5"/>
    <n v="7350"/>
  </r>
  <r>
    <d v="2019-05-03T00:00:00"/>
    <x v="124"/>
    <x v="0"/>
    <n v="774"/>
    <s v="Kg"/>
    <n v="25.5"/>
    <n v="19737"/>
  </r>
  <r>
    <d v="2019-05-03T00:00:00"/>
    <x v="124"/>
    <x v="0"/>
    <n v="513"/>
    <s v="Kg"/>
    <n v="25.5"/>
    <n v="13081.5"/>
  </r>
  <r>
    <d v="2019-05-03T00:00:00"/>
    <x v="124"/>
    <x v="0"/>
    <n v="272"/>
    <s v="Kg"/>
    <n v="25.5"/>
    <n v="6936"/>
  </r>
  <r>
    <d v="2019-05-03T00:00:00"/>
    <x v="124"/>
    <x v="0"/>
    <n v="344"/>
    <s v="Kg"/>
    <n v="25.5"/>
    <n v="8772"/>
  </r>
  <r>
    <d v="2019-05-03T00:00:00"/>
    <x v="124"/>
    <x v="0"/>
    <n v="669"/>
    <s v="Kg"/>
    <n v="25.5"/>
    <n v="17059.5"/>
  </r>
  <r>
    <d v="2019-05-03T00:00:00"/>
    <x v="124"/>
    <x v="0"/>
    <n v="379"/>
    <s v="Kg"/>
    <n v="25.5"/>
    <n v="9664.5"/>
  </r>
  <r>
    <d v="2019-05-03T00:00:00"/>
    <x v="124"/>
    <x v="0"/>
    <n v="726"/>
    <s v="Kg"/>
    <n v="25.5"/>
    <n v="18513"/>
  </r>
  <r>
    <d v="2019-05-03T00:00:00"/>
    <x v="124"/>
    <x v="0"/>
    <n v="1237"/>
    <s v="Kg"/>
    <n v="25.5"/>
    <n v="31543.5"/>
  </r>
  <r>
    <d v="2019-05-06T00:00:00"/>
    <x v="124"/>
    <x v="0"/>
    <n v="259"/>
    <s v="Kg"/>
    <n v="26"/>
    <n v="6734"/>
  </r>
  <r>
    <d v="2019-05-06T00:00:00"/>
    <x v="124"/>
    <x v="0"/>
    <n v="297"/>
    <s v="Kg"/>
    <n v="26"/>
    <n v="7722"/>
  </r>
  <r>
    <d v="2019-05-06T00:00:00"/>
    <x v="124"/>
    <x v="0"/>
    <n v="677"/>
    <s v="Kg"/>
    <n v="26"/>
    <n v="17602"/>
  </r>
  <r>
    <d v="2019-05-06T00:00:00"/>
    <x v="124"/>
    <x v="0"/>
    <n v="1114"/>
    <s v="Kg"/>
    <n v="24.5"/>
    <n v="27293"/>
  </r>
  <r>
    <d v="2019-05-07T00:00:00"/>
    <x v="124"/>
    <x v="0"/>
    <n v="502"/>
    <s v="Kg"/>
    <n v="26"/>
    <n v="13052"/>
  </r>
  <r>
    <d v="2019-05-07T00:00:00"/>
    <x v="124"/>
    <x v="0"/>
    <n v="1020"/>
    <s v="Kg"/>
    <n v="26"/>
    <n v="26520"/>
  </r>
  <r>
    <d v="2019-05-07T00:00:00"/>
    <x v="124"/>
    <x v="0"/>
    <n v="1244"/>
    <s v="Kg"/>
    <n v="26"/>
    <n v="32344"/>
  </r>
  <r>
    <d v="2019-05-07T00:00:00"/>
    <x v="124"/>
    <x v="0"/>
    <n v="671"/>
    <s v="Kg"/>
    <n v="26"/>
    <n v="17446"/>
  </r>
  <r>
    <d v="2019-05-07T00:00:00"/>
    <x v="124"/>
    <x v="0"/>
    <n v="589"/>
    <s v="Kg"/>
    <n v="26"/>
    <n v="15314"/>
  </r>
  <r>
    <d v="2019-05-07T00:00:00"/>
    <x v="124"/>
    <x v="0"/>
    <n v="1083"/>
    <s v="Kg"/>
    <n v="24.5"/>
    <n v="26533.5"/>
  </r>
  <r>
    <d v="2019-05-08T00:00:00"/>
    <x v="124"/>
    <x v="0"/>
    <n v="501"/>
    <s v="Kg"/>
    <n v="26"/>
    <n v="13026"/>
  </r>
  <r>
    <d v="2019-05-08T00:00:00"/>
    <x v="124"/>
    <x v="0"/>
    <n v="519"/>
    <s v="Kg"/>
    <n v="26"/>
    <n v="13494"/>
  </r>
  <r>
    <d v="2019-05-08T00:00:00"/>
    <x v="124"/>
    <x v="0"/>
    <n v="1223"/>
    <s v="Kg"/>
    <n v="26"/>
    <n v="31798"/>
  </r>
  <r>
    <d v="2019-05-08T00:00:00"/>
    <x v="124"/>
    <x v="0"/>
    <n v="1084"/>
    <s v="Kg"/>
    <n v="26"/>
    <n v="28184"/>
  </r>
  <r>
    <d v="2019-05-11T00:00:00"/>
    <x v="124"/>
    <x v="0"/>
    <n v="1182"/>
    <s v="Kg"/>
    <n v="24.25"/>
    <n v="28663.5"/>
  </r>
  <r>
    <d v="2019-05-11T00:00:00"/>
    <x v="124"/>
    <x v="0"/>
    <n v="1061"/>
    <s v="Kg"/>
    <n v="24.5"/>
    <n v="25994.5"/>
  </r>
  <r>
    <d v="2019-05-13T00:00:00"/>
    <x v="124"/>
    <x v="0"/>
    <n v="328"/>
    <s v="Kg"/>
    <n v="34"/>
    <n v="11152"/>
  </r>
  <r>
    <d v="2019-05-13T00:00:00"/>
    <x v="124"/>
    <x v="0"/>
    <n v="274"/>
    <s v="Kg"/>
    <n v="26"/>
    <n v="7124"/>
  </r>
  <r>
    <d v="2019-05-13T00:00:00"/>
    <x v="124"/>
    <x v="0"/>
    <n v="1078"/>
    <s v="Kg"/>
    <n v="24.5"/>
    <n v="26411"/>
  </r>
  <r>
    <d v="2019-05-14T00:00:00"/>
    <x v="124"/>
    <x v="0"/>
    <n v="972"/>
    <s v="Kg"/>
    <n v="26"/>
    <n v="25272"/>
  </r>
  <r>
    <d v="2019-05-14T00:00:00"/>
    <x v="124"/>
    <x v="0"/>
    <n v="425"/>
    <s v="Kg"/>
    <n v="34"/>
    <n v="14450"/>
  </r>
  <r>
    <d v="2019-05-15T00:00:00"/>
    <x v="124"/>
    <x v="0"/>
    <n v="350"/>
    <s v="Kg"/>
    <n v="34"/>
    <n v="11900"/>
  </r>
  <r>
    <d v="2019-05-15T00:00:00"/>
    <x v="124"/>
    <x v="0"/>
    <n v="303"/>
    <s v="Kg"/>
    <n v="26"/>
    <n v="7878"/>
  </r>
  <r>
    <d v="2019-05-16T00:00:00"/>
    <x v="124"/>
    <x v="0"/>
    <n v="630"/>
    <s v="Kg"/>
    <n v="26"/>
    <n v="16380"/>
  </r>
  <r>
    <d v="2019-05-16T00:00:00"/>
    <x v="124"/>
    <x v="0"/>
    <n v="669"/>
    <s v="Kg"/>
    <n v="26"/>
    <n v="17394"/>
  </r>
  <r>
    <d v="2019-05-16T00:00:00"/>
    <x v="124"/>
    <x v="0"/>
    <n v="1144"/>
    <s v="Kg"/>
    <n v="24.5"/>
    <n v="28028"/>
  </r>
  <r>
    <d v="2019-05-16T00:00:00"/>
    <x v="124"/>
    <x v="0"/>
    <n v="622"/>
    <s v="Kg"/>
    <n v="26"/>
    <n v="16172"/>
  </r>
  <r>
    <d v="2019-05-16T00:00:00"/>
    <x v="124"/>
    <x v="0"/>
    <n v="1153"/>
    <s v="Kg"/>
    <n v="24.5"/>
    <n v="28248.5"/>
  </r>
  <r>
    <d v="2019-05-16T00:00:00"/>
    <x v="124"/>
    <x v="0"/>
    <n v="1094"/>
    <s v="Kg"/>
    <n v="24.5"/>
    <n v="26803"/>
  </r>
  <r>
    <d v="2019-05-20T00:00:00"/>
    <x v="124"/>
    <x v="0"/>
    <n v="317"/>
    <s v="Kg"/>
    <n v="27.5"/>
    <n v="8717.5"/>
  </r>
  <r>
    <d v="2019-05-20T00:00:00"/>
    <x v="124"/>
    <x v="0"/>
    <n v="1217"/>
    <s v="Kg"/>
    <n v="26"/>
    <n v="31642"/>
  </r>
  <r>
    <d v="2019-05-20T00:00:00"/>
    <x v="124"/>
    <x v="0"/>
    <n v="521"/>
    <s v="Kg"/>
    <n v="26"/>
    <n v="13546"/>
  </r>
  <r>
    <d v="2019-05-20T00:00:00"/>
    <x v="124"/>
    <x v="0"/>
    <n v="638"/>
    <s v="Kg"/>
    <n v="26"/>
    <n v="16588"/>
  </r>
  <r>
    <d v="2019-05-20T00:00:00"/>
    <x v="124"/>
    <x v="0"/>
    <n v="1083"/>
    <s v="Kg"/>
    <n v="26"/>
    <n v="28158"/>
  </r>
  <r>
    <d v="2019-05-21T00:00:00"/>
    <x v="124"/>
    <x v="0"/>
    <n v="1209"/>
    <s v="Kg"/>
    <n v="26"/>
    <n v="31434"/>
  </r>
  <r>
    <d v="2019-05-21T00:00:00"/>
    <x v="124"/>
    <x v="0"/>
    <n v="646"/>
    <s v="Kg"/>
    <n v="26"/>
    <n v="16796"/>
  </r>
  <r>
    <d v="2019-05-21T00:00:00"/>
    <x v="124"/>
    <x v="0"/>
    <n v="657"/>
    <s v="Kg"/>
    <n v="26"/>
    <n v="17082"/>
  </r>
  <r>
    <d v="2019-05-21T00:00:00"/>
    <x v="124"/>
    <x v="0"/>
    <n v="541"/>
    <s v="Kg"/>
    <n v="26"/>
    <n v="14066"/>
  </r>
  <r>
    <d v="2019-05-25T00:00:00"/>
    <x v="124"/>
    <x v="0"/>
    <n v="577"/>
    <s v="Kg"/>
    <n v="26"/>
    <n v="15002"/>
  </r>
  <r>
    <d v="2019-05-25T00:00:00"/>
    <x v="124"/>
    <x v="0"/>
    <n v="297"/>
    <s v="Kg"/>
    <n v="26"/>
    <n v="7722"/>
  </r>
  <r>
    <d v="2019-05-25T00:00:00"/>
    <x v="124"/>
    <x v="0"/>
    <n v="1063"/>
    <s v="Kg"/>
    <n v="24.5"/>
    <n v="26043.5"/>
  </r>
  <r>
    <d v="2019-05-25T00:00:00"/>
    <x v="124"/>
    <x v="0"/>
    <n v="1198"/>
    <s v="Kg"/>
    <n v="24.5"/>
    <n v="29351"/>
  </r>
  <r>
    <d v="2019-05-25T00:00:00"/>
    <x v="124"/>
    <x v="0"/>
    <n v="516"/>
    <s v="Kg"/>
    <n v="26"/>
    <n v="13416"/>
  </r>
  <r>
    <d v="2019-05-25T00:00:00"/>
    <x v="124"/>
    <x v="0"/>
    <n v="1013"/>
    <s v="Kg"/>
    <n v="26"/>
    <n v="26338"/>
  </r>
  <r>
    <d v="2019-05-30T00:00:00"/>
    <x v="124"/>
    <x v="0"/>
    <n v="576"/>
    <s v="Kg"/>
    <n v="26"/>
    <n v="14976"/>
  </r>
  <r>
    <d v="2019-05-30T00:00:00"/>
    <x v="124"/>
    <x v="0"/>
    <n v="1047"/>
    <s v="Kg"/>
    <n v="24.5"/>
    <n v="25651.5"/>
  </r>
  <r>
    <d v="2019-05-30T00:00:00"/>
    <x v="124"/>
    <x v="0"/>
    <n v="547"/>
    <s v="Kg"/>
    <n v="26"/>
    <n v="14222"/>
  </r>
  <r>
    <d v="2019-05-31T00:00:00"/>
    <x v="124"/>
    <x v="0"/>
    <n v="1238"/>
    <s v="Kg"/>
    <n v="25.5"/>
    <n v="31569"/>
  </r>
  <r>
    <d v="2019-06-13T00:00:00"/>
    <x v="124"/>
    <x v="0"/>
    <n v="929"/>
    <s v="Kg"/>
    <n v="25.75"/>
    <n v="23921.75"/>
  </r>
  <r>
    <d v="2019-06-13T00:00:00"/>
    <x v="124"/>
    <x v="0"/>
    <n v="943"/>
    <s v="Kg"/>
    <n v="25.75"/>
    <n v="24282.25"/>
  </r>
  <r>
    <d v="2019-06-14T00:00:00"/>
    <x v="124"/>
    <x v="0"/>
    <n v="311"/>
    <s v="Kg"/>
    <n v="25.75"/>
    <n v="8008.25"/>
  </r>
  <r>
    <d v="2019-06-14T00:00:00"/>
    <x v="124"/>
    <x v="0"/>
    <n v="1052"/>
    <s v="Kg"/>
    <n v="25.75"/>
    <n v="27089"/>
  </r>
  <r>
    <d v="2019-06-14T00:00:00"/>
    <x v="124"/>
    <x v="0"/>
    <n v="870"/>
    <s v="Kg"/>
    <n v="23.5"/>
    <n v="20445"/>
  </r>
  <r>
    <d v="2019-06-14T00:00:00"/>
    <x v="124"/>
    <x v="0"/>
    <n v="549"/>
    <s v="Kg"/>
    <n v="25.5"/>
    <n v="13999.5"/>
  </r>
  <r>
    <d v="2019-06-17T00:00:00"/>
    <x v="124"/>
    <x v="0"/>
    <n v="1087"/>
    <s v="Kg"/>
    <n v="25.5"/>
    <n v="27718.5"/>
  </r>
  <r>
    <d v="2019-06-17T00:00:00"/>
    <x v="124"/>
    <x v="0"/>
    <n v="656"/>
    <s v="Kg"/>
    <n v="25.5"/>
    <n v="16728"/>
  </r>
  <r>
    <d v="2019-06-17T00:00:00"/>
    <x v="124"/>
    <x v="0"/>
    <n v="726"/>
    <s v="Kg"/>
    <n v="25.5"/>
    <n v="18513"/>
  </r>
  <r>
    <d v="2019-06-17T00:00:00"/>
    <x v="124"/>
    <x v="0"/>
    <n v="1174"/>
    <s v="Kg"/>
    <n v="24"/>
    <n v="28176"/>
  </r>
  <r>
    <d v="2019-06-18T00:00:00"/>
    <x v="124"/>
    <x v="0"/>
    <n v="1095"/>
    <s v="Kg"/>
    <n v="25.5"/>
    <n v="27922.5"/>
  </r>
  <r>
    <d v="2019-06-19T00:00:00"/>
    <x v="124"/>
    <x v="0"/>
    <n v="774"/>
    <s v="Kg"/>
    <n v="25.25"/>
    <n v="19543.5"/>
  </r>
  <r>
    <d v="2019-06-19T00:00:00"/>
    <x v="124"/>
    <x v="0"/>
    <n v="425"/>
    <s v="Kg"/>
    <n v="34"/>
    <n v="14450"/>
  </r>
  <r>
    <d v="2019-06-19T00:00:00"/>
    <x v="124"/>
    <x v="0"/>
    <n v="519"/>
    <s v="Kg"/>
    <n v="25.75"/>
    <n v="13364.25"/>
  </r>
  <r>
    <d v="2019-06-19T00:00:00"/>
    <x v="124"/>
    <x v="0"/>
    <n v="624"/>
    <s v="Kg"/>
    <n v="25.75"/>
    <n v="16068"/>
  </r>
  <r>
    <d v="2019-06-19T00:00:00"/>
    <x v="124"/>
    <x v="0"/>
    <n v="2040"/>
    <s v="Kg"/>
    <n v="24"/>
    <n v="48960"/>
  </r>
  <r>
    <d v="2019-06-19T00:00:00"/>
    <x v="124"/>
    <x v="0"/>
    <n v="1111"/>
    <s v="Kg"/>
    <n v="24"/>
    <n v="26664"/>
  </r>
  <r>
    <d v="2019-06-20T00:00:00"/>
    <x v="124"/>
    <x v="0"/>
    <n v="597"/>
    <s v="Kg"/>
    <n v="25.25"/>
    <n v="15074.25"/>
  </r>
  <r>
    <d v="2019-06-22T00:00:00"/>
    <x v="124"/>
    <x v="0"/>
    <n v="1112"/>
    <s v="Kg"/>
    <n v="23.5"/>
    <n v="26132"/>
  </r>
  <r>
    <d v="2019-06-22T00:00:00"/>
    <x v="124"/>
    <x v="0"/>
    <n v="414"/>
    <s v="Kg"/>
    <n v="24"/>
    <n v="9936"/>
  </r>
  <r>
    <d v="2019-06-22T00:00:00"/>
    <x v="124"/>
    <x v="0"/>
    <n v="642"/>
    <s v="Kg"/>
    <n v="24"/>
    <n v="15408"/>
  </r>
  <r>
    <d v="2019-06-24T00:00:00"/>
    <x v="124"/>
    <x v="0"/>
    <n v="648"/>
    <s v="Kg"/>
    <n v="24"/>
    <n v="15552"/>
  </r>
  <r>
    <d v="2019-06-24T00:00:00"/>
    <x v="124"/>
    <x v="0"/>
    <n v="1050"/>
    <s v="Kg"/>
    <n v="23.5"/>
    <n v="24675"/>
  </r>
  <r>
    <d v="2019-06-27T00:00:00"/>
    <x v="124"/>
    <x v="0"/>
    <n v="660"/>
    <s v="Kg"/>
    <n v="24"/>
    <n v="15840"/>
  </r>
  <r>
    <d v="2019-06-28T00:00:00"/>
    <x v="124"/>
    <x v="0"/>
    <n v="1116"/>
    <s v="Kg"/>
    <n v="23"/>
    <n v="25668"/>
  </r>
  <r>
    <d v="2019-06-28T00:00:00"/>
    <x v="124"/>
    <x v="0"/>
    <n v="500"/>
    <s v="Kg"/>
    <n v="70"/>
    <n v="35000"/>
  </r>
  <r>
    <d v="2019-07-01T00:00:00"/>
    <x v="124"/>
    <x v="0"/>
    <n v="572"/>
    <s v="Kg"/>
    <n v="24.5"/>
    <n v="14014"/>
  </r>
  <r>
    <d v="2019-07-01T00:00:00"/>
    <x v="124"/>
    <x v="0"/>
    <n v="638"/>
    <s v="Kg"/>
    <n v="24.5"/>
    <n v="15631"/>
  </r>
  <r>
    <d v="2019-07-01T00:00:00"/>
    <x v="124"/>
    <x v="0"/>
    <n v="727"/>
    <s v="Kg"/>
    <n v="24.5"/>
    <n v="17811.5"/>
  </r>
  <r>
    <d v="2019-07-05T00:00:00"/>
    <x v="124"/>
    <x v="0"/>
    <n v="1063"/>
    <s v="Kg"/>
    <n v="24.5"/>
    <n v="26043.5"/>
  </r>
  <r>
    <d v="2019-07-05T00:00:00"/>
    <x v="124"/>
    <x v="0"/>
    <n v="296"/>
    <s v="Kg"/>
    <n v="24.5"/>
    <n v="7252"/>
  </r>
  <r>
    <d v="2019-07-05T00:00:00"/>
    <x v="124"/>
    <x v="0"/>
    <n v="616"/>
    <s v="Kg"/>
    <n v="24.5"/>
    <n v="15092"/>
  </r>
  <r>
    <d v="2019-07-06T00:00:00"/>
    <x v="124"/>
    <x v="0"/>
    <n v="525"/>
    <s v="Kg"/>
    <n v="24"/>
    <n v="12600"/>
  </r>
  <r>
    <d v="2019-07-06T00:00:00"/>
    <x v="124"/>
    <x v="0"/>
    <n v="599"/>
    <s v="Kg"/>
    <n v="24.5"/>
    <n v="14675.5"/>
  </r>
  <r>
    <d v="2019-07-08T00:00:00"/>
    <x v="124"/>
    <x v="0"/>
    <n v="550"/>
    <s v="Kg"/>
    <n v="24.5"/>
    <n v="13475"/>
  </r>
  <r>
    <d v="2019-07-08T00:00:00"/>
    <x v="124"/>
    <x v="0"/>
    <n v="524"/>
    <s v="Kg"/>
    <n v="24.5"/>
    <n v="12838"/>
  </r>
  <r>
    <d v="2019-07-08T00:00:00"/>
    <x v="124"/>
    <x v="0"/>
    <n v="533"/>
    <s v="Kg"/>
    <n v="24.5"/>
    <n v="13058.5"/>
  </r>
  <r>
    <d v="2019-07-08T00:00:00"/>
    <x v="124"/>
    <x v="0"/>
    <n v="1221"/>
    <s v="Kg"/>
    <n v="24.5"/>
    <n v="29914.5"/>
  </r>
  <r>
    <d v="2019-07-08T00:00:00"/>
    <x v="124"/>
    <x v="0"/>
    <n v="621"/>
    <s v="Kg"/>
    <n v="24.5"/>
    <n v="15214.5"/>
  </r>
  <r>
    <d v="2019-07-08T00:00:00"/>
    <x v="124"/>
    <x v="0"/>
    <n v="607"/>
    <s v="Kg"/>
    <n v="23.25"/>
    <n v="14112.75"/>
  </r>
  <r>
    <d v="2019-07-09T00:00:00"/>
    <x v="124"/>
    <x v="0"/>
    <n v="1085"/>
    <s v="Kg"/>
    <n v="23.25"/>
    <n v="25226.25"/>
  </r>
  <r>
    <d v="2019-07-09T00:00:00"/>
    <x v="124"/>
    <x v="0"/>
    <n v="288"/>
    <s v="Kg"/>
    <n v="24.5"/>
    <n v="7056"/>
  </r>
  <r>
    <d v="2019-07-10T00:00:00"/>
    <x v="124"/>
    <x v="0"/>
    <n v="262"/>
    <s v="Kg"/>
    <n v="24.5"/>
    <n v="6419"/>
  </r>
  <r>
    <d v="2019-07-10T00:00:00"/>
    <x v="124"/>
    <x v="0"/>
    <n v="700"/>
    <s v="Kg"/>
    <n v="24.5"/>
    <n v="17150"/>
  </r>
  <r>
    <d v="2019-07-10T00:00:00"/>
    <x v="124"/>
    <x v="0"/>
    <n v="370"/>
    <s v="Kg"/>
    <n v="34"/>
    <n v="12580"/>
  </r>
  <r>
    <d v="2019-07-12T00:00:00"/>
    <x v="124"/>
    <x v="0"/>
    <n v="589"/>
    <s v="Kg"/>
    <n v="24.5"/>
    <n v="14430.5"/>
  </r>
  <r>
    <d v="2019-07-13T00:00:00"/>
    <x v="124"/>
    <x v="0"/>
    <n v="1096"/>
    <s v="Kg"/>
    <n v="23.25"/>
    <n v="25482"/>
  </r>
  <r>
    <d v="2019-07-15T00:00:00"/>
    <x v="124"/>
    <x v="0"/>
    <n v="1234"/>
    <s v="Kg"/>
    <n v="23.25"/>
    <n v="28690.5"/>
  </r>
  <r>
    <d v="2019-07-16T00:00:00"/>
    <x v="124"/>
    <x v="0"/>
    <n v="539"/>
    <s v="Kg"/>
    <n v="24.75"/>
    <n v="13340.25"/>
  </r>
  <r>
    <d v="2019-07-16T00:00:00"/>
    <x v="124"/>
    <x v="0"/>
    <n v="605"/>
    <s v="Kg"/>
    <n v="24.75"/>
    <n v="14973.75"/>
  </r>
  <r>
    <d v="2019-07-17T00:00:00"/>
    <x v="124"/>
    <x v="0"/>
    <n v="654"/>
    <s v="Kg"/>
    <n v="24.75"/>
    <n v="16186.5"/>
  </r>
  <r>
    <d v="2019-07-17T00:00:00"/>
    <x v="124"/>
    <x v="0"/>
    <n v="651"/>
    <s v="Kg"/>
    <n v="23.25"/>
    <n v="15135.75"/>
  </r>
  <r>
    <d v="2019-07-20T00:00:00"/>
    <x v="124"/>
    <x v="0"/>
    <n v="322"/>
    <s v="Kg"/>
    <n v="23.25"/>
    <n v="7486.5"/>
  </r>
  <r>
    <d v="2019-07-22T00:00:00"/>
    <x v="124"/>
    <x v="0"/>
    <n v="531"/>
    <s v="Kg"/>
    <n v="24.5"/>
    <n v="13009.5"/>
  </r>
  <r>
    <d v="2019-07-22T00:00:00"/>
    <x v="124"/>
    <x v="0"/>
    <n v="557"/>
    <s v="Kg"/>
    <n v="23.25"/>
    <n v="12950.25"/>
  </r>
  <r>
    <d v="2019-07-23T00:00:00"/>
    <x v="124"/>
    <x v="0"/>
    <n v="1184"/>
    <s v="Kg"/>
    <n v="24.5"/>
    <n v="29008"/>
  </r>
  <r>
    <d v="2019-07-23T00:00:00"/>
    <x v="124"/>
    <x v="0"/>
    <n v="1355"/>
    <s v="Kg"/>
    <n v="24.5"/>
    <n v="33197.5"/>
  </r>
  <r>
    <d v="2019-07-25T00:00:00"/>
    <x v="124"/>
    <x v="0"/>
    <n v="1193"/>
    <s v="Kg"/>
    <n v="23.25"/>
    <n v="27737.25"/>
  </r>
  <r>
    <d v="2019-07-27T00:00:00"/>
    <x v="124"/>
    <x v="0"/>
    <n v="584"/>
    <s v="Kg"/>
    <n v="24.5"/>
    <n v="14308"/>
  </r>
  <r>
    <d v="2019-07-27T00:00:00"/>
    <x v="124"/>
    <x v="0"/>
    <n v="1246"/>
    <s v="Kg"/>
    <n v="23"/>
    <n v="28658"/>
  </r>
  <r>
    <d v="2019-07-27T00:00:00"/>
    <x v="124"/>
    <x v="0"/>
    <n v="518"/>
    <s v="Kg"/>
    <n v="24.5"/>
    <n v="12691"/>
  </r>
  <r>
    <d v="2019-07-31T00:00:00"/>
    <x v="124"/>
    <x v="0"/>
    <n v="571"/>
    <s v="Kg"/>
    <n v="24.5"/>
    <n v="13989.5"/>
  </r>
  <r>
    <d v="2019-07-31T00:00:00"/>
    <x v="124"/>
    <x v="0"/>
    <n v="532"/>
    <s v="Kg"/>
    <n v="24.5"/>
    <n v="13034"/>
  </r>
  <r>
    <d v="2019-07-31T00:00:00"/>
    <x v="124"/>
    <x v="0"/>
    <n v="567"/>
    <s v="Kg"/>
    <n v="23"/>
    <n v="13041"/>
  </r>
  <r>
    <d v="2019-07-31T00:00:00"/>
    <x v="124"/>
    <x v="0"/>
    <n v="999"/>
    <s v="Kg"/>
    <n v="23"/>
    <n v="22977"/>
  </r>
  <r>
    <d v="2019-07-31T00:00:00"/>
    <x v="124"/>
    <x v="0"/>
    <n v="581"/>
    <s v="Kg"/>
    <n v="24.5"/>
    <n v="14234.5"/>
  </r>
  <r>
    <d v="2019-08-01T00:00:00"/>
    <x v="124"/>
    <x v="0"/>
    <n v="539"/>
    <s v="Kg"/>
    <n v="24.25"/>
    <n v="13070.75"/>
  </r>
  <r>
    <d v="2019-08-02T00:00:00"/>
    <x v="124"/>
    <x v="0"/>
    <n v="614"/>
    <s v="Kg"/>
    <n v="24.25"/>
    <n v="14889.5"/>
  </r>
  <r>
    <d v="2019-08-02T00:00:00"/>
    <x v="124"/>
    <x v="0"/>
    <n v="341"/>
    <s v="Kg"/>
    <n v="24.25"/>
    <n v="8269.25"/>
  </r>
  <r>
    <d v="2019-08-02T00:00:00"/>
    <x v="124"/>
    <x v="0"/>
    <n v="313"/>
    <s v="Kg"/>
    <n v="23"/>
    <n v="7199"/>
  </r>
  <r>
    <d v="2019-08-02T00:00:00"/>
    <x v="124"/>
    <x v="0"/>
    <n v="539"/>
    <s v="Kg"/>
    <n v="24.25"/>
    <n v="13070.75"/>
  </r>
  <r>
    <d v="2019-08-03T00:00:00"/>
    <x v="124"/>
    <x v="0"/>
    <n v="564"/>
    <s v="Kg"/>
    <n v="24.5"/>
    <n v="13818"/>
  </r>
  <r>
    <d v="2019-08-03T00:00:00"/>
    <x v="124"/>
    <x v="0"/>
    <n v="1228"/>
    <s v="Kg"/>
    <n v="24.5"/>
    <n v="30086"/>
  </r>
  <r>
    <d v="2019-08-05T00:00:00"/>
    <x v="124"/>
    <x v="0"/>
    <n v="513"/>
    <s v="Kg"/>
    <n v="24.5"/>
    <n v="12568.5"/>
  </r>
  <r>
    <d v="2019-08-06T00:00:00"/>
    <x v="124"/>
    <x v="0"/>
    <n v="907"/>
    <s v="Kg"/>
    <n v="24.75"/>
    <n v="22448.25"/>
  </r>
  <r>
    <d v="2019-08-06T00:00:00"/>
    <x v="124"/>
    <x v="0"/>
    <n v="608"/>
    <s v="Kg"/>
    <n v="24.75"/>
    <n v="15048"/>
  </r>
  <r>
    <d v="2019-08-06T00:00:00"/>
    <x v="124"/>
    <x v="0"/>
    <n v="808"/>
    <s v="Kg"/>
    <n v="24.75"/>
    <n v="19998"/>
  </r>
  <r>
    <d v="2019-08-07T00:00:00"/>
    <x v="124"/>
    <x v="0"/>
    <n v="810"/>
    <s v="Kg"/>
    <n v="24.5"/>
    <n v="19845"/>
  </r>
  <r>
    <d v="2019-08-08T00:00:00"/>
    <x v="124"/>
    <x v="0"/>
    <n v="596"/>
    <s v="Kg"/>
    <n v="24.5"/>
    <n v="14602"/>
  </r>
  <r>
    <d v="2019-08-08T00:00:00"/>
    <x v="124"/>
    <x v="0"/>
    <n v="508"/>
    <s v="Kg"/>
    <n v="24.5"/>
    <n v="12446"/>
  </r>
  <r>
    <d v="2019-08-09T00:00:00"/>
    <x v="124"/>
    <x v="0"/>
    <n v="309"/>
    <s v="Kg"/>
    <n v="23.25"/>
    <n v="7184.25"/>
  </r>
  <r>
    <d v="2019-08-09T00:00:00"/>
    <x v="124"/>
    <x v="0"/>
    <n v="238"/>
    <s v="Kg"/>
    <n v="24.75"/>
    <n v="5890.5"/>
  </r>
  <r>
    <d v="2019-08-09T00:00:00"/>
    <x v="124"/>
    <x v="0"/>
    <n v="944"/>
    <s v="Kg"/>
    <n v="24.75"/>
    <n v="23364"/>
  </r>
  <r>
    <d v="2019-08-09T00:00:00"/>
    <x v="124"/>
    <x v="0"/>
    <n v="1204"/>
    <s v="Kg"/>
    <n v="24.75"/>
    <n v="29799"/>
  </r>
  <r>
    <d v="2019-08-10T00:00:00"/>
    <x v="124"/>
    <x v="0"/>
    <n v="509"/>
    <s v="Kg"/>
    <n v="24.5"/>
    <n v="12470.5"/>
  </r>
  <r>
    <d v="2019-08-10T00:00:00"/>
    <x v="124"/>
    <x v="0"/>
    <n v="563"/>
    <s v="Kg"/>
    <n v="24.5"/>
    <n v="13793.5"/>
  </r>
  <r>
    <d v="2019-08-10T00:00:00"/>
    <x v="124"/>
    <x v="0"/>
    <n v="1025"/>
    <s v="Kg"/>
    <n v="23.25"/>
    <n v="23831.25"/>
  </r>
  <r>
    <d v="2019-08-10T00:00:00"/>
    <x v="124"/>
    <x v="0"/>
    <n v="627"/>
    <s v="Kg"/>
    <n v="24.75"/>
    <n v="15518.25"/>
  </r>
  <r>
    <d v="2019-08-20T00:00:00"/>
    <x v="124"/>
    <x v="0"/>
    <n v="700"/>
    <s v="Kg"/>
    <n v="23.5"/>
    <n v="16450"/>
  </r>
  <r>
    <d v="2019-08-20T00:00:00"/>
    <x v="124"/>
    <x v="0"/>
    <n v="447"/>
    <s v="Kg"/>
    <n v="23.5"/>
    <n v="10504.5"/>
  </r>
  <r>
    <d v="2019-08-20T00:00:00"/>
    <x v="124"/>
    <x v="0"/>
    <n v="621"/>
    <s v="Kg"/>
    <n v="23.5"/>
    <n v="14593.5"/>
  </r>
  <r>
    <d v="2019-08-20T00:00:00"/>
    <x v="124"/>
    <x v="0"/>
    <n v="1068"/>
    <s v="Kg"/>
    <n v="23.75"/>
    <n v="25365"/>
  </r>
  <r>
    <d v="2019-08-20T00:00:00"/>
    <x v="124"/>
    <x v="0"/>
    <n v="262"/>
    <s v="Kg"/>
    <n v="22.25"/>
    <n v="5829.5"/>
  </r>
  <r>
    <d v="2019-08-20T00:00:00"/>
    <x v="124"/>
    <x v="0"/>
    <n v="425"/>
    <s v="Kg"/>
    <n v="34"/>
    <n v="14450"/>
  </r>
  <r>
    <d v="2019-08-20T00:00:00"/>
    <x v="124"/>
    <x v="0"/>
    <n v="295"/>
    <s v="Kg"/>
    <n v="34"/>
    <n v="10030"/>
  </r>
  <r>
    <d v="2019-08-20T00:00:00"/>
    <x v="124"/>
    <x v="0"/>
    <n v="1194"/>
    <s v="Kg"/>
    <n v="22.75"/>
    <n v="27163.5"/>
  </r>
  <r>
    <d v="2019-08-21T00:00:00"/>
    <x v="124"/>
    <x v="0"/>
    <n v="549"/>
    <s v="Kg"/>
    <n v="23.5"/>
    <n v="12901.5"/>
  </r>
  <r>
    <d v="2019-08-22T00:00:00"/>
    <x v="124"/>
    <x v="0"/>
    <n v="585"/>
    <s v="Kg"/>
    <n v="23.5"/>
    <n v="13747.5"/>
  </r>
  <r>
    <d v="2019-08-22T00:00:00"/>
    <x v="124"/>
    <x v="0"/>
    <n v="265"/>
    <s v="Kg"/>
    <n v="23.5"/>
    <n v="6227.5"/>
  </r>
  <r>
    <d v="2019-08-22T00:00:00"/>
    <x v="124"/>
    <x v="0"/>
    <n v="281"/>
    <s v="Kg"/>
    <n v="22"/>
    <n v="6182"/>
  </r>
  <r>
    <d v="2019-08-22T00:00:00"/>
    <x v="124"/>
    <x v="0"/>
    <n v="1041"/>
    <s v="Kg"/>
    <n v="22.5"/>
    <n v="23422.5"/>
  </r>
  <r>
    <d v="2019-08-22T00:00:00"/>
    <x v="124"/>
    <x v="0"/>
    <n v="1222"/>
    <s v="Kg"/>
    <n v="22.5"/>
    <n v="27495"/>
  </r>
  <r>
    <d v="2019-08-26T00:00:00"/>
    <x v="124"/>
    <x v="0"/>
    <n v="1213"/>
    <s v="Kg"/>
    <n v="22"/>
    <n v="26686"/>
  </r>
  <r>
    <d v="2019-08-26T00:00:00"/>
    <x v="124"/>
    <x v="0"/>
    <n v="517"/>
    <s v="Kg"/>
    <n v="22"/>
    <n v="11374"/>
  </r>
  <r>
    <d v="2019-08-26T00:00:00"/>
    <x v="124"/>
    <x v="0"/>
    <n v="594"/>
    <s v="Kg"/>
    <n v="22"/>
    <n v="13068"/>
  </r>
  <r>
    <d v="2019-08-26T00:00:00"/>
    <x v="124"/>
    <x v="0"/>
    <n v="380"/>
    <s v="Kg"/>
    <n v="34"/>
    <n v="12920"/>
  </r>
  <r>
    <d v="2019-08-26T00:00:00"/>
    <x v="124"/>
    <x v="0"/>
    <n v="1100"/>
    <s v="Kg"/>
    <n v="22"/>
    <n v="24200"/>
  </r>
  <r>
    <d v="2019-08-27T00:00:00"/>
    <x v="124"/>
    <x v="0"/>
    <n v="1324"/>
    <s v="Kg"/>
    <n v="23.75"/>
    <n v="31445"/>
  </r>
  <r>
    <d v="2019-08-27T00:00:00"/>
    <x v="124"/>
    <x v="0"/>
    <n v="1170"/>
    <s v="Kg"/>
    <n v="23.75"/>
    <n v="27787.5"/>
  </r>
  <r>
    <d v="2019-08-27T00:00:00"/>
    <x v="124"/>
    <x v="0"/>
    <n v="902"/>
    <s v="Kg"/>
    <n v="23.75"/>
    <n v="21422.5"/>
  </r>
  <r>
    <d v="2019-08-27T00:00:00"/>
    <x v="124"/>
    <x v="0"/>
    <n v="648"/>
    <s v="Kg"/>
    <n v="23.75"/>
    <n v="15390"/>
  </r>
  <r>
    <d v="2019-08-27T00:00:00"/>
    <x v="124"/>
    <x v="0"/>
    <n v="702"/>
    <s v="Kg"/>
    <n v="23.75"/>
    <n v="16672.5"/>
  </r>
  <r>
    <d v="2019-08-27T00:00:00"/>
    <x v="124"/>
    <x v="0"/>
    <n v="345"/>
    <s v="Kg"/>
    <n v="23.75"/>
    <n v="8193.75"/>
  </r>
  <r>
    <d v="2019-08-27T00:00:00"/>
    <x v="124"/>
    <x v="0"/>
    <n v="799"/>
    <s v="Kg"/>
    <n v="23.75"/>
    <n v="18976.25"/>
  </r>
  <r>
    <d v="2019-08-29T00:00:00"/>
    <x v="124"/>
    <x v="0"/>
    <n v="1166"/>
    <s v="Kg"/>
    <n v="22"/>
    <n v="25652"/>
  </r>
  <r>
    <d v="2019-08-29T00:00:00"/>
    <x v="124"/>
    <x v="0"/>
    <n v="697"/>
    <s v="Kg"/>
    <n v="23.5"/>
    <n v="16379.5"/>
  </r>
  <r>
    <d v="2019-08-30T00:00:00"/>
    <x v="124"/>
    <x v="0"/>
    <n v="217"/>
    <s v="Kg"/>
    <n v="23.5"/>
    <n v="5099.5"/>
  </r>
  <r>
    <d v="2019-08-30T00:00:00"/>
    <x v="124"/>
    <x v="0"/>
    <n v="1200"/>
    <s v="Kg"/>
    <n v="22"/>
    <n v="26400"/>
  </r>
  <r>
    <d v="2019-08-31T00:00:00"/>
    <x v="124"/>
    <x v="0"/>
    <n v="1068"/>
    <s v="Kg"/>
    <n v="23.5"/>
    <n v="25098"/>
  </r>
  <r>
    <d v="2019-08-31T00:00:00"/>
    <x v="124"/>
    <x v="0"/>
    <n v="515"/>
    <s v="Kg"/>
    <n v="23.5"/>
    <n v="12102.5"/>
  </r>
  <r>
    <d v="2019-08-31T00:00:00"/>
    <x v="124"/>
    <x v="0"/>
    <n v="514"/>
    <s v="Kg"/>
    <n v="23.5"/>
    <n v="12079"/>
  </r>
  <r>
    <d v="2019-08-31T00:00:00"/>
    <x v="124"/>
    <x v="0"/>
    <n v="478"/>
    <s v="Kg"/>
    <n v="23.5"/>
    <n v="11233"/>
  </r>
  <r>
    <d v="2019-09-03T00:00:00"/>
    <x v="124"/>
    <x v="0"/>
    <n v="558"/>
    <s v="Kg"/>
    <n v="23.5"/>
    <n v="13113"/>
  </r>
  <r>
    <d v="2019-09-03T00:00:00"/>
    <x v="124"/>
    <x v="0"/>
    <n v="451"/>
    <s v="Kg"/>
    <n v="23.5"/>
    <n v="10598.5"/>
  </r>
  <r>
    <d v="2019-09-05T00:00:00"/>
    <x v="124"/>
    <x v="0"/>
    <n v="385"/>
    <s v="Kg"/>
    <n v="34"/>
    <n v="13090"/>
  </r>
  <r>
    <d v="2019-09-05T00:00:00"/>
    <x v="124"/>
    <x v="0"/>
    <n v="486"/>
    <s v="Kg"/>
    <n v="23.5"/>
    <n v="11421"/>
  </r>
  <r>
    <d v="2019-09-05T00:00:00"/>
    <x v="124"/>
    <x v="0"/>
    <n v="597"/>
    <s v="Kg"/>
    <n v="26.75"/>
    <n v="15969.75"/>
  </r>
  <r>
    <d v="2019-09-06T00:00:00"/>
    <x v="124"/>
    <x v="0"/>
    <n v="276"/>
    <s v="Kg"/>
    <n v="23.5"/>
    <n v="6486"/>
  </r>
  <r>
    <d v="2019-09-07T00:00:00"/>
    <x v="124"/>
    <x v="0"/>
    <n v="1049"/>
    <s v="Kg"/>
    <n v="22"/>
    <n v="23078"/>
  </r>
  <r>
    <d v="2019-09-07T00:00:00"/>
    <x v="124"/>
    <x v="0"/>
    <n v="327"/>
    <s v="Kg"/>
    <n v="22"/>
    <n v="7194"/>
  </r>
  <r>
    <d v="2019-09-09T00:00:00"/>
    <x v="124"/>
    <x v="0"/>
    <n v="970"/>
    <s v="Kg"/>
    <n v="22"/>
    <n v="21340"/>
  </r>
  <r>
    <d v="2019-09-09T00:00:00"/>
    <x v="124"/>
    <x v="0"/>
    <n v="1187"/>
    <s v="Kg"/>
    <n v="22"/>
    <n v="26114"/>
  </r>
  <r>
    <d v="2019-09-12T00:00:00"/>
    <x v="124"/>
    <x v="0"/>
    <n v="595"/>
    <s v="Kg"/>
    <n v="23.5"/>
    <n v="13982.5"/>
  </r>
  <r>
    <d v="2019-09-12T00:00:00"/>
    <x v="124"/>
    <x v="0"/>
    <n v="589"/>
    <s v="Kg"/>
    <n v="23.5"/>
    <n v="13841.5"/>
  </r>
  <r>
    <d v="2019-09-12T00:00:00"/>
    <x v="124"/>
    <x v="0"/>
    <n v="515"/>
    <s v="Kg"/>
    <n v="23"/>
    <n v="11845"/>
  </r>
  <r>
    <d v="2019-09-12T00:00:00"/>
    <x v="124"/>
    <x v="0"/>
    <n v="190"/>
    <s v="Kg"/>
    <n v="23"/>
    <n v="4370"/>
  </r>
  <r>
    <d v="2019-09-12T00:00:00"/>
    <x v="124"/>
    <x v="0"/>
    <n v="1026"/>
    <s v="Kg"/>
    <n v="22.5"/>
    <n v="23085"/>
  </r>
  <r>
    <d v="2019-09-13T00:00:00"/>
    <x v="124"/>
    <x v="0"/>
    <n v="374"/>
    <s v="Kg"/>
    <n v="34.5"/>
    <n v="12903"/>
  </r>
  <r>
    <d v="2019-09-13T00:00:00"/>
    <x v="124"/>
    <x v="0"/>
    <n v="695"/>
    <s v="Kg"/>
    <n v="22"/>
    <n v="15290"/>
  </r>
  <r>
    <d v="2019-09-13T00:00:00"/>
    <x v="124"/>
    <x v="0"/>
    <n v="619"/>
    <s v="Kg"/>
    <n v="23.5"/>
    <n v="14546.5"/>
  </r>
  <r>
    <d v="2019-09-14T00:00:00"/>
    <x v="124"/>
    <x v="0"/>
    <n v="702"/>
    <s v="Kg"/>
    <n v="23.5"/>
    <n v="16497"/>
  </r>
  <r>
    <d v="2019-09-14T00:00:00"/>
    <x v="124"/>
    <x v="0"/>
    <n v="1074"/>
    <s v="Kg"/>
    <n v="23.5"/>
    <n v="25239"/>
  </r>
  <r>
    <d v="2019-09-14T00:00:00"/>
    <x v="124"/>
    <x v="0"/>
    <n v="939"/>
    <s v="Kg"/>
    <n v="22"/>
    <n v="20658"/>
  </r>
  <r>
    <d v="2019-09-16T00:00:00"/>
    <x v="124"/>
    <x v="0"/>
    <n v="1011"/>
    <s v="Kg"/>
    <n v="23.5"/>
    <n v="23758.5"/>
  </r>
  <r>
    <d v="2019-09-16T00:00:00"/>
    <x v="124"/>
    <x v="0"/>
    <n v="757"/>
    <s v="Kg"/>
    <n v="23.5"/>
    <n v="17789.5"/>
  </r>
  <r>
    <d v="2019-09-16T00:00:00"/>
    <x v="124"/>
    <x v="0"/>
    <n v="674"/>
    <s v="Kg"/>
    <n v="23.5"/>
    <n v="15839"/>
  </r>
  <r>
    <d v="2019-09-16T00:00:00"/>
    <x v="124"/>
    <x v="0"/>
    <n v="626"/>
    <s v="Kg"/>
    <n v="22"/>
    <n v="13772"/>
  </r>
  <r>
    <d v="2019-09-16T00:00:00"/>
    <x v="124"/>
    <x v="0"/>
    <n v="1149"/>
    <s v="Kg"/>
    <n v="22"/>
    <n v="25278"/>
  </r>
  <r>
    <d v="2019-09-17T00:00:00"/>
    <x v="124"/>
    <x v="0"/>
    <n v="489"/>
    <s v="Kg"/>
    <n v="23"/>
    <n v="11247"/>
  </r>
  <r>
    <d v="2019-09-17T00:00:00"/>
    <x v="124"/>
    <x v="0"/>
    <n v="310"/>
    <s v="Kg"/>
    <n v="27.5"/>
    <n v="8525"/>
  </r>
  <r>
    <d v="2019-09-17T00:00:00"/>
    <x v="124"/>
    <x v="0"/>
    <n v="1161"/>
    <s v="Kg"/>
    <n v="21.5"/>
    <n v="24961.5"/>
  </r>
  <r>
    <d v="2019-09-17T00:00:00"/>
    <x v="124"/>
    <x v="0"/>
    <n v="309"/>
    <s v="Kg"/>
    <n v="26.5"/>
    <n v="8188.5"/>
  </r>
  <r>
    <d v="2019-09-21T00:00:00"/>
    <x v="124"/>
    <x v="0"/>
    <n v="855"/>
    <s v="Kg"/>
    <n v="23"/>
    <n v="19665"/>
  </r>
  <r>
    <d v="2019-09-23T00:00:00"/>
    <x v="124"/>
    <x v="0"/>
    <n v="534"/>
    <s v="Kg"/>
    <n v="22.75"/>
    <n v="12148.5"/>
  </r>
  <r>
    <d v="2019-09-23T00:00:00"/>
    <x v="124"/>
    <x v="0"/>
    <n v="226"/>
    <s v="Kg"/>
    <n v="22.5"/>
    <n v="5085"/>
  </r>
  <r>
    <d v="2019-09-23T00:00:00"/>
    <x v="124"/>
    <x v="0"/>
    <n v="884"/>
    <s v="Kg"/>
    <n v="22.75"/>
    <n v="20111"/>
  </r>
  <r>
    <d v="2019-09-23T00:00:00"/>
    <x v="124"/>
    <x v="0"/>
    <n v="1038"/>
    <s v="Kg"/>
    <n v="21.5"/>
    <n v="22317"/>
  </r>
  <r>
    <d v="2019-09-23T00:00:00"/>
    <x v="124"/>
    <x v="0"/>
    <n v="1059"/>
    <s v="Kg"/>
    <n v="22.75"/>
    <n v="24092.25"/>
  </r>
  <r>
    <d v="2019-09-24T00:00:00"/>
    <x v="124"/>
    <x v="0"/>
    <n v="374"/>
    <s v="Kg"/>
    <n v="35"/>
    <n v="13090"/>
  </r>
  <r>
    <d v="2019-09-25T00:00:00"/>
    <x v="124"/>
    <x v="0"/>
    <n v="1136"/>
    <s v="Kg"/>
    <n v="22.25"/>
    <n v="25276"/>
  </r>
  <r>
    <d v="2019-09-25T00:00:00"/>
    <x v="124"/>
    <x v="0"/>
    <n v="488"/>
    <s v="Kg"/>
    <n v="22.75"/>
    <n v="11102"/>
  </r>
  <r>
    <d v="2019-09-25T00:00:00"/>
    <x v="124"/>
    <x v="0"/>
    <n v="1105"/>
    <s v="Kg"/>
    <n v="22.25"/>
    <n v="24586.25"/>
  </r>
  <r>
    <d v="2019-09-25T00:00:00"/>
    <x v="124"/>
    <x v="0"/>
    <n v="1252"/>
    <s v="Kg"/>
    <n v="21.5"/>
    <n v="26918"/>
  </r>
  <r>
    <d v="2019-09-27T00:00:00"/>
    <x v="124"/>
    <x v="0"/>
    <n v="827"/>
    <s v="Kg"/>
    <n v="22.5"/>
    <n v="18607.5"/>
  </r>
  <r>
    <d v="2019-09-27T00:00:00"/>
    <x v="124"/>
    <x v="0"/>
    <n v="1441"/>
    <s v="Kg"/>
    <n v="22.5"/>
    <n v="32422.5"/>
  </r>
  <r>
    <d v="2019-09-27T00:00:00"/>
    <x v="124"/>
    <x v="0"/>
    <n v="937"/>
    <s v="Kg"/>
    <n v="22.5"/>
    <n v="21082.5"/>
  </r>
  <r>
    <d v="2019-09-27T00:00:00"/>
    <x v="124"/>
    <x v="0"/>
    <n v="446"/>
    <s v="Kg"/>
    <n v="22.5"/>
    <n v="10035"/>
  </r>
  <r>
    <d v="2019-09-27T00:00:00"/>
    <x v="124"/>
    <x v="0"/>
    <n v="629"/>
    <s v="Kg"/>
    <n v="22.5"/>
    <n v="14152.5"/>
  </r>
  <r>
    <d v="2019-09-28T00:00:00"/>
    <x v="124"/>
    <x v="0"/>
    <n v="1136"/>
    <s v="Kg"/>
    <n v="22.25"/>
    <n v="25276"/>
  </r>
  <r>
    <d v="2019-09-30T00:00:00"/>
    <x v="124"/>
    <x v="0"/>
    <n v="1105"/>
    <s v="Kg"/>
    <n v="22.25"/>
    <n v="24586.25"/>
  </r>
  <r>
    <d v="2019-09-30T00:00:00"/>
    <x v="124"/>
    <x v="0"/>
    <n v="488"/>
    <s v="Kg"/>
    <n v="22.75"/>
    <n v="11102"/>
  </r>
  <r>
    <d v="2019-10-01T00:00:00"/>
    <x v="124"/>
    <x v="0"/>
    <n v="242"/>
    <s v="Kg"/>
    <n v="22.5"/>
    <n v="5445"/>
  </r>
  <r>
    <d v="2019-10-01T00:00:00"/>
    <x v="124"/>
    <x v="0"/>
    <n v="1097"/>
    <s v="Kg"/>
    <n v="22.5"/>
    <n v="24682.5"/>
  </r>
  <r>
    <d v="2019-10-01T00:00:00"/>
    <x v="124"/>
    <x v="0"/>
    <n v="1134"/>
    <s v="Kg"/>
    <n v="22.5"/>
    <n v="25515"/>
  </r>
  <r>
    <d v="2019-10-01T00:00:00"/>
    <x v="124"/>
    <x v="0"/>
    <n v="485"/>
    <s v="Kg"/>
    <n v="22.5"/>
    <n v="10912.5"/>
  </r>
  <r>
    <d v="2019-10-02T00:00:00"/>
    <x v="124"/>
    <x v="0"/>
    <n v="470"/>
    <s v="Kg"/>
    <n v="22.5"/>
    <n v="10575"/>
  </r>
  <r>
    <d v="2019-10-02T00:00:00"/>
    <x v="124"/>
    <x v="0"/>
    <n v="909"/>
    <s v="Kg"/>
    <n v="21.5"/>
    <n v="19543.5"/>
  </r>
  <r>
    <d v="2019-10-11T00:00:00"/>
    <x v="124"/>
    <x v="0"/>
    <n v="374"/>
    <s v="Kg"/>
    <n v="35"/>
    <n v="13090"/>
  </r>
  <r>
    <d v="2019-10-11T00:00:00"/>
    <x v="124"/>
    <x v="0"/>
    <n v="1136"/>
    <s v="Kg"/>
    <n v="22.25"/>
    <n v="25276"/>
  </r>
  <r>
    <d v="2019-10-12T00:00:00"/>
    <x v="124"/>
    <x v="0"/>
    <n v="488"/>
    <s v="Kg"/>
    <n v="22.75"/>
    <n v="11102"/>
  </r>
  <r>
    <d v="2019-10-12T00:00:00"/>
    <x v="124"/>
    <x v="0"/>
    <n v="1105"/>
    <s v="Kg"/>
    <n v="22.25"/>
    <n v="24586.25"/>
  </r>
  <r>
    <d v="2019-10-12T00:00:00"/>
    <x v="124"/>
    <x v="0"/>
    <n v="1252"/>
    <s v="Kg"/>
    <n v="21.5"/>
    <n v="26918"/>
  </r>
  <r>
    <d v="2019-10-16T00:00:00"/>
    <x v="124"/>
    <x v="0"/>
    <n v="1102"/>
    <s v="Kg"/>
    <n v="20.5"/>
    <n v="22591"/>
  </r>
  <r>
    <d v="2019-10-16T00:00:00"/>
    <x v="124"/>
    <x v="0"/>
    <n v="1025"/>
    <s v="Kg"/>
    <n v="20.5"/>
    <n v="21012.5"/>
  </r>
  <r>
    <d v="2019-10-16T00:00:00"/>
    <x v="124"/>
    <x v="0"/>
    <n v="994"/>
    <s v="Kg"/>
    <n v="22"/>
    <n v="21868"/>
  </r>
  <r>
    <d v="2019-10-16T00:00:00"/>
    <x v="124"/>
    <x v="0"/>
    <n v="395"/>
    <s v="Kg"/>
    <n v="22"/>
    <n v="8690"/>
  </r>
  <r>
    <d v="2019-10-16T00:00:00"/>
    <x v="124"/>
    <x v="0"/>
    <n v="462"/>
    <s v="Kg"/>
    <n v="22"/>
    <n v="10164"/>
  </r>
  <r>
    <d v="2019-10-16T00:00:00"/>
    <x v="124"/>
    <x v="0"/>
    <n v="1019"/>
    <s v="Kg"/>
    <n v="20.5"/>
    <n v="20889.5"/>
  </r>
  <r>
    <d v="2019-10-16T00:00:00"/>
    <x v="124"/>
    <x v="0"/>
    <n v="387"/>
    <s v="Kg"/>
    <n v="22"/>
    <n v="8514"/>
  </r>
  <r>
    <d v="2019-10-16T00:00:00"/>
    <x v="124"/>
    <x v="0"/>
    <n v="873"/>
    <s v="Kg"/>
    <n v="22"/>
    <n v="19206"/>
  </r>
  <r>
    <d v="2019-10-16T00:00:00"/>
    <x v="124"/>
    <x v="0"/>
    <n v="833"/>
    <s v="Kg"/>
    <n v="22"/>
    <n v="18326"/>
  </r>
  <r>
    <d v="2019-10-16T00:00:00"/>
    <x v="124"/>
    <x v="0"/>
    <n v="410"/>
    <s v="Kg"/>
    <n v="34"/>
    <n v="13940"/>
  </r>
  <r>
    <d v="2019-10-16T00:00:00"/>
    <x v="124"/>
    <x v="0"/>
    <n v="642"/>
    <s v="Kg"/>
    <n v="22"/>
    <n v="14124"/>
  </r>
  <r>
    <d v="2019-10-17T00:00:00"/>
    <x v="124"/>
    <x v="0"/>
    <n v="592"/>
    <s v="Kg"/>
    <n v="22"/>
    <n v="13024"/>
  </r>
  <r>
    <d v="2019-10-17T00:00:00"/>
    <x v="124"/>
    <x v="0"/>
    <n v="604"/>
    <s v="Kg"/>
    <n v="22"/>
    <n v="13288"/>
  </r>
  <r>
    <d v="2019-10-18T00:00:00"/>
    <x v="124"/>
    <x v="0"/>
    <n v="328"/>
    <s v="Kg"/>
    <n v="23"/>
    <n v="7544"/>
  </r>
  <r>
    <d v="2019-10-21T00:00:00"/>
    <x v="124"/>
    <x v="0"/>
    <n v="444"/>
    <s v="Kg"/>
    <n v="21.5"/>
    <n v="9546"/>
  </r>
  <r>
    <d v="2019-10-21T00:00:00"/>
    <x v="124"/>
    <x v="0"/>
    <n v="528"/>
    <s v="Kg"/>
    <n v="21.5"/>
    <n v="11352"/>
  </r>
  <r>
    <d v="2019-10-21T00:00:00"/>
    <x v="124"/>
    <x v="0"/>
    <n v="955"/>
    <s v="Kg"/>
    <n v="21.5"/>
    <n v="20532.5"/>
  </r>
  <r>
    <d v="2019-10-21T00:00:00"/>
    <x v="124"/>
    <x v="0"/>
    <n v="1028"/>
    <s v="Kg"/>
    <n v="20.5"/>
    <n v="21074"/>
  </r>
  <r>
    <d v="2019-10-22T00:00:00"/>
    <x v="124"/>
    <x v="0"/>
    <n v="1549"/>
    <s v="Kg"/>
    <n v="21.5"/>
    <n v="33303.5"/>
  </r>
  <r>
    <d v="2019-10-22T00:00:00"/>
    <x v="124"/>
    <x v="0"/>
    <n v="1463"/>
    <s v="Kg"/>
    <n v="21.5"/>
    <n v="31454.5"/>
  </r>
  <r>
    <d v="2019-10-26T00:00:00"/>
    <x v="124"/>
    <x v="0"/>
    <n v="564"/>
    <s v="Kg"/>
    <n v="22"/>
    <n v="12408"/>
  </r>
  <r>
    <d v="2019-10-26T00:00:00"/>
    <x v="124"/>
    <x v="0"/>
    <n v="1195"/>
    <s v="Kg"/>
    <n v="21"/>
    <n v="25095"/>
  </r>
  <r>
    <d v="2019-10-26T00:00:00"/>
    <x v="124"/>
    <x v="0"/>
    <n v="1109"/>
    <s v="Kg"/>
    <n v="21"/>
    <n v="23289"/>
  </r>
  <r>
    <d v="2019-10-31T00:00:00"/>
    <x v="124"/>
    <x v="0"/>
    <n v="261"/>
    <s v="Kg"/>
    <n v="22.25"/>
    <n v="5807.25"/>
  </r>
  <r>
    <d v="2019-10-31T00:00:00"/>
    <x v="124"/>
    <x v="0"/>
    <n v="610"/>
    <s v="Kg"/>
    <n v="22.25"/>
    <n v="13572.5"/>
  </r>
  <r>
    <d v="2019-10-31T00:00:00"/>
    <x v="124"/>
    <x v="0"/>
    <n v="260"/>
    <s v="Kg"/>
    <n v="21"/>
    <n v="5460"/>
  </r>
  <r>
    <d v="2019-11-04T00:00:00"/>
    <x v="124"/>
    <x v="0"/>
    <n v="1280"/>
    <s v="Kg"/>
    <n v="22"/>
    <n v="28160"/>
  </r>
  <r>
    <d v="2019-11-04T00:00:00"/>
    <x v="124"/>
    <x v="0"/>
    <n v="582"/>
    <s v="Kg"/>
    <n v="22.25"/>
    <n v="12949.5"/>
  </r>
  <r>
    <d v="2019-11-04T00:00:00"/>
    <x v="124"/>
    <x v="0"/>
    <n v="220"/>
    <s v="Kg"/>
    <n v="22.25"/>
    <n v="4895"/>
  </r>
  <r>
    <d v="2019-11-04T00:00:00"/>
    <x v="124"/>
    <x v="0"/>
    <n v="585"/>
    <s v="Kg"/>
    <n v="22"/>
    <n v="12870"/>
  </r>
  <r>
    <d v="2019-11-04T00:00:00"/>
    <x v="124"/>
    <x v="0"/>
    <n v="1203"/>
    <s v="Kg"/>
    <n v="22"/>
    <n v="26466"/>
  </r>
  <r>
    <d v="2019-11-04T00:00:00"/>
    <x v="124"/>
    <x v="0"/>
    <n v="1192"/>
    <s v="Kg"/>
    <n v="22"/>
    <n v="26224"/>
  </r>
  <r>
    <d v="2019-11-04T00:00:00"/>
    <x v="124"/>
    <x v="0"/>
    <n v="649"/>
    <s v="Kg"/>
    <n v="22"/>
    <n v="14278"/>
  </r>
  <r>
    <d v="2019-11-05T00:00:00"/>
    <x v="124"/>
    <x v="0"/>
    <n v="452"/>
    <s v="Kg"/>
    <n v="22"/>
    <n v="9944"/>
  </r>
  <r>
    <d v="2019-11-05T00:00:00"/>
    <x v="124"/>
    <x v="0"/>
    <n v="1063"/>
    <s v="Kg"/>
    <n v="21"/>
    <n v="22323"/>
  </r>
  <r>
    <d v="2019-11-05T00:00:00"/>
    <x v="124"/>
    <x v="0"/>
    <n v="1161"/>
    <s v="Kg"/>
    <n v="20.75"/>
    <n v="24090.75"/>
  </r>
  <r>
    <d v="2019-11-05T00:00:00"/>
    <x v="124"/>
    <x v="0"/>
    <n v="687"/>
    <s v="Kg"/>
    <n v="22.5"/>
    <n v="15457.5"/>
  </r>
  <r>
    <d v="2019-11-06T00:00:00"/>
    <x v="124"/>
    <x v="0"/>
    <n v="1161"/>
    <s v="Kg"/>
    <n v="20.75"/>
    <n v="24090.75"/>
  </r>
  <r>
    <d v="2019-11-06T00:00:00"/>
    <x v="124"/>
    <x v="0"/>
    <n v="687"/>
    <s v="Kg"/>
    <n v="22.5"/>
    <n v="15457.5"/>
  </r>
  <r>
    <d v="2019-11-06T00:00:00"/>
    <x v="124"/>
    <x v="0"/>
    <n v="517"/>
    <s v="Kg"/>
    <n v="22.5"/>
    <n v="11632.5"/>
  </r>
  <r>
    <d v="2019-11-07T00:00:00"/>
    <x v="124"/>
    <x v="0"/>
    <n v="602"/>
    <s v="Kg"/>
    <n v="22.5"/>
    <n v="13545"/>
  </r>
  <r>
    <d v="2019-11-07T00:00:00"/>
    <x v="124"/>
    <x v="0"/>
    <n v="554"/>
    <s v="Kg"/>
    <n v="22.5"/>
    <n v="12465"/>
  </r>
  <r>
    <d v="2019-11-07T00:00:00"/>
    <x v="124"/>
    <x v="0"/>
    <n v="1013"/>
    <s v="Kg"/>
    <n v="21"/>
    <n v="21273"/>
  </r>
  <r>
    <d v="2019-11-12T00:00:00"/>
    <x v="124"/>
    <x v="0"/>
    <n v="1288"/>
    <s v="Kg"/>
    <n v="22.5"/>
    <n v="28980"/>
  </r>
  <r>
    <d v="2019-11-12T00:00:00"/>
    <x v="124"/>
    <x v="0"/>
    <n v="567"/>
    <s v="Kg"/>
    <n v="22.5"/>
    <n v="12757.5"/>
  </r>
  <r>
    <d v="2019-11-12T00:00:00"/>
    <x v="124"/>
    <x v="0"/>
    <n v="1094"/>
    <s v="Kg"/>
    <n v="22.5"/>
    <n v="24615"/>
  </r>
  <r>
    <d v="2019-11-14T00:00:00"/>
    <x v="124"/>
    <x v="0"/>
    <n v="604"/>
    <s v="Kg"/>
    <n v="22"/>
    <n v="13288"/>
  </r>
  <r>
    <d v="2019-11-16T00:00:00"/>
    <x v="124"/>
    <x v="0"/>
    <n v="476"/>
    <s v="Kg"/>
    <n v="22.5"/>
    <n v="10710"/>
  </r>
  <r>
    <d v="2019-11-16T00:00:00"/>
    <x v="124"/>
    <x v="0"/>
    <n v="570"/>
    <s v="Kg"/>
    <n v="22.5"/>
    <n v="12825"/>
  </r>
  <r>
    <d v="2019-11-18T00:00:00"/>
    <x v="124"/>
    <x v="0"/>
    <n v="245"/>
    <s v="Kg"/>
    <n v="22.5"/>
    <n v="5512.5"/>
  </r>
  <r>
    <d v="2019-11-19T00:00:00"/>
    <x v="124"/>
    <x v="0"/>
    <n v="959"/>
    <s v="Kg"/>
    <n v="22.25"/>
    <n v="21337.75"/>
  </r>
  <r>
    <d v="2019-11-19T00:00:00"/>
    <x v="124"/>
    <x v="0"/>
    <n v="705"/>
    <s v="Kg"/>
    <n v="22.25"/>
    <n v="15686.25"/>
  </r>
  <r>
    <d v="2019-11-20T00:00:00"/>
    <x v="124"/>
    <x v="0"/>
    <n v="707"/>
    <s v="Kg"/>
    <n v="22.25"/>
    <n v="15730.75"/>
  </r>
  <r>
    <d v="2019-11-20T00:00:00"/>
    <x v="124"/>
    <x v="0"/>
    <n v="1143"/>
    <s v="Kg"/>
    <n v="22.25"/>
    <n v="25431.75"/>
  </r>
  <r>
    <d v="2019-11-20T00:00:00"/>
    <x v="124"/>
    <x v="0"/>
    <n v="1084"/>
    <s v="Kg"/>
    <n v="21.5"/>
    <n v="23306"/>
  </r>
  <r>
    <d v="2019-11-21T00:00:00"/>
    <x v="124"/>
    <x v="0"/>
    <n v="1332"/>
    <s v="Kg"/>
    <n v="21.5"/>
    <n v="28638"/>
  </r>
  <r>
    <d v="2019-11-21T00:00:00"/>
    <x v="124"/>
    <x v="0"/>
    <n v="483"/>
    <s v="Kg"/>
    <n v="21.5"/>
    <n v="10384.5"/>
  </r>
  <r>
    <d v="2019-11-21T00:00:00"/>
    <x v="124"/>
    <x v="0"/>
    <n v="486"/>
    <s v="Kg"/>
    <n v="21.5"/>
    <n v="10449"/>
  </r>
  <r>
    <d v="2019-11-21T00:00:00"/>
    <x v="124"/>
    <x v="0"/>
    <n v="1286"/>
    <s v="Kg"/>
    <n v="21.5"/>
    <n v="27649"/>
  </r>
  <r>
    <d v="2019-11-26T00:00:00"/>
    <x v="124"/>
    <x v="0"/>
    <n v="244"/>
    <s v="Kg"/>
    <n v="22"/>
    <n v="5368"/>
  </r>
  <r>
    <d v="2019-11-26T00:00:00"/>
    <x v="124"/>
    <x v="0"/>
    <n v="891"/>
    <s v="Kg"/>
    <n v="22"/>
    <n v="19602"/>
  </r>
  <r>
    <d v="2019-11-28T00:00:00"/>
    <x v="124"/>
    <x v="0"/>
    <n v="1170"/>
    <s v="Kg"/>
    <n v="20.5"/>
    <n v="23985"/>
  </r>
  <r>
    <d v="2019-11-28T00:00:00"/>
    <x v="124"/>
    <x v="0"/>
    <n v="675"/>
    <s v="Kg"/>
    <n v="22"/>
    <n v="14850"/>
  </r>
  <r>
    <d v="2019-12-03T00:00:00"/>
    <x v="124"/>
    <x v="0"/>
    <n v="770"/>
    <s v="Kg"/>
    <n v="21.25"/>
    <n v="16362.5"/>
  </r>
  <r>
    <d v="2019-12-03T00:00:00"/>
    <x v="124"/>
    <x v="0"/>
    <n v="577"/>
    <s v="Kg"/>
    <n v="21.25"/>
    <n v="12261.25"/>
  </r>
  <r>
    <d v="2019-12-03T00:00:00"/>
    <x v="124"/>
    <x v="0"/>
    <n v="541"/>
    <s v="Kg"/>
    <n v="21.25"/>
    <n v="11496.25"/>
  </r>
  <r>
    <d v="2019-12-03T00:00:00"/>
    <x v="124"/>
    <x v="0"/>
    <n v="719"/>
    <s v="Kg"/>
    <n v="21.25"/>
    <n v="15278.75"/>
  </r>
  <r>
    <d v="2019-12-03T00:00:00"/>
    <x v="124"/>
    <x v="0"/>
    <n v="416"/>
    <s v="Kg"/>
    <n v="22"/>
    <n v="9152"/>
  </r>
  <r>
    <d v="2019-12-04T00:00:00"/>
    <x v="124"/>
    <x v="0"/>
    <n v="446"/>
    <s v="Kg"/>
    <n v="22"/>
    <n v="9812"/>
  </r>
  <r>
    <d v="2019-12-05T00:00:00"/>
    <x v="124"/>
    <x v="0"/>
    <n v="1114"/>
    <s v="Kg"/>
    <n v="21"/>
    <n v="23394"/>
  </r>
  <r>
    <d v="2019-12-05T00:00:00"/>
    <x v="124"/>
    <x v="0"/>
    <n v="445"/>
    <s v="Kg"/>
    <n v="21.5"/>
    <n v="9567.5"/>
  </r>
  <r>
    <d v="2019-12-05T00:00:00"/>
    <x v="124"/>
    <x v="0"/>
    <n v="605"/>
    <s v="Kg"/>
    <n v="21.5"/>
    <n v="13007.5"/>
  </r>
  <r>
    <d v="2019-12-05T00:00:00"/>
    <x v="124"/>
    <x v="0"/>
    <n v="250"/>
    <s v="Kg"/>
    <n v="34.5"/>
    <n v="8625"/>
  </r>
  <r>
    <d v="2019-12-05T00:00:00"/>
    <x v="124"/>
    <x v="0"/>
    <n v="436"/>
    <s v="Kg"/>
    <n v="21.5"/>
    <n v="9374"/>
  </r>
  <r>
    <d v="2019-12-09T00:00:00"/>
    <x v="124"/>
    <x v="0"/>
    <n v="591"/>
    <s v="Kg"/>
    <n v="22"/>
    <n v="13002"/>
  </r>
  <r>
    <d v="2019-12-10T00:00:00"/>
    <x v="124"/>
    <x v="0"/>
    <n v="1251"/>
    <s v="Kg"/>
    <n v="20.5"/>
    <n v="25645.5"/>
  </r>
  <r>
    <d v="2019-12-10T00:00:00"/>
    <x v="124"/>
    <x v="0"/>
    <n v="966"/>
    <s v="Kg"/>
    <n v="21.75"/>
    <n v="21010.5"/>
  </r>
  <r>
    <d v="2019-12-10T00:00:00"/>
    <x v="124"/>
    <x v="0"/>
    <n v="788"/>
    <s v="Kg"/>
    <n v="21.75"/>
    <n v="17139"/>
  </r>
  <r>
    <d v="2019-12-10T00:00:00"/>
    <x v="124"/>
    <x v="0"/>
    <n v="469"/>
    <s v="Kg"/>
    <n v="21.75"/>
    <n v="10200.75"/>
  </r>
  <r>
    <d v="2019-12-10T00:00:00"/>
    <x v="124"/>
    <x v="0"/>
    <n v="610"/>
    <s v="Kg"/>
    <n v="21.75"/>
    <n v="13267.5"/>
  </r>
  <r>
    <d v="2019-12-10T00:00:00"/>
    <x v="124"/>
    <x v="0"/>
    <n v="1080"/>
    <s v="Kg"/>
    <n v="20.5"/>
    <n v="22140"/>
  </r>
  <r>
    <d v="2019-12-11T00:00:00"/>
    <x v="124"/>
    <x v="0"/>
    <n v="542"/>
    <s v="Kg"/>
    <n v="22"/>
    <n v="11924"/>
  </r>
  <r>
    <d v="2019-12-14T00:00:00"/>
    <x v="124"/>
    <x v="0"/>
    <n v="512"/>
    <s v="Kg"/>
    <n v="22"/>
    <n v="11264"/>
  </r>
  <r>
    <d v="2019-12-16T00:00:00"/>
    <x v="124"/>
    <x v="0"/>
    <n v="586"/>
    <s v="Kg"/>
    <n v="25.5"/>
    <n v="14943"/>
  </r>
  <r>
    <d v="2019-12-16T00:00:00"/>
    <x v="124"/>
    <x v="0"/>
    <n v="829"/>
    <s v="Kg"/>
    <n v="22"/>
    <n v="18238"/>
  </r>
  <r>
    <d v="2019-12-16T00:00:00"/>
    <x v="124"/>
    <x v="0"/>
    <n v="344"/>
    <s v="Kg"/>
    <n v="37.5"/>
    <n v="12900"/>
  </r>
  <r>
    <d v="2019-12-16T00:00:00"/>
    <x v="124"/>
    <x v="0"/>
    <n v="1123"/>
    <s v="Kg"/>
    <n v="20.75"/>
    <n v="23302.25"/>
  </r>
  <r>
    <d v="2019-12-16T00:00:00"/>
    <x v="124"/>
    <x v="0"/>
    <n v="362"/>
    <s v="Kg"/>
    <n v="22"/>
    <n v="7964"/>
  </r>
  <r>
    <d v="2019-12-27T00:00:00"/>
    <x v="124"/>
    <x v="0"/>
    <n v="579"/>
    <s v="Kg"/>
    <n v="22.25"/>
    <n v="12882.75"/>
  </r>
  <r>
    <d v="2019-12-28T00:00:00"/>
    <x v="124"/>
    <x v="0"/>
    <n v="839"/>
    <s v="Kg"/>
    <n v="26"/>
    <n v="21814"/>
  </r>
  <r>
    <d v="2019-12-28T00:00:00"/>
    <x v="124"/>
    <x v="0"/>
    <n v="1088"/>
    <s v="Kg"/>
    <n v="20.75"/>
    <n v="22576"/>
  </r>
  <r>
    <d v="2019-12-30T00:00:00"/>
    <x v="124"/>
    <x v="0"/>
    <n v="687"/>
    <s v="Kg"/>
    <n v="22"/>
    <n v="15114"/>
  </r>
  <r>
    <d v="2019-12-30T00:00:00"/>
    <x v="124"/>
    <x v="0"/>
    <n v="868"/>
    <s v="Kg"/>
    <n v="22"/>
    <n v="19096"/>
  </r>
  <r>
    <d v="2020-01-06T00:00:00"/>
    <x v="124"/>
    <x v="0"/>
    <n v="1119"/>
    <s v="Kg"/>
    <n v="21.5"/>
    <n v="24058.5"/>
  </r>
  <r>
    <d v="2020-01-06T00:00:00"/>
    <x v="124"/>
    <x v="0"/>
    <n v="612"/>
    <s v="Kg"/>
    <n v="21.5"/>
    <n v="13158"/>
  </r>
  <r>
    <d v="2020-01-06T00:00:00"/>
    <x v="124"/>
    <x v="0"/>
    <n v="564"/>
    <s v="Kg"/>
    <n v="22"/>
    <n v="12408"/>
  </r>
  <r>
    <d v="2020-01-06T00:00:00"/>
    <x v="124"/>
    <x v="0"/>
    <n v="1055"/>
    <s v="Kg"/>
    <n v="21.5"/>
    <n v="22682.5"/>
  </r>
  <r>
    <d v="2020-01-09T00:00:00"/>
    <x v="124"/>
    <x v="0"/>
    <n v="1043"/>
    <s v="Kg"/>
    <n v="20.5"/>
    <n v="21381.5"/>
  </r>
  <r>
    <d v="2020-01-09T00:00:00"/>
    <x v="124"/>
    <x v="0"/>
    <n v="507"/>
    <s v="Kg"/>
    <n v="22"/>
    <n v="11154"/>
  </r>
  <r>
    <d v="2020-01-10T00:00:00"/>
    <x v="124"/>
    <x v="0"/>
    <n v="637"/>
    <s v="Kg"/>
    <n v="22"/>
    <n v="14014"/>
  </r>
  <r>
    <d v="2020-01-10T00:00:00"/>
    <x v="124"/>
    <x v="0"/>
    <n v="1175"/>
    <s v="Kg"/>
    <n v="20.5"/>
    <n v="24087.5"/>
  </r>
  <r>
    <d v="2020-01-11T00:00:00"/>
    <x v="124"/>
    <x v="0"/>
    <n v="630"/>
    <s v="Kg"/>
    <n v="22"/>
    <n v="13860"/>
  </r>
  <r>
    <d v="2020-01-13T00:00:00"/>
    <x v="124"/>
    <x v="0"/>
    <n v="392"/>
    <s v="Kg"/>
    <n v="36"/>
    <n v="14112"/>
  </r>
  <r>
    <d v="2020-01-14T00:00:00"/>
    <x v="124"/>
    <x v="0"/>
    <n v="660"/>
    <s v="Kg"/>
    <n v="22"/>
    <n v="14520"/>
  </r>
  <r>
    <d v="2020-01-15T00:00:00"/>
    <x v="124"/>
    <x v="0"/>
    <n v="279"/>
    <s v="Kg"/>
    <n v="22"/>
    <n v="6138"/>
  </r>
  <r>
    <d v="2020-01-15T00:00:00"/>
    <x v="124"/>
    <x v="0"/>
    <n v="679"/>
    <s v="Kg"/>
    <n v="22"/>
    <n v="14938"/>
  </r>
  <r>
    <d v="2020-01-15T00:00:00"/>
    <x v="124"/>
    <x v="0"/>
    <n v="256"/>
    <s v="Kg"/>
    <n v="22"/>
    <n v="5632"/>
  </r>
  <r>
    <d v="2020-01-17T00:00:00"/>
    <x v="124"/>
    <x v="0"/>
    <n v="544"/>
    <s v="Kg"/>
    <n v="21.5"/>
    <n v="11696"/>
  </r>
  <r>
    <d v="2020-01-20T00:00:00"/>
    <x v="124"/>
    <x v="0"/>
    <n v="577"/>
    <s v="Kg"/>
    <n v="22.5"/>
    <n v="12982.5"/>
  </r>
  <r>
    <d v="2020-01-21T00:00:00"/>
    <x v="124"/>
    <x v="0"/>
    <n v="1086"/>
    <s v="Kg"/>
    <n v="21.5"/>
    <n v="23349"/>
  </r>
  <r>
    <d v="2020-01-21T00:00:00"/>
    <x v="124"/>
    <x v="0"/>
    <n v="610"/>
    <s v="Kg"/>
    <n v="21.5"/>
    <n v="13115"/>
  </r>
  <r>
    <d v="2020-01-24T00:00:00"/>
    <x v="124"/>
    <x v="0"/>
    <n v="683"/>
    <s v="Kg"/>
    <n v="23.5"/>
    <n v="16050.5"/>
  </r>
  <r>
    <d v="2020-01-24T00:00:00"/>
    <x v="124"/>
    <x v="0"/>
    <n v="716"/>
    <s v="Kg"/>
    <n v="23.5"/>
    <n v="16826"/>
  </r>
  <r>
    <d v="2020-01-24T00:00:00"/>
    <x v="124"/>
    <x v="0"/>
    <n v="511"/>
    <s v="Kg"/>
    <n v="23.5"/>
    <n v="12008.5"/>
  </r>
  <r>
    <d v="2020-01-25T00:00:00"/>
    <x v="124"/>
    <x v="0"/>
    <n v="1528"/>
    <s v="Kg"/>
    <n v="24"/>
    <n v="36672"/>
  </r>
  <r>
    <d v="2020-01-27T00:00:00"/>
    <x v="124"/>
    <x v="0"/>
    <n v="618"/>
    <s v="Kg"/>
    <n v="24"/>
    <n v="14832"/>
  </r>
  <r>
    <d v="2020-01-27T00:00:00"/>
    <x v="124"/>
    <x v="0"/>
    <n v="1494"/>
    <s v="Kg"/>
    <n v="24"/>
    <n v="35856"/>
  </r>
  <r>
    <d v="2020-01-27T00:00:00"/>
    <x v="124"/>
    <x v="0"/>
    <n v="594"/>
    <s v="Kg"/>
    <n v="26.5"/>
    <n v="15741"/>
  </r>
  <r>
    <d v="2020-01-30T00:00:00"/>
    <x v="124"/>
    <x v="0"/>
    <n v="223"/>
    <s v="Kg"/>
    <n v="24"/>
    <n v="5352"/>
  </r>
  <r>
    <d v="2020-01-30T00:00:00"/>
    <x v="124"/>
    <x v="0"/>
    <n v="553"/>
    <s v="Kg"/>
    <n v="22.75"/>
    <n v="12580.75"/>
  </r>
  <r>
    <d v="2020-01-31T00:00:00"/>
    <x v="124"/>
    <x v="0"/>
    <n v="1010"/>
    <s v="Kg"/>
    <n v="24.25"/>
    <n v="24492.5"/>
  </r>
  <r>
    <d v="2020-01-31T00:00:00"/>
    <x v="124"/>
    <x v="0"/>
    <n v="246"/>
    <s v="Kg"/>
    <n v="24.25"/>
    <n v="5965.5"/>
  </r>
  <r>
    <d v="2020-01-31T00:00:00"/>
    <x v="124"/>
    <x v="0"/>
    <n v="209"/>
    <s v="Kg"/>
    <n v="24.25"/>
    <n v="5068.25"/>
  </r>
  <r>
    <d v="2020-01-31T00:00:00"/>
    <x v="124"/>
    <x v="0"/>
    <n v="549"/>
    <s v="Kg"/>
    <n v="23"/>
    <n v="12627"/>
  </r>
  <r>
    <d v="2020-01-31T00:00:00"/>
    <x v="124"/>
    <x v="0"/>
    <n v="289"/>
    <s v="Kg"/>
    <n v="24"/>
    <n v="6936"/>
  </r>
  <r>
    <d v="2020-02-01T00:00:00"/>
    <x v="124"/>
    <x v="0"/>
    <n v="234"/>
    <s v="Kg"/>
    <n v="24"/>
    <n v="5616"/>
  </r>
  <r>
    <d v="2020-02-01T00:00:00"/>
    <x v="124"/>
    <x v="0"/>
    <n v="1207"/>
    <s v="Kg"/>
    <n v="22.75"/>
    <n v="27459.25"/>
  </r>
  <r>
    <d v="2020-02-01T00:00:00"/>
    <x v="124"/>
    <x v="0"/>
    <n v="522"/>
    <s v="Kg"/>
    <n v="22.75"/>
    <n v="11875.5"/>
  </r>
  <r>
    <d v="2020-02-01T00:00:00"/>
    <x v="124"/>
    <x v="0"/>
    <n v="1133"/>
    <s v="Kg"/>
    <n v="22.75"/>
    <n v="25775.75"/>
  </r>
  <r>
    <d v="2020-02-01T00:00:00"/>
    <x v="124"/>
    <x v="0"/>
    <n v="530"/>
    <s v="Kg"/>
    <n v="24"/>
    <n v="12720"/>
  </r>
  <r>
    <d v="2020-02-03T00:00:00"/>
    <x v="124"/>
    <x v="0"/>
    <n v="1541"/>
    <s v="Kg"/>
    <n v="24.5"/>
    <n v="37754.5"/>
  </r>
  <r>
    <d v="2020-02-03T00:00:00"/>
    <x v="124"/>
    <x v="0"/>
    <n v="491"/>
    <s v="Kg"/>
    <n v="23.25"/>
    <n v="11415.75"/>
  </r>
  <r>
    <d v="2020-02-03T00:00:00"/>
    <x v="124"/>
    <x v="0"/>
    <n v="545"/>
    <s v="Kg"/>
    <n v="24.5"/>
    <n v="13352.5"/>
  </r>
  <r>
    <d v="2020-02-04T00:00:00"/>
    <x v="124"/>
    <x v="0"/>
    <n v="452"/>
    <s v="Kg"/>
    <n v="24"/>
    <n v="10848"/>
  </r>
  <r>
    <d v="2020-02-05T00:00:00"/>
    <x v="124"/>
    <x v="0"/>
    <n v="442"/>
    <s v="Kg"/>
    <n v="24"/>
    <n v="10608"/>
  </r>
  <r>
    <d v="2020-02-05T00:00:00"/>
    <x v="124"/>
    <x v="0"/>
    <n v="772"/>
    <s v="Kg"/>
    <n v="24"/>
    <n v="18528"/>
  </r>
  <r>
    <d v="2020-02-08T00:00:00"/>
    <x v="124"/>
    <x v="0"/>
    <n v="615"/>
    <s v="Kg"/>
    <n v="24.25"/>
    <n v="14913.75"/>
  </r>
  <r>
    <d v="2020-02-08T00:00:00"/>
    <x v="124"/>
    <x v="0"/>
    <n v="483"/>
    <s v="Kg"/>
    <n v="22"/>
    <n v="10626"/>
  </r>
  <r>
    <d v="2020-02-08T00:00:00"/>
    <x v="124"/>
    <x v="0"/>
    <n v="1004"/>
    <s v="Kg"/>
    <n v="22"/>
    <n v="22088"/>
  </r>
  <r>
    <d v="2020-02-08T00:00:00"/>
    <x v="124"/>
    <x v="0"/>
    <n v="1066"/>
    <s v="Kg"/>
    <n v="22"/>
    <n v="23452"/>
  </r>
  <r>
    <d v="2020-02-08T00:00:00"/>
    <x v="124"/>
    <x v="0"/>
    <n v="579"/>
    <s v="Kg"/>
    <n v="23.25"/>
    <n v="13461.75"/>
  </r>
  <r>
    <d v="2020-02-08T00:00:00"/>
    <x v="124"/>
    <x v="0"/>
    <n v="510"/>
    <s v="Kg"/>
    <n v="23.25"/>
    <n v="11857.5"/>
  </r>
  <r>
    <d v="2020-02-08T00:00:00"/>
    <x v="124"/>
    <x v="0"/>
    <n v="1739"/>
    <s v="Kg"/>
    <n v="22"/>
    <n v="38258"/>
  </r>
  <r>
    <d v="2020-02-12T00:00:00"/>
    <x v="124"/>
    <x v="0"/>
    <n v="482"/>
    <s v="Kg"/>
    <n v="23"/>
    <n v="11086"/>
  </r>
  <r>
    <d v="2020-02-12T00:00:00"/>
    <x v="124"/>
    <x v="0"/>
    <n v="654"/>
    <s v="Kg"/>
    <n v="23"/>
    <n v="15042"/>
  </r>
  <r>
    <d v="2020-02-13T00:00:00"/>
    <x v="124"/>
    <x v="0"/>
    <n v="1155"/>
    <s v="Kg"/>
    <n v="23"/>
    <n v="26565"/>
  </r>
  <r>
    <d v="2020-02-13T00:00:00"/>
    <x v="124"/>
    <x v="0"/>
    <n v="540"/>
    <s v="Kg"/>
    <n v="23"/>
    <n v="12420"/>
  </r>
  <r>
    <d v="2020-02-14T00:00:00"/>
    <x v="124"/>
    <x v="0"/>
    <n v="1045"/>
    <s v="Kg"/>
    <n v="23"/>
    <n v="24035"/>
  </r>
  <r>
    <d v="2020-02-14T00:00:00"/>
    <x v="124"/>
    <x v="0"/>
    <n v="610"/>
    <s v="Kg"/>
    <n v="26.5"/>
    <n v="16165"/>
  </r>
  <r>
    <d v="2020-02-14T00:00:00"/>
    <x v="124"/>
    <x v="0"/>
    <n v="826"/>
    <s v="Kg"/>
    <n v="23"/>
    <n v="18998"/>
  </r>
  <r>
    <d v="2020-02-19T00:00:00"/>
    <x v="124"/>
    <x v="0"/>
    <n v="1511"/>
    <s v="Kg"/>
    <n v="23.5"/>
    <n v="35508.5"/>
  </r>
  <r>
    <d v="2020-02-22T00:00:00"/>
    <x v="124"/>
    <x v="0"/>
    <n v="768"/>
    <s v="Kg"/>
    <n v="21.75"/>
    <n v="16704"/>
  </r>
  <r>
    <d v="2020-02-22T00:00:00"/>
    <x v="124"/>
    <x v="0"/>
    <n v="775"/>
    <s v="Kg"/>
    <n v="21.75"/>
    <n v="16856.25"/>
  </r>
  <r>
    <d v="2020-02-22T00:00:00"/>
    <x v="124"/>
    <x v="0"/>
    <n v="768"/>
    <s v="Kg"/>
    <n v="21.75"/>
    <n v="16704"/>
  </r>
  <r>
    <d v="2020-02-22T00:00:00"/>
    <x v="124"/>
    <x v="0"/>
    <n v="775"/>
    <s v="Kg"/>
    <n v="21.75"/>
    <n v="16856.25"/>
  </r>
  <r>
    <d v="2020-02-25T00:00:00"/>
    <x v="124"/>
    <x v="0"/>
    <n v="700"/>
    <s v="Kg"/>
    <n v="27.5"/>
    <n v="19250"/>
  </r>
  <r>
    <d v="2020-02-27T00:00:00"/>
    <x v="124"/>
    <x v="0"/>
    <n v="302"/>
    <s v="Kg"/>
    <n v="27"/>
    <n v="8154"/>
  </r>
  <r>
    <d v="2020-02-27T00:00:00"/>
    <x v="124"/>
    <x v="0"/>
    <n v="553"/>
    <s v="Kg"/>
    <n v="23"/>
    <n v="12719"/>
  </r>
  <r>
    <d v="2020-03-03T00:00:00"/>
    <x v="124"/>
    <x v="0"/>
    <n v="989"/>
    <s v="Kg"/>
    <n v="23.75"/>
    <n v="23488.75"/>
  </r>
  <r>
    <d v="2020-03-03T00:00:00"/>
    <x v="124"/>
    <x v="0"/>
    <n v="606"/>
    <s v="Kg"/>
    <n v="24.5"/>
    <n v="14847"/>
  </r>
  <r>
    <d v="2020-03-03T00:00:00"/>
    <x v="124"/>
    <x v="0"/>
    <n v="777"/>
    <s v="Kg"/>
    <n v="26"/>
    <n v="20202"/>
  </r>
  <r>
    <d v="2020-03-03T00:00:00"/>
    <x v="124"/>
    <x v="0"/>
    <n v="905"/>
    <s v="Kg"/>
    <n v="23.75"/>
    <n v="21493.75"/>
  </r>
  <r>
    <d v="2020-03-06T00:00:00"/>
    <x v="124"/>
    <x v="0"/>
    <n v="320"/>
    <s v="Kg"/>
    <n v="24"/>
    <n v="7680"/>
  </r>
  <r>
    <d v="2020-03-06T00:00:00"/>
    <x v="124"/>
    <x v="0"/>
    <n v="504"/>
    <s v="Kg"/>
    <n v="24"/>
    <n v="12096"/>
  </r>
  <r>
    <d v="2020-03-06T00:00:00"/>
    <x v="124"/>
    <x v="0"/>
    <n v="491"/>
    <s v="Kg"/>
    <n v="24"/>
    <n v="11784"/>
  </r>
  <r>
    <d v="2020-03-06T00:00:00"/>
    <x v="124"/>
    <x v="0"/>
    <n v="534"/>
    <s v="Kg"/>
    <n v="24"/>
    <n v="12816"/>
  </r>
  <r>
    <d v="2020-03-06T00:00:00"/>
    <x v="124"/>
    <x v="0"/>
    <n v="406"/>
    <s v="Kg"/>
    <n v="36.5"/>
    <n v="14819"/>
  </r>
  <r>
    <d v="2020-03-06T00:00:00"/>
    <x v="124"/>
    <x v="0"/>
    <n v="298"/>
    <s v="Kg"/>
    <n v="23"/>
    <n v="6854"/>
  </r>
  <r>
    <d v="2020-03-06T00:00:00"/>
    <x v="124"/>
    <x v="0"/>
    <n v="344"/>
    <s v="Kg"/>
    <n v="24.25"/>
    <n v="8342"/>
  </r>
  <r>
    <d v="2020-03-06T00:00:00"/>
    <x v="124"/>
    <x v="0"/>
    <n v="290"/>
    <s v="Kg"/>
    <n v="24"/>
    <n v="6960"/>
  </r>
  <r>
    <d v="2020-03-07T00:00:00"/>
    <x v="124"/>
    <x v="0"/>
    <n v="310"/>
    <s v="Kg"/>
    <n v="24"/>
    <n v="7440"/>
  </r>
  <r>
    <d v="2020-03-11T00:00:00"/>
    <x v="124"/>
    <x v="0"/>
    <n v="500"/>
    <s v="Kg"/>
    <n v="24"/>
    <n v="12000"/>
  </r>
  <r>
    <d v="2020-03-11T00:00:00"/>
    <x v="124"/>
    <x v="0"/>
    <n v="619"/>
    <s v="Kg"/>
    <n v="24"/>
    <n v="14856"/>
  </r>
  <r>
    <d v="2020-03-13T00:00:00"/>
    <x v="124"/>
    <x v="0"/>
    <n v="323"/>
    <s v="Kg"/>
    <n v="23"/>
    <n v="7429"/>
  </r>
  <r>
    <d v="2020-03-14T00:00:00"/>
    <x v="124"/>
    <x v="0"/>
    <n v="785"/>
    <s v="Kg"/>
    <n v="23"/>
    <n v="18055"/>
  </r>
  <r>
    <d v="2020-03-16T00:00:00"/>
    <x v="124"/>
    <x v="0"/>
    <n v="688"/>
    <s v="Kg"/>
    <n v="23.5"/>
    <n v="16168"/>
  </r>
  <r>
    <d v="2020-03-16T00:00:00"/>
    <x v="124"/>
    <x v="0"/>
    <n v="584"/>
    <s v="Kg"/>
    <n v="23.5"/>
    <n v="13724"/>
  </r>
  <r>
    <d v="2020-03-19T00:00:00"/>
    <x v="124"/>
    <x v="0"/>
    <n v="508"/>
    <s v="Kg"/>
    <n v="24.5"/>
    <n v="12446"/>
  </r>
  <r>
    <d v="2020-03-19T00:00:00"/>
    <x v="124"/>
    <x v="0"/>
    <n v="591"/>
    <s v="Kg"/>
    <n v="24.5"/>
    <n v="14479.5"/>
  </r>
  <r>
    <d v="2020-03-23T00:00:00"/>
    <x v="124"/>
    <x v="0"/>
    <n v="582"/>
    <s v="Kg"/>
    <n v="24.5"/>
    <n v="14259"/>
  </r>
  <r>
    <d v="2020-03-23T00:00:00"/>
    <x v="124"/>
    <x v="0"/>
    <n v="554"/>
    <s v="Kg"/>
    <n v="24.5"/>
    <n v="13573"/>
  </r>
  <r>
    <d v="2020-05-29T00:00:00"/>
    <x v="124"/>
    <x v="0"/>
    <n v="476"/>
    <s v="Kg"/>
    <n v="25"/>
    <n v="11900"/>
  </r>
  <r>
    <d v="2020-05-29T00:00:00"/>
    <x v="124"/>
    <x v="0"/>
    <n v="575"/>
    <s v="Kg"/>
    <n v="25"/>
    <n v="14375"/>
  </r>
  <r>
    <d v="2020-05-29T00:00:00"/>
    <x v="124"/>
    <x v="0"/>
    <n v="695"/>
    <s v="Kg"/>
    <n v="25"/>
    <n v="17375"/>
  </r>
  <r>
    <d v="2020-05-29T00:00:00"/>
    <x v="124"/>
    <x v="0"/>
    <n v="908"/>
    <s v="Kg"/>
    <n v="25"/>
    <n v="22700"/>
  </r>
  <r>
    <d v="2020-06-05T00:00:00"/>
    <x v="124"/>
    <x v="0"/>
    <n v="530"/>
    <s v="Kg"/>
    <n v="23.75"/>
    <n v="12587.5"/>
  </r>
  <r>
    <d v="2020-06-05T00:00:00"/>
    <x v="124"/>
    <x v="0"/>
    <n v="586"/>
    <s v="Kg"/>
    <n v="25"/>
    <n v="14650"/>
  </r>
  <r>
    <d v="2020-06-16T00:00:00"/>
    <x v="124"/>
    <x v="0"/>
    <n v="452"/>
    <s v="Kg"/>
    <n v="25"/>
    <n v="11300"/>
  </r>
  <r>
    <d v="2020-06-17T00:00:00"/>
    <x v="124"/>
    <x v="0"/>
    <n v="634"/>
    <s v="Kg"/>
    <n v="22.75"/>
    <n v="14423.5"/>
  </r>
  <r>
    <d v="2020-06-17T00:00:00"/>
    <x v="124"/>
    <x v="0"/>
    <n v="1217"/>
    <s v="Kg"/>
    <n v="22.75"/>
    <n v="27686.75"/>
  </r>
  <r>
    <d v="2020-06-18T00:00:00"/>
    <x v="124"/>
    <x v="0"/>
    <n v="547"/>
    <s v="Kg"/>
    <n v="22.75"/>
    <n v="12444.25"/>
  </r>
  <r>
    <d v="2020-06-18T00:00:00"/>
    <x v="124"/>
    <x v="0"/>
    <n v="554"/>
    <s v="Kg"/>
    <n v="22.75"/>
    <n v="12603.5"/>
  </r>
  <r>
    <d v="2020-06-18T00:00:00"/>
    <x v="124"/>
    <x v="0"/>
    <n v="1152"/>
    <s v="Kg"/>
    <n v="24"/>
    <n v="27648"/>
  </r>
  <r>
    <d v="2020-06-18T00:00:00"/>
    <x v="124"/>
    <x v="0"/>
    <n v="351"/>
    <s v="Kg"/>
    <n v="27.5"/>
    <n v="9652.5"/>
  </r>
  <r>
    <d v="2020-06-20T00:00:00"/>
    <x v="124"/>
    <x v="0"/>
    <n v="477"/>
    <s v="Kg"/>
    <n v="23.25"/>
    <n v="11090.25"/>
  </r>
  <r>
    <d v="2020-06-20T00:00:00"/>
    <x v="124"/>
    <x v="0"/>
    <n v="712"/>
    <s v="Kg"/>
    <n v="24.5"/>
    <n v="17444"/>
  </r>
  <r>
    <d v="2020-06-20T00:00:00"/>
    <x v="124"/>
    <x v="0"/>
    <n v="379"/>
    <s v="Kg"/>
    <n v="24.5"/>
    <n v="9285.5"/>
  </r>
  <r>
    <d v="2020-06-20T00:00:00"/>
    <x v="124"/>
    <x v="0"/>
    <n v="406"/>
    <s v="Kg"/>
    <n v="24.5"/>
    <n v="9947"/>
  </r>
  <r>
    <d v="2020-06-20T00:00:00"/>
    <x v="124"/>
    <x v="0"/>
    <n v="220"/>
    <s v="Kg"/>
    <n v="24.5"/>
    <n v="5390"/>
  </r>
  <r>
    <d v="2020-06-20T00:00:00"/>
    <x v="124"/>
    <x v="0"/>
    <n v="230"/>
    <s v="Kg"/>
    <n v="24.5"/>
    <n v="5635"/>
  </r>
  <r>
    <d v="2020-06-20T00:00:00"/>
    <x v="124"/>
    <x v="0"/>
    <n v="400"/>
    <s v="Kg"/>
    <n v="23.25"/>
    <n v="9300"/>
  </r>
  <r>
    <d v="2020-06-20T00:00:00"/>
    <x v="124"/>
    <x v="0"/>
    <n v="495"/>
    <s v="Kg"/>
    <n v="23.25"/>
    <n v="11508.75"/>
  </r>
  <r>
    <d v="2020-06-20T00:00:00"/>
    <x v="124"/>
    <x v="0"/>
    <n v="709"/>
    <s v="Kg"/>
    <n v="23.25"/>
    <n v="16484.25"/>
  </r>
  <r>
    <d v="2020-06-27T00:00:00"/>
    <x v="124"/>
    <x v="0"/>
    <n v="628"/>
    <s v="Kg"/>
    <n v="22.75"/>
    <n v="14287"/>
  </r>
  <r>
    <d v="2020-06-27T00:00:00"/>
    <x v="124"/>
    <x v="0"/>
    <n v="287"/>
    <s v="Kg"/>
    <n v="24"/>
    <n v="6888"/>
  </r>
  <r>
    <d v="2020-06-27T00:00:00"/>
    <x v="124"/>
    <x v="0"/>
    <n v="699"/>
    <s v="Kg"/>
    <n v="22.75"/>
    <n v="15902.25"/>
  </r>
  <r>
    <d v="2020-06-30T00:00:00"/>
    <x v="124"/>
    <x v="0"/>
    <n v="526"/>
    <s v="Kg"/>
    <n v="22.75"/>
    <n v="11966.5"/>
  </r>
  <r>
    <d v="2020-07-03T00:00:00"/>
    <x v="124"/>
    <x v="0"/>
    <n v="962"/>
    <s v="Kg"/>
    <n v="22.5"/>
    <n v="21645"/>
  </r>
  <r>
    <d v="2020-07-03T00:00:00"/>
    <x v="124"/>
    <x v="0"/>
    <n v="401"/>
    <s v="Kg"/>
    <n v="22.5"/>
    <n v="9022.5"/>
  </r>
  <r>
    <d v="2020-07-03T00:00:00"/>
    <x v="124"/>
    <x v="0"/>
    <n v="408"/>
    <s v="Kg"/>
    <n v="23.75"/>
    <n v="9690"/>
  </r>
  <r>
    <d v="2020-07-03T00:00:00"/>
    <x v="124"/>
    <x v="0"/>
    <n v="1688"/>
    <s v="Kg"/>
    <n v="23.75"/>
    <n v="40090"/>
  </r>
  <r>
    <d v="2020-07-03T00:00:00"/>
    <x v="124"/>
    <x v="0"/>
    <n v="908"/>
    <s v="Kg"/>
    <n v="22.5"/>
    <n v="20430"/>
  </r>
  <r>
    <d v="2020-07-03T00:00:00"/>
    <x v="124"/>
    <x v="0"/>
    <n v="692"/>
    <s v="Kg"/>
    <n v="24.75"/>
    <n v="17127"/>
  </r>
  <r>
    <d v="2020-07-03T00:00:00"/>
    <x v="124"/>
    <x v="0"/>
    <n v="604"/>
    <s v="Kg"/>
    <n v="24.75"/>
    <n v="14949"/>
  </r>
  <r>
    <d v="2020-07-03T00:00:00"/>
    <x v="124"/>
    <x v="0"/>
    <n v="656"/>
    <s v="Kg"/>
    <n v="24.75"/>
    <n v="16236"/>
  </r>
  <r>
    <d v="2020-07-03T00:00:00"/>
    <x v="124"/>
    <x v="0"/>
    <n v="1512"/>
    <s v="Kg"/>
    <n v="24.75"/>
    <n v="37422"/>
  </r>
  <r>
    <d v="2020-07-03T00:00:00"/>
    <x v="124"/>
    <x v="0"/>
    <n v="544"/>
    <s v="Kg"/>
    <n v="23.25"/>
    <n v="12648"/>
  </r>
  <r>
    <d v="2020-07-03T00:00:00"/>
    <x v="124"/>
    <x v="0"/>
    <n v="564"/>
    <s v="Kg"/>
    <n v="24.5"/>
    <n v="13818"/>
  </r>
  <r>
    <d v="2020-07-03T00:00:00"/>
    <x v="124"/>
    <x v="0"/>
    <n v="634"/>
    <s v="Kg"/>
    <n v="23.25"/>
    <n v="14740.5"/>
  </r>
  <r>
    <d v="2020-07-09T00:00:00"/>
    <x v="124"/>
    <x v="0"/>
    <n v="1282"/>
    <s v="Kg"/>
    <n v="23.25"/>
    <n v="29806.5"/>
  </r>
  <r>
    <d v="2020-07-13T00:00:00"/>
    <x v="124"/>
    <x v="0"/>
    <n v="544"/>
    <s v="Kg"/>
    <n v="23.25"/>
    <n v="12648"/>
  </r>
  <r>
    <d v="2020-07-13T00:00:00"/>
    <x v="124"/>
    <x v="0"/>
    <n v="564"/>
    <s v="Kg"/>
    <n v="24.5"/>
    <n v="13818"/>
  </r>
  <r>
    <d v="2020-07-13T00:00:00"/>
    <x v="124"/>
    <x v="0"/>
    <n v="634"/>
    <s v="Kg"/>
    <n v="23.25"/>
    <n v="14740.5"/>
  </r>
  <r>
    <d v="2020-07-13T00:00:00"/>
    <x v="124"/>
    <x v="0"/>
    <n v="1322"/>
    <s v="Kg"/>
    <n v="24.5"/>
    <n v="32389"/>
  </r>
  <r>
    <d v="2020-07-15T00:00:00"/>
    <x v="124"/>
    <x v="0"/>
    <n v="433"/>
    <s v="Kg"/>
    <n v="23.5"/>
    <n v="10175.5"/>
  </r>
  <r>
    <d v="2020-07-15T00:00:00"/>
    <x v="124"/>
    <x v="0"/>
    <n v="500"/>
    <s v="Kg"/>
    <n v="23.5"/>
    <n v="11750"/>
  </r>
  <r>
    <d v="2020-07-15T00:00:00"/>
    <x v="124"/>
    <x v="0"/>
    <n v="363"/>
    <s v="Kg"/>
    <n v="23.5"/>
    <n v="8530.5"/>
  </r>
  <r>
    <d v="2020-07-15T00:00:00"/>
    <x v="124"/>
    <x v="0"/>
    <n v="574"/>
    <s v="Kg"/>
    <n v="25.5"/>
    <n v="14637"/>
  </r>
  <r>
    <d v="2020-07-15T00:00:00"/>
    <x v="124"/>
    <x v="0"/>
    <n v="635"/>
    <s v="Kg"/>
    <n v="25.5"/>
    <n v="16192.5"/>
  </r>
  <r>
    <d v="2020-07-15T00:00:00"/>
    <x v="124"/>
    <x v="0"/>
    <n v="544"/>
    <s v="Kg"/>
    <n v="25.5"/>
    <n v="13872"/>
  </r>
  <r>
    <d v="2020-07-15T00:00:00"/>
    <x v="124"/>
    <x v="0"/>
    <n v="574"/>
    <s v="Kg"/>
    <n v="25.5"/>
    <n v="14637"/>
  </r>
  <r>
    <d v="2020-07-15T00:00:00"/>
    <x v="124"/>
    <x v="0"/>
    <n v="635"/>
    <s v="Kg"/>
    <n v="25.5"/>
    <n v="16192.5"/>
  </r>
  <r>
    <d v="2020-07-15T00:00:00"/>
    <x v="124"/>
    <x v="0"/>
    <n v="544"/>
    <s v="Kg"/>
    <n v="25.5"/>
    <n v="13872"/>
  </r>
  <r>
    <d v="2020-07-16T00:00:00"/>
    <x v="124"/>
    <x v="0"/>
    <n v="562"/>
    <s v="Kg"/>
    <n v="25.5"/>
    <n v="14331"/>
  </r>
  <r>
    <d v="2020-07-16T00:00:00"/>
    <x v="124"/>
    <x v="0"/>
    <n v="797"/>
    <s v="Kg"/>
    <n v="25.5"/>
    <n v="20323.5"/>
  </r>
  <r>
    <d v="2020-07-16T00:00:00"/>
    <x v="124"/>
    <x v="0"/>
    <n v="562"/>
    <s v="Kg"/>
    <n v="25.5"/>
    <n v="14331"/>
  </r>
  <r>
    <d v="2020-07-16T00:00:00"/>
    <x v="124"/>
    <x v="0"/>
    <n v="797"/>
    <s v="Kg"/>
    <n v="25.5"/>
    <n v="20323.5"/>
  </r>
  <r>
    <d v="2020-07-17T00:00:00"/>
    <x v="124"/>
    <x v="0"/>
    <n v="544"/>
    <s v="Kg"/>
    <n v="23.25"/>
    <n v="12648"/>
  </r>
  <r>
    <d v="2020-07-17T00:00:00"/>
    <x v="124"/>
    <x v="0"/>
    <n v="564"/>
    <s v="Kg"/>
    <n v="24.5"/>
    <n v="13818"/>
  </r>
  <r>
    <d v="2020-07-17T00:00:00"/>
    <x v="124"/>
    <x v="0"/>
    <n v="634"/>
    <s v="Kg"/>
    <n v="23.25"/>
    <n v="14740.5"/>
  </r>
  <r>
    <d v="2020-07-22T00:00:00"/>
    <x v="124"/>
    <x v="0"/>
    <n v="600"/>
    <s v="Kg"/>
    <n v="24.75"/>
    <n v="14850"/>
  </r>
  <r>
    <d v="2020-07-22T00:00:00"/>
    <x v="124"/>
    <x v="0"/>
    <n v="542"/>
    <s v="Kg"/>
    <n v="23.5"/>
    <n v="12737"/>
  </r>
  <r>
    <d v="2020-07-22T00:00:00"/>
    <x v="124"/>
    <x v="0"/>
    <n v="600"/>
    <s v="Kg"/>
    <n v="23.5"/>
    <n v="14100"/>
  </r>
  <r>
    <d v="2020-07-22T00:00:00"/>
    <x v="124"/>
    <x v="0"/>
    <n v="764"/>
    <s v="Kg"/>
    <n v="23.5"/>
    <n v="17954"/>
  </r>
  <r>
    <d v="2020-07-22T00:00:00"/>
    <x v="124"/>
    <x v="0"/>
    <n v="470"/>
    <s v="Kg"/>
    <n v="23.5"/>
    <n v="11045"/>
  </r>
  <r>
    <d v="2020-07-22T00:00:00"/>
    <x v="124"/>
    <x v="0"/>
    <n v="666"/>
    <s v="Kg"/>
    <n v="23.5"/>
    <n v="15651"/>
  </r>
  <r>
    <d v="2020-07-22T00:00:00"/>
    <x v="124"/>
    <x v="0"/>
    <n v="253"/>
    <s v="Kg"/>
    <n v="23.5"/>
    <n v="5945.5"/>
  </r>
  <r>
    <d v="2020-07-22T00:00:00"/>
    <x v="124"/>
    <x v="0"/>
    <n v="724"/>
    <s v="Kg"/>
    <n v="24.75"/>
    <n v="17919"/>
  </r>
  <r>
    <d v="2020-07-24T00:00:00"/>
    <x v="124"/>
    <x v="0"/>
    <n v="536"/>
    <s v="Kg"/>
    <n v="23"/>
    <n v="12328"/>
  </r>
  <r>
    <d v="2020-07-24T00:00:00"/>
    <x v="124"/>
    <x v="0"/>
    <n v="600"/>
    <s v="Kg"/>
    <n v="23"/>
    <n v="13800"/>
  </r>
  <r>
    <d v="2020-07-24T00:00:00"/>
    <x v="124"/>
    <x v="0"/>
    <n v="559"/>
    <s v="Kg"/>
    <n v="25.25"/>
    <n v="14114.75"/>
  </r>
  <r>
    <d v="2020-07-24T00:00:00"/>
    <x v="124"/>
    <x v="0"/>
    <n v="503"/>
    <s v="Kg"/>
    <n v="25.25"/>
    <n v="12700.75"/>
  </r>
  <r>
    <d v="2020-07-24T00:00:00"/>
    <x v="124"/>
    <x v="0"/>
    <n v="686"/>
    <s v="Kg"/>
    <n v="23.25"/>
    <n v="15949.5"/>
  </r>
  <r>
    <d v="2020-09-10T00:00:00"/>
    <x v="124"/>
    <x v="0"/>
    <n v="1046"/>
    <s v="Kg"/>
    <n v="25.25"/>
    <n v="26411.5"/>
  </r>
  <r>
    <d v="2020-09-10T00:00:00"/>
    <x v="124"/>
    <x v="0"/>
    <n v="598"/>
    <s v="Kg"/>
    <n v="25.25"/>
    <n v="15099.5"/>
  </r>
  <r>
    <d v="2020-09-10T00:00:00"/>
    <x v="124"/>
    <x v="0"/>
    <n v="624"/>
    <s v="Kg"/>
    <n v="25.25"/>
    <n v="15756"/>
  </r>
  <r>
    <d v="2020-09-10T00:00:00"/>
    <x v="124"/>
    <x v="0"/>
    <n v="240"/>
    <s v="Kg"/>
    <n v="25.25"/>
    <n v="6060"/>
  </r>
  <r>
    <d v="2021-05-20T00:00:00"/>
    <x v="124"/>
    <x v="0"/>
    <n v="1165"/>
    <s v="Kg"/>
    <n v="34.5"/>
    <n v="40192.5"/>
  </r>
  <r>
    <d v="2021-05-28T00:00:00"/>
    <x v="124"/>
    <x v="0"/>
    <n v="627"/>
    <s v="Kg"/>
    <n v="34.5"/>
    <n v="21631.5"/>
  </r>
  <r>
    <d v="2021-05-28T00:00:00"/>
    <x v="124"/>
    <x v="0"/>
    <n v="651"/>
    <s v="Kg"/>
    <n v="35"/>
    <n v="22785"/>
  </r>
  <r>
    <d v="2021-05-28T00:00:00"/>
    <x v="124"/>
    <x v="0"/>
    <n v="236"/>
    <s v="Kg"/>
    <n v="35"/>
    <n v="8260"/>
  </r>
  <r>
    <d v="2021-05-28T00:00:00"/>
    <x v="124"/>
    <x v="0"/>
    <n v="582"/>
    <s v="Kg"/>
    <n v="36"/>
    <n v="20952"/>
  </r>
  <r>
    <d v="2021-05-28T00:00:00"/>
    <x v="124"/>
    <x v="0"/>
    <n v="619"/>
    <s v="Kg"/>
    <n v="34.5"/>
    <n v="21355.5"/>
  </r>
  <r>
    <d v="2021-05-28T00:00:00"/>
    <x v="124"/>
    <x v="0"/>
    <n v="291"/>
    <s v="Kg"/>
    <n v="35"/>
    <n v="10185"/>
  </r>
  <r>
    <d v="2021-05-28T00:00:00"/>
    <x v="124"/>
    <x v="0"/>
    <n v="516"/>
    <s v="Kg"/>
    <n v="36"/>
    <n v="18576"/>
  </r>
  <r>
    <d v="2021-05-28T00:00:00"/>
    <x v="124"/>
    <x v="0"/>
    <n v="743"/>
    <s v="Kg"/>
    <n v="35"/>
    <n v="26005"/>
  </r>
  <r>
    <d v="2021-06-01T00:00:00"/>
    <x v="124"/>
    <x v="0"/>
    <n v="542"/>
    <s v="Kg"/>
    <n v="36.5"/>
    <n v="19783"/>
  </r>
  <r>
    <d v="2021-06-01T00:00:00"/>
    <x v="124"/>
    <x v="0"/>
    <n v="567"/>
    <s v="Kg"/>
    <n v="36.5"/>
    <n v="20695.5"/>
  </r>
  <r>
    <d v="2021-06-01T00:00:00"/>
    <x v="124"/>
    <x v="0"/>
    <n v="722"/>
    <s v="Kg"/>
    <n v="36.5"/>
    <n v="26353"/>
  </r>
  <r>
    <d v="2021-06-01T00:00:00"/>
    <x v="124"/>
    <x v="0"/>
    <n v="342"/>
    <s v="Kg"/>
    <n v="36.5"/>
    <n v="12483"/>
  </r>
  <r>
    <d v="2021-06-02T00:00:00"/>
    <x v="124"/>
    <x v="0"/>
    <n v="595"/>
    <s v="Kg"/>
    <n v="36"/>
    <n v="21420"/>
  </r>
  <r>
    <d v="2021-06-09T00:00:00"/>
    <x v="124"/>
    <x v="0"/>
    <n v="656"/>
    <s v="Kg"/>
    <n v="36"/>
    <n v="23616"/>
  </r>
  <r>
    <d v="2021-06-09T00:00:00"/>
    <x v="124"/>
    <x v="0"/>
    <n v="660"/>
    <s v="Kg"/>
    <n v="35.5"/>
    <n v="23430"/>
  </r>
  <r>
    <d v="2021-06-09T00:00:00"/>
    <x v="124"/>
    <x v="0"/>
    <n v="1119"/>
    <s v="Kg"/>
    <n v="35.5"/>
    <n v="39724.5"/>
  </r>
  <r>
    <d v="2021-06-09T00:00:00"/>
    <x v="124"/>
    <x v="0"/>
    <n v="1293"/>
    <s v="Kg"/>
    <n v="37"/>
    <n v="47841"/>
  </r>
  <r>
    <d v="2021-06-09T00:00:00"/>
    <x v="124"/>
    <x v="0"/>
    <n v="1175"/>
    <s v="Kg"/>
    <n v="37"/>
    <n v="43475"/>
  </r>
  <r>
    <d v="2021-06-09T00:00:00"/>
    <x v="124"/>
    <x v="0"/>
    <n v="285"/>
    <s v="Kg"/>
    <n v="37"/>
    <n v="10545"/>
  </r>
  <r>
    <d v="2021-06-09T00:00:00"/>
    <x v="124"/>
    <x v="0"/>
    <n v="758"/>
    <s v="Kg"/>
    <n v="37"/>
    <n v="28046"/>
  </r>
  <r>
    <d v="2021-06-09T00:00:00"/>
    <x v="124"/>
    <x v="0"/>
    <n v="508"/>
    <s v="Kg"/>
    <n v="36"/>
    <n v="18288"/>
  </r>
  <r>
    <d v="2021-06-15T00:00:00"/>
    <x v="124"/>
    <x v="0"/>
    <n v="873"/>
    <s v="Kg"/>
    <n v="35.5"/>
    <n v="30991.5"/>
  </r>
  <r>
    <d v="2021-06-15T00:00:00"/>
    <x v="124"/>
    <x v="0"/>
    <n v="624"/>
    <s v="Kg"/>
    <n v="35.5"/>
    <n v="22152"/>
  </r>
  <r>
    <d v="2021-02-18T00:00:00"/>
    <x v="125"/>
    <x v="0"/>
    <n v="2186"/>
    <s v="Kg"/>
    <n v="30.75"/>
    <n v="67219.5"/>
  </r>
  <r>
    <d v="2021-02-18T00:00:00"/>
    <x v="125"/>
    <x v="0"/>
    <n v="500"/>
    <s v="Kg"/>
    <n v="30.75"/>
    <n v="15375"/>
  </r>
  <r>
    <d v="2021-02-18T00:00:00"/>
    <x v="125"/>
    <x v="0"/>
    <n v="910"/>
    <s v="Kg"/>
    <n v="30.75"/>
    <n v="27982.5"/>
  </r>
  <r>
    <d v="2021-02-18T00:00:00"/>
    <x v="125"/>
    <x v="0"/>
    <n v="436"/>
    <s v="Kg"/>
    <n v="30.75"/>
    <n v="13407"/>
  </r>
  <r>
    <d v="2021-02-18T00:00:00"/>
    <x v="125"/>
    <x v="0"/>
    <n v="592"/>
    <s v="Kg"/>
    <n v="30.75"/>
    <n v="18204"/>
  </r>
  <r>
    <d v="2021-02-18T00:00:00"/>
    <x v="125"/>
    <x v="0"/>
    <n v="482"/>
    <s v="Kg"/>
    <n v="30.75"/>
    <n v="14821.5"/>
  </r>
  <r>
    <d v="2021-02-18T00:00:00"/>
    <x v="125"/>
    <x v="0"/>
    <n v="380"/>
    <s v="Kg"/>
    <n v="32.5"/>
    <n v="12350"/>
  </r>
  <r>
    <d v="2021-02-18T00:00:00"/>
    <x v="125"/>
    <x v="0"/>
    <n v="445"/>
    <s v="Kg"/>
    <n v="32.5"/>
    <n v="14462.5"/>
  </r>
  <r>
    <d v="2021-02-18T00:00:00"/>
    <x v="125"/>
    <x v="0"/>
    <n v="890"/>
    <s v="Kg"/>
    <n v="32.5"/>
    <n v="28925"/>
  </r>
  <r>
    <d v="2021-02-18T00:00:00"/>
    <x v="125"/>
    <x v="0"/>
    <n v="472"/>
    <s v="Kg"/>
    <n v="32.5"/>
    <n v="15340"/>
  </r>
  <r>
    <d v="2021-02-18T00:00:00"/>
    <x v="125"/>
    <x v="0"/>
    <n v="481"/>
    <s v="Kg"/>
    <n v="32.5"/>
    <n v="15632.5"/>
  </r>
  <r>
    <d v="2021-02-18T00:00:00"/>
    <x v="125"/>
    <x v="0"/>
    <n v="2953"/>
    <s v="Kg"/>
    <n v="30.75"/>
    <n v="90804.75"/>
  </r>
  <r>
    <d v="2021-02-25T00:00:00"/>
    <x v="125"/>
    <x v="0"/>
    <n v="1829"/>
    <s v="Kg"/>
    <n v="30.75"/>
    <n v="56241.75"/>
  </r>
  <r>
    <d v="2021-02-25T00:00:00"/>
    <x v="125"/>
    <x v="0"/>
    <n v="1729"/>
    <s v="Kg"/>
    <n v="30.75"/>
    <n v="53166.75"/>
  </r>
  <r>
    <d v="2021-02-25T00:00:00"/>
    <x v="125"/>
    <x v="0"/>
    <n v="989"/>
    <s v="Kg"/>
    <n v="30.75"/>
    <n v="30411.75"/>
  </r>
  <r>
    <d v="2021-02-25T00:00:00"/>
    <x v="125"/>
    <x v="0"/>
    <n v="429"/>
    <s v="Kg"/>
    <n v="30.75"/>
    <n v="13191.75"/>
  </r>
  <r>
    <d v="2021-02-25T00:00:00"/>
    <x v="125"/>
    <x v="0"/>
    <n v="822"/>
    <s v="Kg"/>
    <n v="30.75"/>
    <n v="25276.5"/>
  </r>
  <r>
    <d v="2021-02-25T00:00:00"/>
    <x v="125"/>
    <x v="0"/>
    <n v="792"/>
    <s v="Kg"/>
    <n v="32.5"/>
    <n v="25740"/>
  </r>
  <r>
    <d v="2021-02-25T00:00:00"/>
    <x v="125"/>
    <x v="0"/>
    <n v="700"/>
    <s v="Kg"/>
    <n v="32.5"/>
    <n v="22750"/>
  </r>
  <r>
    <d v="2021-02-25T00:00:00"/>
    <x v="125"/>
    <x v="0"/>
    <n v="584"/>
    <s v="Kg"/>
    <n v="32.5"/>
    <n v="18980"/>
  </r>
  <r>
    <d v="2021-02-25T00:00:00"/>
    <x v="125"/>
    <x v="0"/>
    <n v="353"/>
    <s v="Kg"/>
    <n v="32.5"/>
    <n v="11472.5"/>
  </r>
  <r>
    <d v="2021-02-25T00:00:00"/>
    <x v="125"/>
    <x v="0"/>
    <n v="1088"/>
    <s v="Kg"/>
    <n v="30.75"/>
    <n v="33456"/>
  </r>
  <r>
    <d v="2021-03-12T00:00:00"/>
    <x v="125"/>
    <x v="3"/>
    <n v="10077"/>
    <s v="Kg"/>
    <n v="37.5"/>
    <n v="377887.5"/>
  </r>
  <r>
    <d v="2021-03-19T00:00:00"/>
    <x v="125"/>
    <x v="0"/>
    <n v="3831"/>
    <s v="Kg"/>
    <n v="38"/>
    <n v="145578"/>
  </r>
  <r>
    <d v="2021-03-19T00:00:00"/>
    <x v="125"/>
    <x v="0"/>
    <n v="537"/>
    <s v="Kg"/>
    <n v="38"/>
    <n v="20406"/>
  </r>
  <r>
    <d v="2021-03-19T00:00:00"/>
    <x v="125"/>
    <x v="0"/>
    <n v="1626"/>
    <s v="Kg"/>
    <n v="38"/>
    <n v="61788"/>
  </r>
  <r>
    <d v="2021-03-19T00:00:00"/>
    <x v="125"/>
    <x v="0"/>
    <n v="816"/>
    <s v="Kg"/>
    <n v="43.25"/>
    <n v="35292"/>
  </r>
  <r>
    <d v="2021-03-19T00:00:00"/>
    <x v="125"/>
    <x v="0"/>
    <n v="863"/>
    <s v="Kg"/>
    <n v="43.25"/>
    <n v="37324.75"/>
  </r>
  <r>
    <d v="2021-03-19T00:00:00"/>
    <x v="125"/>
    <x v="0"/>
    <n v="1544"/>
    <s v="Kg"/>
    <n v="43.25"/>
    <n v="66778"/>
  </r>
  <r>
    <d v="2021-03-19T00:00:00"/>
    <x v="125"/>
    <x v="0"/>
    <n v="3814"/>
    <s v="Kg"/>
    <n v="40.75"/>
    <n v="155420.5"/>
  </r>
  <r>
    <d v="2021-03-19T00:00:00"/>
    <x v="125"/>
    <x v="0"/>
    <n v="3761"/>
    <s v="Kg"/>
    <n v="40.75"/>
    <n v="153260.75"/>
  </r>
  <r>
    <d v="2021-03-19T00:00:00"/>
    <x v="125"/>
    <x v="0"/>
    <n v="454"/>
    <s v="Kg"/>
    <n v="40.75"/>
    <n v="18500.5"/>
  </r>
  <r>
    <d v="2021-03-19T00:00:00"/>
    <x v="125"/>
    <x v="0"/>
    <n v="856"/>
    <s v="Kg"/>
    <n v="40.75"/>
    <n v="34882"/>
  </r>
  <r>
    <d v="2021-03-19T00:00:00"/>
    <x v="125"/>
    <x v="0"/>
    <n v="806"/>
    <s v="Kg"/>
    <n v="40.75"/>
    <n v="32844.5"/>
  </r>
  <r>
    <d v="2021-03-19T00:00:00"/>
    <x v="125"/>
    <x v="0"/>
    <n v="1467"/>
    <s v="Kg"/>
    <n v="40.75"/>
    <n v="59780.25"/>
  </r>
  <r>
    <d v="2021-04-20T00:00:00"/>
    <x v="125"/>
    <x v="0"/>
    <n v="838"/>
    <s v="Kg"/>
    <n v="40.75"/>
    <n v="34148.5"/>
  </r>
  <r>
    <d v="2021-04-20T00:00:00"/>
    <x v="125"/>
    <x v="0"/>
    <n v="786"/>
    <s v="Kg"/>
    <n v="40.75"/>
    <n v="32029.5"/>
  </r>
  <r>
    <d v="2021-04-20T00:00:00"/>
    <x v="125"/>
    <x v="0"/>
    <n v="980"/>
    <s v="Kg"/>
    <n v="40.75"/>
    <n v="39935"/>
  </r>
  <r>
    <d v="2021-04-20T00:00:00"/>
    <x v="125"/>
    <x v="0"/>
    <n v="2174"/>
    <s v="Kg"/>
    <n v="40.75"/>
    <n v="88590.5"/>
  </r>
  <r>
    <d v="2021-04-20T00:00:00"/>
    <x v="125"/>
    <x v="0"/>
    <n v="1020"/>
    <s v="Kg"/>
    <n v="40.75"/>
    <n v="41565"/>
  </r>
  <r>
    <d v="2021-04-20T00:00:00"/>
    <x v="125"/>
    <x v="0"/>
    <n v="349"/>
    <s v="Kg"/>
    <n v="42.75"/>
    <n v="14919.75"/>
  </r>
  <r>
    <d v="2021-04-20T00:00:00"/>
    <x v="125"/>
    <x v="0"/>
    <n v="353"/>
    <s v="Kg"/>
    <n v="42.75"/>
    <n v="15090.75"/>
  </r>
  <r>
    <d v="2021-04-20T00:00:00"/>
    <x v="125"/>
    <x v="0"/>
    <n v="570"/>
    <s v="Kg"/>
    <n v="42.75"/>
    <n v="24367.5"/>
  </r>
  <r>
    <d v="2021-04-20T00:00:00"/>
    <x v="125"/>
    <x v="0"/>
    <n v="422"/>
    <s v="Kg"/>
    <n v="42.75"/>
    <n v="18040.5"/>
  </r>
  <r>
    <d v="2021-04-20T00:00:00"/>
    <x v="125"/>
    <x v="0"/>
    <n v="407"/>
    <s v="Kg"/>
    <n v="42.75"/>
    <n v="17399.25"/>
  </r>
  <r>
    <d v="2021-04-20T00:00:00"/>
    <x v="125"/>
    <x v="0"/>
    <n v="682"/>
    <s v="Kg"/>
    <n v="42.75"/>
    <n v="29155.5"/>
  </r>
  <r>
    <d v="2021-04-20T00:00:00"/>
    <x v="125"/>
    <x v="0"/>
    <n v="1670"/>
    <s v="Kg"/>
    <n v="40.75"/>
    <n v="68052.5"/>
  </r>
  <r>
    <d v="2021-04-24T00:00:00"/>
    <x v="125"/>
    <x v="0"/>
    <n v="827"/>
    <s v="Kg"/>
    <n v="41.25"/>
    <n v="34113.75"/>
  </r>
  <r>
    <d v="2021-04-24T00:00:00"/>
    <x v="125"/>
    <x v="0"/>
    <n v="2723"/>
    <s v="Kg"/>
    <n v="41.25"/>
    <n v="112323.75"/>
  </r>
  <r>
    <d v="2021-04-24T00:00:00"/>
    <x v="125"/>
    <x v="0"/>
    <n v="1807"/>
    <s v="Kg"/>
    <n v="41.25"/>
    <n v="74538.75"/>
  </r>
  <r>
    <d v="2021-04-24T00:00:00"/>
    <x v="125"/>
    <x v="0"/>
    <n v="1830"/>
    <s v="Kg"/>
    <n v="41.25"/>
    <n v="75487.5"/>
  </r>
  <r>
    <d v="2021-04-24T00:00:00"/>
    <x v="125"/>
    <x v="0"/>
    <n v="654"/>
    <s v="Kg"/>
    <n v="41.25"/>
    <n v="26977.5"/>
  </r>
  <r>
    <d v="2021-04-24T00:00:00"/>
    <x v="125"/>
    <x v="0"/>
    <n v="1551"/>
    <s v="Kg"/>
    <n v="41.25"/>
    <n v="63978.75"/>
  </r>
  <r>
    <d v="2021-09-22T00:00:00"/>
    <x v="125"/>
    <x v="0"/>
    <n v="1257"/>
    <s v="Kg"/>
    <n v="34.5"/>
    <n v="43366.5"/>
  </r>
  <r>
    <d v="2021-09-22T00:00:00"/>
    <x v="125"/>
    <x v="0"/>
    <n v="2178"/>
    <s v="Kg"/>
    <n v="34.5"/>
    <n v="75141"/>
  </r>
  <r>
    <d v="2021-09-22T00:00:00"/>
    <x v="125"/>
    <x v="0"/>
    <n v="946"/>
    <s v="Kg"/>
    <n v="34.5"/>
    <n v="32637"/>
  </r>
  <r>
    <d v="2021-09-22T00:00:00"/>
    <x v="125"/>
    <x v="0"/>
    <n v="2083"/>
    <s v="Kg"/>
    <n v="34.5"/>
    <n v="71863.5"/>
  </r>
  <r>
    <d v="2021-09-22T00:00:00"/>
    <x v="125"/>
    <x v="0"/>
    <n v="1150"/>
    <s v="Kg"/>
    <n v="34.5"/>
    <n v="39675"/>
  </r>
  <r>
    <d v="2021-11-01T00:00:00"/>
    <x v="125"/>
    <x v="0"/>
    <n v="2174"/>
    <s v="Kg"/>
    <n v="40.5"/>
    <n v="88047"/>
  </r>
  <r>
    <d v="2021-11-01T00:00:00"/>
    <x v="125"/>
    <x v="0"/>
    <n v="1090"/>
    <s v="Kg"/>
    <n v="40.5"/>
    <n v="44145"/>
  </r>
  <r>
    <d v="2021-11-01T00:00:00"/>
    <x v="125"/>
    <x v="0"/>
    <n v="1804"/>
    <s v="Kg"/>
    <n v="40.5"/>
    <n v="73062"/>
  </r>
  <r>
    <d v="2021-11-01T00:00:00"/>
    <x v="125"/>
    <x v="0"/>
    <n v="2041"/>
    <s v="Kg"/>
    <n v="40.5"/>
    <n v="82660.5"/>
  </r>
  <r>
    <d v="2021-11-01T00:00:00"/>
    <x v="125"/>
    <x v="0"/>
    <n v="1077"/>
    <s v="Kg"/>
    <n v="40.5"/>
    <n v="43618.5"/>
  </r>
  <r>
    <d v="2020-07-09T00:00:00"/>
    <x v="126"/>
    <x v="2"/>
    <n v="6000"/>
    <s v="Pcs"/>
    <n v="2.85"/>
    <n v="17100"/>
  </r>
  <r>
    <d v="2020-07-31T00:00:00"/>
    <x v="126"/>
    <x v="2"/>
    <n v="3000"/>
    <s v="Pcs"/>
    <n v="4"/>
    <n v="12000"/>
  </r>
  <r>
    <d v="2020-08-03T00:00:00"/>
    <x v="126"/>
    <x v="2"/>
    <n v="3000"/>
    <s v="Pcs"/>
    <n v="4"/>
    <n v="12000"/>
  </r>
  <r>
    <d v="2020-09-05T00:00:00"/>
    <x v="126"/>
    <x v="2"/>
    <n v="3000"/>
    <s v="Pcs"/>
    <n v="4"/>
    <n v="12000"/>
  </r>
  <r>
    <d v="2020-09-21T00:00:00"/>
    <x v="126"/>
    <x v="2"/>
    <n v="1500"/>
    <s v="Pcs"/>
    <n v="4"/>
    <n v="6000"/>
  </r>
  <r>
    <d v="2020-09-24T00:00:00"/>
    <x v="126"/>
    <x v="2"/>
    <n v="3133"/>
    <s v="Pcs"/>
    <n v="4"/>
    <n v="12532"/>
  </r>
  <r>
    <d v="2020-10-08T00:00:00"/>
    <x v="126"/>
    <x v="2"/>
    <n v="2976"/>
    <s v="Pcs"/>
    <n v="4"/>
    <n v="11904"/>
  </r>
  <r>
    <d v="2020-10-16T00:00:00"/>
    <x v="126"/>
    <x v="2"/>
    <n v="3200"/>
    <s v="Pcs"/>
    <n v="3.4"/>
    <n v="10880"/>
  </r>
  <r>
    <d v="2020-10-20T00:00:00"/>
    <x v="126"/>
    <x v="2"/>
    <n v="3600"/>
    <s v="Pcs"/>
    <n v="2.8"/>
    <n v="10080"/>
  </r>
  <r>
    <d v="2020-10-30T00:00:00"/>
    <x v="126"/>
    <x v="2"/>
    <n v="2568"/>
    <s v="Pcs"/>
    <n v="2.8"/>
    <n v="7190.4"/>
  </r>
  <r>
    <d v="2020-11-21T00:00:00"/>
    <x v="126"/>
    <x v="2"/>
    <n v="3163"/>
    <s v="Pcs"/>
    <n v="2.8"/>
    <n v="8856.4"/>
  </r>
  <r>
    <d v="2021-08-05T00:00:00"/>
    <x v="127"/>
    <x v="1"/>
    <n v="1194"/>
    <s v="Pcs"/>
    <n v="27.6"/>
    <n v="32954.400000000001"/>
  </r>
  <r>
    <d v="2021-11-04T00:00:00"/>
    <x v="127"/>
    <x v="1"/>
    <n v="1205"/>
    <s v="Pcs"/>
    <n v="29.2"/>
    <n v="35186"/>
  </r>
  <r>
    <d v="2021-12-20T00:00:00"/>
    <x v="127"/>
    <x v="2"/>
    <n v="250"/>
    <s v="Pcs"/>
    <n v="32.5"/>
    <n v="8125"/>
  </r>
  <r>
    <d v="2021-12-30T00:00:00"/>
    <x v="127"/>
    <x v="1"/>
    <n v="610"/>
    <s v="Pcs"/>
    <n v="30"/>
    <n v="18300"/>
  </r>
  <r>
    <d v="2021-12-30T00:00:00"/>
    <x v="127"/>
    <x v="1"/>
    <n v="700"/>
    <s v="Pcs"/>
    <n v="27"/>
    <n v="18900"/>
  </r>
  <r>
    <d v="2019-08-26T00:00:00"/>
    <x v="128"/>
    <x v="0"/>
    <n v="973"/>
    <s v="Kg"/>
    <n v="27"/>
    <n v="26271"/>
  </r>
  <r>
    <d v="2019-09-19T00:00:00"/>
    <x v="128"/>
    <x v="0"/>
    <n v="265"/>
    <s v="Kg"/>
    <n v="27"/>
    <n v="7155"/>
  </r>
  <r>
    <d v="2019-09-19T00:00:00"/>
    <x v="128"/>
    <x v="0"/>
    <n v="245"/>
    <s v="Kg"/>
    <n v="27"/>
    <n v="6615"/>
  </r>
  <r>
    <d v="2019-11-05T00:00:00"/>
    <x v="128"/>
    <x v="0"/>
    <n v="1000"/>
    <s v="Kg"/>
    <n v="26"/>
    <n v="26000"/>
  </r>
  <r>
    <d v="2019-11-08T00:00:00"/>
    <x v="128"/>
    <x v="0"/>
    <n v="376"/>
    <s v="Kg"/>
    <n v="26"/>
    <n v="9776"/>
  </r>
  <r>
    <d v="2019-11-11T00:00:00"/>
    <x v="128"/>
    <x v="0"/>
    <n v="408"/>
    <s v="Kg"/>
    <n v="26"/>
    <n v="10608"/>
  </r>
  <r>
    <d v="2019-11-11T00:00:00"/>
    <x v="128"/>
    <x v="0"/>
    <n v="573"/>
    <s v="Kg"/>
    <n v="26"/>
    <n v="14898"/>
  </r>
  <r>
    <d v="2019-11-12T00:00:00"/>
    <x v="128"/>
    <x v="0"/>
    <n v="300"/>
    <s v="Kg"/>
    <n v="26"/>
    <n v="7800"/>
  </r>
  <r>
    <d v="2019-11-12T00:00:00"/>
    <x v="128"/>
    <x v="0"/>
    <n v="420"/>
    <s v="Kg"/>
    <n v="26"/>
    <n v="10920"/>
  </r>
  <r>
    <d v="2019-11-22T00:00:00"/>
    <x v="128"/>
    <x v="0"/>
    <n v="1076"/>
    <s v="Kg"/>
    <n v="26.5"/>
    <n v="28514"/>
  </r>
  <r>
    <d v="2019-11-28T00:00:00"/>
    <x v="128"/>
    <x v="0"/>
    <n v="767"/>
    <s v="Kg"/>
    <n v="26"/>
    <n v="19942"/>
  </r>
  <r>
    <d v="2019-12-28T00:00:00"/>
    <x v="128"/>
    <x v="0"/>
    <n v="504"/>
    <s v="Kg"/>
    <n v="26"/>
    <n v="13104"/>
  </r>
  <r>
    <d v="2019-12-28T00:00:00"/>
    <x v="128"/>
    <x v="0"/>
    <n v="691"/>
    <s v="Kg"/>
    <n v="25"/>
    <n v="17275"/>
  </r>
  <r>
    <d v="2019-12-28T00:00:00"/>
    <x v="128"/>
    <x v="0"/>
    <n v="401"/>
    <s v="Kg"/>
    <n v="25"/>
    <n v="10025"/>
  </r>
  <r>
    <d v="2020-01-17T00:00:00"/>
    <x v="128"/>
    <x v="0"/>
    <n v="2341"/>
    <s v="Kg"/>
    <n v="26.5"/>
    <n v="62036.5"/>
  </r>
  <r>
    <d v="2020-01-17T00:00:00"/>
    <x v="128"/>
    <x v="0"/>
    <n v="252"/>
    <s v="Kg"/>
    <n v="26.5"/>
    <n v="6678"/>
  </r>
  <r>
    <d v="2020-01-17T00:00:00"/>
    <x v="128"/>
    <x v="0"/>
    <n v="328"/>
    <s v="Kg"/>
    <n v="26.5"/>
    <n v="8692"/>
  </r>
  <r>
    <d v="2020-01-27T00:00:00"/>
    <x v="128"/>
    <x v="0"/>
    <n v="555"/>
    <s v="Kg"/>
    <n v="26"/>
    <n v="14430"/>
  </r>
  <r>
    <d v="2020-01-27T00:00:00"/>
    <x v="128"/>
    <x v="0"/>
    <n v="265"/>
    <s v="Kg"/>
    <n v="26"/>
    <n v="6890"/>
  </r>
  <r>
    <d v="2020-02-11T00:00:00"/>
    <x v="128"/>
    <x v="0"/>
    <n v="2394"/>
    <s v="Kg"/>
    <n v="26"/>
    <n v="62244"/>
  </r>
  <r>
    <d v="2020-06-03T00:00:00"/>
    <x v="128"/>
    <x v="0"/>
    <n v="1145"/>
    <s v="Kg"/>
    <n v="27"/>
    <n v="30915"/>
  </r>
  <r>
    <d v="2020-06-11T00:00:00"/>
    <x v="128"/>
    <x v="0"/>
    <n v="719"/>
    <s v="Kg"/>
    <n v="27"/>
    <n v="19413"/>
  </r>
  <r>
    <d v="2020-07-06T00:00:00"/>
    <x v="128"/>
    <x v="0"/>
    <n v="345"/>
    <s v="Kg"/>
    <n v="26.5"/>
    <n v="9142.5"/>
  </r>
  <r>
    <d v="2020-07-06T00:00:00"/>
    <x v="128"/>
    <x v="0"/>
    <n v="651"/>
    <s v="Kg"/>
    <n v="26.5"/>
    <n v="17251.5"/>
  </r>
  <r>
    <d v="2020-07-06T00:00:00"/>
    <x v="128"/>
    <x v="0"/>
    <n v="344"/>
    <s v="Kg"/>
    <n v="26.5"/>
    <n v="9116"/>
  </r>
  <r>
    <d v="2020-10-22T00:00:00"/>
    <x v="128"/>
    <x v="0"/>
    <n v="655"/>
    <s v="Kg"/>
    <n v="27"/>
    <n v="17685"/>
  </r>
  <r>
    <d v="2020-10-22T00:00:00"/>
    <x v="128"/>
    <x v="0"/>
    <n v="1339"/>
    <s v="Kg"/>
    <n v="27"/>
    <n v="36153"/>
  </r>
  <r>
    <d v="2020-11-13T00:00:00"/>
    <x v="128"/>
    <x v="0"/>
    <n v="323"/>
    <s v="Kg"/>
    <n v="27"/>
    <n v="8721"/>
  </r>
  <r>
    <d v="2020-11-19T00:00:00"/>
    <x v="128"/>
    <x v="2"/>
    <n v="569"/>
    <s v="Kg"/>
    <n v="27.5"/>
    <n v="15647.5"/>
  </r>
  <r>
    <d v="2021-03-08T00:00:00"/>
    <x v="128"/>
    <x v="0"/>
    <n v="345"/>
    <s v="Kg"/>
    <n v="33"/>
    <n v="11385"/>
  </r>
  <r>
    <d v="2021-03-08T00:00:00"/>
    <x v="128"/>
    <x v="0"/>
    <n v="297"/>
    <s v="Kg"/>
    <n v="33"/>
    <n v="9801"/>
  </r>
  <r>
    <d v="2021-03-08T00:00:00"/>
    <x v="128"/>
    <x v="0"/>
    <n v="146"/>
    <s v="Kg"/>
    <n v="33"/>
    <n v="4818"/>
  </r>
  <r>
    <d v="2021-03-16T00:00:00"/>
    <x v="128"/>
    <x v="0"/>
    <n v="313"/>
    <s v="Kg"/>
    <n v="35"/>
    <n v="10955"/>
  </r>
  <r>
    <d v="2021-03-19T00:00:00"/>
    <x v="128"/>
    <x v="0"/>
    <n v="411"/>
    <s v="Kg"/>
    <n v="35"/>
    <n v="14385"/>
  </r>
  <r>
    <d v="2021-05-10T00:00:00"/>
    <x v="128"/>
    <x v="0"/>
    <n v="185"/>
    <s v="Kg"/>
    <n v="35"/>
    <n v="6475"/>
  </r>
  <r>
    <d v="2021-05-10T00:00:00"/>
    <x v="128"/>
    <x v="0"/>
    <n v="95"/>
    <s v="Kg"/>
    <n v="35"/>
    <n v="3325"/>
  </r>
  <r>
    <d v="2021-05-10T00:00:00"/>
    <x v="128"/>
    <x v="0"/>
    <n v="378"/>
    <s v="Kg"/>
    <n v="35"/>
    <n v="13230"/>
  </r>
  <r>
    <d v="2021-05-14T00:00:00"/>
    <x v="128"/>
    <x v="0"/>
    <n v="1005"/>
    <s v="Kg"/>
    <n v="35"/>
    <n v="35175"/>
  </r>
  <r>
    <d v="2021-05-14T00:00:00"/>
    <x v="128"/>
    <x v="0"/>
    <n v="17"/>
    <s v="Kg"/>
    <n v="30"/>
    <n v="510"/>
  </r>
  <r>
    <d v="2021-05-14T00:00:00"/>
    <x v="128"/>
    <x v="0"/>
    <n v="803"/>
    <s v="Kg"/>
    <n v="35"/>
    <n v="28105"/>
  </r>
  <r>
    <d v="2021-07-06T00:00:00"/>
    <x v="128"/>
    <x v="0"/>
    <n v="341"/>
    <s v="Kg"/>
    <n v="35.5"/>
    <n v="12105.5"/>
  </r>
  <r>
    <d v="2021-07-08T00:00:00"/>
    <x v="128"/>
    <x v="0"/>
    <n v="310"/>
    <s v="Kg"/>
    <n v="36"/>
    <n v="11160"/>
  </r>
  <r>
    <d v="2021-07-09T00:00:00"/>
    <x v="128"/>
    <x v="0"/>
    <n v="348"/>
    <s v="Kg"/>
    <n v="35.5"/>
    <n v="12354"/>
  </r>
  <r>
    <d v="2021-07-10T00:00:00"/>
    <x v="128"/>
    <x v="0"/>
    <n v="765"/>
    <s v="Kg"/>
    <n v="38.5"/>
    <n v="29452.5"/>
  </r>
  <r>
    <d v="2021-07-12T00:00:00"/>
    <x v="128"/>
    <x v="0"/>
    <n v="766"/>
    <s v="Kg"/>
    <n v="37.5"/>
    <n v="28725"/>
  </r>
  <r>
    <d v="2021-07-12T00:00:00"/>
    <x v="128"/>
    <x v="1"/>
    <n v="899"/>
    <s v="Kg"/>
    <n v="37"/>
    <n v="33263"/>
  </r>
  <r>
    <d v="2021-07-17T00:00:00"/>
    <x v="128"/>
    <x v="0"/>
    <n v="597"/>
    <s v="Kg"/>
    <n v="35.5"/>
    <n v="21193.5"/>
  </r>
  <r>
    <d v="2021-07-17T00:00:00"/>
    <x v="128"/>
    <x v="0"/>
    <n v="776"/>
    <s v="Kg"/>
    <n v="35.5"/>
    <n v="27548"/>
  </r>
  <r>
    <d v="2021-07-20T00:00:00"/>
    <x v="128"/>
    <x v="0"/>
    <n v="970"/>
    <s v="Kg"/>
    <n v="36.5"/>
    <n v="35405"/>
  </r>
  <r>
    <d v="2021-07-22T00:00:00"/>
    <x v="128"/>
    <x v="0"/>
    <n v="302"/>
    <s v="Kg"/>
    <n v="37.5"/>
    <n v="11325"/>
  </r>
  <r>
    <d v="2021-07-22T00:00:00"/>
    <x v="128"/>
    <x v="0"/>
    <n v="332"/>
    <s v="Kg"/>
    <n v="37.5"/>
    <n v="12450"/>
  </r>
  <r>
    <d v="2021-07-22T00:00:00"/>
    <x v="128"/>
    <x v="0"/>
    <n v="375"/>
    <s v="Kg"/>
    <n v="37.5"/>
    <n v="14062.5"/>
  </r>
  <r>
    <d v="2021-07-22T00:00:00"/>
    <x v="128"/>
    <x v="0"/>
    <n v="324"/>
    <s v="Kg"/>
    <n v="37.5"/>
    <n v="12150"/>
  </r>
  <r>
    <d v="2021-08-03T00:00:00"/>
    <x v="128"/>
    <x v="0"/>
    <n v="680"/>
    <s v="Kg"/>
    <n v="36.5"/>
    <n v="24820"/>
  </r>
  <r>
    <d v="2021-08-05T00:00:00"/>
    <x v="128"/>
    <x v="0"/>
    <n v="593"/>
    <s v="Kg"/>
    <n v="36.75"/>
    <n v="21792.75"/>
  </r>
  <r>
    <d v="2021-08-05T00:00:00"/>
    <x v="128"/>
    <x v="0"/>
    <n v="508"/>
    <s v="Kg"/>
    <n v="38.5"/>
    <n v="19558"/>
  </r>
  <r>
    <d v="2021-08-06T00:00:00"/>
    <x v="128"/>
    <x v="0"/>
    <n v="940"/>
    <s v="Kg"/>
    <n v="36.5"/>
    <n v="34310"/>
  </r>
  <r>
    <d v="2021-08-18T00:00:00"/>
    <x v="128"/>
    <x v="0"/>
    <n v="717"/>
    <s v="Kg"/>
    <n v="37.5"/>
    <n v="26887.5"/>
  </r>
  <r>
    <d v="2021-08-21T00:00:00"/>
    <x v="128"/>
    <x v="0"/>
    <n v="706"/>
    <s v="Kg"/>
    <n v="37.5"/>
    <n v="26475"/>
  </r>
  <r>
    <d v="2021-08-23T00:00:00"/>
    <x v="128"/>
    <x v="0"/>
    <n v="743"/>
    <s v="Kg"/>
    <n v="32.5"/>
    <n v="24147.5"/>
  </r>
  <r>
    <d v="2021-08-23T00:00:00"/>
    <x v="128"/>
    <x v="0"/>
    <n v="735"/>
    <s v="Kg"/>
    <n v="35.5"/>
    <n v="26092.5"/>
  </r>
  <r>
    <d v="2021-08-24T00:00:00"/>
    <x v="128"/>
    <x v="0"/>
    <n v="133"/>
    <s v="Kg"/>
    <n v="31.5"/>
    <n v="4189.5"/>
  </r>
  <r>
    <d v="2021-08-24T00:00:00"/>
    <x v="128"/>
    <x v="0"/>
    <n v="150"/>
    <s v="Kg"/>
    <n v="31.5"/>
    <n v="4725"/>
  </r>
  <r>
    <d v="2021-08-24T00:00:00"/>
    <x v="128"/>
    <x v="0"/>
    <n v="272"/>
    <s v="Kg"/>
    <n v="31.5"/>
    <n v="8568"/>
  </r>
  <r>
    <d v="2021-08-24T00:00:00"/>
    <x v="128"/>
    <x v="0"/>
    <n v="124"/>
    <s v="Kg"/>
    <n v="31.5"/>
    <n v="3906"/>
  </r>
  <r>
    <d v="2021-08-24T00:00:00"/>
    <x v="128"/>
    <x v="0"/>
    <n v="632"/>
    <s v="Kg"/>
    <n v="36"/>
    <n v="22752"/>
  </r>
  <r>
    <d v="2021-09-03T00:00:00"/>
    <x v="128"/>
    <x v="0"/>
    <n v="256"/>
    <s v="Kg"/>
    <n v="33"/>
    <n v="8448"/>
  </r>
  <r>
    <d v="2021-09-03T00:00:00"/>
    <x v="128"/>
    <x v="0"/>
    <n v="796"/>
    <s v="Kg"/>
    <n v="34"/>
    <n v="27064"/>
  </r>
  <r>
    <d v="2021-09-03T00:00:00"/>
    <x v="128"/>
    <x v="0"/>
    <n v="300"/>
    <s v="Kg"/>
    <n v="33"/>
    <n v="9900"/>
  </r>
  <r>
    <d v="2021-09-04T00:00:00"/>
    <x v="128"/>
    <x v="0"/>
    <n v="610"/>
    <s v="Kg"/>
    <n v="33"/>
    <n v="20130"/>
  </r>
  <r>
    <d v="2021-09-06T00:00:00"/>
    <x v="128"/>
    <x v="0"/>
    <n v="402"/>
    <s v="Kg"/>
    <n v="35.5"/>
    <n v="14271"/>
  </r>
  <r>
    <d v="2021-09-06T00:00:00"/>
    <x v="128"/>
    <x v="0"/>
    <n v="699"/>
    <s v="Kg"/>
    <n v="35.5"/>
    <n v="24814.5"/>
  </r>
  <r>
    <d v="2021-09-06T00:00:00"/>
    <x v="128"/>
    <x v="0"/>
    <n v="806"/>
    <s v="Kg"/>
    <n v="35.5"/>
    <n v="28613"/>
  </r>
  <r>
    <d v="2021-09-21T00:00:00"/>
    <x v="128"/>
    <x v="0"/>
    <n v="304"/>
    <s v="Kg"/>
    <n v="37.5"/>
    <n v="11400"/>
  </r>
  <r>
    <d v="2021-09-21T00:00:00"/>
    <x v="128"/>
    <x v="0"/>
    <n v="416"/>
    <s v="Kg"/>
    <n v="36.5"/>
    <n v="15184"/>
  </r>
  <r>
    <d v="2021-09-22T00:00:00"/>
    <x v="128"/>
    <x v="0"/>
    <n v="722"/>
    <s v="Kg"/>
    <n v="34.25"/>
    <n v="24728.5"/>
  </r>
  <r>
    <d v="2021-09-24T00:00:00"/>
    <x v="128"/>
    <x v="0"/>
    <n v="362"/>
    <s v="Kg"/>
    <n v="35.5"/>
    <n v="12851"/>
  </r>
  <r>
    <d v="2021-09-28T00:00:00"/>
    <x v="128"/>
    <x v="0"/>
    <n v="310"/>
    <s v="Kg"/>
    <n v="34.5"/>
    <n v="10695"/>
  </r>
  <r>
    <d v="2021-10-04T00:00:00"/>
    <x v="128"/>
    <x v="0"/>
    <n v="805"/>
    <s v="Pcs"/>
    <n v="35.5"/>
    <n v="28577.5"/>
  </r>
  <r>
    <d v="2021-10-09T00:00:00"/>
    <x v="128"/>
    <x v="0"/>
    <n v="1348"/>
    <s v="Pcs"/>
    <n v="35"/>
    <n v="47180"/>
  </r>
  <r>
    <d v="2021-10-19T00:00:00"/>
    <x v="128"/>
    <x v="0"/>
    <n v="282"/>
    <s v="Kg"/>
    <n v="39"/>
    <n v="10998"/>
  </r>
  <r>
    <d v="2021-10-25T00:00:00"/>
    <x v="128"/>
    <x v="0"/>
    <n v="297"/>
    <s v="Kg"/>
    <n v="39.5"/>
    <n v="11731.5"/>
  </r>
  <r>
    <d v="2021-10-25T00:00:00"/>
    <x v="128"/>
    <x v="0"/>
    <n v="860"/>
    <s v="Kg"/>
    <n v="36.5"/>
    <n v="31390"/>
  </r>
  <r>
    <d v="2021-10-30T00:00:00"/>
    <x v="128"/>
    <x v="1"/>
    <n v="501"/>
    <s v="Kg"/>
    <n v="40"/>
    <n v="20040"/>
  </r>
  <r>
    <d v="2021-11-02T00:00:00"/>
    <x v="128"/>
    <x v="1"/>
    <n v="400"/>
    <s v="Kg"/>
    <n v="28.5"/>
    <n v="11400"/>
  </r>
  <r>
    <d v="2021-11-02T00:00:00"/>
    <x v="128"/>
    <x v="1"/>
    <n v="450"/>
    <s v="Kg"/>
    <n v="39.75"/>
    <n v="17887.5"/>
  </r>
  <r>
    <d v="2021-11-13T00:00:00"/>
    <x v="128"/>
    <x v="0"/>
    <n v="1228"/>
    <s v="Kg"/>
    <n v="39"/>
    <n v="47892"/>
  </r>
  <r>
    <d v="2021-11-15T00:00:00"/>
    <x v="128"/>
    <x v="0"/>
    <n v="670"/>
    <s v="Kg"/>
    <n v="39.5"/>
    <n v="26465"/>
  </r>
  <r>
    <d v="2021-12-27T00:00:00"/>
    <x v="128"/>
    <x v="0"/>
    <n v="702"/>
    <s v="Kgs"/>
    <n v="39"/>
    <n v="27378"/>
  </r>
  <r>
    <d v="2021-12-28T00:00:00"/>
    <x v="128"/>
    <x v="0"/>
    <n v="357"/>
    <s v="Kgs"/>
    <n v="39"/>
    <n v="13923"/>
  </r>
  <r>
    <d v="2022-01-06T00:00:00"/>
    <x v="128"/>
    <x v="0"/>
    <n v="2392"/>
    <s v="Kgs"/>
    <n v="38.5"/>
    <n v="92092"/>
  </r>
  <r>
    <d v="2022-02-09T00:00:00"/>
    <x v="128"/>
    <x v="1"/>
    <n v="910"/>
    <s v="Kg"/>
    <n v="39.5"/>
    <n v="35945"/>
  </r>
  <r>
    <d v="2022-01-13T00:00:00"/>
    <x v="129"/>
    <x v="1"/>
    <n v="800"/>
    <s v="Pcs"/>
    <n v="43"/>
    <n v="34400"/>
  </r>
  <r>
    <d v="2021-11-16T00:00:00"/>
    <x v="130"/>
    <x v="0"/>
    <n v="222"/>
    <s v="Kg"/>
    <n v="42"/>
    <n v="9324"/>
  </r>
  <r>
    <d v="2020-10-20T00:00:00"/>
    <x v="131"/>
    <x v="1"/>
    <n v="200"/>
    <s v="Pcs"/>
    <n v="1.3"/>
    <n v="260"/>
  </r>
  <r>
    <d v="2021-01-18T00:00:00"/>
    <x v="131"/>
    <x v="2"/>
    <n v="500"/>
    <s v="Pcs"/>
    <n v="1.5"/>
    <n v="750"/>
  </r>
  <r>
    <d v="2021-10-29T00:00:00"/>
    <x v="131"/>
    <x v="2"/>
    <n v="101"/>
    <s v="Pcs"/>
    <n v="15.5"/>
    <n v="1565.5"/>
  </r>
  <r>
    <d v="2019-11-16T00:00:00"/>
    <x v="132"/>
    <x v="1"/>
    <n v="251"/>
    <s v="Pcs"/>
    <n v="61"/>
    <n v="15311"/>
  </r>
  <r>
    <d v="2019-08-24T00:00:00"/>
    <x v="133"/>
    <x v="1"/>
    <n v="400"/>
    <s v="Pcs"/>
    <n v="83"/>
    <n v="33200"/>
  </r>
  <r>
    <d v="2019-09-05T00:00:00"/>
    <x v="133"/>
    <x v="1"/>
    <n v="450"/>
    <s v="Pcs"/>
    <n v="83"/>
    <n v="37350"/>
  </r>
  <r>
    <d v="2019-11-11T00:00:00"/>
    <x v="133"/>
    <x v="1"/>
    <n v="451"/>
    <s v="Pcs"/>
    <n v="83"/>
    <n v="37433"/>
  </r>
  <r>
    <d v="2019-12-05T00:00:00"/>
    <x v="133"/>
    <x v="1"/>
    <n v="475"/>
    <s v="Pcs"/>
    <n v="83"/>
    <n v="39425"/>
  </r>
  <r>
    <d v="2019-12-26T00:00:00"/>
    <x v="133"/>
    <x v="1"/>
    <n v="455"/>
    <s v="Pcs"/>
    <n v="83"/>
    <n v="37765"/>
  </r>
  <r>
    <d v="2019-12-28T00:00:00"/>
    <x v="133"/>
    <x v="1"/>
    <n v="450"/>
    <s v="Pcs"/>
    <n v="83"/>
    <n v="37350"/>
  </r>
  <r>
    <d v="2020-01-08T00:00:00"/>
    <x v="133"/>
    <x v="1"/>
    <n v="452"/>
    <s v="Pcs"/>
    <n v="83"/>
    <n v="37516"/>
  </r>
  <r>
    <d v="2020-01-15T00:00:00"/>
    <x v="133"/>
    <x v="1"/>
    <n v="454"/>
    <s v="Pcs"/>
    <n v="83"/>
    <n v="37682"/>
  </r>
  <r>
    <d v="2020-02-03T00:00:00"/>
    <x v="133"/>
    <x v="1"/>
    <n v="280"/>
    <s v="Pcs"/>
    <n v="83"/>
    <n v="23240"/>
  </r>
  <r>
    <d v="2020-02-18T00:00:00"/>
    <x v="133"/>
    <x v="1"/>
    <n v="452"/>
    <s v="Pcs"/>
    <n v="83"/>
    <n v="37516"/>
  </r>
  <r>
    <d v="2020-03-07T00:00:00"/>
    <x v="133"/>
    <x v="1"/>
    <n v="450"/>
    <s v="Pcs"/>
    <n v="83"/>
    <n v="37350"/>
  </r>
  <r>
    <d v="2020-06-03T00:00:00"/>
    <x v="133"/>
    <x v="2"/>
    <n v="452"/>
    <s v="Pcs"/>
    <n v="83"/>
    <n v="37516"/>
  </r>
  <r>
    <d v="2020-06-17T00:00:00"/>
    <x v="133"/>
    <x v="2"/>
    <n v="450"/>
    <s v="Pcs"/>
    <n v="83"/>
    <n v="37350"/>
  </r>
  <r>
    <d v="2020-06-23T00:00:00"/>
    <x v="133"/>
    <x v="2"/>
    <n v="450"/>
    <s v="Pcs"/>
    <n v="83"/>
    <n v="37350"/>
  </r>
  <r>
    <d v="2020-07-07T00:00:00"/>
    <x v="133"/>
    <x v="2"/>
    <n v="450"/>
    <s v="Pcs"/>
    <n v="83"/>
    <n v="37350"/>
  </r>
  <r>
    <d v="2020-08-14T00:00:00"/>
    <x v="133"/>
    <x v="2"/>
    <n v="450"/>
    <s v="Pcs"/>
    <n v="83"/>
    <n v="37350"/>
  </r>
  <r>
    <d v="2020-09-01T00:00:00"/>
    <x v="133"/>
    <x v="2"/>
    <n v="406"/>
    <s v="Pcs"/>
    <n v="83"/>
    <n v="33698"/>
  </r>
  <r>
    <d v="2020-09-19T00:00:00"/>
    <x v="133"/>
    <x v="2"/>
    <n v="367"/>
    <s v="Pcs"/>
    <n v="83"/>
    <n v="30461"/>
  </r>
  <r>
    <d v="2020-09-23T00:00:00"/>
    <x v="133"/>
    <x v="2"/>
    <n v="367"/>
    <s v="Pcs"/>
    <n v="83"/>
    <n v="30461"/>
  </r>
  <r>
    <d v="2020-09-28T00:00:00"/>
    <x v="133"/>
    <x v="2"/>
    <n v="450"/>
    <s v="Pcs"/>
    <n v="83"/>
    <n v="37350"/>
  </r>
  <r>
    <d v="2020-10-12T00:00:00"/>
    <x v="133"/>
    <x v="2"/>
    <n v="450"/>
    <s v="Pcs"/>
    <n v="83"/>
    <n v="37350"/>
  </r>
  <r>
    <d v="2020-10-29T00:00:00"/>
    <x v="133"/>
    <x v="2"/>
    <n v="450"/>
    <s v="Pcs"/>
    <n v="83"/>
    <n v="37350"/>
  </r>
  <r>
    <d v="2020-11-09T00:00:00"/>
    <x v="133"/>
    <x v="2"/>
    <n v="450"/>
    <s v="Pcs"/>
    <n v="83"/>
    <n v="37350"/>
  </r>
  <r>
    <d v="2020-11-17T00:00:00"/>
    <x v="133"/>
    <x v="2"/>
    <n v="450"/>
    <s v="Pcs"/>
    <n v="83"/>
    <n v="37350"/>
  </r>
  <r>
    <d v="2020-11-26T00:00:00"/>
    <x v="133"/>
    <x v="2"/>
    <n v="450"/>
    <s v="Pcs"/>
    <n v="83"/>
    <n v="37350"/>
  </r>
  <r>
    <d v="2020-12-04T00:00:00"/>
    <x v="133"/>
    <x v="2"/>
    <n v="450"/>
    <s v="Pcs"/>
    <n v="83"/>
    <n v="37350"/>
  </r>
  <r>
    <d v="2020-12-19T00:00:00"/>
    <x v="133"/>
    <x v="2"/>
    <n v="450"/>
    <s v="Pcs"/>
    <n v="89"/>
    <n v="40050"/>
  </r>
  <r>
    <d v="2021-01-18T00:00:00"/>
    <x v="133"/>
    <x v="2"/>
    <n v="407"/>
    <s v="Pcs"/>
    <n v="89"/>
    <n v="36223"/>
  </r>
  <r>
    <d v="2021-01-27T00:00:00"/>
    <x v="133"/>
    <x v="2"/>
    <n v="425"/>
    <s v="Pcs"/>
    <n v="89"/>
    <n v="37825"/>
  </r>
  <r>
    <d v="2021-02-06T00:00:00"/>
    <x v="133"/>
    <x v="2"/>
    <n v="440"/>
    <s v="Pcs"/>
    <n v="89"/>
    <n v="39160"/>
  </r>
  <r>
    <d v="2021-03-04T00:00:00"/>
    <x v="133"/>
    <x v="2"/>
    <n v="462"/>
    <s v="Pcs"/>
    <n v="89"/>
    <n v="41118"/>
  </r>
  <r>
    <d v="2021-03-19T00:00:00"/>
    <x v="133"/>
    <x v="2"/>
    <n v="448"/>
    <s v="Pcs"/>
    <n v="89"/>
    <n v="39872"/>
  </r>
  <r>
    <d v="2021-03-19T00:00:00"/>
    <x v="133"/>
    <x v="2"/>
    <n v="448"/>
    <s v="Pcs"/>
    <n v="97"/>
    <n v="43456"/>
  </r>
  <r>
    <d v="2021-03-31T00:00:00"/>
    <x v="133"/>
    <x v="2"/>
    <n v="450"/>
    <s v="Pcs"/>
    <n v="97"/>
    <n v="43650"/>
  </r>
  <r>
    <d v="2021-04-09T00:00:00"/>
    <x v="133"/>
    <x v="1"/>
    <n v="450"/>
    <s v="Pcs"/>
    <n v="97"/>
    <n v="43650"/>
  </r>
  <r>
    <d v="2021-04-16T00:00:00"/>
    <x v="133"/>
    <x v="1"/>
    <n v="450"/>
    <s v="Pcs"/>
    <n v="97"/>
    <n v="43650"/>
  </r>
  <r>
    <d v="2021-06-05T00:00:00"/>
    <x v="133"/>
    <x v="1"/>
    <n v="315"/>
    <s v="Pcs"/>
    <n v="97"/>
    <n v="30555"/>
  </r>
  <r>
    <d v="2021-06-19T00:00:00"/>
    <x v="133"/>
    <x v="1"/>
    <n v="460"/>
    <s v="Pcs"/>
    <n v="97"/>
    <n v="44620"/>
  </r>
  <r>
    <d v="2021-07-09T00:00:00"/>
    <x v="133"/>
    <x v="1"/>
    <n v="450"/>
    <s v="Pcs"/>
    <n v="97"/>
    <n v="43650"/>
  </r>
  <r>
    <d v="2021-07-24T00:00:00"/>
    <x v="133"/>
    <x v="1"/>
    <n v="460"/>
    <s v="Pcs"/>
    <n v="97"/>
    <n v="44620"/>
  </r>
  <r>
    <d v="2021-07-30T00:00:00"/>
    <x v="133"/>
    <x v="1"/>
    <n v="300"/>
    <s v="Pcs"/>
    <n v="97"/>
    <n v="29100"/>
  </r>
  <r>
    <d v="2021-08-11T00:00:00"/>
    <x v="133"/>
    <x v="1"/>
    <n v="450"/>
    <s v="Pcs"/>
    <n v="97"/>
    <n v="43650"/>
  </r>
  <r>
    <d v="2021-08-28T00:00:00"/>
    <x v="133"/>
    <x v="1"/>
    <n v="450"/>
    <s v="Pcs"/>
    <n v="97"/>
    <n v="43650"/>
  </r>
  <r>
    <d v="2021-09-11T00:00:00"/>
    <x v="133"/>
    <x v="1"/>
    <n v="210"/>
    <s v="Pcs"/>
    <n v="97"/>
    <n v="20370"/>
  </r>
  <r>
    <d v="2021-09-15T00:00:00"/>
    <x v="133"/>
    <x v="1"/>
    <n v="450"/>
    <s v="Pcs"/>
    <n v="97"/>
    <n v="43650"/>
  </r>
  <r>
    <d v="2021-10-05T00:00:00"/>
    <x v="133"/>
    <x v="1"/>
    <n v="450"/>
    <s v="Pcs"/>
    <n v="97"/>
    <n v="43650"/>
  </r>
  <r>
    <d v="2021-10-22T00:00:00"/>
    <x v="133"/>
    <x v="1"/>
    <n v="450"/>
    <s v="Pcs"/>
    <n v="97"/>
    <n v="43650"/>
  </r>
  <r>
    <d v="2021-10-30T00:00:00"/>
    <x v="133"/>
    <x v="1"/>
    <n v="450"/>
    <s v="Pcs"/>
    <n v="97"/>
    <n v="43650"/>
  </r>
  <r>
    <d v="2021-11-13T00:00:00"/>
    <x v="133"/>
    <x v="1"/>
    <n v="452"/>
    <s v="Pcs"/>
    <n v="100"/>
    <n v="45200"/>
  </r>
  <r>
    <d v="2021-11-23T00:00:00"/>
    <x v="133"/>
    <x v="1"/>
    <n v="450"/>
    <s v="Pcs"/>
    <n v="100"/>
    <n v="45000"/>
  </r>
  <r>
    <d v="2021-12-01T00:00:00"/>
    <x v="133"/>
    <x v="1"/>
    <n v="450"/>
    <s v="Pcs"/>
    <n v="100"/>
    <n v="45000"/>
  </r>
  <r>
    <d v="2021-12-13T00:00:00"/>
    <x v="133"/>
    <x v="1"/>
    <n v="454"/>
    <s v="Pcs"/>
    <n v="100"/>
    <n v="45400"/>
  </r>
  <r>
    <d v="2022-01-03T00:00:00"/>
    <x v="133"/>
    <x v="1"/>
    <n v="495"/>
    <s v="Pcs"/>
    <n v="100"/>
    <n v="49500"/>
  </r>
  <r>
    <d v="2022-01-17T00:00:00"/>
    <x v="133"/>
    <x v="1"/>
    <n v="610"/>
    <s v="Pcs"/>
    <n v="100"/>
    <n v="61000"/>
  </r>
  <r>
    <d v="2022-02-02T00:00:00"/>
    <x v="133"/>
    <x v="1"/>
    <n v="550"/>
    <s v="Pcs"/>
    <n v="100"/>
    <n v="55000"/>
  </r>
  <r>
    <d v="2022-02-12T00:00:00"/>
    <x v="133"/>
    <x v="2"/>
    <n v="540"/>
    <s v="Pcs"/>
    <n v="100"/>
    <n v="54000"/>
  </r>
  <r>
    <d v="2021-02-23T00:00:00"/>
    <x v="134"/>
    <x v="1"/>
    <n v="1120"/>
    <s v="Pcs"/>
    <n v="26.2"/>
    <n v="29344"/>
  </r>
  <r>
    <d v="2021-02-25T00:00:00"/>
    <x v="134"/>
    <x v="1"/>
    <n v="1930"/>
    <s v="Pcs"/>
    <n v="26.2"/>
    <n v="50566"/>
  </r>
  <r>
    <d v="2021-02-26T00:00:00"/>
    <x v="134"/>
    <x v="1"/>
    <n v="1500"/>
    <s v="Pcs"/>
    <n v="26.2"/>
    <n v="39300"/>
  </r>
  <r>
    <d v="2021-02-27T00:00:00"/>
    <x v="134"/>
    <x v="1"/>
    <n v="2474"/>
    <s v="Pcs"/>
    <n v="25.7"/>
    <n v="63581.799999999996"/>
  </r>
  <r>
    <d v="2021-10-25T00:00:00"/>
    <x v="134"/>
    <x v="1"/>
    <n v="4425"/>
    <s v="Pcs"/>
    <n v="23.86"/>
    <n v="105580.5"/>
  </r>
  <r>
    <d v="2021-03-30T00:00:00"/>
    <x v="135"/>
    <x v="2"/>
    <n v="1900"/>
    <s v="Pcs"/>
    <n v="3.7"/>
    <n v="7030"/>
  </r>
  <r>
    <d v="2021-03-30T00:00:00"/>
    <x v="135"/>
    <x v="2"/>
    <n v="4070"/>
    <s v="Pcs"/>
    <n v="3.7"/>
    <n v="15059"/>
  </r>
  <r>
    <d v="2021-03-31T00:00:00"/>
    <x v="135"/>
    <x v="2"/>
    <n v="6050"/>
    <s v="Pcs"/>
    <n v="3.7"/>
    <n v="22385"/>
  </r>
  <r>
    <d v="2021-04-08T00:00:00"/>
    <x v="135"/>
    <x v="2"/>
    <n v="5818"/>
    <s v="Pcs"/>
    <n v="4.8"/>
    <n v="27926.399999999998"/>
  </r>
  <r>
    <d v="2021-04-09T00:00:00"/>
    <x v="135"/>
    <x v="2"/>
    <n v="6764"/>
    <s v="Pcs"/>
    <n v="2.8"/>
    <n v="18939.199999999997"/>
  </r>
  <r>
    <d v="2021-04-13T00:00:00"/>
    <x v="135"/>
    <x v="2"/>
    <n v="6000"/>
    <s v="Pcs"/>
    <n v="4.8"/>
    <n v="28800"/>
  </r>
  <r>
    <d v="2021-04-14T00:00:00"/>
    <x v="135"/>
    <x v="2"/>
    <n v="6100"/>
    <s v="Pcs"/>
    <n v="4.8"/>
    <n v="29280"/>
  </r>
  <r>
    <d v="2021-04-16T00:00:00"/>
    <x v="135"/>
    <x v="2"/>
    <n v="6020"/>
    <s v="Pcs"/>
    <n v="3.7"/>
    <n v="22274"/>
  </r>
  <r>
    <d v="2021-04-21T00:00:00"/>
    <x v="135"/>
    <x v="2"/>
    <n v="8000"/>
    <s v="Pcs"/>
    <n v="2.8"/>
    <n v="22400"/>
  </r>
  <r>
    <d v="2021-04-23T00:00:00"/>
    <x v="135"/>
    <x v="2"/>
    <n v="6100"/>
    <s v="Pcs"/>
    <n v="3.7"/>
    <n v="22570"/>
  </r>
  <r>
    <d v="2021-04-28T00:00:00"/>
    <x v="135"/>
    <x v="2"/>
    <n v="6267"/>
    <s v="Pcs"/>
    <n v="3.7"/>
    <n v="23187.9"/>
  </r>
  <r>
    <d v="2021-05-03T00:00:00"/>
    <x v="135"/>
    <x v="2"/>
    <n v="7000"/>
    <s v="Pcs"/>
    <n v="3.7"/>
    <n v="25900"/>
  </r>
  <r>
    <d v="2021-05-04T00:00:00"/>
    <x v="135"/>
    <x v="2"/>
    <n v="7500"/>
    <s v="Pcs"/>
    <n v="3.7"/>
    <n v="27750"/>
  </r>
  <r>
    <d v="2021-05-06T00:00:00"/>
    <x v="135"/>
    <x v="2"/>
    <n v="8073"/>
    <s v="Pcs"/>
    <n v="2.8"/>
    <n v="22604.399999999998"/>
  </r>
  <r>
    <d v="2021-05-14T00:00:00"/>
    <x v="135"/>
    <x v="2"/>
    <n v="6250"/>
    <s v="Pcs"/>
    <n v="3.7"/>
    <n v="23125"/>
  </r>
  <r>
    <d v="2021-05-31T00:00:00"/>
    <x v="135"/>
    <x v="2"/>
    <n v="6250"/>
    <s v="Pcs"/>
    <n v="3.7"/>
    <n v="23125"/>
  </r>
  <r>
    <d v="2021-06-08T00:00:00"/>
    <x v="135"/>
    <x v="2"/>
    <n v="8000"/>
    <s v="Pcs"/>
    <n v="2.8"/>
    <n v="22400"/>
  </r>
  <r>
    <d v="2021-06-11T00:00:00"/>
    <x v="135"/>
    <x v="2"/>
    <n v="6500"/>
    <s v="Pcs"/>
    <n v="3.9"/>
    <n v="25350"/>
  </r>
  <r>
    <d v="2021-06-14T00:00:00"/>
    <x v="135"/>
    <x v="2"/>
    <n v="8700"/>
    <s v="Pcs"/>
    <n v="2.8"/>
    <n v="24360"/>
  </r>
  <r>
    <d v="2021-06-16T00:00:00"/>
    <x v="135"/>
    <x v="2"/>
    <n v="6500"/>
    <s v="Pcs"/>
    <n v="3.9"/>
    <n v="25350"/>
  </r>
  <r>
    <d v="2021-06-18T00:00:00"/>
    <x v="135"/>
    <x v="2"/>
    <n v="6500"/>
    <s v="Pcs"/>
    <n v="3.9"/>
    <n v="25350"/>
  </r>
  <r>
    <d v="2021-06-21T00:00:00"/>
    <x v="135"/>
    <x v="2"/>
    <n v="6065"/>
    <s v="Pcs"/>
    <n v="3.9"/>
    <n v="23653.5"/>
  </r>
  <r>
    <d v="2021-06-24T00:00:00"/>
    <x v="135"/>
    <x v="2"/>
    <n v="6508"/>
    <s v="Pcs"/>
    <n v="3.9"/>
    <n v="25381.200000000001"/>
  </r>
  <r>
    <d v="2021-06-30T00:00:00"/>
    <x v="135"/>
    <x v="2"/>
    <n v="8250"/>
    <s v="Pcs"/>
    <n v="2.8"/>
    <n v="23100"/>
  </r>
  <r>
    <d v="2021-07-03T00:00:00"/>
    <x v="135"/>
    <x v="2"/>
    <n v="5350"/>
    <s v="Pcs"/>
    <n v="4.9000000000000004"/>
    <n v="26215.000000000004"/>
  </r>
  <r>
    <d v="2021-07-07T00:00:00"/>
    <x v="135"/>
    <x v="2"/>
    <n v="9900"/>
    <s v="Pcs"/>
    <n v="2.8"/>
    <n v="27720"/>
  </r>
  <r>
    <d v="2021-07-09T00:00:00"/>
    <x v="135"/>
    <x v="2"/>
    <n v="6573"/>
    <s v="Pcs"/>
    <n v="4.9000000000000004"/>
    <n v="32207.7"/>
  </r>
  <r>
    <d v="2022-01-31T00:00:00"/>
    <x v="136"/>
    <x v="0"/>
    <n v="3006"/>
    <s v="Kgs"/>
    <n v="40.15"/>
    <n v="120690.9"/>
  </r>
  <r>
    <d v="2022-01-31T00:00:00"/>
    <x v="136"/>
    <x v="0"/>
    <n v="4092"/>
    <s v="Kgs"/>
    <n v="40.15"/>
    <n v="164293.79999999999"/>
  </r>
  <r>
    <d v="2022-02-11T00:00:00"/>
    <x v="136"/>
    <x v="0"/>
    <n v="416"/>
    <s v="Kgs"/>
    <n v="37.5"/>
    <n v="15600"/>
  </r>
  <r>
    <d v="2019-12-23T00:00:00"/>
    <x v="137"/>
    <x v="1"/>
    <n v="300"/>
    <s v="Pcs"/>
    <n v="68"/>
    <n v="20400"/>
  </r>
  <r>
    <d v="2020-02-18T00:00:00"/>
    <x v="137"/>
    <x v="1"/>
    <n v="251"/>
    <s v="Pcs"/>
    <n v="68"/>
    <n v="17068"/>
  </r>
  <r>
    <d v="2020-02-24T00:00:00"/>
    <x v="138"/>
    <x v="1"/>
    <n v="100"/>
    <s v="Pcs"/>
    <n v="52"/>
    <n v="5200"/>
  </r>
  <r>
    <d v="2020-02-24T00:00:00"/>
    <x v="138"/>
    <x v="1"/>
    <n v="100"/>
    <s v="Pcs"/>
    <n v="5"/>
    <n v="500"/>
  </r>
  <r>
    <d v="2020-02-24T00:00:00"/>
    <x v="138"/>
    <x v="1"/>
    <n v="200"/>
    <s v="Pcs"/>
    <n v="64.5"/>
    <n v="12900"/>
  </r>
  <r>
    <d v="2020-03-16T00:00:00"/>
    <x v="138"/>
    <x v="1"/>
    <n v="500"/>
    <s v="Pcs"/>
    <n v="6"/>
    <n v="3000"/>
  </r>
  <r>
    <d v="2020-06-02T00:00:00"/>
    <x v="138"/>
    <x v="1"/>
    <n v="150"/>
    <s v="Pcs"/>
    <n v="52"/>
    <n v="7800"/>
  </r>
  <r>
    <d v="2020-06-02T00:00:00"/>
    <x v="138"/>
    <x v="3"/>
    <n v="1008"/>
    <s v="Pcs"/>
    <n v="6"/>
    <n v="6048"/>
  </r>
  <r>
    <d v="2020-06-02T00:00:00"/>
    <x v="138"/>
    <x v="1"/>
    <n v="200"/>
    <s v="Pcs"/>
    <n v="64.5"/>
    <n v="12900"/>
  </r>
  <r>
    <d v="2021-09-03T00:00:00"/>
    <x v="138"/>
    <x v="3"/>
    <n v="1016"/>
    <s v="Pcs"/>
    <n v="6.5"/>
    <n v="6604"/>
  </r>
  <r>
    <d v="2021-10-04T00:00:00"/>
    <x v="138"/>
    <x v="3"/>
    <n v="1008"/>
    <s v="Pcs"/>
    <n v="6.5"/>
    <n v="6552"/>
  </r>
  <r>
    <d v="2021-12-09T00:00:00"/>
    <x v="138"/>
    <x v="1"/>
    <n v="200"/>
    <s v="Pcs"/>
    <n v="57"/>
    <n v="11400"/>
  </r>
  <r>
    <d v="2021-12-09T00:00:00"/>
    <x v="138"/>
    <x v="1"/>
    <n v="200"/>
    <s v="Pcs"/>
    <n v="62"/>
    <n v="12400"/>
  </r>
  <r>
    <d v="2021-12-09T00:00:00"/>
    <x v="138"/>
    <x v="3"/>
    <n v="3004"/>
    <s v="Pcs"/>
    <n v="7.2"/>
    <n v="21628.799999999999"/>
  </r>
  <r>
    <d v="2021-12-23T00:00:00"/>
    <x v="138"/>
    <x v="1"/>
    <n v="616"/>
    <s v="Pcs"/>
    <n v="19.5"/>
    <n v="12012"/>
  </r>
  <r>
    <d v="2022-01-22T00:00:00"/>
    <x v="138"/>
    <x v="1"/>
    <n v="301"/>
    <s v="Pcs"/>
    <n v="50"/>
    <n v="15050"/>
  </r>
  <r>
    <d v="2020-07-24T00:00:00"/>
    <x v="139"/>
    <x v="0"/>
    <n v="984"/>
    <s v="Kg"/>
    <n v="23.5"/>
    <n v="23124"/>
  </r>
  <r>
    <d v="2021-07-07T00:00:00"/>
    <x v="140"/>
    <x v="3"/>
    <n v="483"/>
    <s v="Kgs"/>
    <n v="38"/>
    <n v="18354"/>
  </r>
  <r>
    <d v="2021-07-14T00:00:00"/>
    <x v="140"/>
    <x v="3"/>
    <n v="433.25"/>
    <s v="Kgs"/>
    <n v="38.5"/>
    <n v="16680.125"/>
  </r>
  <r>
    <d v="2021-07-20T00:00:00"/>
    <x v="140"/>
    <x v="3"/>
    <n v="366"/>
    <s v="Kgs"/>
    <n v="39"/>
    <n v="14274"/>
  </r>
  <r>
    <d v="2019-11-30T00:00:00"/>
    <x v="141"/>
    <x v="0"/>
    <n v="426"/>
    <s v="Kg"/>
    <n v="28.5"/>
    <n v="12141"/>
  </r>
  <r>
    <d v="2019-12-03T00:00:00"/>
    <x v="141"/>
    <x v="0"/>
    <n v="488"/>
    <s v="Kg"/>
    <n v="28.5"/>
    <n v="13908"/>
  </r>
  <r>
    <d v="2019-12-10T00:00:00"/>
    <x v="141"/>
    <x v="0"/>
    <n v="470"/>
    <s v="Kg"/>
    <n v="28.5"/>
    <n v="13395"/>
  </r>
  <r>
    <d v="2020-05-29T00:00:00"/>
    <x v="142"/>
    <x v="0"/>
    <n v="452"/>
    <s v="Kg"/>
    <n v="24.75"/>
    <n v="11187"/>
  </r>
  <r>
    <d v="2020-05-29T00:00:00"/>
    <x v="142"/>
    <x v="0"/>
    <n v="392"/>
    <s v="Kg"/>
    <n v="23.5"/>
    <n v="9212"/>
  </r>
  <r>
    <d v="2020-05-29T00:00:00"/>
    <x v="142"/>
    <x v="0"/>
    <n v="472"/>
    <s v="Kg"/>
    <n v="23.5"/>
    <n v="11092"/>
  </r>
  <r>
    <d v="2020-05-29T00:00:00"/>
    <x v="142"/>
    <x v="0"/>
    <n v="413"/>
    <s v="Kg"/>
    <n v="24.75"/>
    <n v="10221.75"/>
  </r>
  <r>
    <d v="2019-06-11T00:00:00"/>
    <x v="143"/>
    <x v="0"/>
    <n v="817"/>
    <s v="Kg"/>
    <n v="27.5"/>
    <n v="22467.5"/>
  </r>
  <r>
    <d v="2019-06-11T00:00:00"/>
    <x v="143"/>
    <x v="0"/>
    <n v="901"/>
    <s v="Kg"/>
    <n v="24"/>
    <n v="21624"/>
  </r>
  <r>
    <d v="2019-06-11T00:00:00"/>
    <x v="143"/>
    <x v="0"/>
    <n v="791"/>
    <s v="Kg"/>
    <n v="27.5"/>
    <n v="21752.5"/>
  </r>
  <r>
    <d v="2019-07-22T00:00:00"/>
    <x v="143"/>
    <x v="0"/>
    <n v="868"/>
    <s v="Kg"/>
    <n v="23.5"/>
    <n v="20398"/>
  </r>
  <r>
    <d v="2019-07-22T00:00:00"/>
    <x v="143"/>
    <x v="0"/>
    <n v="943"/>
    <s v="Kg"/>
    <n v="27.25"/>
    <n v="25696.75"/>
  </r>
  <r>
    <d v="2019-11-11T00:00:00"/>
    <x v="143"/>
    <x v="0"/>
    <n v="1209"/>
    <s v="Kg"/>
    <n v="25.25"/>
    <n v="30527.25"/>
  </r>
  <r>
    <d v="2019-11-20T00:00:00"/>
    <x v="143"/>
    <x v="0"/>
    <n v="845"/>
    <s v="Kg"/>
    <n v="26.5"/>
    <n v="22392.5"/>
  </r>
  <r>
    <d v="2020-01-11T00:00:00"/>
    <x v="143"/>
    <x v="0"/>
    <n v="689"/>
    <s v="Kg"/>
    <n v="26"/>
    <n v="17914"/>
  </r>
  <r>
    <d v="2020-01-11T00:00:00"/>
    <x v="143"/>
    <x v="0"/>
    <n v="873"/>
    <s v="Kg"/>
    <n v="26"/>
    <n v="22698"/>
  </r>
  <r>
    <d v="2020-01-17T00:00:00"/>
    <x v="143"/>
    <x v="0"/>
    <n v="880"/>
    <s v="Kg"/>
    <n v="24"/>
    <n v="21120"/>
  </r>
  <r>
    <d v="2020-01-30T00:00:00"/>
    <x v="143"/>
    <x v="0"/>
    <n v="740"/>
    <s v="Kg"/>
    <n v="25"/>
    <n v="18500"/>
  </r>
  <r>
    <d v="2020-02-19T00:00:00"/>
    <x v="143"/>
    <x v="0"/>
    <n v="740"/>
    <s v="Kg"/>
    <n v="28"/>
    <n v="20720"/>
  </r>
  <r>
    <d v="2020-02-19T00:00:00"/>
    <x v="143"/>
    <x v="0"/>
    <n v="1033"/>
    <s v="Kg"/>
    <n v="25"/>
    <n v="25825"/>
  </r>
  <r>
    <d v="2020-02-19T00:00:00"/>
    <x v="143"/>
    <x v="0"/>
    <n v="457"/>
    <s v="Kg"/>
    <n v="27"/>
    <n v="12339"/>
  </r>
  <r>
    <d v="2020-02-19T00:00:00"/>
    <x v="143"/>
    <x v="0"/>
    <n v="987"/>
    <s v="Kg"/>
    <n v="25"/>
    <n v="24675"/>
  </r>
  <r>
    <d v="2020-02-27T00:00:00"/>
    <x v="143"/>
    <x v="0"/>
    <n v="448"/>
    <s v="Kg"/>
    <n v="27"/>
    <n v="12096"/>
  </r>
  <r>
    <d v="2020-03-07T00:00:00"/>
    <x v="143"/>
    <x v="0"/>
    <n v="1206"/>
    <s v="Kg"/>
    <n v="27"/>
    <n v="32562"/>
  </r>
  <r>
    <d v="2020-03-16T00:00:00"/>
    <x v="143"/>
    <x v="0"/>
    <n v="362"/>
    <s v="Kg"/>
    <n v="27.5"/>
    <n v="9955"/>
  </r>
  <r>
    <d v="2020-03-16T00:00:00"/>
    <x v="143"/>
    <x v="0"/>
    <n v="688"/>
    <s v="Kg"/>
    <n v="23.75"/>
    <n v="16340"/>
  </r>
  <r>
    <d v="2020-03-17T00:00:00"/>
    <x v="143"/>
    <x v="0"/>
    <n v="702"/>
    <s v="Kg"/>
    <n v="27"/>
    <n v="18954"/>
  </r>
  <r>
    <d v="2021-12-04T00:00:00"/>
    <x v="144"/>
    <x v="1"/>
    <n v="3010"/>
    <s v="Pcs"/>
    <n v="9.25"/>
    <n v="27842.5"/>
  </r>
  <r>
    <d v="2019-05-22T00:00:00"/>
    <x v="145"/>
    <x v="2"/>
    <n v="651"/>
    <s v="Pcs"/>
    <n v="42.5"/>
    <n v="27667.5"/>
  </r>
  <r>
    <d v="2019-05-22T00:00:00"/>
    <x v="145"/>
    <x v="2"/>
    <n v="550"/>
    <s v="Pcs"/>
    <n v="42.5"/>
    <n v="23375"/>
  </r>
  <r>
    <d v="2019-12-26T00:00:00"/>
    <x v="145"/>
    <x v="2"/>
    <n v="550"/>
    <s v="Pcs"/>
    <n v="44"/>
    <n v="24200"/>
  </r>
  <r>
    <d v="2020-01-04T00:00:00"/>
    <x v="145"/>
    <x v="2"/>
    <n v="80"/>
    <s v="Pcs"/>
    <n v="44"/>
    <n v="3520"/>
  </r>
  <r>
    <d v="2020-01-31T00:00:00"/>
    <x v="145"/>
    <x v="2"/>
    <n v="657"/>
    <s v="Pcs"/>
    <n v="44"/>
    <n v="28908"/>
  </r>
  <r>
    <d v="2020-02-11T00:00:00"/>
    <x v="145"/>
    <x v="2"/>
    <n v="600"/>
    <s v="Pcs"/>
    <n v="44"/>
    <n v="26400"/>
  </r>
  <r>
    <d v="2020-03-02T00:00:00"/>
    <x v="145"/>
    <x v="2"/>
    <n v="600"/>
    <s v="Pcs"/>
    <n v="44"/>
    <n v="26400"/>
  </r>
  <r>
    <d v="2020-06-30T00:00:00"/>
    <x v="145"/>
    <x v="2"/>
    <n v="550"/>
    <s v="Pcs"/>
    <n v="42.5"/>
    <n v="23375"/>
  </r>
  <r>
    <d v="2020-08-06T00:00:00"/>
    <x v="145"/>
    <x v="2"/>
    <n v="674"/>
    <s v="Pcs"/>
    <n v="42.5"/>
    <n v="28645"/>
  </r>
  <r>
    <d v="2020-08-25T00:00:00"/>
    <x v="145"/>
    <x v="2"/>
    <n v="650"/>
    <s v="Pcs"/>
    <n v="42.5"/>
    <n v="27625"/>
  </r>
  <r>
    <d v="2020-09-24T00:00:00"/>
    <x v="145"/>
    <x v="2"/>
    <n v="600"/>
    <s v="Pcs"/>
    <n v="42.5"/>
    <n v="25500"/>
  </r>
  <r>
    <d v="2020-11-10T00:00:00"/>
    <x v="145"/>
    <x v="2"/>
    <n v="642"/>
    <s v="Pcs"/>
    <n v="42.5"/>
    <n v="27285"/>
  </r>
  <r>
    <d v="2020-11-10T00:00:00"/>
    <x v="145"/>
    <x v="2"/>
    <n v="642"/>
    <s v="Pcs"/>
    <n v="42.5"/>
    <n v="27285"/>
  </r>
  <r>
    <d v="2020-11-10T00:00:00"/>
    <x v="145"/>
    <x v="2"/>
    <n v="642"/>
    <s v="Pcs"/>
    <n v="42.5"/>
    <n v="27285"/>
  </r>
  <r>
    <d v="2020-09-01T00:00:00"/>
    <x v="146"/>
    <x v="1"/>
    <n v="197"/>
    <s v="Pcs"/>
    <n v="99"/>
    <n v="19503"/>
  </r>
  <r>
    <d v="2020-11-24T00:00:00"/>
    <x v="146"/>
    <x v="1"/>
    <n v="537"/>
    <s v="Pcs"/>
    <n v="80"/>
    <n v="42960"/>
  </r>
  <r>
    <d v="2021-03-10T00:00:00"/>
    <x v="146"/>
    <x v="1"/>
    <n v="150"/>
    <s v="Pcs"/>
    <n v="111"/>
    <n v="16650"/>
  </r>
  <r>
    <d v="2021-03-10T00:00:00"/>
    <x v="146"/>
    <x v="1"/>
    <n v="574"/>
    <s v="Pcs"/>
    <n v="90"/>
    <n v="51660"/>
  </r>
  <r>
    <d v="2021-07-02T00:00:00"/>
    <x v="146"/>
    <x v="1"/>
    <n v="355"/>
    <s v="Pcs"/>
    <n v="110"/>
    <n v="39050"/>
  </r>
  <r>
    <d v="2021-07-02T00:00:00"/>
    <x v="146"/>
    <x v="1"/>
    <n v="150"/>
    <s v="Pcs"/>
    <n v="100"/>
    <n v="15000"/>
  </r>
  <r>
    <d v="2021-07-31T00:00:00"/>
    <x v="147"/>
    <x v="2"/>
    <n v="12000"/>
    <s v="Pcs"/>
    <n v="0.55000000000000004"/>
    <n v="6600.0000000000009"/>
  </r>
  <r>
    <d v="2019-11-18T00:00:00"/>
    <x v="148"/>
    <x v="3"/>
    <n v="506"/>
    <s v="Pcs"/>
    <n v="30"/>
    <n v="15180"/>
  </r>
  <r>
    <d v="2021-08-26T00:00:00"/>
    <x v="148"/>
    <x v="3"/>
    <n v="410"/>
    <s v="Kg"/>
    <n v="41.5"/>
    <n v="17015"/>
  </r>
  <r>
    <d v="2021-08-26T00:00:00"/>
    <x v="148"/>
    <x v="0"/>
    <n v="408"/>
    <s v="Kg"/>
    <n v="40"/>
    <n v="16320"/>
  </r>
  <r>
    <d v="2020-05-18T00:00:00"/>
    <x v="149"/>
    <x v="2"/>
    <n v="3061"/>
    <s v="Pcs"/>
    <n v="4.5"/>
    <n v="13774.5"/>
  </r>
  <r>
    <d v="2020-12-18T00:00:00"/>
    <x v="150"/>
    <x v="0"/>
    <n v="672"/>
    <s v="Kg"/>
    <n v="30"/>
    <n v="20160"/>
  </r>
  <r>
    <d v="2020-12-18T00:00:00"/>
    <x v="150"/>
    <x v="0"/>
    <n v="1223"/>
    <s v="Kg"/>
    <n v="30"/>
    <n v="36690"/>
  </r>
  <r>
    <d v="2020-12-19T00:00:00"/>
    <x v="150"/>
    <x v="0"/>
    <n v="323"/>
    <s v="Kg"/>
    <n v="31.25"/>
    <n v="10093.75"/>
  </r>
  <r>
    <d v="2020-12-19T00:00:00"/>
    <x v="150"/>
    <x v="0"/>
    <n v="537"/>
    <s v="Kg"/>
    <n v="31.25"/>
    <n v="16781.25"/>
  </r>
  <r>
    <d v="2019-08-31T00:00:00"/>
    <x v="151"/>
    <x v="3"/>
    <n v="912"/>
    <s v="Pcs"/>
    <n v="31"/>
    <n v="28272"/>
  </r>
  <r>
    <d v="2019-08-31T00:00:00"/>
    <x v="151"/>
    <x v="3"/>
    <n v="268"/>
    <s v="Pcs"/>
    <n v="31"/>
    <n v="8308"/>
  </r>
  <r>
    <d v="2019-10-12T00:00:00"/>
    <x v="151"/>
    <x v="3"/>
    <n v="320"/>
    <s v="Pcs"/>
    <n v="29"/>
    <n v="9280"/>
  </r>
  <r>
    <d v="2019-11-19T00:00:00"/>
    <x v="151"/>
    <x v="3"/>
    <n v="697"/>
    <s v="Pcs"/>
    <n v="26"/>
    <n v="18122"/>
  </r>
  <r>
    <d v="2019-11-19T00:00:00"/>
    <x v="151"/>
    <x v="3"/>
    <n v="1343"/>
    <s v="Pcs"/>
    <n v="30"/>
    <n v="40290"/>
  </r>
  <r>
    <d v="2020-06-18T00:00:00"/>
    <x v="151"/>
    <x v="3"/>
    <n v="1275"/>
    <s v="Pcs"/>
    <n v="30.25"/>
    <n v="38568.75"/>
  </r>
  <r>
    <d v="2021-05-06T00:00:00"/>
    <x v="151"/>
    <x v="2"/>
    <n v="500"/>
    <s v="Pcs"/>
    <n v="18.5"/>
    <n v="9250"/>
  </r>
  <r>
    <d v="2021-09-30T00:00:00"/>
    <x v="151"/>
    <x v="2"/>
    <n v="503"/>
    <s v="Pcs"/>
    <n v="19.5"/>
    <n v="9808.5"/>
  </r>
  <r>
    <d v="2019-07-17T00:00:00"/>
    <x v="152"/>
    <x v="1"/>
    <n v="200"/>
    <s v="Pcs"/>
    <n v="28.5"/>
    <n v="5700"/>
  </r>
  <r>
    <d v="2019-07-17T00:00:00"/>
    <x v="152"/>
    <x v="1"/>
    <n v="150"/>
    <s v="Pcs"/>
    <n v="35"/>
    <n v="5250"/>
  </r>
  <r>
    <d v="2019-07-17T00:00:00"/>
    <x v="152"/>
    <x v="1"/>
    <n v="304"/>
    <s v="Pcs"/>
    <n v="29.5"/>
    <n v="8968"/>
  </r>
  <r>
    <d v="2019-10-02T00:00:00"/>
    <x v="152"/>
    <x v="1"/>
    <n v="202"/>
    <s v="Pcs"/>
    <n v="29"/>
    <n v="5858"/>
  </r>
  <r>
    <d v="2019-10-02T00:00:00"/>
    <x v="152"/>
    <x v="1"/>
    <n v="98"/>
    <s v="Pcs"/>
    <n v="28"/>
    <n v="2744"/>
  </r>
  <r>
    <d v="2019-10-03T00:00:00"/>
    <x v="152"/>
    <x v="1"/>
    <n v="298"/>
    <s v="Pcs"/>
    <n v="29.5"/>
    <n v="8791"/>
  </r>
  <r>
    <d v="2019-11-06T00:00:00"/>
    <x v="152"/>
    <x v="1"/>
    <n v="377"/>
    <s v="Pcs"/>
    <n v="29"/>
    <n v="10933"/>
  </r>
  <r>
    <d v="2019-11-06T00:00:00"/>
    <x v="152"/>
    <x v="1"/>
    <n v="400"/>
    <s v="Pcs"/>
    <n v="29.5"/>
    <n v="11800"/>
  </r>
  <r>
    <d v="2021-04-26T00:00:00"/>
    <x v="152"/>
    <x v="2"/>
    <n v="700"/>
    <s v="Pcs"/>
    <n v="30.5"/>
    <n v="21350"/>
  </r>
  <r>
    <d v="2021-07-31T00:00:00"/>
    <x v="152"/>
    <x v="1"/>
    <n v="806"/>
    <s v="Pcs"/>
    <n v="34.75"/>
    <n v="28008.5"/>
  </r>
  <r>
    <d v="2019-07-05T00:00:00"/>
    <x v="153"/>
    <x v="2"/>
    <n v="5030"/>
    <s v="Pcs"/>
    <n v="1.25"/>
    <n v="6287.5"/>
  </r>
  <r>
    <d v="2019-08-19T00:00:00"/>
    <x v="153"/>
    <x v="2"/>
    <n v="6135"/>
    <s v="Pcs"/>
    <n v="1"/>
    <n v="6135"/>
  </r>
  <r>
    <d v="2019-08-19T00:00:00"/>
    <x v="153"/>
    <x v="2"/>
    <n v="5120"/>
    <s v="Pcs"/>
    <n v="1.25"/>
    <n v="6400"/>
  </r>
  <r>
    <d v="2019-10-31T00:00:00"/>
    <x v="153"/>
    <x v="2"/>
    <n v="6135"/>
    <s v="Pcs"/>
    <n v="2.5"/>
    <n v="15337.5"/>
  </r>
  <r>
    <d v="2019-10-31T00:00:00"/>
    <x v="153"/>
    <x v="2"/>
    <n v="5234"/>
    <s v="Pcs"/>
    <n v="1"/>
    <n v="5234"/>
  </r>
  <r>
    <d v="2019-10-31T00:00:00"/>
    <x v="153"/>
    <x v="2"/>
    <n v="300"/>
    <s v="Pcs"/>
    <n v="2"/>
    <n v="600"/>
  </r>
  <r>
    <d v="2019-10-31T00:00:00"/>
    <x v="153"/>
    <x v="2"/>
    <n v="5500"/>
    <s v="Pcs"/>
    <n v="1.25"/>
    <n v="6875"/>
  </r>
  <r>
    <d v="2019-12-20T00:00:00"/>
    <x v="153"/>
    <x v="2"/>
    <n v="440"/>
    <s v="Pcs"/>
    <n v="2"/>
    <n v="880"/>
  </r>
  <r>
    <d v="2019-12-20T00:00:00"/>
    <x v="153"/>
    <x v="2"/>
    <n v="7000"/>
    <s v="Pcs"/>
    <n v="1"/>
    <n v="7000"/>
  </r>
  <r>
    <d v="2019-12-27T00:00:00"/>
    <x v="153"/>
    <x v="2"/>
    <n v="8144"/>
    <s v="Pcs"/>
    <n v="1.25"/>
    <n v="10180"/>
  </r>
  <r>
    <d v="2019-12-27T00:00:00"/>
    <x v="153"/>
    <x v="2"/>
    <n v="8308"/>
    <s v="Pcs"/>
    <n v="1"/>
    <n v="8308"/>
  </r>
  <r>
    <d v="2020-02-20T00:00:00"/>
    <x v="153"/>
    <x v="2"/>
    <n v="4000"/>
    <s v="Pcs"/>
    <n v="1.25"/>
    <n v="5000"/>
  </r>
  <r>
    <d v="2020-02-20T00:00:00"/>
    <x v="153"/>
    <x v="2"/>
    <n v="1013"/>
    <s v="Pcs"/>
    <n v="2"/>
    <n v="2026"/>
  </r>
  <r>
    <d v="2020-02-20T00:00:00"/>
    <x v="153"/>
    <x v="2"/>
    <n v="7100"/>
    <s v="Pcs"/>
    <n v="1"/>
    <n v="7100"/>
  </r>
  <r>
    <d v="2020-03-02T00:00:00"/>
    <x v="153"/>
    <x v="2"/>
    <n v="522"/>
    <s v="Pcs"/>
    <n v="2.8"/>
    <n v="1461.6"/>
  </r>
  <r>
    <d v="2020-08-13T00:00:00"/>
    <x v="153"/>
    <x v="2"/>
    <n v="4000"/>
    <s v="Pcs"/>
    <n v="1.2"/>
    <n v="4800"/>
  </r>
  <r>
    <d v="2020-08-13T00:00:00"/>
    <x v="153"/>
    <x v="2"/>
    <n v="4000"/>
    <s v="Pcs"/>
    <n v="1.1499999999999999"/>
    <n v="4600"/>
  </r>
  <r>
    <d v="2021-10-06T00:00:00"/>
    <x v="153"/>
    <x v="2"/>
    <n v="3100"/>
    <s v="Pcs"/>
    <n v="1.2"/>
    <n v="3720"/>
  </r>
  <r>
    <d v="2021-10-06T00:00:00"/>
    <x v="153"/>
    <x v="2"/>
    <n v="500"/>
    <s v="Pcs"/>
    <n v="2.4"/>
    <n v="1200"/>
  </r>
  <r>
    <d v="2021-10-06T00:00:00"/>
    <x v="153"/>
    <x v="2"/>
    <n v="4220"/>
    <s v="Pcs"/>
    <n v="1.1499999999999999"/>
    <n v="4853"/>
  </r>
  <r>
    <d v="2021-12-21T00:00:00"/>
    <x v="153"/>
    <x v="2"/>
    <n v="3100"/>
    <s v="Pcs"/>
    <n v="1.3"/>
    <n v="4030"/>
  </r>
  <r>
    <d v="2021-12-21T00:00:00"/>
    <x v="153"/>
    <x v="2"/>
    <n v="500"/>
    <s v="Pcs"/>
    <n v="2.5"/>
    <n v="1250"/>
  </r>
  <r>
    <d v="2021-12-21T00:00:00"/>
    <x v="153"/>
    <x v="2"/>
    <n v="4000"/>
    <s v="Pcs"/>
    <n v="1.25"/>
    <n v="5000"/>
  </r>
  <r>
    <d v="2019-04-09T00:00:00"/>
    <x v="154"/>
    <x v="3"/>
    <n v="1334"/>
    <s v="Kg"/>
    <n v="33"/>
    <n v="44022"/>
  </r>
  <r>
    <d v="2019-04-11T00:00:00"/>
    <x v="154"/>
    <x v="3"/>
    <n v="500"/>
    <s v="Pcs"/>
    <n v="12.2"/>
    <n v="6100"/>
  </r>
  <r>
    <d v="2019-04-11T00:00:00"/>
    <x v="154"/>
    <x v="3"/>
    <n v="486"/>
    <s v="Pcs"/>
    <n v="10.9"/>
    <n v="5297.4000000000005"/>
  </r>
  <r>
    <d v="2019-05-16T00:00:00"/>
    <x v="154"/>
    <x v="3"/>
    <n v="1140"/>
    <s v="Kg"/>
    <n v="33"/>
    <n v="37620"/>
  </r>
  <r>
    <d v="2019-06-03T00:00:00"/>
    <x v="154"/>
    <x v="3"/>
    <n v="1314"/>
    <s v="Kg"/>
    <n v="33"/>
    <n v="43362"/>
  </r>
  <r>
    <d v="2019-07-01T00:00:00"/>
    <x v="154"/>
    <x v="3"/>
    <n v="344"/>
    <s v="Kg"/>
    <n v="33"/>
    <n v="11352"/>
  </r>
  <r>
    <d v="2019-07-04T00:00:00"/>
    <x v="154"/>
    <x v="3"/>
    <n v="458"/>
    <s v="Kg"/>
    <n v="33"/>
    <n v="15114"/>
  </r>
  <r>
    <d v="2019-07-08T00:00:00"/>
    <x v="154"/>
    <x v="3"/>
    <n v="270"/>
    <s v="Kg"/>
    <n v="33"/>
    <n v="8910"/>
  </r>
  <r>
    <d v="2019-07-08T00:00:00"/>
    <x v="154"/>
    <x v="3"/>
    <n v="600"/>
    <s v="Pcs"/>
    <n v="10.9"/>
    <n v="6540"/>
  </r>
  <r>
    <d v="2019-07-22T00:00:00"/>
    <x v="154"/>
    <x v="3"/>
    <n v="1228"/>
    <s v="Kg"/>
    <n v="31"/>
    <n v="38068"/>
  </r>
  <r>
    <d v="2019-08-19T00:00:00"/>
    <x v="154"/>
    <x v="3"/>
    <n v="1084"/>
    <s v="Kg"/>
    <n v="29"/>
    <n v="31436"/>
  </r>
  <r>
    <d v="2019-10-01T00:00:00"/>
    <x v="154"/>
    <x v="3"/>
    <n v="558"/>
    <s v="Kg"/>
    <n v="29"/>
    <n v="16182"/>
  </r>
  <r>
    <d v="2019-10-03T00:00:00"/>
    <x v="154"/>
    <x v="3"/>
    <n v="612"/>
    <s v="Kg"/>
    <n v="29"/>
    <n v="17748"/>
  </r>
  <r>
    <d v="2019-12-21T00:00:00"/>
    <x v="154"/>
    <x v="3"/>
    <n v="1204"/>
    <s v="Kg"/>
    <n v="26"/>
    <n v="31304"/>
  </r>
  <r>
    <d v="2020-01-09T00:00:00"/>
    <x v="154"/>
    <x v="3"/>
    <n v="1032"/>
    <s v="Kg"/>
    <n v="26"/>
    <n v="26832"/>
  </r>
  <r>
    <d v="2020-02-03T00:00:00"/>
    <x v="154"/>
    <x v="3"/>
    <n v="1248"/>
    <s v="Kg"/>
    <n v="26"/>
    <n v="32448"/>
  </r>
  <r>
    <d v="2020-03-06T00:00:00"/>
    <x v="154"/>
    <x v="3"/>
    <n v="1068"/>
    <s v="Kg"/>
    <n v="26"/>
    <n v="27768"/>
  </r>
  <r>
    <d v="2020-06-19T00:00:00"/>
    <x v="154"/>
    <x v="3"/>
    <n v="606"/>
    <s v="Kg"/>
    <n v="27.5"/>
    <n v="16665"/>
  </r>
  <r>
    <d v="2020-07-28T00:00:00"/>
    <x v="154"/>
    <x v="1"/>
    <n v="500"/>
    <s v="Pcs"/>
    <n v="12.5"/>
    <n v="6250"/>
  </r>
  <r>
    <d v="2020-08-12T00:00:00"/>
    <x v="154"/>
    <x v="3"/>
    <n v="564"/>
    <s v="Kg"/>
    <n v="27.5"/>
    <n v="15510"/>
  </r>
  <r>
    <d v="2020-08-13T00:00:00"/>
    <x v="154"/>
    <x v="3"/>
    <n v="544"/>
    <s v="Kg"/>
    <n v="27.5"/>
    <n v="14960"/>
  </r>
  <r>
    <d v="2020-08-26T00:00:00"/>
    <x v="154"/>
    <x v="3"/>
    <n v="474"/>
    <s v="Kg"/>
    <n v="28.5"/>
    <n v="13509"/>
  </r>
  <r>
    <d v="2020-09-25T00:00:00"/>
    <x v="154"/>
    <x v="3"/>
    <n v="1080"/>
    <s v="Kg"/>
    <n v="28.5"/>
    <n v="30780"/>
  </r>
  <r>
    <d v="2020-10-12T00:00:00"/>
    <x v="154"/>
    <x v="3"/>
    <n v="137"/>
    <s v="Kg"/>
    <n v="32.5"/>
    <n v="4452.5"/>
  </r>
  <r>
    <d v="2020-10-14T00:00:00"/>
    <x v="154"/>
    <x v="3"/>
    <n v="464"/>
    <s v="Kg"/>
    <n v="28.5"/>
    <n v="13224"/>
  </r>
  <r>
    <d v="2020-10-15T00:00:00"/>
    <x v="154"/>
    <x v="3"/>
    <n v="762"/>
    <s v="Kg"/>
    <n v="28.5"/>
    <n v="21717"/>
  </r>
  <r>
    <d v="2020-11-07T00:00:00"/>
    <x v="154"/>
    <x v="3"/>
    <n v="1308"/>
    <s v="Kg"/>
    <n v="28.5"/>
    <n v="37278"/>
  </r>
  <r>
    <d v="2020-11-14T00:00:00"/>
    <x v="154"/>
    <x v="1"/>
    <n v="501"/>
    <s v="Pcs"/>
    <n v="12.5"/>
    <n v="6262.5"/>
  </r>
  <r>
    <d v="2020-11-27T00:00:00"/>
    <x v="154"/>
    <x v="3"/>
    <n v="1128"/>
    <s v="Kg"/>
    <n v="30"/>
    <n v="33840"/>
  </r>
  <r>
    <d v="2020-12-15T00:00:00"/>
    <x v="154"/>
    <x v="3"/>
    <n v="1124"/>
    <s v="Kg"/>
    <n v="34.5"/>
    <n v="38778"/>
  </r>
  <r>
    <d v="2020-12-30T00:00:00"/>
    <x v="154"/>
    <x v="3"/>
    <n v="568"/>
    <s v="Kg"/>
    <n v="35"/>
    <n v="19880"/>
  </r>
  <r>
    <d v="2021-01-01T00:00:00"/>
    <x v="154"/>
    <x v="3"/>
    <n v="440"/>
    <s v="Kg"/>
    <n v="35"/>
    <n v="15400"/>
  </r>
  <r>
    <d v="2021-01-07T00:00:00"/>
    <x v="154"/>
    <x v="3"/>
    <n v="580"/>
    <s v="Kg"/>
    <n v="35"/>
    <n v="20300"/>
  </r>
  <r>
    <d v="2021-01-09T00:00:00"/>
    <x v="154"/>
    <x v="3"/>
    <n v="1222"/>
    <s v="Kg"/>
    <n v="35"/>
    <n v="42770"/>
  </r>
  <r>
    <d v="2021-02-02T00:00:00"/>
    <x v="154"/>
    <x v="3"/>
    <n v="1056"/>
    <s v="Kg"/>
    <n v="36"/>
    <n v="38016"/>
  </r>
  <r>
    <d v="2021-02-04T00:00:00"/>
    <x v="154"/>
    <x v="3"/>
    <n v="458"/>
    <s v="Kg"/>
    <n v="36"/>
    <n v="16488"/>
  </r>
  <r>
    <d v="2021-02-09T00:00:00"/>
    <x v="154"/>
    <x v="3"/>
    <n v="97"/>
    <s v="Kg"/>
    <n v="36.5"/>
    <n v="3540.5"/>
  </r>
  <r>
    <d v="2021-02-24T00:00:00"/>
    <x v="154"/>
    <x v="1"/>
    <n v="500"/>
    <s v="Pcs"/>
    <n v="16"/>
    <n v="8000"/>
  </r>
  <r>
    <d v="2021-02-24T00:00:00"/>
    <x v="154"/>
    <x v="1"/>
    <n v="500"/>
    <s v="Pcs"/>
    <n v="14.5"/>
    <n v="7250"/>
  </r>
  <r>
    <d v="2021-02-26T00:00:00"/>
    <x v="154"/>
    <x v="3"/>
    <n v="598"/>
    <s v="Kg"/>
    <n v="36.5"/>
    <n v="21827"/>
  </r>
  <r>
    <d v="2021-02-27T00:00:00"/>
    <x v="154"/>
    <x v="3"/>
    <n v="568"/>
    <s v="Kg"/>
    <n v="36.5"/>
    <n v="20732"/>
  </r>
  <r>
    <d v="2021-03-10T00:00:00"/>
    <x v="154"/>
    <x v="3"/>
    <n v="650"/>
    <s v="Kg"/>
    <n v="44.5"/>
    <n v="28925"/>
  </r>
  <r>
    <d v="2021-03-11T00:00:00"/>
    <x v="154"/>
    <x v="3"/>
    <n v="644"/>
    <s v="Kg"/>
    <n v="44.5"/>
    <n v="28658"/>
  </r>
  <r>
    <d v="2021-03-17T00:00:00"/>
    <x v="154"/>
    <x v="3"/>
    <n v="514"/>
    <s v="Kg"/>
    <n v="48.5"/>
    <n v="24929"/>
  </r>
  <r>
    <d v="2021-03-18T00:00:00"/>
    <x v="154"/>
    <x v="3"/>
    <n v="538"/>
    <s v="Kg"/>
    <n v="48.5"/>
    <n v="26093"/>
  </r>
  <r>
    <d v="2021-03-27T00:00:00"/>
    <x v="154"/>
    <x v="3"/>
    <n v="1195"/>
    <s v="Kg"/>
    <n v="48.5"/>
    <n v="57957.5"/>
  </r>
  <r>
    <d v="2021-04-12T00:00:00"/>
    <x v="154"/>
    <x v="3"/>
    <n v="1085"/>
    <s v="Kg"/>
    <n v="48.5"/>
    <n v="52622.5"/>
  </r>
  <r>
    <d v="2021-04-26T00:00:00"/>
    <x v="154"/>
    <x v="3"/>
    <n v="1060"/>
    <s v="Kg"/>
    <n v="48.5"/>
    <n v="51410"/>
  </r>
  <r>
    <d v="2021-05-10T00:00:00"/>
    <x v="154"/>
    <x v="3"/>
    <n v="574"/>
    <s v="Kg"/>
    <n v="48"/>
    <n v="27552"/>
  </r>
  <r>
    <d v="2021-05-11T00:00:00"/>
    <x v="154"/>
    <x v="3"/>
    <n v="564"/>
    <s v="Kg"/>
    <n v="48"/>
    <n v="27072"/>
  </r>
  <r>
    <d v="2021-06-08T00:00:00"/>
    <x v="154"/>
    <x v="3"/>
    <n v="585"/>
    <s v="Kg"/>
    <n v="48"/>
    <n v="28080"/>
  </r>
  <r>
    <d v="2021-06-09T00:00:00"/>
    <x v="154"/>
    <x v="3"/>
    <n v="550"/>
    <s v="Kg"/>
    <n v="48"/>
    <n v="26400"/>
  </r>
  <r>
    <d v="2021-06-21T00:00:00"/>
    <x v="154"/>
    <x v="0"/>
    <n v="462"/>
    <s v="Kg"/>
    <n v="38.5"/>
    <n v="17787"/>
  </r>
  <r>
    <d v="2021-06-22T00:00:00"/>
    <x v="154"/>
    <x v="3"/>
    <n v="576"/>
    <s v="Kg"/>
    <n v="48"/>
    <n v="27648"/>
  </r>
  <r>
    <d v="2021-06-22T00:00:00"/>
    <x v="154"/>
    <x v="3"/>
    <n v="340"/>
    <s v="Kg"/>
    <n v="38.5"/>
    <n v="13090"/>
  </r>
  <r>
    <d v="2021-07-02T00:00:00"/>
    <x v="154"/>
    <x v="3"/>
    <n v="1205"/>
    <s v="Kg"/>
    <n v="48"/>
    <n v="57840"/>
  </r>
  <r>
    <d v="2021-07-22T00:00:00"/>
    <x v="154"/>
    <x v="0"/>
    <n v="1130"/>
    <s v="Kg"/>
    <n v="48.5"/>
    <n v="54805"/>
  </r>
  <r>
    <d v="2021-08-03T00:00:00"/>
    <x v="154"/>
    <x v="1"/>
    <n v="1007"/>
    <s v="Pcs"/>
    <n v="16"/>
    <n v="16112"/>
  </r>
  <r>
    <d v="2021-08-03T00:00:00"/>
    <x v="154"/>
    <x v="1"/>
    <n v="1007"/>
    <s v="Pcs"/>
    <n v="14.5"/>
    <n v="14601.5"/>
  </r>
  <r>
    <d v="2021-08-13T00:00:00"/>
    <x v="154"/>
    <x v="3"/>
    <n v="550"/>
    <s v="Kg"/>
    <n v="48.5"/>
    <n v="26675"/>
  </r>
  <r>
    <d v="2021-08-18T00:00:00"/>
    <x v="154"/>
    <x v="3"/>
    <n v="476"/>
    <s v="Kg"/>
    <n v="48.5"/>
    <n v="23086"/>
  </r>
  <r>
    <d v="2021-08-19T00:00:00"/>
    <x v="154"/>
    <x v="3"/>
    <n v="1220"/>
    <s v="Kg"/>
    <n v="48.5"/>
    <n v="59170"/>
  </r>
  <r>
    <d v="2021-09-02T00:00:00"/>
    <x v="154"/>
    <x v="0"/>
    <n v="1285"/>
    <s v="Kg"/>
    <n v="48.5"/>
    <n v="62322.5"/>
  </r>
  <r>
    <d v="2021-09-18T00:00:00"/>
    <x v="154"/>
    <x v="3"/>
    <n v="222"/>
    <s v="Kg"/>
    <n v="42.5"/>
    <n v="9435"/>
  </r>
  <r>
    <d v="2021-09-21T00:00:00"/>
    <x v="154"/>
    <x v="3"/>
    <n v="1122"/>
    <s v="Kg"/>
    <n v="38.5"/>
    <n v="43197"/>
  </r>
  <r>
    <d v="2021-10-02T00:00:00"/>
    <x v="154"/>
    <x v="3"/>
    <n v="1160"/>
    <s v="Kg"/>
    <n v="39"/>
    <n v="45240"/>
  </r>
  <r>
    <d v="2021-10-05T00:00:00"/>
    <x v="154"/>
    <x v="3"/>
    <n v="1115"/>
    <s v="Kg"/>
    <n v="39.5"/>
    <n v="44042.5"/>
  </r>
  <r>
    <d v="2021-10-09T00:00:00"/>
    <x v="154"/>
    <x v="3"/>
    <n v="990"/>
    <s v="Kg"/>
    <n v="42"/>
    <n v="41580"/>
  </r>
  <r>
    <d v="2021-10-26T00:00:00"/>
    <x v="154"/>
    <x v="3"/>
    <n v="1095"/>
    <s v="Kg"/>
    <n v="46.5"/>
    <n v="50917.5"/>
  </r>
  <r>
    <d v="2019-04-30T00:00:00"/>
    <x v="155"/>
    <x v="2"/>
    <n v="21000"/>
    <s v="Pcs"/>
    <n v="0.75"/>
    <n v="15750"/>
  </r>
  <r>
    <d v="2019-05-03T00:00:00"/>
    <x v="155"/>
    <x v="2"/>
    <n v="21000"/>
    <s v="Pcs"/>
    <n v="0.75"/>
    <n v="15750"/>
  </r>
  <r>
    <d v="2019-05-07T00:00:00"/>
    <x v="155"/>
    <x v="2"/>
    <n v="21000"/>
    <s v="Pcs"/>
    <n v="0.75"/>
    <n v="15750"/>
  </r>
  <r>
    <d v="2019-05-11T00:00:00"/>
    <x v="155"/>
    <x v="2"/>
    <n v="21000"/>
    <s v="Pcs"/>
    <n v="0.75"/>
    <n v="15750"/>
  </r>
  <r>
    <d v="2019-05-13T00:00:00"/>
    <x v="155"/>
    <x v="2"/>
    <n v="21000"/>
    <s v="Pcs"/>
    <n v="0.75"/>
    <n v="15750"/>
  </r>
  <r>
    <d v="2019-05-17T00:00:00"/>
    <x v="155"/>
    <x v="2"/>
    <n v="21000"/>
    <s v="Pcs"/>
    <n v="0.75"/>
    <n v="15750"/>
  </r>
  <r>
    <d v="2019-05-21T00:00:00"/>
    <x v="155"/>
    <x v="2"/>
    <n v="21000"/>
    <s v="Pcs"/>
    <n v="0.75"/>
    <n v="15750"/>
  </r>
  <r>
    <d v="2019-05-24T00:00:00"/>
    <x v="155"/>
    <x v="2"/>
    <n v="21000"/>
    <s v="Pcs"/>
    <n v="0.75"/>
    <n v="15750"/>
  </r>
  <r>
    <d v="2019-05-29T00:00:00"/>
    <x v="155"/>
    <x v="2"/>
    <n v="21000"/>
    <s v="Pcs"/>
    <n v="0.75"/>
    <n v="15750"/>
  </r>
  <r>
    <d v="2019-05-31T00:00:00"/>
    <x v="155"/>
    <x v="2"/>
    <n v="21000"/>
    <s v="Pcs"/>
    <n v="0.75"/>
    <n v="15750"/>
  </r>
  <r>
    <d v="2019-06-04T00:00:00"/>
    <x v="155"/>
    <x v="2"/>
    <n v="21000"/>
    <s v="Pcs"/>
    <n v="0.75"/>
    <n v="15750"/>
  </r>
  <r>
    <d v="2019-06-10T00:00:00"/>
    <x v="155"/>
    <x v="2"/>
    <n v="21000"/>
    <s v="Pcs"/>
    <n v="0.75"/>
    <n v="15750"/>
  </r>
  <r>
    <d v="2019-06-17T00:00:00"/>
    <x v="155"/>
    <x v="2"/>
    <n v="21000"/>
    <s v="Pcs"/>
    <n v="0.75"/>
    <n v="15750"/>
  </r>
  <r>
    <d v="2019-06-19T00:00:00"/>
    <x v="155"/>
    <x v="2"/>
    <n v="21000"/>
    <s v="Pcs"/>
    <n v="0.75"/>
    <n v="15750"/>
  </r>
  <r>
    <d v="2019-06-20T00:00:00"/>
    <x v="155"/>
    <x v="2"/>
    <n v="21000"/>
    <s v="Pcs"/>
    <n v="0.75"/>
    <n v="15750"/>
  </r>
  <r>
    <d v="2019-06-21T00:00:00"/>
    <x v="155"/>
    <x v="2"/>
    <n v="21000"/>
    <s v="Pcs"/>
    <n v="0.75"/>
    <n v="15750"/>
  </r>
  <r>
    <d v="2019-06-25T00:00:00"/>
    <x v="155"/>
    <x v="2"/>
    <n v="21000"/>
    <s v="Pcs"/>
    <n v="0.75"/>
    <n v="15750"/>
  </r>
  <r>
    <d v="2019-06-28T00:00:00"/>
    <x v="155"/>
    <x v="2"/>
    <n v="21000"/>
    <s v="Pcs"/>
    <n v="0.75"/>
    <n v="15750"/>
  </r>
  <r>
    <d v="2019-06-29T00:00:00"/>
    <x v="155"/>
    <x v="2"/>
    <n v="21000"/>
    <s v="Pcs"/>
    <n v="0.75"/>
    <n v="15750"/>
  </r>
  <r>
    <d v="2019-07-01T00:00:00"/>
    <x v="155"/>
    <x v="2"/>
    <n v="21000"/>
    <s v="Pcs"/>
    <n v="0.75"/>
    <n v="15750"/>
  </r>
  <r>
    <d v="2019-07-01T00:00:00"/>
    <x v="155"/>
    <x v="2"/>
    <n v="21000"/>
    <s v="Pcs"/>
    <n v="0.75"/>
    <n v="15750"/>
  </r>
  <r>
    <d v="2019-07-05T00:00:00"/>
    <x v="155"/>
    <x v="2"/>
    <n v="21000"/>
    <s v="Pcs"/>
    <n v="0.75"/>
    <n v="15750"/>
  </r>
  <r>
    <d v="2019-07-05T00:00:00"/>
    <x v="155"/>
    <x v="2"/>
    <n v="21000"/>
    <s v="Pcs"/>
    <n v="0.75"/>
    <n v="15750"/>
  </r>
  <r>
    <d v="2019-07-09T00:00:00"/>
    <x v="155"/>
    <x v="2"/>
    <n v="21000"/>
    <s v="Pcs"/>
    <n v="0.75"/>
    <n v="15750"/>
  </r>
  <r>
    <d v="2019-07-09T00:00:00"/>
    <x v="155"/>
    <x v="2"/>
    <n v="21000"/>
    <s v="Pcs"/>
    <n v="0.75"/>
    <n v="15750"/>
  </r>
  <r>
    <d v="2019-07-20T00:00:00"/>
    <x v="155"/>
    <x v="2"/>
    <n v="21000"/>
    <s v="Pcs"/>
    <n v="0.75"/>
    <n v="15750"/>
  </r>
  <r>
    <d v="2019-07-22T00:00:00"/>
    <x v="155"/>
    <x v="2"/>
    <n v="21000"/>
    <s v="Pcs"/>
    <n v="0.75"/>
    <n v="15750"/>
  </r>
  <r>
    <d v="2019-07-24T00:00:00"/>
    <x v="155"/>
    <x v="2"/>
    <n v="21000"/>
    <s v="Pcs"/>
    <n v="0.75"/>
    <n v="15750"/>
  </r>
  <r>
    <d v="2019-07-26T00:00:00"/>
    <x v="155"/>
    <x v="2"/>
    <n v="21000"/>
    <s v="Pcs"/>
    <n v="0.75"/>
    <n v="15750"/>
  </r>
  <r>
    <d v="2019-07-26T00:00:00"/>
    <x v="155"/>
    <x v="2"/>
    <n v="21000"/>
    <s v="Pcs"/>
    <n v="0.75"/>
    <n v="15750"/>
  </r>
  <r>
    <d v="2019-07-31T00:00:00"/>
    <x v="155"/>
    <x v="2"/>
    <n v="21000"/>
    <s v="Pcs"/>
    <n v="0.75"/>
    <n v="15750"/>
  </r>
  <r>
    <d v="2019-07-31T00:00:00"/>
    <x v="155"/>
    <x v="2"/>
    <n v="21000"/>
    <s v="Pcs"/>
    <n v="0.75"/>
    <n v="15750"/>
  </r>
  <r>
    <d v="2019-08-02T00:00:00"/>
    <x v="155"/>
    <x v="2"/>
    <n v="21000"/>
    <s v="Pcs"/>
    <n v="0.75"/>
    <n v="15750"/>
  </r>
  <r>
    <d v="2019-08-03T00:00:00"/>
    <x v="155"/>
    <x v="2"/>
    <n v="21000"/>
    <s v="Pcs"/>
    <n v="0.75"/>
    <n v="15750"/>
  </r>
  <r>
    <d v="2019-08-13T00:00:00"/>
    <x v="155"/>
    <x v="2"/>
    <n v="21000"/>
    <s v="Pcs"/>
    <n v="0.75"/>
    <n v="15750"/>
  </r>
  <r>
    <d v="2019-08-16T00:00:00"/>
    <x v="155"/>
    <x v="2"/>
    <n v="21000"/>
    <s v="Pcs"/>
    <n v="0.75"/>
    <n v="15750"/>
  </r>
  <r>
    <d v="2019-08-19T00:00:00"/>
    <x v="155"/>
    <x v="2"/>
    <n v="21000"/>
    <s v="Pcs"/>
    <n v="0.75"/>
    <n v="15750"/>
  </r>
  <r>
    <d v="2019-08-21T00:00:00"/>
    <x v="155"/>
    <x v="2"/>
    <n v="21000"/>
    <s v="Pcs"/>
    <n v="0.75"/>
    <n v="15750"/>
  </r>
  <r>
    <d v="2019-08-23T00:00:00"/>
    <x v="155"/>
    <x v="2"/>
    <n v="21000"/>
    <s v="Pcs"/>
    <n v="0.75"/>
    <n v="15750"/>
  </r>
  <r>
    <d v="2019-08-27T00:00:00"/>
    <x v="155"/>
    <x v="2"/>
    <n v="21000"/>
    <s v="Pcs"/>
    <n v="0.75"/>
    <n v="15750"/>
  </r>
  <r>
    <d v="2019-08-29T00:00:00"/>
    <x v="155"/>
    <x v="2"/>
    <n v="21000"/>
    <s v="Pcs"/>
    <n v="0.75"/>
    <n v="15750"/>
  </r>
  <r>
    <d v="2019-08-31T00:00:00"/>
    <x v="155"/>
    <x v="2"/>
    <n v="21000"/>
    <s v="Pcs"/>
    <n v="0.75"/>
    <n v="15750"/>
  </r>
  <r>
    <d v="2019-09-07T00:00:00"/>
    <x v="155"/>
    <x v="2"/>
    <n v="21000"/>
    <s v="Pcs"/>
    <n v="0.75"/>
    <n v="15750"/>
  </r>
  <r>
    <d v="2019-09-07T00:00:00"/>
    <x v="155"/>
    <x v="2"/>
    <n v="21000"/>
    <s v="Pcs"/>
    <n v="0.75"/>
    <n v="15750"/>
  </r>
  <r>
    <d v="2019-09-11T00:00:00"/>
    <x v="155"/>
    <x v="2"/>
    <n v="21000"/>
    <s v="Pcs"/>
    <n v="0.75"/>
    <n v="15750"/>
  </r>
  <r>
    <d v="2019-09-23T00:00:00"/>
    <x v="155"/>
    <x v="2"/>
    <n v="21000"/>
    <s v="Pcs"/>
    <n v="0.75"/>
    <n v="15750"/>
  </r>
  <r>
    <d v="2019-09-30T00:00:00"/>
    <x v="155"/>
    <x v="2"/>
    <n v="21000"/>
    <s v="Pcs"/>
    <n v="0.75"/>
    <n v="15750"/>
  </r>
  <r>
    <d v="2019-10-03T00:00:00"/>
    <x v="155"/>
    <x v="2"/>
    <n v="21000"/>
    <s v="Pcs"/>
    <n v="0.75"/>
    <n v="15750"/>
  </r>
  <r>
    <d v="2019-10-17T00:00:00"/>
    <x v="155"/>
    <x v="2"/>
    <n v="21000"/>
    <s v="Pcs"/>
    <n v="0.75"/>
    <n v="15750"/>
  </r>
  <r>
    <d v="2019-11-04T00:00:00"/>
    <x v="155"/>
    <x v="2"/>
    <n v="21000"/>
    <s v="Pcs"/>
    <n v="0.75"/>
    <n v="15750"/>
  </r>
  <r>
    <d v="2019-11-11T00:00:00"/>
    <x v="155"/>
    <x v="2"/>
    <n v="21000"/>
    <s v="Pcs"/>
    <n v="0.75"/>
    <n v="15750"/>
  </r>
  <r>
    <d v="2019-11-13T00:00:00"/>
    <x v="155"/>
    <x v="2"/>
    <n v="21000"/>
    <s v="Pcs"/>
    <n v="0.75"/>
    <n v="15750"/>
  </r>
  <r>
    <d v="2019-11-16T00:00:00"/>
    <x v="155"/>
    <x v="2"/>
    <n v="21000"/>
    <s v="Pcs"/>
    <n v="0.75"/>
    <n v="15750"/>
  </r>
  <r>
    <d v="2019-11-20T00:00:00"/>
    <x v="155"/>
    <x v="2"/>
    <n v="21000"/>
    <s v="Pcs"/>
    <n v="0.75"/>
    <n v="15750"/>
  </r>
  <r>
    <d v="2019-11-25T00:00:00"/>
    <x v="155"/>
    <x v="2"/>
    <n v="21000"/>
    <s v="Pcs"/>
    <n v="0.75"/>
    <n v="15750"/>
  </r>
  <r>
    <d v="2019-11-28T00:00:00"/>
    <x v="155"/>
    <x v="2"/>
    <n v="21000"/>
    <s v="Pcs"/>
    <n v="0.75"/>
    <n v="15750"/>
  </r>
  <r>
    <d v="2019-11-30T00:00:00"/>
    <x v="155"/>
    <x v="2"/>
    <n v="21000"/>
    <s v="Pcs"/>
    <n v="0.75"/>
    <n v="15750"/>
  </r>
  <r>
    <d v="2019-12-02T00:00:00"/>
    <x v="155"/>
    <x v="2"/>
    <n v="21000"/>
    <s v="Pcs"/>
    <n v="0.75"/>
    <n v="15750"/>
  </r>
  <r>
    <d v="2019-12-04T00:00:00"/>
    <x v="155"/>
    <x v="2"/>
    <n v="21000"/>
    <s v="Pcs"/>
    <n v="0.75"/>
    <n v="15750"/>
  </r>
  <r>
    <d v="2019-12-07T00:00:00"/>
    <x v="155"/>
    <x v="2"/>
    <n v="21000"/>
    <s v="Pcs"/>
    <n v="0.75"/>
    <n v="15750"/>
  </r>
  <r>
    <d v="2019-12-10T00:00:00"/>
    <x v="155"/>
    <x v="2"/>
    <n v="21000"/>
    <s v="Pcs"/>
    <n v="0.75"/>
    <n v="15750"/>
  </r>
  <r>
    <d v="2019-12-13T00:00:00"/>
    <x v="155"/>
    <x v="2"/>
    <n v="21000"/>
    <s v="Pcs"/>
    <n v="0.75"/>
    <n v="15750"/>
  </r>
  <r>
    <d v="2019-12-16T00:00:00"/>
    <x v="155"/>
    <x v="2"/>
    <n v="21000"/>
    <s v="Pcs"/>
    <n v="0.75"/>
    <n v="15750"/>
  </r>
  <r>
    <d v="2019-12-18T00:00:00"/>
    <x v="155"/>
    <x v="2"/>
    <n v="21000"/>
    <s v="Pcs"/>
    <n v="0.75"/>
    <n v="15750"/>
  </r>
  <r>
    <d v="2019-12-20T00:00:00"/>
    <x v="155"/>
    <x v="2"/>
    <n v="21000"/>
    <s v="Pcs"/>
    <n v="0.75"/>
    <n v="15750"/>
  </r>
  <r>
    <d v="2019-12-24T00:00:00"/>
    <x v="155"/>
    <x v="2"/>
    <n v="13300"/>
    <s v="Pcs"/>
    <n v="0.75"/>
    <n v="9975"/>
  </r>
  <r>
    <d v="2019-12-25T00:00:00"/>
    <x v="155"/>
    <x v="2"/>
    <n v="19000"/>
    <s v="Pcs"/>
    <n v="0.75"/>
    <n v="14250"/>
  </r>
  <r>
    <d v="2019-12-25T00:00:00"/>
    <x v="155"/>
    <x v="2"/>
    <n v="21000"/>
    <s v="Pcs"/>
    <n v="0.75"/>
    <n v="15750"/>
  </r>
  <r>
    <d v="2019-12-27T00:00:00"/>
    <x v="155"/>
    <x v="2"/>
    <n v="19000"/>
    <s v="Pcs"/>
    <n v="0.75"/>
    <n v="14250"/>
  </r>
  <r>
    <d v="2019-12-30T00:00:00"/>
    <x v="155"/>
    <x v="2"/>
    <n v="20000"/>
    <s v="Pcs"/>
    <n v="0.75"/>
    <n v="15000"/>
  </r>
  <r>
    <d v="2020-01-04T00:00:00"/>
    <x v="155"/>
    <x v="2"/>
    <n v="20000"/>
    <s v="Pcs"/>
    <n v="0.75"/>
    <n v="15000"/>
  </r>
  <r>
    <d v="2020-01-04T00:00:00"/>
    <x v="155"/>
    <x v="2"/>
    <n v="20000"/>
    <s v="Pcs"/>
    <n v="0.75"/>
    <n v="15000"/>
  </r>
  <r>
    <d v="2020-01-07T00:00:00"/>
    <x v="155"/>
    <x v="2"/>
    <n v="20000"/>
    <s v="Pcs"/>
    <n v="0.75"/>
    <n v="15000"/>
  </r>
  <r>
    <d v="2020-01-09T00:00:00"/>
    <x v="155"/>
    <x v="2"/>
    <n v="21000"/>
    <s v="Pcs"/>
    <n v="0.75"/>
    <n v="15750"/>
  </r>
  <r>
    <d v="2020-01-15T00:00:00"/>
    <x v="155"/>
    <x v="2"/>
    <n v="20000"/>
    <s v="Pcs"/>
    <n v="0.75"/>
    <n v="15000"/>
  </r>
  <r>
    <d v="2020-01-17T00:00:00"/>
    <x v="155"/>
    <x v="2"/>
    <n v="20000"/>
    <s v="Pcs"/>
    <n v="0.75"/>
    <n v="15000"/>
  </r>
  <r>
    <d v="2020-01-22T00:00:00"/>
    <x v="155"/>
    <x v="2"/>
    <n v="20000"/>
    <s v="Pcs"/>
    <n v="0.75"/>
    <n v="15000"/>
  </r>
  <r>
    <d v="2020-01-25T00:00:00"/>
    <x v="155"/>
    <x v="2"/>
    <n v="20000"/>
    <s v="Pcs"/>
    <n v="0.75"/>
    <n v="15000"/>
  </r>
  <r>
    <d v="2020-01-25T00:00:00"/>
    <x v="155"/>
    <x v="2"/>
    <n v="20000"/>
    <s v="Pcs"/>
    <n v="0.75"/>
    <n v="15000"/>
  </r>
  <r>
    <d v="2020-01-31T00:00:00"/>
    <x v="155"/>
    <x v="2"/>
    <n v="20000"/>
    <s v="Pcs"/>
    <n v="0.75"/>
    <n v="15000"/>
  </r>
  <r>
    <d v="2020-02-03T00:00:00"/>
    <x v="155"/>
    <x v="2"/>
    <n v="20000"/>
    <s v="Pcs"/>
    <n v="0.75"/>
    <n v="15000"/>
  </r>
  <r>
    <d v="2020-02-08T00:00:00"/>
    <x v="155"/>
    <x v="2"/>
    <n v="20000"/>
    <s v="Pcs"/>
    <n v="0.75"/>
    <n v="15000"/>
  </r>
  <r>
    <d v="2020-02-08T00:00:00"/>
    <x v="155"/>
    <x v="2"/>
    <n v="20000"/>
    <s v="Pcs"/>
    <n v="0.75"/>
    <n v="15000"/>
  </r>
  <r>
    <d v="2020-02-13T00:00:00"/>
    <x v="155"/>
    <x v="2"/>
    <n v="20000"/>
    <s v="Pcs"/>
    <n v="0.75"/>
    <n v="15000"/>
  </r>
  <r>
    <d v="2020-02-15T00:00:00"/>
    <x v="155"/>
    <x v="2"/>
    <n v="20000"/>
    <s v="Pcs"/>
    <n v="0.75"/>
    <n v="15000"/>
  </r>
  <r>
    <d v="2020-02-18T00:00:00"/>
    <x v="155"/>
    <x v="2"/>
    <n v="20000"/>
    <s v="Pcs"/>
    <n v="0.75"/>
    <n v="15000"/>
  </r>
  <r>
    <d v="2020-02-18T00:00:00"/>
    <x v="155"/>
    <x v="2"/>
    <n v="21000"/>
    <s v="Pcs"/>
    <n v="0.75"/>
    <n v="15750"/>
  </r>
  <r>
    <d v="2020-02-21T00:00:00"/>
    <x v="155"/>
    <x v="2"/>
    <n v="20000"/>
    <s v="Pcs"/>
    <n v="0.75"/>
    <n v="15000"/>
  </r>
  <r>
    <d v="2020-02-25T00:00:00"/>
    <x v="155"/>
    <x v="2"/>
    <n v="20000"/>
    <s v="Pcs"/>
    <n v="0.75"/>
    <n v="15000"/>
  </r>
  <r>
    <d v="2020-03-05T00:00:00"/>
    <x v="155"/>
    <x v="2"/>
    <n v="20000"/>
    <s v="Pcs"/>
    <n v="0.75"/>
    <n v="15000"/>
  </r>
  <r>
    <d v="2020-03-13T00:00:00"/>
    <x v="155"/>
    <x v="2"/>
    <n v="20000"/>
    <s v="Pcs"/>
    <n v="0.75"/>
    <n v="15000"/>
  </r>
  <r>
    <d v="2020-05-15T00:00:00"/>
    <x v="155"/>
    <x v="2"/>
    <n v="19500"/>
    <s v="Pcs"/>
    <n v="0.75"/>
    <n v="14625"/>
  </r>
  <r>
    <d v="2020-05-16T00:00:00"/>
    <x v="155"/>
    <x v="2"/>
    <n v="20000"/>
    <s v="Pcs"/>
    <n v="0.75"/>
    <n v="15000"/>
  </r>
  <r>
    <d v="2020-05-19T00:00:00"/>
    <x v="155"/>
    <x v="2"/>
    <n v="20000"/>
    <s v="Pcs"/>
    <n v="0.75"/>
    <n v="15000"/>
  </r>
  <r>
    <d v="2020-05-20T00:00:00"/>
    <x v="155"/>
    <x v="2"/>
    <n v="20000"/>
    <s v="Pcs"/>
    <n v="0.75"/>
    <n v="15000"/>
  </r>
  <r>
    <d v="2020-05-21T00:00:00"/>
    <x v="155"/>
    <x v="2"/>
    <n v="20000"/>
    <s v="Pcs"/>
    <n v="0.75"/>
    <n v="15000"/>
  </r>
  <r>
    <d v="2020-05-26T00:00:00"/>
    <x v="155"/>
    <x v="2"/>
    <n v="20000"/>
    <s v="Pcs"/>
    <n v="0.75"/>
    <n v="15000"/>
  </r>
  <r>
    <d v="2020-05-27T00:00:00"/>
    <x v="155"/>
    <x v="2"/>
    <n v="20000"/>
    <s v="Pcs"/>
    <n v="0.75"/>
    <n v="15000"/>
  </r>
  <r>
    <d v="2020-05-27T00:00:00"/>
    <x v="155"/>
    <x v="2"/>
    <n v="20000"/>
    <s v="Pcs"/>
    <n v="0.75"/>
    <n v="15000"/>
  </r>
  <r>
    <d v="2020-05-27T00:00:00"/>
    <x v="155"/>
    <x v="2"/>
    <n v="20000"/>
    <s v="Pcs"/>
    <n v="0.75"/>
    <n v="15000"/>
  </r>
  <r>
    <d v="2020-05-29T00:00:00"/>
    <x v="155"/>
    <x v="2"/>
    <n v="600"/>
    <s v="Pcs"/>
    <n v="28"/>
    <n v="16800"/>
  </r>
  <r>
    <d v="2020-05-30T00:00:00"/>
    <x v="155"/>
    <x v="2"/>
    <n v="20000"/>
    <s v="Pcs"/>
    <n v="0.75"/>
    <n v="15000"/>
  </r>
  <r>
    <d v="2020-05-30T00:00:00"/>
    <x v="155"/>
    <x v="2"/>
    <n v="20000"/>
    <s v="Pcs"/>
    <n v="0.75"/>
    <n v="15000"/>
  </r>
  <r>
    <d v="2020-06-01T00:00:00"/>
    <x v="155"/>
    <x v="2"/>
    <n v="20000"/>
    <s v="Pcs"/>
    <n v="0.75"/>
    <n v="15000"/>
  </r>
  <r>
    <d v="2020-06-02T00:00:00"/>
    <x v="155"/>
    <x v="2"/>
    <n v="20000"/>
    <s v="Pcs"/>
    <n v="0.75"/>
    <n v="15000"/>
  </r>
  <r>
    <d v="2020-06-03T00:00:00"/>
    <x v="155"/>
    <x v="2"/>
    <n v="20000"/>
    <s v="Pcs"/>
    <n v="0.75"/>
    <n v="15000"/>
  </r>
  <r>
    <d v="2020-06-05T00:00:00"/>
    <x v="155"/>
    <x v="2"/>
    <n v="20000"/>
    <s v="Pcs"/>
    <n v="0.75"/>
    <n v="15000"/>
  </r>
  <r>
    <d v="2020-06-05T00:00:00"/>
    <x v="155"/>
    <x v="2"/>
    <n v="20000"/>
    <s v="Pcs"/>
    <n v="0.75"/>
    <n v="15000"/>
  </r>
  <r>
    <d v="2020-06-06T00:00:00"/>
    <x v="155"/>
    <x v="2"/>
    <n v="20000"/>
    <s v="Pcs"/>
    <n v="0.75"/>
    <n v="15000"/>
  </r>
  <r>
    <d v="2020-06-09T00:00:00"/>
    <x v="155"/>
    <x v="2"/>
    <n v="20000"/>
    <s v="Pcs"/>
    <n v="0.75"/>
    <n v="15000"/>
  </r>
  <r>
    <d v="2020-06-09T00:00:00"/>
    <x v="155"/>
    <x v="2"/>
    <n v="20000"/>
    <s v="Pcs"/>
    <n v="0.75"/>
    <n v="15000"/>
  </r>
  <r>
    <d v="2020-06-12T00:00:00"/>
    <x v="155"/>
    <x v="2"/>
    <n v="20000"/>
    <s v="Pcs"/>
    <n v="0.75"/>
    <n v="15000"/>
  </r>
  <r>
    <d v="2020-06-13T00:00:00"/>
    <x v="155"/>
    <x v="2"/>
    <n v="20000"/>
    <s v="Pcs"/>
    <n v="0.75"/>
    <n v="15000"/>
  </r>
  <r>
    <d v="2020-06-15T00:00:00"/>
    <x v="155"/>
    <x v="2"/>
    <n v="20000"/>
    <s v="Pcs"/>
    <n v="0.75"/>
    <n v="15000"/>
  </r>
  <r>
    <d v="2020-07-16T00:00:00"/>
    <x v="155"/>
    <x v="2"/>
    <n v="20000"/>
    <s v="Pcs"/>
    <n v="0.75"/>
    <n v="15000"/>
  </r>
  <r>
    <d v="2020-07-20T00:00:00"/>
    <x v="155"/>
    <x v="2"/>
    <n v="20000"/>
    <s v="Pcs"/>
    <n v="0.75"/>
    <n v="15000"/>
  </r>
  <r>
    <d v="2020-07-28T00:00:00"/>
    <x v="155"/>
    <x v="2"/>
    <n v="20000"/>
    <s v="Pcs"/>
    <n v="0.75"/>
    <n v="15000"/>
  </r>
  <r>
    <d v="2020-08-07T00:00:00"/>
    <x v="155"/>
    <x v="2"/>
    <n v="20000"/>
    <s v="Pcs"/>
    <n v="0.75"/>
    <n v="15000"/>
  </r>
  <r>
    <d v="2020-08-12T00:00:00"/>
    <x v="155"/>
    <x v="2"/>
    <n v="20000"/>
    <s v="Pcs"/>
    <n v="0.75"/>
    <n v="15000"/>
  </r>
  <r>
    <d v="2020-08-13T00:00:00"/>
    <x v="155"/>
    <x v="2"/>
    <n v="20000"/>
    <s v="Pcs"/>
    <n v="0.75"/>
    <n v="15000"/>
  </r>
  <r>
    <d v="2020-08-19T00:00:00"/>
    <x v="155"/>
    <x v="2"/>
    <n v="20000"/>
    <s v="Pcs"/>
    <n v="0.75"/>
    <n v="15000"/>
  </r>
  <r>
    <d v="2020-08-22T00:00:00"/>
    <x v="155"/>
    <x v="2"/>
    <n v="20000"/>
    <s v="Pcs"/>
    <n v="0.75"/>
    <n v="15000"/>
  </r>
  <r>
    <d v="2020-08-25T00:00:00"/>
    <x v="155"/>
    <x v="2"/>
    <n v="20000"/>
    <s v="Pcs"/>
    <n v="0.75"/>
    <n v="15000"/>
  </r>
  <r>
    <d v="2020-08-26T00:00:00"/>
    <x v="155"/>
    <x v="2"/>
    <n v="20000"/>
    <s v="Pcs"/>
    <n v="0.75"/>
    <n v="15000"/>
  </r>
  <r>
    <d v="2020-09-03T00:00:00"/>
    <x v="155"/>
    <x v="2"/>
    <n v="20000"/>
    <s v="Pcs"/>
    <n v="0.75"/>
    <n v="15000"/>
  </r>
  <r>
    <d v="2020-09-05T00:00:00"/>
    <x v="155"/>
    <x v="2"/>
    <n v="20000"/>
    <s v="Pcs"/>
    <n v="0.75"/>
    <n v="15000"/>
  </r>
  <r>
    <d v="2020-09-09T00:00:00"/>
    <x v="155"/>
    <x v="2"/>
    <n v="20000"/>
    <s v="Pcs"/>
    <n v="0.75"/>
    <n v="15000"/>
  </r>
  <r>
    <d v="2020-09-10T00:00:00"/>
    <x v="155"/>
    <x v="2"/>
    <n v="20000"/>
    <s v="Pcs"/>
    <n v="0.75"/>
    <n v="15000"/>
  </r>
  <r>
    <d v="2020-09-12T00:00:00"/>
    <x v="155"/>
    <x v="2"/>
    <n v="20000"/>
    <s v="Pcs"/>
    <n v="0.75"/>
    <n v="15000"/>
  </r>
  <r>
    <d v="2020-09-15T00:00:00"/>
    <x v="155"/>
    <x v="2"/>
    <n v="20000"/>
    <s v="Pcs"/>
    <n v="0.75"/>
    <n v="15000"/>
  </r>
  <r>
    <d v="2020-09-19T00:00:00"/>
    <x v="155"/>
    <x v="2"/>
    <n v="20000"/>
    <s v="Pcs"/>
    <n v="0.75"/>
    <n v="15000"/>
  </r>
  <r>
    <d v="2020-09-23T00:00:00"/>
    <x v="155"/>
    <x v="2"/>
    <n v="20000"/>
    <s v="Pcs"/>
    <n v="0.75"/>
    <n v="15000"/>
  </r>
  <r>
    <d v="2020-09-29T00:00:00"/>
    <x v="155"/>
    <x v="2"/>
    <n v="20000"/>
    <s v="Pcs"/>
    <n v="0.75"/>
    <n v="15000"/>
  </r>
  <r>
    <d v="2020-10-03T00:00:00"/>
    <x v="155"/>
    <x v="2"/>
    <n v="20000"/>
    <s v="Pcs"/>
    <n v="0.75"/>
    <n v="15000"/>
  </r>
  <r>
    <d v="2020-10-10T00:00:00"/>
    <x v="155"/>
    <x v="2"/>
    <n v="20000"/>
    <s v="Pcs"/>
    <n v="0.75"/>
    <n v="15000"/>
  </r>
  <r>
    <d v="2020-10-16T00:00:00"/>
    <x v="155"/>
    <x v="2"/>
    <n v="20000"/>
    <s v="Pcs"/>
    <n v="0.75"/>
    <n v="15000"/>
  </r>
  <r>
    <d v="2020-10-20T00:00:00"/>
    <x v="155"/>
    <x v="2"/>
    <n v="20000"/>
    <s v="Pcs"/>
    <n v="0.75"/>
    <n v="15000"/>
  </r>
  <r>
    <d v="2020-11-05T00:00:00"/>
    <x v="155"/>
    <x v="2"/>
    <n v="20000"/>
    <s v="Pcs"/>
    <n v="0.75"/>
    <n v="15000"/>
  </r>
  <r>
    <d v="2020-11-12T00:00:00"/>
    <x v="155"/>
    <x v="2"/>
    <n v="20000"/>
    <s v="Pcs"/>
    <n v="0.75"/>
    <n v="15000"/>
  </r>
  <r>
    <d v="2020-11-13T00:00:00"/>
    <x v="155"/>
    <x v="2"/>
    <n v="20000"/>
    <s v="Pcs"/>
    <n v="0.75"/>
    <n v="15000"/>
  </r>
  <r>
    <d v="2020-12-09T00:00:00"/>
    <x v="155"/>
    <x v="2"/>
    <n v="20000"/>
    <s v="Pcs"/>
    <n v="0.75"/>
    <n v="15000"/>
  </r>
  <r>
    <d v="2020-12-10T00:00:00"/>
    <x v="155"/>
    <x v="2"/>
    <n v="20000"/>
    <s v="Pcs"/>
    <n v="0.75"/>
    <n v="15000"/>
  </r>
  <r>
    <d v="2020-12-12T00:00:00"/>
    <x v="155"/>
    <x v="2"/>
    <n v="20000"/>
    <s v="Pcs"/>
    <n v="0.75"/>
    <n v="15000"/>
  </r>
  <r>
    <d v="2020-12-14T00:00:00"/>
    <x v="155"/>
    <x v="2"/>
    <n v="20000"/>
    <s v="Pcs"/>
    <n v="0.75"/>
    <n v="15000"/>
  </r>
  <r>
    <d v="2020-12-16T00:00:00"/>
    <x v="155"/>
    <x v="2"/>
    <n v="20000"/>
    <s v="Pcs"/>
    <n v="0.75"/>
    <n v="15000"/>
  </r>
  <r>
    <d v="2020-12-17T00:00:00"/>
    <x v="155"/>
    <x v="2"/>
    <n v="20000"/>
    <s v="Pcs"/>
    <n v="0.75"/>
    <n v="15000"/>
  </r>
  <r>
    <d v="2020-12-19T00:00:00"/>
    <x v="155"/>
    <x v="2"/>
    <n v="20000"/>
    <s v="Pcs"/>
    <n v="0.75"/>
    <n v="15000"/>
  </r>
  <r>
    <d v="2020-12-24T00:00:00"/>
    <x v="155"/>
    <x v="2"/>
    <n v="20000"/>
    <s v="Pcs"/>
    <n v="0.75"/>
    <n v="15000"/>
  </r>
  <r>
    <d v="2020-12-31T00:00:00"/>
    <x v="155"/>
    <x v="2"/>
    <n v="20000"/>
    <s v="Pcs"/>
    <n v="0.75"/>
    <n v="15000"/>
  </r>
  <r>
    <d v="2021-01-02T00:00:00"/>
    <x v="155"/>
    <x v="2"/>
    <n v="20000"/>
    <s v="Pcs"/>
    <n v="0.75"/>
    <n v="15000"/>
  </r>
  <r>
    <d v="2021-01-06T00:00:00"/>
    <x v="155"/>
    <x v="2"/>
    <n v="20000"/>
    <s v="Pcs"/>
    <n v="0.75"/>
    <n v="15000"/>
  </r>
  <r>
    <d v="2021-01-06T00:00:00"/>
    <x v="155"/>
    <x v="2"/>
    <n v="20000"/>
    <s v="Pcs"/>
    <n v="0.75"/>
    <n v="15000"/>
  </r>
  <r>
    <d v="2021-01-07T00:00:00"/>
    <x v="155"/>
    <x v="2"/>
    <n v="20000"/>
    <s v="Pcs"/>
    <n v="0.75"/>
    <n v="15000"/>
  </r>
  <r>
    <d v="2021-01-14T00:00:00"/>
    <x v="155"/>
    <x v="2"/>
    <n v="20000"/>
    <s v="Pcs"/>
    <n v="0.75"/>
    <n v="15000"/>
  </r>
  <r>
    <d v="2021-01-14T00:00:00"/>
    <x v="155"/>
    <x v="2"/>
    <n v="20000"/>
    <s v="Pcs"/>
    <n v="0.75"/>
    <n v="15000"/>
  </r>
  <r>
    <d v="2021-01-15T00:00:00"/>
    <x v="155"/>
    <x v="2"/>
    <n v="20000"/>
    <s v="Pcs"/>
    <n v="0.75"/>
    <n v="15000"/>
  </r>
  <r>
    <d v="2021-01-27T00:00:00"/>
    <x v="155"/>
    <x v="2"/>
    <n v="20000"/>
    <s v="Pcs"/>
    <n v="0.75"/>
    <n v="15000"/>
  </r>
  <r>
    <d v="2021-01-28T00:00:00"/>
    <x v="155"/>
    <x v="2"/>
    <n v="20000"/>
    <s v="Pcs"/>
    <n v="0.75"/>
    <n v="15000"/>
  </r>
  <r>
    <d v="2021-01-29T00:00:00"/>
    <x v="155"/>
    <x v="2"/>
    <n v="20000"/>
    <s v="Pcs"/>
    <n v="0.75"/>
    <n v="15000"/>
  </r>
  <r>
    <d v="2021-02-06T00:00:00"/>
    <x v="155"/>
    <x v="2"/>
    <n v="20000"/>
    <s v="Pcs"/>
    <n v="0.75"/>
    <n v="15000"/>
  </r>
  <r>
    <d v="2021-02-12T00:00:00"/>
    <x v="155"/>
    <x v="2"/>
    <n v="20000"/>
    <s v="Pcs"/>
    <n v="0.75"/>
    <n v="15000"/>
  </r>
  <r>
    <d v="2021-02-20T00:00:00"/>
    <x v="155"/>
    <x v="2"/>
    <n v="20000"/>
    <s v="Pcs"/>
    <n v="0.75"/>
    <n v="15000"/>
  </r>
  <r>
    <d v="2021-02-26T00:00:00"/>
    <x v="155"/>
    <x v="2"/>
    <n v="20000"/>
    <s v="Pcs"/>
    <n v="0.75"/>
    <n v="15000"/>
  </r>
  <r>
    <d v="2021-03-02T00:00:00"/>
    <x v="155"/>
    <x v="2"/>
    <n v="20000"/>
    <s v="Pcs"/>
    <n v="0.75"/>
    <n v="15000"/>
  </r>
  <r>
    <d v="2021-03-06T00:00:00"/>
    <x v="155"/>
    <x v="2"/>
    <n v="20000"/>
    <s v="Pcs"/>
    <n v="0.75"/>
    <n v="15000"/>
  </r>
  <r>
    <d v="2021-03-08T00:00:00"/>
    <x v="155"/>
    <x v="2"/>
    <n v="20000"/>
    <s v="Pcs"/>
    <n v="0.75"/>
    <n v="15000"/>
  </r>
  <r>
    <d v="2021-03-10T00:00:00"/>
    <x v="155"/>
    <x v="2"/>
    <n v="20000"/>
    <s v="Pcs"/>
    <n v="0.75"/>
    <n v="15000"/>
  </r>
  <r>
    <d v="2021-03-13T00:00:00"/>
    <x v="155"/>
    <x v="2"/>
    <n v="20000"/>
    <s v="Pcs"/>
    <n v="0.75"/>
    <n v="15000"/>
  </r>
  <r>
    <d v="2021-03-16T00:00:00"/>
    <x v="155"/>
    <x v="2"/>
    <n v="20000"/>
    <s v="Pcs"/>
    <n v="0.75"/>
    <n v="15000"/>
  </r>
  <r>
    <d v="2021-03-20T00:00:00"/>
    <x v="155"/>
    <x v="2"/>
    <n v="20000"/>
    <s v="Pcs"/>
    <n v="0.75"/>
    <n v="15000"/>
  </r>
  <r>
    <d v="2021-03-24T00:00:00"/>
    <x v="155"/>
    <x v="2"/>
    <n v="20000"/>
    <s v="Pcs"/>
    <n v="0.75"/>
    <n v="15000"/>
  </r>
  <r>
    <d v="2021-04-02T00:00:00"/>
    <x v="155"/>
    <x v="2"/>
    <n v="20000"/>
    <s v="Pcs"/>
    <n v="0.8"/>
    <n v="16000"/>
  </r>
  <r>
    <d v="2021-04-05T00:00:00"/>
    <x v="155"/>
    <x v="2"/>
    <n v="20000"/>
    <s v="Pcs"/>
    <n v="0.8"/>
    <n v="16000"/>
  </r>
  <r>
    <d v="2021-04-07T00:00:00"/>
    <x v="155"/>
    <x v="2"/>
    <n v="20000"/>
    <s v="Pcs"/>
    <n v="0.8"/>
    <n v="16000"/>
  </r>
  <r>
    <d v="2021-04-08T00:00:00"/>
    <x v="155"/>
    <x v="2"/>
    <n v="20000"/>
    <s v="Pcs"/>
    <n v="0.8"/>
    <n v="16000"/>
  </r>
  <r>
    <d v="2021-04-09T00:00:00"/>
    <x v="155"/>
    <x v="2"/>
    <n v="20000"/>
    <s v="Pcs"/>
    <n v="0.8"/>
    <n v="16000"/>
  </r>
  <r>
    <d v="2021-04-23T00:00:00"/>
    <x v="155"/>
    <x v="2"/>
    <n v="20000"/>
    <s v="Pcs"/>
    <n v="0.8"/>
    <n v="16000"/>
  </r>
  <r>
    <d v="2021-04-24T00:00:00"/>
    <x v="155"/>
    <x v="2"/>
    <n v="20000"/>
    <s v="Pcs"/>
    <n v="0.8"/>
    <n v="16000"/>
  </r>
  <r>
    <d v="2021-05-05T00:00:00"/>
    <x v="155"/>
    <x v="2"/>
    <n v="20000"/>
    <s v="Pcs"/>
    <n v="0.8"/>
    <n v="16000"/>
  </r>
  <r>
    <d v="2021-05-20T00:00:00"/>
    <x v="155"/>
    <x v="2"/>
    <n v="20000"/>
    <s v="Pcs"/>
    <n v="0.8"/>
    <n v="16000"/>
  </r>
  <r>
    <d v="2021-05-22T00:00:00"/>
    <x v="155"/>
    <x v="2"/>
    <n v="20000"/>
    <s v="Pcs"/>
    <n v="0.8"/>
    <n v="16000"/>
  </r>
  <r>
    <d v="2021-05-25T00:00:00"/>
    <x v="155"/>
    <x v="2"/>
    <n v="20000"/>
    <s v="Pcs"/>
    <n v="0.8"/>
    <n v="16000"/>
  </r>
  <r>
    <d v="2021-05-25T00:00:00"/>
    <x v="155"/>
    <x v="2"/>
    <n v="20000"/>
    <s v="Pcs"/>
    <n v="0.8"/>
    <n v="16000"/>
  </r>
  <r>
    <d v="2021-05-26T00:00:00"/>
    <x v="155"/>
    <x v="2"/>
    <n v="20000"/>
    <s v="Pcs"/>
    <n v="0.8"/>
    <n v="16000"/>
  </r>
  <r>
    <d v="2021-05-27T00:00:00"/>
    <x v="155"/>
    <x v="2"/>
    <n v="20000"/>
    <s v="Pcs"/>
    <n v="0.8"/>
    <n v="16000"/>
  </r>
  <r>
    <d v="2021-05-27T00:00:00"/>
    <x v="155"/>
    <x v="2"/>
    <n v="20000"/>
    <s v="Pcs"/>
    <n v="0.8"/>
    <n v="16000"/>
  </r>
  <r>
    <d v="2021-06-04T00:00:00"/>
    <x v="155"/>
    <x v="2"/>
    <n v="20000"/>
    <s v="Pcs"/>
    <n v="0.8"/>
    <n v="16000"/>
  </r>
  <r>
    <d v="2021-06-05T00:00:00"/>
    <x v="155"/>
    <x v="2"/>
    <n v="20000"/>
    <s v="Pcs"/>
    <n v="0.8"/>
    <n v="16000"/>
  </r>
  <r>
    <d v="2021-06-05T00:00:00"/>
    <x v="155"/>
    <x v="2"/>
    <n v="20000"/>
    <s v="Pcs"/>
    <n v="0.8"/>
    <n v="16000"/>
  </r>
  <r>
    <d v="2021-06-05T00:00:00"/>
    <x v="155"/>
    <x v="2"/>
    <n v="20000"/>
    <s v="Pcs"/>
    <n v="0.8"/>
    <n v="16000"/>
  </r>
  <r>
    <d v="2021-06-09T00:00:00"/>
    <x v="155"/>
    <x v="2"/>
    <n v="20000"/>
    <s v="Pcs"/>
    <n v="0.8"/>
    <n v="16000"/>
  </r>
  <r>
    <d v="2021-06-11T00:00:00"/>
    <x v="155"/>
    <x v="2"/>
    <n v="20000"/>
    <s v="Pcs"/>
    <n v="0.8"/>
    <n v="16000"/>
  </r>
  <r>
    <d v="2021-06-14T00:00:00"/>
    <x v="155"/>
    <x v="2"/>
    <n v="20000"/>
    <s v="Pcs"/>
    <n v="0.8"/>
    <n v="16000"/>
  </r>
  <r>
    <d v="2021-06-17T00:00:00"/>
    <x v="155"/>
    <x v="2"/>
    <n v="20000"/>
    <s v="Pcs"/>
    <n v="0.8"/>
    <n v="16000"/>
  </r>
  <r>
    <d v="2021-06-17T00:00:00"/>
    <x v="155"/>
    <x v="2"/>
    <n v="20000"/>
    <s v="Pcs"/>
    <n v="0.8"/>
    <n v="16000"/>
  </r>
  <r>
    <d v="2021-06-23T00:00:00"/>
    <x v="155"/>
    <x v="2"/>
    <n v="20000"/>
    <s v="Pcs"/>
    <n v="0.8"/>
    <n v="16000"/>
  </r>
  <r>
    <d v="2021-06-28T00:00:00"/>
    <x v="155"/>
    <x v="2"/>
    <n v="20000"/>
    <s v="Pcs"/>
    <n v="0.8"/>
    <n v="16000"/>
  </r>
  <r>
    <d v="2021-07-08T00:00:00"/>
    <x v="155"/>
    <x v="2"/>
    <n v="20000"/>
    <s v="Pcs"/>
    <n v="0.8"/>
    <n v="16000"/>
  </r>
  <r>
    <d v="2021-07-09T00:00:00"/>
    <x v="155"/>
    <x v="2"/>
    <n v="20000"/>
    <s v="Pcs"/>
    <n v="0.8"/>
    <n v="16000"/>
  </r>
  <r>
    <d v="2021-07-16T00:00:00"/>
    <x v="155"/>
    <x v="2"/>
    <n v="20000"/>
    <s v="Pcs"/>
    <n v="0.8"/>
    <n v="16000"/>
  </r>
  <r>
    <d v="2021-07-19T00:00:00"/>
    <x v="155"/>
    <x v="2"/>
    <n v="20000"/>
    <s v="Pcs"/>
    <n v="0.8"/>
    <n v="16000"/>
  </r>
  <r>
    <d v="2021-07-23T00:00:00"/>
    <x v="155"/>
    <x v="2"/>
    <n v="20000"/>
    <s v="Pcs"/>
    <n v="0.8"/>
    <n v="16000"/>
  </r>
  <r>
    <d v="2021-08-03T00:00:00"/>
    <x v="155"/>
    <x v="2"/>
    <n v="20000"/>
    <s v="Pcs"/>
    <n v="0.8"/>
    <n v="16000"/>
  </r>
  <r>
    <d v="2021-08-05T00:00:00"/>
    <x v="155"/>
    <x v="2"/>
    <n v="20000"/>
    <s v="Pcs"/>
    <n v="0.8"/>
    <n v="16000"/>
  </r>
  <r>
    <d v="2021-08-11T00:00:00"/>
    <x v="155"/>
    <x v="2"/>
    <n v="20000"/>
    <s v="Pcs"/>
    <n v="0.8"/>
    <n v="16000"/>
  </r>
  <r>
    <d v="2021-08-13T00:00:00"/>
    <x v="155"/>
    <x v="2"/>
    <n v="20000"/>
    <s v="Pcs"/>
    <n v="0.8"/>
    <n v="16000"/>
  </r>
  <r>
    <d v="2021-08-24T00:00:00"/>
    <x v="155"/>
    <x v="2"/>
    <n v="20000"/>
    <s v="Pcs"/>
    <n v="0.8"/>
    <n v="16000"/>
  </r>
  <r>
    <d v="2021-08-26T00:00:00"/>
    <x v="155"/>
    <x v="2"/>
    <n v="20000"/>
    <s v="Pcs"/>
    <n v="0.8"/>
    <n v="16000"/>
  </r>
  <r>
    <d v="2021-08-30T00:00:00"/>
    <x v="155"/>
    <x v="2"/>
    <n v="20000"/>
    <s v="Pcs"/>
    <n v="0.8"/>
    <n v="16000"/>
  </r>
  <r>
    <d v="2021-09-02T00:00:00"/>
    <x v="155"/>
    <x v="2"/>
    <n v="20000"/>
    <s v="Pcs"/>
    <n v="0.8"/>
    <n v="16000"/>
  </r>
  <r>
    <d v="2021-09-04T00:00:00"/>
    <x v="155"/>
    <x v="2"/>
    <n v="20000"/>
    <s v="Pcs"/>
    <n v="0.8"/>
    <n v="16000"/>
  </r>
  <r>
    <d v="2021-09-14T00:00:00"/>
    <x v="155"/>
    <x v="2"/>
    <n v="20000"/>
    <s v="Pcs"/>
    <n v="0.8"/>
    <n v="16000"/>
  </r>
  <r>
    <d v="2021-09-20T00:00:00"/>
    <x v="155"/>
    <x v="2"/>
    <n v="20000"/>
    <s v="Pcs"/>
    <n v="0.8"/>
    <n v="16000"/>
  </r>
  <r>
    <d v="2021-09-22T00:00:00"/>
    <x v="155"/>
    <x v="2"/>
    <n v="20000"/>
    <s v="Pcs"/>
    <n v="0.8"/>
    <n v="16000"/>
  </r>
  <r>
    <d v="2021-09-25T00:00:00"/>
    <x v="155"/>
    <x v="2"/>
    <n v="20000"/>
    <s v="Pcs"/>
    <n v="0.8"/>
    <n v="16000"/>
  </r>
  <r>
    <d v="2021-10-02T00:00:00"/>
    <x v="155"/>
    <x v="2"/>
    <n v="20000"/>
    <s v="Pcs"/>
    <n v="0.8"/>
    <n v="16000"/>
  </r>
  <r>
    <d v="2021-10-04T00:00:00"/>
    <x v="155"/>
    <x v="2"/>
    <n v="20000"/>
    <s v="Pcs"/>
    <n v="0.8"/>
    <n v="16000"/>
  </r>
  <r>
    <d v="2021-10-09T00:00:00"/>
    <x v="155"/>
    <x v="2"/>
    <n v="20000"/>
    <s v="Pcs"/>
    <n v="0.8"/>
    <n v="16000"/>
  </r>
  <r>
    <d v="2021-10-23T00:00:00"/>
    <x v="155"/>
    <x v="2"/>
    <n v="20000"/>
    <s v="Pcs"/>
    <n v="0.8"/>
    <n v="16000"/>
  </r>
  <r>
    <d v="2021-10-25T00:00:00"/>
    <x v="155"/>
    <x v="2"/>
    <n v="20000"/>
    <s v="Pcs"/>
    <n v="0.8"/>
    <n v="16000"/>
  </r>
  <r>
    <d v="2021-10-28T00:00:00"/>
    <x v="155"/>
    <x v="2"/>
    <n v="20000"/>
    <s v="Pcs"/>
    <n v="0.8"/>
    <n v="16000"/>
  </r>
  <r>
    <d v="2021-10-30T00:00:00"/>
    <x v="155"/>
    <x v="2"/>
    <n v="20000"/>
    <s v="Pcs"/>
    <n v="0.8"/>
    <n v="16000"/>
  </r>
  <r>
    <d v="2021-11-03T00:00:00"/>
    <x v="155"/>
    <x v="2"/>
    <n v="20000"/>
    <s v="Pcs"/>
    <n v="0.8"/>
    <n v="16000"/>
  </r>
  <r>
    <d v="2021-11-08T00:00:00"/>
    <x v="155"/>
    <x v="2"/>
    <n v="20000"/>
    <s v="Pcs"/>
    <n v="0.8"/>
    <n v="16000"/>
  </r>
  <r>
    <d v="2021-11-13T00:00:00"/>
    <x v="155"/>
    <x v="2"/>
    <n v="20000"/>
    <s v="Pcs"/>
    <n v="0.8"/>
    <n v="16000"/>
  </r>
  <r>
    <d v="2021-11-19T00:00:00"/>
    <x v="155"/>
    <x v="2"/>
    <n v="20000"/>
    <s v="Pcs"/>
    <n v="0.8"/>
    <n v="16000"/>
  </r>
  <r>
    <d v="2021-11-25T00:00:00"/>
    <x v="155"/>
    <x v="2"/>
    <n v="20000"/>
    <s v="Pcs"/>
    <n v="0.8"/>
    <n v="16000"/>
  </r>
  <r>
    <d v="2021-11-27T00:00:00"/>
    <x v="155"/>
    <x v="2"/>
    <n v="20000"/>
    <s v="Pcs"/>
    <n v="0.8"/>
    <n v="16000"/>
  </r>
  <r>
    <d v="2021-12-08T00:00:00"/>
    <x v="155"/>
    <x v="2"/>
    <n v="20000"/>
    <s v="Pcs"/>
    <n v="0.8"/>
    <n v="16000"/>
  </r>
  <r>
    <d v="2021-12-13T00:00:00"/>
    <x v="155"/>
    <x v="2"/>
    <n v="20000"/>
    <s v="Pcs"/>
    <n v="0.8"/>
    <n v="16000"/>
  </r>
  <r>
    <d v="2021-12-14T00:00:00"/>
    <x v="155"/>
    <x v="2"/>
    <n v="20000"/>
    <s v="Pcs"/>
    <n v="0.8"/>
    <n v="16000"/>
  </r>
  <r>
    <d v="2021-12-25T00:00:00"/>
    <x v="155"/>
    <x v="2"/>
    <n v="20000"/>
    <s v="Pcs"/>
    <n v="0.8"/>
    <n v="16000"/>
  </r>
  <r>
    <d v="2021-12-28T00:00:00"/>
    <x v="155"/>
    <x v="2"/>
    <n v="20000"/>
    <s v="Pcs"/>
    <n v="0.8"/>
    <n v="16000"/>
  </r>
  <r>
    <d v="2021-12-30T00:00:00"/>
    <x v="155"/>
    <x v="2"/>
    <n v="30000"/>
    <s v="Pcs"/>
    <n v="0.8"/>
    <n v="24000"/>
  </r>
  <r>
    <d v="2022-01-05T00:00:00"/>
    <x v="155"/>
    <x v="2"/>
    <n v="30000"/>
    <s v="Pcs"/>
    <n v="0.8"/>
    <n v="24000"/>
  </r>
  <r>
    <d v="2022-01-06T00:00:00"/>
    <x v="155"/>
    <x v="2"/>
    <n v="30000"/>
    <s v="Pcs"/>
    <n v="0.8"/>
    <n v="24000"/>
  </r>
  <r>
    <d v="2022-01-10T00:00:00"/>
    <x v="155"/>
    <x v="2"/>
    <n v="30000"/>
    <s v="Pcs"/>
    <n v="0.8"/>
    <n v="24000"/>
  </r>
  <r>
    <d v="2022-01-14T00:00:00"/>
    <x v="155"/>
    <x v="2"/>
    <n v="30000"/>
    <s v="Pcs"/>
    <n v="0.8"/>
    <n v="24000"/>
  </r>
  <r>
    <d v="2022-01-19T00:00:00"/>
    <x v="155"/>
    <x v="2"/>
    <n v="30000"/>
    <s v="Pcs"/>
    <n v="0.8"/>
    <n v="24000"/>
  </r>
  <r>
    <d v="2022-01-25T00:00:00"/>
    <x v="155"/>
    <x v="2"/>
    <n v="30000"/>
    <s v="Pcs"/>
    <n v="0.8"/>
    <n v="24000"/>
  </r>
  <r>
    <d v="2022-01-25T00:00:00"/>
    <x v="155"/>
    <x v="2"/>
    <n v="30000"/>
    <s v="Pcs"/>
    <n v="0.8"/>
    <n v="24000"/>
  </r>
  <r>
    <d v="2022-01-27T00:00:00"/>
    <x v="155"/>
    <x v="2"/>
    <n v="30000"/>
    <s v="Pcs"/>
    <n v="0.8"/>
    <n v="24000"/>
  </r>
  <r>
    <d v="2022-01-29T00:00:00"/>
    <x v="155"/>
    <x v="2"/>
    <n v="30000"/>
    <s v="Pcs"/>
    <n v="0.8"/>
    <n v="24000"/>
  </r>
  <r>
    <d v="2022-02-09T00:00:00"/>
    <x v="155"/>
    <x v="2"/>
    <n v="30000"/>
    <s v="Pcs"/>
    <n v="0.8"/>
    <n v="24000"/>
  </r>
  <r>
    <d v="2022-02-14T00:00:00"/>
    <x v="155"/>
    <x v="2"/>
    <n v="30000"/>
    <s v="Pcs"/>
    <n v="0.8"/>
    <n v="24000"/>
  </r>
  <r>
    <d v="2022-02-16T00:00:00"/>
    <x v="155"/>
    <x v="2"/>
    <n v="30000"/>
    <s v="Pcs"/>
    <n v="0.8"/>
    <n v="24000"/>
  </r>
  <r>
    <d v="2021-05-24T00:00:00"/>
    <x v="156"/>
    <x v="0"/>
    <n v="1189"/>
    <s v="Kg"/>
    <n v="41.5"/>
    <n v="49343.5"/>
  </r>
  <r>
    <d v="2020-01-17T00:00:00"/>
    <x v="157"/>
    <x v="0"/>
    <n v="618"/>
    <s v="Kg"/>
    <n v="27"/>
    <n v="16686"/>
  </r>
  <r>
    <d v="2020-02-06T00:00:00"/>
    <x v="157"/>
    <x v="0"/>
    <n v="410"/>
    <s v="Kg"/>
    <n v="22.25"/>
    <n v="9122.5"/>
  </r>
  <r>
    <d v="2020-02-07T00:00:00"/>
    <x v="157"/>
    <x v="0"/>
    <n v="696"/>
    <s v="Kg"/>
    <n v="22.25"/>
    <n v="15486"/>
  </r>
  <r>
    <d v="2020-02-21T00:00:00"/>
    <x v="157"/>
    <x v="0"/>
    <n v="360"/>
    <s v="Kg"/>
    <n v="27"/>
    <n v="9720"/>
  </r>
  <r>
    <d v="2020-02-21T00:00:00"/>
    <x v="157"/>
    <x v="0"/>
    <n v="368"/>
    <s v="Kg"/>
    <n v="29"/>
    <n v="10672"/>
  </r>
  <r>
    <d v="2020-02-21T00:00:00"/>
    <x v="157"/>
    <x v="0"/>
    <n v="366"/>
    <s v="Kg"/>
    <n v="27.5"/>
    <n v="10065"/>
  </r>
  <r>
    <d v="2020-02-21T00:00:00"/>
    <x v="157"/>
    <x v="0"/>
    <n v="262"/>
    <s v="Kg"/>
    <n v="27"/>
    <n v="7074"/>
  </r>
  <r>
    <d v="2020-11-07T00:00:00"/>
    <x v="158"/>
    <x v="0"/>
    <n v="3326"/>
    <s v="Kg"/>
    <n v="23.25"/>
    <n v="77329.5"/>
  </r>
  <r>
    <d v="2020-11-26T00:00:00"/>
    <x v="158"/>
    <x v="0"/>
    <n v="1367"/>
    <s v="Kg"/>
    <n v="23.25"/>
    <n v="31782.75"/>
  </r>
  <r>
    <d v="2020-11-26T00:00:00"/>
    <x v="158"/>
    <x v="0"/>
    <n v="1178"/>
    <s v="Kg"/>
    <n v="23.25"/>
    <n v="27388.5"/>
  </r>
  <r>
    <d v="2020-11-26T00:00:00"/>
    <x v="158"/>
    <x v="0"/>
    <n v="632"/>
    <s v="Kg"/>
    <n v="23.25"/>
    <n v="14694"/>
  </r>
  <r>
    <d v="2020-11-28T00:00:00"/>
    <x v="158"/>
    <x v="0"/>
    <n v="3268"/>
    <s v="Kg"/>
    <n v="23.25"/>
    <n v="75981"/>
  </r>
  <r>
    <d v="2020-11-04T00:00:00"/>
    <x v="159"/>
    <x v="2"/>
    <n v="230"/>
    <s v="Pcs"/>
    <n v="65"/>
    <n v="14950"/>
  </r>
  <r>
    <d v="2020-02-28T00:00:00"/>
    <x v="160"/>
    <x v="0"/>
    <n v="1022"/>
    <s v="Kg"/>
    <n v="22.25"/>
    <n v="22739.5"/>
  </r>
  <r>
    <d v="2020-03-07T00:00:00"/>
    <x v="160"/>
    <x v="0"/>
    <n v="968"/>
    <s v="Kg"/>
    <n v="22.5"/>
    <n v="21780"/>
  </r>
  <r>
    <d v="2020-03-12T00:00:00"/>
    <x v="160"/>
    <x v="0"/>
    <n v="240"/>
    <s v="Kg"/>
    <n v="24"/>
    <n v="5760"/>
  </r>
  <r>
    <d v="2020-03-13T00:00:00"/>
    <x v="160"/>
    <x v="0"/>
    <n v="1016"/>
    <s v="Kg"/>
    <n v="23.75"/>
    <n v="24130"/>
  </r>
  <r>
    <d v="2020-03-13T00:00:00"/>
    <x v="160"/>
    <x v="0"/>
    <n v="493"/>
    <s v="Kg"/>
    <n v="23.75"/>
    <n v="11708.75"/>
  </r>
  <r>
    <d v="2020-03-13T00:00:00"/>
    <x v="160"/>
    <x v="0"/>
    <n v="1014"/>
    <s v="Kg"/>
    <n v="23.75"/>
    <n v="24082.5"/>
  </r>
  <r>
    <d v="2020-03-16T00:00:00"/>
    <x v="160"/>
    <x v="0"/>
    <n v="524"/>
    <s v="Kg"/>
    <n v="24"/>
    <n v="12576"/>
  </r>
  <r>
    <d v="2021-11-11T00:00:00"/>
    <x v="160"/>
    <x v="0"/>
    <n v="584"/>
    <s v="Kg"/>
    <n v="43.5"/>
    <n v="25404"/>
  </r>
  <r>
    <d v="2021-11-11T00:00:00"/>
    <x v="160"/>
    <x v="0"/>
    <n v="564"/>
    <s v="Kg"/>
    <n v="43.5"/>
    <n v="24534"/>
  </r>
  <r>
    <d v="2021-11-12T00:00:00"/>
    <x v="160"/>
    <x v="0"/>
    <n v="803"/>
    <s v="Kg"/>
    <n v="42.5"/>
    <n v="34127.5"/>
  </r>
  <r>
    <d v="2021-11-12T00:00:00"/>
    <x v="160"/>
    <x v="0"/>
    <n v="586"/>
    <s v="Kg"/>
    <n v="41.5"/>
    <n v="24319"/>
  </r>
  <r>
    <d v="2021-11-12T00:00:00"/>
    <x v="160"/>
    <x v="0"/>
    <n v="772"/>
    <s v="Kg"/>
    <n v="41.5"/>
    <n v="32038"/>
  </r>
  <r>
    <d v="2021-11-13T00:00:00"/>
    <x v="160"/>
    <x v="0"/>
    <n v="550"/>
    <s v="Kg"/>
    <n v="42.5"/>
    <n v="23375"/>
  </r>
  <r>
    <d v="2021-11-16T00:00:00"/>
    <x v="160"/>
    <x v="0"/>
    <n v="488"/>
    <s v="Kg"/>
    <n v="41.5"/>
    <n v="20252"/>
  </r>
  <r>
    <d v="2021-11-16T00:00:00"/>
    <x v="160"/>
    <x v="0"/>
    <n v="910"/>
    <s v="Kg"/>
    <n v="41.5"/>
    <n v="37765"/>
  </r>
  <r>
    <d v="2021-11-18T00:00:00"/>
    <x v="160"/>
    <x v="0"/>
    <n v="596"/>
    <s v="Kg"/>
    <n v="42.5"/>
    <n v="25330"/>
  </r>
  <r>
    <d v="2021-11-18T00:00:00"/>
    <x v="160"/>
    <x v="0"/>
    <n v="597"/>
    <s v="Kg"/>
    <n v="43.25"/>
    <n v="25820.25"/>
  </r>
  <r>
    <d v="2021-12-02T00:00:00"/>
    <x v="160"/>
    <x v="0"/>
    <n v="540"/>
    <s v="Kg"/>
    <n v="43"/>
    <n v="23220"/>
  </r>
  <r>
    <d v="2021-12-02T00:00:00"/>
    <x v="160"/>
    <x v="0"/>
    <n v="577"/>
    <s v="Kg"/>
    <n v="43"/>
    <n v="24811"/>
  </r>
  <r>
    <d v="2021-12-02T00:00:00"/>
    <x v="160"/>
    <x v="0"/>
    <n v="447"/>
    <s v="Kg"/>
    <n v="43"/>
    <n v="19221"/>
  </r>
  <r>
    <d v="2021-12-02T00:00:00"/>
    <x v="160"/>
    <x v="0"/>
    <n v="515"/>
    <s v="Kg"/>
    <n v="43"/>
    <n v="22145"/>
  </r>
  <r>
    <d v="2021-12-07T00:00:00"/>
    <x v="160"/>
    <x v="0"/>
    <n v="746"/>
    <s v="Kg"/>
    <n v="42.25"/>
    <n v="31518.5"/>
  </r>
  <r>
    <d v="2021-12-07T00:00:00"/>
    <x v="160"/>
    <x v="0"/>
    <n v="879"/>
    <s v="Kg"/>
    <n v="42.25"/>
    <n v="37137.75"/>
  </r>
  <r>
    <d v="2021-12-07T00:00:00"/>
    <x v="160"/>
    <x v="0"/>
    <n v="581"/>
    <s v="Kg"/>
    <n v="42.25"/>
    <n v="24547.25"/>
  </r>
  <r>
    <d v="2021-12-07T00:00:00"/>
    <x v="160"/>
    <x v="0"/>
    <n v="895"/>
    <s v="Kg"/>
    <n v="42.25"/>
    <n v="37813.75"/>
  </r>
  <r>
    <d v="2021-12-07T00:00:00"/>
    <x v="160"/>
    <x v="0"/>
    <n v="1650"/>
    <s v="Kg"/>
    <n v="42.25"/>
    <n v="69712.5"/>
  </r>
  <r>
    <d v="2021-12-07T00:00:00"/>
    <x v="160"/>
    <x v="0"/>
    <n v="821"/>
    <s v="Kg"/>
    <n v="41.5"/>
    <n v="34071.5"/>
  </r>
  <r>
    <d v="2021-12-15T00:00:00"/>
    <x v="160"/>
    <x v="0"/>
    <n v="1124"/>
    <s v="Kg"/>
    <n v="42"/>
    <n v="47208"/>
  </r>
  <r>
    <d v="2021-12-15T00:00:00"/>
    <x v="160"/>
    <x v="0"/>
    <n v="598"/>
    <s v="Kg"/>
    <n v="42"/>
    <n v="25116"/>
  </r>
  <r>
    <d v="2021-12-15T00:00:00"/>
    <x v="160"/>
    <x v="0"/>
    <n v="616"/>
    <s v="Kg"/>
    <n v="42"/>
    <n v="25872"/>
  </r>
  <r>
    <d v="2021-12-15T00:00:00"/>
    <x v="160"/>
    <x v="0"/>
    <n v="514"/>
    <s v="Kg"/>
    <n v="42"/>
    <n v="21588"/>
  </r>
  <r>
    <d v="2021-12-20T00:00:00"/>
    <x v="160"/>
    <x v="0"/>
    <n v="450"/>
    <s v="Kg"/>
    <n v="42.25"/>
    <n v="19012.5"/>
  </r>
  <r>
    <d v="2021-12-20T00:00:00"/>
    <x v="160"/>
    <x v="0"/>
    <n v="509"/>
    <s v="Kg"/>
    <n v="42.25"/>
    <n v="21505.25"/>
  </r>
  <r>
    <d v="2021-12-20T00:00:00"/>
    <x v="160"/>
    <x v="0"/>
    <n v="1118"/>
    <s v="Kg"/>
    <n v="42.25"/>
    <n v="47235.5"/>
  </r>
  <r>
    <d v="2021-12-20T00:00:00"/>
    <x v="160"/>
    <x v="0"/>
    <n v="1428"/>
    <s v="Kg"/>
    <n v="42.25"/>
    <n v="60333"/>
  </r>
  <r>
    <d v="2021-12-20T00:00:00"/>
    <x v="160"/>
    <x v="0"/>
    <n v="430"/>
    <s v="Kg"/>
    <n v="42.25"/>
    <n v="18167.5"/>
  </r>
  <r>
    <d v="2021-12-20T00:00:00"/>
    <x v="160"/>
    <x v="0"/>
    <n v="620"/>
    <s v="Kg"/>
    <n v="42.25"/>
    <n v="26195"/>
  </r>
  <r>
    <d v="2021-12-20T00:00:00"/>
    <x v="160"/>
    <x v="0"/>
    <n v="1211"/>
    <s v="Kg"/>
    <n v="42.25"/>
    <n v="51164.75"/>
  </r>
  <r>
    <d v="2022-01-04T00:00:00"/>
    <x v="160"/>
    <x v="0"/>
    <n v="511"/>
    <s v="Kg"/>
    <n v="41"/>
    <n v="20951"/>
  </r>
  <r>
    <d v="2022-01-04T00:00:00"/>
    <x v="160"/>
    <x v="0"/>
    <n v="1158"/>
    <s v="Kg"/>
    <n v="41.5"/>
    <n v="48057"/>
  </r>
  <r>
    <d v="2022-01-05T00:00:00"/>
    <x v="160"/>
    <x v="0"/>
    <n v="560"/>
    <s v="Kg"/>
    <n v="40.5"/>
    <n v="22680"/>
  </r>
  <r>
    <d v="2022-01-05T00:00:00"/>
    <x v="160"/>
    <x v="0"/>
    <n v="1212"/>
    <s v="Kg"/>
    <n v="40.5"/>
    <n v="49086"/>
  </r>
  <r>
    <d v="2022-01-05T00:00:00"/>
    <x v="160"/>
    <x v="0"/>
    <n v="803"/>
    <s v="Kg"/>
    <n v="40.5"/>
    <n v="32521.5"/>
  </r>
  <r>
    <d v="2022-01-08T00:00:00"/>
    <x v="160"/>
    <x v="0"/>
    <n v="916"/>
    <s v="Kg"/>
    <n v="37.5"/>
    <n v="34350"/>
  </r>
  <r>
    <d v="2021-09-24T00:00:00"/>
    <x v="161"/>
    <x v="1"/>
    <n v="600"/>
    <s v="Pcs"/>
    <n v="33.200000000000003"/>
    <n v="19920"/>
  </r>
  <r>
    <d v="2021-09-27T00:00:00"/>
    <x v="161"/>
    <x v="1"/>
    <n v="730"/>
    <s v="Pcs"/>
    <n v="33.200000000000003"/>
    <n v="24236.000000000004"/>
  </r>
  <r>
    <d v="2021-10-05T00:00:00"/>
    <x v="161"/>
    <x v="1"/>
    <n v="800"/>
    <s v="Pcs"/>
    <n v="33.200000000000003"/>
    <n v="26560.000000000004"/>
  </r>
  <r>
    <d v="2021-10-09T00:00:00"/>
    <x v="161"/>
    <x v="1"/>
    <n v="800"/>
    <s v="Pcs"/>
    <n v="33.200000000000003"/>
    <n v="26560.000000000004"/>
  </r>
  <r>
    <d v="2021-11-09T00:00:00"/>
    <x v="161"/>
    <x v="1"/>
    <n v="310"/>
    <s v="Pcs"/>
    <n v="33.200000000000003"/>
    <n v="10292"/>
  </r>
  <r>
    <d v="2021-11-29T00:00:00"/>
    <x v="161"/>
    <x v="1"/>
    <n v="640"/>
    <s v="Pcs"/>
    <n v="33.200000000000003"/>
    <n v="21248"/>
  </r>
  <r>
    <d v="2021-12-23T00:00:00"/>
    <x v="161"/>
    <x v="1"/>
    <n v="800"/>
    <s v="Pcs"/>
    <n v="33.200000000000003"/>
    <n v="26560.000000000004"/>
  </r>
  <r>
    <d v="2022-01-13T00:00:00"/>
    <x v="161"/>
    <x v="1"/>
    <n v="294"/>
    <s v="Pcs"/>
    <n v="33.200000000000003"/>
    <n v="9760.8000000000011"/>
  </r>
  <r>
    <d v="2019-04-18T00:00:00"/>
    <x v="162"/>
    <x v="1"/>
    <n v="350"/>
    <s v="Pcs"/>
    <n v="74"/>
    <n v="25900"/>
  </r>
  <r>
    <d v="2019-04-22T00:00:00"/>
    <x v="162"/>
    <x v="1"/>
    <n v="158"/>
    <s v="Pcs"/>
    <n v="74"/>
    <n v="11692"/>
  </r>
  <r>
    <d v="2020-07-14T00:00:00"/>
    <x v="163"/>
    <x v="0"/>
    <n v="682"/>
    <s v="Kg"/>
    <n v="27"/>
    <n v="18414"/>
  </r>
  <r>
    <d v="2021-03-25T00:00:00"/>
    <x v="163"/>
    <x v="3"/>
    <n v="612"/>
    <s v="Kg"/>
    <n v="50"/>
    <n v="30600"/>
  </r>
  <r>
    <d v="2021-04-02T00:00:00"/>
    <x v="163"/>
    <x v="3"/>
    <n v="478"/>
    <s v="Kg"/>
    <n v="45.5"/>
    <n v="21749"/>
  </r>
  <r>
    <d v="2021-04-05T00:00:00"/>
    <x v="163"/>
    <x v="3"/>
    <n v="624"/>
    <s v="Kg"/>
    <n v="45.5"/>
    <n v="28392"/>
  </r>
  <r>
    <d v="2021-05-07T00:00:00"/>
    <x v="163"/>
    <x v="0"/>
    <n v="624"/>
    <s v="Kg"/>
    <n v="45.5"/>
    <n v="28392"/>
  </r>
  <r>
    <d v="2021-11-23T00:00:00"/>
    <x v="163"/>
    <x v="3"/>
    <n v="606"/>
    <s v="Kg"/>
    <n v="50"/>
    <n v="30300"/>
  </r>
  <r>
    <d v="2021-11-23T00:00:00"/>
    <x v="163"/>
    <x v="3"/>
    <n v="572"/>
    <s v="Kg"/>
    <n v="50"/>
    <n v="28600"/>
  </r>
  <r>
    <d v="2022-02-02T00:00:00"/>
    <x v="163"/>
    <x v="0"/>
    <n v="506"/>
    <s v="Kg"/>
    <n v="40"/>
    <n v="20240"/>
  </r>
  <r>
    <d v="2022-02-02T00:00:00"/>
    <x v="163"/>
    <x v="0"/>
    <n v="332"/>
    <s v="Kg"/>
    <n v="41.5"/>
    <n v="13778"/>
  </r>
  <r>
    <d v="2022-02-02T00:00:00"/>
    <x v="163"/>
    <x v="0"/>
    <n v="270"/>
    <s v="Kg"/>
    <n v="41.5"/>
    <n v="11205"/>
  </r>
  <r>
    <d v="2019-07-09T00:00:00"/>
    <x v="164"/>
    <x v="1"/>
    <n v="705"/>
    <s v="Pcs"/>
    <n v="44.1"/>
    <n v="31090.5"/>
  </r>
  <r>
    <d v="2019-12-10T00:00:00"/>
    <x v="164"/>
    <x v="1"/>
    <n v="250"/>
    <s v="Pcs"/>
    <n v="44.1"/>
    <n v="11025"/>
  </r>
  <r>
    <d v="2019-12-13T00:00:00"/>
    <x v="164"/>
    <x v="1"/>
    <n v="462"/>
    <s v="Pcs"/>
    <n v="44.1"/>
    <n v="20374.2"/>
  </r>
  <r>
    <d v="2021-06-29T00:00:00"/>
    <x v="164"/>
    <x v="2"/>
    <n v="1600"/>
    <s v="Pcs"/>
    <n v="26.5"/>
    <n v="42400"/>
  </r>
  <r>
    <d v="2021-05-15T00:00:00"/>
    <x v="165"/>
    <x v="2"/>
    <n v="2200"/>
    <s v="Pcs"/>
    <n v="34"/>
    <n v="74800"/>
  </r>
  <r>
    <d v="2019-09-24T00:00:00"/>
    <x v="166"/>
    <x v="0"/>
    <n v="415"/>
    <s v="Kg"/>
    <n v="21.5"/>
    <n v="8922.5"/>
  </r>
  <r>
    <d v="2019-09-24T00:00:00"/>
    <x v="166"/>
    <x v="0"/>
    <n v="555"/>
    <s v="Kg"/>
    <n v="22"/>
    <n v="12210"/>
  </r>
  <r>
    <d v="2019-09-27T00:00:00"/>
    <x v="166"/>
    <x v="0"/>
    <n v="521"/>
    <s v="Kg"/>
    <n v="25.5"/>
    <n v="13285.5"/>
  </r>
  <r>
    <d v="2019-09-30T00:00:00"/>
    <x v="166"/>
    <x v="0"/>
    <n v="779"/>
    <s v="Kg"/>
    <n v="21"/>
    <n v="16359"/>
  </r>
  <r>
    <d v="2019-10-12T00:00:00"/>
    <x v="166"/>
    <x v="0"/>
    <n v="216"/>
    <s v="Kg"/>
    <n v="26.5"/>
    <n v="5724"/>
  </r>
  <r>
    <d v="2019-11-04T00:00:00"/>
    <x v="166"/>
    <x v="0"/>
    <n v="459"/>
    <s v="Kg"/>
    <n v="20.5"/>
    <n v="9409.5"/>
  </r>
  <r>
    <d v="2019-11-12T00:00:00"/>
    <x v="166"/>
    <x v="0"/>
    <n v="317"/>
    <s v="Kg"/>
    <n v="27.5"/>
    <n v="8717.5"/>
  </r>
  <r>
    <d v="2019-11-14T00:00:00"/>
    <x v="166"/>
    <x v="0"/>
    <n v="616"/>
    <s v="Kg"/>
    <n v="21"/>
    <n v="12936"/>
  </r>
  <r>
    <d v="2019-11-21T00:00:00"/>
    <x v="166"/>
    <x v="0"/>
    <n v="246"/>
    <s v="Kg"/>
    <n v="21.5"/>
    <n v="5289"/>
  </r>
  <r>
    <d v="2020-02-28T00:00:00"/>
    <x v="167"/>
    <x v="2"/>
    <n v="931"/>
    <s v="Pcs"/>
    <n v="27.5"/>
    <n v="25602.5"/>
  </r>
  <r>
    <d v="2020-12-30T00:00:00"/>
    <x v="167"/>
    <x v="2"/>
    <n v="200"/>
    <s v="Pcs"/>
    <n v="28.5"/>
    <n v="5700"/>
  </r>
  <r>
    <d v="2021-01-15T00:00:00"/>
    <x v="167"/>
    <x v="2"/>
    <n v="701"/>
    <s v="Pcs"/>
    <n v="28.5"/>
    <n v="19978.5"/>
  </r>
  <r>
    <d v="2019-11-08T00:00:00"/>
    <x v="168"/>
    <x v="0"/>
    <n v="636"/>
    <s v="Kg"/>
    <n v="21"/>
    <n v="13356"/>
  </r>
  <r>
    <d v="2021-12-10T00:00:00"/>
    <x v="169"/>
    <x v="0"/>
    <n v="347"/>
    <s v="Kg"/>
    <n v="42.5"/>
    <n v="14747.5"/>
  </r>
  <r>
    <d v="2021-12-13T00:00:00"/>
    <x v="169"/>
    <x v="0"/>
    <n v="625"/>
    <s v="Kg"/>
    <n v="38"/>
    <n v="23750"/>
  </r>
  <r>
    <d v="2022-01-27T00:00:00"/>
    <x v="170"/>
    <x v="0"/>
    <n v="9800"/>
    <s v="Kg"/>
    <n v="38"/>
    <n v="372400"/>
  </r>
  <r>
    <d v="2019-07-10T00:00:00"/>
    <x v="171"/>
    <x v="1"/>
    <n v="100"/>
    <s v="Pcs"/>
    <n v="70"/>
    <n v="7000"/>
  </r>
  <r>
    <d v="2019-04-20T00:00:00"/>
    <x v="172"/>
    <x v="1"/>
    <n v="200"/>
    <s v="Pcs"/>
    <n v="91"/>
    <n v="18200"/>
  </r>
  <r>
    <d v="2019-05-02T00:00:00"/>
    <x v="172"/>
    <x v="1"/>
    <n v="250"/>
    <s v="Pcs"/>
    <n v="91"/>
    <n v="22750"/>
  </r>
  <r>
    <d v="2019-05-17T00:00:00"/>
    <x v="172"/>
    <x v="1"/>
    <n v="299"/>
    <s v="Pcs"/>
    <n v="66.5"/>
    <n v="19883.5"/>
  </r>
  <r>
    <d v="2019-05-18T00:00:00"/>
    <x v="172"/>
    <x v="1"/>
    <n v="302"/>
    <s v="Pcs"/>
    <n v="57"/>
    <n v="17214"/>
  </r>
  <r>
    <d v="2019-06-06T00:00:00"/>
    <x v="172"/>
    <x v="1"/>
    <n v="120"/>
    <s v="Pcs"/>
    <n v="66.5"/>
    <n v="7980"/>
  </r>
  <r>
    <d v="2019-07-01T00:00:00"/>
    <x v="172"/>
    <x v="1"/>
    <n v="230"/>
    <s v="Pcs"/>
    <n v="91"/>
    <n v="20930"/>
  </r>
  <r>
    <d v="2019-07-09T00:00:00"/>
    <x v="172"/>
    <x v="1"/>
    <n v="245"/>
    <s v="Pcs"/>
    <n v="91"/>
    <n v="22295"/>
  </r>
  <r>
    <d v="2019-07-19T00:00:00"/>
    <x v="172"/>
    <x v="1"/>
    <n v="230"/>
    <s v="Pcs"/>
    <n v="91"/>
    <n v="20930"/>
  </r>
  <r>
    <d v="2019-07-31T00:00:00"/>
    <x v="172"/>
    <x v="1"/>
    <n v="252"/>
    <s v="Pcs"/>
    <n v="91"/>
    <n v="22932"/>
  </r>
  <r>
    <d v="2019-08-12T00:00:00"/>
    <x v="172"/>
    <x v="1"/>
    <n v="300"/>
    <s v="Pcs"/>
    <n v="91"/>
    <n v="27300"/>
  </r>
  <r>
    <d v="2019-08-17T00:00:00"/>
    <x v="172"/>
    <x v="1"/>
    <n v="247"/>
    <s v="Pcs"/>
    <n v="91"/>
    <n v="22477"/>
  </r>
  <r>
    <d v="2019-08-22T00:00:00"/>
    <x v="172"/>
    <x v="1"/>
    <n v="1140"/>
    <s v="Kg"/>
    <n v="37.5"/>
    <n v="42750"/>
  </r>
  <r>
    <d v="2019-09-06T00:00:00"/>
    <x v="172"/>
    <x v="1"/>
    <n v="252"/>
    <s v="Pcs"/>
    <n v="91"/>
    <n v="22932"/>
  </r>
  <r>
    <d v="2019-09-07T00:00:00"/>
    <x v="172"/>
    <x v="1"/>
    <n v="301"/>
    <s v="Pcs"/>
    <n v="66.5"/>
    <n v="20016.5"/>
  </r>
  <r>
    <d v="2019-09-13T00:00:00"/>
    <x v="172"/>
    <x v="1"/>
    <n v="315"/>
    <s v="Pcs"/>
    <n v="91"/>
    <n v="28665"/>
  </r>
  <r>
    <d v="2019-09-17T00:00:00"/>
    <x v="172"/>
    <x v="1"/>
    <n v="271"/>
    <s v="Pcs"/>
    <n v="91"/>
    <n v="24661"/>
  </r>
  <r>
    <d v="2019-11-06T00:00:00"/>
    <x v="172"/>
    <x v="2"/>
    <n v="170"/>
    <s v="Pcs"/>
    <n v="91"/>
    <n v="15470"/>
  </r>
  <r>
    <d v="2020-01-10T00:00:00"/>
    <x v="172"/>
    <x v="1"/>
    <n v="198"/>
    <s v="Pcs"/>
    <n v="91"/>
    <n v="18018"/>
  </r>
  <r>
    <d v="2020-02-25T00:00:00"/>
    <x v="172"/>
    <x v="1"/>
    <n v="140"/>
    <s v="Pcs"/>
    <n v="91"/>
    <n v="12740"/>
  </r>
  <r>
    <d v="2020-02-28T00:00:00"/>
    <x v="172"/>
    <x v="1"/>
    <n v="160"/>
    <s v="Pcs"/>
    <n v="91"/>
    <n v="14560"/>
  </r>
  <r>
    <d v="2020-02-28T00:00:00"/>
    <x v="172"/>
    <x v="1"/>
    <n v="100"/>
    <s v="Pcs"/>
    <n v="125"/>
    <n v="12500"/>
  </r>
  <r>
    <d v="2020-08-25T00:00:00"/>
    <x v="172"/>
    <x v="1"/>
    <n v="256"/>
    <s v="Pcs"/>
    <n v="91"/>
    <n v="23296"/>
  </r>
  <r>
    <d v="2020-10-07T00:00:00"/>
    <x v="172"/>
    <x v="1"/>
    <n v="50"/>
    <s v="Pcs"/>
    <n v="91"/>
    <n v="4550"/>
  </r>
  <r>
    <d v="2020-10-14T00:00:00"/>
    <x v="172"/>
    <x v="1"/>
    <n v="100"/>
    <s v="Pcs"/>
    <n v="91"/>
    <n v="9100"/>
  </r>
  <r>
    <d v="2020-10-16T00:00:00"/>
    <x v="172"/>
    <x v="1"/>
    <n v="102"/>
    <s v="Pcs"/>
    <n v="91"/>
    <n v="9282"/>
  </r>
  <r>
    <d v="2021-03-18T00:00:00"/>
    <x v="172"/>
    <x v="1"/>
    <n v="111"/>
    <s v="Pcs"/>
    <n v="124"/>
    <n v="13764"/>
  </r>
  <r>
    <d v="2021-03-24T00:00:00"/>
    <x v="172"/>
    <x v="1"/>
    <n v="99"/>
    <s v="Pcs"/>
    <n v="124"/>
    <n v="12276"/>
  </r>
  <r>
    <d v="2021-03-26T00:00:00"/>
    <x v="172"/>
    <x v="1"/>
    <n v="150"/>
    <s v="Pcs"/>
    <n v="124"/>
    <n v="18600"/>
  </r>
  <r>
    <d v="2021-04-14T00:00:00"/>
    <x v="172"/>
    <x v="1"/>
    <n v="255"/>
    <s v="Pcs"/>
    <n v="124"/>
    <n v="31620"/>
  </r>
  <r>
    <d v="2021-04-26T00:00:00"/>
    <x v="172"/>
    <x v="1"/>
    <n v="236"/>
    <s v="Pcs"/>
    <n v="124"/>
    <n v="29264"/>
  </r>
  <r>
    <d v="2021-08-30T00:00:00"/>
    <x v="172"/>
    <x v="1"/>
    <n v="200"/>
    <s v="Pcs"/>
    <n v="124"/>
    <n v="24800"/>
  </r>
  <r>
    <d v="2021-09-09T00:00:00"/>
    <x v="172"/>
    <x v="1"/>
    <n v="300"/>
    <s v="Pcs"/>
    <n v="124"/>
    <n v="37200"/>
  </r>
  <r>
    <d v="2021-10-28T00:00:00"/>
    <x v="172"/>
    <x v="1"/>
    <n v="186"/>
    <s v="Pcs"/>
    <n v="130"/>
    <n v="24180"/>
  </r>
  <r>
    <d v="2021-11-02T00:00:00"/>
    <x v="172"/>
    <x v="1"/>
    <n v="154"/>
    <s v="Pcs"/>
    <n v="184"/>
    <n v="28336"/>
  </r>
  <r>
    <d v="2021-11-23T00:00:00"/>
    <x v="172"/>
    <x v="1"/>
    <n v="200"/>
    <s v="Pcs"/>
    <n v="129"/>
    <n v="25800"/>
  </r>
  <r>
    <d v="2022-01-29T00:00:00"/>
    <x v="172"/>
    <x v="1"/>
    <n v="140"/>
    <s v="Pcs"/>
    <n v="130"/>
    <n v="18200"/>
  </r>
  <r>
    <d v="2022-01-29T00:00:00"/>
    <x v="172"/>
    <x v="1"/>
    <n v="10"/>
    <s v="Pcs"/>
    <n v="130"/>
    <n v="1300"/>
  </r>
  <r>
    <d v="2022-01-29T00:00:00"/>
    <x v="172"/>
    <x v="1"/>
    <n v="50"/>
    <s v="Pcs"/>
    <n v="190"/>
    <n v="9500"/>
  </r>
  <r>
    <d v="2022-02-01T00:00:00"/>
    <x v="172"/>
    <x v="1"/>
    <n v="100"/>
    <s v="Pcs"/>
    <n v="190"/>
    <n v="19000"/>
  </r>
  <r>
    <d v="2021-03-13T00:00:00"/>
    <x v="173"/>
    <x v="0"/>
    <n v="10141"/>
    <s v="Kg"/>
    <n v="36"/>
    <n v="365076"/>
  </r>
  <r>
    <d v="2021-12-18T00:00:00"/>
    <x v="174"/>
    <x v="2"/>
    <n v="500"/>
    <s v="Pcs"/>
    <n v="2.75"/>
    <n v="1375"/>
  </r>
  <r>
    <d v="2021-12-18T00:00:00"/>
    <x v="174"/>
    <x v="2"/>
    <n v="4000"/>
    <s v="Pcs"/>
    <n v="2"/>
    <n v="8000"/>
  </r>
  <r>
    <d v="2020-12-11T00:00:00"/>
    <x v="175"/>
    <x v="2"/>
    <n v="763"/>
    <s v="Pcs"/>
    <n v="28"/>
    <n v="21364"/>
  </r>
  <r>
    <d v="2022-01-07T00:00:00"/>
    <x v="175"/>
    <x v="2"/>
    <n v="400"/>
    <s v="Pcs"/>
    <n v="33.5"/>
    <n v="13400"/>
  </r>
  <r>
    <d v="2020-11-23T00:00:00"/>
    <x v="176"/>
    <x v="0"/>
    <n v="551.65"/>
    <s v="Kg"/>
    <n v="30.5"/>
    <n v="16825.325000000001"/>
  </r>
  <r>
    <d v="2019-11-13T00:00:00"/>
    <x v="177"/>
    <x v="1"/>
    <n v="240"/>
    <s v="Pcs"/>
    <n v="99"/>
    <n v="23760"/>
  </r>
  <r>
    <d v="2019-11-29T00:00:00"/>
    <x v="177"/>
    <x v="3"/>
    <n v="500"/>
    <s v="Pcs"/>
    <n v="99"/>
    <n v="49500"/>
  </r>
  <r>
    <d v="2019-12-03T00:00:00"/>
    <x v="177"/>
    <x v="1"/>
    <n v="501"/>
    <s v="Pcs"/>
    <n v="99"/>
    <n v="49599"/>
  </r>
  <r>
    <d v="2020-02-01T00:00:00"/>
    <x v="177"/>
    <x v="1"/>
    <n v="500"/>
    <s v="Pcs"/>
    <n v="99"/>
    <n v="49500"/>
  </r>
  <r>
    <d v="2020-11-11T00:00:00"/>
    <x v="177"/>
    <x v="1"/>
    <n v="500"/>
    <s v="Pcs"/>
    <n v="99"/>
    <n v="49500"/>
  </r>
  <r>
    <d v="2020-11-17T00:00:00"/>
    <x v="177"/>
    <x v="1"/>
    <n v="558"/>
    <s v="Pcs"/>
    <n v="99"/>
    <n v="55242"/>
  </r>
  <r>
    <d v="2021-01-06T00:00:00"/>
    <x v="177"/>
    <x v="1"/>
    <n v="400"/>
    <s v="Pcs"/>
    <n v="106"/>
    <n v="42400"/>
  </r>
  <r>
    <d v="2021-01-08T00:00:00"/>
    <x v="177"/>
    <x v="1"/>
    <n v="370"/>
    <s v="Pcs"/>
    <n v="106"/>
    <n v="39220"/>
  </r>
  <r>
    <d v="2021-01-15T00:00:00"/>
    <x v="177"/>
    <x v="1"/>
    <n v="565"/>
    <s v="Pcs"/>
    <n v="106"/>
    <n v="59890"/>
  </r>
  <r>
    <d v="2021-01-16T00:00:00"/>
    <x v="177"/>
    <x v="1"/>
    <n v="600"/>
    <s v="Pcs"/>
    <n v="106"/>
    <n v="63600"/>
  </r>
  <r>
    <d v="2021-01-27T00:00:00"/>
    <x v="177"/>
    <x v="1"/>
    <n v="667"/>
    <s v="Pcs"/>
    <n v="106"/>
    <n v="70702"/>
  </r>
  <r>
    <d v="2021-09-15T00:00:00"/>
    <x v="177"/>
    <x v="1"/>
    <n v="503"/>
    <s v="Pcs"/>
    <n v="106"/>
    <n v="53318"/>
  </r>
  <r>
    <d v="2021-09-25T00:00:00"/>
    <x v="177"/>
    <x v="1"/>
    <n v="653"/>
    <s v="Pcs"/>
    <n v="106"/>
    <n v="69218"/>
  </r>
  <r>
    <d v="2021-10-08T00:00:00"/>
    <x v="177"/>
    <x v="1"/>
    <n v="506"/>
    <s v="Pcs"/>
    <n v="106"/>
    <n v="53636"/>
  </r>
  <r>
    <d v="2021-10-26T00:00:00"/>
    <x v="177"/>
    <x v="1"/>
    <n v="569"/>
    <s v="Pcs"/>
    <n v="106"/>
    <n v="60314"/>
  </r>
  <r>
    <d v="2022-01-07T00:00:00"/>
    <x v="177"/>
    <x v="1"/>
    <n v="500"/>
    <s v="Pcs"/>
    <n v="106"/>
    <n v="53000"/>
  </r>
  <r>
    <d v="2020-08-06T00:00:00"/>
    <x v="178"/>
    <x v="0"/>
    <n v="486"/>
    <s v="Kg"/>
    <n v="28"/>
    <n v="13608"/>
  </r>
  <r>
    <d v="2020-08-07T00:00:00"/>
    <x v="178"/>
    <x v="1"/>
    <n v="510"/>
    <s v="Pcs"/>
    <n v="49"/>
    <n v="24990"/>
  </r>
  <r>
    <d v="2020-09-03T00:00:00"/>
    <x v="178"/>
    <x v="0"/>
    <n v="50.5"/>
    <s v="Kg"/>
    <n v="28"/>
    <n v="1414"/>
  </r>
  <r>
    <d v="2020-12-03T00:00:00"/>
    <x v="178"/>
    <x v="3"/>
    <n v="838"/>
    <s v="Kg"/>
    <n v="31"/>
    <n v="25978"/>
  </r>
  <r>
    <d v="2020-12-03T00:00:00"/>
    <x v="178"/>
    <x v="1"/>
    <n v="270"/>
    <s v="Pcs"/>
    <n v="53"/>
    <n v="14310"/>
  </r>
  <r>
    <d v="2019-12-16T00:00:00"/>
    <x v="179"/>
    <x v="2"/>
    <n v="610"/>
    <s v="Pcs"/>
    <n v="24.5"/>
    <n v="14945"/>
  </r>
  <r>
    <d v="2019-12-28T00:00:00"/>
    <x v="179"/>
    <x v="2"/>
    <n v="730"/>
    <s v="Pcs"/>
    <n v="24.5"/>
    <n v="17885"/>
  </r>
  <r>
    <d v="2020-01-06T00:00:00"/>
    <x v="179"/>
    <x v="2"/>
    <n v="780"/>
    <s v="Pcs"/>
    <n v="24.5"/>
    <n v="19110"/>
  </r>
  <r>
    <d v="2020-01-25T00:00:00"/>
    <x v="179"/>
    <x v="2"/>
    <n v="670"/>
    <s v="Pcs"/>
    <n v="24.5"/>
    <n v="16415"/>
  </r>
  <r>
    <d v="2020-01-30T00:00:00"/>
    <x v="179"/>
    <x v="2"/>
    <n v="980"/>
    <s v="Pcs"/>
    <n v="24.5"/>
    <n v="24010"/>
  </r>
  <r>
    <d v="2020-02-11T00:00:00"/>
    <x v="179"/>
    <x v="2"/>
    <n v="460"/>
    <s v="Pcs"/>
    <n v="44"/>
    <n v="20240"/>
  </r>
  <r>
    <d v="2020-02-21T00:00:00"/>
    <x v="179"/>
    <x v="2"/>
    <n v="800"/>
    <s v="Pcs"/>
    <n v="24.5"/>
    <n v="19600"/>
  </r>
  <r>
    <d v="2020-03-20T00:00:00"/>
    <x v="179"/>
    <x v="2"/>
    <n v="800"/>
    <s v="Pcs"/>
    <n v="24.5"/>
    <n v="19600"/>
  </r>
  <r>
    <d v="2020-07-08T00:00:00"/>
    <x v="179"/>
    <x v="2"/>
    <n v="190"/>
    <s v="Pcs"/>
    <n v="24.5"/>
    <n v="4655"/>
  </r>
  <r>
    <d v="2020-07-09T00:00:00"/>
    <x v="179"/>
    <x v="2"/>
    <n v="800"/>
    <s v="Pcs"/>
    <n v="24.5"/>
    <n v="19600"/>
  </r>
  <r>
    <d v="2020-07-21T00:00:00"/>
    <x v="179"/>
    <x v="2"/>
    <n v="761"/>
    <s v="Pcs"/>
    <n v="24.5"/>
    <n v="18644.5"/>
  </r>
  <r>
    <d v="2020-07-27T00:00:00"/>
    <x v="179"/>
    <x v="2"/>
    <n v="800"/>
    <s v="Pcs"/>
    <n v="24.5"/>
    <n v="19600"/>
  </r>
  <r>
    <d v="2020-08-04T00:00:00"/>
    <x v="179"/>
    <x v="2"/>
    <n v="520"/>
    <s v="Pcs"/>
    <n v="24.5"/>
    <n v="12740"/>
  </r>
  <r>
    <d v="2020-08-26T00:00:00"/>
    <x v="179"/>
    <x v="2"/>
    <n v="550"/>
    <s v="Pcs"/>
    <n v="24.5"/>
    <n v="13475"/>
  </r>
  <r>
    <d v="2020-09-03T00:00:00"/>
    <x v="179"/>
    <x v="2"/>
    <n v="490"/>
    <s v="Pcs"/>
    <n v="24.5"/>
    <n v="12005"/>
  </r>
  <r>
    <d v="2020-09-09T00:00:00"/>
    <x v="179"/>
    <x v="2"/>
    <n v="800"/>
    <s v="Pcs"/>
    <n v="24.5"/>
    <n v="19600"/>
  </r>
  <r>
    <d v="2020-09-15T00:00:00"/>
    <x v="179"/>
    <x v="2"/>
    <n v="810"/>
    <s v="Pcs"/>
    <n v="24.5"/>
    <n v="19845"/>
  </r>
  <r>
    <d v="2020-09-30T00:00:00"/>
    <x v="179"/>
    <x v="2"/>
    <n v="817"/>
    <s v="Pcs"/>
    <n v="24.5"/>
    <n v="20016.5"/>
  </r>
  <r>
    <d v="2020-10-09T00:00:00"/>
    <x v="179"/>
    <x v="2"/>
    <n v="500"/>
    <s v="Pcs"/>
    <n v="24.5"/>
    <n v="12250"/>
  </r>
  <r>
    <d v="2020-10-15T00:00:00"/>
    <x v="179"/>
    <x v="2"/>
    <n v="590"/>
    <s v="Pcs"/>
    <n v="24.5"/>
    <n v="14455"/>
  </r>
  <r>
    <d v="2020-11-07T00:00:00"/>
    <x v="179"/>
    <x v="2"/>
    <n v="800"/>
    <s v="Pcs"/>
    <n v="24.5"/>
    <n v="19600"/>
  </r>
  <r>
    <d v="2020-12-10T00:00:00"/>
    <x v="179"/>
    <x v="2"/>
    <n v="820"/>
    <s v="Pcs"/>
    <n v="25"/>
    <n v="20500"/>
  </r>
  <r>
    <d v="2020-12-17T00:00:00"/>
    <x v="179"/>
    <x v="2"/>
    <n v="840"/>
    <s v="Pcs"/>
    <n v="25.5"/>
    <n v="21420"/>
  </r>
  <r>
    <d v="2020-12-19T00:00:00"/>
    <x v="179"/>
    <x v="2"/>
    <n v="720"/>
    <s v="Pcs"/>
    <n v="25.5"/>
    <n v="18360"/>
  </r>
  <r>
    <d v="2021-01-02T00:00:00"/>
    <x v="179"/>
    <x v="2"/>
    <n v="880"/>
    <s v="Pcs"/>
    <n v="28"/>
    <n v="24640"/>
  </r>
  <r>
    <d v="2021-01-12T00:00:00"/>
    <x v="179"/>
    <x v="2"/>
    <n v="910"/>
    <s v="Pcs"/>
    <n v="28"/>
    <n v="25480"/>
  </r>
  <r>
    <d v="2021-01-19T00:00:00"/>
    <x v="179"/>
    <x v="2"/>
    <n v="800"/>
    <s v="Pcs"/>
    <n v="28"/>
    <n v="22400"/>
  </r>
  <r>
    <d v="2021-02-25T00:00:00"/>
    <x v="179"/>
    <x v="2"/>
    <n v="800"/>
    <s v="Pcs"/>
    <n v="27"/>
    <n v="21600"/>
  </r>
  <r>
    <d v="2021-03-24T00:00:00"/>
    <x v="179"/>
    <x v="2"/>
    <n v="400"/>
    <s v="Pcs"/>
    <n v="30"/>
    <n v="12000"/>
  </r>
  <r>
    <d v="2021-04-09T00:00:00"/>
    <x v="179"/>
    <x v="2"/>
    <n v="190"/>
    <s v="Pcs"/>
    <n v="30.5"/>
    <n v="5795"/>
  </r>
  <r>
    <d v="2021-04-23T00:00:00"/>
    <x v="179"/>
    <x v="2"/>
    <n v="620"/>
    <s v="Pcs"/>
    <n v="30.5"/>
    <n v="18910"/>
  </r>
  <r>
    <d v="2021-04-27T00:00:00"/>
    <x v="179"/>
    <x v="2"/>
    <n v="800"/>
    <s v="Pcs"/>
    <n v="30.5"/>
    <n v="24400"/>
  </r>
  <r>
    <d v="2021-05-04T00:00:00"/>
    <x v="179"/>
    <x v="2"/>
    <n v="802"/>
    <s v="Pcs"/>
    <n v="30.5"/>
    <n v="24461"/>
  </r>
  <r>
    <d v="2021-05-07T00:00:00"/>
    <x v="179"/>
    <x v="2"/>
    <n v="805"/>
    <s v="Pcs"/>
    <n v="30.5"/>
    <n v="24552.5"/>
  </r>
  <r>
    <d v="2021-05-11T00:00:00"/>
    <x v="179"/>
    <x v="2"/>
    <n v="800"/>
    <s v="Pcs"/>
    <n v="30.5"/>
    <n v="24400"/>
  </r>
  <r>
    <d v="2021-06-03T00:00:00"/>
    <x v="179"/>
    <x v="2"/>
    <n v="801"/>
    <s v="Pcs"/>
    <n v="30.5"/>
    <n v="24430.5"/>
  </r>
  <r>
    <d v="2021-06-09T00:00:00"/>
    <x v="179"/>
    <x v="2"/>
    <n v="800"/>
    <s v="Pcs"/>
    <n v="32"/>
    <n v="25600"/>
  </r>
  <r>
    <d v="2021-06-21T00:00:00"/>
    <x v="179"/>
    <x v="2"/>
    <n v="800"/>
    <s v="Pcs"/>
    <n v="32"/>
    <n v="25600"/>
  </r>
  <r>
    <d v="2021-07-13T00:00:00"/>
    <x v="179"/>
    <x v="2"/>
    <n v="800"/>
    <s v="Pcs"/>
    <n v="32"/>
    <n v="25600"/>
  </r>
  <r>
    <d v="2021-07-20T00:00:00"/>
    <x v="179"/>
    <x v="2"/>
    <n v="800"/>
    <s v="Pcs"/>
    <n v="30"/>
    <n v="24000"/>
  </r>
  <r>
    <d v="2021-07-23T00:00:00"/>
    <x v="179"/>
    <x v="2"/>
    <n v="841"/>
    <s v="Pcs"/>
    <n v="30"/>
    <n v="25230"/>
  </r>
  <r>
    <d v="2021-07-31T00:00:00"/>
    <x v="179"/>
    <x v="2"/>
    <n v="800"/>
    <s v="Pcs"/>
    <n v="30"/>
    <n v="24000"/>
  </r>
  <r>
    <d v="2021-08-05T00:00:00"/>
    <x v="179"/>
    <x v="2"/>
    <n v="800"/>
    <s v="Pcs"/>
    <n v="30"/>
    <n v="24000"/>
  </r>
  <r>
    <d v="2021-08-06T00:00:00"/>
    <x v="179"/>
    <x v="2"/>
    <n v="800"/>
    <s v="Pcs"/>
    <n v="30"/>
    <n v="24000"/>
  </r>
  <r>
    <d v="2021-08-10T00:00:00"/>
    <x v="179"/>
    <x v="2"/>
    <n v="800"/>
    <s v="Pcs"/>
    <n v="30"/>
    <n v="24000"/>
  </r>
  <r>
    <d v="2021-08-18T00:00:00"/>
    <x v="179"/>
    <x v="2"/>
    <n v="801"/>
    <s v="Pcs"/>
    <n v="30"/>
    <n v="24030"/>
  </r>
  <r>
    <d v="2021-08-25T00:00:00"/>
    <x v="179"/>
    <x v="2"/>
    <n v="200"/>
    <s v="Pcs"/>
    <n v="39"/>
    <n v="7800"/>
  </r>
  <r>
    <d v="2021-09-03T00:00:00"/>
    <x v="179"/>
    <x v="2"/>
    <n v="800"/>
    <s v="Pcs"/>
    <n v="30"/>
    <n v="24000"/>
  </r>
  <r>
    <d v="2021-09-11T00:00:00"/>
    <x v="179"/>
    <x v="2"/>
    <n v="827"/>
    <s v="Pcs"/>
    <n v="30"/>
    <n v="24810"/>
  </r>
  <r>
    <d v="2021-09-28T00:00:00"/>
    <x v="179"/>
    <x v="2"/>
    <n v="800"/>
    <s v="Pcs"/>
    <n v="30"/>
    <n v="24000"/>
  </r>
  <r>
    <d v="2021-09-28T00:00:00"/>
    <x v="179"/>
    <x v="2"/>
    <n v="640"/>
    <s v="Pcs"/>
    <n v="30"/>
    <n v="19200"/>
  </r>
  <r>
    <d v="2021-10-02T00:00:00"/>
    <x v="179"/>
    <x v="2"/>
    <n v="800"/>
    <s v="Pcs"/>
    <n v="30"/>
    <n v="24000"/>
  </r>
  <r>
    <d v="2021-10-07T00:00:00"/>
    <x v="179"/>
    <x v="2"/>
    <n v="800"/>
    <s v="Pcs"/>
    <n v="30"/>
    <n v="24000"/>
  </r>
  <r>
    <d v="2021-10-21T00:00:00"/>
    <x v="179"/>
    <x v="2"/>
    <n v="800"/>
    <s v="Pcs"/>
    <n v="30"/>
    <n v="24000"/>
  </r>
  <r>
    <d v="2021-10-22T00:00:00"/>
    <x v="179"/>
    <x v="2"/>
    <n v="800"/>
    <s v="Pcs"/>
    <n v="32.5"/>
    <n v="26000"/>
  </r>
  <r>
    <d v="2021-10-26T00:00:00"/>
    <x v="179"/>
    <x v="2"/>
    <n v="1200"/>
    <s v="Pcs"/>
    <n v="32.5"/>
    <n v="39000"/>
  </r>
  <r>
    <d v="2021-10-29T00:00:00"/>
    <x v="179"/>
    <x v="2"/>
    <n v="1200"/>
    <s v="Pcs"/>
    <n v="32.5"/>
    <n v="39000"/>
  </r>
  <r>
    <d v="2021-11-09T00:00:00"/>
    <x v="179"/>
    <x v="2"/>
    <n v="1150"/>
    <s v="Pcs"/>
    <n v="32.5"/>
    <n v="37375"/>
  </r>
  <r>
    <d v="2021-11-23T00:00:00"/>
    <x v="179"/>
    <x v="2"/>
    <n v="1200"/>
    <s v="Pcs"/>
    <n v="32.5"/>
    <n v="39000"/>
  </r>
  <r>
    <d v="2021-11-29T00:00:00"/>
    <x v="179"/>
    <x v="2"/>
    <n v="830"/>
    <s v="Pcs"/>
    <n v="32.5"/>
    <n v="26975"/>
  </r>
  <r>
    <d v="2021-12-01T00:00:00"/>
    <x v="179"/>
    <x v="2"/>
    <n v="530"/>
    <s v="Pcs"/>
    <n v="32.5"/>
    <n v="17225"/>
  </r>
  <r>
    <d v="2021-12-01T00:00:00"/>
    <x v="179"/>
    <x v="2"/>
    <n v="270"/>
    <s v="Pcs"/>
    <n v="32.5"/>
    <n v="8775"/>
  </r>
  <r>
    <d v="2021-12-03T00:00:00"/>
    <x v="179"/>
    <x v="2"/>
    <n v="860"/>
    <s v="Pcs"/>
    <n v="32.5"/>
    <n v="27950"/>
  </r>
  <r>
    <d v="2021-12-09T00:00:00"/>
    <x v="179"/>
    <x v="2"/>
    <n v="800"/>
    <s v="Pcs"/>
    <n v="32.5"/>
    <n v="26000"/>
  </r>
  <r>
    <d v="2021-12-10T00:00:00"/>
    <x v="179"/>
    <x v="2"/>
    <n v="824"/>
    <s v="Pcs"/>
    <n v="32.5"/>
    <n v="26780"/>
  </r>
  <r>
    <d v="2021-12-16T00:00:00"/>
    <x v="179"/>
    <x v="1"/>
    <n v="330"/>
    <s v="Pcs"/>
    <n v="32.5"/>
    <n v="10725"/>
  </r>
  <r>
    <d v="2021-12-16T00:00:00"/>
    <x v="179"/>
    <x v="1"/>
    <n v="538"/>
    <s v="Pcs"/>
    <n v="40.25"/>
    <n v="21654.5"/>
  </r>
  <r>
    <d v="2021-12-17T00:00:00"/>
    <x v="179"/>
    <x v="2"/>
    <n v="800"/>
    <s v="Pcs"/>
    <n v="32.5"/>
    <n v="26000"/>
  </r>
  <r>
    <d v="2021-12-18T00:00:00"/>
    <x v="179"/>
    <x v="1"/>
    <n v="236"/>
    <s v="Pcs"/>
    <n v="32.5"/>
    <n v="7670"/>
  </r>
  <r>
    <d v="2021-12-18T00:00:00"/>
    <x v="179"/>
    <x v="1"/>
    <n v="520"/>
    <s v="Pcs"/>
    <n v="35.5"/>
    <n v="18460"/>
  </r>
  <r>
    <d v="2021-12-20T00:00:00"/>
    <x v="179"/>
    <x v="2"/>
    <n v="800"/>
    <s v="Pcs"/>
    <n v="32.5"/>
    <n v="26000"/>
  </r>
  <r>
    <d v="2021-12-21T00:00:00"/>
    <x v="179"/>
    <x v="2"/>
    <n v="950"/>
    <s v="Pcs"/>
    <n v="32.5"/>
    <n v="30875"/>
  </r>
  <r>
    <d v="2021-12-24T00:00:00"/>
    <x v="179"/>
    <x v="1"/>
    <n v="711"/>
    <s v="Pcs"/>
    <n v="24.5"/>
    <n v="17419.5"/>
  </r>
  <r>
    <d v="2021-12-25T00:00:00"/>
    <x v="179"/>
    <x v="2"/>
    <n v="1000"/>
    <s v="Pcs"/>
    <n v="32.5"/>
    <n v="32500"/>
  </r>
  <r>
    <d v="2021-12-27T00:00:00"/>
    <x v="179"/>
    <x v="1"/>
    <n v="504"/>
    <s v="Pcs"/>
    <n v="32.5"/>
    <n v="16380"/>
  </r>
  <r>
    <d v="2021-12-30T00:00:00"/>
    <x v="179"/>
    <x v="2"/>
    <n v="1000"/>
    <s v="Pcs"/>
    <n v="32.5"/>
    <n v="32500"/>
  </r>
  <r>
    <d v="2021-12-31T00:00:00"/>
    <x v="179"/>
    <x v="2"/>
    <n v="800"/>
    <s v="Pcs"/>
    <n v="32.5"/>
    <n v="26000"/>
  </r>
  <r>
    <d v="2022-01-04T00:00:00"/>
    <x v="179"/>
    <x v="2"/>
    <n v="800"/>
    <s v="Pcs"/>
    <n v="32.5"/>
    <n v="26000"/>
  </r>
  <r>
    <d v="2022-01-07T00:00:00"/>
    <x v="179"/>
    <x v="1"/>
    <n v="655"/>
    <s v="Pcs"/>
    <n v="32.5"/>
    <n v="21287.5"/>
  </r>
  <r>
    <d v="2022-01-08T00:00:00"/>
    <x v="179"/>
    <x v="2"/>
    <n v="800"/>
    <s v="Pcs"/>
    <n v="32.5"/>
    <n v="26000"/>
  </r>
  <r>
    <d v="2022-01-10T00:00:00"/>
    <x v="179"/>
    <x v="2"/>
    <n v="350"/>
    <s v="Pcs"/>
    <n v="32.5"/>
    <n v="11375"/>
  </r>
  <r>
    <d v="2022-01-10T00:00:00"/>
    <x v="179"/>
    <x v="1"/>
    <n v="550"/>
    <s v="Pcs"/>
    <n v="32.5"/>
    <n v="17875"/>
  </r>
  <r>
    <d v="2022-01-11T00:00:00"/>
    <x v="179"/>
    <x v="2"/>
    <n v="530"/>
    <s v="Pcs"/>
    <n v="32.5"/>
    <n v="17225"/>
  </r>
  <r>
    <d v="2022-01-13T00:00:00"/>
    <x v="179"/>
    <x v="2"/>
    <n v="800"/>
    <s v="Pcs"/>
    <n v="32.5"/>
    <n v="26000"/>
  </r>
  <r>
    <d v="2022-01-15T00:00:00"/>
    <x v="179"/>
    <x v="1"/>
    <n v="552"/>
    <s v="Pcs"/>
    <n v="32.5"/>
    <n v="17940"/>
  </r>
  <r>
    <d v="2022-01-15T00:00:00"/>
    <x v="179"/>
    <x v="1"/>
    <n v="600"/>
    <s v="Pcs"/>
    <n v="35.5"/>
    <n v="21300"/>
  </r>
  <r>
    <d v="2022-01-20T00:00:00"/>
    <x v="179"/>
    <x v="2"/>
    <n v="800"/>
    <s v="Pcs"/>
    <n v="32.5"/>
    <n v="26000"/>
  </r>
  <r>
    <d v="2022-01-25T00:00:00"/>
    <x v="179"/>
    <x v="2"/>
    <n v="850"/>
    <s v="Pcs"/>
    <n v="32.5"/>
    <n v="27625"/>
  </r>
  <r>
    <d v="2022-01-27T00:00:00"/>
    <x v="179"/>
    <x v="2"/>
    <n v="587"/>
    <s v="Pcs"/>
    <n v="32.5"/>
    <n v="19077.5"/>
  </r>
  <r>
    <d v="2022-01-29T00:00:00"/>
    <x v="179"/>
    <x v="2"/>
    <n v="444"/>
    <s v="Pcs"/>
    <n v="40.25"/>
    <n v="17871"/>
  </r>
  <r>
    <d v="2022-01-29T00:00:00"/>
    <x v="179"/>
    <x v="2"/>
    <n v="500"/>
    <s v="Pcs"/>
    <n v="32.5"/>
    <n v="16250"/>
  </r>
  <r>
    <d v="2022-02-01T00:00:00"/>
    <x v="179"/>
    <x v="1"/>
    <n v="120"/>
    <s v="Pcs"/>
    <n v="40.25"/>
    <n v="4830"/>
  </r>
  <r>
    <d v="2022-02-01T00:00:00"/>
    <x v="179"/>
    <x v="1"/>
    <n v="435"/>
    <s v="Pcs"/>
    <n v="35.5"/>
    <n v="15442.5"/>
  </r>
  <r>
    <d v="2022-02-02T00:00:00"/>
    <x v="179"/>
    <x v="2"/>
    <n v="590"/>
    <s v="Pcs"/>
    <n v="32.5"/>
    <n v="19175"/>
  </r>
  <r>
    <d v="2022-02-03T00:00:00"/>
    <x v="179"/>
    <x v="2"/>
    <n v="1000"/>
    <s v="Pcs"/>
    <n v="32.5"/>
    <n v="32500"/>
  </r>
  <r>
    <d v="2022-02-04T00:00:00"/>
    <x v="179"/>
    <x v="2"/>
    <n v="900"/>
    <s v="Pcs"/>
    <n v="32.5"/>
    <n v="29250"/>
  </r>
  <r>
    <d v="2022-02-07T00:00:00"/>
    <x v="179"/>
    <x v="1"/>
    <n v="840"/>
    <s v="Pcs"/>
    <n v="32.5"/>
    <n v="27300"/>
  </r>
  <r>
    <d v="2022-02-12T00:00:00"/>
    <x v="179"/>
    <x v="2"/>
    <n v="950"/>
    <s v="Pcs"/>
    <n v="33.5"/>
    <n v="31825"/>
  </r>
  <r>
    <d v="2022-02-14T00:00:00"/>
    <x v="179"/>
    <x v="1"/>
    <n v="307"/>
    <s v="Pcs"/>
    <n v="32.5"/>
    <n v="9977.5"/>
  </r>
  <r>
    <d v="2022-02-14T00:00:00"/>
    <x v="179"/>
    <x v="2"/>
    <n v="630"/>
    <s v="Pcs"/>
    <n v="33.5"/>
    <n v="21105"/>
  </r>
  <r>
    <d v="2021-11-16T00:00:00"/>
    <x v="180"/>
    <x v="2"/>
    <n v="500"/>
    <s v="Pcs"/>
    <n v="1.5"/>
    <n v="750"/>
  </r>
  <r>
    <d v="2021-11-16T00:00:00"/>
    <x v="180"/>
    <x v="2"/>
    <n v="1000"/>
    <s v="Pcs"/>
    <n v="1.5"/>
    <n v="1500"/>
  </r>
  <r>
    <d v="2021-11-16T00:00:00"/>
    <x v="180"/>
    <x v="2"/>
    <n v="1000"/>
    <s v="Pcs"/>
    <n v="1.4"/>
    <n v="1400"/>
  </r>
  <r>
    <d v="2021-11-16T00:00:00"/>
    <x v="180"/>
    <x v="2"/>
    <n v="500"/>
    <s v="Pcs"/>
    <n v="2"/>
    <n v="1000"/>
  </r>
  <r>
    <d v="2021-11-16T00:00:00"/>
    <x v="180"/>
    <x v="2"/>
    <n v="1000"/>
    <s v="Pcs"/>
    <n v="2"/>
    <n v="2000"/>
  </r>
  <r>
    <d v="2021-11-16T00:00:00"/>
    <x v="180"/>
    <x v="2"/>
    <n v="1000"/>
    <s v="Pcs"/>
    <n v="1.9"/>
    <n v="1900"/>
  </r>
  <r>
    <d v="2021-12-17T00:00:00"/>
    <x v="180"/>
    <x v="2"/>
    <n v="503"/>
    <s v="Pcs"/>
    <n v="11.25"/>
    <n v="5658.75"/>
  </r>
  <r>
    <d v="2021-12-17T00:00:00"/>
    <x v="180"/>
    <x v="2"/>
    <n v="1503"/>
    <s v="Pcs"/>
    <n v="16.8"/>
    <n v="25250.400000000001"/>
  </r>
  <r>
    <d v="2020-08-07T00:00:00"/>
    <x v="181"/>
    <x v="1"/>
    <n v="207"/>
    <s v="Pcs"/>
    <n v="54"/>
    <n v="11178"/>
  </r>
  <r>
    <d v="2020-08-11T00:00:00"/>
    <x v="181"/>
    <x v="1"/>
    <n v="500"/>
    <s v="Pcs"/>
    <n v="52"/>
    <n v="26000"/>
  </r>
  <r>
    <d v="2020-10-01T00:00:00"/>
    <x v="181"/>
    <x v="1"/>
    <n v="500"/>
    <s v="Pcs"/>
    <n v="54"/>
    <n v="27000"/>
  </r>
  <r>
    <d v="2020-12-11T00:00:00"/>
    <x v="181"/>
    <x v="1"/>
    <n v="559"/>
    <s v="Pcs"/>
    <n v="60"/>
    <n v="33540"/>
  </r>
  <r>
    <d v="2020-12-26T00:00:00"/>
    <x v="181"/>
    <x v="1"/>
    <n v="500"/>
    <s v="Pcs"/>
    <n v="63"/>
    <n v="31500"/>
  </r>
  <r>
    <d v="2021-03-02T00:00:00"/>
    <x v="181"/>
    <x v="1"/>
    <n v="499"/>
    <s v="Pcs"/>
    <n v="63"/>
    <n v="31437"/>
  </r>
  <r>
    <d v="2021-07-26T00:00:00"/>
    <x v="181"/>
    <x v="1"/>
    <n v="557"/>
    <s v="Pcs"/>
    <n v="68"/>
    <n v="37876"/>
  </r>
  <r>
    <d v="2021-08-02T00:00:00"/>
    <x v="181"/>
    <x v="1"/>
    <n v="502"/>
    <s v="Pcs"/>
    <n v="68"/>
    <n v="34136"/>
  </r>
  <r>
    <d v="2021-09-09T00:00:00"/>
    <x v="181"/>
    <x v="1"/>
    <n v="520"/>
    <s v="Pcs"/>
    <n v="68"/>
    <n v="35360"/>
  </r>
  <r>
    <d v="2021-10-25T00:00:00"/>
    <x v="181"/>
    <x v="1"/>
    <n v="500"/>
    <s v="Pcs"/>
    <n v="68"/>
    <n v="34000"/>
  </r>
  <r>
    <d v="2022-01-13T00:00:00"/>
    <x v="181"/>
    <x v="1"/>
    <n v="600"/>
    <s v="Pcs"/>
    <n v="68"/>
    <n v="40800"/>
  </r>
  <r>
    <d v="2022-01-25T00:00:00"/>
    <x v="181"/>
    <x v="2"/>
    <n v="440"/>
    <s v="Pcs"/>
    <n v="68"/>
    <n v="29920"/>
  </r>
  <r>
    <d v="2019-04-29T00:00:00"/>
    <x v="182"/>
    <x v="1"/>
    <n v="565"/>
    <s v="Pcs"/>
    <n v="42.5"/>
    <n v="24012.5"/>
  </r>
  <r>
    <d v="2019-07-22T00:00:00"/>
    <x v="183"/>
    <x v="3"/>
    <n v="1071"/>
    <s v="Pcs"/>
    <n v="30.5"/>
    <n v="32665.5"/>
  </r>
  <r>
    <d v="2019-10-16T00:00:00"/>
    <x v="183"/>
    <x v="0"/>
    <n v="658"/>
    <s v="Pcs"/>
    <n v="20.5"/>
    <n v="13489"/>
  </r>
  <r>
    <d v="2019-07-08T00:00:00"/>
    <x v="184"/>
    <x v="0"/>
    <n v="300"/>
    <s v="Kg"/>
    <n v="23"/>
    <n v="6900"/>
  </r>
  <r>
    <d v="2019-07-08T00:00:00"/>
    <x v="184"/>
    <x v="0"/>
    <n v="583"/>
    <s v="Kg"/>
    <n v="23"/>
    <n v="13409"/>
  </r>
  <r>
    <d v="2019-07-08T00:00:00"/>
    <x v="184"/>
    <x v="0"/>
    <n v="636"/>
    <s v="Kg"/>
    <n v="24.25"/>
    <n v="15423"/>
  </r>
  <r>
    <d v="2019-07-08T00:00:00"/>
    <x v="184"/>
    <x v="0"/>
    <n v="301"/>
    <s v="Kg"/>
    <n v="23"/>
    <n v="6923"/>
  </r>
  <r>
    <d v="2019-07-09T00:00:00"/>
    <x v="184"/>
    <x v="0"/>
    <n v="412"/>
    <s v="Kg"/>
    <n v="29.5"/>
    <n v="12154"/>
  </r>
  <r>
    <d v="2019-07-09T00:00:00"/>
    <x v="184"/>
    <x v="0"/>
    <n v="299"/>
    <s v="Kg"/>
    <n v="29.5"/>
    <n v="8820.5"/>
  </r>
  <r>
    <d v="2019-07-09T00:00:00"/>
    <x v="184"/>
    <x v="0"/>
    <n v="481"/>
    <s v="Kg"/>
    <n v="24.25"/>
    <n v="11664.25"/>
  </r>
  <r>
    <d v="2019-07-09T00:00:00"/>
    <x v="184"/>
    <x v="0"/>
    <n v="360"/>
    <s v="Kg"/>
    <n v="29.5"/>
    <n v="10620"/>
  </r>
  <r>
    <d v="2019-07-15T00:00:00"/>
    <x v="184"/>
    <x v="0"/>
    <n v="357"/>
    <s v="Kg"/>
    <n v="23.25"/>
    <n v="8300.25"/>
  </r>
  <r>
    <d v="2019-07-15T00:00:00"/>
    <x v="184"/>
    <x v="0"/>
    <n v="364"/>
    <s v="Kg"/>
    <n v="22.5"/>
    <n v="8190"/>
  </r>
  <r>
    <d v="2019-07-19T00:00:00"/>
    <x v="184"/>
    <x v="0"/>
    <n v="302"/>
    <s v="Kg"/>
    <n v="29.5"/>
    <n v="8909"/>
  </r>
  <r>
    <d v="2019-07-19T00:00:00"/>
    <x v="184"/>
    <x v="0"/>
    <n v="302"/>
    <s v="Kg"/>
    <n v="27.5"/>
    <n v="8305"/>
  </r>
  <r>
    <d v="2019-07-22T00:00:00"/>
    <x v="184"/>
    <x v="0"/>
    <n v="520"/>
    <s v="Kg"/>
    <n v="23"/>
    <n v="11960"/>
  </r>
  <r>
    <d v="2019-07-22T00:00:00"/>
    <x v="184"/>
    <x v="0"/>
    <n v="582"/>
    <s v="Kg"/>
    <n v="24.5"/>
    <n v="14259"/>
  </r>
  <r>
    <d v="2019-07-22T00:00:00"/>
    <x v="184"/>
    <x v="0"/>
    <n v="614"/>
    <s v="Kg"/>
    <n v="23"/>
    <n v="14122"/>
  </r>
  <r>
    <d v="2019-07-26T00:00:00"/>
    <x v="184"/>
    <x v="0"/>
    <n v="393"/>
    <s v="Kg"/>
    <n v="24.5"/>
    <n v="9628.5"/>
  </r>
  <r>
    <d v="2019-07-26T00:00:00"/>
    <x v="184"/>
    <x v="0"/>
    <n v="628"/>
    <s v="Kg"/>
    <n v="29.25"/>
    <n v="18369"/>
  </r>
  <r>
    <d v="2019-07-26T00:00:00"/>
    <x v="184"/>
    <x v="0"/>
    <n v="626"/>
    <s v="Kg"/>
    <n v="24.5"/>
    <n v="15337"/>
  </r>
  <r>
    <d v="2019-07-27T00:00:00"/>
    <x v="184"/>
    <x v="0"/>
    <n v="683"/>
    <s v="Kg"/>
    <n v="23.25"/>
    <n v="15879.75"/>
  </r>
  <r>
    <d v="2019-07-27T00:00:00"/>
    <x v="184"/>
    <x v="0"/>
    <n v="680"/>
    <s v="Kg"/>
    <n v="23.25"/>
    <n v="15810"/>
  </r>
  <r>
    <d v="2019-07-27T00:00:00"/>
    <x v="184"/>
    <x v="0"/>
    <n v="607"/>
    <s v="Kg"/>
    <n v="23.25"/>
    <n v="14112.75"/>
  </r>
  <r>
    <d v="2019-07-27T00:00:00"/>
    <x v="184"/>
    <x v="0"/>
    <n v="1251"/>
    <s v="Kg"/>
    <n v="23"/>
    <n v="28773"/>
  </r>
  <r>
    <d v="2019-08-01T00:00:00"/>
    <x v="184"/>
    <x v="0"/>
    <n v="480"/>
    <s v="Kg"/>
    <n v="23"/>
    <n v="11040"/>
  </r>
  <r>
    <d v="2019-08-01T00:00:00"/>
    <x v="184"/>
    <x v="0"/>
    <n v="604"/>
    <s v="Kg"/>
    <n v="23"/>
    <n v="13892"/>
  </r>
  <r>
    <d v="2019-08-06T00:00:00"/>
    <x v="184"/>
    <x v="0"/>
    <n v="573"/>
    <s v="Kg"/>
    <n v="23.5"/>
    <n v="13465.5"/>
  </r>
  <r>
    <d v="2019-08-06T00:00:00"/>
    <x v="184"/>
    <x v="0"/>
    <n v="631"/>
    <s v="Kg"/>
    <n v="22"/>
    <n v="13882"/>
  </r>
  <r>
    <d v="2019-08-06T00:00:00"/>
    <x v="184"/>
    <x v="0"/>
    <n v="631"/>
    <s v="Kg"/>
    <n v="23.5"/>
    <n v="14828.5"/>
  </r>
  <r>
    <d v="2019-08-06T00:00:00"/>
    <x v="184"/>
    <x v="0"/>
    <n v="559"/>
    <s v="Kg"/>
    <n v="23"/>
    <n v="12857"/>
  </r>
  <r>
    <d v="2019-08-06T00:00:00"/>
    <x v="184"/>
    <x v="0"/>
    <n v="593"/>
    <s v="Kg"/>
    <n v="23"/>
    <n v="13639"/>
  </r>
  <r>
    <d v="2019-08-06T00:00:00"/>
    <x v="184"/>
    <x v="0"/>
    <n v="526"/>
    <s v="Kg"/>
    <n v="23"/>
    <n v="12098"/>
  </r>
  <r>
    <d v="2019-08-07T00:00:00"/>
    <x v="184"/>
    <x v="0"/>
    <n v="619"/>
    <s v="Kg"/>
    <n v="24"/>
    <n v="14856"/>
  </r>
  <r>
    <d v="2019-08-07T00:00:00"/>
    <x v="184"/>
    <x v="0"/>
    <n v="308"/>
    <s v="Kg"/>
    <n v="22.5"/>
    <n v="6930"/>
  </r>
  <r>
    <d v="2019-08-07T00:00:00"/>
    <x v="184"/>
    <x v="0"/>
    <n v="506"/>
    <s v="Kg"/>
    <n v="24"/>
    <n v="12144"/>
  </r>
  <r>
    <d v="2019-08-13T00:00:00"/>
    <x v="184"/>
    <x v="0"/>
    <n v="332"/>
    <s v="Kg"/>
    <n v="23"/>
    <n v="7636"/>
  </r>
  <r>
    <d v="2019-08-13T00:00:00"/>
    <x v="184"/>
    <x v="0"/>
    <n v="396"/>
    <s v="Kg"/>
    <n v="29.5"/>
    <n v="11682"/>
  </r>
  <r>
    <d v="2019-08-13T00:00:00"/>
    <x v="184"/>
    <x v="0"/>
    <n v="562"/>
    <s v="Kg"/>
    <n v="23"/>
    <n v="12926"/>
  </r>
  <r>
    <d v="2019-08-20T00:00:00"/>
    <x v="184"/>
    <x v="0"/>
    <n v="426"/>
    <s v="Kg"/>
    <n v="22.25"/>
    <n v="9478.5"/>
  </r>
  <r>
    <d v="2019-08-20T00:00:00"/>
    <x v="184"/>
    <x v="0"/>
    <n v="499"/>
    <s v="Kg"/>
    <n v="22.25"/>
    <n v="11102.75"/>
  </r>
  <r>
    <d v="2019-08-20T00:00:00"/>
    <x v="184"/>
    <x v="0"/>
    <n v="637"/>
    <s v="Kg"/>
    <n v="22.5"/>
    <n v="14332.5"/>
  </r>
  <r>
    <d v="2019-08-20T00:00:00"/>
    <x v="184"/>
    <x v="0"/>
    <n v="639"/>
    <s v="Kg"/>
    <n v="22.5"/>
    <n v="14377.5"/>
  </r>
  <r>
    <d v="2019-08-20T00:00:00"/>
    <x v="184"/>
    <x v="0"/>
    <n v="512"/>
    <s v="Kg"/>
    <n v="22.25"/>
    <n v="11392"/>
  </r>
  <r>
    <d v="2019-08-20T00:00:00"/>
    <x v="184"/>
    <x v="0"/>
    <n v="657"/>
    <s v="Kg"/>
    <n v="22.25"/>
    <n v="14618.25"/>
  </r>
  <r>
    <d v="2019-08-20T00:00:00"/>
    <x v="184"/>
    <x v="0"/>
    <n v="553"/>
    <s v="Kg"/>
    <n v="22.25"/>
    <n v="12304.25"/>
  </r>
  <r>
    <d v="2019-08-20T00:00:00"/>
    <x v="184"/>
    <x v="0"/>
    <n v="564"/>
    <s v="Kg"/>
    <n v="23.75"/>
    <n v="13395"/>
  </r>
  <r>
    <d v="2019-08-26T00:00:00"/>
    <x v="184"/>
    <x v="0"/>
    <n v="1058"/>
    <s v="Kg"/>
    <n v="22"/>
    <n v="23276"/>
  </r>
  <r>
    <d v="2019-08-31T00:00:00"/>
    <x v="184"/>
    <x v="0"/>
    <n v="566"/>
    <s v="Kg"/>
    <n v="23.5"/>
    <n v="13301"/>
  </r>
  <r>
    <d v="2019-08-31T00:00:00"/>
    <x v="184"/>
    <x v="0"/>
    <n v="548"/>
    <s v="Kg"/>
    <n v="23.5"/>
    <n v="12878"/>
  </r>
  <r>
    <d v="2019-08-31T00:00:00"/>
    <x v="184"/>
    <x v="0"/>
    <n v="490"/>
    <s v="Kg"/>
    <n v="23.5"/>
    <n v="11515"/>
  </r>
  <r>
    <d v="2019-09-03T00:00:00"/>
    <x v="184"/>
    <x v="0"/>
    <n v="696"/>
    <s v="Kg"/>
    <n v="23.5"/>
    <n v="16356"/>
  </r>
  <r>
    <d v="2019-09-03T00:00:00"/>
    <x v="184"/>
    <x v="0"/>
    <n v="643"/>
    <s v="Kg"/>
    <n v="22"/>
    <n v="14146"/>
  </r>
  <r>
    <d v="2019-09-03T00:00:00"/>
    <x v="184"/>
    <x v="0"/>
    <n v="736"/>
    <s v="Kg"/>
    <n v="23.5"/>
    <n v="17296"/>
  </r>
  <r>
    <d v="2019-09-04T00:00:00"/>
    <x v="184"/>
    <x v="0"/>
    <n v="425"/>
    <s v="Kg"/>
    <n v="28"/>
    <n v="11900"/>
  </r>
  <r>
    <d v="2019-09-04T00:00:00"/>
    <x v="184"/>
    <x v="0"/>
    <n v="570"/>
    <s v="Kg"/>
    <n v="23.5"/>
    <n v="13395"/>
  </r>
  <r>
    <d v="2019-09-04T00:00:00"/>
    <x v="184"/>
    <x v="0"/>
    <n v="272"/>
    <s v="Kg"/>
    <n v="28"/>
    <n v="7616"/>
  </r>
  <r>
    <d v="2019-09-06T00:00:00"/>
    <x v="184"/>
    <x v="0"/>
    <n v="477"/>
    <s v="Kg"/>
    <n v="22"/>
    <n v="10494"/>
  </r>
  <r>
    <d v="2019-09-06T00:00:00"/>
    <x v="184"/>
    <x v="0"/>
    <n v="539"/>
    <s v="Kg"/>
    <n v="22"/>
    <n v="11858"/>
  </r>
  <r>
    <d v="2019-09-06T00:00:00"/>
    <x v="184"/>
    <x v="0"/>
    <n v="571"/>
    <s v="Kg"/>
    <n v="22"/>
    <n v="12562"/>
  </r>
  <r>
    <d v="2019-09-06T00:00:00"/>
    <x v="184"/>
    <x v="0"/>
    <n v="679"/>
    <s v="Kg"/>
    <n v="22"/>
    <n v="14938"/>
  </r>
  <r>
    <d v="2019-09-11T00:00:00"/>
    <x v="184"/>
    <x v="0"/>
    <n v="586"/>
    <s v="Kg"/>
    <n v="22"/>
    <n v="12892"/>
  </r>
  <r>
    <d v="2019-09-11T00:00:00"/>
    <x v="184"/>
    <x v="0"/>
    <n v="670"/>
    <s v="Kg"/>
    <n v="22"/>
    <n v="14740"/>
  </r>
  <r>
    <d v="2019-09-11T00:00:00"/>
    <x v="184"/>
    <x v="0"/>
    <n v="635"/>
    <s v="Kg"/>
    <n v="28.5"/>
    <n v="18097.5"/>
  </r>
  <r>
    <d v="2019-09-11T00:00:00"/>
    <x v="184"/>
    <x v="0"/>
    <n v="596"/>
    <s v="Kg"/>
    <n v="21.5"/>
    <n v="12814"/>
  </r>
  <r>
    <d v="2019-09-12T00:00:00"/>
    <x v="184"/>
    <x v="0"/>
    <n v="707"/>
    <s v="Kg"/>
    <n v="21.5"/>
    <n v="15200.5"/>
  </r>
  <r>
    <d v="2019-09-12T00:00:00"/>
    <x v="184"/>
    <x v="0"/>
    <n v="604"/>
    <s v="Kg"/>
    <n v="21.5"/>
    <n v="12986"/>
  </r>
  <r>
    <d v="2019-09-12T00:00:00"/>
    <x v="184"/>
    <x v="0"/>
    <n v="549"/>
    <s v="Kg"/>
    <n v="21.5"/>
    <n v="11803.5"/>
  </r>
  <r>
    <d v="2019-09-12T00:00:00"/>
    <x v="184"/>
    <x v="0"/>
    <n v="948"/>
    <s v="Kg"/>
    <n v="27"/>
    <n v="25596"/>
  </r>
  <r>
    <d v="2019-09-13T00:00:00"/>
    <x v="184"/>
    <x v="0"/>
    <n v="604"/>
    <s v="Kg"/>
    <n v="21.5"/>
    <n v="12986"/>
  </r>
  <r>
    <d v="2019-09-13T00:00:00"/>
    <x v="184"/>
    <x v="0"/>
    <n v="553"/>
    <s v="Kg"/>
    <n v="23.5"/>
    <n v="12995.5"/>
  </r>
  <r>
    <d v="2019-09-13T00:00:00"/>
    <x v="184"/>
    <x v="0"/>
    <n v="716"/>
    <s v="Kg"/>
    <n v="21.5"/>
    <n v="15394"/>
  </r>
  <r>
    <d v="2019-09-16T00:00:00"/>
    <x v="184"/>
    <x v="0"/>
    <n v="570"/>
    <s v="Kg"/>
    <n v="23.5"/>
    <n v="13395"/>
  </r>
  <r>
    <d v="2019-09-17T00:00:00"/>
    <x v="184"/>
    <x v="0"/>
    <n v="321"/>
    <s v="Kg"/>
    <n v="27.5"/>
    <n v="8827.5"/>
  </r>
  <r>
    <d v="2019-09-17T00:00:00"/>
    <x v="184"/>
    <x v="0"/>
    <n v="550"/>
    <s v="Kg"/>
    <n v="21.5"/>
    <n v="11825"/>
  </r>
  <r>
    <d v="2019-09-23T00:00:00"/>
    <x v="184"/>
    <x v="0"/>
    <n v="669"/>
    <s v="Kg"/>
    <n v="23"/>
    <n v="15387"/>
  </r>
  <r>
    <d v="2019-09-23T00:00:00"/>
    <x v="184"/>
    <x v="0"/>
    <n v="585"/>
    <s v="Kg"/>
    <n v="23"/>
    <n v="13455"/>
  </r>
  <r>
    <d v="2019-09-24T00:00:00"/>
    <x v="184"/>
    <x v="0"/>
    <n v="576"/>
    <s v="Kg"/>
    <n v="21"/>
    <n v="12096"/>
  </r>
  <r>
    <d v="2019-09-26T00:00:00"/>
    <x v="184"/>
    <x v="0"/>
    <n v="650"/>
    <s v="Kg"/>
    <n v="27.75"/>
    <n v="18037.5"/>
  </r>
  <r>
    <d v="2019-09-26T00:00:00"/>
    <x v="184"/>
    <x v="0"/>
    <n v="264"/>
    <s v="Kg"/>
    <n v="21"/>
    <n v="5544"/>
  </r>
  <r>
    <d v="2019-09-27T00:00:00"/>
    <x v="184"/>
    <x v="0"/>
    <n v="767"/>
    <s v="Kg"/>
    <n v="27"/>
    <n v="20709"/>
  </r>
  <r>
    <d v="2019-09-27T00:00:00"/>
    <x v="184"/>
    <x v="0"/>
    <n v="612"/>
    <s v="Kg"/>
    <n v="22.5"/>
    <n v="13770"/>
  </r>
  <r>
    <d v="2019-09-27T00:00:00"/>
    <x v="184"/>
    <x v="0"/>
    <n v="315"/>
    <s v="Kg"/>
    <n v="28.5"/>
    <n v="8977.5"/>
  </r>
  <r>
    <d v="2019-09-27T00:00:00"/>
    <x v="184"/>
    <x v="0"/>
    <n v="614"/>
    <s v="Kg"/>
    <n v="21"/>
    <n v="12894"/>
  </r>
  <r>
    <d v="2019-09-27T00:00:00"/>
    <x v="184"/>
    <x v="0"/>
    <n v="380"/>
    <s v="Kg"/>
    <n v="27.5"/>
    <n v="10450"/>
  </r>
  <r>
    <d v="2019-09-28T00:00:00"/>
    <x v="184"/>
    <x v="0"/>
    <n v="604"/>
    <s v="Kg"/>
    <n v="27.5"/>
    <n v="16610"/>
  </r>
  <r>
    <d v="2019-09-30T00:00:00"/>
    <x v="184"/>
    <x v="0"/>
    <n v="583"/>
    <s v="Kg"/>
    <n v="21.25"/>
    <n v="12388.75"/>
  </r>
  <r>
    <d v="2019-09-30T00:00:00"/>
    <x v="184"/>
    <x v="0"/>
    <n v="523"/>
    <s v="Kg"/>
    <n v="22.5"/>
    <n v="11767.5"/>
  </r>
  <r>
    <d v="2019-09-30T00:00:00"/>
    <x v="184"/>
    <x v="0"/>
    <n v="231"/>
    <s v="Kg"/>
    <n v="21.25"/>
    <n v="4908.75"/>
  </r>
  <r>
    <d v="2019-10-01T00:00:00"/>
    <x v="184"/>
    <x v="0"/>
    <n v="646"/>
    <s v="Kg"/>
    <n v="21.5"/>
    <n v="13889"/>
  </r>
  <r>
    <d v="2019-10-01T00:00:00"/>
    <x v="184"/>
    <x v="0"/>
    <n v="324"/>
    <s v="Kg"/>
    <n v="28"/>
    <n v="9072"/>
  </r>
  <r>
    <d v="2019-10-01T00:00:00"/>
    <x v="184"/>
    <x v="0"/>
    <n v="511"/>
    <s v="Kg"/>
    <n v="22.5"/>
    <n v="11497.5"/>
  </r>
  <r>
    <d v="2019-10-04T00:00:00"/>
    <x v="184"/>
    <x v="0"/>
    <n v="576"/>
    <s v="Kg"/>
    <n v="21.5"/>
    <n v="12384"/>
  </r>
  <r>
    <d v="2019-10-04T00:00:00"/>
    <x v="184"/>
    <x v="0"/>
    <n v="608"/>
    <s v="Kg"/>
    <n v="21.5"/>
    <n v="13072"/>
  </r>
  <r>
    <d v="2019-10-14T00:00:00"/>
    <x v="184"/>
    <x v="0"/>
    <n v="477"/>
    <s v="Kg"/>
    <n v="21"/>
    <n v="10017"/>
  </r>
  <r>
    <d v="2019-10-14T00:00:00"/>
    <x v="184"/>
    <x v="0"/>
    <n v="867"/>
    <s v="Kg"/>
    <n v="21"/>
    <n v="18207"/>
  </r>
  <r>
    <d v="2019-10-14T00:00:00"/>
    <x v="184"/>
    <x v="0"/>
    <n v="1277"/>
    <s v="Kg"/>
    <n v="22.5"/>
    <n v="28732.5"/>
  </r>
  <r>
    <d v="2019-10-14T00:00:00"/>
    <x v="184"/>
    <x v="0"/>
    <n v="843"/>
    <s v="Kg"/>
    <n v="22.5"/>
    <n v="18967.5"/>
  </r>
  <r>
    <d v="2019-10-14T00:00:00"/>
    <x v="184"/>
    <x v="0"/>
    <n v="194"/>
    <s v="Kg"/>
    <n v="22.5"/>
    <n v="4365"/>
  </r>
  <r>
    <d v="2019-10-14T00:00:00"/>
    <x v="184"/>
    <x v="0"/>
    <n v="1429"/>
    <s v="Kg"/>
    <n v="21"/>
    <n v="30009"/>
  </r>
  <r>
    <d v="2019-10-16T00:00:00"/>
    <x v="184"/>
    <x v="0"/>
    <n v="925"/>
    <s v="Kg"/>
    <n v="21"/>
    <n v="19425"/>
  </r>
  <r>
    <d v="2019-10-22T00:00:00"/>
    <x v="184"/>
    <x v="0"/>
    <n v="531"/>
    <s v="Kg"/>
    <n v="21.5"/>
    <n v="11416.5"/>
  </r>
  <r>
    <d v="2019-10-22T00:00:00"/>
    <x v="184"/>
    <x v="0"/>
    <n v="663"/>
    <s v="Kg"/>
    <n v="26.5"/>
    <n v="17569.5"/>
  </r>
  <r>
    <d v="2019-10-22T00:00:00"/>
    <x v="184"/>
    <x v="0"/>
    <n v="523"/>
    <s v="Kg"/>
    <n v="20.25"/>
    <n v="10590.75"/>
  </r>
  <r>
    <d v="2019-10-22T00:00:00"/>
    <x v="184"/>
    <x v="0"/>
    <n v="1066"/>
    <s v="Kg"/>
    <n v="20.5"/>
    <n v="21853"/>
  </r>
  <r>
    <d v="2019-11-16T00:00:00"/>
    <x v="184"/>
    <x v="0"/>
    <n v="603"/>
    <s v="Kg"/>
    <n v="22.5"/>
    <n v="13567.5"/>
  </r>
  <r>
    <d v="2019-11-16T00:00:00"/>
    <x v="184"/>
    <x v="0"/>
    <n v="631"/>
    <s v="Kg"/>
    <n v="21"/>
    <n v="13251"/>
  </r>
  <r>
    <d v="2019-11-18T00:00:00"/>
    <x v="184"/>
    <x v="0"/>
    <n v="523"/>
    <s v="Kg"/>
    <n v="27.5"/>
    <n v="14382.5"/>
  </r>
  <r>
    <d v="2019-11-18T00:00:00"/>
    <x v="184"/>
    <x v="0"/>
    <n v="425"/>
    <s v="Kg"/>
    <n v="20"/>
    <n v="8500"/>
  </r>
  <r>
    <d v="2019-12-02T00:00:00"/>
    <x v="184"/>
    <x v="0"/>
    <n v="501"/>
    <s v="Kg"/>
    <n v="21"/>
    <n v="10521"/>
  </r>
  <r>
    <d v="2019-12-02T00:00:00"/>
    <x v="184"/>
    <x v="0"/>
    <n v="541"/>
    <s v="Kg"/>
    <n v="22.25"/>
    <n v="12037.25"/>
  </r>
  <r>
    <d v="2019-12-02T00:00:00"/>
    <x v="184"/>
    <x v="0"/>
    <n v="514"/>
    <s v="Kg"/>
    <n v="21.5"/>
    <n v="11051"/>
  </r>
  <r>
    <d v="2019-12-02T00:00:00"/>
    <x v="184"/>
    <x v="0"/>
    <n v="499"/>
    <s v="Kg"/>
    <n v="21.5"/>
    <n v="10728.5"/>
  </r>
  <r>
    <d v="2019-12-05T00:00:00"/>
    <x v="184"/>
    <x v="0"/>
    <n v="461"/>
    <s v="Kg"/>
    <n v="20.5"/>
    <n v="9450.5"/>
  </r>
  <r>
    <d v="2019-12-05T00:00:00"/>
    <x v="184"/>
    <x v="0"/>
    <n v="456"/>
    <s v="Kg"/>
    <n v="20.5"/>
    <n v="9348"/>
  </r>
  <r>
    <d v="2019-12-05T00:00:00"/>
    <x v="184"/>
    <x v="0"/>
    <n v="490"/>
    <s v="Kg"/>
    <n v="22"/>
    <n v="10780"/>
  </r>
  <r>
    <d v="2019-12-05T00:00:00"/>
    <x v="184"/>
    <x v="0"/>
    <n v="511"/>
    <s v="Kg"/>
    <n v="22"/>
    <n v="11242"/>
  </r>
  <r>
    <d v="2019-12-05T00:00:00"/>
    <x v="184"/>
    <x v="0"/>
    <n v="957"/>
    <s v="Kg"/>
    <n v="20.5"/>
    <n v="19618.5"/>
  </r>
  <r>
    <d v="2019-12-07T00:00:00"/>
    <x v="184"/>
    <x v="0"/>
    <n v="1039"/>
    <s v="Kg"/>
    <n v="20.5"/>
    <n v="21299.5"/>
  </r>
  <r>
    <d v="2019-12-12T00:00:00"/>
    <x v="184"/>
    <x v="0"/>
    <n v="532"/>
    <s v="Kg"/>
    <n v="22.25"/>
    <n v="11837"/>
  </r>
  <r>
    <d v="2019-12-13T00:00:00"/>
    <x v="184"/>
    <x v="0"/>
    <n v="647"/>
    <s v="Kg"/>
    <n v="22"/>
    <n v="14234"/>
  </r>
  <r>
    <d v="2019-12-13T00:00:00"/>
    <x v="184"/>
    <x v="0"/>
    <n v="580"/>
    <s v="Kg"/>
    <n v="22"/>
    <n v="12760"/>
  </r>
  <r>
    <d v="2019-12-13T00:00:00"/>
    <x v="184"/>
    <x v="0"/>
    <n v="523"/>
    <s v="Kg"/>
    <n v="22"/>
    <n v="11506"/>
  </r>
  <r>
    <d v="2019-12-16T00:00:00"/>
    <x v="184"/>
    <x v="0"/>
    <n v="463"/>
    <s v="Kg"/>
    <n v="21.5"/>
    <n v="9954.5"/>
  </r>
  <r>
    <d v="2019-12-17T00:00:00"/>
    <x v="184"/>
    <x v="0"/>
    <n v="482"/>
    <s v="Kg"/>
    <n v="22"/>
    <n v="10604"/>
  </r>
  <r>
    <d v="2019-12-17T00:00:00"/>
    <x v="184"/>
    <x v="0"/>
    <n v="262"/>
    <s v="Kg"/>
    <n v="27"/>
    <n v="7074"/>
  </r>
  <r>
    <d v="2019-12-25T00:00:00"/>
    <x v="184"/>
    <x v="0"/>
    <n v="314"/>
    <s v="Kg"/>
    <n v="27"/>
    <n v="8478"/>
  </r>
  <r>
    <d v="2020-01-02T00:00:00"/>
    <x v="184"/>
    <x v="0"/>
    <n v="597"/>
    <s v="Kg"/>
    <n v="22"/>
    <n v="13134"/>
  </r>
  <r>
    <d v="2020-01-03T00:00:00"/>
    <x v="184"/>
    <x v="0"/>
    <n v="598"/>
    <s v="Kg"/>
    <n v="21"/>
    <n v="12558"/>
  </r>
  <r>
    <d v="2020-01-04T00:00:00"/>
    <x v="184"/>
    <x v="0"/>
    <n v="577"/>
    <s v="Kg"/>
    <n v="22"/>
    <n v="12694"/>
  </r>
  <r>
    <d v="2020-01-04T00:00:00"/>
    <x v="184"/>
    <x v="0"/>
    <n v="492"/>
    <s v="Kg"/>
    <n v="22"/>
    <n v="10824"/>
  </r>
  <r>
    <d v="2020-01-10T00:00:00"/>
    <x v="184"/>
    <x v="0"/>
    <n v="549"/>
    <s v="Kg"/>
    <n v="22"/>
    <n v="12078"/>
  </r>
  <r>
    <d v="2020-01-10T00:00:00"/>
    <x v="184"/>
    <x v="0"/>
    <n v="510"/>
    <s v="Kg"/>
    <n v="22"/>
    <n v="11220"/>
  </r>
  <r>
    <d v="2020-01-10T00:00:00"/>
    <x v="184"/>
    <x v="0"/>
    <n v="646"/>
    <s v="Kg"/>
    <n v="22"/>
    <n v="14212"/>
  </r>
  <r>
    <d v="2020-01-13T00:00:00"/>
    <x v="184"/>
    <x v="0"/>
    <n v="470"/>
    <s v="Kg"/>
    <n v="22"/>
    <n v="10340"/>
  </r>
  <r>
    <d v="2020-01-13T00:00:00"/>
    <x v="184"/>
    <x v="0"/>
    <n v="673"/>
    <s v="Kg"/>
    <n v="20.5"/>
    <n v="13796.5"/>
  </r>
  <r>
    <d v="2020-01-14T00:00:00"/>
    <x v="184"/>
    <x v="0"/>
    <n v="355"/>
    <s v="Kg"/>
    <n v="21"/>
    <n v="7455"/>
  </r>
  <r>
    <d v="2020-01-14T00:00:00"/>
    <x v="184"/>
    <x v="0"/>
    <n v="610"/>
    <s v="Kg"/>
    <n v="21"/>
    <n v="12810"/>
  </r>
  <r>
    <d v="2020-01-14T00:00:00"/>
    <x v="184"/>
    <x v="0"/>
    <n v="614"/>
    <s v="Kg"/>
    <n v="21"/>
    <n v="12894"/>
  </r>
  <r>
    <d v="2020-01-15T00:00:00"/>
    <x v="184"/>
    <x v="0"/>
    <n v="260"/>
    <s v="Kg"/>
    <n v="22.25"/>
    <n v="5785"/>
  </r>
  <r>
    <d v="2020-01-15T00:00:00"/>
    <x v="184"/>
    <x v="0"/>
    <n v="550"/>
    <s v="Kg"/>
    <n v="22.25"/>
    <n v="12237.5"/>
  </r>
  <r>
    <d v="2020-01-15T00:00:00"/>
    <x v="184"/>
    <x v="0"/>
    <n v="611"/>
    <s v="Kg"/>
    <n v="21"/>
    <n v="12831"/>
  </r>
  <r>
    <d v="2020-01-22T00:00:00"/>
    <x v="184"/>
    <x v="0"/>
    <n v="498"/>
    <s v="Kg"/>
    <n v="24"/>
    <n v="11952"/>
  </r>
  <r>
    <d v="2020-01-22T00:00:00"/>
    <x v="184"/>
    <x v="0"/>
    <n v="636"/>
    <s v="Kg"/>
    <n v="24"/>
    <n v="15264"/>
  </r>
  <r>
    <d v="2020-01-22T00:00:00"/>
    <x v="184"/>
    <x v="0"/>
    <n v="527"/>
    <s v="Kg"/>
    <n v="24"/>
    <n v="12648"/>
  </r>
  <r>
    <d v="2020-01-22T00:00:00"/>
    <x v="184"/>
    <x v="0"/>
    <n v="583"/>
    <s v="Kg"/>
    <n v="23"/>
    <n v="13409"/>
  </r>
  <r>
    <d v="2020-01-22T00:00:00"/>
    <x v="184"/>
    <x v="0"/>
    <n v="509"/>
    <s v="Kg"/>
    <n v="24.25"/>
    <n v="12343.25"/>
  </r>
  <r>
    <d v="2020-01-22T00:00:00"/>
    <x v="184"/>
    <x v="0"/>
    <n v="262"/>
    <s v="Kg"/>
    <n v="23"/>
    <n v="6026"/>
  </r>
  <r>
    <d v="2020-01-27T00:00:00"/>
    <x v="184"/>
    <x v="0"/>
    <n v="477"/>
    <s v="Kg"/>
    <n v="24"/>
    <n v="11448"/>
  </r>
  <r>
    <d v="2020-01-27T00:00:00"/>
    <x v="184"/>
    <x v="0"/>
    <n v="505"/>
    <s v="Kg"/>
    <n v="24"/>
    <n v="12120"/>
  </r>
  <r>
    <d v="2020-01-27T00:00:00"/>
    <x v="184"/>
    <x v="0"/>
    <n v="505"/>
    <s v="Kg"/>
    <n v="24"/>
    <n v="12120"/>
  </r>
  <r>
    <d v="2020-01-29T00:00:00"/>
    <x v="184"/>
    <x v="0"/>
    <n v="297"/>
    <s v="Kg"/>
    <n v="26"/>
    <n v="7722"/>
  </r>
  <r>
    <d v="2020-01-29T00:00:00"/>
    <x v="184"/>
    <x v="0"/>
    <n v="505"/>
    <s v="Kg"/>
    <n v="24"/>
    <n v="12120"/>
  </r>
  <r>
    <d v="2020-01-31T00:00:00"/>
    <x v="184"/>
    <x v="0"/>
    <n v="1118"/>
    <s v="Kg"/>
    <n v="24"/>
    <n v="26832"/>
  </r>
  <r>
    <d v="2020-01-31T00:00:00"/>
    <x v="184"/>
    <x v="0"/>
    <n v="498"/>
    <s v="Kg"/>
    <n v="24"/>
    <n v="11952"/>
  </r>
  <r>
    <d v="2020-01-31T00:00:00"/>
    <x v="184"/>
    <x v="0"/>
    <n v="1079"/>
    <s v="Kg"/>
    <n v="24"/>
    <n v="25896"/>
  </r>
  <r>
    <d v="2020-02-04T00:00:00"/>
    <x v="184"/>
    <x v="0"/>
    <n v="504"/>
    <s v="Kg"/>
    <n v="22.5"/>
    <n v="11340"/>
  </r>
  <r>
    <d v="2020-02-04T00:00:00"/>
    <x v="184"/>
    <x v="0"/>
    <n v="557"/>
    <s v="Kg"/>
    <n v="22.5"/>
    <n v="12532.5"/>
  </r>
  <r>
    <d v="2020-02-04T00:00:00"/>
    <x v="184"/>
    <x v="0"/>
    <n v="393"/>
    <s v="Kg"/>
    <n v="22.5"/>
    <n v="8842.5"/>
  </r>
  <r>
    <d v="2020-02-08T00:00:00"/>
    <x v="184"/>
    <x v="0"/>
    <n v="592"/>
    <s v="Kg"/>
    <n v="23"/>
    <n v="13616"/>
  </r>
  <r>
    <d v="2020-02-08T00:00:00"/>
    <x v="184"/>
    <x v="0"/>
    <n v="664"/>
    <s v="Kg"/>
    <n v="22.5"/>
    <n v="14940"/>
  </r>
  <r>
    <d v="2020-02-11T00:00:00"/>
    <x v="184"/>
    <x v="0"/>
    <n v="294"/>
    <s v="Kg"/>
    <n v="28.5"/>
    <n v="8379"/>
  </r>
  <r>
    <d v="2020-02-11T00:00:00"/>
    <x v="184"/>
    <x v="0"/>
    <n v="504"/>
    <s v="Kg"/>
    <n v="27.5"/>
    <n v="13860"/>
  </r>
  <r>
    <d v="2020-02-13T00:00:00"/>
    <x v="184"/>
    <x v="0"/>
    <n v="316"/>
    <s v="Kg"/>
    <n v="29.5"/>
    <n v="9322"/>
  </r>
  <r>
    <d v="2020-02-13T00:00:00"/>
    <x v="184"/>
    <x v="0"/>
    <n v="670"/>
    <s v="Kg"/>
    <n v="21.5"/>
    <n v="14405"/>
  </r>
  <r>
    <d v="2020-02-14T00:00:00"/>
    <x v="184"/>
    <x v="0"/>
    <n v="612"/>
    <s v="Kg"/>
    <n v="22.75"/>
    <n v="13923"/>
  </r>
  <r>
    <d v="2020-02-14T00:00:00"/>
    <x v="184"/>
    <x v="0"/>
    <n v="507"/>
    <s v="Kg"/>
    <n v="21.5"/>
    <n v="10900.5"/>
  </r>
  <r>
    <d v="2020-02-18T00:00:00"/>
    <x v="184"/>
    <x v="0"/>
    <n v="960"/>
    <s v="Kg"/>
    <n v="21.5"/>
    <n v="20640"/>
  </r>
  <r>
    <d v="2020-02-18T00:00:00"/>
    <x v="184"/>
    <x v="0"/>
    <n v="486"/>
    <s v="Kg"/>
    <n v="23"/>
    <n v="11178"/>
  </r>
  <r>
    <d v="2020-02-18T00:00:00"/>
    <x v="184"/>
    <x v="0"/>
    <n v="383"/>
    <s v="Kg"/>
    <n v="23"/>
    <n v="8809"/>
  </r>
  <r>
    <d v="2020-02-18T00:00:00"/>
    <x v="184"/>
    <x v="0"/>
    <n v="516"/>
    <s v="Kg"/>
    <n v="23"/>
    <n v="11868"/>
  </r>
  <r>
    <d v="2020-02-18T00:00:00"/>
    <x v="184"/>
    <x v="0"/>
    <n v="595"/>
    <s v="Kg"/>
    <n v="21.5"/>
    <n v="12792.5"/>
  </r>
  <r>
    <d v="2020-02-19T00:00:00"/>
    <x v="184"/>
    <x v="0"/>
    <n v="542"/>
    <s v="Kg"/>
    <n v="22"/>
    <n v="11924"/>
  </r>
  <r>
    <d v="2020-02-20T00:00:00"/>
    <x v="184"/>
    <x v="0"/>
    <n v="623"/>
    <s v="Kg"/>
    <n v="22"/>
    <n v="13706"/>
  </r>
  <r>
    <d v="2020-02-21T00:00:00"/>
    <x v="184"/>
    <x v="0"/>
    <n v="861"/>
    <s v="Kg"/>
    <n v="24"/>
    <n v="20664"/>
  </r>
  <r>
    <d v="2020-02-21T00:00:00"/>
    <x v="184"/>
    <x v="0"/>
    <n v="375"/>
    <s v="Kg"/>
    <n v="24"/>
    <n v="9000"/>
  </r>
  <r>
    <d v="2020-02-22T00:00:00"/>
    <x v="184"/>
    <x v="0"/>
    <n v="895"/>
    <s v="Kg"/>
    <n v="22.75"/>
    <n v="20361.25"/>
  </r>
  <r>
    <d v="2020-02-28T00:00:00"/>
    <x v="184"/>
    <x v="0"/>
    <n v="500"/>
    <s v="Kg"/>
    <n v="23.25"/>
    <n v="11625"/>
  </r>
  <r>
    <d v="2020-02-28T00:00:00"/>
    <x v="184"/>
    <x v="0"/>
    <n v="475"/>
    <s v="Kg"/>
    <n v="23.25"/>
    <n v="11043.75"/>
  </r>
  <r>
    <d v="2020-02-29T00:00:00"/>
    <x v="184"/>
    <x v="0"/>
    <n v="670"/>
    <s v="Kg"/>
    <n v="22"/>
    <n v="14740"/>
  </r>
  <r>
    <d v="2020-02-29T00:00:00"/>
    <x v="184"/>
    <x v="0"/>
    <n v="448"/>
    <s v="Kg"/>
    <n v="23.25"/>
    <n v="10416"/>
  </r>
  <r>
    <d v="2020-03-05T00:00:00"/>
    <x v="184"/>
    <x v="0"/>
    <n v="550"/>
    <s v="Kg"/>
    <n v="24.25"/>
    <n v="13337.5"/>
  </r>
  <r>
    <d v="2020-03-05T00:00:00"/>
    <x v="184"/>
    <x v="0"/>
    <n v="566"/>
    <s v="Kg"/>
    <n v="24.25"/>
    <n v="13725.5"/>
  </r>
  <r>
    <d v="2020-03-06T00:00:00"/>
    <x v="184"/>
    <x v="0"/>
    <n v="488"/>
    <s v="Kg"/>
    <n v="24.25"/>
    <n v="11834"/>
  </r>
  <r>
    <d v="2020-03-11T00:00:00"/>
    <x v="184"/>
    <x v="0"/>
    <n v="500"/>
    <s v="Kg"/>
    <n v="24"/>
    <n v="12000"/>
  </r>
  <r>
    <d v="2020-03-11T00:00:00"/>
    <x v="184"/>
    <x v="0"/>
    <n v="242"/>
    <s v="Kg"/>
    <n v="27"/>
    <n v="6534"/>
  </r>
  <r>
    <d v="2020-03-11T00:00:00"/>
    <x v="184"/>
    <x v="0"/>
    <n v="500"/>
    <s v="Kg"/>
    <n v="24"/>
    <n v="12000"/>
  </r>
  <r>
    <d v="2020-03-17T00:00:00"/>
    <x v="184"/>
    <x v="0"/>
    <n v="493"/>
    <s v="Kg"/>
    <n v="24.5"/>
    <n v="12078.5"/>
  </r>
  <r>
    <d v="2020-03-17T00:00:00"/>
    <x v="184"/>
    <x v="0"/>
    <n v="529"/>
    <s v="Kg"/>
    <n v="24.5"/>
    <n v="12960.5"/>
  </r>
  <r>
    <d v="2020-03-17T00:00:00"/>
    <x v="184"/>
    <x v="0"/>
    <n v="564"/>
    <s v="Kg"/>
    <n v="23.25"/>
    <n v="13113"/>
  </r>
  <r>
    <d v="2019-09-12T00:00:00"/>
    <x v="185"/>
    <x v="1"/>
    <n v="500"/>
    <s v="Pcs"/>
    <n v="13.3"/>
    <n v="6650"/>
  </r>
  <r>
    <d v="2019-12-03T00:00:00"/>
    <x v="186"/>
    <x v="0"/>
    <n v="353"/>
    <s v="Kg"/>
    <n v="38"/>
    <n v="13414"/>
  </r>
  <r>
    <d v="2020-02-19T00:00:00"/>
    <x v="186"/>
    <x v="0"/>
    <n v="1276"/>
    <s v="Kg"/>
    <n v="21.5"/>
    <n v="27434"/>
  </r>
  <r>
    <d v="2019-11-26T00:00:00"/>
    <x v="187"/>
    <x v="3"/>
    <n v="2302"/>
    <s v="Kg"/>
    <n v="10"/>
    <n v="23020"/>
  </r>
  <r>
    <d v="2020-10-01T00:00:00"/>
    <x v="188"/>
    <x v="2"/>
    <n v="202"/>
    <s v="Pcs"/>
    <n v="36"/>
    <n v="7272"/>
  </r>
  <r>
    <d v="2021-05-12T00:00:00"/>
    <x v="188"/>
    <x v="2"/>
    <n v="201"/>
    <s v="Pcs"/>
    <n v="40"/>
    <n v="8040"/>
  </r>
  <r>
    <d v="2019-12-24T00:00:00"/>
    <x v="189"/>
    <x v="2"/>
    <n v="1567"/>
    <s v="Pcs"/>
    <n v="5.5"/>
    <n v="8618.5"/>
  </r>
  <r>
    <d v="2020-03-16T00:00:00"/>
    <x v="190"/>
    <x v="3"/>
    <n v="450"/>
    <s v="Kg"/>
    <n v="27.5"/>
    <n v="12375"/>
  </r>
  <r>
    <d v="2020-03-16T00:00:00"/>
    <x v="190"/>
    <x v="0"/>
    <n v="211"/>
    <s v="Kg"/>
    <n v="23.5"/>
    <n v="4958.5"/>
  </r>
  <r>
    <d v="2020-03-17T00:00:00"/>
    <x v="190"/>
    <x v="3"/>
    <n v="178"/>
    <s v="Kg"/>
    <n v="27.5"/>
    <n v="4895"/>
  </r>
  <r>
    <d v="2020-03-17T00:00:00"/>
    <x v="190"/>
    <x v="0"/>
    <n v="443"/>
    <s v="Kg"/>
    <n v="23.5"/>
    <n v="10410.5"/>
  </r>
  <r>
    <d v="2020-10-01T00:00:00"/>
    <x v="191"/>
    <x v="0"/>
    <n v="2255"/>
    <s v="Kg"/>
    <n v="25"/>
    <n v="56375"/>
  </r>
  <r>
    <d v="2020-10-01T00:00:00"/>
    <x v="191"/>
    <x v="0"/>
    <n v="2014"/>
    <s v="Kg"/>
    <n v="25"/>
    <n v="50350"/>
  </r>
  <r>
    <d v="2020-10-01T00:00:00"/>
    <x v="191"/>
    <x v="0"/>
    <n v="1836"/>
    <s v="Kg"/>
    <n v="25"/>
    <n v="45900"/>
  </r>
  <r>
    <d v="2020-10-06T00:00:00"/>
    <x v="191"/>
    <x v="0"/>
    <n v="2941"/>
    <s v="Kg"/>
    <n v="25"/>
    <n v="73525"/>
  </r>
  <r>
    <d v="2020-10-06T00:00:00"/>
    <x v="191"/>
    <x v="0"/>
    <n v="2784"/>
    <s v="Kg"/>
    <n v="25"/>
    <n v="69600"/>
  </r>
  <r>
    <d v="2021-03-02T00:00:00"/>
    <x v="191"/>
    <x v="0"/>
    <n v="814"/>
    <s v="Kg"/>
    <n v="42"/>
    <n v="34188"/>
  </r>
  <r>
    <d v="2021-03-02T00:00:00"/>
    <x v="191"/>
    <x v="0"/>
    <n v="1224"/>
    <s v="Kg"/>
    <n v="42"/>
    <n v="51408"/>
  </r>
  <r>
    <d v="2021-03-18T00:00:00"/>
    <x v="191"/>
    <x v="0"/>
    <n v="2022"/>
    <s v="Kg"/>
    <n v="41"/>
    <n v="82902"/>
  </r>
  <r>
    <d v="2021-03-26T00:00:00"/>
    <x v="191"/>
    <x v="0"/>
    <n v="1970"/>
    <s v="Kg"/>
    <n v="41"/>
    <n v="80770"/>
  </r>
  <r>
    <d v="2021-03-27T00:00:00"/>
    <x v="191"/>
    <x v="0"/>
    <n v="1011"/>
    <s v="Kg"/>
    <n v="42"/>
    <n v="42462"/>
  </r>
  <r>
    <d v="2021-03-27T00:00:00"/>
    <x v="191"/>
    <x v="0"/>
    <n v="891"/>
    <s v="Kg"/>
    <n v="42"/>
    <n v="37422"/>
  </r>
  <r>
    <d v="2021-03-29T00:00:00"/>
    <x v="191"/>
    <x v="0"/>
    <n v="1877"/>
    <s v="Kg"/>
    <n v="41"/>
    <n v="76957"/>
  </r>
  <r>
    <d v="2021-03-30T00:00:00"/>
    <x v="191"/>
    <x v="0"/>
    <n v="2003"/>
    <s v="Kg"/>
    <n v="41"/>
    <n v="82123"/>
  </r>
  <r>
    <d v="2021-04-02T00:00:00"/>
    <x v="191"/>
    <x v="0"/>
    <n v="2015"/>
    <s v="Kg"/>
    <n v="40"/>
    <n v="80600"/>
  </r>
  <r>
    <d v="2021-04-05T00:00:00"/>
    <x v="191"/>
    <x v="0"/>
    <n v="1988"/>
    <s v="Kg"/>
    <n v="40"/>
    <n v="79520"/>
  </r>
  <r>
    <d v="2021-05-07T00:00:00"/>
    <x v="191"/>
    <x v="0"/>
    <n v="461"/>
    <s v="Kg"/>
    <n v="40"/>
    <n v="18440"/>
  </r>
  <r>
    <d v="2019-04-04T00:00:00"/>
    <x v="192"/>
    <x v="1"/>
    <n v="500"/>
    <s v="Pcs"/>
    <n v="59.5"/>
    <n v="29750"/>
  </r>
  <r>
    <d v="2019-04-11T00:00:00"/>
    <x v="192"/>
    <x v="1"/>
    <n v="500"/>
    <s v="Pcs"/>
    <n v="65.5"/>
    <n v="32750"/>
  </r>
  <r>
    <d v="2019-04-17T00:00:00"/>
    <x v="192"/>
    <x v="1"/>
    <n v="100"/>
    <s v="Pcs"/>
    <n v="65.5"/>
    <n v="6550"/>
  </r>
  <r>
    <d v="2019-04-18T00:00:00"/>
    <x v="192"/>
    <x v="1"/>
    <n v="425"/>
    <s v="Pcs"/>
    <n v="59.5"/>
    <n v="25287.5"/>
  </r>
  <r>
    <d v="2019-04-20T00:00:00"/>
    <x v="192"/>
    <x v="1"/>
    <n v="375"/>
    <s v="Pcs"/>
    <n v="65.5"/>
    <n v="24562.5"/>
  </r>
  <r>
    <d v="2019-04-20T00:00:00"/>
    <x v="192"/>
    <x v="1"/>
    <n v="85"/>
    <s v="Pcs"/>
    <n v="59.5"/>
    <n v="5057.5"/>
  </r>
  <r>
    <d v="2019-04-25T00:00:00"/>
    <x v="192"/>
    <x v="1"/>
    <n v="500"/>
    <s v="Pcs"/>
    <n v="59.5"/>
    <n v="29750"/>
  </r>
  <r>
    <d v="2019-04-26T00:00:00"/>
    <x v="192"/>
    <x v="1"/>
    <n v="500"/>
    <s v="Pcs"/>
    <n v="59.5"/>
    <n v="29750"/>
  </r>
  <r>
    <d v="2019-04-30T00:00:00"/>
    <x v="192"/>
    <x v="1"/>
    <n v="500"/>
    <s v="Pcs"/>
    <n v="65.5"/>
    <n v="32750"/>
  </r>
  <r>
    <d v="2019-05-07T00:00:00"/>
    <x v="192"/>
    <x v="1"/>
    <n v="510"/>
    <s v="Pcs"/>
    <n v="65.5"/>
    <n v="33405"/>
  </r>
  <r>
    <d v="2019-05-13T00:00:00"/>
    <x v="192"/>
    <x v="1"/>
    <n v="450"/>
    <s v="Pcs"/>
    <n v="59.5"/>
    <n v="26775"/>
  </r>
  <r>
    <d v="2019-05-20T00:00:00"/>
    <x v="192"/>
    <x v="1"/>
    <n v="450"/>
    <s v="Pcs"/>
    <n v="59.5"/>
    <n v="26775"/>
  </r>
  <r>
    <d v="2019-06-03T00:00:00"/>
    <x v="192"/>
    <x v="1"/>
    <n v="500"/>
    <s v="Pcs"/>
    <n v="59.5"/>
    <n v="29750"/>
  </r>
  <r>
    <d v="2019-06-06T00:00:00"/>
    <x v="192"/>
    <x v="1"/>
    <n v="402"/>
    <s v="Pcs"/>
    <n v="65.5"/>
    <n v="26331"/>
  </r>
  <r>
    <d v="2019-06-06T00:00:00"/>
    <x v="192"/>
    <x v="1"/>
    <n v="100"/>
    <s v="Pcs"/>
    <n v="59.5"/>
    <n v="5950"/>
  </r>
  <r>
    <d v="2019-06-10T00:00:00"/>
    <x v="192"/>
    <x v="1"/>
    <n v="440"/>
    <s v="Pcs"/>
    <n v="59.5"/>
    <n v="26180"/>
  </r>
  <r>
    <d v="2019-06-14T00:00:00"/>
    <x v="192"/>
    <x v="1"/>
    <n v="548"/>
    <s v="Pcs"/>
    <n v="65.5"/>
    <n v="35894"/>
  </r>
  <r>
    <d v="2019-06-18T00:00:00"/>
    <x v="192"/>
    <x v="1"/>
    <n v="500"/>
    <s v="Pcs"/>
    <n v="65.5"/>
    <n v="32750"/>
  </r>
  <r>
    <d v="2019-06-20T00:00:00"/>
    <x v="192"/>
    <x v="1"/>
    <n v="512"/>
    <s v="Pcs"/>
    <n v="65.5"/>
    <n v="33536"/>
  </r>
  <r>
    <d v="2019-06-21T00:00:00"/>
    <x v="192"/>
    <x v="1"/>
    <n v="500"/>
    <s v="Pcs"/>
    <n v="59.5"/>
    <n v="29750"/>
  </r>
  <r>
    <d v="2019-07-01T00:00:00"/>
    <x v="192"/>
    <x v="1"/>
    <n v="450"/>
    <s v="Pcs"/>
    <n v="59.5"/>
    <n v="26775"/>
  </r>
  <r>
    <d v="2019-07-02T00:00:00"/>
    <x v="192"/>
    <x v="1"/>
    <n v="501"/>
    <s v="Pcs"/>
    <n v="59.5"/>
    <n v="29809.5"/>
  </r>
  <r>
    <d v="2019-07-04T00:00:00"/>
    <x v="192"/>
    <x v="1"/>
    <n v="500"/>
    <s v="Pcs"/>
    <n v="59.5"/>
    <n v="29750"/>
  </r>
  <r>
    <d v="2019-07-11T00:00:00"/>
    <x v="192"/>
    <x v="1"/>
    <n v="475"/>
    <s v="Pcs"/>
    <n v="65.5"/>
    <n v="31112.5"/>
  </r>
  <r>
    <d v="2019-07-12T00:00:00"/>
    <x v="192"/>
    <x v="1"/>
    <n v="435"/>
    <s v="Pcs"/>
    <n v="65.5"/>
    <n v="28492.5"/>
  </r>
  <r>
    <d v="2019-07-16T00:00:00"/>
    <x v="192"/>
    <x v="1"/>
    <n v="500"/>
    <s v="Pcs"/>
    <n v="59.5"/>
    <n v="29750"/>
  </r>
  <r>
    <d v="2019-07-17T00:00:00"/>
    <x v="192"/>
    <x v="1"/>
    <n v="500"/>
    <s v="Pcs"/>
    <n v="59.5"/>
    <n v="29750"/>
  </r>
  <r>
    <d v="2019-07-20T00:00:00"/>
    <x v="192"/>
    <x v="1"/>
    <n v="105"/>
    <s v="Pcs"/>
    <n v="65.5"/>
    <n v="6877.5"/>
  </r>
  <r>
    <d v="2019-07-20T00:00:00"/>
    <x v="192"/>
    <x v="1"/>
    <n v="17"/>
    <s v="Pcs"/>
    <n v="59.5"/>
    <n v="1011.5"/>
  </r>
  <r>
    <d v="2019-07-20T00:00:00"/>
    <x v="192"/>
    <x v="1"/>
    <n v="500"/>
    <s v="Pcs"/>
    <n v="65.5"/>
    <n v="32750"/>
  </r>
  <r>
    <d v="2019-07-23T00:00:00"/>
    <x v="192"/>
    <x v="1"/>
    <n v="65"/>
    <s v="Pcs"/>
    <n v="59.5"/>
    <n v="3867.5"/>
  </r>
  <r>
    <d v="2019-07-23T00:00:00"/>
    <x v="192"/>
    <x v="1"/>
    <n v="434"/>
    <s v="Pcs"/>
    <n v="65.5"/>
    <n v="28427"/>
  </r>
  <r>
    <d v="2019-07-25T00:00:00"/>
    <x v="192"/>
    <x v="1"/>
    <n v="475"/>
    <s v="Pcs"/>
    <n v="59.5"/>
    <n v="28262.5"/>
  </r>
  <r>
    <d v="2019-07-27T00:00:00"/>
    <x v="192"/>
    <x v="1"/>
    <n v="523"/>
    <s v="Pcs"/>
    <n v="59.5"/>
    <n v="31118.5"/>
  </r>
  <r>
    <d v="2019-07-31T00:00:00"/>
    <x v="192"/>
    <x v="1"/>
    <n v="470"/>
    <s v="Pcs"/>
    <n v="59.5"/>
    <n v="27965"/>
  </r>
  <r>
    <d v="2019-08-01T00:00:00"/>
    <x v="192"/>
    <x v="1"/>
    <n v="480"/>
    <s v="Pcs"/>
    <n v="59.5"/>
    <n v="28560"/>
  </r>
  <r>
    <d v="2019-08-02T00:00:00"/>
    <x v="192"/>
    <x v="1"/>
    <n v="455"/>
    <s v="Pcs"/>
    <n v="65.5"/>
    <n v="29802.5"/>
  </r>
  <r>
    <d v="2019-08-02T00:00:00"/>
    <x v="192"/>
    <x v="1"/>
    <n v="45"/>
    <s v="Pcs"/>
    <n v="59.5"/>
    <n v="2677.5"/>
  </r>
  <r>
    <d v="2019-08-05T00:00:00"/>
    <x v="192"/>
    <x v="1"/>
    <n v="500"/>
    <s v="Pcs"/>
    <n v="65.5"/>
    <n v="32750"/>
  </r>
  <r>
    <d v="2019-08-09T00:00:00"/>
    <x v="192"/>
    <x v="1"/>
    <n v="450"/>
    <s v="Pcs"/>
    <n v="65.5"/>
    <n v="29475"/>
  </r>
  <r>
    <d v="2019-08-09T00:00:00"/>
    <x v="192"/>
    <x v="1"/>
    <n v="533"/>
    <s v="Pcs"/>
    <n v="59.5"/>
    <n v="31713.5"/>
  </r>
  <r>
    <d v="2019-08-10T00:00:00"/>
    <x v="192"/>
    <x v="1"/>
    <n v="500"/>
    <s v="Pcs"/>
    <n v="65.5"/>
    <n v="32750"/>
  </r>
  <r>
    <d v="2019-08-27T00:00:00"/>
    <x v="192"/>
    <x v="1"/>
    <n v="500"/>
    <s v="Pcs"/>
    <n v="59.5"/>
    <n v="29750"/>
  </r>
  <r>
    <d v="2019-08-27T00:00:00"/>
    <x v="192"/>
    <x v="1"/>
    <n v="450"/>
    <s v="Pcs"/>
    <n v="65.5"/>
    <n v="29475"/>
  </r>
  <r>
    <d v="2019-08-29T00:00:00"/>
    <x v="192"/>
    <x v="1"/>
    <n v="450"/>
    <s v="Pcs"/>
    <n v="59.5"/>
    <n v="26775"/>
  </r>
  <r>
    <d v="2019-09-03T00:00:00"/>
    <x v="192"/>
    <x v="1"/>
    <n v="450"/>
    <s v="Pcs"/>
    <n v="65.5"/>
    <n v="29475"/>
  </r>
  <r>
    <d v="2019-10-18T00:00:00"/>
    <x v="192"/>
    <x v="1"/>
    <n v="327"/>
    <s v="Pcs"/>
    <n v="65.5"/>
    <n v="21418.5"/>
  </r>
  <r>
    <d v="2019-10-18T00:00:00"/>
    <x v="192"/>
    <x v="1"/>
    <n v="213"/>
    <s v="Pcs"/>
    <n v="59.5"/>
    <n v="12673.5"/>
  </r>
  <r>
    <d v="2019-11-30T00:00:00"/>
    <x v="192"/>
    <x v="1"/>
    <n v="506"/>
    <s v="Pcs"/>
    <n v="65.5"/>
    <n v="33143"/>
  </r>
  <r>
    <d v="2019-12-07T00:00:00"/>
    <x v="192"/>
    <x v="1"/>
    <n v="525"/>
    <s v="Pcs"/>
    <n v="65.5"/>
    <n v="34387.5"/>
  </r>
  <r>
    <d v="2019-12-12T00:00:00"/>
    <x v="192"/>
    <x v="1"/>
    <n v="555"/>
    <s v="Pcs"/>
    <n v="65.5"/>
    <n v="36352.5"/>
  </r>
  <r>
    <d v="2019-12-21T00:00:00"/>
    <x v="192"/>
    <x v="1"/>
    <n v="500"/>
    <s v="Pcs"/>
    <n v="65.5"/>
    <n v="32750"/>
  </r>
  <r>
    <d v="2019-12-28T00:00:00"/>
    <x v="192"/>
    <x v="1"/>
    <n v="445"/>
    <s v="Pcs"/>
    <n v="65.5"/>
    <n v="29147.5"/>
  </r>
  <r>
    <d v="2020-01-17T00:00:00"/>
    <x v="192"/>
    <x v="1"/>
    <n v="500"/>
    <s v="Pcs"/>
    <n v="65.5"/>
    <n v="32750"/>
  </r>
  <r>
    <d v="2020-01-17T00:00:00"/>
    <x v="192"/>
    <x v="1"/>
    <n v="500"/>
    <s v="Pcs"/>
    <n v="65.5"/>
    <n v="32750"/>
  </r>
  <r>
    <d v="2020-02-03T00:00:00"/>
    <x v="192"/>
    <x v="1"/>
    <n v="500"/>
    <s v="Pcs"/>
    <n v="65.5"/>
    <n v="32750"/>
  </r>
  <r>
    <d v="2020-02-07T00:00:00"/>
    <x v="192"/>
    <x v="1"/>
    <n v="500"/>
    <s v="Pcs"/>
    <n v="59.5"/>
    <n v="29750"/>
  </r>
  <r>
    <d v="2020-02-14T00:00:00"/>
    <x v="192"/>
    <x v="1"/>
    <n v="500"/>
    <s v="Pcs"/>
    <n v="65.5"/>
    <n v="32750"/>
  </r>
  <r>
    <d v="2020-02-27T00:00:00"/>
    <x v="192"/>
    <x v="1"/>
    <n v="500"/>
    <s v="Pcs"/>
    <n v="59.5"/>
    <n v="29750"/>
  </r>
  <r>
    <d v="2020-06-16T00:00:00"/>
    <x v="192"/>
    <x v="1"/>
    <n v="500"/>
    <s v="Pcs"/>
    <n v="59.5"/>
    <n v="29750"/>
  </r>
  <r>
    <d v="2020-06-19T00:00:00"/>
    <x v="192"/>
    <x v="1"/>
    <n v="507"/>
    <s v="Pcs"/>
    <n v="59.5"/>
    <n v="30166.5"/>
  </r>
  <r>
    <d v="2020-06-22T00:00:00"/>
    <x v="192"/>
    <x v="1"/>
    <n v="500"/>
    <s v="Pcs"/>
    <n v="65.5"/>
    <n v="32750"/>
  </r>
  <r>
    <d v="2020-07-02T00:00:00"/>
    <x v="192"/>
    <x v="1"/>
    <n v="500"/>
    <s v="Pcs"/>
    <n v="65.5"/>
    <n v="32750"/>
  </r>
  <r>
    <d v="2020-08-07T00:00:00"/>
    <x v="192"/>
    <x v="1"/>
    <n v="522"/>
    <s v="Pcs"/>
    <n v="65.5"/>
    <n v="34191"/>
  </r>
  <r>
    <d v="2020-08-24T00:00:00"/>
    <x v="192"/>
    <x v="1"/>
    <n v="433"/>
    <s v="Pcs"/>
    <n v="65.5"/>
    <n v="28361.5"/>
  </r>
  <r>
    <d v="2020-09-25T00:00:00"/>
    <x v="192"/>
    <x v="1"/>
    <n v="500"/>
    <s v="Pcs"/>
    <n v="59.5"/>
    <n v="29750"/>
  </r>
  <r>
    <d v="2020-10-13T00:00:00"/>
    <x v="192"/>
    <x v="1"/>
    <n v="142"/>
    <s v="Pcs"/>
    <n v="59.5"/>
    <n v="8449"/>
  </r>
  <r>
    <d v="2020-10-13T00:00:00"/>
    <x v="192"/>
    <x v="1"/>
    <n v="245"/>
    <s v="Pcs"/>
    <n v="65.5"/>
    <n v="16047.5"/>
  </r>
  <r>
    <d v="2020-10-17T00:00:00"/>
    <x v="192"/>
    <x v="1"/>
    <n v="500"/>
    <s v="Pcs"/>
    <n v="65.5"/>
    <n v="32750"/>
  </r>
  <r>
    <d v="2020-11-03T00:00:00"/>
    <x v="192"/>
    <x v="1"/>
    <n v="504"/>
    <s v="Pcs"/>
    <n v="59.5"/>
    <n v="29988"/>
  </r>
  <r>
    <d v="2020-11-11T00:00:00"/>
    <x v="192"/>
    <x v="1"/>
    <n v="520"/>
    <s v="Pcs"/>
    <n v="59.5"/>
    <n v="30940"/>
  </r>
  <r>
    <d v="2020-11-12T00:00:00"/>
    <x v="192"/>
    <x v="1"/>
    <n v="150"/>
    <s v="Pcs"/>
    <n v="65.5"/>
    <n v="9825"/>
  </r>
  <r>
    <d v="2020-11-14T00:00:00"/>
    <x v="192"/>
    <x v="1"/>
    <n v="500"/>
    <s v="Pcs"/>
    <n v="65.5"/>
    <n v="32750"/>
  </r>
  <r>
    <d v="2020-11-20T00:00:00"/>
    <x v="192"/>
    <x v="1"/>
    <n v="432"/>
    <s v="Pcs"/>
    <n v="65.5"/>
    <n v="28296"/>
  </r>
  <r>
    <d v="2020-11-28T00:00:00"/>
    <x v="192"/>
    <x v="1"/>
    <n v="500"/>
    <s v="Pcs"/>
    <n v="65.5"/>
    <n v="32750"/>
  </r>
  <r>
    <d v="2020-12-12T00:00:00"/>
    <x v="192"/>
    <x v="1"/>
    <n v="500"/>
    <s v="Pcs"/>
    <n v="67.5"/>
    <n v="33750"/>
  </r>
  <r>
    <d v="2020-12-15T00:00:00"/>
    <x v="192"/>
    <x v="1"/>
    <n v="520"/>
    <s v="Pcs"/>
    <n v="61.5"/>
    <n v="31980"/>
  </r>
  <r>
    <d v="2020-12-24T00:00:00"/>
    <x v="192"/>
    <x v="1"/>
    <n v="500"/>
    <s v="Pcs"/>
    <n v="61.5"/>
    <n v="30750"/>
  </r>
  <r>
    <d v="2021-01-20T00:00:00"/>
    <x v="192"/>
    <x v="1"/>
    <n v="500"/>
    <s v="Pcs"/>
    <n v="69"/>
    <n v="34500"/>
  </r>
  <r>
    <d v="2021-01-29T00:00:00"/>
    <x v="192"/>
    <x v="1"/>
    <n v="524"/>
    <s v="Pcs"/>
    <n v="69"/>
    <n v="36156"/>
  </r>
  <r>
    <d v="2021-02-19T00:00:00"/>
    <x v="192"/>
    <x v="1"/>
    <n v="517"/>
    <s v="Pcs"/>
    <n v="69"/>
    <n v="35673"/>
  </r>
  <r>
    <d v="2021-03-02T00:00:00"/>
    <x v="192"/>
    <x v="1"/>
    <n v="500"/>
    <s v="Pcs"/>
    <n v="63"/>
    <n v="31500"/>
  </r>
  <r>
    <d v="2021-03-02T00:00:00"/>
    <x v="192"/>
    <x v="1"/>
    <n v="500"/>
    <s v="Pcs"/>
    <n v="75"/>
    <n v="37500"/>
  </r>
  <r>
    <d v="2021-03-05T00:00:00"/>
    <x v="192"/>
    <x v="1"/>
    <n v="452"/>
    <s v="Pcs"/>
    <n v="66"/>
    <n v="29832"/>
  </r>
  <r>
    <d v="2021-03-05T00:00:00"/>
    <x v="192"/>
    <x v="1"/>
    <n v="452"/>
    <s v="Pcs"/>
    <n v="75"/>
    <n v="33900"/>
  </r>
  <r>
    <d v="2021-03-19T00:00:00"/>
    <x v="192"/>
    <x v="1"/>
    <n v="510"/>
    <s v="Pcs"/>
    <n v="66"/>
    <n v="33660"/>
  </r>
  <r>
    <d v="2021-03-19T00:00:00"/>
    <x v="192"/>
    <x v="1"/>
    <n v="510"/>
    <s v="Pcs"/>
    <n v="75"/>
    <n v="38250"/>
  </r>
  <r>
    <d v="2021-03-24T00:00:00"/>
    <x v="192"/>
    <x v="1"/>
    <n v="500"/>
    <s v="Pcs"/>
    <n v="66"/>
    <n v="33000"/>
  </r>
  <r>
    <d v="2021-03-24T00:00:00"/>
    <x v="192"/>
    <x v="1"/>
    <n v="500"/>
    <s v="Pcs"/>
    <n v="75"/>
    <n v="37500"/>
  </r>
  <r>
    <d v="2021-03-26T00:00:00"/>
    <x v="192"/>
    <x v="1"/>
    <n v="502"/>
    <s v="Pcs"/>
    <n v="80"/>
    <n v="40160"/>
  </r>
  <r>
    <d v="2021-04-07T00:00:00"/>
    <x v="192"/>
    <x v="1"/>
    <n v="500"/>
    <s v="Pcs"/>
    <n v="75"/>
    <n v="37500"/>
  </r>
  <r>
    <d v="2021-04-09T00:00:00"/>
    <x v="192"/>
    <x v="1"/>
    <n v="450"/>
    <s v="Pcs"/>
    <n v="75"/>
    <n v="33750"/>
  </r>
  <r>
    <d v="2021-04-19T00:00:00"/>
    <x v="192"/>
    <x v="1"/>
    <n v="500"/>
    <s v="Pcs"/>
    <n v="80"/>
    <n v="40000"/>
  </r>
  <r>
    <d v="2021-04-21T00:00:00"/>
    <x v="192"/>
    <x v="1"/>
    <n v="500"/>
    <s v="Pcs"/>
    <n v="75"/>
    <n v="37500"/>
  </r>
  <r>
    <d v="2021-05-06T00:00:00"/>
    <x v="192"/>
    <x v="1"/>
    <n v="503"/>
    <s v="Pcs"/>
    <n v="80"/>
    <n v="40240"/>
  </r>
  <r>
    <d v="2021-05-12T00:00:00"/>
    <x v="192"/>
    <x v="1"/>
    <n v="500"/>
    <s v="Pcs"/>
    <n v="75"/>
    <n v="37500"/>
  </r>
  <r>
    <d v="2021-06-11T00:00:00"/>
    <x v="192"/>
    <x v="1"/>
    <n v="500"/>
    <s v="Pcs"/>
    <n v="80"/>
    <n v="40000"/>
  </r>
  <r>
    <d v="2021-07-10T00:00:00"/>
    <x v="192"/>
    <x v="1"/>
    <n v="553"/>
    <s v="Pcs"/>
    <n v="73"/>
    <n v="40369"/>
  </r>
  <r>
    <d v="2021-07-16T00:00:00"/>
    <x v="192"/>
    <x v="1"/>
    <n v="505"/>
    <s v="Pcs"/>
    <n v="80"/>
    <n v="40400"/>
  </r>
  <r>
    <d v="2021-08-04T00:00:00"/>
    <x v="192"/>
    <x v="1"/>
    <n v="505"/>
    <s v="Pcs"/>
    <n v="75"/>
    <n v="37875"/>
  </r>
  <r>
    <d v="2021-08-26T00:00:00"/>
    <x v="192"/>
    <x v="1"/>
    <n v="504"/>
    <s v="Pcs"/>
    <n v="80"/>
    <n v="40320"/>
  </r>
  <r>
    <d v="2021-08-28T00:00:00"/>
    <x v="192"/>
    <x v="1"/>
    <n v="500"/>
    <s v="Pcs"/>
    <n v="75"/>
    <n v="37500"/>
  </r>
  <r>
    <d v="2021-09-28T00:00:00"/>
    <x v="192"/>
    <x v="1"/>
    <n v="404"/>
    <s v="Pcs"/>
    <n v="80"/>
    <n v="32320"/>
  </r>
  <r>
    <d v="2021-10-01T00:00:00"/>
    <x v="192"/>
    <x v="1"/>
    <n v="502"/>
    <s v="Pcs"/>
    <n v="75"/>
    <n v="37650"/>
  </r>
  <r>
    <d v="2021-10-09T00:00:00"/>
    <x v="192"/>
    <x v="1"/>
    <n v="468"/>
    <s v="Pcs"/>
    <n v="80"/>
    <n v="37440"/>
  </r>
  <r>
    <d v="2021-11-04T00:00:00"/>
    <x v="192"/>
    <x v="1"/>
    <n v="500"/>
    <s v="Pcs"/>
    <n v="84.5"/>
    <n v="42250"/>
  </r>
  <r>
    <d v="2021-11-16T00:00:00"/>
    <x v="192"/>
    <x v="1"/>
    <n v="502"/>
    <s v="Pcs"/>
    <n v="84.5"/>
    <n v="42419"/>
  </r>
  <r>
    <d v="2021-11-22T00:00:00"/>
    <x v="192"/>
    <x v="1"/>
    <n v="512"/>
    <s v="Pcs"/>
    <n v="77"/>
    <n v="39424"/>
  </r>
  <r>
    <d v="2021-12-01T00:00:00"/>
    <x v="192"/>
    <x v="1"/>
    <n v="499"/>
    <s v="Pcs"/>
    <n v="84.5"/>
    <n v="42165.5"/>
  </r>
  <r>
    <d v="2021-12-13T00:00:00"/>
    <x v="192"/>
    <x v="1"/>
    <n v="518"/>
    <s v="Pcs"/>
    <n v="77"/>
    <n v="39886"/>
  </r>
  <r>
    <d v="2021-12-18T00:00:00"/>
    <x v="192"/>
    <x v="1"/>
    <n v="502"/>
    <s v="Pcs"/>
    <n v="84.5"/>
    <n v="42419"/>
  </r>
  <r>
    <d v="2022-01-05T00:00:00"/>
    <x v="192"/>
    <x v="1"/>
    <n v="505"/>
    <s v="Pcs"/>
    <n v="84.5"/>
    <n v="42672.5"/>
  </r>
  <r>
    <d v="2022-01-28T00:00:00"/>
    <x v="192"/>
    <x v="1"/>
    <n v="515"/>
    <s v="Pcs"/>
    <n v="84.5"/>
    <n v="43517.5"/>
  </r>
  <r>
    <d v="2022-02-09T00:00:00"/>
    <x v="192"/>
    <x v="1"/>
    <n v="501"/>
    <s v="Pcs"/>
    <n v="77"/>
    <n v="38577"/>
  </r>
  <r>
    <d v="2022-02-15T00:00:00"/>
    <x v="192"/>
    <x v="1"/>
    <n v="500"/>
    <s v="Pcs"/>
    <n v="84.5"/>
    <n v="42250"/>
  </r>
  <r>
    <d v="2021-04-07T00:00:00"/>
    <x v="193"/>
    <x v="0"/>
    <n v="212"/>
    <s v="Kg"/>
    <n v="40"/>
    <n v="8480"/>
  </r>
  <r>
    <d v="2021-04-07T00:00:00"/>
    <x v="193"/>
    <x v="0"/>
    <n v="212"/>
    <s v="Kg"/>
    <n v="40"/>
    <n v="8480"/>
  </r>
  <r>
    <d v="2019-06-13T00:00:00"/>
    <x v="194"/>
    <x v="0"/>
    <n v="532"/>
    <s v="Kg"/>
    <n v="25.5"/>
    <n v="13566"/>
  </r>
  <r>
    <d v="2019-06-13T00:00:00"/>
    <x v="194"/>
    <x v="0"/>
    <n v="626"/>
    <s v="Kg"/>
    <n v="24"/>
    <n v="15024"/>
  </r>
  <r>
    <d v="2019-06-13T00:00:00"/>
    <x v="194"/>
    <x v="0"/>
    <n v="637"/>
    <s v="Kg"/>
    <n v="25.5"/>
    <n v="16243.5"/>
  </r>
  <r>
    <d v="2019-06-28T00:00:00"/>
    <x v="194"/>
    <x v="0"/>
    <n v="604"/>
    <s v="Kg"/>
    <n v="24.5"/>
    <n v="14798"/>
  </r>
  <r>
    <d v="2019-06-28T00:00:00"/>
    <x v="194"/>
    <x v="0"/>
    <n v="643"/>
    <s v="Kg"/>
    <n v="24.5"/>
    <n v="15753.5"/>
  </r>
  <r>
    <d v="2019-06-28T00:00:00"/>
    <x v="194"/>
    <x v="0"/>
    <n v="529"/>
    <s v="Kg"/>
    <n v="24.5"/>
    <n v="12960.5"/>
  </r>
  <r>
    <d v="2021-08-23T00:00:00"/>
    <x v="195"/>
    <x v="0"/>
    <n v="483.9"/>
    <s v="Kg"/>
    <n v="40"/>
    <n v="19356"/>
  </r>
  <r>
    <d v="2021-08-27T00:00:00"/>
    <x v="195"/>
    <x v="0"/>
    <n v="230"/>
    <s v="Kg"/>
    <n v="40.5"/>
    <n v="9315"/>
  </r>
  <r>
    <d v="2021-10-02T00:00:00"/>
    <x v="195"/>
    <x v="0"/>
    <n v="137.30000000000001"/>
    <s v="Kg"/>
    <n v="43.5"/>
    <n v="5972.55"/>
  </r>
  <r>
    <d v="2021-10-02T00:00:00"/>
    <x v="195"/>
    <x v="0"/>
    <n v="252.4"/>
    <s v="Kg"/>
    <n v="42"/>
    <n v="10600.800000000001"/>
  </r>
  <r>
    <d v="2020-01-28T00:00:00"/>
    <x v="196"/>
    <x v="0"/>
    <n v="1574"/>
    <s v="Kg"/>
    <n v="26"/>
    <n v="40924"/>
  </r>
  <r>
    <d v="2020-01-28T00:00:00"/>
    <x v="196"/>
    <x v="0"/>
    <n v="2244"/>
    <s v="Kg"/>
    <n v="26"/>
    <n v="58344"/>
  </r>
  <r>
    <d v="2020-01-28T00:00:00"/>
    <x v="196"/>
    <x v="0"/>
    <n v="1524"/>
    <s v="Kg"/>
    <n v="26"/>
    <n v="39624"/>
  </r>
  <r>
    <d v="2020-12-01T00:00:00"/>
    <x v="196"/>
    <x v="0"/>
    <n v="1524"/>
    <s v="Kg"/>
    <n v="33"/>
    <n v="50292"/>
  </r>
  <r>
    <d v="2020-12-24T00:00:00"/>
    <x v="196"/>
    <x v="0"/>
    <n v="1897"/>
    <s v="Kg"/>
    <n v="33"/>
    <n v="62601"/>
  </r>
  <r>
    <d v="2021-10-01T00:00:00"/>
    <x v="196"/>
    <x v="1"/>
    <n v="4585"/>
    <s v="Pcs"/>
    <n v="46"/>
    <n v="210910"/>
  </r>
  <r>
    <d v="2021-10-19T00:00:00"/>
    <x v="196"/>
    <x v="0"/>
    <n v="3547"/>
    <s v="Kg"/>
    <n v="38"/>
    <n v="134786"/>
  </r>
  <r>
    <d v="2021-10-19T00:00:00"/>
    <x v="196"/>
    <x v="0"/>
    <n v="4211"/>
    <s v="Kg"/>
    <n v="38"/>
    <n v="160018"/>
  </r>
  <r>
    <d v="2021-10-23T00:00:00"/>
    <x v="196"/>
    <x v="1"/>
    <n v="4800"/>
    <s v="Pcs"/>
    <n v="46"/>
    <n v="220800"/>
  </r>
  <r>
    <d v="2019-08-29T00:00:00"/>
    <x v="197"/>
    <x v="1"/>
    <n v="502"/>
    <s v="Pcs"/>
    <n v="80"/>
    <n v="40160"/>
  </r>
  <r>
    <d v="2019-09-26T00:00:00"/>
    <x v="197"/>
    <x v="1"/>
    <n v="155"/>
    <s v="Pcs"/>
    <n v="80"/>
    <n v="12400"/>
  </r>
  <r>
    <d v="2019-09-26T00:00:00"/>
    <x v="197"/>
    <x v="1"/>
    <n v="1211"/>
    <s v="Pcs"/>
    <n v="28.5"/>
    <n v="34513.5"/>
  </r>
  <r>
    <d v="2019-09-30T00:00:00"/>
    <x v="197"/>
    <x v="1"/>
    <n v="346"/>
    <s v="Pcs"/>
    <n v="80"/>
    <n v="27680"/>
  </r>
  <r>
    <d v="2019-11-01T00:00:00"/>
    <x v="197"/>
    <x v="1"/>
    <n v="504"/>
    <s v="Pcs"/>
    <n v="80"/>
    <n v="40320"/>
  </r>
  <r>
    <d v="2019-04-05T00:00:00"/>
    <x v="198"/>
    <x v="3"/>
    <n v="734"/>
    <s v="Kg"/>
    <n v="30.5"/>
    <n v="22387"/>
  </r>
  <r>
    <d v="2019-04-08T00:00:00"/>
    <x v="198"/>
    <x v="3"/>
    <n v="734"/>
    <s v="Kg"/>
    <n v="30.5"/>
    <n v="22387"/>
  </r>
  <r>
    <d v="2019-04-19T00:00:00"/>
    <x v="198"/>
    <x v="3"/>
    <n v="638"/>
    <s v="Kg"/>
    <n v="30.5"/>
    <n v="19459"/>
  </r>
  <r>
    <d v="2019-04-19T00:00:00"/>
    <x v="198"/>
    <x v="0"/>
    <n v="336"/>
    <s v="Kg"/>
    <n v="30"/>
    <n v="10080"/>
  </r>
  <r>
    <d v="2019-04-26T00:00:00"/>
    <x v="198"/>
    <x v="3"/>
    <n v="740"/>
    <s v="Kg"/>
    <n v="30.5"/>
    <n v="22570"/>
  </r>
  <r>
    <d v="2019-04-27T00:00:00"/>
    <x v="198"/>
    <x v="3"/>
    <n v="756"/>
    <s v="Kg"/>
    <n v="30.5"/>
    <n v="23058"/>
  </r>
  <r>
    <d v="2019-05-09T00:00:00"/>
    <x v="198"/>
    <x v="3"/>
    <n v="756"/>
    <s v="Kg"/>
    <n v="30.5"/>
    <n v="23058"/>
  </r>
  <r>
    <d v="2019-05-11T00:00:00"/>
    <x v="198"/>
    <x v="3"/>
    <n v="478"/>
    <s v="Kg"/>
    <n v="30.5"/>
    <n v="14579"/>
  </r>
  <r>
    <d v="2019-05-11T00:00:00"/>
    <x v="198"/>
    <x v="0"/>
    <n v="475"/>
    <s v="Kg"/>
    <n v="24.5"/>
    <n v="11637.5"/>
  </r>
  <r>
    <d v="2019-05-14T00:00:00"/>
    <x v="198"/>
    <x v="3"/>
    <n v="672"/>
    <s v="Kg"/>
    <n v="30.5"/>
    <n v="20496"/>
  </r>
  <r>
    <d v="2019-05-25T00:00:00"/>
    <x v="198"/>
    <x v="3"/>
    <n v="554"/>
    <s v="Kg"/>
    <n v="30.5"/>
    <n v="16897"/>
  </r>
  <r>
    <d v="2019-05-27T00:00:00"/>
    <x v="198"/>
    <x v="3"/>
    <n v="728"/>
    <s v="Kg"/>
    <n v="30.5"/>
    <n v="22204"/>
  </r>
  <r>
    <d v="2019-06-03T00:00:00"/>
    <x v="198"/>
    <x v="3"/>
    <n v="604"/>
    <s v="Kg"/>
    <n v="30.5"/>
    <n v="18422"/>
  </r>
  <r>
    <d v="2019-06-03T00:00:00"/>
    <x v="198"/>
    <x v="3"/>
    <n v="462"/>
    <s v="Kg"/>
    <n v="30.5"/>
    <n v="14091"/>
  </r>
  <r>
    <d v="2019-06-03T00:00:00"/>
    <x v="198"/>
    <x v="0"/>
    <n v="524"/>
    <s v="Kg"/>
    <n v="24.5"/>
    <n v="12838"/>
  </r>
  <r>
    <d v="2019-06-12T00:00:00"/>
    <x v="198"/>
    <x v="3"/>
    <n v="650"/>
    <s v="Kg"/>
    <n v="30.5"/>
    <n v="19825"/>
  </r>
  <r>
    <d v="2019-06-12T00:00:00"/>
    <x v="198"/>
    <x v="3"/>
    <n v="251"/>
    <s v="Kg"/>
    <n v="30.5"/>
    <n v="7655.5"/>
  </r>
  <r>
    <d v="2019-06-14T00:00:00"/>
    <x v="198"/>
    <x v="3"/>
    <n v="306"/>
    <s v="Kg"/>
    <n v="30.5"/>
    <n v="9333"/>
  </r>
  <r>
    <d v="2019-06-14T00:00:00"/>
    <x v="198"/>
    <x v="0"/>
    <n v="533"/>
    <s v="Kg"/>
    <n v="24"/>
    <n v="12792"/>
  </r>
  <r>
    <d v="2019-06-17T00:00:00"/>
    <x v="198"/>
    <x v="3"/>
    <n v="604"/>
    <s v="Kg"/>
    <n v="30.5"/>
    <n v="18422"/>
  </r>
  <r>
    <d v="2019-06-24T00:00:00"/>
    <x v="198"/>
    <x v="3"/>
    <n v="1140"/>
    <s v="Kg"/>
    <n v="30.5"/>
    <n v="34770"/>
  </r>
  <r>
    <d v="2019-06-24T00:00:00"/>
    <x v="198"/>
    <x v="3"/>
    <n v="448"/>
    <s v="Kg"/>
    <n v="30.5"/>
    <n v="13664"/>
  </r>
  <r>
    <d v="2019-07-08T00:00:00"/>
    <x v="198"/>
    <x v="3"/>
    <n v="702"/>
    <s v="Kg"/>
    <n v="30.5"/>
    <n v="21411"/>
  </r>
  <r>
    <d v="2019-07-18T00:00:00"/>
    <x v="198"/>
    <x v="3"/>
    <n v="638"/>
    <s v="Kg"/>
    <n v="28.5"/>
    <n v="18183"/>
  </r>
  <r>
    <d v="2019-07-20T00:00:00"/>
    <x v="198"/>
    <x v="3"/>
    <n v="592"/>
    <s v="Kg"/>
    <n v="28.5"/>
    <n v="16872"/>
  </r>
  <r>
    <d v="2019-07-23T00:00:00"/>
    <x v="198"/>
    <x v="0"/>
    <n v="525"/>
    <s v="Kg"/>
    <n v="23.5"/>
    <n v="12337.5"/>
  </r>
  <r>
    <d v="2019-07-25T00:00:00"/>
    <x v="198"/>
    <x v="3"/>
    <n v="618"/>
    <s v="Kg"/>
    <n v="28.5"/>
    <n v="17613"/>
  </r>
  <r>
    <d v="2019-07-27T00:00:00"/>
    <x v="198"/>
    <x v="3"/>
    <n v="754"/>
    <s v="Kg"/>
    <n v="29.5"/>
    <n v="22243"/>
  </r>
  <r>
    <d v="2019-07-27T00:00:00"/>
    <x v="198"/>
    <x v="3"/>
    <n v="1176"/>
    <s v="Kg"/>
    <n v="28.5"/>
    <n v="33516"/>
  </r>
  <r>
    <d v="2019-07-27T00:00:00"/>
    <x v="198"/>
    <x v="0"/>
    <n v="400"/>
    <s v="Kg"/>
    <n v="24"/>
    <n v="9600"/>
  </r>
  <r>
    <d v="2019-07-27T00:00:00"/>
    <x v="198"/>
    <x v="0"/>
    <n v="537"/>
    <s v="Kg"/>
    <n v="23.5"/>
    <n v="12619.5"/>
  </r>
  <r>
    <d v="2019-07-31T00:00:00"/>
    <x v="198"/>
    <x v="3"/>
    <n v="644"/>
    <s v="Kg"/>
    <n v="28.5"/>
    <n v="18354"/>
  </r>
  <r>
    <d v="2019-08-01T00:00:00"/>
    <x v="198"/>
    <x v="3"/>
    <n v="694"/>
    <s v="Kg"/>
    <n v="28.5"/>
    <n v="19779"/>
  </r>
  <r>
    <d v="2019-08-06T00:00:00"/>
    <x v="198"/>
    <x v="3"/>
    <n v="684"/>
    <s v="Kg"/>
    <n v="28.5"/>
    <n v="19494"/>
  </r>
  <r>
    <d v="2019-08-06T00:00:00"/>
    <x v="198"/>
    <x v="3"/>
    <n v="602"/>
    <s v="Kg"/>
    <n v="28.5"/>
    <n v="17157"/>
  </r>
  <r>
    <d v="2019-08-09T00:00:00"/>
    <x v="198"/>
    <x v="0"/>
    <n v="492"/>
    <s v="Kg"/>
    <n v="23.75"/>
    <n v="11685"/>
  </r>
  <r>
    <d v="2019-08-13T00:00:00"/>
    <x v="198"/>
    <x v="3"/>
    <n v="858"/>
    <s v="Kg"/>
    <n v="28.5"/>
    <n v="24453"/>
  </r>
  <r>
    <d v="2019-08-20T00:00:00"/>
    <x v="198"/>
    <x v="0"/>
    <n v="492"/>
    <s v="Kg"/>
    <n v="23.75"/>
    <n v="11685"/>
  </r>
  <r>
    <d v="2019-08-20T00:00:00"/>
    <x v="198"/>
    <x v="3"/>
    <n v="442"/>
    <s v="Kg"/>
    <n v="28.5"/>
    <n v="12597"/>
  </r>
  <r>
    <d v="2019-08-20T00:00:00"/>
    <x v="198"/>
    <x v="3"/>
    <n v="740"/>
    <s v="Kg"/>
    <n v="28.5"/>
    <n v="21090"/>
  </r>
  <r>
    <d v="2019-08-23T00:00:00"/>
    <x v="198"/>
    <x v="3"/>
    <n v="726"/>
    <s v="Kg"/>
    <n v="26.5"/>
    <n v="19239"/>
  </r>
  <r>
    <d v="2019-09-05T00:00:00"/>
    <x v="198"/>
    <x v="3"/>
    <n v="308"/>
    <s v="Kg"/>
    <n v="27"/>
    <n v="8316"/>
  </r>
  <r>
    <d v="2019-09-05T00:00:00"/>
    <x v="198"/>
    <x v="0"/>
    <n v="547"/>
    <s v="Kg"/>
    <n v="22.5"/>
    <n v="12307.5"/>
  </r>
  <r>
    <d v="2019-09-05T00:00:00"/>
    <x v="198"/>
    <x v="3"/>
    <n v="666"/>
    <s v="Kg"/>
    <n v="27"/>
    <n v="17982"/>
  </r>
  <r>
    <d v="2019-09-11T00:00:00"/>
    <x v="198"/>
    <x v="3"/>
    <n v="538"/>
    <s v="Kg"/>
    <n v="27"/>
    <n v="14526"/>
  </r>
  <r>
    <d v="2019-09-11T00:00:00"/>
    <x v="198"/>
    <x v="3"/>
    <n v="542"/>
    <s v="Kg"/>
    <n v="27"/>
    <n v="14634"/>
  </r>
  <r>
    <d v="2019-09-17T00:00:00"/>
    <x v="198"/>
    <x v="3"/>
    <n v="1388"/>
    <s v="Kg"/>
    <n v="26.5"/>
    <n v="36782"/>
  </r>
  <r>
    <d v="2019-09-23T00:00:00"/>
    <x v="198"/>
    <x v="3"/>
    <n v="640"/>
    <s v="Kg"/>
    <n v="26.5"/>
    <n v="16960"/>
  </r>
  <r>
    <d v="2019-09-23T00:00:00"/>
    <x v="198"/>
    <x v="0"/>
    <n v="467"/>
    <s v="Kg"/>
    <n v="22.5"/>
    <n v="10507.5"/>
  </r>
  <r>
    <d v="2019-09-24T00:00:00"/>
    <x v="198"/>
    <x v="3"/>
    <n v="1052"/>
    <s v="Kg"/>
    <n v="26.5"/>
    <n v="27878"/>
  </r>
  <r>
    <d v="2019-10-04T00:00:00"/>
    <x v="198"/>
    <x v="3"/>
    <n v="682"/>
    <s v="Kg"/>
    <n v="26.5"/>
    <n v="18073"/>
  </r>
  <r>
    <d v="2019-10-04T00:00:00"/>
    <x v="198"/>
    <x v="0"/>
    <n v="142"/>
    <s v="Kg"/>
    <n v="22.5"/>
    <n v="3195"/>
  </r>
  <r>
    <d v="2019-10-04T00:00:00"/>
    <x v="198"/>
    <x v="3"/>
    <n v="190"/>
    <s v="Kg"/>
    <n v="26.5"/>
    <n v="5035"/>
  </r>
  <r>
    <d v="2019-10-22T00:00:00"/>
    <x v="198"/>
    <x v="0"/>
    <n v="523"/>
    <s v="Kg"/>
    <n v="21"/>
    <n v="10983"/>
  </r>
  <r>
    <d v="2019-10-22T00:00:00"/>
    <x v="198"/>
    <x v="0"/>
    <n v="335"/>
    <s v="Kg"/>
    <n v="22.5"/>
    <n v="7537.5"/>
  </r>
  <r>
    <d v="2019-10-22T00:00:00"/>
    <x v="198"/>
    <x v="3"/>
    <n v="630"/>
    <s v="Kg"/>
    <n v="26.5"/>
    <n v="16695"/>
  </r>
  <r>
    <d v="2019-10-24T00:00:00"/>
    <x v="198"/>
    <x v="3"/>
    <n v="596"/>
    <s v="Kg"/>
    <n v="26.5"/>
    <n v="15794"/>
  </r>
  <r>
    <d v="2019-10-25T00:00:00"/>
    <x v="198"/>
    <x v="3"/>
    <n v="558"/>
    <s v="Kg"/>
    <n v="26.5"/>
    <n v="14787"/>
  </r>
  <r>
    <d v="2019-11-01T00:00:00"/>
    <x v="198"/>
    <x v="3"/>
    <n v="582"/>
    <s v="Kg"/>
    <n v="26.5"/>
    <n v="15423"/>
  </r>
  <r>
    <d v="2019-11-05T00:00:00"/>
    <x v="198"/>
    <x v="3"/>
    <n v="466"/>
    <s v="Kg"/>
    <n v="26.5"/>
    <n v="12349"/>
  </r>
  <r>
    <d v="2019-11-05T00:00:00"/>
    <x v="198"/>
    <x v="0"/>
    <n v="505"/>
    <s v="Kg"/>
    <n v="21"/>
    <n v="10605"/>
  </r>
  <r>
    <d v="2019-11-08T00:00:00"/>
    <x v="198"/>
    <x v="3"/>
    <n v="658"/>
    <s v="Kg"/>
    <n v="27"/>
    <n v="17766"/>
  </r>
  <r>
    <d v="2019-11-14T00:00:00"/>
    <x v="198"/>
    <x v="3"/>
    <n v="638"/>
    <s v="Kg"/>
    <n v="26.5"/>
    <n v="16907"/>
  </r>
  <r>
    <d v="2019-11-14T00:00:00"/>
    <x v="198"/>
    <x v="3"/>
    <n v="500"/>
    <s v="Kg"/>
    <n v="26.5"/>
    <n v="13250"/>
  </r>
  <r>
    <d v="2019-11-18T00:00:00"/>
    <x v="198"/>
    <x v="3"/>
    <n v="660"/>
    <s v="Kg"/>
    <n v="26.5"/>
    <n v="17490"/>
  </r>
  <r>
    <d v="2019-11-19T00:00:00"/>
    <x v="198"/>
    <x v="3"/>
    <n v="414"/>
    <s v="Kg"/>
    <n v="26.5"/>
    <n v="10971"/>
  </r>
  <r>
    <d v="2019-11-19T00:00:00"/>
    <x v="198"/>
    <x v="0"/>
    <n v="523"/>
    <s v="Kg"/>
    <n v="21.5"/>
    <n v="11244.5"/>
  </r>
  <r>
    <d v="2019-11-20T00:00:00"/>
    <x v="198"/>
    <x v="3"/>
    <n v="620"/>
    <s v="Kg"/>
    <n v="26.5"/>
    <n v="16430"/>
  </r>
  <r>
    <d v="2019-11-21T00:00:00"/>
    <x v="198"/>
    <x v="3"/>
    <n v="718"/>
    <s v="Kg"/>
    <n v="26.5"/>
    <n v="19027"/>
  </r>
  <r>
    <d v="2019-11-21T00:00:00"/>
    <x v="198"/>
    <x v="3"/>
    <n v="586"/>
    <s v="Kg"/>
    <n v="26.5"/>
    <n v="15529"/>
  </r>
  <r>
    <d v="2019-11-29T00:00:00"/>
    <x v="198"/>
    <x v="3"/>
    <n v="616"/>
    <s v="Kg"/>
    <n v="26.5"/>
    <n v="16324"/>
  </r>
  <r>
    <d v="2019-11-29T00:00:00"/>
    <x v="198"/>
    <x v="3"/>
    <n v="474"/>
    <s v="Kg"/>
    <n v="26.5"/>
    <n v="12561"/>
  </r>
  <r>
    <d v="2019-11-30T00:00:00"/>
    <x v="198"/>
    <x v="0"/>
    <n v="530"/>
    <s v="Kg"/>
    <n v="21.5"/>
    <n v="11395"/>
  </r>
  <r>
    <d v="2019-12-06T00:00:00"/>
    <x v="198"/>
    <x v="3"/>
    <n v="680"/>
    <s v="Kg"/>
    <n v="26.5"/>
    <n v="18020"/>
  </r>
  <r>
    <d v="2019-12-11T00:00:00"/>
    <x v="198"/>
    <x v="3"/>
    <n v="650"/>
    <s v="Kg"/>
    <n v="26.5"/>
    <n v="17225"/>
  </r>
  <r>
    <d v="2019-12-11T00:00:00"/>
    <x v="198"/>
    <x v="3"/>
    <n v="725"/>
    <s v="Kg"/>
    <n v="26.5"/>
    <n v="19212.5"/>
  </r>
  <r>
    <d v="2019-12-13T00:00:00"/>
    <x v="198"/>
    <x v="3"/>
    <n v="712"/>
    <s v="Kg"/>
    <n v="26"/>
    <n v="18512"/>
  </r>
  <r>
    <d v="2019-12-13T00:00:00"/>
    <x v="198"/>
    <x v="0"/>
    <n v="522"/>
    <s v="Kg"/>
    <n v="21"/>
    <n v="10962"/>
  </r>
  <r>
    <d v="2019-12-13T00:00:00"/>
    <x v="198"/>
    <x v="3"/>
    <n v="328"/>
    <s v="Kg"/>
    <n v="26"/>
    <n v="8528"/>
  </r>
  <r>
    <d v="2019-12-30T00:00:00"/>
    <x v="198"/>
    <x v="3"/>
    <n v="682"/>
    <s v="Kg"/>
    <n v="26"/>
    <n v="17732"/>
  </r>
  <r>
    <d v="2020-01-03T00:00:00"/>
    <x v="198"/>
    <x v="0"/>
    <n v="460"/>
    <s v="Kg"/>
    <n v="21"/>
    <n v="9660"/>
  </r>
  <r>
    <d v="2020-01-03T00:00:00"/>
    <x v="198"/>
    <x v="3"/>
    <n v="540"/>
    <s v="Kg"/>
    <n v="26"/>
    <n v="14040"/>
  </r>
  <r>
    <d v="2020-01-07T00:00:00"/>
    <x v="198"/>
    <x v="3"/>
    <n v="638"/>
    <s v="Kg"/>
    <n v="26"/>
    <n v="16588"/>
  </r>
  <r>
    <d v="2020-01-15T00:00:00"/>
    <x v="198"/>
    <x v="3"/>
    <n v="690"/>
    <s v="Kg"/>
    <n v="26"/>
    <n v="17940"/>
  </r>
  <r>
    <d v="2020-01-15T00:00:00"/>
    <x v="198"/>
    <x v="3"/>
    <n v="682"/>
    <s v="Kg"/>
    <n v="26"/>
    <n v="17732"/>
  </r>
  <r>
    <d v="2020-01-28T00:00:00"/>
    <x v="198"/>
    <x v="0"/>
    <n v="1049"/>
    <s v="Kg"/>
    <n v="22"/>
    <n v="23078"/>
  </r>
  <r>
    <d v="2020-01-31T00:00:00"/>
    <x v="198"/>
    <x v="3"/>
    <n v="754"/>
    <s v="Kg"/>
    <n v="26"/>
    <n v="19604"/>
  </r>
  <r>
    <d v="2020-02-04T00:00:00"/>
    <x v="198"/>
    <x v="3"/>
    <n v="570"/>
    <s v="Kg"/>
    <n v="26"/>
    <n v="14820"/>
  </r>
  <r>
    <d v="2020-02-04T00:00:00"/>
    <x v="198"/>
    <x v="3"/>
    <n v="536"/>
    <s v="Kg"/>
    <n v="26"/>
    <n v="13936"/>
  </r>
  <r>
    <d v="2020-02-13T00:00:00"/>
    <x v="198"/>
    <x v="3"/>
    <n v="662"/>
    <s v="Kg"/>
    <n v="26"/>
    <n v="17212"/>
  </r>
  <r>
    <d v="2020-02-13T00:00:00"/>
    <x v="198"/>
    <x v="3"/>
    <n v="636"/>
    <s v="Kg"/>
    <n v="26"/>
    <n v="16536"/>
  </r>
  <r>
    <d v="2020-02-20T00:00:00"/>
    <x v="198"/>
    <x v="3"/>
    <n v="560"/>
    <s v="Kg"/>
    <n v="26"/>
    <n v="14560"/>
  </r>
  <r>
    <d v="2020-02-20T00:00:00"/>
    <x v="198"/>
    <x v="0"/>
    <n v="332"/>
    <s v="Kg"/>
    <n v="29.5"/>
    <n v="9794"/>
  </r>
  <r>
    <d v="2020-02-20T00:00:00"/>
    <x v="198"/>
    <x v="3"/>
    <n v="614"/>
    <s v="Kg"/>
    <n v="26"/>
    <n v="15964"/>
  </r>
  <r>
    <d v="2020-02-20T00:00:00"/>
    <x v="198"/>
    <x v="0"/>
    <n v="531"/>
    <s v="Kg"/>
    <n v="23.5"/>
    <n v="12478.5"/>
  </r>
  <r>
    <d v="2020-02-20T00:00:00"/>
    <x v="198"/>
    <x v="0"/>
    <n v="330"/>
    <s v="Kg"/>
    <n v="23.5"/>
    <n v="7755"/>
  </r>
  <r>
    <d v="2020-02-26T00:00:00"/>
    <x v="198"/>
    <x v="3"/>
    <n v="634"/>
    <s v="Kg"/>
    <n v="26"/>
    <n v="16484"/>
  </r>
  <r>
    <d v="2020-06-30T00:00:00"/>
    <x v="198"/>
    <x v="3"/>
    <n v="570"/>
    <s v="Kg"/>
    <n v="26.5"/>
    <n v="15105"/>
  </r>
  <r>
    <d v="2020-07-01T00:00:00"/>
    <x v="198"/>
    <x v="3"/>
    <n v="408"/>
    <s v="Kg"/>
    <n v="26.5"/>
    <n v="10812"/>
  </r>
  <r>
    <d v="2020-07-08T00:00:00"/>
    <x v="198"/>
    <x v="3"/>
    <n v="694"/>
    <s v="Kg"/>
    <n v="26.5"/>
    <n v="18391"/>
  </r>
  <r>
    <d v="2020-07-24T00:00:00"/>
    <x v="198"/>
    <x v="3"/>
    <n v="570"/>
    <s v="Kg"/>
    <n v="26.5"/>
    <n v="15105"/>
  </r>
  <r>
    <d v="2021-12-09T00:00:00"/>
    <x v="198"/>
    <x v="0"/>
    <n v="1371"/>
    <s v="Kg"/>
    <n v="41.25"/>
    <n v="56553.75"/>
  </r>
  <r>
    <d v="2021-12-09T00:00:00"/>
    <x v="198"/>
    <x v="0"/>
    <n v="1304"/>
    <s v="Kg"/>
    <n v="45.5"/>
    <n v="59332"/>
  </r>
  <r>
    <d v="2019-04-13T00:00:00"/>
    <x v="199"/>
    <x v="2"/>
    <n v="3000"/>
    <s v="Pcs"/>
    <n v="11"/>
    <n v="33000"/>
  </r>
  <r>
    <d v="2019-10-18T00:00:00"/>
    <x v="199"/>
    <x v="2"/>
    <n v="256"/>
    <s v="Pcs"/>
    <n v="11.5"/>
    <n v="2944"/>
  </r>
  <r>
    <d v="2019-11-04T00:00:00"/>
    <x v="199"/>
    <x v="2"/>
    <n v="90"/>
    <s v="Pcs"/>
    <n v="11.5"/>
    <n v="1035"/>
  </r>
  <r>
    <d v="2019-11-05T00:00:00"/>
    <x v="199"/>
    <x v="2"/>
    <n v="454"/>
    <s v="Pcs"/>
    <n v="11.5"/>
    <n v="5221"/>
  </r>
  <r>
    <d v="2019-11-12T00:00:00"/>
    <x v="199"/>
    <x v="2"/>
    <n v="1000"/>
    <s v="Pcs"/>
    <n v="11.5"/>
    <n v="11500"/>
  </r>
  <r>
    <d v="2019-11-16T00:00:00"/>
    <x v="199"/>
    <x v="2"/>
    <n v="1000"/>
    <s v="Pcs"/>
    <n v="11.5"/>
    <n v="11500"/>
  </r>
  <r>
    <d v="2019-12-04T00:00:00"/>
    <x v="199"/>
    <x v="2"/>
    <n v="1144"/>
    <s v="Pcs"/>
    <n v="11.5"/>
    <n v="13156"/>
  </r>
  <r>
    <d v="2019-12-13T00:00:00"/>
    <x v="199"/>
    <x v="2"/>
    <n v="1216"/>
    <s v="Pcs"/>
    <n v="11.5"/>
    <n v="13984"/>
  </r>
  <r>
    <d v="2019-12-24T00:00:00"/>
    <x v="199"/>
    <x v="2"/>
    <n v="1192"/>
    <s v="Pcs"/>
    <n v="11.5"/>
    <n v="13708"/>
  </r>
  <r>
    <d v="2020-01-16T00:00:00"/>
    <x v="199"/>
    <x v="2"/>
    <n v="1188"/>
    <s v="Pcs"/>
    <n v="11.5"/>
    <n v="13662"/>
  </r>
  <r>
    <d v="2020-01-22T00:00:00"/>
    <x v="199"/>
    <x v="2"/>
    <n v="1200"/>
    <s v="Pcs"/>
    <n v="11.5"/>
    <n v="13800"/>
  </r>
  <r>
    <d v="2020-02-07T00:00:00"/>
    <x v="199"/>
    <x v="2"/>
    <n v="1200"/>
    <s v="Pcs"/>
    <n v="11"/>
    <n v="13200"/>
  </r>
  <r>
    <d v="2020-02-07T00:00:00"/>
    <x v="199"/>
    <x v="2"/>
    <n v="660"/>
    <s v="Pcs"/>
    <n v="10.5"/>
    <n v="6930"/>
  </r>
  <r>
    <d v="2020-02-08T00:00:00"/>
    <x v="199"/>
    <x v="2"/>
    <n v="2304"/>
    <s v="Pcs"/>
    <n v="11"/>
    <n v="25344"/>
  </r>
  <r>
    <d v="2020-02-18T00:00:00"/>
    <x v="199"/>
    <x v="2"/>
    <n v="200"/>
    <s v="Pcs"/>
    <n v="11"/>
    <n v="2200"/>
  </r>
  <r>
    <d v="2020-02-19T00:00:00"/>
    <x v="199"/>
    <x v="2"/>
    <n v="2886"/>
    <s v="Pcs"/>
    <n v="11"/>
    <n v="31746"/>
  </r>
  <r>
    <d v="2020-02-26T00:00:00"/>
    <x v="199"/>
    <x v="2"/>
    <n v="2346"/>
    <s v="Pcs"/>
    <n v="11"/>
    <n v="25806"/>
  </r>
  <r>
    <d v="2020-03-05T00:00:00"/>
    <x v="199"/>
    <x v="2"/>
    <n v="912"/>
    <s v="Pcs"/>
    <n v="11"/>
    <n v="10032"/>
  </r>
  <r>
    <d v="2020-03-07T00:00:00"/>
    <x v="199"/>
    <x v="2"/>
    <n v="3000"/>
    <s v="Pcs"/>
    <n v="11"/>
    <n v="33000"/>
  </r>
  <r>
    <d v="2020-03-14T00:00:00"/>
    <x v="199"/>
    <x v="2"/>
    <n v="1559"/>
    <s v="Pcs"/>
    <n v="11"/>
    <n v="17149"/>
  </r>
  <r>
    <d v="2020-03-23T00:00:00"/>
    <x v="199"/>
    <x v="2"/>
    <n v="1351"/>
    <s v="Pcs"/>
    <n v="11"/>
    <n v="14861"/>
  </r>
  <r>
    <d v="2020-06-06T00:00:00"/>
    <x v="199"/>
    <x v="2"/>
    <n v="1500"/>
    <s v="Pcs"/>
    <n v="11"/>
    <n v="16500"/>
  </r>
  <r>
    <d v="2020-06-08T00:00:00"/>
    <x v="199"/>
    <x v="2"/>
    <n v="2225"/>
    <s v="Pcs"/>
    <n v="11"/>
    <n v="24475"/>
  </r>
  <r>
    <d v="2020-06-17T00:00:00"/>
    <x v="199"/>
    <x v="2"/>
    <n v="3000"/>
    <s v="Pcs"/>
    <n v="11"/>
    <n v="33000"/>
  </r>
  <r>
    <d v="2020-06-23T00:00:00"/>
    <x v="199"/>
    <x v="2"/>
    <n v="3000"/>
    <s v="Pcs"/>
    <n v="11"/>
    <n v="33000"/>
  </r>
  <r>
    <d v="2020-06-26T00:00:00"/>
    <x v="199"/>
    <x v="2"/>
    <n v="1750"/>
    <s v="Pcs"/>
    <n v="11"/>
    <n v="19250"/>
  </r>
  <r>
    <d v="2020-07-02T00:00:00"/>
    <x v="199"/>
    <x v="2"/>
    <n v="1900"/>
    <s v="Pcs"/>
    <n v="11"/>
    <n v="20900"/>
  </r>
  <r>
    <d v="2020-07-07T00:00:00"/>
    <x v="199"/>
    <x v="2"/>
    <n v="2500"/>
    <s v="Pcs"/>
    <n v="11"/>
    <n v="27500"/>
  </r>
  <r>
    <d v="2020-07-17T00:00:00"/>
    <x v="199"/>
    <x v="2"/>
    <n v="2500"/>
    <s v="Pcs"/>
    <n v="11"/>
    <n v="27500"/>
  </r>
  <r>
    <d v="2020-07-21T00:00:00"/>
    <x v="199"/>
    <x v="2"/>
    <n v="1350"/>
    <s v="Pcs"/>
    <n v="11"/>
    <n v="14850"/>
  </r>
  <r>
    <d v="2020-07-28T00:00:00"/>
    <x v="199"/>
    <x v="2"/>
    <n v="2500"/>
    <s v="Pcs"/>
    <n v="11"/>
    <n v="27500"/>
  </r>
  <r>
    <d v="2020-08-01T00:00:00"/>
    <x v="199"/>
    <x v="2"/>
    <n v="3000"/>
    <s v="Pcs"/>
    <n v="11"/>
    <n v="33000"/>
  </r>
  <r>
    <d v="2020-08-07T00:00:00"/>
    <x v="199"/>
    <x v="2"/>
    <n v="2500"/>
    <s v="Pcs"/>
    <n v="11"/>
    <n v="27500"/>
  </r>
  <r>
    <d v="2020-08-13T00:00:00"/>
    <x v="199"/>
    <x v="2"/>
    <n v="695"/>
    <s v="Pcs"/>
    <n v="80"/>
    <n v="55600"/>
  </r>
  <r>
    <d v="2020-08-25T00:00:00"/>
    <x v="199"/>
    <x v="2"/>
    <n v="2500"/>
    <s v="Pcs"/>
    <n v="11"/>
    <n v="27500"/>
  </r>
  <r>
    <d v="2020-08-26T00:00:00"/>
    <x v="199"/>
    <x v="2"/>
    <n v="1052"/>
    <s v="Pcs"/>
    <n v="75"/>
    <n v="78900"/>
  </r>
  <r>
    <d v="2020-08-29T00:00:00"/>
    <x v="199"/>
    <x v="2"/>
    <n v="2750"/>
    <s v="Pcs"/>
    <n v="11"/>
    <n v="30250"/>
  </r>
  <r>
    <d v="2020-09-05T00:00:00"/>
    <x v="199"/>
    <x v="2"/>
    <n v="2500"/>
    <s v="Pcs"/>
    <n v="11"/>
    <n v="27500"/>
  </r>
  <r>
    <d v="2020-09-14T00:00:00"/>
    <x v="199"/>
    <x v="2"/>
    <n v="4900"/>
    <s v="Pcs"/>
    <n v="7.5"/>
    <n v="36750"/>
  </r>
  <r>
    <d v="2020-09-15T00:00:00"/>
    <x v="199"/>
    <x v="2"/>
    <n v="2000"/>
    <s v="Pcs"/>
    <n v="11"/>
    <n v="22000"/>
  </r>
  <r>
    <d v="2020-09-18T00:00:00"/>
    <x v="199"/>
    <x v="2"/>
    <n v="955"/>
    <s v="Pcs"/>
    <n v="80"/>
    <n v="76400"/>
  </r>
  <r>
    <d v="2020-09-19T00:00:00"/>
    <x v="199"/>
    <x v="2"/>
    <n v="2800"/>
    <s v="Pcs"/>
    <n v="7.5"/>
    <n v="21000"/>
  </r>
  <r>
    <d v="2020-09-24T00:00:00"/>
    <x v="199"/>
    <x v="2"/>
    <n v="3000"/>
    <s v="Pcs"/>
    <n v="7.5"/>
    <n v="22500"/>
  </r>
  <r>
    <d v="2020-09-28T00:00:00"/>
    <x v="199"/>
    <x v="2"/>
    <n v="3500"/>
    <s v="Pcs"/>
    <n v="7.5"/>
    <n v="26250"/>
  </r>
  <r>
    <d v="2020-10-07T00:00:00"/>
    <x v="199"/>
    <x v="2"/>
    <n v="4000"/>
    <s v="Pcs"/>
    <n v="7.5"/>
    <n v="30000"/>
  </r>
  <r>
    <d v="2020-10-10T00:00:00"/>
    <x v="199"/>
    <x v="2"/>
    <n v="4000"/>
    <s v="Pcs"/>
    <n v="7.5"/>
    <n v="30000"/>
  </r>
  <r>
    <d v="2020-10-16T00:00:00"/>
    <x v="199"/>
    <x v="2"/>
    <n v="933"/>
    <s v="Pcs"/>
    <n v="80"/>
    <n v="74640"/>
  </r>
  <r>
    <d v="2020-10-21T00:00:00"/>
    <x v="199"/>
    <x v="2"/>
    <n v="4000"/>
    <s v="Pcs"/>
    <n v="7.5"/>
    <n v="30000"/>
  </r>
  <r>
    <d v="2020-11-05T00:00:00"/>
    <x v="199"/>
    <x v="2"/>
    <n v="4000"/>
    <s v="Pcs"/>
    <n v="7.5"/>
    <n v="30000"/>
  </r>
  <r>
    <d v="2020-11-23T00:00:00"/>
    <x v="199"/>
    <x v="2"/>
    <n v="912"/>
    <s v="Pcs"/>
    <n v="80"/>
    <n v="72960"/>
  </r>
  <r>
    <d v="2020-12-30T00:00:00"/>
    <x v="199"/>
    <x v="2"/>
    <n v="851"/>
    <s v="Pcs"/>
    <n v="90"/>
    <n v="76590"/>
  </r>
  <r>
    <d v="2020-12-31T00:00:00"/>
    <x v="199"/>
    <x v="2"/>
    <n v="851"/>
    <s v="Pcs"/>
    <n v="90"/>
    <n v="76590"/>
  </r>
  <r>
    <d v="2021-01-15T00:00:00"/>
    <x v="199"/>
    <x v="2"/>
    <n v="3500"/>
    <s v="Pcs"/>
    <n v="8.5"/>
    <n v="29750"/>
  </r>
  <r>
    <d v="2021-01-15T00:00:00"/>
    <x v="199"/>
    <x v="2"/>
    <n v="3000"/>
    <s v="Pcs"/>
    <n v="2.5"/>
    <n v="7500"/>
  </r>
  <r>
    <d v="2021-01-22T00:00:00"/>
    <x v="199"/>
    <x v="2"/>
    <n v="4500"/>
    <s v="Pcs"/>
    <n v="8.5"/>
    <n v="38250"/>
  </r>
  <r>
    <d v="2021-01-29T00:00:00"/>
    <x v="199"/>
    <x v="2"/>
    <n v="832"/>
    <s v="Pcs"/>
    <n v="90"/>
    <n v="74880"/>
  </r>
  <r>
    <d v="2021-01-30T00:00:00"/>
    <x v="199"/>
    <x v="2"/>
    <n v="4600"/>
    <s v="Pcs"/>
    <n v="8.5"/>
    <n v="39100"/>
  </r>
  <r>
    <d v="2021-02-27T00:00:00"/>
    <x v="199"/>
    <x v="2"/>
    <n v="815"/>
    <s v="Pcs"/>
    <n v="90"/>
    <n v="73350"/>
  </r>
  <r>
    <d v="2021-03-18T00:00:00"/>
    <x v="199"/>
    <x v="2"/>
    <n v="4213"/>
    <s v="Pcs"/>
    <n v="8.75"/>
    <n v="36863.75"/>
  </r>
  <r>
    <d v="2021-03-26T00:00:00"/>
    <x v="199"/>
    <x v="2"/>
    <n v="790"/>
    <s v="Pcs"/>
    <n v="95"/>
    <n v="75050"/>
  </r>
  <r>
    <d v="2021-03-27T00:00:00"/>
    <x v="199"/>
    <x v="2"/>
    <n v="810"/>
    <s v="Pcs"/>
    <n v="95"/>
    <n v="76950"/>
  </r>
  <r>
    <d v="2021-04-01T00:00:00"/>
    <x v="199"/>
    <x v="2"/>
    <n v="4220"/>
    <s v="Pcs"/>
    <n v="8.75"/>
    <n v="36925"/>
  </r>
  <r>
    <d v="2021-04-12T00:00:00"/>
    <x v="199"/>
    <x v="2"/>
    <n v="4000"/>
    <s v="Pcs"/>
    <n v="8.75"/>
    <n v="35000"/>
  </r>
  <r>
    <d v="2021-04-22T00:00:00"/>
    <x v="199"/>
    <x v="2"/>
    <n v="3865"/>
    <s v="Pcs"/>
    <n v="8.75"/>
    <n v="33818.75"/>
  </r>
  <r>
    <d v="2021-04-26T00:00:00"/>
    <x v="199"/>
    <x v="1"/>
    <n v="1552"/>
    <s v="Pcs"/>
    <n v="52"/>
    <n v="80704"/>
  </r>
  <r>
    <d v="2021-04-27T00:00:00"/>
    <x v="199"/>
    <x v="1"/>
    <n v="1601"/>
    <s v="Pcs"/>
    <n v="52"/>
    <n v="83252"/>
  </r>
  <r>
    <d v="2021-04-27T00:00:00"/>
    <x v="199"/>
    <x v="2"/>
    <n v="4000"/>
    <s v="Pcs"/>
    <n v="8.75"/>
    <n v="35000"/>
  </r>
  <r>
    <d v="2021-05-07T00:00:00"/>
    <x v="199"/>
    <x v="2"/>
    <n v="4020"/>
    <s v="Pcs"/>
    <n v="8.75"/>
    <n v="35175"/>
  </r>
  <r>
    <d v="2021-05-10T00:00:00"/>
    <x v="199"/>
    <x v="1"/>
    <n v="1550"/>
    <s v="Pcs"/>
    <n v="52"/>
    <n v="80600"/>
  </r>
  <r>
    <d v="2021-05-15T00:00:00"/>
    <x v="199"/>
    <x v="2"/>
    <n v="3700"/>
    <s v="Pcs"/>
    <n v="8.75"/>
    <n v="32375"/>
  </r>
  <r>
    <d v="2021-06-10T00:00:00"/>
    <x v="199"/>
    <x v="2"/>
    <n v="3000"/>
    <s v="Pcs"/>
    <n v="8.75"/>
    <n v="26250"/>
  </r>
  <r>
    <d v="2021-06-22T00:00:00"/>
    <x v="199"/>
    <x v="1"/>
    <n v="1590"/>
    <s v="Pcs"/>
    <n v="52"/>
    <n v="82680"/>
  </r>
  <r>
    <d v="2021-06-24T00:00:00"/>
    <x v="199"/>
    <x v="1"/>
    <n v="1500"/>
    <s v="Pcs"/>
    <n v="52"/>
    <n v="78000"/>
  </r>
  <r>
    <d v="2021-07-07T00:00:00"/>
    <x v="199"/>
    <x v="2"/>
    <n v="4000"/>
    <s v="Pcs"/>
    <n v="8.75"/>
    <n v="35000"/>
  </r>
  <r>
    <d v="2021-07-13T00:00:00"/>
    <x v="199"/>
    <x v="2"/>
    <n v="5150"/>
    <s v="Pcs"/>
    <n v="8.75"/>
    <n v="45062.5"/>
  </r>
  <r>
    <d v="2021-07-19T00:00:00"/>
    <x v="199"/>
    <x v="2"/>
    <n v="1300"/>
    <s v="Pcs"/>
    <n v="8.75"/>
    <n v="11375"/>
  </r>
  <r>
    <d v="2021-07-19T00:00:00"/>
    <x v="199"/>
    <x v="2"/>
    <n v="7300"/>
    <s v="Pcs"/>
    <n v="3.25"/>
    <n v="23725"/>
  </r>
  <r>
    <d v="2021-07-21T00:00:00"/>
    <x v="199"/>
    <x v="1"/>
    <n v="1530"/>
    <s v="Pcs"/>
    <n v="52"/>
    <n v="79560"/>
  </r>
  <r>
    <d v="2021-07-23T00:00:00"/>
    <x v="199"/>
    <x v="1"/>
    <n v="1570"/>
    <s v="Pcs"/>
    <n v="52"/>
    <n v="81640"/>
  </r>
  <r>
    <d v="2021-07-26T00:00:00"/>
    <x v="199"/>
    <x v="1"/>
    <n v="1492"/>
    <s v="Pcs"/>
    <n v="52"/>
    <n v="77584"/>
  </r>
  <r>
    <d v="2021-07-29T00:00:00"/>
    <x v="199"/>
    <x v="1"/>
    <n v="1515"/>
    <s v="Pcs"/>
    <n v="52"/>
    <n v="78780"/>
  </r>
  <r>
    <d v="2021-08-06T00:00:00"/>
    <x v="199"/>
    <x v="2"/>
    <n v="4850"/>
    <s v="Pcs"/>
    <n v="8.75"/>
    <n v="42437.5"/>
  </r>
  <r>
    <d v="2021-08-12T00:00:00"/>
    <x v="199"/>
    <x v="1"/>
    <n v="1630"/>
    <s v="Pcs"/>
    <n v="52"/>
    <n v="84760"/>
  </r>
  <r>
    <d v="2021-08-21T00:00:00"/>
    <x v="199"/>
    <x v="2"/>
    <n v="4000"/>
    <s v="Pcs"/>
    <n v="8.75"/>
    <n v="35000"/>
  </r>
  <r>
    <d v="2021-08-26T00:00:00"/>
    <x v="199"/>
    <x v="2"/>
    <n v="5400"/>
    <s v="Pcs"/>
    <n v="7.8"/>
    <n v="42120"/>
  </r>
  <r>
    <d v="2021-09-02T00:00:00"/>
    <x v="199"/>
    <x v="2"/>
    <n v="17850"/>
    <s v="Pcs"/>
    <n v="2.5"/>
    <n v="44625"/>
  </r>
  <r>
    <d v="2021-09-10T00:00:00"/>
    <x v="199"/>
    <x v="2"/>
    <n v="5400"/>
    <s v="Pcs"/>
    <n v="7.8"/>
    <n v="42120"/>
  </r>
  <r>
    <d v="2021-09-22T00:00:00"/>
    <x v="199"/>
    <x v="1"/>
    <n v="1540"/>
    <s v="Pcs"/>
    <n v="52"/>
    <n v="80080"/>
  </r>
  <r>
    <d v="2021-09-30T00:00:00"/>
    <x v="199"/>
    <x v="2"/>
    <n v="3950"/>
    <s v="Pcs"/>
    <n v="7.8"/>
    <n v="30810"/>
  </r>
  <r>
    <d v="2021-11-12T00:00:00"/>
    <x v="199"/>
    <x v="2"/>
    <n v="18100"/>
    <s v="Pcs"/>
    <n v="2.5"/>
    <n v="45250"/>
  </r>
  <r>
    <d v="2021-12-14T00:00:00"/>
    <x v="199"/>
    <x v="2"/>
    <n v="2800"/>
    <s v="Pcs"/>
    <n v="1.8"/>
    <n v="5040"/>
  </r>
  <r>
    <d v="2021-12-14T00:00:00"/>
    <x v="199"/>
    <x v="2"/>
    <n v="20200"/>
    <s v="Pcs"/>
    <n v="1.8"/>
    <n v="36360"/>
  </r>
  <r>
    <d v="2021-12-18T00:00:00"/>
    <x v="199"/>
    <x v="1"/>
    <n v="225"/>
    <s v="Pcs"/>
    <n v="245"/>
    <n v="55125"/>
  </r>
  <r>
    <d v="2021-12-20T00:00:00"/>
    <x v="199"/>
    <x v="1"/>
    <n v="230"/>
    <s v="Pcs"/>
    <n v="245"/>
    <n v="56350"/>
  </r>
  <r>
    <d v="2021-12-21T00:00:00"/>
    <x v="199"/>
    <x v="1"/>
    <n v="245"/>
    <s v="Pcs"/>
    <n v="245"/>
    <n v="60025"/>
  </r>
  <r>
    <d v="2021-12-22T00:00:00"/>
    <x v="199"/>
    <x v="1"/>
    <n v="246"/>
    <s v="Pcs"/>
    <n v="245"/>
    <n v="60270"/>
  </r>
  <r>
    <d v="2021-12-23T00:00:00"/>
    <x v="199"/>
    <x v="1"/>
    <n v="237"/>
    <s v="Pcs"/>
    <n v="245"/>
    <n v="58065"/>
  </r>
  <r>
    <d v="2021-12-28T00:00:00"/>
    <x v="199"/>
    <x v="2"/>
    <n v="11650"/>
    <s v="Pcs"/>
    <n v="1.8"/>
    <n v="20970"/>
  </r>
  <r>
    <d v="2022-01-17T00:00:00"/>
    <x v="199"/>
    <x v="2"/>
    <n v="2195"/>
    <s v="Pcs"/>
    <n v="32.5"/>
    <n v="71337.5"/>
  </r>
  <r>
    <d v="2022-01-21T00:00:00"/>
    <x v="199"/>
    <x v="2"/>
    <n v="2200"/>
    <s v="Pcs"/>
    <n v="32.5"/>
    <n v="71500"/>
  </r>
  <r>
    <d v="2022-02-02T00:00:00"/>
    <x v="199"/>
    <x v="2"/>
    <n v="12700"/>
    <s v="Pcs"/>
    <n v="1.8"/>
    <n v="22860"/>
  </r>
  <r>
    <d v="2022-02-02T00:00:00"/>
    <x v="199"/>
    <x v="2"/>
    <n v="4700"/>
    <s v="Pcs"/>
    <n v="1.8"/>
    <n v="8460"/>
  </r>
  <r>
    <d v="2019-04-04T00:00:00"/>
    <x v="200"/>
    <x v="1"/>
    <n v="250"/>
    <s v="Pcs"/>
    <n v="121"/>
    <n v="30250"/>
  </r>
  <r>
    <d v="2019-05-18T00:00:00"/>
    <x v="200"/>
    <x v="1"/>
    <n v="250"/>
    <s v="Pcs"/>
    <n v="121"/>
    <n v="30250"/>
  </r>
  <r>
    <d v="2019-07-04T00:00:00"/>
    <x v="200"/>
    <x v="1"/>
    <n v="252"/>
    <s v="Pcs"/>
    <n v="121"/>
    <n v="30492"/>
  </r>
  <r>
    <d v="2019-08-23T00:00:00"/>
    <x v="200"/>
    <x v="1"/>
    <n v="221"/>
    <s v="Pcs"/>
    <n v="121"/>
    <n v="26741"/>
  </r>
  <r>
    <d v="2019-10-12T00:00:00"/>
    <x v="200"/>
    <x v="1"/>
    <n v="253"/>
    <s v="Pcs"/>
    <n v="121"/>
    <n v="30613"/>
  </r>
  <r>
    <d v="2019-11-05T00:00:00"/>
    <x v="200"/>
    <x v="1"/>
    <n v="252"/>
    <s v="Pcs"/>
    <n v="121"/>
    <n v="30492"/>
  </r>
  <r>
    <d v="2019-12-07T00:00:00"/>
    <x v="200"/>
    <x v="1"/>
    <n v="255"/>
    <s v="Pcs"/>
    <n v="121"/>
    <n v="30855"/>
  </r>
  <r>
    <d v="2019-04-13T00:00:00"/>
    <x v="201"/>
    <x v="1"/>
    <n v="252"/>
    <s v="Pcs"/>
    <n v="75"/>
    <n v="18900"/>
  </r>
  <r>
    <d v="2019-05-22T00:00:00"/>
    <x v="201"/>
    <x v="1"/>
    <n v="350"/>
    <s v="Pcs"/>
    <n v="43.5"/>
    <n v="15225"/>
  </r>
  <r>
    <d v="2019-05-22T00:00:00"/>
    <x v="201"/>
    <x v="1"/>
    <n v="700"/>
    <s v="Pcs"/>
    <n v="21"/>
    <n v="14700"/>
  </r>
  <r>
    <d v="2020-01-17T00:00:00"/>
    <x v="201"/>
    <x v="1"/>
    <n v="700"/>
    <s v="Pcs"/>
    <n v="21"/>
    <n v="14700"/>
  </r>
  <r>
    <d v="2020-01-17T00:00:00"/>
    <x v="201"/>
    <x v="1"/>
    <n v="350"/>
    <s v="Pcs"/>
    <n v="43.5"/>
    <n v="15225"/>
  </r>
  <r>
    <d v="2021-03-31T00:00:00"/>
    <x v="201"/>
    <x v="1"/>
    <n v="300"/>
    <s v="Pcs"/>
    <n v="90"/>
    <n v="27000"/>
  </r>
  <r>
    <d v="2021-05-27T00:00:00"/>
    <x v="202"/>
    <x v="1"/>
    <n v="34000"/>
    <s v="Pcs"/>
    <n v="7.5"/>
    <n v="255000"/>
  </r>
  <r>
    <d v="2021-06-12T00:00:00"/>
    <x v="202"/>
    <x v="1"/>
    <n v="31075"/>
    <s v="Pcs"/>
    <n v="7.5"/>
    <n v="233062.5"/>
  </r>
  <r>
    <d v="2021-06-21T00:00:00"/>
    <x v="202"/>
    <x v="1"/>
    <n v="40700"/>
    <s v="Pcs"/>
    <n v="7.5"/>
    <n v="305250"/>
  </r>
  <r>
    <d v="2021-08-04T00:00:00"/>
    <x v="202"/>
    <x v="1"/>
    <n v="40500"/>
    <s v="Pcs"/>
    <n v="7.65"/>
    <n v="309825"/>
  </r>
  <r>
    <d v="2021-12-11T00:00:00"/>
    <x v="202"/>
    <x v="1"/>
    <n v="13617"/>
    <s v="Pcs"/>
    <n v="7.65"/>
    <n v="104170.05"/>
  </r>
  <r>
    <d v="2019-04-26T00:00:00"/>
    <x v="203"/>
    <x v="3"/>
    <n v="1407"/>
    <s v="Kg"/>
    <n v="31"/>
    <n v="43617"/>
  </r>
  <r>
    <d v="2019-04-26T00:00:00"/>
    <x v="203"/>
    <x v="3"/>
    <n v="1322"/>
    <s v="Kg"/>
    <n v="31"/>
    <n v="40982"/>
  </r>
  <r>
    <d v="2019-04-29T00:00:00"/>
    <x v="203"/>
    <x v="3"/>
    <n v="2536"/>
    <s v="Kg"/>
    <n v="31"/>
    <n v="78616"/>
  </r>
  <r>
    <d v="2019-05-02T00:00:00"/>
    <x v="203"/>
    <x v="3"/>
    <n v="2438"/>
    <s v="Kg"/>
    <n v="31"/>
    <n v="75578"/>
  </r>
  <r>
    <d v="2019-05-13T00:00:00"/>
    <x v="203"/>
    <x v="3"/>
    <n v="2597"/>
    <s v="Kg"/>
    <n v="31"/>
    <n v="80507"/>
  </r>
  <r>
    <d v="2019-05-16T00:00:00"/>
    <x v="203"/>
    <x v="3"/>
    <n v="1625"/>
    <s v="Kg"/>
    <n v="31"/>
    <n v="50375"/>
  </r>
  <r>
    <d v="2019-05-16T00:00:00"/>
    <x v="203"/>
    <x v="3"/>
    <n v="1025"/>
    <s v="Kg"/>
    <n v="31"/>
    <n v="31775"/>
  </r>
  <r>
    <d v="2019-05-16T00:00:00"/>
    <x v="203"/>
    <x v="3"/>
    <n v="2474"/>
    <s v="Kg"/>
    <n v="31"/>
    <n v="76694"/>
  </r>
  <r>
    <d v="2019-05-16T00:00:00"/>
    <x v="203"/>
    <x v="3"/>
    <n v="2406"/>
    <s v="Kg"/>
    <n v="31"/>
    <n v="74586"/>
  </r>
  <r>
    <d v="2019-05-16T00:00:00"/>
    <x v="203"/>
    <x v="3"/>
    <n v="2688"/>
    <s v="Kg"/>
    <n v="31"/>
    <n v="83328"/>
  </r>
  <r>
    <d v="2019-05-16T00:00:00"/>
    <x v="203"/>
    <x v="3"/>
    <n v="2536"/>
    <s v="Kg"/>
    <n v="31"/>
    <n v="78616"/>
  </r>
  <r>
    <d v="2019-05-30T00:00:00"/>
    <x v="203"/>
    <x v="3"/>
    <n v="2877"/>
    <s v="Kg"/>
    <n v="31"/>
    <n v="89187"/>
  </r>
  <r>
    <d v="2019-05-30T00:00:00"/>
    <x v="203"/>
    <x v="3"/>
    <n v="2338"/>
    <s v="Kg"/>
    <n v="31"/>
    <n v="72478"/>
  </r>
  <r>
    <d v="2019-05-30T00:00:00"/>
    <x v="203"/>
    <x v="3"/>
    <n v="2220"/>
    <s v="Kg"/>
    <n v="31"/>
    <n v="68820"/>
  </r>
  <r>
    <d v="2019-05-30T00:00:00"/>
    <x v="203"/>
    <x v="3"/>
    <n v="3125"/>
    <s v="Kg"/>
    <n v="31"/>
    <n v="96875"/>
  </r>
  <r>
    <d v="2019-05-31T00:00:00"/>
    <x v="203"/>
    <x v="3"/>
    <n v="2766"/>
    <s v="Kg"/>
    <n v="31"/>
    <n v="85746"/>
  </r>
  <r>
    <d v="2019-05-31T00:00:00"/>
    <x v="203"/>
    <x v="3"/>
    <n v="1536"/>
    <s v="Kg"/>
    <n v="31"/>
    <n v="47616"/>
  </r>
  <r>
    <d v="2019-05-31T00:00:00"/>
    <x v="203"/>
    <x v="3"/>
    <n v="2936"/>
    <s v="Kg"/>
    <n v="31"/>
    <n v="91016"/>
  </r>
  <r>
    <d v="2019-06-14T00:00:00"/>
    <x v="203"/>
    <x v="3"/>
    <n v="2897"/>
    <s v="Kg"/>
    <n v="31"/>
    <n v="89807"/>
  </r>
  <r>
    <d v="2019-06-17T00:00:00"/>
    <x v="203"/>
    <x v="3"/>
    <n v="3156"/>
    <s v="Kg"/>
    <n v="31"/>
    <n v="97836"/>
  </r>
  <r>
    <d v="2019-06-17T00:00:00"/>
    <x v="203"/>
    <x v="3"/>
    <n v="3125"/>
    <s v="Kg"/>
    <n v="31"/>
    <n v="96875"/>
  </r>
  <r>
    <d v="2019-07-27T00:00:00"/>
    <x v="203"/>
    <x v="3"/>
    <n v="3625"/>
    <s v="Kg"/>
    <n v="31"/>
    <n v="112375"/>
  </r>
  <r>
    <d v="2019-07-27T00:00:00"/>
    <x v="203"/>
    <x v="3"/>
    <n v="3191"/>
    <s v="Kg"/>
    <n v="31"/>
    <n v="98921"/>
  </r>
  <r>
    <d v="2019-07-27T00:00:00"/>
    <x v="203"/>
    <x v="3"/>
    <n v="2865"/>
    <s v="Kg"/>
    <n v="31"/>
    <n v="88815"/>
  </r>
  <r>
    <d v="2019-07-29T00:00:00"/>
    <x v="203"/>
    <x v="3"/>
    <n v="2470"/>
    <s v="Kg"/>
    <n v="31"/>
    <n v="76570"/>
  </r>
  <r>
    <d v="2019-07-29T00:00:00"/>
    <x v="203"/>
    <x v="3"/>
    <n v="1565"/>
    <s v="Kg"/>
    <n v="31"/>
    <n v="48515"/>
  </r>
  <r>
    <d v="2019-08-29T00:00:00"/>
    <x v="203"/>
    <x v="3"/>
    <n v="2478"/>
    <s v="Kg"/>
    <n v="29"/>
    <n v="71862"/>
  </r>
  <r>
    <d v="2019-08-29T00:00:00"/>
    <x v="203"/>
    <x v="3"/>
    <n v="2975"/>
    <s v="Kg"/>
    <n v="29"/>
    <n v="86275"/>
  </r>
  <r>
    <d v="2019-08-29T00:00:00"/>
    <x v="203"/>
    <x v="3"/>
    <n v="3641"/>
    <s v="Kg"/>
    <n v="29"/>
    <n v="105589"/>
  </r>
  <r>
    <d v="2019-08-30T00:00:00"/>
    <x v="203"/>
    <x v="3"/>
    <n v="3208"/>
    <s v="Kg"/>
    <n v="29"/>
    <n v="93032"/>
  </r>
  <r>
    <d v="2019-08-30T00:00:00"/>
    <x v="203"/>
    <x v="3"/>
    <n v="2752"/>
    <s v="Kg"/>
    <n v="29"/>
    <n v="79808"/>
  </r>
  <r>
    <d v="2021-12-30T00:00:00"/>
    <x v="203"/>
    <x v="3"/>
    <n v="2302"/>
    <s v="Kg"/>
    <n v="42"/>
    <n v="96684"/>
  </r>
  <r>
    <d v="2021-12-30T00:00:00"/>
    <x v="203"/>
    <x v="3"/>
    <n v="2683"/>
    <s v="Kg"/>
    <n v="42"/>
    <n v="112686"/>
  </r>
  <r>
    <d v="2021-12-30T00:00:00"/>
    <x v="203"/>
    <x v="3"/>
    <n v="1247"/>
    <s v="Kg"/>
    <n v="42"/>
    <n v="52374"/>
  </r>
  <r>
    <d v="2021-12-30T00:00:00"/>
    <x v="203"/>
    <x v="3"/>
    <n v="2422"/>
    <s v="Kg"/>
    <n v="42"/>
    <n v="101724"/>
  </r>
  <r>
    <d v="2021-09-20T00:00:00"/>
    <x v="204"/>
    <x v="3"/>
    <n v="5996"/>
    <s v="Kg"/>
    <n v="33.25"/>
    <n v="199367"/>
  </r>
  <r>
    <d v="2021-11-13T00:00:00"/>
    <x v="205"/>
    <x v="0"/>
    <n v="556.5"/>
    <s v="Kg"/>
    <n v="45.5"/>
    <n v="25320.75"/>
  </r>
  <r>
    <d v="2021-11-16T00:00:00"/>
    <x v="205"/>
    <x v="0"/>
    <n v="417"/>
    <s v="Kg"/>
    <n v="41.5"/>
    <n v="17305.5"/>
  </r>
  <r>
    <d v="2021-11-16T00:00:00"/>
    <x v="205"/>
    <x v="0"/>
    <n v="507"/>
    <s v="Kg"/>
    <n v="41.5"/>
    <n v="21040.5"/>
  </r>
  <r>
    <d v="2022-02-01T00:00:00"/>
    <x v="205"/>
    <x v="0"/>
    <n v="403"/>
    <s v="Kg"/>
    <n v="39"/>
    <n v="15717"/>
  </r>
  <r>
    <d v="2022-02-01T00:00:00"/>
    <x v="205"/>
    <x v="0"/>
    <n v="664"/>
    <s v="Kg"/>
    <n v="39"/>
    <n v="25896"/>
  </r>
  <r>
    <d v="2022-02-01T00:00:00"/>
    <x v="205"/>
    <x v="0"/>
    <n v="322"/>
    <s v="Kg"/>
    <n v="39.75"/>
    <n v="12799.5"/>
  </r>
  <r>
    <d v="2022-02-02T00:00:00"/>
    <x v="205"/>
    <x v="0"/>
    <n v="412"/>
    <s v="Kg"/>
    <n v="41.25"/>
    <n v="16995"/>
  </r>
  <r>
    <d v="2022-02-02T00:00:00"/>
    <x v="205"/>
    <x v="0"/>
    <n v="445"/>
    <s v="Kg"/>
    <n v="42"/>
    <n v="18690"/>
  </r>
  <r>
    <d v="2022-02-02T00:00:00"/>
    <x v="205"/>
    <x v="0"/>
    <n v="843"/>
    <s v="Kg"/>
    <n v="39.75"/>
    <n v="33509.25"/>
  </r>
  <r>
    <d v="2022-02-02T00:00:00"/>
    <x v="205"/>
    <x v="0"/>
    <n v="734"/>
    <s v="Kg"/>
    <n v="39.75"/>
    <n v="29176.5"/>
  </r>
  <r>
    <d v="2022-02-03T00:00:00"/>
    <x v="205"/>
    <x v="0"/>
    <n v="822"/>
    <s v="Kg"/>
    <n v="39.75"/>
    <n v="32674.5"/>
  </r>
  <r>
    <d v="2022-02-03T00:00:00"/>
    <x v="205"/>
    <x v="0"/>
    <n v="1105"/>
    <s v="Kg"/>
    <n v="39.75"/>
    <n v="43923.75"/>
  </r>
  <r>
    <d v="2019-04-02T00:00:00"/>
    <x v="206"/>
    <x v="1"/>
    <n v="250"/>
    <s v="Pcs"/>
    <n v="25"/>
    <n v="6250"/>
  </r>
  <r>
    <d v="2019-04-02T00:00:00"/>
    <x v="206"/>
    <x v="1"/>
    <n v="250"/>
    <s v="Pcs"/>
    <n v="56.8"/>
    <n v="14200"/>
  </r>
  <r>
    <d v="2019-04-04T00:00:00"/>
    <x v="206"/>
    <x v="1"/>
    <n v="406"/>
    <s v="Pcs"/>
    <n v="26.5"/>
    <n v="10759"/>
  </r>
  <r>
    <d v="2019-04-04T00:00:00"/>
    <x v="206"/>
    <x v="1"/>
    <n v="222"/>
    <s v="Pcs"/>
    <n v="30.5"/>
    <n v="6771"/>
  </r>
  <r>
    <d v="2019-04-04T00:00:00"/>
    <x v="206"/>
    <x v="1"/>
    <n v="370"/>
    <s v="Pcs"/>
    <n v="23.5"/>
    <n v="8695"/>
  </r>
  <r>
    <d v="2019-04-17T00:00:00"/>
    <x v="206"/>
    <x v="1"/>
    <n v="900"/>
    <s v="Pcs"/>
    <n v="26.5"/>
    <n v="23850"/>
  </r>
  <r>
    <d v="2019-04-19T00:00:00"/>
    <x v="206"/>
    <x v="1"/>
    <n v="100"/>
    <s v="Pcs"/>
    <n v="25"/>
    <n v="2500"/>
  </r>
  <r>
    <d v="2019-04-19T00:00:00"/>
    <x v="206"/>
    <x v="1"/>
    <n v="245"/>
    <s v="Pcs"/>
    <n v="56.8"/>
    <n v="13916"/>
  </r>
  <r>
    <d v="2019-04-20T00:00:00"/>
    <x v="206"/>
    <x v="1"/>
    <n v="400"/>
    <s v="Pcs"/>
    <n v="30.5"/>
    <n v="12200"/>
  </r>
  <r>
    <d v="2019-04-20T00:00:00"/>
    <x v="206"/>
    <x v="1"/>
    <n v="565"/>
    <s v="Pcs"/>
    <n v="26.5"/>
    <n v="14972.5"/>
  </r>
  <r>
    <d v="2019-04-27T00:00:00"/>
    <x v="206"/>
    <x v="1"/>
    <n v="250"/>
    <s v="Pcs"/>
    <n v="26.5"/>
    <n v="6625"/>
  </r>
  <r>
    <d v="2019-04-27T00:00:00"/>
    <x v="206"/>
    <x v="1"/>
    <n v="500"/>
    <s v="Pcs"/>
    <n v="30.5"/>
    <n v="15250"/>
  </r>
  <r>
    <d v="2019-04-27T00:00:00"/>
    <x v="206"/>
    <x v="1"/>
    <n v="250"/>
    <s v="Pcs"/>
    <n v="23.5"/>
    <n v="5875"/>
  </r>
  <r>
    <d v="2019-05-02T00:00:00"/>
    <x v="206"/>
    <x v="1"/>
    <n v="400"/>
    <s v="Pcs"/>
    <n v="26.5"/>
    <n v="10600"/>
  </r>
  <r>
    <d v="2019-05-02T00:00:00"/>
    <x v="206"/>
    <x v="1"/>
    <n v="500"/>
    <s v="Pcs"/>
    <n v="30.5"/>
    <n v="15250"/>
  </r>
  <r>
    <d v="2019-05-10T00:00:00"/>
    <x v="206"/>
    <x v="1"/>
    <n v="300"/>
    <s v="Pcs"/>
    <n v="49"/>
    <n v="14700"/>
  </r>
  <r>
    <d v="2019-05-10T00:00:00"/>
    <x v="206"/>
    <x v="1"/>
    <n v="200"/>
    <s v="Pcs"/>
    <n v="30.5"/>
    <n v="6100"/>
  </r>
  <r>
    <d v="2019-05-10T00:00:00"/>
    <x v="206"/>
    <x v="1"/>
    <n v="820"/>
    <s v="Pcs"/>
    <n v="26.5"/>
    <n v="21730"/>
  </r>
  <r>
    <d v="2019-05-21T00:00:00"/>
    <x v="206"/>
    <x v="1"/>
    <n v="134"/>
    <s v="Pcs"/>
    <n v="26.5"/>
    <n v="3551"/>
  </r>
  <r>
    <d v="2019-05-21T00:00:00"/>
    <x v="206"/>
    <x v="1"/>
    <n v="320"/>
    <s v="Pcs"/>
    <n v="30.5"/>
    <n v="9760"/>
  </r>
  <r>
    <d v="2019-05-21T00:00:00"/>
    <x v="206"/>
    <x v="1"/>
    <n v="493"/>
    <s v="Pcs"/>
    <n v="23.5"/>
    <n v="11585.5"/>
  </r>
  <r>
    <d v="2019-05-31T00:00:00"/>
    <x v="206"/>
    <x v="1"/>
    <n v="500"/>
    <s v="Pcs"/>
    <n v="70"/>
    <n v="35000"/>
  </r>
  <r>
    <d v="2019-05-31T00:00:00"/>
    <x v="206"/>
    <x v="1"/>
    <n v="250"/>
    <s v="Pcs"/>
    <n v="25"/>
    <n v="6250"/>
  </r>
  <r>
    <d v="2019-05-31T00:00:00"/>
    <x v="206"/>
    <x v="1"/>
    <n v="250"/>
    <s v="Pcs"/>
    <n v="68"/>
    <n v="17000"/>
  </r>
  <r>
    <d v="2019-06-06T00:00:00"/>
    <x v="206"/>
    <x v="1"/>
    <n v="218"/>
    <s v="Pcs"/>
    <n v="26.5"/>
    <n v="5777"/>
  </r>
  <r>
    <d v="2019-06-06T00:00:00"/>
    <x v="206"/>
    <x v="1"/>
    <n v="400"/>
    <s v="Pcs"/>
    <n v="30.5"/>
    <n v="12200"/>
  </r>
  <r>
    <d v="2019-06-06T00:00:00"/>
    <x v="206"/>
    <x v="1"/>
    <n v="400"/>
    <s v="Pcs"/>
    <n v="23.5"/>
    <n v="9400"/>
  </r>
  <r>
    <d v="2019-06-14T00:00:00"/>
    <x v="206"/>
    <x v="1"/>
    <n v="200"/>
    <s v="Pcs"/>
    <n v="49"/>
    <n v="9800"/>
  </r>
  <r>
    <d v="2019-06-18T00:00:00"/>
    <x v="206"/>
    <x v="1"/>
    <n v="330"/>
    <s v="Pcs"/>
    <n v="26.5"/>
    <n v="8745"/>
  </r>
  <r>
    <d v="2019-06-18T00:00:00"/>
    <x v="206"/>
    <x v="1"/>
    <n v="434"/>
    <s v="Pcs"/>
    <n v="30.5"/>
    <n v="13237"/>
  </r>
  <r>
    <d v="2019-06-18T00:00:00"/>
    <x v="206"/>
    <x v="1"/>
    <n v="300"/>
    <s v="Pcs"/>
    <n v="23.5"/>
    <n v="7050"/>
  </r>
  <r>
    <d v="2019-06-27T00:00:00"/>
    <x v="206"/>
    <x v="1"/>
    <n v="300"/>
    <s v="Pcs"/>
    <n v="25"/>
    <n v="7500"/>
  </r>
  <r>
    <d v="2019-06-28T00:00:00"/>
    <x v="206"/>
    <x v="1"/>
    <n v="150"/>
    <s v="Pcs"/>
    <n v="68"/>
    <n v="10200"/>
  </r>
  <r>
    <d v="2019-07-08T00:00:00"/>
    <x v="206"/>
    <x v="1"/>
    <n v="250"/>
    <s v="Pcs"/>
    <n v="68"/>
    <n v="17000"/>
  </r>
  <r>
    <d v="2019-07-08T00:00:00"/>
    <x v="206"/>
    <x v="1"/>
    <n v="149"/>
    <s v="Pcs"/>
    <n v="49"/>
    <n v="7301"/>
  </r>
  <r>
    <d v="2019-07-08T00:00:00"/>
    <x v="206"/>
    <x v="1"/>
    <n v="298"/>
    <s v="Pcs"/>
    <n v="26.5"/>
    <n v="7897"/>
  </r>
  <r>
    <d v="2019-07-08T00:00:00"/>
    <x v="206"/>
    <x v="1"/>
    <n v="372"/>
    <s v="Pcs"/>
    <n v="30.5"/>
    <n v="11346"/>
  </r>
  <r>
    <d v="2019-07-09T00:00:00"/>
    <x v="206"/>
    <x v="1"/>
    <n v="637"/>
    <s v="Pcs"/>
    <n v="23.5"/>
    <n v="14969.5"/>
  </r>
  <r>
    <d v="2019-07-23T00:00:00"/>
    <x v="206"/>
    <x v="1"/>
    <n v="800"/>
    <s v="Pcs"/>
    <n v="26.5"/>
    <n v="21200"/>
  </r>
  <r>
    <d v="2019-07-23T00:00:00"/>
    <x v="206"/>
    <x v="1"/>
    <n v="150"/>
    <s v="Pcs"/>
    <n v="30.5"/>
    <n v="4575"/>
  </r>
  <r>
    <d v="2019-07-23T00:00:00"/>
    <x v="206"/>
    <x v="1"/>
    <n v="380"/>
    <s v="Pcs"/>
    <n v="23.5"/>
    <n v="8930"/>
  </r>
  <r>
    <d v="2019-07-26T00:00:00"/>
    <x v="206"/>
    <x v="1"/>
    <n v="250"/>
    <s v="Pcs"/>
    <n v="68"/>
    <n v="17000"/>
  </r>
  <r>
    <d v="2019-07-26T00:00:00"/>
    <x v="206"/>
    <x v="1"/>
    <n v="100"/>
    <s v="Pcs"/>
    <n v="49"/>
    <n v="4900"/>
  </r>
  <r>
    <d v="2019-08-20T00:00:00"/>
    <x v="206"/>
    <x v="1"/>
    <n v="500"/>
    <s v="Pcs"/>
    <n v="44"/>
    <n v="22000"/>
  </r>
  <r>
    <d v="2019-08-27T00:00:00"/>
    <x v="206"/>
    <x v="1"/>
    <n v="400"/>
    <s v="Pcs"/>
    <n v="26.5"/>
    <n v="10600"/>
  </r>
  <r>
    <d v="2019-08-27T00:00:00"/>
    <x v="206"/>
    <x v="1"/>
    <n v="400"/>
    <s v="Pcs"/>
    <n v="30.5"/>
    <n v="12200"/>
  </r>
  <r>
    <d v="2019-08-27T00:00:00"/>
    <x v="206"/>
    <x v="1"/>
    <n v="350"/>
    <s v="Pcs"/>
    <n v="23.5"/>
    <n v="8225"/>
  </r>
  <r>
    <d v="2019-09-06T00:00:00"/>
    <x v="206"/>
    <x v="1"/>
    <n v="500"/>
    <s v="Pcs"/>
    <n v="26.5"/>
    <n v="13250"/>
  </r>
  <r>
    <d v="2019-09-06T00:00:00"/>
    <x v="206"/>
    <x v="1"/>
    <n v="300"/>
    <s v="Pcs"/>
    <n v="30.5"/>
    <n v="9150"/>
  </r>
  <r>
    <d v="2019-09-06T00:00:00"/>
    <x v="206"/>
    <x v="1"/>
    <n v="354"/>
    <s v="Pcs"/>
    <n v="23.5"/>
    <n v="8319"/>
  </r>
  <r>
    <d v="2019-09-17T00:00:00"/>
    <x v="206"/>
    <x v="1"/>
    <n v="200"/>
    <s v="Pcs"/>
    <n v="26.5"/>
    <n v="5300"/>
  </r>
  <r>
    <d v="2019-09-17T00:00:00"/>
    <x v="206"/>
    <x v="1"/>
    <n v="600"/>
    <s v="Pcs"/>
    <n v="30.5"/>
    <n v="18300"/>
  </r>
  <r>
    <d v="2019-09-17T00:00:00"/>
    <x v="206"/>
    <x v="1"/>
    <n v="220"/>
    <s v="Pcs"/>
    <n v="23.5"/>
    <n v="5170"/>
  </r>
  <r>
    <d v="2019-09-17T00:00:00"/>
    <x v="206"/>
    <x v="1"/>
    <n v="104"/>
    <s v="Pcs"/>
    <n v="49"/>
    <n v="5096"/>
  </r>
  <r>
    <d v="2019-09-17T00:00:00"/>
    <x v="206"/>
    <x v="1"/>
    <n v="300"/>
    <s v="Pcs"/>
    <n v="25"/>
    <n v="7500"/>
  </r>
  <r>
    <d v="2019-09-17T00:00:00"/>
    <x v="206"/>
    <x v="1"/>
    <n v="100"/>
    <s v="Pcs"/>
    <n v="68"/>
    <n v="6800"/>
  </r>
  <r>
    <d v="2019-09-27T00:00:00"/>
    <x v="206"/>
    <x v="1"/>
    <n v="100"/>
    <s v="Pcs"/>
    <n v="49"/>
    <n v="4900"/>
  </r>
  <r>
    <d v="2019-09-27T00:00:00"/>
    <x v="206"/>
    <x v="1"/>
    <n v="600"/>
    <s v="Pcs"/>
    <n v="25"/>
    <n v="15000"/>
  </r>
  <r>
    <d v="2019-10-01T00:00:00"/>
    <x v="206"/>
    <x v="1"/>
    <n v="200"/>
    <s v="Pcs"/>
    <n v="26.5"/>
    <n v="5300"/>
  </r>
  <r>
    <d v="2019-10-01T00:00:00"/>
    <x v="206"/>
    <x v="1"/>
    <n v="400"/>
    <s v="Pcs"/>
    <n v="30.5"/>
    <n v="12200"/>
  </r>
  <r>
    <d v="2019-10-01T00:00:00"/>
    <x v="206"/>
    <x v="1"/>
    <n v="400"/>
    <s v="Pcs"/>
    <n v="23.5"/>
    <n v="9400"/>
  </r>
  <r>
    <d v="2019-10-04T00:00:00"/>
    <x v="206"/>
    <x v="1"/>
    <n v="1000"/>
    <s v="Pcs"/>
    <n v="18"/>
    <n v="18000"/>
  </r>
  <r>
    <d v="2019-10-17T00:00:00"/>
    <x v="206"/>
    <x v="1"/>
    <n v="160"/>
    <s v="Pcs"/>
    <n v="26.5"/>
    <n v="4240"/>
  </r>
  <r>
    <d v="2019-10-17T00:00:00"/>
    <x v="206"/>
    <x v="1"/>
    <n v="326"/>
    <s v="Pcs"/>
    <n v="30.5"/>
    <n v="9943"/>
  </r>
  <r>
    <d v="2019-10-18T00:00:00"/>
    <x v="206"/>
    <x v="1"/>
    <n v="440"/>
    <s v="Pcs"/>
    <n v="23.5"/>
    <n v="10340"/>
  </r>
  <r>
    <d v="2019-11-01T00:00:00"/>
    <x v="206"/>
    <x v="1"/>
    <n v="520"/>
    <s v="Pcs"/>
    <n v="26.5"/>
    <n v="13780"/>
  </r>
  <r>
    <d v="2019-11-02T00:00:00"/>
    <x v="206"/>
    <x v="1"/>
    <n v="290"/>
    <s v="Pcs"/>
    <n v="30.5"/>
    <n v="8845"/>
  </r>
  <r>
    <d v="2019-11-02T00:00:00"/>
    <x v="206"/>
    <x v="1"/>
    <n v="290"/>
    <s v="Pcs"/>
    <n v="23.5"/>
    <n v="6815"/>
  </r>
  <r>
    <d v="2019-11-16T00:00:00"/>
    <x v="206"/>
    <x v="1"/>
    <n v="1488"/>
    <s v="Pcs"/>
    <n v="18"/>
    <n v="26784"/>
  </r>
  <r>
    <d v="2019-11-20T00:00:00"/>
    <x v="206"/>
    <x v="1"/>
    <n v="770"/>
    <s v="Pcs"/>
    <n v="26.5"/>
    <n v="20405"/>
  </r>
  <r>
    <d v="2019-11-20T00:00:00"/>
    <x v="206"/>
    <x v="1"/>
    <n v="686"/>
    <s v="Pcs"/>
    <n v="23.5"/>
    <n v="16121"/>
  </r>
  <r>
    <d v="2019-12-09T00:00:00"/>
    <x v="206"/>
    <x v="1"/>
    <n v="200"/>
    <s v="Pcs"/>
    <n v="25"/>
    <n v="5000"/>
  </r>
  <r>
    <d v="2019-12-09T00:00:00"/>
    <x v="206"/>
    <x v="1"/>
    <n v="250"/>
    <s v="Pcs"/>
    <n v="69"/>
    <n v="17250"/>
  </r>
  <r>
    <d v="2019-12-21T00:00:00"/>
    <x v="206"/>
    <x v="1"/>
    <n v="303"/>
    <s v="Pcs"/>
    <n v="49"/>
    <n v="14847"/>
  </r>
  <r>
    <d v="2019-12-21T00:00:00"/>
    <x v="206"/>
    <x v="1"/>
    <n v="250"/>
    <s v="Pcs"/>
    <n v="69"/>
    <n v="17250"/>
  </r>
  <r>
    <d v="2019-12-31T00:00:00"/>
    <x v="206"/>
    <x v="1"/>
    <n v="400"/>
    <s v="Pcs"/>
    <n v="69"/>
    <n v="27600"/>
  </r>
  <r>
    <d v="2020-01-20T00:00:00"/>
    <x v="206"/>
    <x v="1"/>
    <n v="150"/>
    <s v="Pcs"/>
    <n v="26.5"/>
    <n v="3975"/>
  </r>
  <r>
    <d v="2020-01-20T00:00:00"/>
    <x v="206"/>
    <x v="1"/>
    <n v="120"/>
    <s v="Pcs"/>
    <n v="23.5"/>
    <n v="2820"/>
  </r>
  <r>
    <d v="2020-01-20T00:00:00"/>
    <x v="206"/>
    <x v="1"/>
    <n v="351"/>
    <s v="Pcs"/>
    <n v="69"/>
    <n v="24219"/>
  </r>
  <r>
    <d v="2020-01-20T00:00:00"/>
    <x v="206"/>
    <x v="1"/>
    <n v="153"/>
    <s v="Pcs"/>
    <n v="25"/>
    <n v="3825"/>
  </r>
  <r>
    <d v="2020-01-20T00:00:00"/>
    <x v="206"/>
    <x v="1"/>
    <n v="251"/>
    <s v="Pcs"/>
    <n v="69"/>
    <n v="17319"/>
  </r>
  <r>
    <d v="2020-02-03T00:00:00"/>
    <x v="206"/>
    <x v="1"/>
    <n v="536"/>
    <s v="Pcs"/>
    <n v="30.5"/>
    <n v="16348"/>
  </r>
  <r>
    <d v="2020-02-04T00:00:00"/>
    <x v="206"/>
    <x v="1"/>
    <n v="130"/>
    <s v="Pcs"/>
    <n v="26.5"/>
    <n v="3445"/>
  </r>
  <r>
    <d v="2020-02-04T00:00:00"/>
    <x v="206"/>
    <x v="1"/>
    <n v="200"/>
    <s v="Pcs"/>
    <n v="70"/>
    <n v="14000"/>
  </r>
  <r>
    <d v="2020-02-13T00:00:00"/>
    <x v="206"/>
    <x v="1"/>
    <n v="200"/>
    <s v="Pcs"/>
    <n v="69"/>
    <n v="13800"/>
  </r>
  <r>
    <d v="2020-02-13T00:00:00"/>
    <x v="206"/>
    <x v="1"/>
    <n v="303"/>
    <s v="Pcs"/>
    <n v="51"/>
    <n v="15453"/>
  </r>
  <r>
    <d v="2020-03-02T00:00:00"/>
    <x v="206"/>
    <x v="1"/>
    <n v="301"/>
    <s v="Pcs"/>
    <n v="69"/>
    <n v="20769"/>
  </r>
  <r>
    <d v="2020-03-06T00:00:00"/>
    <x v="206"/>
    <x v="1"/>
    <n v="502"/>
    <s v="Pcs"/>
    <n v="26.5"/>
    <n v="13303"/>
  </r>
  <r>
    <d v="2020-03-06T00:00:00"/>
    <x v="206"/>
    <x v="1"/>
    <n v="440"/>
    <s v="Pcs"/>
    <n v="23.5"/>
    <n v="10340"/>
  </r>
  <r>
    <d v="2020-03-06T00:00:00"/>
    <x v="206"/>
    <x v="1"/>
    <n v="200"/>
    <s v="Pcs"/>
    <n v="30.5"/>
    <n v="6100"/>
  </r>
  <r>
    <d v="2020-03-17T00:00:00"/>
    <x v="206"/>
    <x v="1"/>
    <n v="499"/>
    <s v="Pcs"/>
    <n v="70"/>
    <n v="34930"/>
  </r>
  <r>
    <d v="2020-06-25T00:00:00"/>
    <x v="206"/>
    <x v="1"/>
    <n v="200"/>
    <s v="Pcs"/>
    <n v="69"/>
    <n v="13800"/>
  </r>
  <r>
    <d v="2020-06-25T00:00:00"/>
    <x v="206"/>
    <x v="2"/>
    <n v="200"/>
    <s v="Pcs"/>
    <n v="51"/>
    <n v="10200"/>
  </r>
  <r>
    <d v="2020-07-01T00:00:00"/>
    <x v="206"/>
    <x v="1"/>
    <n v="330"/>
    <s v="Pcs"/>
    <n v="23.5"/>
    <n v="7755"/>
  </r>
  <r>
    <d v="2020-07-01T00:00:00"/>
    <x v="206"/>
    <x v="1"/>
    <n v="730"/>
    <s v="Pcs"/>
    <n v="30.5"/>
    <n v="22265"/>
  </r>
  <r>
    <d v="2020-07-24T00:00:00"/>
    <x v="206"/>
    <x v="1"/>
    <n v="499"/>
    <s v="Pcs"/>
    <n v="70"/>
    <n v="34930"/>
  </r>
  <r>
    <d v="2020-07-30T00:00:00"/>
    <x v="206"/>
    <x v="1"/>
    <n v="300"/>
    <s v="Pcs"/>
    <n v="70"/>
    <n v="21000"/>
  </r>
  <r>
    <d v="2020-08-18T00:00:00"/>
    <x v="206"/>
    <x v="1"/>
    <n v="301"/>
    <s v="Pcs"/>
    <n v="70"/>
    <n v="21070"/>
  </r>
  <r>
    <d v="2020-08-28T00:00:00"/>
    <x v="206"/>
    <x v="1"/>
    <n v="200"/>
    <s v="Pcs"/>
    <n v="30.5"/>
    <n v="6100"/>
  </r>
  <r>
    <d v="2020-08-28T00:00:00"/>
    <x v="206"/>
    <x v="1"/>
    <n v="350"/>
    <s v="Pcs"/>
    <n v="26.5"/>
    <n v="9275"/>
  </r>
  <r>
    <d v="2020-08-28T00:00:00"/>
    <x v="206"/>
    <x v="1"/>
    <n v="170"/>
    <s v="Pcs"/>
    <n v="23.5"/>
    <n v="3995"/>
  </r>
  <r>
    <d v="2020-08-28T00:00:00"/>
    <x v="206"/>
    <x v="1"/>
    <n v="203"/>
    <s v="Pcs"/>
    <n v="70"/>
    <n v="14210"/>
  </r>
  <r>
    <d v="2020-09-14T00:00:00"/>
    <x v="206"/>
    <x v="1"/>
    <n v="500"/>
    <s v="Pcs"/>
    <n v="25"/>
    <n v="12500"/>
  </r>
  <r>
    <d v="2020-09-15T00:00:00"/>
    <x v="206"/>
    <x v="1"/>
    <n v="400"/>
    <s v="Pcs"/>
    <n v="26.5"/>
    <n v="10600"/>
  </r>
  <r>
    <d v="2020-09-15T00:00:00"/>
    <x v="206"/>
    <x v="1"/>
    <n v="310"/>
    <s v="Pcs"/>
    <n v="23.5"/>
    <n v="7285"/>
  </r>
  <r>
    <d v="2020-09-15T00:00:00"/>
    <x v="206"/>
    <x v="1"/>
    <n v="300"/>
    <s v="Pcs"/>
    <n v="30.5"/>
    <n v="9150"/>
  </r>
  <r>
    <d v="2020-09-23T00:00:00"/>
    <x v="206"/>
    <x v="1"/>
    <n v="321"/>
    <s v="Pcs"/>
    <n v="70"/>
    <n v="22470"/>
  </r>
  <r>
    <d v="2020-09-23T00:00:00"/>
    <x v="206"/>
    <x v="1"/>
    <n v="491"/>
    <s v="Pcs"/>
    <n v="26.5"/>
    <n v="13011.5"/>
  </r>
  <r>
    <d v="2020-09-23T00:00:00"/>
    <x v="206"/>
    <x v="1"/>
    <n v="510"/>
    <s v="Pcs"/>
    <n v="30.5"/>
    <n v="15555"/>
  </r>
  <r>
    <d v="2020-09-26T00:00:00"/>
    <x v="206"/>
    <x v="2"/>
    <n v="500"/>
    <s v="Pcs"/>
    <n v="52"/>
    <n v="26000"/>
  </r>
  <r>
    <d v="2020-10-01T00:00:00"/>
    <x v="206"/>
    <x v="1"/>
    <n v="491"/>
    <s v="Pcs"/>
    <n v="26.5"/>
    <n v="13011.5"/>
  </r>
  <r>
    <d v="2020-10-01T00:00:00"/>
    <x v="206"/>
    <x v="1"/>
    <n v="510"/>
    <s v="Pcs"/>
    <n v="30.5"/>
    <n v="15555"/>
  </r>
  <r>
    <d v="2020-10-09T00:00:00"/>
    <x v="206"/>
    <x v="1"/>
    <n v="400"/>
    <s v="Pcs"/>
    <n v="26.5"/>
    <n v="10600"/>
  </r>
  <r>
    <d v="2020-10-09T00:00:00"/>
    <x v="206"/>
    <x v="1"/>
    <n v="310"/>
    <s v="Pcs"/>
    <n v="23.5"/>
    <n v="7285"/>
  </r>
  <r>
    <d v="2020-10-09T00:00:00"/>
    <x v="206"/>
    <x v="1"/>
    <n v="400"/>
    <s v="Pcs"/>
    <n v="30.5"/>
    <n v="12200"/>
  </r>
  <r>
    <d v="2020-10-15T00:00:00"/>
    <x v="206"/>
    <x v="1"/>
    <n v="450"/>
    <s v="Pcs"/>
    <n v="26.5"/>
    <n v="11925"/>
  </r>
  <r>
    <d v="2020-10-15T00:00:00"/>
    <x v="206"/>
    <x v="1"/>
    <n v="340"/>
    <s v="Pcs"/>
    <n v="23.5"/>
    <n v="7990"/>
  </r>
  <r>
    <d v="2020-10-15T00:00:00"/>
    <x v="206"/>
    <x v="1"/>
    <n v="300"/>
    <s v="Pcs"/>
    <n v="30.5"/>
    <n v="9150"/>
  </r>
  <r>
    <d v="2020-10-19T00:00:00"/>
    <x v="206"/>
    <x v="1"/>
    <n v="142"/>
    <s v="Pcs"/>
    <n v="26.5"/>
    <n v="3763"/>
  </r>
  <r>
    <d v="2020-10-19T00:00:00"/>
    <x v="206"/>
    <x v="1"/>
    <n v="130"/>
    <s v="Pcs"/>
    <n v="23.5"/>
    <n v="3055"/>
  </r>
  <r>
    <d v="2020-10-19T00:00:00"/>
    <x v="206"/>
    <x v="1"/>
    <n v="137"/>
    <s v="Pcs"/>
    <n v="30.5"/>
    <n v="4178.5"/>
  </r>
  <r>
    <d v="2020-10-21T00:00:00"/>
    <x v="206"/>
    <x v="1"/>
    <n v="500"/>
    <s v="Pcs"/>
    <n v="23.5"/>
    <n v="11750"/>
  </r>
  <r>
    <d v="2020-10-21T00:00:00"/>
    <x v="206"/>
    <x v="1"/>
    <n v="500"/>
    <s v="Pcs"/>
    <n v="30.5"/>
    <n v="15250"/>
  </r>
  <r>
    <d v="2020-10-30T00:00:00"/>
    <x v="206"/>
    <x v="1"/>
    <n v="336"/>
    <s v="Pcs"/>
    <n v="26.5"/>
    <n v="8904"/>
  </r>
  <r>
    <d v="2020-10-30T00:00:00"/>
    <x v="206"/>
    <x v="1"/>
    <n v="370"/>
    <s v="Pcs"/>
    <n v="23.5"/>
    <n v="8695"/>
  </r>
  <r>
    <d v="2020-10-30T00:00:00"/>
    <x v="206"/>
    <x v="1"/>
    <n v="250"/>
    <s v="Pcs"/>
    <n v="30.5"/>
    <n v="7625"/>
  </r>
  <r>
    <d v="2020-10-30T00:00:00"/>
    <x v="206"/>
    <x v="1"/>
    <n v="300"/>
    <s v="Pcs"/>
    <n v="25"/>
    <n v="7500"/>
  </r>
  <r>
    <d v="2020-10-30T00:00:00"/>
    <x v="206"/>
    <x v="2"/>
    <n v="300"/>
    <s v="Pcs"/>
    <n v="51"/>
    <n v="15300"/>
  </r>
  <r>
    <d v="2020-11-05T00:00:00"/>
    <x v="206"/>
    <x v="1"/>
    <n v="599"/>
    <s v="Pcs"/>
    <n v="26.5"/>
    <n v="15873.5"/>
  </r>
  <r>
    <d v="2020-11-05T00:00:00"/>
    <x v="206"/>
    <x v="1"/>
    <n v="100"/>
    <s v="Pcs"/>
    <n v="23.5"/>
    <n v="2350"/>
  </r>
  <r>
    <d v="2020-11-05T00:00:00"/>
    <x v="206"/>
    <x v="1"/>
    <n v="350"/>
    <s v="Pcs"/>
    <n v="30.5"/>
    <n v="10675"/>
  </r>
  <r>
    <d v="2020-11-12T00:00:00"/>
    <x v="206"/>
    <x v="1"/>
    <n v="200"/>
    <s v="Pcs"/>
    <n v="25"/>
    <n v="5000"/>
  </r>
  <r>
    <d v="2020-11-12T00:00:00"/>
    <x v="206"/>
    <x v="1"/>
    <n v="252"/>
    <s v="Pcs"/>
    <n v="70"/>
    <n v="17640"/>
  </r>
  <r>
    <d v="2020-11-18T00:00:00"/>
    <x v="206"/>
    <x v="1"/>
    <n v="550"/>
    <s v="Pcs"/>
    <n v="26.5"/>
    <n v="14575"/>
  </r>
  <r>
    <d v="2020-11-18T00:00:00"/>
    <x v="206"/>
    <x v="1"/>
    <n v="430"/>
    <s v="Pcs"/>
    <n v="23.5"/>
    <n v="10105"/>
  </r>
  <r>
    <d v="2020-11-18T00:00:00"/>
    <x v="206"/>
    <x v="1"/>
    <n v="140"/>
    <s v="Pcs"/>
    <n v="30.5"/>
    <n v="4270"/>
  </r>
  <r>
    <d v="2020-11-28T00:00:00"/>
    <x v="206"/>
    <x v="1"/>
    <n v="320"/>
    <s v="Pcs"/>
    <n v="70"/>
    <n v="22400"/>
  </r>
  <r>
    <d v="2020-12-01T00:00:00"/>
    <x v="206"/>
    <x v="1"/>
    <n v="32"/>
    <s v="Pcs"/>
    <n v="70"/>
    <n v="2240"/>
  </r>
  <r>
    <d v="2020-12-01T00:00:00"/>
    <x v="206"/>
    <x v="1"/>
    <n v="500"/>
    <s v="Pcs"/>
    <n v="25"/>
    <n v="12500"/>
  </r>
  <r>
    <d v="2020-12-08T00:00:00"/>
    <x v="206"/>
    <x v="1"/>
    <n v="300"/>
    <s v="Pcs"/>
    <n v="26.5"/>
    <n v="7950"/>
  </r>
  <r>
    <d v="2020-12-08T00:00:00"/>
    <x v="206"/>
    <x v="1"/>
    <n v="440"/>
    <s v="Pcs"/>
    <n v="23.5"/>
    <n v="10340"/>
  </r>
  <r>
    <d v="2020-12-08T00:00:00"/>
    <x v="206"/>
    <x v="1"/>
    <n v="350"/>
    <s v="Pcs"/>
    <n v="30.5"/>
    <n v="10675"/>
  </r>
  <r>
    <d v="2020-12-12T00:00:00"/>
    <x v="206"/>
    <x v="1"/>
    <n v="405"/>
    <s v="Pcs"/>
    <n v="79"/>
    <n v="31995"/>
  </r>
  <r>
    <d v="2020-12-17T00:00:00"/>
    <x v="206"/>
    <x v="2"/>
    <n v="420"/>
    <s v="Pcs"/>
    <n v="60"/>
    <n v="25200"/>
  </r>
  <r>
    <d v="2020-12-22T00:00:00"/>
    <x v="206"/>
    <x v="1"/>
    <n v="500"/>
    <s v="Pcs"/>
    <n v="35.9"/>
    <n v="17950"/>
  </r>
  <r>
    <d v="2020-12-22T00:00:00"/>
    <x v="206"/>
    <x v="1"/>
    <n v="620"/>
    <s v="Pcs"/>
    <n v="31.5"/>
    <n v="19530"/>
  </r>
  <r>
    <d v="2020-12-23T00:00:00"/>
    <x v="206"/>
    <x v="2"/>
    <n v="200"/>
    <s v="Pcs"/>
    <n v="60"/>
    <n v="12000"/>
  </r>
  <r>
    <d v="2020-12-23T00:00:00"/>
    <x v="206"/>
    <x v="1"/>
    <n v="200"/>
    <s v="Pcs"/>
    <n v="79"/>
    <n v="15800"/>
  </r>
  <r>
    <d v="2021-01-05T00:00:00"/>
    <x v="206"/>
    <x v="2"/>
    <n v="188"/>
    <s v="Pcs"/>
    <n v="60"/>
    <n v="11280"/>
  </r>
  <r>
    <d v="2021-01-05T00:00:00"/>
    <x v="206"/>
    <x v="1"/>
    <n v="204"/>
    <s v="Pcs"/>
    <n v="79"/>
    <n v="16116"/>
  </r>
  <r>
    <d v="2021-01-08T00:00:00"/>
    <x v="206"/>
    <x v="1"/>
    <n v="420"/>
    <s v="Pcs"/>
    <n v="31.5"/>
    <n v="13230"/>
  </r>
  <r>
    <d v="2021-01-08T00:00:00"/>
    <x v="206"/>
    <x v="1"/>
    <n v="400"/>
    <s v="Pcs"/>
    <n v="27.3"/>
    <n v="10920"/>
  </r>
  <r>
    <d v="2021-01-19T00:00:00"/>
    <x v="206"/>
    <x v="1"/>
    <n v="360"/>
    <s v="Pcs"/>
    <n v="31.5"/>
    <n v="11340"/>
  </r>
  <r>
    <d v="2021-01-19T00:00:00"/>
    <x v="206"/>
    <x v="1"/>
    <n v="300"/>
    <s v="Pcs"/>
    <n v="79"/>
    <n v="23700"/>
  </r>
  <r>
    <d v="2021-01-20T00:00:00"/>
    <x v="206"/>
    <x v="1"/>
    <n v="210"/>
    <s v="Pcs"/>
    <n v="35.9"/>
    <n v="7539"/>
  </r>
  <r>
    <d v="2021-01-20T00:00:00"/>
    <x v="206"/>
    <x v="1"/>
    <n v="300"/>
    <s v="Pcs"/>
    <n v="31.5"/>
    <n v="9450"/>
  </r>
  <r>
    <d v="2021-01-28T00:00:00"/>
    <x v="206"/>
    <x v="1"/>
    <n v="770"/>
    <s v="Pcs"/>
    <n v="31.5"/>
    <n v="24255"/>
  </r>
  <r>
    <d v="2021-01-28T00:00:00"/>
    <x v="206"/>
    <x v="1"/>
    <n v="178"/>
    <s v="Pcs"/>
    <n v="27.3"/>
    <n v="4859.4000000000005"/>
  </r>
  <r>
    <d v="2021-02-04T00:00:00"/>
    <x v="206"/>
    <x v="1"/>
    <n v="523"/>
    <s v="Pcs"/>
    <n v="27.3"/>
    <n v="14277.9"/>
  </r>
  <r>
    <d v="2021-02-04T00:00:00"/>
    <x v="206"/>
    <x v="1"/>
    <n v="100"/>
    <s v="Pcs"/>
    <n v="31.5"/>
    <n v="3150"/>
  </r>
  <r>
    <d v="2021-02-05T00:00:00"/>
    <x v="206"/>
    <x v="1"/>
    <n v="300"/>
    <s v="Pcs"/>
    <n v="79"/>
    <n v="23700"/>
  </r>
  <r>
    <d v="2021-02-12T00:00:00"/>
    <x v="206"/>
    <x v="1"/>
    <n v="600"/>
    <s v="Pcs"/>
    <n v="31.5"/>
    <n v="18900"/>
  </r>
  <r>
    <d v="2021-02-12T00:00:00"/>
    <x v="206"/>
    <x v="1"/>
    <n v="203"/>
    <s v="Pcs"/>
    <n v="79"/>
    <n v="16037"/>
  </r>
  <r>
    <d v="2021-02-15T00:00:00"/>
    <x v="206"/>
    <x v="1"/>
    <n v="570"/>
    <s v="Pcs"/>
    <n v="27.3"/>
    <n v="15561"/>
  </r>
  <r>
    <d v="2021-02-15T00:00:00"/>
    <x v="206"/>
    <x v="1"/>
    <n v="570"/>
    <s v="Pcs"/>
    <n v="35.9"/>
    <n v="20463"/>
  </r>
  <r>
    <d v="2021-02-22T00:00:00"/>
    <x v="206"/>
    <x v="1"/>
    <n v="300"/>
    <s v="Pcs"/>
    <n v="31.5"/>
    <n v="9450"/>
  </r>
  <r>
    <d v="2021-02-22T00:00:00"/>
    <x v="206"/>
    <x v="1"/>
    <n v="500"/>
    <s v="Pcs"/>
    <n v="27.3"/>
    <n v="13650"/>
  </r>
  <r>
    <d v="2021-02-25T00:00:00"/>
    <x v="206"/>
    <x v="1"/>
    <n v="500"/>
    <s v="Pcs"/>
    <n v="31.5"/>
    <n v="15750"/>
  </r>
  <r>
    <d v="2021-03-01T00:00:00"/>
    <x v="206"/>
    <x v="1"/>
    <n v="500"/>
    <s v="Pcs"/>
    <n v="79"/>
    <n v="39500"/>
  </r>
  <r>
    <d v="2021-03-03T00:00:00"/>
    <x v="206"/>
    <x v="1"/>
    <n v="360"/>
    <s v="Pcs"/>
    <n v="31.5"/>
    <n v="11340"/>
  </r>
  <r>
    <d v="2021-03-03T00:00:00"/>
    <x v="206"/>
    <x v="1"/>
    <n v="200"/>
    <s v="Pcs"/>
    <n v="27.3"/>
    <n v="5460"/>
  </r>
  <r>
    <d v="2021-03-03T00:00:00"/>
    <x v="206"/>
    <x v="1"/>
    <n v="250"/>
    <s v="Pcs"/>
    <n v="79"/>
    <n v="19750"/>
  </r>
  <r>
    <d v="2021-03-04T00:00:00"/>
    <x v="206"/>
    <x v="1"/>
    <n v="380"/>
    <s v="Pcs"/>
    <n v="31.5"/>
    <n v="11970"/>
  </r>
  <r>
    <d v="2021-03-04T00:00:00"/>
    <x v="206"/>
    <x v="1"/>
    <n v="376"/>
    <s v="Pcs"/>
    <n v="27.3"/>
    <n v="10264.800000000001"/>
  </r>
  <r>
    <d v="2021-03-04T00:00:00"/>
    <x v="206"/>
    <x v="1"/>
    <n v="570"/>
    <s v="Pcs"/>
    <n v="35.9"/>
    <n v="20463"/>
  </r>
  <r>
    <d v="2021-03-13T00:00:00"/>
    <x v="206"/>
    <x v="1"/>
    <n v="300"/>
    <s v="Pcs"/>
    <n v="39.5"/>
    <n v="11850"/>
  </r>
  <r>
    <d v="2021-03-13T00:00:00"/>
    <x v="206"/>
    <x v="1"/>
    <n v="300"/>
    <s v="Pcs"/>
    <n v="34.5"/>
    <n v="10350"/>
  </r>
  <r>
    <d v="2021-03-13T00:00:00"/>
    <x v="206"/>
    <x v="1"/>
    <n v="400"/>
    <s v="Pcs"/>
    <n v="30"/>
    <n v="12000"/>
  </r>
  <r>
    <d v="2021-03-13T00:00:00"/>
    <x v="206"/>
    <x v="1"/>
    <n v="150"/>
    <s v="Pcs"/>
    <n v="85"/>
    <n v="12750"/>
  </r>
  <r>
    <d v="2021-03-22T00:00:00"/>
    <x v="206"/>
    <x v="1"/>
    <n v="102"/>
    <s v="Pcs"/>
    <n v="79"/>
    <n v="8058"/>
  </r>
  <r>
    <d v="2021-03-22T00:00:00"/>
    <x v="206"/>
    <x v="2"/>
    <n v="251"/>
    <s v="Pcs"/>
    <n v="67"/>
    <n v="16817"/>
  </r>
  <r>
    <d v="2021-03-22T00:00:00"/>
    <x v="206"/>
    <x v="1"/>
    <n v="403"/>
    <s v="Pcs"/>
    <n v="85"/>
    <n v="34255"/>
  </r>
  <r>
    <d v="2021-03-31T00:00:00"/>
    <x v="206"/>
    <x v="1"/>
    <n v="400"/>
    <s v="Pcs"/>
    <n v="85"/>
    <n v="34000"/>
  </r>
  <r>
    <d v="2021-04-03T00:00:00"/>
    <x v="206"/>
    <x v="1"/>
    <n v="500"/>
    <s v="Pcs"/>
    <n v="34.5"/>
    <n v="17250"/>
  </r>
  <r>
    <d v="2021-04-03T00:00:00"/>
    <x v="206"/>
    <x v="1"/>
    <n v="400"/>
    <s v="Pcs"/>
    <n v="30"/>
    <n v="12000"/>
  </r>
  <r>
    <d v="2021-04-03T00:00:00"/>
    <x v="206"/>
    <x v="1"/>
    <n v="300"/>
    <s v="Pcs"/>
    <n v="39.5"/>
    <n v="11850"/>
  </r>
  <r>
    <d v="2021-04-07T00:00:00"/>
    <x v="206"/>
    <x v="1"/>
    <n v="520"/>
    <s v="Pcs"/>
    <n v="34.5"/>
    <n v="17940"/>
  </r>
  <r>
    <d v="2021-04-07T00:00:00"/>
    <x v="206"/>
    <x v="1"/>
    <n v="300"/>
    <s v="Pcs"/>
    <n v="30"/>
    <n v="9000"/>
  </r>
  <r>
    <d v="2021-04-07T00:00:00"/>
    <x v="206"/>
    <x v="1"/>
    <n v="350"/>
    <s v="Pcs"/>
    <n v="39.5"/>
    <n v="13825"/>
  </r>
  <r>
    <d v="2021-04-09T00:00:00"/>
    <x v="206"/>
    <x v="1"/>
    <n v="500"/>
    <s v="Pcs"/>
    <n v="34.5"/>
    <n v="17250"/>
  </r>
  <r>
    <d v="2021-04-09T00:00:00"/>
    <x v="206"/>
    <x v="1"/>
    <n v="325"/>
    <s v="Pcs"/>
    <n v="85"/>
    <n v="27625"/>
  </r>
  <r>
    <d v="2021-04-16T00:00:00"/>
    <x v="206"/>
    <x v="1"/>
    <n v="470"/>
    <s v="Pcs"/>
    <n v="85"/>
    <n v="39950"/>
  </r>
  <r>
    <d v="2021-04-19T00:00:00"/>
    <x v="206"/>
    <x v="1"/>
    <n v="450"/>
    <s v="Pcs"/>
    <n v="34.5"/>
    <n v="15525"/>
  </r>
  <r>
    <d v="2021-04-19T00:00:00"/>
    <x v="206"/>
    <x v="1"/>
    <n v="400"/>
    <s v="Pcs"/>
    <n v="30"/>
    <n v="12000"/>
  </r>
  <r>
    <d v="2021-04-19T00:00:00"/>
    <x v="206"/>
    <x v="1"/>
    <n v="400"/>
    <s v="Pcs"/>
    <n v="39.5"/>
    <n v="15800"/>
  </r>
  <r>
    <d v="2021-04-24T00:00:00"/>
    <x v="206"/>
    <x v="1"/>
    <n v="240"/>
    <s v="Pcs"/>
    <n v="34.5"/>
    <n v="8280"/>
  </r>
  <r>
    <d v="2021-04-24T00:00:00"/>
    <x v="206"/>
    <x v="1"/>
    <n v="240"/>
    <s v="Pcs"/>
    <n v="30"/>
    <n v="7200"/>
  </r>
  <r>
    <d v="2021-04-24T00:00:00"/>
    <x v="206"/>
    <x v="1"/>
    <n v="295"/>
    <s v="Pcs"/>
    <n v="85"/>
    <n v="25075"/>
  </r>
  <r>
    <d v="2021-04-28T00:00:00"/>
    <x v="206"/>
    <x v="1"/>
    <n v="300"/>
    <s v="Pcs"/>
    <n v="34.5"/>
    <n v="10350"/>
  </r>
  <r>
    <d v="2021-04-28T00:00:00"/>
    <x v="206"/>
    <x v="1"/>
    <n v="250"/>
    <s v="Pcs"/>
    <n v="85"/>
    <n v="21250"/>
  </r>
  <r>
    <d v="2021-05-04T00:00:00"/>
    <x v="206"/>
    <x v="1"/>
    <n v="528"/>
    <s v="Pcs"/>
    <n v="67"/>
    <n v="35376"/>
  </r>
  <r>
    <d v="2021-06-05T00:00:00"/>
    <x v="206"/>
    <x v="1"/>
    <n v="300"/>
    <s v="Pcs"/>
    <n v="34.5"/>
    <n v="10350"/>
  </r>
  <r>
    <d v="2021-06-05T00:00:00"/>
    <x v="206"/>
    <x v="1"/>
    <n v="346"/>
    <s v="Pcs"/>
    <n v="85"/>
    <n v="29410"/>
  </r>
  <r>
    <d v="2021-06-09T00:00:00"/>
    <x v="206"/>
    <x v="1"/>
    <n v="550"/>
    <s v="Pcs"/>
    <n v="34.5"/>
    <n v="18975"/>
  </r>
  <r>
    <d v="2021-06-09T00:00:00"/>
    <x v="206"/>
    <x v="1"/>
    <n v="200"/>
    <s v="Pcs"/>
    <n v="30"/>
    <n v="6000"/>
  </r>
  <r>
    <d v="2021-06-09T00:00:00"/>
    <x v="206"/>
    <x v="1"/>
    <n v="135"/>
    <s v="Pcs"/>
    <n v="85"/>
    <n v="11475"/>
  </r>
  <r>
    <d v="2021-06-24T00:00:00"/>
    <x v="206"/>
    <x v="1"/>
    <n v="400"/>
    <s v="Pcs"/>
    <n v="34.5"/>
    <n v="13800"/>
  </r>
  <r>
    <d v="2021-06-24T00:00:00"/>
    <x v="206"/>
    <x v="1"/>
    <n v="200"/>
    <s v="Pcs"/>
    <n v="30"/>
    <n v="6000"/>
  </r>
  <r>
    <d v="2021-06-24T00:00:00"/>
    <x v="206"/>
    <x v="1"/>
    <n v="350"/>
    <s v="Pcs"/>
    <n v="67"/>
    <n v="23450"/>
  </r>
  <r>
    <d v="2021-07-01T00:00:00"/>
    <x v="206"/>
    <x v="1"/>
    <n v="500"/>
    <s v="Pcs"/>
    <n v="85"/>
    <n v="42500"/>
  </r>
  <r>
    <d v="2021-07-06T00:00:00"/>
    <x v="206"/>
    <x v="1"/>
    <n v="104"/>
    <s v="Pcs"/>
    <n v="85"/>
    <n v="8840"/>
  </r>
  <r>
    <d v="2021-07-06T00:00:00"/>
    <x v="206"/>
    <x v="1"/>
    <n v="800"/>
    <s v="Pcs"/>
    <n v="34.5"/>
    <n v="27600"/>
  </r>
  <r>
    <d v="2021-07-06T00:00:00"/>
    <x v="206"/>
    <x v="1"/>
    <n v="135"/>
    <s v="Pcs"/>
    <n v="67"/>
    <n v="9045"/>
  </r>
  <r>
    <d v="2021-07-14T00:00:00"/>
    <x v="206"/>
    <x v="1"/>
    <n v="300"/>
    <s v="Pcs"/>
    <n v="39.5"/>
    <n v="11850"/>
  </r>
  <r>
    <d v="2021-07-14T00:00:00"/>
    <x v="206"/>
    <x v="1"/>
    <n v="200"/>
    <s v="Pcs"/>
    <n v="30"/>
    <n v="6000"/>
  </r>
  <r>
    <d v="2021-07-14T00:00:00"/>
    <x v="206"/>
    <x v="1"/>
    <n v="300"/>
    <s v="Pcs"/>
    <n v="85"/>
    <n v="25500"/>
  </r>
  <r>
    <d v="2021-07-17T00:00:00"/>
    <x v="206"/>
    <x v="1"/>
    <n v="500"/>
    <s v="Pcs"/>
    <n v="85"/>
    <n v="42500"/>
  </r>
  <r>
    <d v="2021-07-17T00:00:00"/>
    <x v="206"/>
    <x v="1"/>
    <n v="300"/>
    <s v="Pcs"/>
    <n v="60"/>
    <n v="18000"/>
  </r>
  <r>
    <d v="2021-07-17T00:00:00"/>
    <x v="206"/>
    <x v="1"/>
    <n v="250"/>
    <s v="Pcs"/>
    <n v="67"/>
    <n v="16750"/>
  </r>
  <r>
    <d v="2021-07-21T00:00:00"/>
    <x v="206"/>
    <x v="1"/>
    <n v="300"/>
    <s v="Pcs"/>
    <n v="67"/>
    <n v="20100"/>
  </r>
  <r>
    <d v="2021-07-28T00:00:00"/>
    <x v="206"/>
    <x v="1"/>
    <n v="400"/>
    <s v="Pcs"/>
    <n v="34.5"/>
    <n v="13800"/>
  </r>
  <r>
    <d v="2021-07-28T00:00:00"/>
    <x v="206"/>
    <x v="1"/>
    <n v="200"/>
    <s v="Pcs"/>
    <n v="30"/>
    <n v="6000"/>
  </r>
  <r>
    <d v="2021-07-28T00:00:00"/>
    <x v="206"/>
    <x v="1"/>
    <n v="275"/>
    <s v="Pcs"/>
    <n v="85"/>
    <n v="23375"/>
  </r>
  <r>
    <d v="2021-08-06T00:00:00"/>
    <x v="206"/>
    <x v="1"/>
    <n v="500"/>
    <s v="Pcs"/>
    <n v="34.5"/>
    <n v="17250"/>
  </r>
  <r>
    <d v="2021-08-06T00:00:00"/>
    <x v="206"/>
    <x v="1"/>
    <n v="440"/>
    <s v="Pcs"/>
    <n v="30"/>
    <n v="13200"/>
  </r>
  <r>
    <d v="2021-08-06T00:00:00"/>
    <x v="206"/>
    <x v="1"/>
    <n v="300"/>
    <s v="Pcs"/>
    <n v="39.5"/>
    <n v="11850"/>
  </r>
  <r>
    <d v="2021-08-10T00:00:00"/>
    <x v="206"/>
    <x v="1"/>
    <n v="200"/>
    <s v="Pcs"/>
    <n v="82.5"/>
    <n v="16500"/>
  </r>
  <r>
    <d v="2021-08-10T00:00:00"/>
    <x v="206"/>
    <x v="1"/>
    <n v="301"/>
    <s v="Pcs"/>
    <n v="58"/>
    <n v="17458"/>
  </r>
  <r>
    <d v="2021-08-14T00:00:00"/>
    <x v="206"/>
    <x v="1"/>
    <n v="200"/>
    <s v="Pcs"/>
    <n v="82.5"/>
    <n v="16500"/>
  </r>
  <r>
    <d v="2021-08-14T00:00:00"/>
    <x v="206"/>
    <x v="1"/>
    <n v="300"/>
    <s v="Pcs"/>
    <n v="33.5"/>
    <n v="10050"/>
  </r>
  <r>
    <d v="2021-08-14T00:00:00"/>
    <x v="206"/>
    <x v="1"/>
    <n v="197"/>
    <s v="Pcs"/>
    <n v="58"/>
    <n v="11426"/>
  </r>
  <r>
    <d v="2021-08-21T00:00:00"/>
    <x v="206"/>
    <x v="1"/>
    <n v="500"/>
    <s v="Pcs"/>
    <n v="33.5"/>
    <n v="16750"/>
  </r>
  <r>
    <d v="2021-08-21T00:00:00"/>
    <x v="206"/>
    <x v="1"/>
    <n v="280"/>
    <s v="Pcs"/>
    <n v="29"/>
    <n v="8120"/>
  </r>
  <r>
    <d v="2021-08-21T00:00:00"/>
    <x v="206"/>
    <x v="1"/>
    <n v="350"/>
    <s v="Pcs"/>
    <n v="38.25"/>
    <n v="13387.5"/>
  </r>
  <r>
    <d v="2021-08-28T00:00:00"/>
    <x v="206"/>
    <x v="1"/>
    <n v="300"/>
    <s v="Pcs"/>
    <n v="32"/>
    <n v="9600"/>
  </r>
  <r>
    <d v="2021-08-28T00:00:00"/>
    <x v="206"/>
    <x v="1"/>
    <n v="403"/>
    <s v="Pcs"/>
    <n v="62.5"/>
    <n v="25187.5"/>
  </r>
  <r>
    <d v="2021-09-01T00:00:00"/>
    <x v="206"/>
    <x v="1"/>
    <n v="300"/>
    <s v="Pcs"/>
    <n v="32"/>
    <n v="9600"/>
  </r>
  <r>
    <d v="2021-09-01T00:00:00"/>
    <x v="206"/>
    <x v="1"/>
    <n v="250"/>
    <s v="Pcs"/>
    <n v="28"/>
    <n v="7000"/>
  </r>
  <r>
    <d v="2021-09-01T00:00:00"/>
    <x v="206"/>
    <x v="1"/>
    <n v="300"/>
    <s v="Pcs"/>
    <n v="62.5"/>
    <n v="18750"/>
  </r>
  <r>
    <d v="2021-09-02T00:00:00"/>
    <x v="206"/>
    <x v="1"/>
    <n v="307"/>
    <s v="Pcs"/>
    <n v="28"/>
    <n v="8596"/>
  </r>
  <r>
    <d v="2021-09-02T00:00:00"/>
    <x v="206"/>
    <x v="1"/>
    <n v="150"/>
    <s v="Pcs"/>
    <n v="32"/>
    <n v="4800"/>
  </r>
  <r>
    <d v="2021-09-02T00:00:00"/>
    <x v="206"/>
    <x v="1"/>
    <n v="230"/>
    <s v="Pcs"/>
    <n v="36"/>
    <n v="8280"/>
  </r>
  <r>
    <d v="2021-09-02T00:00:00"/>
    <x v="206"/>
    <x v="1"/>
    <n v="200"/>
    <s v="Pcs"/>
    <n v="62.5"/>
    <n v="12500"/>
  </r>
  <r>
    <d v="2021-09-04T00:00:00"/>
    <x v="206"/>
    <x v="1"/>
    <n v="500"/>
    <s v="Pcs"/>
    <n v="28"/>
    <n v="14000"/>
  </r>
  <r>
    <d v="2021-09-04T00:00:00"/>
    <x v="206"/>
    <x v="1"/>
    <n v="460"/>
    <s v="Pcs"/>
    <n v="32"/>
    <n v="14720"/>
  </r>
  <r>
    <d v="2021-09-04T00:00:00"/>
    <x v="206"/>
    <x v="1"/>
    <n v="200"/>
    <s v="Pcs"/>
    <n v="62.5"/>
    <n v="12500"/>
  </r>
  <r>
    <d v="2021-09-08T00:00:00"/>
    <x v="206"/>
    <x v="1"/>
    <n v="225"/>
    <s v="Pcs"/>
    <n v="55"/>
    <n v="12375"/>
  </r>
  <r>
    <d v="2021-09-08T00:00:00"/>
    <x v="206"/>
    <x v="1"/>
    <n v="220"/>
    <s v="Pcs"/>
    <n v="32"/>
    <n v="7040"/>
  </r>
  <r>
    <d v="2021-09-08T00:00:00"/>
    <x v="206"/>
    <x v="1"/>
    <n v="140"/>
    <s v="Pcs"/>
    <n v="28"/>
    <n v="3920"/>
  </r>
  <r>
    <d v="2021-09-08T00:00:00"/>
    <x v="206"/>
    <x v="1"/>
    <n v="200"/>
    <s v="Pcs"/>
    <n v="62.5"/>
    <n v="12500"/>
  </r>
  <r>
    <d v="2021-09-10T00:00:00"/>
    <x v="206"/>
    <x v="1"/>
    <n v="500"/>
    <s v="Pcs"/>
    <n v="32"/>
    <n v="16000"/>
  </r>
  <r>
    <d v="2021-09-10T00:00:00"/>
    <x v="206"/>
    <x v="1"/>
    <n v="500"/>
    <s v="Pcs"/>
    <n v="28"/>
    <n v="14000"/>
  </r>
  <r>
    <d v="2021-09-10T00:00:00"/>
    <x v="206"/>
    <x v="1"/>
    <n v="200"/>
    <s v="Pcs"/>
    <n v="36"/>
    <n v="7200"/>
  </r>
  <r>
    <d v="2021-09-13T00:00:00"/>
    <x v="206"/>
    <x v="1"/>
    <n v="340"/>
    <s v="Pcs"/>
    <n v="32"/>
    <n v="10880"/>
  </r>
  <r>
    <d v="2021-09-13T00:00:00"/>
    <x v="206"/>
    <x v="1"/>
    <n v="350"/>
    <s v="Pcs"/>
    <n v="62.5"/>
    <n v="21875"/>
  </r>
  <r>
    <d v="2021-09-15T00:00:00"/>
    <x v="206"/>
    <x v="1"/>
    <n v="400"/>
    <s v="Pcs"/>
    <n v="28"/>
    <n v="11200"/>
  </r>
  <r>
    <d v="2021-09-15T00:00:00"/>
    <x v="206"/>
    <x v="1"/>
    <n v="250"/>
    <s v="Pcs"/>
    <n v="36"/>
    <n v="9000"/>
  </r>
  <r>
    <d v="2021-09-16T00:00:00"/>
    <x v="206"/>
    <x v="1"/>
    <n v="260"/>
    <s v="Pcs"/>
    <n v="32"/>
    <n v="8320"/>
  </r>
  <r>
    <d v="2021-09-16T00:00:00"/>
    <x v="206"/>
    <x v="1"/>
    <n v="300"/>
    <s v="Pcs"/>
    <n v="28"/>
    <n v="8400"/>
  </r>
  <r>
    <d v="2021-09-16T00:00:00"/>
    <x v="206"/>
    <x v="1"/>
    <n v="326"/>
    <s v="Pcs"/>
    <n v="62.5"/>
    <n v="20375"/>
  </r>
  <r>
    <d v="2021-09-23T00:00:00"/>
    <x v="206"/>
    <x v="1"/>
    <n v="510"/>
    <s v="Pcs"/>
    <n v="36"/>
    <n v="18360"/>
  </r>
  <r>
    <d v="2021-09-23T00:00:00"/>
    <x v="206"/>
    <x v="1"/>
    <n v="400"/>
    <s v="Pcs"/>
    <n v="32"/>
    <n v="12800"/>
  </r>
  <r>
    <d v="2021-09-27T00:00:00"/>
    <x v="206"/>
    <x v="1"/>
    <n v="1130"/>
    <s v="Pcs"/>
    <n v="32"/>
    <n v="36160"/>
  </r>
  <r>
    <d v="2021-09-28T00:00:00"/>
    <x v="206"/>
    <x v="1"/>
    <n v="600"/>
    <s v="Pcs"/>
    <n v="28"/>
    <n v="16800"/>
  </r>
  <r>
    <d v="2021-09-28T00:00:00"/>
    <x v="206"/>
    <x v="1"/>
    <n v="415"/>
    <s v="Pcs"/>
    <n v="36"/>
    <n v="14940"/>
  </r>
  <r>
    <d v="2021-09-30T00:00:00"/>
    <x v="206"/>
    <x v="1"/>
    <n v="502"/>
    <s v="Pcs"/>
    <n v="36"/>
    <n v="18072"/>
  </r>
  <r>
    <d v="2021-09-30T00:00:00"/>
    <x v="206"/>
    <x v="1"/>
    <n v="170"/>
    <s v="Pcs"/>
    <n v="69.5"/>
    <n v="11815"/>
  </r>
  <r>
    <d v="2021-10-05T00:00:00"/>
    <x v="206"/>
    <x v="1"/>
    <n v="300"/>
    <s v="Pcs"/>
    <n v="36"/>
    <n v="10800"/>
  </r>
  <r>
    <d v="2021-10-05T00:00:00"/>
    <x v="206"/>
    <x v="1"/>
    <n v="300"/>
    <s v="Pcs"/>
    <n v="32"/>
    <n v="9600"/>
  </r>
  <r>
    <d v="2021-10-05T00:00:00"/>
    <x v="206"/>
    <x v="1"/>
    <n v="220"/>
    <s v="Pcs"/>
    <n v="28"/>
    <n v="6160"/>
  </r>
  <r>
    <d v="2021-10-05T00:00:00"/>
    <x v="206"/>
    <x v="1"/>
    <n v="100"/>
    <s v="Pcs"/>
    <n v="69.5"/>
    <n v="6950"/>
  </r>
  <r>
    <d v="2021-10-06T00:00:00"/>
    <x v="206"/>
    <x v="1"/>
    <n v="250"/>
    <s v="Pcs"/>
    <n v="32"/>
    <n v="8000"/>
  </r>
  <r>
    <d v="2021-10-06T00:00:00"/>
    <x v="206"/>
    <x v="1"/>
    <n v="200"/>
    <s v="Pcs"/>
    <n v="28"/>
    <n v="5600"/>
  </r>
  <r>
    <d v="2021-10-06T00:00:00"/>
    <x v="206"/>
    <x v="1"/>
    <n v="300"/>
    <s v="Pcs"/>
    <n v="36"/>
    <n v="10800"/>
  </r>
  <r>
    <d v="2021-10-07T00:00:00"/>
    <x v="206"/>
    <x v="1"/>
    <n v="250"/>
    <s v="Pcs"/>
    <n v="28"/>
    <n v="7000"/>
  </r>
  <r>
    <d v="2021-10-07T00:00:00"/>
    <x v="206"/>
    <x v="1"/>
    <n v="950"/>
    <s v="Pcs"/>
    <n v="32"/>
    <n v="30400"/>
  </r>
  <r>
    <d v="2021-10-09T00:00:00"/>
    <x v="206"/>
    <x v="1"/>
    <n v="200"/>
    <s v="Pcs"/>
    <n v="62"/>
    <n v="12400"/>
  </r>
  <r>
    <d v="2021-10-23T00:00:00"/>
    <x v="206"/>
    <x v="1"/>
    <n v="288"/>
    <s v="Pcs"/>
    <n v="36"/>
    <n v="10368"/>
  </r>
  <r>
    <d v="2021-10-23T00:00:00"/>
    <x v="206"/>
    <x v="1"/>
    <n v="88"/>
    <s v="Pcs"/>
    <n v="69.5"/>
    <n v="6116"/>
  </r>
  <r>
    <d v="2021-10-23T00:00:00"/>
    <x v="206"/>
    <x v="1"/>
    <n v="200"/>
    <s v="Pcs"/>
    <n v="28"/>
    <n v="5600"/>
  </r>
  <r>
    <d v="2021-10-23T00:00:00"/>
    <x v="206"/>
    <x v="1"/>
    <n v="270"/>
    <s v="Pcs"/>
    <n v="32"/>
    <n v="8640"/>
  </r>
  <r>
    <d v="2021-11-29T00:00:00"/>
    <x v="206"/>
    <x v="1"/>
    <n v="252"/>
    <s v="Pcs"/>
    <n v="89.5"/>
    <n v="22554"/>
  </r>
  <r>
    <d v="2021-12-28T00:00:00"/>
    <x v="206"/>
    <x v="1"/>
    <n v="198"/>
    <s v="Pcs"/>
    <n v="40"/>
    <n v="7920"/>
  </r>
  <r>
    <d v="2021-12-28T00:00:00"/>
    <x v="206"/>
    <x v="1"/>
    <n v="323"/>
    <s v="Pcs"/>
    <n v="35"/>
    <n v="11305"/>
  </r>
  <r>
    <d v="2021-12-28T00:00:00"/>
    <x v="206"/>
    <x v="1"/>
    <n v="300"/>
    <s v="Pcs"/>
    <n v="68"/>
    <n v="20400"/>
  </r>
  <r>
    <d v="2022-01-03T00:00:00"/>
    <x v="206"/>
    <x v="1"/>
    <n v="502"/>
    <s v="Pcs"/>
    <n v="87.5"/>
    <n v="43925"/>
  </r>
  <r>
    <d v="2022-01-17T00:00:00"/>
    <x v="206"/>
    <x v="1"/>
    <n v="173"/>
    <s v="Pcs"/>
    <n v="35"/>
    <n v="6055"/>
  </r>
  <r>
    <d v="2022-01-17T00:00:00"/>
    <x v="206"/>
    <x v="1"/>
    <n v="300"/>
    <s v="Pcs"/>
    <n v="30"/>
    <n v="9000"/>
  </r>
  <r>
    <d v="2019-08-30T00:00:00"/>
    <x v="207"/>
    <x v="1"/>
    <n v="401"/>
    <s v="Kg"/>
    <n v="55.5"/>
    <n v="22255.5"/>
  </r>
  <r>
    <d v="2019-08-30T00:00:00"/>
    <x v="207"/>
    <x v="1"/>
    <n v="400"/>
    <s v="Kg"/>
    <n v="37"/>
    <n v="14800"/>
  </r>
  <r>
    <d v="2019-10-31T00:00:00"/>
    <x v="207"/>
    <x v="1"/>
    <n v="700"/>
    <s v="Kg"/>
    <n v="28.5"/>
    <n v="19950"/>
  </r>
  <r>
    <d v="2020-09-09T00:00:00"/>
    <x v="207"/>
    <x v="2"/>
    <n v="5500"/>
    <s v="Pcs"/>
    <n v="2.2000000000000002"/>
    <n v="12100.000000000002"/>
  </r>
  <r>
    <d v="2020-09-30T00:00:00"/>
    <x v="207"/>
    <x v="2"/>
    <n v="7156"/>
    <s v="Pcs"/>
    <n v="2.2000000000000002"/>
    <n v="15743.2"/>
  </r>
  <r>
    <d v="2020-10-10T00:00:00"/>
    <x v="207"/>
    <x v="1"/>
    <n v="115"/>
    <s v="Pcs"/>
    <n v="36.5"/>
    <n v="4197.5"/>
  </r>
  <r>
    <d v="2020-10-10T00:00:00"/>
    <x v="207"/>
    <x v="1"/>
    <n v="85"/>
    <s v="Pcs"/>
    <n v="36.5"/>
    <n v="3102.5"/>
  </r>
  <r>
    <d v="2020-10-10T00:00:00"/>
    <x v="207"/>
    <x v="1"/>
    <n v="200"/>
    <s v="Pcs"/>
    <n v="49"/>
    <n v="9800"/>
  </r>
  <r>
    <d v="2020-10-10T00:00:00"/>
    <x v="207"/>
    <x v="2"/>
    <n v="604"/>
    <s v="Pcs"/>
    <n v="28"/>
    <n v="16912"/>
  </r>
  <r>
    <d v="2020-12-11T00:00:00"/>
    <x v="207"/>
    <x v="2"/>
    <n v="7680"/>
    <s v="Pcs"/>
    <n v="2.2999999999999998"/>
    <n v="17664"/>
  </r>
  <r>
    <d v="2021-02-03T00:00:00"/>
    <x v="207"/>
    <x v="2"/>
    <n v="7955"/>
    <s v="Pcs"/>
    <n v="2.5"/>
    <n v="19887.5"/>
  </r>
  <r>
    <d v="2021-04-24T00:00:00"/>
    <x v="207"/>
    <x v="1"/>
    <n v="300"/>
    <s v="Pcs"/>
    <n v="49"/>
    <n v="14700"/>
  </r>
  <r>
    <d v="2021-04-24T00:00:00"/>
    <x v="207"/>
    <x v="1"/>
    <n v="606"/>
    <s v="Pcs"/>
    <n v="43"/>
    <n v="26058"/>
  </r>
  <r>
    <d v="2021-07-02T00:00:00"/>
    <x v="207"/>
    <x v="2"/>
    <n v="6200"/>
    <s v="Pcs"/>
    <n v="2.6"/>
    <n v="16120"/>
  </r>
  <r>
    <d v="2021-07-17T00:00:00"/>
    <x v="207"/>
    <x v="2"/>
    <n v="7040"/>
    <s v="Pcs"/>
    <n v="2.6"/>
    <n v="18304"/>
  </r>
  <r>
    <d v="2021-08-13T00:00:00"/>
    <x v="207"/>
    <x v="2"/>
    <n v="6862"/>
    <s v="Pcs"/>
    <n v="2.6"/>
    <n v="17841.2"/>
  </r>
  <r>
    <d v="2021-08-13T00:00:00"/>
    <x v="207"/>
    <x v="1"/>
    <n v="100"/>
    <s v="Pcs"/>
    <n v="43"/>
    <n v="4300"/>
  </r>
  <r>
    <d v="2021-08-16T00:00:00"/>
    <x v="207"/>
    <x v="1"/>
    <n v="201"/>
    <s v="Pcs"/>
    <n v="49"/>
    <n v="9849"/>
  </r>
  <r>
    <d v="2021-08-16T00:00:00"/>
    <x v="207"/>
    <x v="1"/>
    <n v="509"/>
    <s v="Pcs"/>
    <n v="43"/>
    <n v="21887"/>
  </r>
  <r>
    <d v="2021-09-11T00:00:00"/>
    <x v="207"/>
    <x v="2"/>
    <n v="3138"/>
    <s v="Pcs"/>
    <n v="9"/>
    <n v="28242"/>
  </r>
  <r>
    <d v="2021-09-11T00:00:00"/>
    <x v="207"/>
    <x v="1"/>
    <n v="2997"/>
    <s v="Pcs"/>
    <n v="11"/>
    <n v="32967"/>
  </r>
  <r>
    <d v="2021-12-10T00:00:00"/>
    <x v="207"/>
    <x v="2"/>
    <n v="5955"/>
    <s v="Pcs"/>
    <n v="8"/>
    <n v="47640"/>
  </r>
  <r>
    <d v="2021-12-22T00:00:00"/>
    <x v="207"/>
    <x v="1"/>
    <n v="643"/>
    <s v="Pcs"/>
    <n v="43"/>
    <n v="27649"/>
  </r>
  <r>
    <d v="2022-01-15T00:00:00"/>
    <x v="207"/>
    <x v="2"/>
    <n v="7272"/>
    <s v="Pcs"/>
    <n v="8.6999999999999993"/>
    <n v="63266.399999999994"/>
  </r>
  <r>
    <d v="2021-12-17T00:00:00"/>
    <x v="208"/>
    <x v="2"/>
    <n v="5118"/>
    <s v="Pcs"/>
    <n v="4.25"/>
    <n v="21751.5"/>
  </r>
  <r>
    <d v="2019-10-23T00:00:00"/>
    <x v="209"/>
    <x v="1"/>
    <n v="250"/>
    <s v="Pcs"/>
    <n v="31"/>
    <n v="7750"/>
  </r>
  <r>
    <d v="2019-10-24T00:00:00"/>
    <x v="209"/>
    <x v="1"/>
    <n v="951"/>
    <s v="Pcs"/>
    <n v="31"/>
    <n v="29481"/>
  </r>
  <r>
    <d v="2019-11-12T00:00:00"/>
    <x v="209"/>
    <x v="1"/>
    <n v="1200"/>
    <s v="Pcs"/>
    <n v="31"/>
    <n v="37200"/>
  </r>
  <r>
    <d v="2019-11-13T00:00:00"/>
    <x v="209"/>
    <x v="1"/>
    <n v="504"/>
    <s v="Pcs"/>
    <n v="69"/>
    <n v="34776"/>
  </r>
  <r>
    <d v="2019-11-28T00:00:00"/>
    <x v="209"/>
    <x v="1"/>
    <n v="382"/>
    <s v="Pcs"/>
    <n v="71"/>
    <n v="27122"/>
  </r>
  <r>
    <d v="2019-12-13T00:00:00"/>
    <x v="209"/>
    <x v="1"/>
    <n v="650"/>
    <s v="Pcs"/>
    <n v="31"/>
    <n v="20150"/>
  </r>
  <r>
    <d v="2019-12-14T00:00:00"/>
    <x v="209"/>
    <x v="1"/>
    <n v="497"/>
    <s v="Pcs"/>
    <n v="32"/>
    <n v="15904"/>
  </r>
  <r>
    <d v="2019-12-14T00:00:00"/>
    <x v="209"/>
    <x v="1"/>
    <n v="347"/>
    <s v="Pcs"/>
    <n v="31"/>
    <n v="10757"/>
  </r>
  <r>
    <d v="2019-12-16T00:00:00"/>
    <x v="209"/>
    <x v="1"/>
    <n v="100"/>
    <s v="Pcs"/>
    <n v="106"/>
    <n v="10600"/>
  </r>
  <r>
    <d v="2020-01-09T00:00:00"/>
    <x v="209"/>
    <x v="1"/>
    <n v="224"/>
    <s v="Pcs"/>
    <n v="71"/>
    <n v="15904"/>
  </r>
  <r>
    <d v="2020-01-09T00:00:00"/>
    <x v="209"/>
    <x v="1"/>
    <n v="680"/>
    <s v="Pcs"/>
    <n v="32"/>
    <n v="21760"/>
  </r>
  <r>
    <d v="2020-01-22T00:00:00"/>
    <x v="209"/>
    <x v="1"/>
    <n v="401"/>
    <s v="Pcs"/>
    <n v="71"/>
    <n v="28471"/>
  </r>
  <r>
    <d v="2020-02-08T00:00:00"/>
    <x v="209"/>
    <x v="1"/>
    <n v="300"/>
    <s v="Pcs"/>
    <n v="71"/>
    <n v="21300"/>
  </r>
  <r>
    <d v="2020-02-08T00:00:00"/>
    <x v="209"/>
    <x v="1"/>
    <n v="299"/>
    <s v="Pcs"/>
    <n v="73"/>
    <n v="21827"/>
  </r>
  <r>
    <d v="2020-03-02T00:00:00"/>
    <x v="209"/>
    <x v="1"/>
    <n v="102"/>
    <s v="Pcs"/>
    <n v="32"/>
    <n v="3264"/>
  </r>
  <r>
    <d v="2020-03-06T00:00:00"/>
    <x v="209"/>
    <x v="1"/>
    <n v="300"/>
    <s v="Pcs"/>
    <n v="32"/>
    <n v="9600"/>
  </r>
  <r>
    <d v="2020-03-16T00:00:00"/>
    <x v="209"/>
    <x v="1"/>
    <n v="330"/>
    <s v="Pcs"/>
    <n v="71"/>
    <n v="23430"/>
  </r>
  <r>
    <d v="2020-03-16T00:00:00"/>
    <x v="209"/>
    <x v="1"/>
    <n v="330"/>
    <s v="Pcs"/>
    <n v="71"/>
    <n v="23430"/>
  </r>
  <r>
    <d v="2020-03-20T00:00:00"/>
    <x v="209"/>
    <x v="1"/>
    <n v="984"/>
    <s v="Pcs"/>
    <n v="32"/>
    <n v="31488"/>
  </r>
  <r>
    <d v="2020-03-20T00:00:00"/>
    <x v="209"/>
    <x v="1"/>
    <n v="305"/>
    <s v="Pcs"/>
    <n v="73"/>
    <n v="22265"/>
  </r>
  <r>
    <d v="2020-03-20T00:00:00"/>
    <x v="209"/>
    <x v="1"/>
    <n v="305"/>
    <s v="Pcs"/>
    <n v="73"/>
    <n v="22265"/>
  </r>
  <r>
    <d v="2020-08-03T00:00:00"/>
    <x v="209"/>
    <x v="1"/>
    <n v="997"/>
    <s v="Pcs"/>
    <n v="31"/>
    <n v="30907"/>
  </r>
  <r>
    <d v="2020-08-03T00:00:00"/>
    <x v="209"/>
    <x v="1"/>
    <n v="278"/>
    <s v="Pcs"/>
    <n v="71"/>
    <n v="19738"/>
  </r>
  <r>
    <d v="2020-08-19T00:00:00"/>
    <x v="209"/>
    <x v="1"/>
    <n v="600"/>
    <s v="Pcs"/>
    <n v="31"/>
    <n v="18600"/>
  </r>
  <r>
    <d v="2020-09-24T00:00:00"/>
    <x v="209"/>
    <x v="1"/>
    <n v="400"/>
    <s v="Pcs"/>
    <n v="63"/>
    <n v="25200"/>
  </r>
  <r>
    <d v="2020-10-06T00:00:00"/>
    <x v="209"/>
    <x v="1"/>
    <n v="185"/>
    <s v="Pcs"/>
    <n v="66.599999999999994"/>
    <n v="12320.999999999998"/>
  </r>
  <r>
    <d v="2020-11-06T00:00:00"/>
    <x v="209"/>
    <x v="1"/>
    <n v="178"/>
    <s v="Pcs"/>
    <n v="66.599999999999994"/>
    <n v="11854.8"/>
  </r>
  <r>
    <d v="2020-12-07T00:00:00"/>
    <x v="209"/>
    <x v="1"/>
    <n v="360"/>
    <s v="Pcs"/>
    <n v="31"/>
    <n v="11160"/>
  </r>
  <r>
    <d v="2021-07-27T00:00:00"/>
    <x v="209"/>
    <x v="1"/>
    <n v="800"/>
    <s v="Pcs"/>
    <n v="37.1"/>
    <n v="29680"/>
  </r>
  <r>
    <d v="2021-07-30T00:00:00"/>
    <x v="209"/>
    <x v="1"/>
    <n v="840"/>
    <s v="Pcs"/>
    <n v="37.1"/>
    <n v="31164"/>
  </r>
  <r>
    <d v="2021-08-25T00:00:00"/>
    <x v="209"/>
    <x v="1"/>
    <n v="802"/>
    <s v="Pcs"/>
    <n v="37.1"/>
    <n v="29754.2"/>
  </r>
  <r>
    <d v="2021-09-08T00:00:00"/>
    <x v="209"/>
    <x v="1"/>
    <n v="824"/>
    <s v="Pcs"/>
    <n v="37.1"/>
    <n v="30570.400000000001"/>
  </r>
  <r>
    <d v="2021-09-23T00:00:00"/>
    <x v="209"/>
    <x v="1"/>
    <n v="488"/>
    <s v="Pcs"/>
    <n v="67"/>
    <n v="32696"/>
  </r>
  <r>
    <d v="2021-10-04T00:00:00"/>
    <x v="209"/>
    <x v="1"/>
    <n v="803"/>
    <s v="Pcs"/>
    <n v="37.1"/>
    <n v="29791.300000000003"/>
  </r>
  <r>
    <d v="2021-10-11T00:00:00"/>
    <x v="209"/>
    <x v="1"/>
    <n v="513"/>
    <s v="Pcs"/>
    <n v="67"/>
    <n v="34371"/>
  </r>
  <r>
    <d v="2021-10-29T00:00:00"/>
    <x v="209"/>
    <x v="1"/>
    <n v="1014"/>
    <s v="Pcs"/>
    <n v="42"/>
    <n v="42588"/>
  </r>
  <r>
    <d v="2021-11-11T00:00:00"/>
    <x v="209"/>
    <x v="1"/>
    <n v="350"/>
    <s v="Pcs"/>
    <n v="72"/>
    <n v="25200"/>
  </r>
  <r>
    <d v="2021-11-25T00:00:00"/>
    <x v="209"/>
    <x v="1"/>
    <n v="870"/>
    <s v="Pcs"/>
    <n v="42"/>
    <n v="36540"/>
  </r>
  <r>
    <d v="2021-12-13T00:00:00"/>
    <x v="209"/>
    <x v="1"/>
    <n v="402"/>
    <s v="Pcs"/>
    <n v="72"/>
    <n v="28944"/>
  </r>
  <r>
    <d v="2022-01-03T00:00:00"/>
    <x v="209"/>
    <x v="1"/>
    <n v="1200"/>
    <s v="Pcs"/>
    <n v="42"/>
    <n v="50400"/>
  </r>
  <r>
    <d v="2022-01-06T00:00:00"/>
    <x v="209"/>
    <x v="1"/>
    <n v="504"/>
    <s v="Pcs"/>
    <n v="72"/>
    <n v="36288"/>
  </r>
  <r>
    <d v="2022-01-22T00:00:00"/>
    <x v="209"/>
    <x v="1"/>
    <n v="316"/>
    <s v="Pcs"/>
    <n v="72"/>
    <n v="22752"/>
  </r>
  <r>
    <d v="2022-01-22T00:00:00"/>
    <x v="209"/>
    <x v="1"/>
    <n v="500"/>
    <s v="Pcs"/>
    <n v="42"/>
    <n v="21000"/>
  </r>
  <r>
    <d v="2022-01-29T00:00:00"/>
    <x v="209"/>
    <x v="1"/>
    <n v="415"/>
    <s v="Pcs"/>
    <n v="72"/>
    <n v="29880"/>
  </r>
  <r>
    <d v="2022-01-29T00:00:00"/>
    <x v="209"/>
    <x v="1"/>
    <n v="361"/>
    <s v="Pcs"/>
    <n v="42"/>
    <n v="15162"/>
  </r>
  <r>
    <d v="2022-02-03T00:00:00"/>
    <x v="209"/>
    <x v="1"/>
    <n v="200"/>
    <s v="Pcs"/>
    <n v="72"/>
    <n v="14400"/>
  </r>
  <r>
    <d v="2022-02-03T00:00:00"/>
    <x v="209"/>
    <x v="1"/>
    <n v="852"/>
    <s v="Pcs"/>
    <n v="42"/>
    <n v="35784"/>
  </r>
  <r>
    <d v="2022-02-10T00:00:00"/>
    <x v="209"/>
    <x v="1"/>
    <n v="227"/>
    <s v="Pcs"/>
    <n v="72"/>
    <n v="16344"/>
  </r>
  <r>
    <d v="2022-02-10T00:00:00"/>
    <x v="209"/>
    <x v="1"/>
    <n v="793"/>
    <s v="Pcs"/>
    <n v="42"/>
    <n v="33306"/>
  </r>
  <r>
    <d v="2021-09-23T00:00:00"/>
    <x v="210"/>
    <x v="2"/>
    <n v="5015"/>
    <s v="Pcs"/>
    <n v="1.1000000000000001"/>
    <n v="5516.5"/>
  </r>
  <r>
    <d v="2021-10-04T00:00:00"/>
    <x v="210"/>
    <x v="2"/>
    <n v="5000"/>
    <s v="Pcs"/>
    <n v="1.1000000000000001"/>
    <n v="5500"/>
  </r>
  <r>
    <d v="2021-10-09T00:00:00"/>
    <x v="210"/>
    <x v="2"/>
    <n v="300"/>
    <s v="Pcs"/>
    <n v="4"/>
    <n v="1200"/>
  </r>
  <r>
    <d v="2021-11-02T00:00:00"/>
    <x v="210"/>
    <x v="2"/>
    <n v="2707"/>
    <s v="Pcs"/>
    <n v="4"/>
    <n v="10828"/>
  </r>
  <r>
    <d v="2021-11-17T00:00:00"/>
    <x v="210"/>
    <x v="1"/>
    <n v="756"/>
    <s v="Pcs"/>
    <n v="35.5"/>
    <n v="26838"/>
  </r>
  <r>
    <d v="2021-12-02T00:00:00"/>
    <x v="210"/>
    <x v="2"/>
    <n v="1450"/>
    <s v="Pcs"/>
    <n v="1.2"/>
    <n v="1740"/>
  </r>
  <r>
    <d v="2021-12-08T00:00:00"/>
    <x v="210"/>
    <x v="2"/>
    <n v="2750"/>
    <s v="Pcs"/>
    <n v="1.2"/>
    <n v="3300"/>
  </r>
  <r>
    <d v="2021-12-09T00:00:00"/>
    <x v="210"/>
    <x v="1"/>
    <n v="798"/>
    <s v="Pcs"/>
    <n v="35.5"/>
    <n v="28329"/>
  </r>
  <r>
    <d v="2021-12-17T00:00:00"/>
    <x v="210"/>
    <x v="2"/>
    <n v="5020"/>
    <s v="Pcs"/>
    <n v="1.25"/>
    <n v="6275"/>
  </r>
  <r>
    <d v="2021-12-24T00:00:00"/>
    <x v="210"/>
    <x v="1"/>
    <n v="568"/>
    <s v="Pcs"/>
    <n v="35.5"/>
    <n v="20164"/>
  </r>
  <r>
    <d v="2021-12-27T00:00:00"/>
    <x v="210"/>
    <x v="1"/>
    <n v="568"/>
    <s v="Pcs"/>
    <n v="35.5"/>
    <n v="20164"/>
  </r>
  <r>
    <d v="2022-01-07T00:00:00"/>
    <x v="210"/>
    <x v="1"/>
    <n v="997"/>
    <s v="Pcs"/>
    <n v="35.5"/>
    <n v="35393.5"/>
  </r>
  <r>
    <d v="2022-01-14T00:00:00"/>
    <x v="210"/>
    <x v="2"/>
    <n v="5000"/>
    <s v="Pcs"/>
    <n v="1.2"/>
    <n v="6000"/>
  </r>
  <r>
    <d v="2022-01-27T00:00:00"/>
    <x v="210"/>
    <x v="2"/>
    <n v="1080"/>
    <s v="Pcs"/>
    <n v="4.5"/>
    <n v="4860"/>
  </r>
  <r>
    <d v="2022-01-28T00:00:00"/>
    <x v="210"/>
    <x v="2"/>
    <n v="855"/>
    <s v="Pcs"/>
    <n v="4.5"/>
    <n v="3847.5"/>
  </r>
  <r>
    <d v="2022-01-29T00:00:00"/>
    <x v="210"/>
    <x v="2"/>
    <n v="6000"/>
    <s v="Pcs"/>
    <n v="1.2"/>
    <n v="7200"/>
  </r>
  <r>
    <d v="2022-02-12T00:00:00"/>
    <x v="210"/>
    <x v="1"/>
    <n v="140"/>
    <s v="Pcs"/>
    <n v="35.5"/>
    <n v="4970"/>
  </r>
  <r>
    <d v="2022-02-14T00:00:00"/>
    <x v="210"/>
    <x v="1"/>
    <n v="660"/>
    <s v="Pcs"/>
    <n v="35.5"/>
    <n v="23430"/>
  </r>
  <r>
    <d v="2021-11-12T00:00:00"/>
    <x v="211"/>
    <x v="0"/>
    <n v="738"/>
    <s v="Kg"/>
    <n v="38.5"/>
    <n v="28413"/>
  </r>
  <r>
    <d v="2021-11-26T00:00:00"/>
    <x v="211"/>
    <x v="0"/>
    <n v="237"/>
    <s v="Kg"/>
    <n v="56"/>
    <n v="13272"/>
  </r>
  <r>
    <d v="2021-11-26T00:00:00"/>
    <x v="211"/>
    <x v="0"/>
    <n v="401"/>
    <s v="Kg"/>
    <n v="41.5"/>
    <n v="16641.5"/>
  </r>
  <r>
    <d v="2022-01-06T00:00:00"/>
    <x v="211"/>
    <x v="0"/>
    <n v="1182"/>
    <s v="Kg"/>
    <n v="39.5"/>
    <n v="46689"/>
  </r>
  <r>
    <d v="2022-01-31T00:00:00"/>
    <x v="211"/>
    <x v="0"/>
    <n v="980"/>
    <s v="Kg"/>
    <n v="40"/>
    <n v="39200"/>
  </r>
  <r>
    <d v="2019-12-10T00:00:00"/>
    <x v="212"/>
    <x v="1"/>
    <n v="500"/>
    <s v="Pcs"/>
    <n v="22"/>
    <n v="11000"/>
  </r>
  <r>
    <d v="2019-12-24T00:00:00"/>
    <x v="212"/>
    <x v="1"/>
    <n v="508"/>
    <s v="Pcs"/>
    <n v="20"/>
    <n v="10160"/>
  </r>
  <r>
    <d v="2020-02-20T00:00:00"/>
    <x v="212"/>
    <x v="1"/>
    <n v="400"/>
    <s v="Pcs"/>
    <n v="14.3"/>
    <n v="5720"/>
  </r>
  <r>
    <d v="2019-04-25T00:00:00"/>
    <x v="213"/>
    <x v="0"/>
    <n v="333"/>
    <s v="Kg"/>
    <n v="27.5"/>
    <n v="9157.5"/>
  </r>
  <r>
    <d v="2019-04-26T00:00:00"/>
    <x v="213"/>
    <x v="0"/>
    <n v="376"/>
    <s v="Kg"/>
    <n v="26"/>
    <n v="9776"/>
  </r>
  <r>
    <d v="2019-04-30T00:00:00"/>
    <x v="213"/>
    <x v="0"/>
    <n v="504"/>
    <s v="Kg"/>
    <n v="28"/>
    <n v="14112"/>
  </r>
  <r>
    <d v="2019-04-30T00:00:00"/>
    <x v="213"/>
    <x v="0"/>
    <n v="643"/>
    <s v="Kg"/>
    <n v="28"/>
    <n v="18004"/>
  </r>
  <r>
    <d v="2019-05-02T00:00:00"/>
    <x v="213"/>
    <x v="0"/>
    <n v="938"/>
    <s v="Kg"/>
    <n v="28"/>
    <n v="26264"/>
  </r>
  <r>
    <d v="2019-05-29T00:00:00"/>
    <x v="213"/>
    <x v="0"/>
    <n v="1127"/>
    <s v="Kg"/>
    <n v="24"/>
    <n v="27048"/>
  </r>
  <r>
    <d v="2019-05-29T00:00:00"/>
    <x v="213"/>
    <x v="0"/>
    <n v="327"/>
    <s v="Kg"/>
    <n v="24"/>
    <n v="7848"/>
  </r>
  <r>
    <d v="2019-05-30T00:00:00"/>
    <x v="213"/>
    <x v="0"/>
    <n v="1040"/>
    <s v="Kg"/>
    <n v="24.5"/>
    <n v="25480"/>
  </r>
  <r>
    <d v="2019-05-30T00:00:00"/>
    <x v="213"/>
    <x v="0"/>
    <n v="1356"/>
    <s v="Kg"/>
    <n v="24"/>
    <n v="32544"/>
  </r>
  <r>
    <d v="2019-05-30T00:00:00"/>
    <x v="213"/>
    <x v="0"/>
    <n v="583"/>
    <s v="Kg"/>
    <n v="25.75"/>
    <n v="15012.25"/>
  </r>
  <r>
    <d v="2019-05-30T00:00:00"/>
    <x v="213"/>
    <x v="0"/>
    <n v="694"/>
    <s v="Kg"/>
    <n v="24"/>
    <n v="16656"/>
  </r>
  <r>
    <d v="2019-06-01T00:00:00"/>
    <x v="213"/>
    <x v="0"/>
    <n v="1377"/>
    <s v="Kg"/>
    <n v="24.5"/>
    <n v="33736.5"/>
  </r>
  <r>
    <d v="2019-06-03T00:00:00"/>
    <x v="213"/>
    <x v="0"/>
    <n v="1681"/>
    <s v="Kg"/>
    <n v="24.25"/>
    <n v="40764.25"/>
  </r>
  <r>
    <d v="2019-06-13T00:00:00"/>
    <x v="213"/>
    <x v="0"/>
    <n v="1252"/>
    <s v="Kg"/>
    <n v="27.5"/>
    <n v="34430"/>
  </r>
  <r>
    <d v="2019-06-13T00:00:00"/>
    <x v="213"/>
    <x v="0"/>
    <n v="1688"/>
    <s v="Kg"/>
    <n v="23.75"/>
    <n v="40090"/>
  </r>
  <r>
    <d v="2019-06-17T00:00:00"/>
    <x v="213"/>
    <x v="0"/>
    <n v="702"/>
    <s v="Kg"/>
    <n v="27"/>
    <n v="18954"/>
  </r>
  <r>
    <d v="2019-06-17T00:00:00"/>
    <x v="213"/>
    <x v="3"/>
    <n v="677"/>
    <s v="Kg"/>
    <n v="4"/>
    <n v="2708"/>
  </r>
  <r>
    <d v="2019-06-18T00:00:00"/>
    <x v="213"/>
    <x v="0"/>
    <n v="943.3"/>
    <s v="Kg"/>
    <n v="29.5"/>
    <n v="27827.35"/>
  </r>
  <r>
    <d v="2019-06-18T00:00:00"/>
    <x v="213"/>
    <x v="3"/>
    <n v="720"/>
    <s v="Kg"/>
    <n v="4"/>
    <n v="2880"/>
  </r>
  <r>
    <d v="2019-07-09T00:00:00"/>
    <x v="213"/>
    <x v="0"/>
    <n v="542"/>
    <s v="Kg"/>
    <n v="29.5"/>
    <n v="15989"/>
  </r>
  <r>
    <d v="2019-07-10T00:00:00"/>
    <x v="213"/>
    <x v="0"/>
    <n v="498"/>
    <s v="Kg"/>
    <n v="29"/>
    <n v="14442"/>
  </r>
  <r>
    <d v="2019-07-10T00:00:00"/>
    <x v="213"/>
    <x v="0"/>
    <n v="547"/>
    <s v="Kg"/>
    <n v="29"/>
    <n v="15863"/>
  </r>
  <r>
    <d v="2019-07-23T00:00:00"/>
    <x v="213"/>
    <x v="0"/>
    <n v="508"/>
    <s v="Kg"/>
    <n v="31"/>
    <n v="15748"/>
  </r>
  <r>
    <d v="2019-07-23T00:00:00"/>
    <x v="213"/>
    <x v="0"/>
    <n v="726"/>
    <s v="Kg"/>
    <n v="32.5"/>
    <n v="23595"/>
  </r>
  <r>
    <d v="2019-07-26T00:00:00"/>
    <x v="213"/>
    <x v="0"/>
    <n v="666"/>
    <s v="Kg"/>
    <n v="29.5"/>
    <n v="19647"/>
  </r>
  <r>
    <d v="2019-07-26T00:00:00"/>
    <x v="213"/>
    <x v="0"/>
    <n v="538"/>
    <s v="Kg"/>
    <n v="29.5"/>
    <n v="15871"/>
  </r>
  <r>
    <d v="2019-07-29T00:00:00"/>
    <x v="213"/>
    <x v="0"/>
    <n v="365"/>
    <s v="Kg"/>
    <n v="29"/>
    <n v="10585"/>
  </r>
  <r>
    <d v="2019-07-29T00:00:00"/>
    <x v="213"/>
    <x v="0"/>
    <n v="395"/>
    <s v="Kg"/>
    <n v="27.5"/>
    <n v="10862.5"/>
  </r>
  <r>
    <d v="2019-07-31T00:00:00"/>
    <x v="213"/>
    <x v="0"/>
    <n v="680"/>
    <s v="Kg"/>
    <n v="23"/>
    <n v="15640"/>
  </r>
  <r>
    <d v="2019-07-31T00:00:00"/>
    <x v="213"/>
    <x v="0"/>
    <n v="713"/>
    <s v="Kg"/>
    <n v="23"/>
    <n v="16399"/>
  </r>
  <r>
    <d v="2019-07-31T00:00:00"/>
    <x v="213"/>
    <x v="0"/>
    <n v="1095"/>
    <s v="Kg"/>
    <n v="23"/>
    <n v="25185"/>
  </r>
  <r>
    <d v="2019-08-01T00:00:00"/>
    <x v="213"/>
    <x v="0"/>
    <n v="689"/>
    <s v="Kg"/>
    <n v="23"/>
    <n v="15847"/>
  </r>
  <r>
    <d v="2019-08-01T00:00:00"/>
    <x v="213"/>
    <x v="0"/>
    <n v="571"/>
    <s v="Kg"/>
    <n v="23"/>
    <n v="13133"/>
  </r>
  <r>
    <d v="2019-08-03T00:00:00"/>
    <x v="213"/>
    <x v="0"/>
    <n v="1093"/>
    <s v="Kg"/>
    <n v="23"/>
    <n v="25139"/>
  </r>
  <r>
    <d v="2019-08-05T00:00:00"/>
    <x v="213"/>
    <x v="0"/>
    <n v="325"/>
    <s v="Kg"/>
    <n v="23"/>
    <n v="7475"/>
  </r>
  <r>
    <d v="2019-08-05T00:00:00"/>
    <x v="213"/>
    <x v="0"/>
    <n v="426"/>
    <s v="Kg"/>
    <n v="29.5"/>
    <n v="12567"/>
  </r>
  <r>
    <d v="2019-08-05T00:00:00"/>
    <x v="213"/>
    <x v="0"/>
    <n v="599"/>
    <s v="Kg"/>
    <n v="23"/>
    <n v="13777"/>
  </r>
  <r>
    <d v="2019-08-09T00:00:00"/>
    <x v="213"/>
    <x v="0"/>
    <n v="515"/>
    <s v="Kg"/>
    <n v="27.25"/>
    <n v="14033.75"/>
  </r>
  <r>
    <d v="2019-08-09T00:00:00"/>
    <x v="213"/>
    <x v="0"/>
    <n v="508"/>
    <s v="Kg"/>
    <n v="29.5"/>
    <n v="14986"/>
  </r>
  <r>
    <d v="2019-10-21T00:00:00"/>
    <x v="213"/>
    <x v="0"/>
    <n v="664"/>
    <s v="Kg"/>
    <n v="27.5"/>
    <n v="18260"/>
  </r>
  <r>
    <d v="2019-07-05T00:00:00"/>
    <x v="214"/>
    <x v="1"/>
    <n v="375"/>
    <s v="Pcs"/>
    <n v="125"/>
    <n v="46875"/>
  </r>
  <r>
    <d v="2020-06-10T00:00:00"/>
    <x v="214"/>
    <x v="2"/>
    <n v="2166.67"/>
    <s v="Ft"/>
    <n v="13.3"/>
    <n v="28816.711000000003"/>
  </r>
  <r>
    <d v="2020-06-10T00:00:00"/>
    <x v="214"/>
    <x v="2"/>
    <n v="2596.67"/>
    <s v="Ft"/>
    <n v="13.3"/>
    <n v="34535.711000000003"/>
  </r>
  <r>
    <d v="2020-06-10T00:00:00"/>
    <x v="214"/>
    <x v="2"/>
    <n v="1566.67"/>
    <s v="Ft"/>
    <n v="13.3"/>
    <n v="20836.711000000003"/>
  </r>
  <r>
    <d v="2020-07-02T00:00:00"/>
    <x v="214"/>
    <x v="1"/>
    <n v="150"/>
    <s v="Pcs"/>
    <n v="125"/>
    <n v="18750"/>
  </r>
  <r>
    <d v="2020-07-02T00:00:00"/>
    <x v="214"/>
    <x v="2"/>
    <n v="4333.33"/>
    <s v="Ft"/>
    <n v="12.8"/>
    <n v="55466.624000000003"/>
  </r>
  <r>
    <d v="2020-07-02T00:00:00"/>
    <x v="214"/>
    <x v="2"/>
    <n v="4333.33"/>
    <s v="Ft"/>
    <n v="12.8"/>
    <n v="55466.624000000003"/>
  </r>
  <r>
    <d v="2020-07-03T00:00:00"/>
    <x v="214"/>
    <x v="1"/>
    <n v="150"/>
    <s v="Pcs"/>
    <n v="125"/>
    <n v="18750"/>
  </r>
  <r>
    <d v="2020-08-12T00:00:00"/>
    <x v="214"/>
    <x v="2"/>
    <n v="2020"/>
    <s v="Ft"/>
    <n v="8"/>
    <n v="16160"/>
  </r>
  <r>
    <d v="2020-08-12T00:00:00"/>
    <x v="214"/>
    <x v="2"/>
    <n v="1500"/>
    <s v="Ft"/>
    <n v="8"/>
    <n v="12000"/>
  </r>
  <r>
    <d v="2020-09-05T00:00:00"/>
    <x v="214"/>
    <x v="2"/>
    <n v="6375"/>
    <s v="Ft"/>
    <n v="12.8"/>
    <n v="81600"/>
  </r>
  <r>
    <d v="2020-09-16T00:00:00"/>
    <x v="214"/>
    <x v="2"/>
    <n v="2045.75"/>
    <s v="Ft"/>
    <n v="12.8"/>
    <n v="26185.600000000002"/>
  </r>
  <r>
    <d v="2020-09-16T00:00:00"/>
    <x v="214"/>
    <x v="2"/>
    <n v="1250"/>
    <s v="Ft"/>
    <n v="12.8"/>
    <n v="16000"/>
  </r>
  <r>
    <d v="2020-10-03T00:00:00"/>
    <x v="214"/>
    <x v="2"/>
    <n v="2129"/>
    <s v="Ft"/>
    <n v="12.8"/>
    <n v="27251.200000000001"/>
  </r>
  <r>
    <d v="2020-10-03T00:00:00"/>
    <x v="214"/>
    <x v="2"/>
    <n v="354"/>
    <s v="Ft"/>
    <n v="8"/>
    <n v="2832"/>
  </r>
  <r>
    <d v="2020-10-03T00:00:00"/>
    <x v="214"/>
    <x v="2"/>
    <n v="228"/>
    <s v="Ft"/>
    <n v="8"/>
    <n v="1824"/>
  </r>
  <r>
    <d v="2020-10-03T00:00:00"/>
    <x v="214"/>
    <x v="2"/>
    <n v="315"/>
    <s v="Ft"/>
    <n v="8"/>
    <n v="2520"/>
  </r>
  <r>
    <d v="2020-10-03T00:00:00"/>
    <x v="214"/>
    <x v="2"/>
    <n v="2074"/>
    <s v="Ft"/>
    <n v="8"/>
    <n v="16592"/>
  </r>
  <r>
    <d v="2020-10-03T00:00:00"/>
    <x v="214"/>
    <x v="2"/>
    <n v="1944"/>
    <s v="Ft"/>
    <n v="12.8"/>
    <n v="24883.200000000001"/>
  </r>
  <r>
    <d v="2020-10-22T00:00:00"/>
    <x v="214"/>
    <x v="2"/>
    <n v="350.75"/>
    <s v="Ft"/>
    <n v="8"/>
    <n v="2806"/>
  </r>
  <r>
    <d v="2020-10-22T00:00:00"/>
    <x v="214"/>
    <x v="2"/>
    <n v="608.33000000000004"/>
    <s v="Ft"/>
    <n v="8"/>
    <n v="4866.6400000000003"/>
  </r>
  <r>
    <d v="2020-10-22T00:00:00"/>
    <x v="214"/>
    <x v="2"/>
    <n v="758.33"/>
    <s v="Ft"/>
    <n v="8"/>
    <n v="6066.64"/>
  </r>
  <r>
    <d v="2020-10-22T00:00:00"/>
    <x v="214"/>
    <x v="2"/>
    <n v="1737.67"/>
    <s v="Ft"/>
    <n v="12.8"/>
    <n v="22242.176000000003"/>
  </r>
  <r>
    <d v="2020-10-22T00:00:00"/>
    <x v="214"/>
    <x v="2"/>
    <n v="568.75"/>
    <s v="Ft"/>
    <n v="12.8"/>
    <n v="7280"/>
  </r>
  <r>
    <d v="2020-10-22T00:00:00"/>
    <x v="214"/>
    <x v="2"/>
    <n v="799"/>
    <s v="Ft"/>
    <n v="12.8"/>
    <n v="10227.200000000001"/>
  </r>
  <r>
    <d v="2020-10-22T00:00:00"/>
    <x v="214"/>
    <x v="2"/>
    <n v="1715"/>
    <s v="Ft"/>
    <n v="8"/>
    <n v="13720"/>
  </r>
  <r>
    <d v="2020-11-18T00:00:00"/>
    <x v="214"/>
    <x v="2"/>
    <n v="254.17"/>
    <s v="Ft"/>
    <n v="8"/>
    <n v="2033.36"/>
  </r>
  <r>
    <d v="2020-11-18T00:00:00"/>
    <x v="214"/>
    <x v="2"/>
    <n v="1850"/>
    <s v="Ft"/>
    <n v="12.8"/>
    <n v="23680"/>
  </r>
  <r>
    <d v="2020-11-18T00:00:00"/>
    <x v="214"/>
    <x v="2"/>
    <n v="775"/>
    <s v="Ft"/>
    <n v="12.8"/>
    <n v="9920"/>
  </r>
  <r>
    <d v="2020-11-18T00:00:00"/>
    <x v="214"/>
    <x v="2"/>
    <n v="4335"/>
    <s v="Ft"/>
    <n v="12.8"/>
    <n v="55488"/>
  </r>
  <r>
    <d v="2020-11-18T00:00:00"/>
    <x v="214"/>
    <x v="2"/>
    <n v="2020"/>
    <s v="Ft"/>
    <n v="8"/>
    <n v="16160"/>
  </r>
  <r>
    <d v="2020-11-26T00:00:00"/>
    <x v="214"/>
    <x v="2"/>
    <n v="3995"/>
    <s v="Ft"/>
    <n v="12.8"/>
    <n v="51136"/>
  </r>
  <r>
    <d v="2020-11-28T00:00:00"/>
    <x v="214"/>
    <x v="2"/>
    <n v="975"/>
    <s v="Ft"/>
    <n v="8"/>
    <n v="7800"/>
  </r>
  <r>
    <d v="2020-11-28T00:00:00"/>
    <x v="214"/>
    <x v="2"/>
    <n v="140"/>
    <s v="Ft"/>
    <n v="8"/>
    <n v="1120"/>
  </r>
  <r>
    <d v="2020-11-28T00:00:00"/>
    <x v="214"/>
    <x v="2"/>
    <n v="300"/>
    <s v="Ft"/>
    <n v="8"/>
    <n v="2400"/>
  </r>
  <r>
    <d v="2020-11-28T00:00:00"/>
    <x v="214"/>
    <x v="2"/>
    <n v="250"/>
    <s v="Ft"/>
    <n v="8"/>
    <n v="2000"/>
  </r>
  <r>
    <d v="2020-11-28T00:00:00"/>
    <x v="214"/>
    <x v="2"/>
    <n v="1200"/>
    <s v="Ft"/>
    <n v="8"/>
    <n v="9600"/>
  </r>
  <r>
    <d v="2020-11-28T00:00:00"/>
    <x v="214"/>
    <x v="2"/>
    <n v="255"/>
    <s v="Ft"/>
    <n v="12.8"/>
    <n v="3264"/>
  </r>
  <r>
    <d v="2020-11-28T00:00:00"/>
    <x v="214"/>
    <x v="2"/>
    <n v="1850"/>
    <s v="Ft"/>
    <n v="12.8"/>
    <n v="23680"/>
  </r>
  <r>
    <d v="2020-12-23T00:00:00"/>
    <x v="214"/>
    <x v="0"/>
    <n v="102"/>
    <s v="Ft"/>
    <n v="9.4"/>
    <n v="958.80000000000007"/>
  </r>
  <r>
    <d v="2020-12-23T00:00:00"/>
    <x v="214"/>
    <x v="0"/>
    <n v="960"/>
    <s v="Ft"/>
    <n v="9.4"/>
    <n v="9024"/>
  </r>
  <r>
    <d v="2020-12-23T00:00:00"/>
    <x v="214"/>
    <x v="0"/>
    <n v="475"/>
    <s v="Ft"/>
    <n v="9.4"/>
    <n v="4465"/>
  </r>
  <r>
    <d v="2020-12-23T00:00:00"/>
    <x v="214"/>
    <x v="0"/>
    <n v="1524"/>
    <s v="Ft"/>
    <n v="9.4"/>
    <n v="14325.6"/>
  </r>
  <r>
    <d v="2020-12-23T00:00:00"/>
    <x v="214"/>
    <x v="0"/>
    <n v="2550"/>
    <s v="Ft"/>
    <n v="15"/>
    <n v="38250"/>
  </r>
  <r>
    <d v="2020-12-23T00:00:00"/>
    <x v="214"/>
    <x v="0"/>
    <n v="1220"/>
    <s v="Ft"/>
    <n v="9.4"/>
    <n v="11468"/>
  </r>
  <r>
    <d v="2020-12-26T00:00:00"/>
    <x v="214"/>
    <x v="2"/>
    <n v="4335"/>
    <s v="Ft"/>
    <n v="15"/>
    <n v="65025"/>
  </r>
  <r>
    <d v="2020-12-26T00:00:00"/>
    <x v="214"/>
    <x v="2"/>
    <n v="1881.25"/>
    <s v="Ft"/>
    <n v="15"/>
    <n v="28218.75"/>
  </r>
  <r>
    <d v="2020-12-26T00:00:00"/>
    <x v="214"/>
    <x v="2"/>
    <n v="262.5"/>
    <s v="Ft"/>
    <n v="15"/>
    <n v="3937.5"/>
  </r>
  <r>
    <d v="2020-12-26T00:00:00"/>
    <x v="214"/>
    <x v="2"/>
    <n v="1632"/>
    <s v="Ft"/>
    <n v="15"/>
    <n v="24480"/>
  </r>
  <r>
    <d v="2020-12-26T00:00:00"/>
    <x v="214"/>
    <x v="2"/>
    <n v="775"/>
    <s v="Ft"/>
    <n v="15"/>
    <n v="11625"/>
  </r>
  <r>
    <d v="2021-01-28T00:00:00"/>
    <x v="214"/>
    <x v="2"/>
    <n v="4122.5"/>
    <s v="Ft"/>
    <n v="15"/>
    <n v="61837.5"/>
  </r>
  <r>
    <d v="2021-01-29T00:00:00"/>
    <x v="214"/>
    <x v="2"/>
    <n v="1800"/>
    <s v="Ft"/>
    <n v="9.4"/>
    <n v="16920"/>
  </r>
  <r>
    <d v="2021-01-29T00:00:00"/>
    <x v="214"/>
    <x v="2"/>
    <n v="2252.5"/>
    <s v="Ft"/>
    <n v="15"/>
    <n v="33787.5"/>
  </r>
  <r>
    <d v="2021-01-29T00:00:00"/>
    <x v="214"/>
    <x v="1"/>
    <n v="100"/>
    <s v="Pcs"/>
    <n v="135"/>
    <n v="13500"/>
  </r>
  <r>
    <d v="2021-02-23T00:00:00"/>
    <x v="214"/>
    <x v="2"/>
    <n v="3118.75"/>
    <s v="Ft"/>
    <n v="15"/>
    <n v="46781.25"/>
  </r>
  <r>
    <d v="2021-02-23T00:00:00"/>
    <x v="214"/>
    <x v="2"/>
    <n v="1162.5"/>
    <s v="Ft"/>
    <n v="15"/>
    <n v="17437.5"/>
  </r>
  <r>
    <d v="2021-02-23T00:00:00"/>
    <x v="214"/>
    <x v="2"/>
    <n v="4377.5"/>
    <s v="Ft"/>
    <n v="15"/>
    <n v="65662.5"/>
  </r>
  <r>
    <d v="2021-03-02T00:00:00"/>
    <x v="214"/>
    <x v="2"/>
    <n v="800"/>
    <s v="Ft"/>
    <n v="9.4"/>
    <n v="7520"/>
  </r>
  <r>
    <d v="2021-03-02T00:00:00"/>
    <x v="214"/>
    <x v="2"/>
    <n v="3400"/>
    <s v="Ft"/>
    <n v="15"/>
    <n v="51000"/>
  </r>
  <r>
    <d v="2021-03-19T00:00:00"/>
    <x v="214"/>
    <x v="2"/>
    <n v="4250"/>
    <s v="Ft"/>
    <n v="15.5"/>
    <n v="65875"/>
  </r>
  <r>
    <d v="2021-05-08T00:00:00"/>
    <x v="214"/>
    <x v="2"/>
    <n v="48"/>
    <s v="Ft"/>
    <n v="8"/>
    <n v="384"/>
  </r>
  <r>
    <d v="2021-05-08T00:00:00"/>
    <x v="214"/>
    <x v="2"/>
    <n v="312"/>
    <s v="Ft"/>
    <n v="8"/>
    <n v="2496"/>
  </r>
  <r>
    <d v="2021-05-08T00:00:00"/>
    <x v="214"/>
    <x v="2"/>
    <n v="7225"/>
    <s v="Ft"/>
    <n v="8"/>
    <n v="57800"/>
  </r>
  <r>
    <d v="2021-05-08T00:00:00"/>
    <x v="214"/>
    <x v="2"/>
    <n v="3825"/>
    <s v="Ft"/>
    <n v="15.5"/>
    <n v="59287.5"/>
  </r>
  <r>
    <d v="2021-05-08T00:00:00"/>
    <x v="214"/>
    <x v="2"/>
    <n v="408"/>
    <s v="Ft"/>
    <n v="9.6"/>
    <n v="3916.7999999999997"/>
  </r>
  <r>
    <d v="2021-05-08T00:00:00"/>
    <x v="214"/>
    <x v="2"/>
    <n v="312"/>
    <s v="Ft"/>
    <n v="9.6"/>
    <n v="2995.2"/>
  </r>
  <r>
    <d v="2021-05-08T00:00:00"/>
    <x v="214"/>
    <x v="2"/>
    <n v="7225"/>
    <s v="Ft"/>
    <n v="15.5"/>
    <n v="111987.5"/>
  </r>
  <r>
    <d v="2021-06-03T00:00:00"/>
    <x v="214"/>
    <x v="2"/>
    <n v="5559"/>
    <s v="Ft"/>
    <n v="15.5"/>
    <n v="86164.5"/>
  </r>
  <r>
    <d v="2021-06-03T00:00:00"/>
    <x v="214"/>
    <x v="2"/>
    <n v="505"/>
    <s v="Ft"/>
    <n v="9.6"/>
    <n v="4848"/>
  </r>
  <r>
    <d v="2021-06-03T00:00:00"/>
    <x v="214"/>
    <x v="2"/>
    <n v="3391.66"/>
    <s v="Ft"/>
    <n v="15.5"/>
    <n v="52570.729999999996"/>
  </r>
  <r>
    <d v="2021-07-12T00:00:00"/>
    <x v="214"/>
    <x v="2"/>
    <n v="2975"/>
    <s v="Ft"/>
    <n v="15.5"/>
    <n v="46112.5"/>
  </r>
  <r>
    <d v="2021-07-12T00:00:00"/>
    <x v="214"/>
    <x v="2"/>
    <n v="399"/>
    <s v="Ft"/>
    <n v="15.5"/>
    <n v="6184.5"/>
  </r>
  <r>
    <d v="2021-07-12T00:00:00"/>
    <x v="214"/>
    <x v="2"/>
    <n v="310"/>
    <s v="Ft"/>
    <n v="15.5"/>
    <n v="4805"/>
  </r>
  <r>
    <d v="2021-07-12T00:00:00"/>
    <x v="214"/>
    <x v="2"/>
    <n v="440"/>
    <s v="Ft"/>
    <n v="9.6"/>
    <n v="4224"/>
  </r>
  <r>
    <d v="2021-07-12T00:00:00"/>
    <x v="214"/>
    <x v="2"/>
    <n v="500"/>
    <s v="Ft"/>
    <n v="9.6"/>
    <n v="4800"/>
  </r>
  <r>
    <d v="2021-07-12T00:00:00"/>
    <x v="214"/>
    <x v="2"/>
    <n v="600"/>
    <s v="Ft"/>
    <n v="9.6"/>
    <n v="5760"/>
  </r>
  <r>
    <d v="2021-07-12T00:00:00"/>
    <x v="214"/>
    <x v="2"/>
    <n v="3467.5"/>
    <s v="Ft"/>
    <n v="15.5"/>
    <n v="53746.25"/>
  </r>
  <r>
    <d v="2022-01-22T00:00:00"/>
    <x v="214"/>
    <x v="2"/>
    <n v="2125"/>
    <s v="Ft"/>
    <n v="16.5"/>
    <n v="35062.5"/>
  </r>
  <r>
    <d v="2022-01-22T00:00:00"/>
    <x v="214"/>
    <x v="2"/>
    <n v="387.5"/>
    <s v="Ft"/>
    <n v="16.5"/>
    <n v="6393.75"/>
  </r>
  <r>
    <d v="2022-01-22T00:00:00"/>
    <x v="214"/>
    <x v="2"/>
    <n v="182.5"/>
    <s v="Ft"/>
    <n v="16.5"/>
    <n v="3011.25"/>
  </r>
  <r>
    <d v="2022-01-22T00:00:00"/>
    <x v="214"/>
    <x v="2"/>
    <n v="350"/>
    <s v="Ft"/>
    <n v="10.5"/>
    <n v="3675"/>
  </r>
  <r>
    <d v="2022-01-22T00:00:00"/>
    <x v="214"/>
    <x v="2"/>
    <n v="2125"/>
    <s v="Ft"/>
    <n v="16.5"/>
    <n v="35062.5"/>
  </r>
  <r>
    <d v="2020-10-13T00:00:00"/>
    <x v="215"/>
    <x v="1"/>
    <n v="24400"/>
    <s v="Pcs"/>
    <n v="0.95"/>
    <n v="23180"/>
  </r>
  <r>
    <d v="2022-01-14T00:00:00"/>
    <x v="216"/>
    <x v="0"/>
    <n v="487"/>
    <s v="Kg"/>
    <n v="41.5"/>
    <n v="20210.5"/>
  </r>
  <r>
    <d v="2022-01-14T00:00:00"/>
    <x v="216"/>
    <x v="0"/>
    <n v="357"/>
    <s v="Kg"/>
    <n v="42"/>
    <n v="14994"/>
  </r>
  <r>
    <d v="2022-01-14T00:00:00"/>
    <x v="216"/>
    <x v="0"/>
    <n v="670"/>
    <s v="Kg"/>
    <n v="41.5"/>
    <n v="27805"/>
  </r>
  <r>
    <d v="2022-01-31T00:00:00"/>
    <x v="216"/>
    <x v="0"/>
    <n v="719"/>
    <s v="Kg"/>
    <n v="40"/>
    <n v="28760"/>
  </r>
  <r>
    <d v="2022-01-31T00:00:00"/>
    <x v="216"/>
    <x v="0"/>
    <n v="998"/>
    <s v="Kg"/>
    <n v="41.5"/>
    <n v="41417"/>
  </r>
  <r>
    <d v="2022-01-31T00:00:00"/>
    <x v="216"/>
    <x v="0"/>
    <n v="1092"/>
    <s v="Kg"/>
    <n v="41"/>
    <n v="44772"/>
  </r>
  <r>
    <d v="2022-01-31T00:00:00"/>
    <x v="216"/>
    <x v="0"/>
    <n v="1055"/>
    <s v="Kg"/>
    <n v="42"/>
    <n v="44310"/>
  </r>
  <r>
    <d v="2022-01-31T00:00:00"/>
    <x v="216"/>
    <x v="0"/>
    <n v="1172"/>
    <s v="Kg"/>
    <n v="40"/>
    <n v="46880"/>
  </r>
  <r>
    <d v="2019-12-21T00:00:00"/>
    <x v="217"/>
    <x v="1"/>
    <n v="4600"/>
    <s v="Pcs"/>
    <n v="2.2999999999999998"/>
    <n v="10580"/>
  </r>
  <r>
    <d v="2019-12-21T00:00:00"/>
    <x v="217"/>
    <x v="1"/>
    <n v="2100"/>
    <s v="Pcs"/>
    <n v="4.7"/>
    <n v="9870"/>
  </r>
  <r>
    <d v="2021-11-04T00:00:00"/>
    <x v="217"/>
    <x v="1"/>
    <n v="7000"/>
    <s v="Pcs"/>
    <n v="4.2"/>
    <n v="29400"/>
  </r>
  <r>
    <d v="2021-11-08T00:00:00"/>
    <x v="217"/>
    <x v="1"/>
    <n v="2200"/>
    <s v="Pcs"/>
    <n v="8.4"/>
    <n v="18480"/>
  </r>
  <r>
    <d v="2021-11-08T00:00:00"/>
    <x v="217"/>
    <x v="1"/>
    <n v="1000"/>
    <s v="Pcs"/>
    <n v="4.2"/>
    <n v="4200"/>
  </r>
  <r>
    <d v="2019-12-13T00:00:00"/>
    <x v="218"/>
    <x v="1"/>
    <n v="302"/>
    <s v="Pcs"/>
    <n v="52"/>
    <n v="15704"/>
  </r>
  <r>
    <d v="2021-09-03T00:00:00"/>
    <x v="219"/>
    <x v="1"/>
    <n v="1220"/>
    <s v="Pcs"/>
    <n v="23"/>
    <n v="28060"/>
  </r>
  <r>
    <d v="2021-09-03T00:00:00"/>
    <x v="219"/>
    <x v="1"/>
    <n v="1097"/>
    <s v="Pcs"/>
    <n v="20"/>
    <n v="21940"/>
  </r>
  <r>
    <d v="2021-09-06T00:00:00"/>
    <x v="219"/>
    <x v="1"/>
    <n v="1220"/>
    <s v="Pcs"/>
    <n v="23"/>
    <n v="28060"/>
  </r>
  <r>
    <d v="2021-09-06T00:00:00"/>
    <x v="219"/>
    <x v="1"/>
    <n v="1097"/>
    <s v="Pcs"/>
    <n v="20"/>
    <n v="21940"/>
  </r>
  <r>
    <d v="2021-09-11T00:00:00"/>
    <x v="219"/>
    <x v="1"/>
    <n v="1220"/>
    <s v="Pcs"/>
    <n v="23"/>
    <n v="28060"/>
  </r>
  <r>
    <d v="2021-09-11T00:00:00"/>
    <x v="219"/>
    <x v="1"/>
    <n v="1097"/>
    <s v="Pcs"/>
    <n v="20"/>
    <n v="21940"/>
  </r>
  <r>
    <d v="2019-09-17T00:00:00"/>
    <x v="220"/>
    <x v="0"/>
    <n v="290"/>
    <s v="Kg"/>
    <n v="23.5"/>
    <n v="6815"/>
  </r>
  <r>
    <d v="2019-12-25T00:00:00"/>
    <x v="220"/>
    <x v="0"/>
    <n v="364"/>
    <s v="Kg"/>
    <n v="21.5"/>
    <n v="7826"/>
  </r>
  <r>
    <d v="2020-01-04T00:00:00"/>
    <x v="220"/>
    <x v="0"/>
    <n v="625"/>
    <s v="Kg"/>
    <n v="22"/>
    <n v="13750"/>
  </r>
  <r>
    <d v="2019-04-09T00:00:00"/>
    <x v="221"/>
    <x v="1"/>
    <n v="860"/>
    <s v="Pcs"/>
    <n v="29.75"/>
    <n v="25585"/>
  </r>
  <r>
    <d v="2019-05-06T00:00:00"/>
    <x v="221"/>
    <x v="1"/>
    <n v="700"/>
    <s v="Pcs"/>
    <n v="29.75"/>
    <n v="20825"/>
  </r>
  <r>
    <d v="2019-06-20T00:00:00"/>
    <x v="221"/>
    <x v="1"/>
    <n v="700"/>
    <s v="Pcs"/>
    <n v="29.75"/>
    <n v="20825"/>
  </r>
  <r>
    <d v="2019-08-01T00:00:00"/>
    <x v="221"/>
    <x v="1"/>
    <n v="789"/>
    <s v="Pcs"/>
    <n v="29.75"/>
    <n v="23472.75"/>
  </r>
  <r>
    <d v="2019-10-16T00:00:00"/>
    <x v="221"/>
    <x v="1"/>
    <n v="812"/>
    <s v="Pcs"/>
    <n v="29.75"/>
    <n v="24157"/>
  </r>
  <r>
    <d v="2019-12-13T00:00:00"/>
    <x v="221"/>
    <x v="1"/>
    <n v="428"/>
    <s v="Pcs"/>
    <n v="29.75"/>
    <n v="12733"/>
  </r>
  <r>
    <d v="2019-12-13T00:00:00"/>
    <x v="221"/>
    <x v="1"/>
    <n v="405"/>
    <s v="Pcs"/>
    <n v="28.5"/>
    <n v="11542.5"/>
  </r>
  <r>
    <d v="2020-03-14T00:00:00"/>
    <x v="221"/>
    <x v="1"/>
    <n v="500"/>
    <s v="Pcs"/>
    <n v="29.75"/>
    <n v="14875"/>
  </r>
  <r>
    <d v="2020-03-14T00:00:00"/>
    <x v="221"/>
    <x v="1"/>
    <n v="300"/>
    <s v="Pcs"/>
    <n v="28.5"/>
    <n v="8550"/>
  </r>
  <r>
    <d v="2020-07-06T00:00:00"/>
    <x v="221"/>
    <x v="1"/>
    <n v="502"/>
    <s v="Pcs"/>
    <n v="29.75"/>
    <n v="14934.5"/>
  </r>
  <r>
    <d v="2020-07-06T00:00:00"/>
    <x v="221"/>
    <x v="1"/>
    <n v="300"/>
    <s v="Pcs"/>
    <n v="28.5"/>
    <n v="8550"/>
  </r>
  <r>
    <d v="2020-09-24T00:00:00"/>
    <x v="221"/>
    <x v="1"/>
    <n v="700"/>
    <s v="Pcs"/>
    <n v="29.75"/>
    <n v="20825"/>
  </r>
  <r>
    <d v="2020-10-10T00:00:00"/>
    <x v="221"/>
    <x v="1"/>
    <n v="300"/>
    <s v="Pcs"/>
    <n v="29.75"/>
    <n v="8925"/>
  </r>
  <r>
    <d v="2020-10-10T00:00:00"/>
    <x v="221"/>
    <x v="1"/>
    <n v="450"/>
    <s v="Pcs"/>
    <n v="28.5"/>
    <n v="12825"/>
  </r>
  <r>
    <d v="2020-12-14T00:00:00"/>
    <x v="221"/>
    <x v="1"/>
    <n v="800"/>
    <s v="Pcs"/>
    <n v="31"/>
    <n v="24800"/>
  </r>
  <r>
    <d v="2021-02-19T00:00:00"/>
    <x v="221"/>
    <x v="1"/>
    <n v="300"/>
    <s v="Pcs"/>
    <n v="30"/>
    <n v="9000"/>
  </r>
  <r>
    <d v="2021-02-19T00:00:00"/>
    <x v="221"/>
    <x v="1"/>
    <n v="497"/>
    <s v="Pcs"/>
    <n v="31"/>
    <n v="15407"/>
  </r>
  <r>
    <d v="2021-03-01T00:00:00"/>
    <x v="221"/>
    <x v="2"/>
    <n v="160.80000000000001"/>
    <s v="Mtr"/>
    <n v="30"/>
    <n v="4824"/>
  </r>
  <r>
    <d v="2021-03-01T00:00:00"/>
    <x v="221"/>
    <x v="2"/>
    <n v="108"/>
    <s v="Mtr"/>
    <n v="30"/>
    <n v="3240"/>
  </r>
  <r>
    <d v="2021-03-01T00:00:00"/>
    <x v="221"/>
    <x v="2"/>
    <n v="72"/>
    <s v="Mtr"/>
    <n v="30"/>
    <n v="2160"/>
  </r>
  <r>
    <d v="2021-03-01T00:00:00"/>
    <x v="221"/>
    <x v="2"/>
    <n v="54"/>
    <s v="Mtr"/>
    <n v="30"/>
    <n v="1620"/>
  </r>
  <r>
    <d v="2021-03-01T00:00:00"/>
    <x v="221"/>
    <x v="2"/>
    <n v="216"/>
    <s v="Mtr"/>
    <n v="30"/>
    <n v="6480"/>
  </r>
  <r>
    <d v="2021-03-06T00:00:00"/>
    <x v="221"/>
    <x v="2"/>
    <n v="528"/>
    <s v="Mtr"/>
    <n v="30"/>
    <n v="15840"/>
  </r>
  <r>
    <d v="2021-03-06T00:00:00"/>
    <x v="221"/>
    <x v="2"/>
    <n v="72"/>
    <s v="Mtr"/>
    <n v="30"/>
    <n v="2160"/>
  </r>
  <r>
    <d v="2021-03-20T00:00:00"/>
    <x v="221"/>
    <x v="2"/>
    <n v="30"/>
    <s v="Mtr"/>
    <n v="31"/>
    <n v="930"/>
  </r>
  <r>
    <d v="2021-03-20T00:00:00"/>
    <x v="221"/>
    <x v="2"/>
    <n v="409.488"/>
    <s v="Mtr"/>
    <n v="31"/>
    <n v="12694.128000000001"/>
  </r>
  <r>
    <d v="2021-03-20T00:00:00"/>
    <x v="221"/>
    <x v="2"/>
    <n v="152.256"/>
    <s v="Mtr"/>
    <n v="31"/>
    <n v="4719.9359999999997"/>
  </r>
  <r>
    <d v="2021-03-25T00:00:00"/>
    <x v="221"/>
    <x v="2"/>
    <n v="252.38399999999999"/>
    <s v="Mtr"/>
    <n v="31"/>
    <n v="7823.9039999999995"/>
  </r>
  <r>
    <d v="2021-03-25T00:00:00"/>
    <x v="221"/>
    <x v="2"/>
    <n v="216"/>
    <s v="Mtr"/>
    <n v="31"/>
    <n v="6696"/>
  </r>
  <r>
    <d v="2021-03-25T00:00:00"/>
    <x v="221"/>
    <x v="2"/>
    <n v="77.328000000000003"/>
    <s v="Mtr"/>
    <n v="31"/>
    <n v="2397.1680000000001"/>
  </r>
  <r>
    <d v="2021-04-02T00:00:00"/>
    <x v="221"/>
    <x v="2"/>
    <n v="112.536"/>
    <s v="Mtr"/>
    <n v="31"/>
    <n v="3488.616"/>
  </r>
  <r>
    <d v="2021-04-02T00:00:00"/>
    <x v="221"/>
    <x v="2"/>
    <n v="172.464"/>
    <s v="Mtr"/>
    <n v="31"/>
    <n v="5346.384"/>
  </r>
  <r>
    <d v="2021-04-07T00:00:00"/>
    <x v="221"/>
    <x v="2"/>
    <n v="189.98400000000001"/>
    <s v="Mtr"/>
    <n v="31"/>
    <n v="5889.5039999999999"/>
  </r>
  <r>
    <d v="2021-04-07T00:00:00"/>
    <x v="221"/>
    <x v="2"/>
    <n v="126.72"/>
    <s v="Mtr"/>
    <n v="31"/>
    <n v="3928.32"/>
  </r>
  <r>
    <d v="2021-04-07T00:00:00"/>
    <x v="221"/>
    <x v="2"/>
    <n v="73.680000000000007"/>
    <s v="Mtr"/>
    <n v="31"/>
    <n v="2284.0800000000004"/>
  </r>
  <r>
    <d v="2021-04-07T00:00:00"/>
    <x v="221"/>
    <x v="2"/>
    <n v="216"/>
    <s v="Mtr"/>
    <n v="31"/>
    <n v="6696"/>
  </r>
  <r>
    <d v="2021-04-12T00:00:00"/>
    <x v="221"/>
    <x v="1"/>
    <n v="295"/>
    <s v="Pcs"/>
    <n v="33"/>
    <n v="9735"/>
  </r>
  <r>
    <d v="2021-04-12T00:00:00"/>
    <x v="221"/>
    <x v="1"/>
    <n v="495"/>
    <s v="Pcs"/>
    <n v="30"/>
    <n v="14850"/>
  </r>
  <r>
    <d v="2021-05-07T00:00:00"/>
    <x v="221"/>
    <x v="2"/>
    <n v="102"/>
    <s v="Mtr"/>
    <n v="31"/>
    <n v="3162"/>
  </r>
  <r>
    <d v="2021-05-07T00:00:00"/>
    <x v="221"/>
    <x v="2"/>
    <n v="246.72"/>
    <s v="Mtr"/>
    <n v="31"/>
    <n v="7648.32"/>
  </r>
  <r>
    <d v="2021-05-07T00:00:00"/>
    <x v="221"/>
    <x v="2"/>
    <n v="72.959999999999994"/>
    <s v="Mtr"/>
    <n v="31"/>
    <n v="2261.7599999999998"/>
  </r>
  <r>
    <d v="2021-05-07T00:00:00"/>
    <x v="221"/>
    <x v="2"/>
    <n v="2.2320000000000002"/>
    <s v="Mtr"/>
    <n v="31"/>
    <n v="69.192000000000007"/>
  </r>
  <r>
    <d v="2021-05-07T00:00:00"/>
    <x v="221"/>
    <x v="2"/>
    <n v="151.63200000000001"/>
    <s v="Mtr"/>
    <n v="31"/>
    <n v="4700.5920000000006"/>
  </r>
  <r>
    <d v="2021-05-13T00:00:00"/>
    <x v="221"/>
    <x v="2"/>
    <n v="110.16"/>
    <s v="Mtr"/>
    <n v="42.5"/>
    <n v="4681.8"/>
  </r>
  <r>
    <d v="2021-05-13T00:00:00"/>
    <x v="221"/>
    <x v="2"/>
    <n v="412.8"/>
    <s v="Mtr"/>
    <n v="42.5"/>
    <n v="17544"/>
  </r>
  <r>
    <d v="2021-05-13T00:00:00"/>
    <x v="221"/>
    <x v="2"/>
    <n v="72.816000000000003"/>
    <s v="Mtr"/>
    <n v="42.5"/>
    <n v="3094.6800000000003"/>
  </r>
  <r>
    <d v="2021-06-04T00:00:00"/>
    <x v="221"/>
    <x v="2"/>
    <n v="276"/>
    <s v="Mtr"/>
    <n v="31"/>
    <n v="8556"/>
  </r>
  <r>
    <d v="2021-06-04T00:00:00"/>
    <x v="221"/>
    <x v="2"/>
    <n v="126.6"/>
    <s v="Mtr"/>
    <n v="31"/>
    <n v="3924.6"/>
  </r>
  <r>
    <d v="2021-06-04T00:00:00"/>
    <x v="221"/>
    <x v="2"/>
    <n v="166.32"/>
    <s v="Mtr"/>
    <n v="31"/>
    <n v="5155.92"/>
  </r>
  <r>
    <d v="2021-06-04T00:00:00"/>
    <x v="221"/>
    <x v="2"/>
    <n v="85.2"/>
    <s v="Mtr"/>
    <n v="31"/>
    <n v="2641.2000000000003"/>
  </r>
  <r>
    <d v="2021-06-14T00:00:00"/>
    <x v="221"/>
    <x v="1"/>
    <n v="200"/>
    <s v="Pcs"/>
    <n v="33"/>
    <n v="6600"/>
  </r>
  <r>
    <d v="2021-06-14T00:00:00"/>
    <x v="221"/>
    <x v="1"/>
    <n v="590"/>
    <s v="Pcs"/>
    <n v="30"/>
    <n v="17700"/>
  </r>
  <r>
    <d v="2021-07-10T00:00:00"/>
    <x v="221"/>
    <x v="2"/>
    <n v="144.72"/>
    <s v="Mtr"/>
    <n v="31"/>
    <n v="4486.32"/>
  </r>
  <r>
    <d v="2021-07-10T00:00:00"/>
    <x v="221"/>
    <x v="2"/>
    <n v="109.44"/>
    <s v="Mtr"/>
    <n v="31"/>
    <n v="3392.64"/>
  </r>
  <r>
    <d v="2021-07-10T00:00:00"/>
    <x v="221"/>
    <x v="2"/>
    <n v="307.2"/>
    <s v="Mtr"/>
    <n v="31"/>
    <n v="9523.1999999999989"/>
  </r>
  <r>
    <d v="2021-08-11T00:00:00"/>
    <x v="221"/>
    <x v="1"/>
    <n v="794"/>
    <s v="Pcs"/>
    <n v="30"/>
    <n v="23820"/>
  </r>
  <r>
    <d v="2021-08-14T00:00:00"/>
    <x v="221"/>
    <x v="2"/>
    <n v="148.80000000000001"/>
    <s v="Mtr"/>
    <n v="42.5"/>
    <n v="6324.0000000000009"/>
  </r>
  <r>
    <d v="2021-08-14T00:00:00"/>
    <x v="221"/>
    <x v="2"/>
    <n v="48"/>
    <s v="Mtr"/>
    <n v="31"/>
    <n v="1488"/>
  </r>
  <r>
    <d v="2021-08-14T00:00:00"/>
    <x v="221"/>
    <x v="2"/>
    <n v="212.61600000000001"/>
    <s v="Mtr"/>
    <n v="42.5"/>
    <n v="9036.18"/>
  </r>
  <r>
    <d v="2021-09-11T00:00:00"/>
    <x v="221"/>
    <x v="1"/>
    <n v="600"/>
    <s v="Pcs"/>
    <n v="33"/>
    <n v="19800"/>
  </r>
  <r>
    <d v="2021-09-11T00:00:00"/>
    <x v="221"/>
    <x v="1"/>
    <n v="206"/>
    <s v="Pcs"/>
    <n v="30"/>
    <n v="6180"/>
  </r>
  <r>
    <d v="2021-09-25T00:00:00"/>
    <x v="221"/>
    <x v="2"/>
    <n v="423.21600000000001"/>
    <s v="Mtr"/>
    <n v="31"/>
    <n v="13119.696"/>
  </r>
  <r>
    <d v="2021-09-25T00:00:00"/>
    <x v="221"/>
    <x v="2"/>
    <n v="54.63"/>
    <s v="Mtr"/>
    <n v="31"/>
    <n v="1693.53"/>
  </r>
  <r>
    <d v="2021-09-30T00:00:00"/>
    <x v="221"/>
    <x v="2"/>
    <n v="82.8"/>
    <s v="Mtr"/>
    <n v="31"/>
    <n v="2566.7999999999997"/>
  </r>
  <r>
    <d v="2021-09-30T00:00:00"/>
    <x v="221"/>
    <x v="2"/>
    <n v="139.19999999999999"/>
    <s v="Mtr"/>
    <n v="31"/>
    <n v="4315.2"/>
  </r>
  <r>
    <d v="2021-09-30T00:00:00"/>
    <x v="221"/>
    <x v="2"/>
    <n v="288"/>
    <s v="Mtr"/>
    <n v="31"/>
    <n v="8928"/>
  </r>
  <r>
    <d v="2021-10-26T00:00:00"/>
    <x v="221"/>
    <x v="2"/>
    <n v="296.85599999999999"/>
    <s v="Mtr"/>
    <n v="31"/>
    <n v="9202.5360000000001"/>
  </r>
  <r>
    <d v="2021-10-26T00:00:00"/>
    <x v="221"/>
    <x v="2"/>
    <n v="246.24"/>
    <s v="Mtr"/>
    <n v="31"/>
    <n v="7633.4400000000005"/>
  </r>
  <r>
    <d v="2021-11-04T00:00:00"/>
    <x v="221"/>
    <x v="2"/>
    <n v="126.3"/>
    <s v="Mtr"/>
    <n v="32"/>
    <n v="4041.6"/>
  </r>
  <r>
    <d v="2021-11-04T00:00:00"/>
    <x v="221"/>
    <x v="2"/>
    <n v="216"/>
    <s v="Mtr"/>
    <n v="32"/>
    <n v="6912"/>
  </r>
  <r>
    <d v="2021-11-04T00:00:00"/>
    <x v="221"/>
    <x v="2"/>
    <n v="206.4"/>
    <s v="Mtr"/>
    <n v="32"/>
    <n v="6604.8"/>
  </r>
  <r>
    <d v="2021-11-20T00:00:00"/>
    <x v="221"/>
    <x v="1"/>
    <n v="500"/>
    <s v="Pcs"/>
    <n v="30"/>
    <n v="15000"/>
  </r>
  <r>
    <d v="2021-11-20T00:00:00"/>
    <x v="221"/>
    <x v="1"/>
    <n v="300"/>
    <s v="Pcs"/>
    <n v="33"/>
    <n v="9900"/>
  </r>
  <r>
    <d v="2021-12-01T00:00:00"/>
    <x v="221"/>
    <x v="2"/>
    <n v="271.8"/>
    <s v="Mtr"/>
    <n v="32"/>
    <n v="8697.6"/>
  </r>
  <r>
    <d v="2021-12-01T00:00:00"/>
    <x v="221"/>
    <x v="2"/>
    <n v="252.28800000000001"/>
    <s v="Mtr"/>
    <n v="32"/>
    <n v="8073.2160000000003"/>
  </r>
  <r>
    <d v="2021-12-08T00:00:00"/>
    <x v="221"/>
    <x v="2"/>
    <n v="75.239999999999995"/>
    <s v="Mtr"/>
    <n v="32"/>
    <n v="2407.6799999999998"/>
  </r>
  <r>
    <d v="2021-12-08T00:00:00"/>
    <x v="221"/>
    <x v="2"/>
    <n v="110.88"/>
    <s v="Mtr"/>
    <n v="32"/>
    <n v="3548.16"/>
  </r>
  <r>
    <d v="2021-12-08T00:00:00"/>
    <x v="221"/>
    <x v="2"/>
    <n v="386.4"/>
    <s v="Mtr"/>
    <n v="32"/>
    <n v="12364.8"/>
  </r>
  <r>
    <d v="2021-12-31T00:00:00"/>
    <x v="221"/>
    <x v="2"/>
    <n v="130.32"/>
    <s v="Mtr"/>
    <n v="33"/>
    <n v="4300.5599999999995"/>
  </r>
  <r>
    <d v="2021-12-31T00:00:00"/>
    <x v="221"/>
    <x v="2"/>
    <n v="50.88"/>
    <s v="Mtr"/>
    <n v="33"/>
    <n v="1679.0400000000002"/>
  </r>
  <r>
    <d v="2021-12-31T00:00:00"/>
    <x v="221"/>
    <x v="2"/>
    <n v="295.68"/>
    <s v="Mtr"/>
    <n v="33"/>
    <n v="9757.44"/>
  </r>
  <r>
    <d v="2021-12-31T00:00:00"/>
    <x v="221"/>
    <x v="2"/>
    <n v="144.648"/>
    <s v="Mtr"/>
    <n v="33"/>
    <n v="4773.384"/>
  </r>
  <r>
    <d v="2022-01-15T00:00:00"/>
    <x v="221"/>
    <x v="2"/>
    <n v="465.6"/>
    <s v="Mtr"/>
    <n v="33"/>
    <n v="15364.800000000001"/>
  </r>
  <r>
    <d v="2022-01-15T00:00:00"/>
    <x v="221"/>
    <x v="1"/>
    <n v="100"/>
    <s v="Pcs"/>
    <n v="35"/>
    <n v="3500"/>
  </r>
  <r>
    <d v="2022-01-21T00:00:00"/>
    <x v="221"/>
    <x v="1"/>
    <n v="700"/>
    <s v="Pcs"/>
    <n v="30"/>
    <n v="2100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614">
  <r>
    <x v="0"/>
    <s v="  N B ENTERPRISE"/>
    <x v="0"/>
    <n v="731"/>
    <s v="Kgs"/>
    <n v="38.5"/>
    <n v="28143.5"/>
  </r>
  <r>
    <x v="1"/>
    <s v="  N B ENTERPRISE"/>
    <x v="0"/>
    <n v="1281"/>
    <s v="Kgs"/>
    <n v="38.5"/>
    <n v="49318.5"/>
  </r>
  <r>
    <x v="2"/>
    <s v="  N B ENTERPRISE"/>
    <x v="0"/>
    <n v="857"/>
    <s v="Kgs"/>
    <n v="38"/>
    <n v="32566"/>
  </r>
  <r>
    <x v="2"/>
    <s v="  N B ENTERPRISE"/>
    <x v="0"/>
    <n v="129"/>
    <s v="Kgs"/>
    <n v="38"/>
    <n v="4902"/>
  </r>
  <r>
    <x v="3"/>
    <s v="  N B ENTERPRISE"/>
    <x v="0"/>
    <n v="909"/>
    <s v="Kgs"/>
    <n v="35"/>
    <n v="31815"/>
  </r>
  <r>
    <x v="4"/>
    <s v="  N B ENTERPRISE"/>
    <x v="0"/>
    <n v="1381"/>
    <s v="Kgs"/>
    <n v="36.5"/>
    <n v="50406.5"/>
  </r>
  <r>
    <x v="5"/>
    <s v="  N B ENTERPRISE"/>
    <x v="0"/>
    <n v="970"/>
    <s v="Kgs"/>
    <n v="40.5"/>
    <n v="39285"/>
  </r>
  <r>
    <x v="6"/>
    <s v="  N B ENTERPRISE"/>
    <x v="0"/>
    <n v="1116"/>
    <s v="Kgs"/>
    <n v="37"/>
    <n v="41292"/>
  </r>
  <r>
    <x v="7"/>
    <s v="  SKY ENTERPRISE"/>
    <x v="0"/>
    <n v="1017"/>
    <s v="Kg"/>
    <n v="32"/>
    <n v="32544"/>
  </r>
  <r>
    <x v="8"/>
    <s v="  SKY ENTERPRISE"/>
    <x v="0"/>
    <n v="1590"/>
    <s v="Kg"/>
    <n v="35.5"/>
    <n v="56445"/>
  </r>
  <r>
    <x v="9"/>
    <s v="  STARLASTING EXIM PRIVATE LIMITED"/>
    <x v="1"/>
    <n v="968"/>
    <s v="Pcs"/>
    <n v="152"/>
    <n v="147136"/>
  </r>
  <r>
    <x v="9"/>
    <s v="  STARLASTING EXIM PRIVATE LIMITED"/>
    <x v="1"/>
    <n v="1005"/>
    <s v="Pcs"/>
    <n v="134"/>
    <n v="134670"/>
  </r>
  <r>
    <x v="5"/>
    <s v="  STARLASTING EXIM PRIVATE LIMITED"/>
    <x v="1"/>
    <n v="1370"/>
    <s v="Pcs"/>
    <n v="134"/>
    <n v="183580"/>
  </r>
  <r>
    <x v="5"/>
    <s v="  STARLASTING EXIM PRIVATE LIMITED"/>
    <x v="1"/>
    <n v="1015"/>
    <s v="Pcs"/>
    <n v="134"/>
    <n v="136010"/>
  </r>
  <r>
    <x v="10"/>
    <s v="  STARLASTING EXIM PRIVATE LIMITED"/>
    <x v="1"/>
    <n v="525"/>
    <s v="Pcs"/>
    <n v="152"/>
    <n v="79800"/>
  </r>
  <r>
    <x v="10"/>
    <s v="  STARLASTING EXIM PRIVATE LIMITED"/>
    <x v="1"/>
    <n v="520"/>
    <s v="Pcs"/>
    <n v="134"/>
    <n v="69680"/>
  </r>
  <r>
    <x v="11"/>
    <s v="  STARLASTING EXIM PRIVATE LIMITED"/>
    <x v="1"/>
    <n v="3800"/>
    <s v="Pcs"/>
    <n v="20.5"/>
    <n v="77900"/>
  </r>
  <r>
    <x v="12"/>
    <s v="  STARLASTING EXIM PRIVATE LIMITED"/>
    <x v="1"/>
    <n v="4600"/>
    <s v="Pcs"/>
    <n v="20.5"/>
    <n v="94300"/>
  </r>
  <r>
    <x v="13"/>
    <s v="  STARLASTING EXIM PRIVATE LIMITED"/>
    <x v="1"/>
    <n v="4400"/>
    <s v="Pcs"/>
    <n v="20.5"/>
    <n v="90200"/>
  </r>
  <r>
    <x v="5"/>
    <s v=" F A PACKAGING"/>
    <x v="0"/>
    <n v="787"/>
    <s v="Kg"/>
    <n v="42"/>
    <n v="33054"/>
  </r>
  <r>
    <x v="14"/>
    <s v=" GOUTAM THREAD CO."/>
    <x v="0"/>
    <n v="221"/>
    <s v="Kg"/>
    <n v="38"/>
    <n v="8398"/>
  </r>
  <r>
    <x v="15"/>
    <s v=" H.S. ENTERPRISES"/>
    <x v="1"/>
    <n v="270"/>
    <s v="Pcs"/>
    <n v="88"/>
    <n v="23760"/>
  </r>
  <r>
    <x v="15"/>
    <s v=" H.S. ENTERPRISES"/>
    <x v="1"/>
    <n v="256"/>
    <s v="Pcs"/>
    <n v="26"/>
    <n v="6656"/>
  </r>
  <r>
    <x v="15"/>
    <s v=" H.S. ENTERPRISES"/>
    <x v="1"/>
    <n v="285"/>
    <s v="Pcs"/>
    <n v="185"/>
    <n v="52725"/>
  </r>
  <r>
    <x v="16"/>
    <s v=" HAMIDULLAH BOXWALA"/>
    <x v="0"/>
    <n v="1066"/>
    <s v="Kg"/>
    <n v="36.75"/>
    <n v="39175.5"/>
  </r>
  <r>
    <x v="16"/>
    <s v=" HAMIDULLAH BOXWALA"/>
    <x v="0"/>
    <n v="2058"/>
    <s v="Kg"/>
    <n v="36.75"/>
    <n v="75631.5"/>
  </r>
  <r>
    <x v="16"/>
    <s v=" HAMIDULLAH BOXWALA"/>
    <x v="0"/>
    <n v="1505"/>
    <s v="Kg"/>
    <n v="36.75"/>
    <n v="55308.75"/>
  </r>
  <r>
    <x v="16"/>
    <s v=" HAMIDULLAH BOXWALA"/>
    <x v="0"/>
    <n v="938"/>
    <s v="Kg"/>
    <n v="36.75"/>
    <n v="34471.5"/>
  </r>
  <r>
    <x v="16"/>
    <s v=" HAMIDULLAH BOXWALA"/>
    <x v="0"/>
    <n v="882"/>
    <s v="Kg"/>
    <n v="36.75"/>
    <n v="32413.5"/>
  </r>
  <r>
    <x v="16"/>
    <s v=" HAMIDULLAH BOXWALA"/>
    <x v="0"/>
    <n v="2390"/>
    <s v="Kg"/>
    <n v="37"/>
    <n v="88430"/>
  </r>
  <r>
    <x v="16"/>
    <s v=" HAMIDULLAH BOXWALA"/>
    <x v="0"/>
    <n v="832"/>
    <s v="Kg"/>
    <n v="36.75"/>
    <n v="30576"/>
  </r>
  <r>
    <x v="17"/>
    <s v=" HARIOM POLYPACKS LIMITED"/>
    <x v="2"/>
    <n v="150"/>
    <s v="Pcs"/>
    <n v="39"/>
    <n v="5850"/>
  </r>
  <r>
    <x v="17"/>
    <s v=" HARIOM POLYPACKS LIMITED"/>
    <x v="2"/>
    <n v="5080"/>
    <s v="Pcs"/>
    <n v="1.5"/>
    <n v="7620"/>
  </r>
  <r>
    <x v="17"/>
    <s v=" HARIOM POLYPACKS LIMITED"/>
    <x v="2"/>
    <n v="2000"/>
    <s v="Pcs"/>
    <n v="34.25"/>
    <n v="68500"/>
  </r>
  <r>
    <x v="17"/>
    <s v=" HARIOM POLYPACKS LIMITED"/>
    <x v="1"/>
    <n v="952"/>
    <s v="Pcs"/>
    <n v="69.5"/>
    <n v="66164"/>
  </r>
  <r>
    <x v="17"/>
    <s v=" HARIOM POLYPACKS LIMITED"/>
    <x v="1"/>
    <n v="101"/>
    <s v="Pcs"/>
    <n v="44"/>
    <n v="4444"/>
  </r>
  <r>
    <x v="18"/>
    <s v=" HARIOM POLYPACKS LIMITED"/>
    <x v="2"/>
    <n v="500"/>
    <s v="Pcs"/>
    <n v="39"/>
    <n v="19500"/>
  </r>
  <r>
    <x v="18"/>
    <s v=" HARIOM POLYPACKS LIMITED"/>
    <x v="2"/>
    <n v="2000"/>
    <s v="Pcs"/>
    <n v="1.5"/>
    <n v="3000"/>
  </r>
  <r>
    <x v="18"/>
    <s v=" HARIOM POLYPACKS LIMITED"/>
    <x v="2"/>
    <n v="1150"/>
    <s v="Pcs"/>
    <n v="34.25"/>
    <n v="39387.5"/>
  </r>
  <r>
    <x v="19"/>
    <s v=" HARIOM POLYPACKS LIMITED"/>
    <x v="2"/>
    <n v="400"/>
    <s v="Pcs"/>
    <n v="39"/>
    <n v="15600"/>
  </r>
  <r>
    <x v="19"/>
    <s v=" HARIOM POLYPACKS LIMITED"/>
    <x v="2"/>
    <n v="8000"/>
    <s v="Pcs"/>
    <n v="1.5"/>
    <n v="12000"/>
  </r>
  <r>
    <x v="19"/>
    <s v=" HARIOM POLYPACKS LIMITED"/>
    <x v="2"/>
    <n v="1226"/>
    <s v="Pcs"/>
    <n v="34.25"/>
    <n v="41990.5"/>
  </r>
  <r>
    <x v="20"/>
    <s v=" HARIOM POLYPACKS LIMITED"/>
    <x v="1"/>
    <n v="2000"/>
    <s v="Pcs"/>
    <n v="44.25"/>
    <n v="88500"/>
  </r>
  <r>
    <x v="21"/>
    <s v=" HARIOM POLYPACKS LIMITED"/>
    <x v="1"/>
    <n v="260"/>
    <s v="Pcs"/>
    <n v="119"/>
    <n v="30940"/>
  </r>
  <r>
    <x v="21"/>
    <s v=" HARIOM POLYPACKS LIMITED"/>
    <x v="1"/>
    <n v="1920"/>
    <s v="Pcs"/>
    <n v="48.5"/>
    <n v="93120"/>
  </r>
  <r>
    <x v="22"/>
    <s v=" HARIOM POLYPACKS LIMITED"/>
    <x v="1"/>
    <n v="500"/>
    <s v="Pcs"/>
    <n v="6.5"/>
    <n v="3250"/>
  </r>
  <r>
    <x v="23"/>
    <s v=" HARIOM POLYPACKS LIMITED"/>
    <x v="2"/>
    <n v="560"/>
    <s v="Pcs"/>
    <n v="37.25"/>
    <n v="20860"/>
  </r>
  <r>
    <x v="23"/>
    <s v=" HARIOM POLYPACKS LIMITED"/>
    <x v="2"/>
    <n v="430"/>
    <s v="Pcs"/>
    <n v="43"/>
    <n v="18490"/>
  </r>
  <r>
    <x v="23"/>
    <s v=" HARIOM POLYPACKS LIMITED"/>
    <x v="1"/>
    <n v="500"/>
    <s v="Pcs"/>
    <n v="75.25"/>
    <n v="37625"/>
  </r>
  <r>
    <x v="23"/>
    <s v=" HARIOM POLYPACKS LIMITED"/>
    <x v="1"/>
    <n v="204"/>
    <s v="Pcs"/>
    <n v="120"/>
    <n v="24480"/>
  </r>
  <r>
    <x v="23"/>
    <s v=" HARIOM POLYPACKS LIMITED"/>
    <x v="1"/>
    <n v="9650"/>
    <s v="Pcs"/>
    <n v="6.5"/>
    <n v="62725"/>
  </r>
  <r>
    <x v="24"/>
    <s v=" HARIOM POLYPACKS LIMITED"/>
    <x v="2"/>
    <n v="2000"/>
    <s v="Pcs"/>
    <n v="1.75"/>
    <n v="3500"/>
  </r>
  <r>
    <x v="24"/>
    <s v=" HARIOM POLYPACKS LIMITED"/>
    <x v="2"/>
    <n v="1005"/>
    <s v="Pcs"/>
    <n v="41.5"/>
    <n v="41707.5"/>
  </r>
  <r>
    <x v="24"/>
    <s v=" HARIOM POLYPACKS LIMITED"/>
    <x v="2"/>
    <n v="630"/>
    <s v="Pcs"/>
    <n v="37.25"/>
    <n v="23467.5"/>
  </r>
  <r>
    <x v="24"/>
    <s v=" HARIOM POLYPACKS LIMITED"/>
    <x v="1"/>
    <n v="498"/>
    <s v="Pcs"/>
    <n v="97.5"/>
    <n v="48555"/>
  </r>
  <r>
    <x v="25"/>
    <s v=" HARIOM POLYPACKS LIMITED"/>
    <x v="2"/>
    <n v="390"/>
    <s v="Pcs"/>
    <n v="37.25"/>
    <n v="14527.5"/>
  </r>
  <r>
    <x v="25"/>
    <s v=" HARIOM POLYPACKS LIMITED"/>
    <x v="2"/>
    <n v="3240"/>
    <s v="Pcs"/>
    <n v="1.75"/>
    <n v="5670"/>
  </r>
  <r>
    <x v="25"/>
    <s v=" HARIOM POLYPACKS LIMITED"/>
    <x v="2"/>
    <n v="560"/>
    <s v="Pcs"/>
    <n v="43"/>
    <n v="24080"/>
  </r>
  <r>
    <x v="26"/>
    <s v=" HARIOM POLYPACKS LIMITED"/>
    <x v="2"/>
    <n v="1013"/>
    <s v="Pcs"/>
    <n v="37.25"/>
    <n v="37734.25"/>
  </r>
  <r>
    <x v="26"/>
    <s v=" HARIOM POLYPACKS LIMITED"/>
    <x v="2"/>
    <n v="505"/>
    <s v="Pcs"/>
    <n v="37"/>
    <n v="18685"/>
  </r>
  <r>
    <x v="26"/>
    <s v=" HARIOM POLYPACKS LIMITED"/>
    <x v="2"/>
    <n v="440"/>
    <s v="Pcs"/>
    <n v="43"/>
    <n v="18920"/>
  </r>
  <r>
    <x v="27"/>
    <s v=" HARIOM POLYPACKS LIMITED"/>
    <x v="1"/>
    <n v="300"/>
    <s v="Pcs"/>
    <n v="130"/>
    <n v="39000"/>
  </r>
  <r>
    <x v="27"/>
    <s v=" HARIOM POLYPACKS LIMITED"/>
    <x v="1"/>
    <n v="408"/>
    <s v="Pcs"/>
    <n v="141"/>
    <n v="57528"/>
  </r>
  <r>
    <x v="27"/>
    <s v=" HARIOM POLYPACKS LIMITED"/>
    <x v="2"/>
    <n v="5150"/>
    <s v="Pcs"/>
    <n v="1.75"/>
    <n v="9012.5"/>
  </r>
  <r>
    <x v="27"/>
    <s v=" HARIOM POLYPACKS LIMITED"/>
    <x v="1"/>
    <n v="580"/>
    <s v="Pcs"/>
    <n v="48.5"/>
    <n v="28130"/>
  </r>
  <r>
    <x v="28"/>
    <s v=" HARIOM POLYPACKS LIMITED"/>
    <x v="2"/>
    <n v="993"/>
    <s v="Pcs"/>
    <n v="37.25"/>
    <n v="36989.25"/>
  </r>
  <r>
    <x v="28"/>
    <s v=" HARIOM POLYPACKS LIMITED"/>
    <x v="2"/>
    <n v="798"/>
    <s v="Pcs"/>
    <n v="43"/>
    <n v="34314"/>
  </r>
  <r>
    <x v="29"/>
    <s v=" HARIOM POLYPACKS LIMITED"/>
    <x v="1"/>
    <n v="507"/>
    <s v="Pcs"/>
    <n v="90"/>
    <n v="45630"/>
  </r>
  <r>
    <x v="29"/>
    <s v=" HARIOM POLYPACKS LIMITED"/>
    <x v="1"/>
    <n v="1420"/>
    <s v="Pcs"/>
    <n v="48.5"/>
    <n v="68870"/>
  </r>
  <r>
    <x v="29"/>
    <s v=" HARIOM POLYPACKS LIMITED"/>
    <x v="1"/>
    <n v="507"/>
    <s v="Pcs"/>
    <n v="90"/>
    <n v="45630"/>
  </r>
  <r>
    <x v="29"/>
    <s v=" HARIOM POLYPACKS LIMITED"/>
    <x v="1"/>
    <n v="1420"/>
    <s v="Pcs"/>
    <n v="48.5"/>
    <n v="68870"/>
  </r>
  <r>
    <x v="30"/>
    <s v=" HARIOM POLYPACKS LIMITED"/>
    <x v="2"/>
    <n v="1008"/>
    <s v="Pcs"/>
    <n v="37.25"/>
    <n v="37548"/>
  </r>
  <r>
    <x v="30"/>
    <s v=" HARIOM POLYPACKS LIMITED"/>
    <x v="2"/>
    <n v="501"/>
    <s v="Pcs"/>
    <n v="43"/>
    <n v="21543"/>
  </r>
  <r>
    <x v="30"/>
    <s v=" HARIOM POLYPACKS LIMITED"/>
    <x v="2"/>
    <n v="501"/>
    <s v="Pcs"/>
    <n v="37"/>
    <n v="18537"/>
  </r>
  <r>
    <x v="31"/>
    <s v=" HARIOM POLYPACKS LIMITED"/>
    <x v="1"/>
    <n v="870"/>
    <s v="Pcs"/>
    <n v="48.5"/>
    <n v="42195"/>
  </r>
  <r>
    <x v="31"/>
    <s v=" HARIOM POLYPACKS LIMITED"/>
    <x v="2"/>
    <n v="1020"/>
    <s v="Pcs"/>
    <n v="37.25"/>
    <n v="37995"/>
  </r>
  <r>
    <x v="31"/>
    <s v=" HARIOM POLYPACKS LIMITED"/>
    <x v="2"/>
    <n v="350"/>
    <s v="Pcs"/>
    <n v="43"/>
    <n v="15050"/>
  </r>
  <r>
    <x v="32"/>
    <s v=" HARIOM POLYPACKS LIMITED"/>
    <x v="1"/>
    <n v="100"/>
    <s v="Pcs"/>
    <n v="141"/>
    <n v="14100"/>
  </r>
  <r>
    <x v="32"/>
    <s v=" HARIOM POLYPACKS LIMITED"/>
    <x v="1"/>
    <n v="2420"/>
    <s v="Pcs"/>
    <n v="48.5"/>
    <n v="117370"/>
  </r>
  <r>
    <x v="33"/>
    <s v=" HARIOM POLYPACKS LIMITED"/>
    <x v="1"/>
    <n v="19866"/>
    <s v="Pcs"/>
    <n v="6.5"/>
    <n v="129129"/>
  </r>
  <r>
    <x v="33"/>
    <s v=" HARIOM POLYPACKS LIMITED"/>
    <x v="1"/>
    <n v="500"/>
    <s v="Pcs"/>
    <n v="48.5"/>
    <n v="24250"/>
  </r>
  <r>
    <x v="34"/>
    <s v=" HARIOM POLYPACKS LIMITED"/>
    <x v="1"/>
    <n v="2830"/>
    <s v="Pcs"/>
    <n v="48.5"/>
    <n v="137255"/>
  </r>
  <r>
    <x v="35"/>
    <s v=" HARIOM POLYPACKS LIMITED"/>
    <x v="2"/>
    <n v="400"/>
    <s v="Pcs"/>
    <n v="24.75"/>
    <n v="9900"/>
  </r>
  <r>
    <x v="35"/>
    <s v=" HARIOM POLYPACKS LIMITED"/>
    <x v="2"/>
    <n v="726"/>
    <s v="Pcs"/>
    <n v="43"/>
    <n v="31218"/>
  </r>
  <r>
    <x v="35"/>
    <s v=" HARIOM POLYPACKS LIMITED"/>
    <x v="2"/>
    <n v="760"/>
    <s v="Pcs"/>
    <n v="37.25"/>
    <n v="28310"/>
  </r>
  <r>
    <x v="35"/>
    <s v=" HARIOM POLYPACKS LIMITED"/>
    <x v="2"/>
    <n v="102"/>
    <s v="Pcs"/>
    <n v="59.85"/>
    <n v="6104.7"/>
  </r>
  <r>
    <x v="36"/>
    <s v=" HARIOM POLYPACKS LIMITED"/>
    <x v="2"/>
    <n v="712"/>
    <s v="Pcs"/>
    <n v="43"/>
    <n v="30616"/>
  </r>
  <r>
    <x v="36"/>
    <s v=" HARIOM POLYPACKS LIMITED"/>
    <x v="2"/>
    <n v="1010"/>
    <s v="Pcs"/>
    <n v="37"/>
    <n v="37370"/>
  </r>
  <r>
    <x v="36"/>
    <s v=" HARIOM POLYPACKS LIMITED"/>
    <x v="2"/>
    <n v="560"/>
    <s v="Pcs"/>
    <n v="37.25"/>
    <n v="20860"/>
  </r>
  <r>
    <x v="37"/>
    <s v=" HARIOM POLYPACKS LIMITED"/>
    <x v="2"/>
    <n v="712"/>
    <s v="Pcs"/>
    <n v="37.25"/>
    <n v="26522"/>
  </r>
  <r>
    <x v="37"/>
    <s v=" HARIOM POLYPACKS LIMITED"/>
    <x v="2"/>
    <n v="1010"/>
    <s v="Pcs"/>
    <n v="37"/>
    <n v="37370"/>
  </r>
  <r>
    <x v="37"/>
    <s v=" HARIOM POLYPACKS LIMITED"/>
    <x v="2"/>
    <n v="560"/>
    <s v="Pcs"/>
    <n v="43"/>
    <n v="24080"/>
  </r>
  <r>
    <x v="4"/>
    <s v=" HARIOM POLYPACKS LIMITED"/>
    <x v="1"/>
    <n v="20050"/>
    <s v="Pcs"/>
    <n v="6.5"/>
    <n v="130325"/>
  </r>
  <r>
    <x v="4"/>
    <s v=" HARIOM POLYPACKS LIMITED"/>
    <x v="1"/>
    <n v="880"/>
    <s v="Pcs"/>
    <n v="48.5"/>
    <n v="42680"/>
  </r>
  <r>
    <x v="4"/>
    <s v=" HARIOM POLYPACKS LIMITED"/>
    <x v="1"/>
    <n v="400"/>
    <s v="Pcs"/>
    <n v="120"/>
    <n v="48000"/>
  </r>
  <r>
    <x v="38"/>
    <s v=" HARIOM POLYPACKS LIMITED"/>
    <x v="2"/>
    <n v="500"/>
    <s v="Pcs"/>
    <n v="37"/>
    <n v="18500"/>
  </r>
  <r>
    <x v="38"/>
    <s v=" HARIOM POLYPACKS LIMITED"/>
    <x v="2"/>
    <n v="200"/>
    <s v="Pcs"/>
    <n v="24.75"/>
    <n v="4950"/>
  </r>
  <r>
    <x v="38"/>
    <s v=" HARIOM POLYPACKS LIMITED"/>
    <x v="2"/>
    <n v="3000"/>
    <s v="Pcs"/>
    <n v="1.75"/>
    <n v="5250"/>
  </r>
  <r>
    <x v="38"/>
    <s v=" HARIOM POLYPACKS LIMITED"/>
    <x v="2"/>
    <n v="1015"/>
    <s v="Pcs"/>
    <n v="37.25"/>
    <n v="37808.75"/>
  </r>
  <r>
    <x v="39"/>
    <s v=" HARIOM POLYPACKS LIMITED"/>
    <x v="1"/>
    <n v="2016"/>
    <s v="Pcs"/>
    <n v="48.5"/>
    <n v="97776"/>
  </r>
  <r>
    <x v="39"/>
    <s v=" HARIOM POLYPACKS LIMITED"/>
    <x v="2"/>
    <n v="3000"/>
    <s v="Pcs"/>
    <n v="1.75"/>
    <n v="5250"/>
  </r>
  <r>
    <x v="40"/>
    <s v=" HARIOM POLYPACKS LIMITED"/>
    <x v="1"/>
    <n v="2618"/>
    <s v="Pcs"/>
    <n v="48.5"/>
    <n v="126973"/>
  </r>
  <r>
    <x v="41"/>
    <s v=" IQRA PRODUCTS"/>
    <x v="1"/>
    <n v="295"/>
    <s v="Pcs"/>
    <n v="83"/>
    <n v="24485"/>
  </r>
  <r>
    <x v="41"/>
    <s v=" IQRA PRODUCTS"/>
    <x v="1"/>
    <n v="700"/>
    <s v="Pcs"/>
    <n v="84"/>
    <n v="58800"/>
  </r>
  <r>
    <x v="42"/>
    <s v=" RAMKRISHNA PACKAGING"/>
    <x v="0"/>
    <n v="1146"/>
    <s v="Kg"/>
    <n v="29"/>
    <n v="33234"/>
  </r>
  <r>
    <x v="42"/>
    <s v=" RAMKRISHNA PACKAGING"/>
    <x v="0"/>
    <n v="821"/>
    <s v="Kg"/>
    <n v="29"/>
    <n v="23809"/>
  </r>
  <r>
    <x v="42"/>
    <s v=" RAMKRISHNA PACKAGING"/>
    <x v="0"/>
    <n v="1229"/>
    <s v="Kg"/>
    <n v="24.5"/>
    <n v="30110.5"/>
  </r>
  <r>
    <x v="42"/>
    <s v=" RAMKRISHNA PACKAGING"/>
    <x v="0"/>
    <n v="1146"/>
    <s v="Kg"/>
    <n v="29"/>
    <n v="33234"/>
  </r>
  <r>
    <x v="42"/>
    <s v=" RAMKRISHNA PACKAGING"/>
    <x v="0"/>
    <n v="821"/>
    <s v="Kg"/>
    <n v="29"/>
    <n v="23809"/>
  </r>
  <r>
    <x v="42"/>
    <s v=" RAMKRISHNA PACKAGING"/>
    <x v="0"/>
    <n v="1229"/>
    <s v="Kg"/>
    <n v="24.5"/>
    <n v="30110.5"/>
  </r>
  <r>
    <x v="43"/>
    <s v=" RANI LAXMI DYING ANAND AGARWATI"/>
    <x v="1"/>
    <n v="200"/>
    <s v="Pcs"/>
    <n v="17"/>
    <n v="3400"/>
  </r>
  <r>
    <x v="44"/>
    <s v=" SAH STORES"/>
    <x v="2"/>
    <n v="1500"/>
    <s v="Pcs"/>
    <n v="32"/>
    <n v="48000"/>
  </r>
  <r>
    <x v="45"/>
    <s v=" SAH STORES"/>
    <x v="2"/>
    <n v="1500"/>
    <s v="Pcs"/>
    <n v="32"/>
    <n v="48000"/>
  </r>
  <r>
    <x v="46"/>
    <s v=" SONA PACKAGING"/>
    <x v="0"/>
    <n v="902"/>
    <s v="Kg"/>
    <n v="37"/>
    <n v="33374"/>
  </r>
  <r>
    <x v="47"/>
    <s v="A.R ENTERPRISE"/>
    <x v="1"/>
    <n v="399"/>
    <s v="Pcs."/>
    <n v="60"/>
    <n v="23940"/>
  </r>
  <r>
    <x v="48"/>
    <s v="A.R ENTERPRISE"/>
    <x v="1"/>
    <n v="690"/>
    <s v="Pcs."/>
    <n v="43"/>
    <n v="29670"/>
  </r>
  <r>
    <x v="49"/>
    <s v="AA PACKAGING"/>
    <x v="0"/>
    <n v="982"/>
    <s v="Kg"/>
    <n v="21.5"/>
    <n v="21113"/>
  </r>
  <r>
    <x v="49"/>
    <s v="AA PACKAGING"/>
    <x v="0"/>
    <n v="790"/>
    <s v="Kg"/>
    <n v="21.5"/>
    <n v="16985"/>
  </r>
  <r>
    <x v="49"/>
    <s v="AA PACKAGING"/>
    <x v="0"/>
    <n v="264"/>
    <s v="Kg"/>
    <n v="27.5"/>
    <n v="7260"/>
  </r>
  <r>
    <x v="49"/>
    <s v="AA PACKAGING"/>
    <x v="0"/>
    <n v="349"/>
    <s v="Kg"/>
    <n v="27.5"/>
    <n v="9597.5"/>
  </r>
  <r>
    <x v="50"/>
    <s v="ABABEEL ENTERPRISE"/>
    <x v="0"/>
    <n v="1028"/>
    <s v="Kg"/>
    <n v="23.25"/>
    <n v="23901"/>
  </r>
  <r>
    <x v="50"/>
    <s v="ABABEEL ENTERPRISE"/>
    <x v="0"/>
    <n v="1181"/>
    <s v="Kg"/>
    <n v="23.25"/>
    <n v="27458.25"/>
  </r>
  <r>
    <x v="50"/>
    <s v="ABABEEL ENTERPRISE"/>
    <x v="0"/>
    <n v="1192"/>
    <s v="Kg"/>
    <n v="23.25"/>
    <n v="27714"/>
  </r>
  <r>
    <x v="51"/>
    <s v="ABABEEL ENTERPRISE"/>
    <x v="0"/>
    <n v="1202"/>
    <s v="Kg"/>
    <n v="22"/>
    <n v="26444"/>
  </r>
  <r>
    <x v="51"/>
    <s v="ABABEEL ENTERPRISE"/>
    <x v="0"/>
    <n v="1100"/>
    <s v="Kg"/>
    <n v="22"/>
    <n v="24200"/>
  </r>
  <r>
    <x v="52"/>
    <s v="ABABEEL ENTERPRISE"/>
    <x v="0"/>
    <n v="1247"/>
    <s v="Kg"/>
    <n v="22"/>
    <n v="27434"/>
  </r>
  <r>
    <x v="53"/>
    <s v="ABABEEL ENTERPRISE"/>
    <x v="0"/>
    <n v="1064"/>
    <s v="Kg"/>
    <n v="21.5"/>
    <n v="22876"/>
  </r>
  <r>
    <x v="53"/>
    <s v="ABABEEL ENTERPRISE"/>
    <x v="0"/>
    <n v="729"/>
    <s v="Kg"/>
    <n v="22.75"/>
    <n v="16584.75"/>
  </r>
  <r>
    <x v="54"/>
    <s v="ABABEEL ENTERPRISE"/>
    <x v="0"/>
    <n v="1007"/>
    <s v="Kg"/>
    <n v="21.5"/>
    <n v="21650.5"/>
  </r>
  <r>
    <x v="54"/>
    <s v="ABABEEL ENTERPRISE"/>
    <x v="0"/>
    <n v="967"/>
    <s v="Kg"/>
    <n v="21.5"/>
    <n v="20790.5"/>
  </r>
  <r>
    <x v="55"/>
    <s v="ABABEEL ENTERPRISE"/>
    <x v="0"/>
    <n v="423"/>
    <s v="Kg"/>
    <n v="21"/>
    <n v="8883"/>
  </r>
  <r>
    <x v="55"/>
    <s v="ABABEEL ENTERPRISE"/>
    <x v="0"/>
    <n v="668"/>
    <s v="Kg"/>
    <n v="21"/>
    <n v="14028"/>
  </r>
  <r>
    <x v="55"/>
    <s v="ABABEEL ENTERPRISE"/>
    <x v="0"/>
    <n v="1042"/>
    <s v="Kg"/>
    <n v="22.5"/>
    <n v="23445"/>
  </r>
  <r>
    <x v="56"/>
    <s v="ABABEEL ENTERPRISE"/>
    <x v="0"/>
    <n v="731"/>
    <s v="Kg"/>
    <n v="23"/>
    <n v="16813"/>
  </r>
  <r>
    <x v="56"/>
    <s v="ABABEEL ENTERPRISE"/>
    <x v="0"/>
    <n v="890"/>
    <s v="Kg"/>
    <n v="23"/>
    <n v="20470"/>
  </r>
  <r>
    <x v="57"/>
    <s v="ABABEEL ENTERPRISE"/>
    <x v="0"/>
    <n v="1304"/>
    <s v="Kg"/>
    <n v="22.5"/>
    <n v="29340"/>
  </r>
  <r>
    <x v="57"/>
    <s v="ABABEEL ENTERPRISE"/>
    <x v="0"/>
    <n v="1120"/>
    <s v="Kg"/>
    <n v="22.5"/>
    <n v="25200"/>
  </r>
  <r>
    <x v="58"/>
    <s v="ABABEEL ENTERPRISE"/>
    <x v="0"/>
    <n v="1409"/>
    <s v="Kg"/>
    <n v="24.5"/>
    <n v="34520.5"/>
  </r>
  <r>
    <x v="58"/>
    <s v="ABABEEL ENTERPRISE"/>
    <x v="0"/>
    <n v="1075"/>
    <s v="Kg"/>
    <n v="24.5"/>
    <n v="26337.5"/>
  </r>
  <r>
    <x v="59"/>
    <s v="ADI AMBE PAPERS PVT. LTD."/>
    <x v="2"/>
    <n v="300"/>
    <s v="Pcs"/>
    <n v="143"/>
    <n v="42900"/>
  </r>
  <r>
    <x v="60"/>
    <s v="ADI AMBE PAPERS PVT. LTD."/>
    <x v="2"/>
    <n v="300"/>
    <s v="Pcs"/>
    <n v="145"/>
    <n v="43500"/>
  </r>
  <r>
    <x v="61"/>
    <s v="ADI AMBE PAPERS PVT. LTD."/>
    <x v="2"/>
    <n v="301"/>
    <s v="Pcs"/>
    <n v="140"/>
    <n v="42140"/>
  </r>
  <r>
    <x v="62"/>
    <s v="ADINANT GRAPHIX"/>
    <x v="1"/>
    <n v="2500"/>
    <s v="Pcs"/>
    <n v="21"/>
    <n v="52500"/>
  </r>
  <r>
    <x v="63"/>
    <s v="ADINANT GRAPHIX"/>
    <x v="1"/>
    <n v="1000"/>
    <s v="Pcs"/>
    <n v="21"/>
    <n v="21000"/>
  </r>
  <r>
    <x v="64"/>
    <s v="ADINANT GRAPHIX"/>
    <x v="1"/>
    <n v="711"/>
    <s v="Pcs"/>
    <n v="23.5"/>
    <n v="16708.5"/>
  </r>
  <r>
    <x v="65"/>
    <s v="ADINANT GRAPHIX"/>
    <x v="1"/>
    <n v="711"/>
    <s v="Pcs"/>
    <n v="28.5"/>
    <n v="20263.5"/>
  </r>
  <r>
    <x v="66"/>
    <s v="ADINANT GRAPHIX"/>
    <x v="1"/>
    <n v="1665"/>
    <s v="Pcs"/>
    <n v="8.5"/>
    <n v="14152.5"/>
  </r>
  <r>
    <x v="67"/>
    <s v="ADITYA V ENTERPRISE"/>
    <x v="0"/>
    <n v="1182"/>
    <s v="Kg"/>
    <n v="39"/>
    <n v="46098"/>
  </r>
  <r>
    <x v="68"/>
    <s v="AHNAF ENTERPRISE"/>
    <x v="0"/>
    <n v="629"/>
    <s v="Kg"/>
    <n v="24.5"/>
    <n v="15410.5"/>
  </r>
  <r>
    <x v="68"/>
    <s v="AHNAF ENTERPRISE"/>
    <x v="0"/>
    <n v="573"/>
    <s v="Kg"/>
    <n v="26"/>
    <n v="14898"/>
  </r>
  <r>
    <x v="68"/>
    <s v="AHNAF ENTERPRISE"/>
    <x v="0"/>
    <n v="625"/>
    <s v="Kg"/>
    <n v="24.5"/>
    <n v="15312.5"/>
  </r>
  <r>
    <x v="69"/>
    <s v="AHNAF ENTERPRISE"/>
    <x v="0"/>
    <n v="487"/>
    <s v="Kg"/>
    <n v="26"/>
    <n v="12662"/>
  </r>
  <r>
    <x v="69"/>
    <s v="AHNAF ENTERPRISE"/>
    <x v="0"/>
    <n v="368"/>
    <s v="Kg"/>
    <n v="30.5"/>
    <n v="11224"/>
  </r>
  <r>
    <x v="69"/>
    <s v="AHNAF ENTERPRISE"/>
    <x v="0"/>
    <n v="1269"/>
    <s v="Kg"/>
    <n v="24.5"/>
    <n v="31090.5"/>
  </r>
  <r>
    <x v="70"/>
    <s v="AHNAF ENTERPRISE"/>
    <x v="0"/>
    <n v="532"/>
    <s v="Kg"/>
    <n v="25.5"/>
    <n v="13566"/>
  </r>
  <r>
    <x v="70"/>
    <s v="AHNAF ENTERPRISE"/>
    <x v="0"/>
    <n v="626"/>
    <s v="Kg"/>
    <n v="24"/>
    <n v="15024"/>
  </r>
  <r>
    <x v="70"/>
    <s v="AHNAF ENTERPRISE"/>
    <x v="0"/>
    <n v="637"/>
    <s v="Kg"/>
    <n v="25.5"/>
    <n v="16243.5"/>
  </r>
  <r>
    <x v="71"/>
    <s v="AHNAF ENTERPRISE"/>
    <x v="0"/>
    <n v="521"/>
    <s v="Kg"/>
    <n v="25.25"/>
    <n v="13155.25"/>
  </r>
  <r>
    <x v="71"/>
    <s v="AHNAF ENTERPRISE"/>
    <x v="0"/>
    <n v="794"/>
    <s v="Kg"/>
    <n v="23.75"/>
    <n v="18857.5"/>
  </r>
  <r>
    <x v="72"/>
    <s v="AHNAF ENTERPRISE"/>
    <x v="0"/>
    <n v="692"/>
    <s v="Kg"/>
    <n v="23.5"/>
    <n v="16262"/>
  </r>
  <r>
    <x v="72"/>
    <s v="AHNAF ENTERPRISE"/>
    <x v="0"/>
    <n v="535"/>
    <s v="Kg"/>
    <n v="25"/>
    <n v="13375"/>
  </r>
  <r>
    <x v="72"/>
    <s v="AHNAF ENTERPRISE"/>
    <x v="0"/>
    <n v="739"/>
    <s v="Kg"/>
    <n v="23.5"/>
    <n v="17366.5"/>
  </r>
  <r>
    <x v="73"/>
    <s v="AHNAF ENTERPRISE"/>
    <x v="0"/>
    <n v="1186"/>
    <s v="Kg"/>
    <n v="23.5"/>
    <n v="27871"/>
  </r>
  <r>
    <x v="74"/>
    <s v="AHNAF ENTERPRISE"/>
    <x v="0"/>
    <n v="546"/>
    <s v="Kg"/>
    <n v="24"/>
    <n v="13104"/>
  </r>
  <r>
    <x v="74"/>
    <s v="AHNAF ENTERPRISE"/>
    <x v="0"/>
    <n v="504"/>
    <s v="Kg"/>
    <n v="31.75"/>
    <n v="16002"/>
  </r>
  <r>
    <x v="75"/>
    <s v="AJS PACKAGING INDUSTRIES"/>
    <x v="2"/>
    <n v="620"/>
    <s v="Pcs"/>
    <n v="25"/>
    <n v="15500"/>
  </r>
  <r>
    <x v="76"/>
    <s v="AJS PACKAGING INDUSTRIES"/>
    <x v="1"/>
    <n v="510"/>
    <s v="Pcs"/>
    <n v="28.4"/>
    <n v="14484"/>
  </r>
  <r>
    <x v="77"/>
    <s v="AJS PACKAGING INDUSTRIES"/>
    <x v="2"/>
    <n v="16"/>
    <s v="Pcs"/>
    <n v="25"/>
    <n v="400"/>
  </r>
  <r>
    <x v="78"/>
    <s v="AJS PACKAGING INDUSTRIES"/>
    <x v="2"/>
    <n v="205"/>
    <s v="Pcs"/>
    <n v="32.5"/>
    <n v="6662.5"/>
  </r>
  <r>
    <x v="79"/>
    <s v="AJS PACKAGING INDUSTRIES"/>
    <x v="2"/>
    <n v="402"/>
    <s v="Pcs"/>
    <n v="32.5"/>
    <n v="13065"/>
  </r>
  <r>
    <x v="22"/>
    <s v="AJS PACKAGING INDUSTRIES"/>
    <x v="2"/>
    <n v="380"/>
    <s v="Pcs"/>
    <n v="33.5"/>
    <n v="12730"/>
  </r>
  <r>
    <x v="80"/>
    <s v="AMAL CARDBOARD CO."/>
    <x v="3"/>
    <n v="121.5"/>
    <s v="Kg"/>
    <n v="26"/>
    <n v="3159"/>
  </r>
  <r>
    <x v="81"/>
    <s v="AMRIT EXPORTS (P) LTD."/>
    <x v="1"/>
    <n v="249"/>
    <s v="Pcs"/>
    <n v="62"/>
    <n v="15438"/>
  </r>
  <r>
    <x v="81"/>
    <s v="AMRIT EXPORTS (P) LTD."/>
    <x v="1"/>
    <n v="305"/>
    <s v="Pcs"/>
    <n v="62"/>
    <n v="18910"/>
  </r>
  <r>
    <x v="82"/>
    <s v="AMRIT EXPORTS (P) LTD."/>
    <x v="1"/>
    <n v="300"/>
    <s v="Pcs"/>
    <n v="75"/>
    <n v="22500"/>
  </r>
  <r>
    <x v="83"/>
    <s v="AMRIT EXPORTS (P) LTD."/>
    <x v="1"/>
    <n v="20"/>
    <s v="Pcs"/>
    <n v="125"/>
    <n v="2500"/>
  </r>
  <r>
    <x v="83"/>
    <s v="AMRIT EXPORTS (P) LTD."/>
    <x v="1"/>
    <n v="35"/>
    <s v="Pcs"/>
    <n v="135"/>
    <n v="4725"/>
  </r>
  <r>
    <x v="83"/>
    <s v="AMRIT EXPORTS (P) LTD."/>
    <x v="1"/>
    <n v="100"/>
    <s v="Pcs"/>
    <n v="53"/>
    <n v="5300"/>
  </r>
  <r>
    <x v="83"/>
    <s v="AMRIT EXPORTS (P) LTD."/>
    <x v="1"/>
    <n v="100"/>
    <s v="Pcs"/>
    <n v="73"/>
    <n v="7300"/>
  </r>
  <r>
    <x v="83"/>
    <s v="AMRIT EXPORTS (P) LTD."/>
    <x v="1"/>
    <n v="100"/>
    <s v="Pcs"/>
    <n v="55"/>
    <n v="5500"/>
  </r>
  <r>
    <x v="83"/>
    <s v="AMRIT EXPORTS (P) LTD."/>
    <x v="1"/>
    <n v="50"/>
    <s v="Pcs"/>
    <n v="115"/>
    <n v="5750"/>
  </r>
  <r>
    <x v="84"/>
    <s v="AMRIT EXPORTS (P) LTD."/>
    <x v="1"/>
    <n v="199"/>
    <s v="Pcs"/>
    <n v="75"/>
    <n v="14925"/>
  </r>
  <r>
    <x v="84"/>
    <s v="AMRIT EXPORTS (P) LTD."/>
    <x v="1"/>
    <n v="302"/>
    <s v="Pcs"/>
    <n v="62"/>
    <n v="18724"/>
  </r>
  <r>
    <x v="85"/>
    <s v="ANAND KUMAR SHAW"/>
    <x v="2"/>
    <n v="2001"/>
    <s v="Pcs"/>
    <n v="38"/>
    <n v="76038"/>
  </r>
  <r>
    <x v="86"/>
    <s v="ANIL PACKAGING"/>
    <x v="0"/>
    <n v="2601"/>
    <s v="Kg"/>
    <n v="36"/>
    <n v="93636"/>
  </r>
  <r>
    <x v="86"/>
    <s v="ANIL PACKAGING"/>
    <x v="0"/>
    <n v="2596"/>
    <s v="Kg"/>
    <n v="35.25"/>
    <n v="91509"/>
  </r>
  <r>
    <x v="87"/>
    <s v="ANIL PACKAGING"/>
    <x v="0"/>
    <n v="3722"/>
    <s v="Kg"/>
    <n v="35.5"/>
    <n v="132131"/>
  </r>
  <r>
    <x v="87"/>
    <s v="ANIL PACKAGING"/>
    <x v="0"/>
    <n v="3108"/>
    <s v="Kg"/>
    <n v="36.25"/>
    <n v="112665"/>
  </r>
  <r>
    <x v="88"/>
    <s v="ANIL PACKAGING"/>
    <x v="0"/>
    <n v="834"/>
    <s v="Kg"/>
    <n v="39.75"/>
    <n v="33151.5"/>
  </r>
  <r>
    <x v="89"/>
    <s v="ANNAPURNA ASSOCIATES"/>
    <x v="0"/>
    <n v="817"/>
    <s v="Kg"/>
    <n v="24"/>
    <n v="19608"/>
  </r>
  <r>
    <x v="90"/>
    <s v="ANNAPURNA ASSOCIATES"/>
    <x v="0"/>
    <n v="672"/>
    <s v="Kg"/>
    <n v="25.75"/>
    <n v="17304"/>
  </r>
  <r>
    <x v="91"/>
    <s v="ANNAPURNA ASSOCIATES"/>
    <x v="0"/>
    <n v="1006"/>
    <s v="Kg"/>
    <n v="27.25"/>
    <n v="27413.5"/>
  </r>
  <r>
    <x v="92"/>
    <s v="ANNAPURNA ASSOCIATES"/>
    <x v="0"/>
    <n v="348"/>
    <s v="Kg"/>
    <n v="29"/>
    <n v="10092"/>
  </r>
  <r>
    <x v="92"/>
    <s v="ANNAPURNA ASSOCIATES"/>
    <x v="0"/>
    <n v="494"/>
    <s v="Kg"/>
    <n v="24.5"/>
    <n v="12103"/>
  </r>
  <r>
    <x v="92"/>
    <s v="ANNAPURNA ASSOCIATES"/>
    <x v="0"/>
    <n v="675"/>
    <s v="Kg"/>
    <n v="29"/>
    <n v="19575"/>
  </r>
  <r>
    <x v="93"/>
    <s v="ANNAPURNA ASSOCIATES"/>
    <x v="0"/>
    <n v="870"/>
    <s v="Kg"/>
    <n v="24.5"/>
    <n v="21315"/>
  </r>
  <r>
    <x v="93"/>
    <s v="ANNAPURNA ASSOCIATES"/>
    <x v="0"/>
    <n v="425"/>
    <s v="Kg"/>
    <n v="24"/>
    <n v="10200"/>
  </r>
  <r>
    <x v="94"/>
    <s v="ANNAPURNA ASSOCIATES"/>
    <x v="0"/>
    <n v="334"/>
    <s v="Kg"/>
    <n v="29"/>
    <n v="9686"/>
  </r>
  <r>
    <x v="94"/>
    <s v="ANNAPURNA ASSOCIATES"/>
    <x v="0"/>
    <n v="668"/>
    <s v="Kg"/>
    <n v="27.5"/>
    <n v="18370"/>
  </r>
  <r>
    <x v="95"/>
    <s v="ANNAPURNA ASSOCIATES"/>
    <x v="0"/>
    <n v="338"/>
    <s v="Kg"/>
    <n v="27.5"/>
    <n v="9295"/>
  </r>
  <r>
    <x v="95"/>
    <s v="ANNAPURNA ASSOCIATES"/>
    <x v="0"/>
    <n v="335"/>
    <s v="Kg"/>
    <n v="27.5"/>
    <n v="9212.5"/>
  </r>
  <r>
    <x v="96"/>
    <s v="ANNAPURNA ASSOCIATES"/>
    <x v="0"/>
    <n v="352"/>
    <s v="Kg"/>
    <n v="26"/>
    <n v="9152"/>
  </r>
  <r>
    <x v="96"/>
    <s v="ANNAPURNA ASSOCIATES"/>
    <x v="0"/>
    <n v="348"/>
    <s v="Kg"/>
    <n v="27.5"/>
    <n v="9570"/>
  </r>
  <r>
    <x v="96"/>
    <s v="ANNAPURNA ASSOCIATES"/>
    <x v="0"/>
    <n v="890"/>
    <s v="Kg"/>
    <n v="24.5"/>
    <n v="21805"/>
  </r>
  <r>
    <x v="97"/>
    <s v="ANNAPURNA ASSOCIATES"/>
    <x v="0"/>
    <n v="1379"/>
    <s v="Kg"/>
    <n v="29"/>
    <n v="39991"/>
  </r>
  <r>
    <x v="98"/>
    <s v="ANNAPURNA ASSOCIATES"/>
    <x v="0"/>
    <n v="1007"/>
    <s v="Kg"/>
    <n v="27.5"/>
    <n v="27692.5"/>
  </r>
  <r>
    <x v="98"/>
    <s v="ANNAPURNA ASSOCIATES"/>
    <x v="0"/>
    <n v="353"/>
    <s v="Kg"/>
    <n v="25.5"/>
    <n v="9001.5"/>
  </r>
  <r>
    <x v="99"/>
    <s v="ANNAPURNA ASSOCIATES"/>
    <x v="0"/>
    <n v="1484"/>
    <s v="Kg"/>
    <n v="25.5"/>
    <n v="37842"/>
  </r>
  <r>
    <x v="99"/>
    <s v="ANNAPURNA ASSOCIATES"/>
    <x v="0"/>
    <n v="1715"/>
    <s v="Kg"/>
    <n v="25.75"/>
    <n v="44161.25"/>
  </r>
  <r>
    <x v="99"/>
    <s v="ANNAPURNA ASSOCIATES"/>
    <x v="0"/>
    <n v="357"/>
    <s v="Kg"/>
    <n v="31"/>
    <n v="11067"/>
  </r>
  <r>
    <x v="99"/>
    <s v="ANNAPURNA ASSOCIATES"/>
    <x v="0"/>
    <n v="360"/>
    <s v="Kg"/>
    <n v="29.5"/>
    <n v="10620"/>
  </r>
  <r>
    <x v="69"/>
    <s v="ANNAPURNA ASSOCIATES"/>
    <x v="0"/>
    <n v="2130"/>
    <s v="Kg"/>
    <n v="31"/>
    <n v="66030"/>
  </r>
  <r>
    <x v="100"/>
    <s v="ANNAPURNA ASSOCIATES"/>
    <x v="0"/>
    <n v="779"/>
    <s v="Kg"/>
    <n v="30.5"/>
    <n v="23759.5"/>
  </r>
  <r>
    <x v="101"/>
    <s v="ANNAPURNA ASSOCIATES"/>
    <x v="0"/>
    <n v="325"/>
    <s v="Kg"/>
    <n v="29"/>
    <n v="9425"/>
  </r>
  <r>
    <x v="102"/>
    <s v="ANNAPURNA ASSOCIATES"/>
    <x v="0"/>
    <n v="973"/>
    <s v="Kg"/>
    <n v="29"/>
    <n v="28217"/>
  </r>
  <r>
    <x v="102"/>
    <s v="ANNAPURNA ASSOCIATES"/>
    <x v="0"/>
    <n v="321"/>
    <s v="Kg"/>
    <n v="29"/>
    <n v="9309"/>
  </r>
  <r>
    <x v="103"/>
    <s v="ANNAPURNA ASSOCIATES"/>
    <x v="0"/>
    <n v="472"/>
    <s v="Kg"/>
    <n v="31"/>
    <n v="14632"/>
  </r>
  <r>
    <x v="103"/>
    <s v="ANNAPURNA ASSOCIATES"/>
    <x v="0"/>
    <n v="1206"/>
    <s v="Kg"/>
    <n v="24.5"/>
    <n v="29547"/>
  </r>
  <r>
    <x v="103"/>
    <s v="ANNAPURNA ASSOCIATES"/>
    <x v="0"/>
    <n v="517"/>
    <s v="Kg"/>
    <n v="32.5"/>
    <n v="16802.5"/>
  </r>
  <r>
    <x v="104"/>
    <s v="ANNAPURNA ASSOCIATES"/>
    <x v="0"/>
    <n v="1339"/>
    <s v="Kg"/>
    <n v="29.5"/>
    <n v="39500.5"/>
  </r>
  <r>
    <x v="104"/>
    <s v="ANNAPURNA ASSOCIATES"/>
    <x v="0"/>
    <n v="1068"/>
    <s v="Kg"/>
    <n v="30"/>
    <n v="32040"/>
  </r>
  <r>
    <x v="105"/>
    <s v="ANNAPURNA ASSOCIATES"/>
    <x v="0"/>
    <n v="713"/>
    <s v="Kg"/>
    <n v="27"/>
    <n v="19251"/>
  </r>
  <r>
    <x v="105"/>
    <s v="ANNAPURNA ASSOCIATES"/>
    <x v="0"/>
    <n v="416"/>
    <s v="Kg"/>
    <n v="28"/>
    <n v="11648"/>
  </r>
  <r>
    <x v="105"/>
    <s v="ANNAPURNA ASSOCIATES"/>
    <x v="0"/>
    <n v="755"/>
    <s v="Kg"/>
    <n v="24"/>
    <n v="18120"/>
  </r>
  <r>
    <x v="106"/>
    <s v="ANNAPURNA ASSOCIATES"/>
    <x v="0"/>
    <n v="323"/>
    <s v="Kg"/>
    <n v="29.5"/>
    <n v="9528.5"/>
  </r>
  <r>
    <x v="106"/>
    <s v="ANNAPURNA ASSOCIATES"/>
    <x v="0"/>
    <n v="296"/>
    <s v="Kg"/>
    <n v="30"/>
    <n v="8880"/>
  </r>
  <r>
    <x v="106"/>
    <s v="ANNAPURNA ASSOCIATES"/>
    <x v="0"/>
    <n v="637"/>
    <s v="Kg"/>
    <n v="29.5"/>
    <n v="18791.5"/>
  </r>
  <r>
    <x v="106"/>
    <s v="ANNAPURNA ASSOCIATES"/>
    <x v="0"/>
    <n v="440"/>
    <s v="Kg"/>
    <n v="25.5"/>
    <n v="11220"/>
  </r>
  <r>
    <x v="106"/>
    <s v="ANNAPURNA ASSOCIATES"/>
    <x v="0"/>
    <n v="391"/>
    <s v="Kg"/>
    <n v="24"/>
    <n v="9384"/>
  </r>
  <r>
    <x v="107"/>
    <s v="ANNAPURNA ASSOCIATES"/>
    <x v="0"/>
    <n v="749"/>
    <s v="Kg"/>
    <n v="24"/>
    <n v="17976"/>
  </r>
  <r>
    <x v="108"/>
    <s v="ANNAPURNA ASSOCIATES"/>
    <x v="0"/>
    <n v="1064"/>
    <s v="Kg"/>
    <n v="27.5"/>
    <n v="29260"/>
  </r>
  <r>
    <x v="108"/>
    <s v="ANNAPURNA ASSOCIATES"/>
    <x v="0"/>
    <n v="1018"/>
    <s v="Kg"/>
    <n v="27.5"/>
    <n v="27995"/>
  </r>
  <r>
    <x v="81"/>
    <s v="ANNAPURNA ASSOCIATES"/>
    <x v="0"/>
    <n v="528"/>
    <s v="Kg"/>
    <n v="24.5"/>
    <n v="12936"/>
  </r>
  <r>
    <x v="81"/>
    <s v="ANNAPURNA ASSOCIATES"/>
    <x v="0"/>
    <n v="680"/>
    <s v="Kg"/>
    <n v="27.5"/>
    <n v="18700"/>
  </r>
  <r>
    <x v="62"/>
    <s v="ANNAPURNA ASSOCIATES"/>
    <x v="0"/>
    <n v="1053"/>
    <s v="Kg"/>
    <n v="27.5"/>
    <n v="28957.5"/>
  </r>
  <r>
    <x v="62"/>
    <s v="ANNAPURNA ASSOCIATES"/>
    <x v="0"/>
    <n v="1063"/>
    <s v="Kg"/>
    <n v="27.5"/>
    <n v="29232.5"/>
  </r>
  <r>
    <x v="62"/>
    <s v="ANNAPURNA ASSOCIATES"/>
    <x v="0"/>
    <n v="2161"/>
    <s v="Kg"/>
    <n v="30"/>
    <n v="64830"/>
  </r>
  <r>
    <x v="62"/>
    <s v="ANNAPURNA ASSOCIATES"/>
    <x v="0"/>
    <n v="1053"/>
    <s v="Kg"/>
    <n v="27.5"/>
    <n v="28957.5"/>
  </r>
  <r>
    <x v="62"/>
    <s v="ANNAPURNA ASSOCIATES"/>
    <x v="0"/>
    <n v="1063"/>
    <s v="Kg"/>
    <n v="27.5"/>
    <n v="29232.5"/>
  </r>
  <r>
    <x v="62"/>
    <s v="ANNAPURNA ASSOCIATES"/>
    <x v="0"/>
    <n v="2161"/>
    <s v="Kg"/>
    <n v="30"/>
    <n v="64830"/>
  </r>
  <r>
    <x v="109"/>
    <s v="ANNAPURNA ASSOCIATES"/>
    <x v="0"/>
    <n v="610"/>
    <s v="Kg"/>
    <n v="25.5"/>
    <n v="15555"/>
  </r>
  <r>
    <x v="109"/>
    <s v="ANNAPURNA ASSOCIATES"/>
    <x v="0"/>
    <n v="329"/>
    <s v="Kg"/>
    <n v="27.5"/>
    <n v="9047.5"/>
  </r>
  <r>
    <x v="109"/>
    <s v="ANNAPURNA ASSOCIATES"/>
    <x v="0"/>
    <n v="428"/>
    <s v="Kg"/>
    <n v="29"/>
    <n v="12412"/>
  </r>
  <r>
    <x v="109"/>
    <s v="ANNAPURNA ASSOCIATES"/>
    <x v="0"/>
    <n v="217"/>
    <s v="Kg"/>
    <n v="30"/>
    <n v="6510"/>
  </r>
  <r>
    <x v="110"/>
    <s v="ANNAPURNA ASSOCIATES"/>
    <x v="0"/>
    <n v="1310"/>
    <s v="Kg"/>
    <n v="27.5"/>
    <n v="36025"/>
  </r>
  <r>
    <x v="110"/>
    <s v="ANNAPURNA ASSOCIATES"/>
    <x v="0"/>
    <n v="1078"/>
    <s v="Kg"/>
    <n v="27.5"/>
    <n v="29645"/>
  </r>
  <r>
    <x v="111"/>
    <s v="ANNAPURNA ASSOCIATES"/>
    <x v="0"/>
    <n v="325"/>
    <s v="Kg"/>
    <n v="29"/>
    <n v="9425"/>
  </r>
  <r>
    <x v="111"/>
    <s v="ANNAPURNA ASSOCIATES"/>
    <x v="0"/>
    <n v="330"/>
    <s v="Kg"/>
    <n v="29"/>
    <n v="9570"/>
  </r>
  <r>
    <x v="111"/>
    <s v="ANNAPURNA ASSOCIATES"/>
    <x v="0"/>
    <n v="994"/>
    <s v="Kg"/>
    <n v="27"/>
    <n v="26838"/>
  </r>
  <r>
    <x v="112"/>
    <s v="ANNAPURNA ASSOCIATES"/>
    <x v="0"/>
    <n v="2125"/>
    <s v="Kg"/>
    <n v="27"/>
    <n v="57375"/>
  </r>
  <r>
    <x v="112"/>
    <s v="ANNAPURNA ASSOCIATES"/>
    <x v="0"/>
    <n v="324"/>
    <s v="Kg"/>
    <n v="29"/>
    <n v="9396"/>
  </r>
  <r>
    <x v="112"/>
    <s v="ANNAPURNA ASSOCIATES"/>
    <x v="0"/>
    <n v="1469"/>
    <s v="Kg"/>
    <n v="27"/>
    <n v="39663"/>
  </r>
  <r>
    <x v="113"/>
    <s v="ANNAPURNA ASSOCIATES"/>
    <x v="0"/>
    <n v="1711"/>
    <s v="Kg"/>
    <n v="24"/>
    <n v="41064"/>
  </r>
  <r>
    <x v="113"/>
    <s v="ANNAPURNA ASSOCIATES"/>
    <x v="0"/>
    <n v="1870"/>
    <s v="Kg"/>
    <n v="24"/>
    <n v="44880"/>
  </r>
  <r>
    <x v="113"/>
    <s v="ANNAPURNA ASSOCIATES"/>
    <x v="0"/>
    <n v="2367"/>
    <s v="Kg"/>
    <n v="24"/>
    <n v="56808"/>
  </r>
  <r>
    <x v="71"/>
    <s v="ANNAPURNA ASSOCIATES"/>
    <x v="0"/>
    <n v="1268"/>
    <s v="Kg"/>
    <n v="25"/>
    <n v="31700"/>
  </r>
  <r>
    <x v="73"/>
    <s v="ANNAPURNA ASSOCIATES"/>
    <x v="0"/>
    <n v="883"/>
    <s v="Kg"/>
    <n v="24"/>
    <n v="21192"/>
  </r>
  <r>
    <x v="114"/>
    <s v="ANNAPURNA ASSOCIATES"/>
    <x v="0"/>
    <n v="1536"/>
    <s v="Kg"/>
    <n v="29.5"/>
    <n v="45312"/>
  </r>
  <r>
    <x v="115"/>
    <s v="ANNAPURNA ASSOCIATES"/>
    <x v="0"/>
    <n v="715"/>
    <s v="Kg"/>
    <n v="27.5"/>
    <n v="19662.5"/>
  </r>
  <r>
    <x v="115"/>
    <s v="ANNAPURNA ASSOCIATES"/>
    <x v="0"/>
    <n v="730"/>
    <s v="Kg"/>
    <n v="23"/>
    <n v="16790"/>
  </r>
  <r>
    <x v="116"/>
    <s v="ANNAPURNA ASSOCIATES"/>
    <x v="0"/>
    <n v="453"/>
    <s v="Kg"/>
    <n v="27.5"/>
    <n v="12457.5"/>
  </r>
  <r>
    <x v="116"/>
    <s v="ANNAPURNA ASSOCIATES"/>
    <x v="0"/>
    <n v="430"/>
    <s v="Kg"/>
    <n v="29.5"/>
    <n v="12685"/>
  </r>
  <r>
    <x v="116"/>
    <s v="ANNAPURNA ASSOCIATES"/>
    <x v="0"/>
    <n v="795"/>
    <s v="Kg"/>
    <n v="27.5"/>
    <n v="21862.5"/>
  </r>
  <r>
    <x v="117"/>
    <s v="ANNAPURNA ASSOCIATES"/>
    <x v="0"/>
    <n v="1077"/>
    <s v="Kg"/>
    <n v="23.5"/>
    <n v="25309.5"/>
  </r>
  <r>
    <x v="118"/>
    <s v="ANNAPURNA ASSOCIATES"/>
    <x v="0"/>
    <n v="461"/>
    <s v="Kg"/>
    <n v="23.5"/>
    <n v="10833.5"/>
  </r>
  <r>
    <x v="118"/>
    <s v="ANNAPURNA ASSOCIATES"/>
    <x v="0"/>
    <n v="466"/>
    <s v="Kg"/>
    <n v="23.5"/>
    <n v="10951"/>
  </r>
  <r>
    <x v="118"/>
    <s v="ANNAPURNA ASSOCIATES"/>
    <x v="0"/>
    <n v="677"/>
    <s v="Kg"/>
    <n v="29.5"/>
    <n v="19971.5"/>
  </r>
  <r>
    <x v="119"/>
    <s v="ANNAPURNA ASSOCIATES"/>
    <x v="0"/>
    <n v="890"/>
    <s v="Kg"/>
    <n v="27.25"/>
    <n v="24252.5"/>
  </r>
  <r>
    <x v="119"/>
    <s v="ANNAPURNA ASSOCIATES"/>
    <x v="0"/>
    <n v="754"/>
    <s v="Kg"/>
    <n v="23.5"/>
    <n v="17719"/>
  </r>
  <r>
    <x v="120"/>
    <s v="ANNAPURNA ASSOCIATES"/>
    <x v="0"/>
    <n v="460"/>
    <s v="Kg"/>
    <n v="24.75"/>
    <n v="11385"/>
  </r>
  <r>
    <x v="120"/>
    <s v="ANNAPURNA ASSOCIATES"/>
    <x v="0"/>
    <n v="1196"/>
    <s v="Kg"/>
    <n v="23.25"/>
    <n v="27807"/>
  </r>
  <r>
    <x v="121"/>
    <s v="ANNAPURNA ASSOCIATES"/>
    <x v="0"/>
    <n v="433"/>
    <s v="Kg"/>
    <n v="29.5"/>
    <n v="12773.5"/>
  </r>
  <r>
    <x v="121"/>
    <s v="ANNAPURNA ASSOCIATES"/>
    <x v="0"/>
    <n v="1086"/>
    <s v="Kg"/>
    <n v="23.25"/>
    <n v="25249.5"/>
  </r>
  <r>
    <x v="122"/>
    <s v="ANNAPURNA ASSOCIATES"/>
    <x v="0"/>
    <n v="442"/>
    <s v="Kg"/>
    <n v="26"/>
    <n v="11492"/>
  </r>
  <r>
    <x v="122"/>
    <s v="ANNAPURNA ASSOCIATES"/>
    <x v="0"/>
    <n v="945"/>
    <s v="Kg"/>
    <n v="30"/>
    <n v="28350"/>
  </r>
  <r>
    <x v="122"/>
    <s v="ANNAPURNA ASSOCIATES"/>
    <x v="0"/>
    <n v="619"/>
    <s v="Kg"/>
    <n v="22.5"/>
    <n v="13927.5"/>
  </r>
  <r>
    <x v="122"/>
    <s v="ANNAPURNA ASSOCIATES"/>
    <x v="0"/>
    <n v="1121"/>
    <s v="Kg"/>
    <n v="22.5"/>
    <n v="25222.5"/>
  </r>
  <r>
    <x v="123"/>
    <s v="ANNAPURNA ASSOCIATES"/>
    <x v="0"/>
    <n v="957"/>
    <s v="Kg"/>
    <n v="22.5"/>
    <n v="21532.5"/>
  </r>
  <r>
    <x v="123"/>
    <s v="ANNAPURNA ASSOCIATES"/>
    <x v="0"/>
    <n v="506"/>
    <s v="Kg"/>
    <n v="23.25"/>
    <n v="11764.5"/>
  </r>
  <r>
    <x v="123"/>
    <s v="ANNAPURNA ASSOCIATES"/>
    <x v="0"/>
    <n v="1018"/>
    <s v="Kg"/>
    <n v="23.25"/>
    <n v="23668.5"/>
  </r>
  <r>
    <x v="123"/>
    <s v="ANNAPURNA ASSOCIATES"/>
    <x v="0"/>
    <n v="480"/>
    <s v="Kg"/>
    <n v="30"/>
    <n v="14400"/>
  </r>
  <r>
    <x v="124"/>
    <s v="ANNAPURNA ASSOCIATES"/>
    <x v="0"/>
    <n v="846"/>
    <s v="Kg"/>
    <n v="27"/>
    <n v="22842"/>
  </r>
  <r>
    <x v="125"/>
    <s v="ANNAPURNA ASSOCIATES"/>
    <x v="0"/>
    <n v="936"/>
    <s v="Kg"/>
    <n v="30"/>
    <n v="28080"/>
  </r>
  <r>
    <x v="126"/>
    <s v="ANNAPURNA ASSOCIATES"/>
    <x v="0"/>
    <n v="424"/>
    <s v="Kg"/>
    <n v="28.5"/>
    <n v="12084"/>
  </r>
  <r>
    <x v="127"/>
    <s v="ANNAPURNA ASSOCIATES"/>
    <x v="0"/>
    <n v="791"/>
    <s v="Kg"/>
    <n v="24"/>
    <n v="18984"/>
  </r>
  <r>
    <x v="128"/>
    <s v="ANNAPURNA ASSOCIATES"/>
    <x v="0"/>
    <n v="869"/>
    <s v="Kg"/>
    <n v="22"/>
    <n v="19118"/>
  </r>
  <r>
    <x v="129"/>
    <s v="ANNAPURNA ASSOCIATES"/>
    <x v="0"/>
    <n v="957"/>
    <s v="Kg"/>
    <n v="24"/>
    <n v="22968"/>
  </r>
  <r>
    <x v="129"/>
    <s v="ANNAPURNA ASSOCIATES"/>
    <x v="0"/>
    <n v="621"/>
    <s v="Kg"/>
    <n v="22.5"/>
    <n v="13972.5"/>
  </r>
  <r>
    <x v="130"/>
    <s v="ANNAPURNA ASSOCIATES"/>
    <x v="0"/>
    <n v="996"/>
    <s v="Kg"/>
    <n v="22.5"/>
    <n v="22410"/>
  </r>
  <r>
    <x v="130"/>
    <s v="ANNAPURNA ASSOCIATES"/>
    <x v="0"/>
    <n v="652"/>
    <s v="Kg"/>
    <n v="26.75"/>
    <n v="17441"/>
  </r>
  <r>
    <x v="131"/>
    <s v="ANNAPURNA ASSOCIATES"/>
    <x v="0"/>
    <n v="663"/>
    <s v="Kg"/>
    <n v="22"/>
    <n v="14586"/>
  </r>
  <r>
    <x v="131"/>
    <s v="ANNAPURNA ASSOCIATES"/>
    <x v="0"/>
    <n v="625"/>
    <s v="Kg"/>
    <n v="22"/>
    <n v="13750"/>
  </r>
  <r>
    <x v="132"/>
    <s v="ANNAPURNA ASSOCIATES"/>
    <x v="0"/>
    <n v="502"/>
    <s v="Kg"/>
    <n v="22"/>
    <n v="11044"/>
  </r>
  <r>
    <x v="132"/>
    <s v="ANNAPURNA ASSOCIATES"/>
    <x v="0"/>
    <n v="1754"/>
    <s v="Kg"/>
    <n v="22.5"/>
    <n v="39465"/>
  </r>
  <r>
    <x v="132"/>
    <s v="ANNAPURNA ASSOCIATES"/>
    <x v="0"/>
    <n v="947"/>
    <s v="Kg"/>
    <n v="22"/>
    <n v="20834"/>
  </r>
  <r>
    <x v="132"/>
    <s v="ANNAPURNA ASSOCIATES"/>
    <x v="0"/>
    <n v="1026"/>
    <s v="Kg"/>
    <n v="23.5"/>
    <n v="24111"/>
  </r>
  <r>
    <x v="132"/>
    <s v="ANNAPURNA ASSOCIATES"/>
    <x v="0"/>
    <n v="901"/>
    <s v="Kg"/>
    <n v="22"/>
    <n v="19822"/>
  </r>
  <r>
    <x v="133"/>
    <s v="ANNAPURNA ASSOCIATES"/>
    <x v="0"/>
    <n v="936"/>
    <s v="Kg"/>
    <n v="28"/>
    <n v="26208"/>
  </r>
  <r>
    <x v="134"/>
    <s v="ANNAPURNA ASSOCIATES"/>
    <x v="0"/>
    <n v="1093"/>
    <s v="Kg"/>
    <n v="22"/>
    <n v="24046"/>
  </r>
  <r>
    <x v="134"/>
    <s v="ANNAPURNA ASSOCIATES"/>
    <x v="0"/>
    <n v="1024"/>
    <s v="Kg"/>
    <n v="23.5"/>
    <n v="24064"/>
  </r>
  <r>
    <x v="134"/>
    <s v="ANNAPURNA ASSOCIATES"/>
    <x v="0"/>
    <n v="447"/>
    <s v="Kg"/>
    <n v="29.5"/>
    <n v="13186.5"/>
  </r>
  <r>
    <x v="134"/>
    <s v="ANNAPURNA ASSOCIATES"/>
    <x v="0"/>
    <n v="1457"/>
    <s v="Kg"/>
    <n v="22"/>
    <n v="32054"/>
  </r>
  <r>
    <x v="135"/>
    <s v="ANNAPURNA ASSOCIATES"/>
    <x v="0"/>
    <n v="355"/>
    <s v="Kg"/>
    <n v="28"/>
    <n v="9940"/>
  </r>
  <r>
    <x v="136"/>
    <s v="ANNAPURNA ASSOCIATES"/>
    <x v="0"/>
    <n v="521"/>
    <s v="Kg"/>
    <n v="22"/>
    <n v="11462"/>
  </r>
  <r>
    <x v="136"/>
    <s v="ANNAPURNA ASSOCIATES"/>
    <x v="0"/>
    <n v="1129"/>
    <s v="Kg"/>
    <n v="22"/>
    <n v="24838"/>
  </r>
  <r>
    <x v="137"/>
    <s v="ANNAPURNA ASSOCIATES"/>
    <x v="0"/>
    <n v="2149"/>
    <s v="Kg"/>
    <n v="26"/>
    <n v="55874"/>
  </r>
  <r>
    <x v="138"/>
    <s v="ANNAPURNA ASSOCIATES"/>
    <x v="0"/>
    <n v="1105"/>
    <s v="Kg"/>
    <n v="21.5"/>
    <n v="23757.5"/>
  </r>
  <r>
    <x v="139"/>
    <s v="ANNAPURNA ASSOCIATES"/>
    <x v="0"/>
    <n v="782"/>
    <s v="Kg"/>
    <n v="26"/>
    <n v="20332"/>
  </r>
  <r>
    <x v="139"/>
    <s v="ANNAPURNA ASSOCIATES"/>
    <x v="0"/>
    <n v="1536"/>
    <s v="Kg"/>
    <n v="26"/>
    <n v="39936"/>
  </r>
  <r>
    <x v="140"/>
    <s v="ANNAPURNA ASSOCIATES"/>
    <x v="0"/>
    <n v="2154"/>
    <s v="Kg"/>
    <n v="21"/>
    <n v="45234"/>
  </r>
  <r>
    <x v="140"/>
    <s v="ANNAPURNA ASSOCIATES"/>
    <x v="0"/>
    <n v="582"/>
    <s v="Kg"/>
    <n v="26"/>
    <n v="15132"/>
  </r>
  <r>
    <x v="141"/>
    <s v="ANNAPURNA ASSOCIATES"/>
    <x v="0"/>
    <n v="1027"/>
    <s v="Kg"/>
    <n v="21.5"/>
    <n v="22080.5"/>
  </r>
  <r>
    <x v="141"/>
    <s v="ANNAPURNA ASSOCIATES"/>
    <x v="0"/>
    <n v="1225"/>
    <s v="Kg"/>
    <n v="26.5"/>
    <n v="32462.5"/>
  </r>
  <r>
    <x v="141"/>
    <s v="ANNAPURNA ASSOCIATES"/>
    <x v="0"/>
    <n v="243"/>
    <s v="Kg"/>
    <n v="26"/>
    <n v="6318"/>
  </r>
  <r>
    <x v="141"/>
    <s v="ANNAPURNA ASSOCIATES"/>
    <x v="0"/>
    <n v="646"/>
    <s v="Kg"/>
    <n v="21.5"/>
    <n v="13889"/>
  </r>
  <r>
    <x v="141"/>
    <s v="ANNAPURNA ASSOCIATES"/>
    <x v="0"/>
    <n v="781"/>
    <s v="Kg"/>
    <n v="27.5"/>
    <n v="21477.5"/>
  </r>
  <r>
    <x v="142"/>
    <s v="ANNAPURNA ASSOCIATES"/>
    <x v="0"/>
    <n v="467"/>
    <s v="Kg"/>
    <n v="27.5"/>
    <n v="12842.5"/>
  </r>
  <r>
    <x v="142"/>
    <s v="ANNAPURNA ASSOCIATES"/>
    <x v="0"/>
    <n v="1259"/>
    <s v="Kg"/>
    <n v="26.5"/>
    <n v="33363.5"/>
  </r>
  <r>
    <x v="143"/>
    <s v="ANNAPURNA ASSOCIATES"/>
    <x v="0"/>
    <n v="399"/>
    <s v="Kg"/>
    <n v="20.5"/>
    <n v="8179.5"/>
  </r>
  <r>
    <x v="143"/>
    <s v="ANNAPURNA ASSOCIATES"/>
    <x v="0"/>
    <n v="395"/>
    <s v="Kg"/>
    <n v="22.25"/>
    <n v="8788.75"/>
  </r>
  <r>
    <x v="143"/>
    <s v="ANNAPURNA ASSOCIATES"/>
    <x v="0"/>
    <n v="1156"/>
    <s v="Kg"/>
    <n v="21"/>
    <n v="24276"/>
  </r>
  <r>
    <x v="144"/>
    <s v="ANNAPURNA ASSOCIATES"/>
    <x v="0"/>
    <n v="1064"/>
    <s v="Kg"/>
    <n v="21"/>
    <n v="22344"/>
  </r>
  <r>
    <x v="144"/>
    <s v="ANNAPURNA ASSOCIATES"/>
    <x v="0"/>
    <n v="1243"/>
    <s v="Kg"/>
    <n v="21"/>
    <n v="26103"/>
  </r>
  <r>
    <x v="144"/>
    <s v="ANNAPURNA ASSOCIATES"/>
    <x v="0"/>
    <n v="1067"/>
    <s v="Kg"/>
    <n v="21"/>
    <n v="22407"/>
  </r>
  <r>
    <x v="145"/>
    <s v="ANNAPURNA ASSOCIATES"/>
    <x v="0"/>
    <n v="939"/>
    <s v="Kg"/>
    <n v="26"/>
    <n v="24414"/>
  </r>
  <r>
    <x v="145"/>
    <s v="ANNAPURNA ASSOCIATES"/>
    <x v="0"/>
    <n v="944"/>
    <s v="Kg"/>
    <n v="27.5"/>
    <n v="25960"/>
  </r>
  <r>
    <x v="146"/>
    <s v="ANNAPURNA ASSOCIATES"/>
    <x v="0"/>
    <n v="890"/>
    <s v="Kg"/>
    <n v="26"/>
    <n v="23140"/>
  </r>
  <r>
    <x v="146"/>
    <s v="ANNAPURNA ASSOCIATES"/>
    <x v="0"/>
    <n v="1293"/>
    <s v="Kg"/>
    <n v="22.5"/>
    <n v="29092.5"/>
  </r>
  <r>
    <x v="147"/>
    <s v="ANNAPURNA ASSOCIATES"/>
    <x v="0"/>
    <n v="923"/>
    <s v="Kg"/>
    <n v="21"/>
    <n v="19383"/>
  </r>
  <r>
    <x v="147"/>
    <s v="ANNAPURNA ASSOCIATES"/>
    <x v="0"/>
    <n v="366"/>
    <s v="Kg"/>
    <n v="29.5"/>
    <n v="10797"/>
  </r>
  <r>
    <x v="148"/>
    <s v="ANNAPURNA ASSOCIATES"/>
    <x v="0"/>
    <n v="1440"/>
    <s v="Kg"/>
    <n v="29"/>
    <n v="41760"/>
  </r>
  <r>
    <x v="149"/>
    <s v="ANNAPURNA ASSOCIATES"/>
    <x v="0"/>
    <n v="317"/>
    <s v="Kg"/>
    <n v="27.5"/>
    <n v="8717.5"/>
  </r>
  <r>
    <x v="149"/>
    <s v="ANNAPURNA ASSOCIATES"/>
    <x v="0"/>
    <n v="1725"/>
    <s v="Kg"/>
    <n v="21.5"/>
    <n v="37087.5"/>
  </r>
  <r>
    <x v="149"/>
    <s v="ANNAPURNA ASSOCIATES"/>
    <x v="0"/>
    <n v="778"/>
    <s v="Kg"/>
    <n v="25.5"/>
    <n v="19839"/>
  </r>
  <r>
    <x v="149"/>
    <s v="ANNAPURNA ASSOCIATES"/>
    <x v="0"/>
    <n v="1093"/>
    <s v="Kg"/>
    <n v="25.5"/>
    <n v="27871.5"/>
  </r>
  <r>
    <x v="150"/>
    <s v="ANNAPURNA ASSOCIATES"/>
    <x v="0"/>
    <n v="666"/>
    <s v="Kg"/>
    <n v="28.5"/>
    <n v="18981"/>
  </r>
  <r>
    <x v="150"/>
    <s v="ANNAPURNA ASSOCIATES"/>
    <x v="0"/>
    <n v="1179"/>
    <s v="Kg"/>
    <n v="25.5"/>
    <n v="30064.5"/>
  </r>
  <r>
    <x v="151"/>
    <s v="ANNAPURNA ASSOCIATES"/>
    <x v="0"/>
    <n v="661"/>
    <s v="Kg"/>
    <n v="20.5"/>
    <n v="13550.5"/>
  </r>
  <r>
    <x v="151"/>
    <s v="ANNAPURNA ASSOCIATES"/>
    <x v="0"/>
    <n v="426"/>
    <s v="Kg"/>
    <n v="27"/>
    <n v="11502"/>
  </r>
  <r>
    <x v="152"/>
    <s v="ANNAPURNA ASSOCIATES"/>
    <x v="0"/>
    <n v="1187"/>
    <s v="Kg"/>
    <n v="26"/>
    <n v="30862"/>
  </r>
  <r>
    <x v="153"/>
    <s v="ANNAPURNA ASSOCIATES"/>
    <x v="0"/>
    <n v="1636"/>
    <s v="Kg"/>
    <n v="25.5"/>
    <n v="41718"/>
  </r>
  <r>
    <x v="154"/>
    <s v="ANNAPURNA ASSOCIATES"/>
    <x v="0"/>
    <n v="1577"/>
    <s v="Kg"/>
    <n v="25.5"/>
    <n v="40213.5"/>
  </r>
  <r>
    <x v="154"/>
    <s v="ANNAPURNA ASSOCIATES"/>
    <x v="0"/>
    <n v="940"/>
    <s v="Kg"/>
    <n v="25.5"/>
    <n v="23970"/>
  </r>
  <r>
    <x v="154"/>
    <s v="ANNAPURNA ASSOCIATES"/>
    <x v="0"/>
    <n v="1071"/>
    <s v="Kg"/>
    <n v="27.5"/>
    <n v="29452.5"/>
  </r>
  <r>
    <x v="155"/>
    <s v="ANNAPURNA ASSOCIATES"/>
    <x v="0"/>
    <n v="570"/>
    <s v="Kg"/>
    <n v="27.25"/>
    <n v="15532.5"/>
  </r>
  <r>
    <x v="155"/>
    <s v="ANNAPURNA ASSOCIATES"/>
    <x v="0"/>
    <n v="529"/>
    <s v="Kg"/>
    <n v="29"/>
    <n v="15341"/>
  </r>
  <r>
    <x v="155"/>
    <s v="ANNAPURNA ASSOCIATES"/>
    <x v="0"/>
    <n v="1411"/>
    <s v="Kg"/>
    <n v="25.5"/>
    <n v="35980.5"/>
  </r>
  <r>
    <x v="155"/>
    <s v="ANNAPURNA ASSOCIATES"/>
    <x v="0"/>
    <n v="715"/>
    <s v="Kg"/>
    <n v="25.5"/>
    <n v="18232.5"/>
  </r>
  <r>
    <x v="155"/>
    <s v="ANNAPURNA ASSOCIATES"/>
    <x v="0"/>
    <n v="763"/>
    <s v="Kg"/>
    <n v="25.5"/>
    <n v="19456.5"/>
  </r>
  <r>
    <x v="155"/>
    <s v="ANNAPURNA ASSOCIATES"/>
    <x v="0"/>
    <n v="967"/>
    <s v="Kg"/>
    <n v="27.5"/>
    <n v="26592.5"/>
  </r>
  <r>
    <x v="156"/>
    <s v="ANNAPURNA ASSOCIATES"/>
    <x v="0"/>
    <n v="740"/>
    <s v="Kg"/>
    <n v="26"/>
    <n v="19240"/>
  </r>
  <r>
    <x v="156"/>
    <s v="ANNAPURNA ASSOCIATES"/>
    <x v="0"/>
    <n v="644"/>
    <s v="Kg"/>
    <n v="26"/>
    <n v="16744"/>
  </r>
  <r>
    <x v="156"/>
    <s v="ANNAPURNA ASSOCIATES"/>
    <x v="0"/>
    <n v="2138"/>
    <s v="Kg"/>
    <n v="27.5"/>
    <n v="58795"/>
  </r>
  <r>
    <x v="157"/>
    <s v="ANNAPURNA ASSOCIATES"/>
    <x v="0"/>
    <n v="352"/>
    <s v="Kg"/>
    <n v="25"/>
    <n v="8800"/>
  </r>
  <r>
    <x v="158"/>
    <s v="ANNAPURNA ASSOCIATES"/>
    <x v="0"/>
    <n v="991"/>
    <s v="Kg"/>
    <n v="21"/>
    <n v="20811"/>
  </r>
  <r>
    <x v="158"/>
    <s v="ANNAPURNA ASSOCIATES"/>
    <x v="0"/>
    <n v="964"/>
    <s v="Kg"/>
    <n v="21"/>
    <n v="20244"/>
  </r>
  <r>
    <x v="158"/>
    <s v="ANNAPURNA ASSOCIATES"/>
    <x v="0"/>
    <n v="525"/>
    <s v="Kg"/>
    <n v="25.5"/>
    <n v="13387.5"/>
  </r>
  <r>
    <x v="159"/>
    <s v="ANNAPURNA ASSOCIATES"/>
    <x v="0"/>
    <n v="505"/>
    <s v="Kg"/>
    <n v="25.5"/>
    <n v="12877.5"/>
  </r>
  <r>
    <x v="159"/>
    <s v="ANNAPURNA ASSOCIATES"/>
    <x v="0"/>
    <n v="892"/>
    <s v="Kg"/>
    <n v="21"/>
    <n v="18732"/>
  </r>
  <r>
    <x v="160"/>
    <s v="ANNAPURNA ASSOCIATES"/>
    <x v="0"/>
    <n v="731"/>
    <s v="Kg"/>
    <n v="20.75"/>
    <n v="15168.25"/>
  </r>
  <r>
    <x v="160"/>
    <s v="ANNAPURNA ASSOCIATES"/>
    <x v="0"/>
    <n v="481"/>
    <s v="Kg"/>
    <n v="20.75"/>
    <n v="9980.75"/>
  </r>
  <r>
    <x v="160"/>
    <s v="ANNAPURNA ASSOCIATES"/>
    <x v="0"/>
    <n v="686"/>
    <s v="Kg"/>
    <n v="22"/>
    <n v="15092"/>
  </r>
  <r>
    <x v="161"/>
    <s v="ANNAPURNA ASSOCIATES"/>
    <x v="0"/>
    <n v="896"/>
    <s v="Kg"/>
    <n v="21"/>
    <n v="18816"/>
  </r>
  <r>
    <x v="161"/>
    <s v="ANNAPURNA ASSOCIATES"/>
    <x v="0"/>
    <n v="692"/>
    <s v="Kg"/>
    <n v="21"/>
    <n v="14532"/>
  </r>
  <r>
    <x v="161"/>
    <s v="ANNAPURNA ASSOCIATES"/>
    <x v="0"/>
    <n v="1091"/>
    <s v="Kg"/>
    <n v="21"/>
    <n v="22911"/>
  </r>
  <r>
    <x v="162"/>
    <s v="ANNAPURNA ASSOCIATES"/>
    <x v="0"/>
    <n v="679"/>
    <s v="Kg"/>
    <n v="29.5"/>
    <n v="20030.5"/>
  </r>
  <r>
    <x v="162"/>
    <s v="ANNAPURNA ASSOCIATES"/>
    <x v="0"/>
    <n v="343"/>
    <s v="Kg"/>
    <n v="25.5"/>
    <n v="8746.5"/>
  </r>
  <r>
    <x v="163"/>
    <s v="ANNAPURNA ASSOCIATES"/>
    <x v="0"/>
    <n v="1153"/>
    <s v="Kg"/>
    <n v="21"/>
    <n v="24213"/>
  </r>
  <r>
    <x v="164"/>
    <s v="ANNAPURNA ASSOCIATES"/>
    <x v="0"/>
    <n v="996"/>
    <s v="Kg"/>
    <n v="20.5"/>
    <n v="20418"/>
  </r>
  <r>
    <x v="164"/>
    <s v="ANNAPURNA ASSOCIATES"/>
    <x v="0"/>
    <n v="940"/>
    <s v="Kg"/>
    <n v="20.5"/>
    <n v="19270"/>
  </r>
  <r>
    <x v="164"/>
    <s v="ANNAPURNA ASSOCIATES"/>
    <x v="0"/>
    <n v="1003"/>
    <s v="Kg"/>
    <n v="21"/>
    <n v="21063"/>
  </r>
  <r>
    <x v="164"/>
    <s v="ANNAPURNA ASSOCIATES"/>
    <x v="0"/>
    <n v="554"/>
    <s v="Kg"/>
    <n v="28"/>
    <n v="15512"/>
  </r>
  <r>
    <x v="164"/>
    <s v="ANNAPURNA ASSOCIATES"/>
    <x v="0"/>
    <n v="1104"/>
    <s v="Kg"/>
    <n v="20.5"/>
    <n v="22632"/>
  </r>
  <r>
    <x v="165"/>
    <s v="ANNAPURNA ASSOCIATES"/>
    <x v="0"/>
    <n v="1452"/>
    <s v="Kg"/>
    <n v="29"/>
    <n v="42108"/>
  </r>
  <r>
    <x v="165"/>
    <s v="ANNAPURNA ASSOCIATES"/>
    <x v="0"/>
    <n v="2020"/>
    <s v="Kg"/>
    <n v="29"/>
    <n v="58580"/>
  </r>
  <r>
    <x v="165"/>
    <s v="ANNAPURNA ASSOCIATES"/>
    <x v="0"/>
    <n v="1049"/>
    <s v="Kg"/>
    <n v="30.5"/>
    <n v="31994.5"/>
  </r>
  <r>
    <x v="166"/>
    <s v="ANNAPURNA ASSOCIATES"/>
    <x v="0"/>
    <n v="589"/>
    <s v="Kg"/>
    <n v="25.5"/>
    <n v="15019.5"/>
  </r>
  <r>
    <x v="166"/>
    <s v="ANNAPURNA ASSOCIATES"/>
    <x v="0"/>
    <n v="1631"/>
    <s v="Kg"/>
    <n v="21"/>
    <n v="34251"/>
  </r>
  <r>
    <x v="166"/>
    <s v="ANNAPURNA ASSOCIATES"/>
    <x v="0"/>
    <n v="644"/>
    <s v="Kg"/>
    <n v="21"/>
    <n v="13524"/>
  </r>
  <r>
    <x v="166"/>
    <s v="ANNAPURNA ASSOCIATES"/>
    <x v="0"/>
    <n v="740"/>
    <s v="Kg"/>
    <n v="21"/>
    <n v="15540"/>
  </r>
  <r>
    <x v="166"/>
    <s v="ANNAPURNA ASSOCIATES"/>
    <x v="0"/>
    <n v="655"/>
    <s v="Kg"/>
    <n v="22.5"/>
    <n v="14737.5"/>
  </r>
  <r>
    <x v="167"/>
    <s v="ANNAPURNA ASSOCIATES"/>
    <x v="0"/>
    <n v="958"/>
    <s v="Kg"/>
    <n v="21"/>
    <n v="20118"/>
  </r>
  <r>
    <x v="167"/>
    <s v="ANNAPURNA ASSOCIATES"/>
    <x v="0"/>
    <n v="1124"/>
    <s v="Kg"/>
    <n v="20.5"/>
    <n v="23042"/>
  </r>
  <r>
    <x v="167"/>
    <s v="ANNAPURNA ASSOCIATES"/>
    <x v="0"/>
    <n v="469"/>
    <s v="Kg"/>
    <n v="21"/>
    <n v="9849"/>
  </r>
  <r>
    <x v="168"/>
    <s v="ANNAPURNA ASSOCIATES"/>
    <x v="0"/>
    <n v="1411"/>
    <s v="Kg"/>
    <n v="22.5"/>
    <n v="31747.5"/>
  </r>
  <r>
    <x v="169"/>
    <s v="ANNAPURNA ASSOCIATES"/>
    <x v="0"/>
    <n v="879"/>
    <s v="Kg"/>
    <n v="21"/>
    <n v="18459"/>
  </r>
  <r>
    <x v="169"/>
    <s v="ANNAPURNA ASSOCIATES"/>
    <x v="0"/>
    <n v="1071"/>
    <s v="Kg"/>
    <n v="21"/>
    <n v="22491"/>
  </r>
  <r>
    <x v="170"/>
    <s v="ANNAPURNA ASSOCIATES"/>
    <x v="0"/>
    <n v="1146"/>
    <s v="Kg"/>
    <n v="25.5"/>
    <n v="29223"/>
  </r>
  <r>
    <x v="171"/>
    <s v="ANNAPURNA ASSOCIATES"/>
    <x v="0"/>
    <n v="1794"/>
    <s v="Kg"/>
    <n v="20.5"/>
    <n v="36777"/>
  </r>
  <r>
    <x v="172"/>
    <s v="ANNAPURNA ASSOCIATES"/>
    <x v="0"/>
    <n v="1158"/>
    <s v="Kg"/>
    <n v="20.5"/>
    <n v="23739"/>
  </r>
  <r>
    <x v="173"/>
    <s v="ANNAPURNA ASSOCIATES"/>
    <x v="0"/>
    <n v="1739"/>
    <s v="Kg"/>
    <n v="22.5"/>
    <n v="39127.5"/>
  </r>
  <r>
    <x v="174"/>
    <s v="ANNAPURNA ASSOCIATES"/>
    <x v="0"/>
    <n v="526"/>
    <s v="Kg"/>
    <n v="23"/>
    <n v="12098"/>
  </r>
  <r>
    <x v="174"/>
    <s v="ANNAPURNA ASSOCIATES"/>
    <x v="0"/>
    <n v="601"/>
    <s v="Kg"/>
    <n v="24"/>
    <n v="14424"/>
  </r>
  <r>
    <x v="174"/>
    <s v="ANNAPURNA ASSOCIATES"/>
    <x v="0"/>
    <n v="1206"/>
    <s v="Kg"/>
    <n v="23"/>
    <n v="27738"/>
  </r>
  <r>
    <x v="175"/>
    <s v="ANNAPURNA ASSOCIATES"/>
    <x v="0"/>
    <n v="1111"/>
    <s v="Kg"/>
    <n v="23"/>
    <n v="25553"/>
  </r>
  <r>
    <x v="175"/>
    <s v="ANNAPURNA ASSOCIATES"/>
    <x v="0"/>
    <n v="915"/>
    <s v="Kg"/>
    <n v="23"/>
    <n v="21045"/>
  </r>
  <r>
    <x v="175"/>
    <s v="ANNAPURNA ASSOCIATES"/>
    <x v="0"/>
    <n v="559"/>
    <s v="Kg"/>
    <n v="23"/>
    <n v="12857"/>
  </r>
  <r>
    <x v="176"/>
    <s v="ANNAPURNA ASSOCIATES"/>
    <x v="0"/>
    <n v="1160"/>
    <s v="Kg"/>
    <n v="22"/>
    <n v="25520"/>
  </r>
  <r>
    <x v="177"/>
    <s v="ANNAPURNA ASSOCIATES"/>
    <x v="0"/>
    <n v="932"/>
    <s v="Kg"/>
    <n v="22"/>
    <n v="20504"/>
  </r>
  <r>
    <x v="178"/>
    <s v="ANNAPURNA ASSOCIATES"/>
    <x v="0"/>
    <n v="711"/>
    <s v="Kg"/>
    <n v="26"/>
    <n v="18486"/>
  </r>
  <r>
    <x v="179"/>
    <s v="ANNAPURNA ASSOCIATES"/>
    <x v="0"/>
    <n v="928"/>
    <s v="Kg"/>
    <n v="22"/>
    <n v="20416"/>
  </r>
  <r>
    <x v="180"/>
    <s v="ANNAPURNA ASSOCIATES"/>
    <x v="0"/>
    <n v="1173"/>
    <s v="Kg"/>
    <n v="23.25"/>
    <n v="27272.25"/>
  </r>
  <r>
    <x v="180"/>
    <s v="ANNAPURNA ASSOCIATES"/>
    <x v="0"/>
    <n v="95"/>
    <s v="Kg"/>
    <n v="26.5"/>
    <n v="2517.5"/>
  </r>
  <r>
    <x v="181"/>
    <s v="ANNAPURNA ASSOCIATES"/>
    <x v="0"/>
    <n v="369"/>
    <s v="Kg"/>
    <n v="22"/>
    <n v="8118"/>
  </r>
  <r>
    <x v="55"/>
    <s v="ANNAPURNA ASSOCIATES"/>
    <x v="0"/>
    <n v="672"/>
    <s v="Kg"/>
    <n v="26"/>
    <n v="17472"/>
  </r>
  <r>
    <x v="182"/>
    <s v="ANNAPURNA ASSOCIATES"/>
    <x v="0"/>
    <n v="1078"/>
    <s v="Kg"/>
    <n v="24.5"/>
    <n v="26411"/>
  </r>
  <r>
    <x v="183"/>
    <s v="ANNAPURNA ASSOCIATES"/>
    <x v="0"/>
    <n v="1037"/>
    <s v="Kg"/>
    <n v="24"/>
    <n v="24888"/>
  </r>
  <r>
    <x v="65"/>
    <s v="ANNAPURNA ASSOCIATES"/>
    <x v="0"/>
    <n v="1114"/>
    <s v="Kg"/>
    <n v="23.5"/>
    <n v="26179"/>
  </r>
  <r>
    <x v="65"/>
    <s v="ANNAPURNA ASSOCIATES"/>
    <x v="0"/>
    <n v="1048"/>
    <s v="Kg"/>
    <n v="23.5"/>
    <n v="24628"/>
  </r>
  <r>
    <x v="57"/>
    <s v="ANNAPURNA ASSOCIATES"/>
    <x v="3"/>
    <n v="2394"/>
    <s v="Kg"/>
    <n v="30"/>
    <n v="71820"/>
  </r>
  <r>
    <x v="184"/>
    <s v="ANNAPURNA ASSOCIATES"/>
    <x v="0"/>
    <n v="736"/>
    <s v="Kg"/>
    <n v="26"/>
    <n v="19136"/>
  </r>
  <r>
    <x v="185"/>
    <s v="ANNAPURNA ASSOCIATES"/>
    <x v="0"/>
    <n v="1294"/>
    <s v="Kg"/>
    <n v="26"/>
    <n v="33644"/>
  </r>
  <r>
    <x v="186"/>
    <s v="ANNAPURNA ASSOCIATES"/>
    <x v="0"/>
    <n v="1099"/>
    <s v="Kg"/>
    <n v="26.5"/>
    <n v="29123.5"/>
  </r>
  <r>
    <x v="186"/>
    <s v="ANNAPURNA ASSOCIATES"/>
    <x v="0"/>
    <n v="1206"/>
    <s v="Kg"/>
    <n v="25.5"/>
    <n v="30753"/>
  </r>
  <r>
    <x v="187"/>
    <s v="ANNAPURNA ASSOCIATES"/>
    <x v="0"/>
    <n v="861"/>
    <s v="Kg"/>
    <n v="23.75"/>
    <n v="20448.75"/>
  </r>
  <r>
    <x v="187"/>
    <s v="ANNAPURNA ASSOCIATES"/>
    <x v="0"/>
    <n v="1543"/>
    <s v="Kg"/>
    <n v="23.75"/>
    <n v="36646.25"/>
  </r>
  <r>
    <x v="187"/>
    <s v="ANNAPURNA ASSOCIATES"/>
    <x v="0"/>
    <n v="1201"/>
    <s v="Kg"/>
    <n v="23.75"/>
    <n v="28523.75"/>
  </r>
  <r>
    <x v="188"/>
    <s v="ANNAPURNA ASSOCIATES"/>
    <x v="0"/>
    <n v="818"/>
    <s v="Kg"/>
    <n v="23.75"/>
    <n v="19427.5"/>
  </r>
  <r>
    <x v="188"/>
    <s v="ANNAPURNA ASSOCIATES"/>
    <x v="0"/>
    <n v="868"/>
    <s v="Kg"/>
    <n v="23.75"/>
    <n v="20615"/>
  </r>
  <r>
    <x v="188"/>
    <s v="ANNAPURNA ASSOCIATES"/>
    <x v="0"/>
    <n v="1170"/>
    <s v="Kg"/>
    <n v="23.75"/>
    <n v="27787.5"/>
  </r>
  <r>
    <x v="188"/>
    <s v="ANNAPURNA ASSOCIATES"/>
    <x v="0"/>
    <n v="591"/>
    <s v="Kg"/>
    <n v="23.75"/>
    <n v="14036.25"/>
  </r>
  <r>
    <x v="188"/>
    <s v="ANNAPURNA ASSOCIATES"/>
    <x v="0"/>
    <n v="560"/>
    <s v="Kg"/>
    <n v="27"/>
    <n v="15120"/>
  </r>
  <r>
    <x v="189"/>
    <s v="ANNAPURNA ASSOCIATES"/>
    <x v="0"/>
    <n v="1106"/>
    <s v="Kg"/>
    <n v="23.75"/>
    <n v="26267.5"/>
  </r>
  <r>
    <x v="190"/>
    <s v="ANNAPURNA ASSOCIATES"/>
    <x v="0"/>
    <n v="841"/>
    <s v="Kg"/>
    <n v="32.25"/>
    <n v="27122.25"/>
  </r>
  <r>
    <x v="191"/>
    <s v="ANNAPURNA ASSOCIATES"/>
    <x v="0"/>
    <n v="1129"/>
    <s v="Kg"/>
    <n v="31"/>
    <n v="34999"/>
  </r>
  <r>
    <x v="192"/>
    <s v="ANNAPURNA ASSOCIATES"/>
    <x v="0"/>
    <n v="669"/>
    <s v="Kg"/>
    <n v="34"/>
    <n v="22746"/>
  </r>
  <r>
    <x v="193"/>
    <s v="ANNAPURNA ASSOCIATES"/>
    <x v="0"/>
    <n v="538"/>
    <s v="Kg"/>
    <n v="31.25"/>
    <n v="16812.5"/>
  </r>
  <r>
    <x v="194"/>
    <s v="ANNAPURNA ASSOCIATES"/>
    <x v="0"/>
    <n v="329"/>
    <s v="Kg"/>
    <n v="42.5"/>
    <n v="13982.5"/>
  </r>
  <r>
    <x v="195"/>
    <s v="ANNAPURNA ASSOCIATES"/>
    <x v="0"/>
    <n v="1367"/>
    <s v="Kg"/>
    <n v="41"/>
    <n v="56047"/>
  </r>
  <r>
    <x v="196"/>
    <s v="ANNAPURNA ASSOCIATES"/>
    <x v="0"/>
    <n v="967"/>
    <s v="Kg"/>
    <n v="36.5"/>
    <n v="35295.5"/>
  </r>
  <r>
    <x v="197"/>
    <s v="ANNAPURNA ASSOCIATES"/>
    <x v="0"/>
    <n v="856"/>
    <s v="Kg"/>
    <n v="36.5"/>
    <n v="31244"/>
  </r>
  <r>
    <x v="198"/>
    <s v="ANNAPURNA ASSOCIATES"/>
    <x v="0"/>
    <n v="642"/>
    <s v="Kg"/>
    <n v="35.75"/>
    <n v="22951.5"/>
  </r>
  <r>
    <x v="198"/>
    <s v="ANNAPURNA ASSOCIATES"/>
    <x v="0"/>
    <n v="1357"/>
    <s v="Kg"/>
    <n v="35.25"/>
    <n v="47834.25"/>
  </r>
  <r>
    <x v="198"/>
    <s v="ANNAPURNA ASSOCIATES"/>
    <x v="0"/>
    <n v="894"/>
    <s v="Kg"/>
    <n v="35.25"/>
    <n v="31513.5"/>
  </r>
  <r>
    <x v="198"/>
    <s v="ANNAPURNA ASSOCIATES"/>
    <x v="0"/>
    <n v="823"/>
    <s v="Kg"/>
    <n v="35.75"/>
    <n v="29422.25"/>
  </r>
  <r>
    <x v="199"/>
    <s v="ANNAPURNA ASSOCIATES"/>
    <x v="0"/>
    <n v="1673"/>
    <s v="Kg"/>
    <n v="35.5"/>
    <n v="59391.5"/>
  </r>
  <r>
    <x v="199"/>
    <s v="ANNAPURNA ASSOCIATES"/>
    <x v="0"/>
    <n v="729"/>
    <s v="Kg"/>
    <n v="38.5"/>
    <n v="28066.5"/>
  </r>
  <r>
    <x v="199"/>
    <s v="ANNAPURNA ASSOCIATES"/>
    <x v="0"/>
    <n v="225"/>
    <s v="Kg"/>
    <n v="39.5"/>
    <n v="8887.5"/>
  </r>
  <r>
    <x v="199"/>
    <s v="ANNAPURNA ASSOCIATES"/>
    <x v="0"/>
    <n v="579"/>
    <s v="Kg"/>
    <n v="35.5"/>
    <n v="20554.5"/>
  </r>
  <r>
    <x v="199"/>
    <s v="ANNAPURNA ASSOCIATES"/>
    <x v="0"/>
    <n v="1218"/>
    <s v="Kg"/>
    <n v="38.5"/>
    <n v="46893"/>
  </r>
  <r>
    <x v="199"/>
    <s v="ANNAPURNA ASSOCIATES"/>
    <x v="0"/>
    <n v="744"/>
    <s v="Kg"/>
    <n v="35.5"/>
    <n v="26412"/>
  </r>
  <r>
    <x v="200"/>
    <s v="ANNAPURNA ASSOCIATES"/>
    <x v="0"/>
    <n v="1229"/>
    <s v="Kg"/>
    <n v="38.5"/>
    <n v="47316.5"/>
  </r>
  <r>
    <x v="200"/>
    <s v="ANNAPURNA ASSOCIATES"/>
    <x v="0"/>
    <n v="905"/>
    <s v="Kg"/>
    <n v="38.5"/>
    <n v="34842.5"/>
  </r>
  <r>
    <x v="201"/>
    <s v="ANNAPURNA ASSOCIATES"/>
    <x v="0"/>
    <n v="1314"/>
    <s v="Kg"/>
    <n v="35.5"/>
    <n v="46647"/>
  </r>
  <r>
    <x v="201"/>
    <s v="ANNAPURNA ASSOCIATES"/>
    <x v="0"/>
    <n v="1396"/>
    <s v="Kg"/>
    <n v="35.5"/>
    <n v="49558"/>
  </r>
  <r>
    <x v="202"/>
    <s v="ANNAPURNA ASSOCIATES"/>
    <x v="0"/>
    <n v="702"/>
    <s v="Kg"/>
    <n v="36"/>
    <n v="25272"/>
  </r>
  <r>
    <x v="8"/>
    <s v="ANNAPURNA ASSOCIATES"/>
    <x v="0"/>
    <n v="718"/>
    <s v="Kg"/>
    <n v="34.5"/>
    <n v="24771"/>
  </r>
  <r>
    <x v="8"/>
    <s v="ANNAPURNA ASSOCIATES"/>
    <x v="0"/>
    <n v="652"/>
    <s v="Kg"/>
    <n v="34.5"/>
    <n v="22494"/>
  </r>
  <r>
    <x v="203"/>
    <s v="ANNAPURNA ASSOCIATES"/>
    <x v="0"/>
    <n v="1012"/>
    <s v="Kg"/>
    <n v="35"/>
    <n v="35420"/>
  </r>
  <r>
    <x v="204"/>
    <s v="ANNAPURNA ASSOCIATES"/>
    <x v="0"/>
    <n v="1470"/>
    <s v="Kg"/>
    <n v="38.5"/>
    <n v="56595"/>
  </r>
  <r>
    <x v="205"/>
    <s v="ANNAPURNA ASSOCIATES"/>
    <x v="0"/>
    <n v="534"/>
    <s v="Kg"/>
    <n v="35"/>
    <n v="18690"/>
  </r>
  <r>
    <x v="205"/>
    <s v="ANNAPURNA ASSOCIATES"/>
    <x v="0"/>
    <n v="556"/>
    <s v="Kg"/>
    <n v="34.5"/>
    <n v="19182"/>
  </r>
  <r>
    <x v="205"/>
    <s v="ANNAPURNA ASSOCIATES"/>
    <x v="0"/>
    <n v="1183"/>
    <s v="Kg"/>
    <n v="35"/>
    <n v="41405"/>
  </r>
  <r>
    <x v="205"/>
    <s v="ANNAPURNA ASSOCIATES"/>
    <x v="0"/>
    <n v="1047"/>
    <s v="Kg"/>
    <n v="34.549999999999997"/>
    <n v="36173.85"/>
  </r>
  <r>
    <x v="205"/>
    <s v="ANNAPURNA ASSOCIATES"/>
    <x v="0"/>
    <n v="558"/>
    <s v="Kg"/>
    <n v="36"/>
    <n v="20088"/>
  </r>
  <r>
    <x v="206"/>
    <s v="ANNAPURNA ASSOCIATES"/>
    <x v="0"/>
    <n v="1568"/>
    <s v="Kg"/>
    <n v="38"/>
    <n v="59584"/>
  </r>
  <r>
    <x v="207"/>
    <s v="ANNAPURNA ASSOCIATES"/>
    <x v="0"/>
    <n v="765"/>
    <s v="Kg"/>
    <n v="42.5"/>
    <n v="32512.5"/>
  </r>
  <r>
    <x v="207"/>
    <s v="ANNAPURNA ASSOCIATES"/>
    <x v="0"/>
    <n v="677"/>
    <s v="Kg"/>
    <n v="42.5"/>
    <n v="28772.5"/>
  </r>
  <r>
    <x v="208"/>
    <s v="ANNAPURNA ASSOCIATES"/>
    <x v="0"/>
    <n v="645"/>
    <s v="Kg"/>
    <n v="40.5"/>
    <n v="26122.5"/>
  </r>
  <r>
    <x v="209"/>
    <s v="ANNAPURNA ASSOCIATES"/>
    <x v="0"/>
    <n v="375"/>
    <s v="Kg"/>
    <n v="34.5"/>
    <n v="12937.5"/>
  </r>
  <r>
    <x v="210"/>
    <s v="ANNAPURNA ASSOCIATES"/>
    <x v="0"/>
    <n v="660"/>
    <s v="Kg"/>
    <n v="41.5"/>
    <n v="27390"/>
  </r>
  <r>
    <x v="210"/>
    <s v="ANNAPURNA ASSOCIATES"/>
    <x v="0"/>
    <n v="1074"/>
    <s v="Kg"/>
    <n v="39"/>
    <n v="41886"/>
  </r>
  <r>
    <x v="211"/>
    <s v="ANNAPURNA ASSOCIATES"/>
    <x v="0"/>
    <n v="1084"/>
    <s v="Kg"/>
    <n v="33"/>
    <n v="35772"/>
  </r>
  <r>
    <x v="44"/>
    <s v="ANNAPURNA ASSOCIATES"/>
    <x v="0"/>
    <n v="943"/>
    <s v="Kg"/>
    <n v="33.5"/>
    <n v="31590.5"/>
  </r>
  <r>
    <x v="44"/>
    <s v="ANNAPURNA ASSOCIATES"/>
    <x v="0"/>
    <n v="1303"/>
    <s v="Kg"/>
    <n v="35.5"/>
    <n v="46256.5"/>
  </r>
  <r>
    <x v="212"/>
    <s v="ANNAPURNA ASSOCIATES"/>
    <x v="0"/>
    <n v="347"/>
    <s v="Kg"/>
    <n v="36.5"/>
    <n v="12665.5"/>
  </r>
  <r>
    <x v="213"/>
    <s v="ANNAPURNA ASSOCIATES"/>
    <x v="0"/>
    <n v="342"/>
    <s v="Kg"/>
    <n v="37"/>
    <n v="12654"/>
  </r>
  <r>
    <x v="213"/>
    <s v="ANNAPURNA ASSOCIATES"/>
    <x v="0"/>
    <n v="388"/>
    <s v="Kg"/>
    <n v="38"/>
    <n v="14744"/>
  </r>
  <r>
    <x v="214"/>
    <s v="ANNAPURNA ASSOCIATES"/>
    <x v="0"/>
    <n v="819"/>
    <s v="Kg"/>
    <n v="33"/>
    <n v="27027"/>
  </r>
  <r>
    <x v="214"/>
    <s v="ANNAPURNA ASSOCIATES"/>
    <x v="0"/>
    <n v="1011"/>
    <s v="Kg"/>
    <n v="33.5"/>
    <n v="33868.5"/>
  </r>
  <r>
    <x v="215"/>
    <s v="ANNAPURNA ASSOCIATES"/>
    <x v="0"/>
    <n v="333"/>
    <s v="Kg"/>
    <n v="36"/>
    <n v="11988"/>
  </r>
  <r>
    <x v="215"/>
    <s v="ANNAPURNA ASSOCIATES"/>
    <x v="0"/>
    <n v="634"/>
    <s v="Kg"/>
    <n v="37.5"/>
    <n v="23775"/>
  </r>
  <r>
    <x v="216"/>
    <s v="ANNAPURNA ASSOCIATES"/>
    <x v="0"/>
    <n v="526"/>
    <s v="Kg"/>
    <n v="36"/>
    <n v="18936"/>
  </r>
  <r>
    <x v="216"/>
    <s v="ANNAPURNA ASSOCIATES"/>
    <x v="0"/>
    <n v="491"/>
    <s v="Kg"/>
    <n v="36"/>
    <n v="17676"/>
  </r>
  <r>
    <x v="216"/>
    <s v="ANNAPURNA ASSOCIATES"/>
    <x v="0"/>
    <n v="1175"/>
    <s v="Kg"/>
    <n v="36"/>
    <n v="42300"/>
  </r>
  <r>
    <x v="79"/>
    <s v="ANNAPURNA ASSOCIATES"/>
    <x v="0"/>
    <n v="1010"/>
    <s v="Kg"/>
    <n v="32.5"/>
    <n v="32825"/>
  </r>
  <r>
    <x v="79"/>
    <s v="ANNAPURNA ASSOCIATES"/>
    <x v="0"/>
    <n v="543"/>
    <s v="Kg"/>
    <n v="34.25"/>
    <n v="18597.75"/>
  </r>
  <r>
    <x v="217"/>
    <s v="ANNAPURNA ASSOCIATES"/>
    <x v="0"/>
    <n v="527"/>
    <s v="Kg"/>
    <n v="32.5"/>
    <n v="17127.5"/>
  </r>
  <r>
    <x v="217"/>
    <s v="ANNAPURNA ASSOCIATES"/>
    <x v="0"/>
    <n v="1274"/>
    <s v="Kg"/>
    <n v="33.5"/>
    <n v="42679"/>
  </r>
  <r>
    <x v="218"/>
    <s v="ANNAPURNA ASSOCIATES"/>
    <x v="0"/>
    <n v="519"/>
    <s v="Kg"/>
    <n v="34.75"/>
    <n v="18035.25"/>
  </r>
  <r>
    <x v="218"/>
    <s v="ANNAPURNA ASSOCIATES"/>
    <x v="0"/>
    <n v="596"/>
    <s v="Kg"/>
    <n v="33"/>
    <n v="19668"/>
  </r>
  <r>
    <x v="218"/>
    <s v="ANNAPURNA ASSOCIATES"/>
    <x v="0"/>
    <n v="526"/>
    <s v="Kg"/>
    <n v="36"/>
    <n v="18936"/>
  </r>
  <r>
    <x v="219"/>
    <s v="ANNAPURNA ASSOCIATES"/>
    <x v="0"/>
    <n v="1092"/>
    <s v="Kg"/>
    <n v="35.5"/>
    <n v="38766"/>
  </r>
  <r>
    <x v="219"/>
    <s v="ANNAPURNA ASSOCIATES"/>
    <x v="0"/>
    <n v="1074"/>
    <s v="Kg"/>
    <n v="35.5"/>
    <n v="38127"/>
  </r>
  <r>
    <x v="87"/>
    <s v="ANNAPURNA ASSOCIATES"/>
    <x v="0"/>
    <n v="940"/>
    <s v="Kg"/>
    <n v="33.25"/>
    <n v="31255"/>
  </r>
  <r>
    <x v="87"/>
    <s v="ANNAPURNA ASSOCIATES"/>
    <x v="0"/>
    <n v="466"/>
    <s v="Kg"/>
    <n v="37.75"/>
    <n v="17591.5"/>
  </r>
  <r>
    <x v="87"/>
    <s v="ANNAPURNA ASSOCIATES"/>
    <x v="0"/>
    <n v="1088"/>
    <s v="Kg"/>
    <n v="33.25"/>
    <n v="36176"/>
  </r>
  <r>
    <x v="67"/>
    <s v="ANNAPURNA ASSOCIATES"/>
    <x v="0"/>
    <n v="956"/>
    <s v="Kg"/>
    <n v="34"/>
    <n v="32504"/>
  </r>
  <r>
    <x v="220"/>
    <s v="ANNAPURNA ASSOCIATES"/>
    <x v="0"/>
    <n v="814"/>
    <s v="Kg"/>
    <n v="34.25"/>
    <n v="27879.5"/>
  </r>
  <r>
    <x v="221"/>
    <s v="ANNAPURNA ASSOCIATES"/>
    <x v="0"/>
    <n v="1262"/>
    <s v="Kg"/>
    <n v="34.25"/>
    <n v="43223.5"/>
  </r>
  <r>
    <x v="221"/>
    <s v="ANNAPURNA ASSOCIATES"/>
    <x v="0"/>
    <n v="978"/>
    <s v="Kg"/>
    <n v="34.25"/>
    <n v="33496.5"/>
  </r>
  <r>
    <x v="222"/>
    <s v="ANNAPURNA ASSOCIATES"/>
    <x v="0"/>
    <n v="996"/>
    <s v="Kg"/>
    <n v="34"/>
    <n v="33864"/>
  </r>
  <r>
    <x v="223"/>
    <s v="ANNAPURNA ASSOCIATES"/>
    <x v="0"/>
    <n v="861"/>
    <s v="Kg"/>
    <n v="36.75"/>
    <n v="31641.75"/>
  </r>
  <r>
    <x v="224"/>
    <s v="ANNAPURNA ASSOCIATES"/>
    <x v="0"/>
    <n v="1003"/>
    <s v="Kg"/>
    <n v="34"/>
    <n v="34102"/>
  </r>
  <r>
    <x v="225"/>
    <s v="ANNAPURNA ASSOCIATES"/>
    <x v="0"/>
    <n v="683"/>
    <s v="Kg"/>
    <n v="35.5"/>
    <n v="24246.5"/>
  </r>
  <r>
    <x v="31"/>
    <s v="ANNAPURNA ASSOCIATES"/>
    <x v="0"/>
    <n v="392"/>
    <s v="Kg"/>
    <n v="42.5"/>
    <n v="16660"/>
  </r>
  <r>
    <x v="90"/>
    <s v="ANNAPURNA CORRUGATED BOX INDUSTRIES"/>
    <x v="0"/>
    <n v="2023"/>
    <s v="Kg"/>
    <n v="30"/>
    <n v="60690"/>
  </r>
  <r>
    <x v="90"/>
    <s v="ANNAPURNA CORRUGATED BOX INDUSTRIES"/>
    <x v="0"/>
    <n v="672"/>
    <s v="Kg"/>
    <n v="25.75"/>
    <n v="17304"/>
  </r>
  <r>
    <x v="91"/>
    <s v="ANNAPURNA CORRUGATED BOX INDUSTRIES"/>
    <x v="0"/>
    <n v="1006"/>
    <s v="Kg"/>
    <n v="27.25"/>
    <n v="27413.5"/>
  </r>
  <r>
    <x v="91"/>
    <s v="ANNAPURNA CORRUGATED BOX INDUSTRIES"/>
    <x v="0"/>
    <n v="746"/>
    <s v="Kg"/>
    <n v="27.25"/>
    <n v="20328.5"/>
  </r>
  <r>
    <x v="91"/>
    <s v="ANNAPURNA CORRUGATED BOX INDUSTRIES"/>
    <x v="0"/>
    <n v="1035"/>
    <s v="Kg"/>
    <n v="24.5"/>
    <n v="25357.5"/>
  </r>
  <r>
    <x v="226"/>
    <s v="ANNAPURNA CORRUGATED BOX INDUSTRIES"/>
    <x v="0"/>
    <n v="2035"/>
    <s v="Kg"/>
    <n v="26"/>
    <n v="52910"/>
  </r>
  <r>
    <x v="92"/>
    <s v="ANNAPURNA CORRUGATED BOX INDUSTRIES"/>
    <x v="0"/>
    <n v="348"/>
    <s v="Kg"/>
    <n v="29"/>
    <n v="10092"/>
  </r>
  <r>
    <x v="92"/>
    <s v="ANNAPURNA CORRUGATED BOX INDUSTRIES"/>
    <x v="0"/>
    <n v="494"/>
    <s v="Kg"/>
    <n v="24.5"/>
    <n v="12103"/>
  </r>
  <r>
    <x v="92"/>
    <s v="ANNAPURNA CORRUGATED BOX INDUSTRIES"/>
    <x v="0"/>
    <n v="675"/>
    <s v="Kg"/>
    <n v="29"/>
    <n v="19575"/>
  </r>
  <r>
    <x v="93"/>
    <s v="ANNAPURNA CORRUGATED BOX INDUSTRIES"/>
    <x v="0"/>
    <n v="870"/>
    <s v="Kg"/>
    <n v="24.5"/>
    <n v="21315"/>
  </r>
  <r>
    <x v="103"/>
    <s v="ANNAPURNA CORRUGATED BOX INDUSTRIES"/>
    <x v="0"/>
    <n v="1206"/>
    <s v="Kg"/>
    <n v="24.5"/>
    <n v="29547"/>
  </r>
  <r>
    <x v="104"/>
    <s v="ANNAPURNA CORRUGATED BOX INDUSTRIES"/>
    <x v="0"/>
    <n v="517"/>
    <s v="Kg"/>
    <n v="32.5"/>
    <n v="16802.5"/>
  </r>
  <r>
    <x v="105"/>
    <s v="ANNAPURNA CORRUGATED BOX INDUSTRIES"/>
    <x v="0"/>
    <n v="416"/>
    <s v="Kg"/>
    <n v="27.5"/>
    <n v="11440"/>
  </r>
  <r>
    <x v="105"/>
    <s v="ANNAPURNA CORRUGATED BOX INDUSTRIES"/>
    <x v="0"/>
    <n v="755"/>
    <s v="Kg"/>
    <n v="24"/>
    <n v="18120"/>
  </r>
  <r>
    <x v="227"/>
    <s v="ANNAPURNA CORRUGATED BOX INDUSTRIES"/>
    <x v="0"/>
    <n v="1893"/>
    <s v="Kg"/>
    <n v="24"/>
    <n v="45432"/>
  </r>
  <r>
    <x v="227"/>
    <s v="ANNAPURNA CORRUGATED BOX INDUSTRIES"/>
    <x v="0"/>
    <n v="867"/>
    <s v="Kg"/>
    <n v="27.5"/>
    <n v="23842.5"/>
  </r>
  <r>
    <x v="227"/>
    <s v="ANNAPURNA CORRUGATED BOX INDUSTRIES"/>
    <x v="0"/>
    <n v="442"/>
    <s v="Kg"/>
    <n v="24"/>
    <n v="10608"/>
  </r>
  <r>
    <x v="227"/>
    <s v="ANNAPURNA CORRUGATED BOX INDUSTRIES"/>
    <x v="0"/>
    <n v="490"/>
    <s v="Kg"/>
    <n v="29.5"/>
    <n v="14455"/>
  </r>
  <r>
    <x v="228"/>
    <s v="ANNAPURNA CORRUGATED BOX INDUSTRIES"/>
    <x v="0"/>
    <n v="440"/>
    <s v="Kg"/>
    <n v="25.5"/>
    <n v="11220"/>
  </r>
  <r>
    <x v="228"/>
    <s v="ANNAPURNA CORRUGATED BOX INDUSTRIES"/>
    <x v="0"/>
    <n v="391"/>
    <s v="Kg"/>
    <n v="24"/>
    <n v="9384"/>
  </r>
  <r>
    <x v="82"/>
    <s v="ANNAPURNA CORRUGATED BOX INDUSTRIES"/>
    <x v="0"/>
    <n v="981"/>
    <s v="Kg"/>
    <n v="29"/>
    <n v="28449"/>
  </r>
  <r>
    <x v="82"/>
    <s v="ANNAPURNA CORRUGATED BOX INDUSTRIES"/>
    <x v="0"/>
    <n v="326"/>
    <s v="Kg"/>
    <n v="27"/>
    <n v="8802"/>
  </r>
  <r>
    <x v="229"/>
    <s v="ANNAPURNA CORRUGATED BOX INDUSTRIES"/>
    <x v="0"/>
    <n v="333"/>
    <s v="Kg"/>
    <n v="29"/>
    <n v="9657"/>
  </r>
  <r>
    <x v="229"/>
    <s v="ANNAPURNA CORRUGATED BOX INDUSTRIES"/>
    <x v="0"/>
    <n v="323"/>
    <s v="Kg"/>
    <n v="27"/>
    <n v="8721"/>
  </r>
  <r>
    <x v="230"/>
    <s v="ANNAPURNA CORRUGATED BOX INDUSTRIES"/>
    <x v="0"/>
    <n v="983"/>
    <s v="Kg"/>
    <n v="26"/>
    <n v="25558"/>
  </r>
  <r>
    <x v="230"/>
    <s v="ANNAPURNA CORRUGATED BOX INDUSTRIES"/>
    <x v="0"/>
    <n v="690"/>
    <s v="Kg"/>
    <n v="26.5"/>
    <n v="18285"/>
  </r>
  <r>
    <x v="231"/>
    <s v="ANNAPURNA CORRUGATED BOX INDUSTRIES"/>
    <x v="0"/>
    <n v="992"/>
    <s v="Kg"/>
    <n v="29"/>
    <n v="28768"/>
  </r>
  <r>
    <x v="232"/>
    <s v="ANNAPURNA CORRUGATED BOX INDUSTRIES"/>
    <x v="0"/>
    <n v="982"/>
    <s v="Kg"/>
    <n v="27.5"/>
    <n v="27005"/>
  </r>
  <r>
    <x v="233"/>
    <s v="ANNAPURNA CORRUGATED BOX INDUSTRIES"/>
    <x v="0"/>
    <n v="651"/>
    <s v="Kg"/>
    <n v="29"/>
    <n v="18879"/>
  </r>
  <r>
    <x v="112"/>
    <s v="ANNAPURNA CORRUGATED BOX INDUSTRIES"/>
    <x v="0"/>
    <n v="384"/>
    <s v="Kg"/>
    <n v="24"/>
    <n v="9216"/>
  </r>
  <r>
    <x v="112"/>
    <s v="ANNAPURNA CORRUGATED BOX INDUSTRIES"/>
    <x v="0"/>
    <n v="421"/>
    <s v="Kg"/>
    <n v="27.5"/>
    <n v="11577.5"/>
  </r>
  <r>
    <x v="70"/>
    <s v="ANNAPURNA CORRUGATED BOX INDUSTRIES"/>
    <x v="0"/>
    <n v="993"/>
    <s v="Kg"/>
    <n v="29"/>
    <n v="28797"/>
  </r>
  <r>
    <x v="70"/>
    <s v="ANNAPURNA CORRUGATED BOX INDUSTRIES"/>
    <x v="0"/>
    <n v="597"/>
    <s v="Kg"/>
    <n v="29"/>
    <n v="17313"/>
  </r>
  <r>
    <x v="70"/>
    <s v="ANNAPURNA CORRUGATED BOX INDUSTRIES"/>
    <x v="0"/>
    <n v="1614"/>
    <s v="Kg"/>
    <n v="29"/>
    <n v="46806"/>
  </r>
  <r>
    <x v="234"/>
    <s v="ANNAPURNA CORRUGATED BOX INDUSTRIES"/>
    <x v="0"/>
    <n v="1102"/>
    <s v="Kg"/>
    <n v="27.5"/>
    <n v="30305"/>
  </r>
  <r>
    <x v="235"/>
    <s v="ANNAPURNA CORRUGATED BOX INDUSTRIES"/>
    <x v="0"/>
    <n v="307"/>
    <s v="Kg"/>
    <n v="27"/>
    <n v="8289"/>
  </r>
  <r>
    <x v="235"/>
    <s v="ANNAPURNA CORRUGATED BOX INDUSTRIES"/>
    <x v="0"/>
    <n v="364"/>
    <s v="Kg"/>
    <n v="27"/>
    <n v="9828"/>
  </r>
  <r>
    <x v="236"/>
    <s v="ANNAPURNA CORRUGATED BOX INDUSTRIES"/>
    <x v="0"/>
    <n v="1038"/>
    <s v="Kg"/>
    <n v="27"/>
    <n v="28026"/>
  </r>
  <r>
    <x v="236"/>
    <s v="ANNAPURNA CORRUGATED BOX INDUSTRIES"/>
    <x v="0"/>
    <n v="330"/>
    <s v="Kg"/>
    <n v="32"/>
    <n v="10560"/>
  </r>
  <r>
    <x v="236"/>
    <s v="ANNAPURNA CORRUGATED BOX INDUSTRIES"/>
    <x v="0"/>
    <n v="372"/>
    <s v="Kg"/>
    <n v="29.5"/>
    <n v="10974"/>
  </r>
  <r>
    <x v="236"/>
    <s v="ANNAPURNA CORRUGATED BOX INDUSTRIES"/>
    <x v="0"/>
    <n v="1741"/>
    <s v="Kg"/>
    <n v="27"/>
    <n v="47007"/>
  </r>
  <r>
    <x v="237"/>
    <s v="ANNAPURNA CORRUGATED BOX INDUSTRIES"/>
    <x v="0"/>
    <n v="1200"/>
    <s v="Kg"/>
    <n v="27"/>
    <n v="32400"/>
  </r>
  <r>
    <x v="237"/>
    <s v="ANNAPURNA CORRUGATED BOX INDUSTRIES"/>
    <x v="0"/>
    <n v="588"/>
    <s v="Kg"/>
    <n v="27"/>
    <n v="15876"/>
  </r>
  <r>
    <x v="237"/>
    <s v="ANNAPURNA CORRUGATED BOX INDUSTRIES"/>
    <x v="0"/>
    <n v="1126"/>
    <s v="Kg"/>
    <n v="24.5"/>
    <n v="27587"/>
  </r>
  <r>
    <x v="237"/>
    <s v="ANNAPURNA CORRUGATED BOX INDUSTRIES"/>
    <x v="0"/>
    <n v="1468"/>
    <s v="Kg"/>
    <n v="23"/>
    <n v="33764"/>
  </r>
  <r>
    <x v="238"/>
    <s v="ANNAPURNA CORRUGATED BOX INDUSTRIES"/>
    <x v="0"/>
    <n v="1024"/>
    <s v="Kg"/>
    <n v="31.5"/>
    <n v="32256"/>
  </r>
  <r>
    <x v="238"/>
    <s v="ANNAPURNA CORRUGATED BOX INDUSTRIES"/>
    <x v="0"/>
    <n v="353"/>
    <s v="Kg"/>
    <n v="31.5"/>
    <n v="11119.5"/>
  </r>
  <r>
    <x v="238"/>
    <s v="ANNAPURNA CORRUGATED BOX INDUSTRIES"/>
    <x v="0"/>
    <n v="623"/>
    <s v="Kg"/>
    <n v="31.5"/>
    <n v="19624.5"/>
  </r>
  <r>
    <x v="84"/>
    <s v="ANNAPURNA CORRUGATED BOX INDUSTRIES"/>
    <x v="0"/>
    <n v="1740"/>
    <s v="Kg"/>
    <n v="23.5"/>
    <n v="40890"/>
  </r>
  <r>
    <x v="84"/>
    <s v="ANNAPURNA CORRUGATED BOX INDUSTRIES"/>
    <x v="0"/>
    <n v="1668"/>
    <s v="Kg"/>
    <n v="23.5"/>
    <n v="39198"/>
  </r>
  <r>
    <x v="84"/>
    <s v="ANNAPURNA CORRUGATED BOX INDUSTRIES"/>
    <x v="0"/>
    <n v="668"/>
    <s v="Kg"/>
    <n v="26"/>
    <n v="17368"/>
  </r>
  <r>
    <x v="239"/>
    <s v="ANNAPURNA CORRUGATED BOX INDUSTRIES"/>
    <x v="0"/>
    <n v="596"/>
    <s v="Kg"/>
    <n v="26"/>
    <n v="15496"/>
  </r>
  <r>
    <x v="240"/>
    <s v="ANNAPURNA CORRUGATED BOX INDUSTRIES"/>
    <x v="0"/>
    <n v="701"/>
    <s v="Kg"/>
    <n v="23"/>
    <n v="16123"/>
  </r>
  <r>
    <x v="241"/>
    <s v="ANNAPURNA CORRUGATED BOX INDUSTRIES"/>
    <x v="0"/>
    <n v="1176"/>
    <s v="Kg"/>
    <n v="23.25"/>
    <n v="27342"/>
  </r>
  <r>
    <x v="241"/>
    <s v="ANNAPURNA CORRUGATED BOX INDUSTRIES"/>
    <x v="0"/>
    <n v="539"/>
    <s v="Kg"/>
    <n v="27.5"/>
    <n v="14822.5"/>
  </r>
  <r>
    <x v="242"/>
    <s v="ANNAPURNA CORRUGATED BOX INDUSTRIES"/>
    <x v="0"/>
    <n v="800"/>
    <s v="Kg"/>
    <n v="23"/>
    <n v="18400"/>
  </r>
  <r>
    <x v="243"/>
    <s v="ANNAPURNA CORRUGATED BOX INDUSTRIES"/>
    <x v="0"/>
    <n v="836"/>
    <s v="Kg"/>
    <n v="24"/>
    <n v="20064"/>
  </r>
  <r>
    <x v="243"/>
    <s v="ANNAPURNA CORRUGATED BOX INDUSTRIES"/>
    <x v="0"/>
    <n v="886"/>
    <s v="Kg"/>
    <n v="24"/>
    <n v="21264"/>
  </r>
  <r>
    <x v="244"/>
    <s v="ANNAPURNA CORRUGATED BOX INDUSTRIES"/>
    <x v="0"/>
    <n v="929"/>
    <s v="Kg"/>
    <n v="22"/>
    <n v="20438"/>
  </r>
  <r>
    <x v="245"/>
    <s v="ANNAPURNA CORRUGATED BOX INDUSTRIES"/>
    <x v="0"/>
    <n v="1129"/>
    <s v="Kg"/>
    <n v="21.75"/>
    <n v="24555.75"/>
  </r>
  <r>
    <x v="245"/>
    <s v="ANNAPURNA CORRUGATED BOX INDUSTRIES"/>
    <x v="0"/>
    <n v="691"/>
    <s v="Kg"/>
    <n v="22"/>
    <n v="15202"/>
  </r>
  <r>
    <x v="246"/>
    <s v="ANNAPURNA CORRUGATED BOX INDUSTRIES"/>
    <x v="0"/>
    <n v="1131"/>
    <s v="Kg"/>
    <n v="22"/>
    <n v="24882"/>
  </r>
  <r>
    <x v="246"/>
    <s v="ANNAPURNA CORRUGATED BOX INDUSTRIES"/>
    <x v="0"/>
    <n v="1121"/>
    <s v="Kg"/>
    <n v="21.75"/>
    <n v="24381.75"/>
  </r>
  <r>
    <x v="246"/>
    <s v="ANNAPURNA CORRUGATED BOX INDUSTRIES"/>
    <x v="0"/>
    <n v="621"/>
    <s v="Kg"/>
    <n v="23.5"/>
    <n v="14593.5"/>
  </r>
  <r>
    <x v="134"/>
    <s v="ANNAPURNA CORRUGATED BOX INDUSTRIES"/>
    <x v="0"/>
    <n v="1076"/>
    <s v="Kg"/>
    <n v="22"/>
    <n v="23672"/>
  </r>
  <r>
    <x v="134"/>
    <s v="ANNAPURNA CORRUGATED BOX INDUSTRIES"/>
    <x v="0"/>
    <n v="1100"/>
    <s v="Kg"/>
    <n v="22"/>
    <n v="24200"/>
  </r>
  <r>
    <x v="63"/>
    <s v="ANNAPURNA CORRUGATED BOX INDUSTRIES"/>
    <x v="0"/>
    <n v="999"/>
    <s v="Kg"/>
    <n v="22"/>
    <n v="21978"/>
  </r>
  <r>
    <x v="247"/>
    <s v="ANNAPURNA CORRUGATED BOX INDUSTRIES"/>
    <x v="0"/>
    <n v="1224"/>
    <s v="Kg"/>
    <n v="26.75"/>
    <n v="32742"/>
  </r>
  <r>
    <x v="247"/>
    <s v="ANNAPURNA CORRUGATED BOX INDUSTRIES"/>
    <x v="0"/>
    <n v="768"/>
    <s v="Kg"/>
    <n v="22"/>
    <n v="16896"/>
  </r>
  <r>
    <x v="247"/>
    <s v="ANNAPURNA CORRUGATED BOX INDUSTRIES"/>
    <x v="0"/>
    <n v="1752"/>
    <s v="Kg"/>
    <n v="22"/>
    <n v="38544"/>
  </r>
  <r>
    <x v="248"/>
    <s v="ANNAPURNA CORRUGATED BOX INDUSTRIES"/>
    <x v="0"/>
    <n v="1146"/>
    <s v="Kg"/>
    <n v="22"/>
    <n v="25212"/>
  </r>
  <r>
    <x v="249"/>
    <s v="ANNAPURNA CORRUGATED BOX INDUSTRIES"/>
    <x v="0"/>
    <n v="1211"/>
    <s v="Kg"/>
    <n v="21.5"/>
    <n v="26036.5"/>
  </r>
  <r>
    <x v="249"/>
    <s v="ANNAPURNA CORRUGATED BOX INDUSTRIES"/>
    <x v="0"/>
    <n v="540"/>
    <s v="Kg"/>
    <n v="21.5"/>
    <n v="11610"/>
  </r>
  <r>
    <x v="49"/>
    <s v="ANNAPURNA CORRUGATED BOX INDUSTRIES"/>
    <x v="0"/>
    <n v="1108"/>
    <s v="Kg"/>
    <n v="21.5"/>
    <n v="23822"/>
  </r>
  <r>
    <x v="250"/>
    <s v="ANNAPURNA CORRUGATED BOX INDUSTRIES"/>
    <x v="0"/>
    <n v="1201"/>
    <s v="Kg"/>
    <n v="21.5"/>
    <n v="25821.5"/>
  </r>
  <r>
    <x v="250"/>
    <s v="ANNAPURNA CORRUGATED BOX INDUSTRIES"/>
    <x v="0"/>
    <n v="1662"/>
    <s v="Kg"/>
    <n v="21.5"/>
    <n v="35733"/>
  </r>
  <r>
    <x v="250"/>
    <s v="ANNAPURNA CORRUGATED BOX INDUSTRIES"/>
    <x v="0"/>
    <n v="547"/>
    <s v="Kg"/>
    <n v="21.5"/>
    <n v="11760.5"/>
  </r>
  <r>
    <x v="250"/>
    <s v="ANNAPURNA CORRUGATED BOX INDUSTRIES"/>
    <x v="0"/>
    <n v="771"/>
    <s v="Kg"/>
    <n v="21.5"/>
    <n v="16576.5"/>
  </r>
  <r>
    <x v="250"/>
    <s v="ANNAPURNA CORRUGATED BOX INDUSTRIES"/>
    <x v="0"/>
    <n v="371"/>
    <s v="Kg"/>
    <n v="21.5"/>
    <n v="7976.5"/>
  </r>
  <r>
    <x v="251"/>
    <s v="ANNAPURNA CORRUGATED BOX INDUSTRIES"/>
    <x v="0"/>
    <n v="301"/>
    <s v="Kg"/>
    <n v="21.5"/>
    <n v="6471.5"/>
  </r>
  <r>
    <x v="251"/>
    <s v="ANNAPURNA CORRUGATED BOX INDUSTRIES"/>
    <x v="0"/>
    <n v="784"/>
    <s v="Kg"/>
    <n v="81.5"/>
    <n v="63896"/>
  </r>
  <r>
    <x v="252"/>
    <s v="ANNAPURNA CORRUGATED BOX INDUSTRIES"/>
    <x v="0"/>
    <n v="1019"/>
    <s v="Kg"/>
    <n v="21.5"/>
    <n v="21908.5"/>
  </r>
  <r>
    <x v="252"/>
    <s v="ANNAPURNA CORRUGATED BOX INDUSTRIES"/>
    <x v="0"/>
    <n v="1069"/>
    <s v="Kg"/>
    <n v="21.5"/>
    <n v="22983.5"/>
  </r>
  <r>
    <x v="253"/>
    <s v="ANNAPURNA CORRUGATED BOX INDUSTRIES"/>
    <x v="0"/>
    <n v="718"/>
    <s v="Kg"/>
    <n v="31"/>
    <n v="22258"/>
  </r>
  <r>
    <x v="137"/>
    <s v="ANNAPURNA CORRUGATED BOX INDUSTRIES"/>
    <x v="0"/>
    <n v="900"/>
    <s v="Kg"/>
    <n v="81.5"/>
    <n v="73350"/>
  </r>
  <r>
    <x v="254"/>
    <s v="ANNAPURNA CORRUGATED BOX INDUSTRIES"/>
    <x v="0"/>
    <n v="1000"/>
    <s v="Kg"/>
    <n v="81.5"/>
    <n v="81500"/>
  </r>
  <r>
    <x v="255"/>
    <s v="ANNAPURNA CORRUGATED BOX INDUSTRIES"/>
    <x v="0"/>
    <n v="2070"/>
    <s v="Kg"/>
    <n v="22"/>
    <n v="45540"/>
  </r>
  <r>
    <x v="149"/>
    <s v="ANNAPURNA CORRUGATED BOX INDUSTRIES"/>
    <x v="0"/>
    <n v="491"/>
    <s v="Kg"/>
    <n v="29"/>
    <n v="14239"/>
  </r>
  <r>
    <x v="149"/>
    <s v="ANNAPURNA CORRUGATED BOX INDUSTRIES"/>
    <x v="0"/>
    <n v="481"/>
    <s v="Kg"/>
    <n v="27.5"/>
    <n v="13227.5"/>
  </r>
  <r>
    <x v="256"/>
    <s v="ANNAPURNA CORRUGATED BOX INDUSTRIES"/>
    <x v="0"/>
    <n v="1024"/>
    <s v="Kg"/>
    <n v="25.75"/>
    <n v="26368"/>
  </r>
  <r>
    <x v="257"/>
    <s v="ANNAPURNA CORRUGATED BOX INDUSTRIES"/>
    <x v="0"/>
    <n v="894"/>
    <s v="Kg"/>
    <n v="21"/>
    <n v="18774"/>
  </r>
  <r>
    <x v="258"/>
    <s v="ANNAPURNA CORRUGATED BOX INDUSTRIES"/>
    <x v="0"/>
    <n v="1038"/>
    <s v="Kg"/>
    <n v="21"/>
    <n v="21798"/>
  </r>
  <r>
    <x v="259"/>
    <s v="ANNAPURNA CORRUGATED BOX INDUSTRIES"/>
    <x v="0"/>
    <n v="4547"/>
    <s v="Kg"/>
    <n v="26"/>
    <n v="118222"/>
  </r>
  <r>
    <x v="259"/>
    <s v="ANNAPURNA CORRUGATED BOX INDUSTRIES"/>
    <x v="0"/>
    <n v="4710"/>
    <s v="Kg"/>
    <n v="26"/>
    <n v="122460"/>
  </r>
  <r>
    <x v="259"/>
    <s v="ANNAPURNA CORRUGATED BOX INDUSTRIES"/>
    <x v="0"/>
    <n v="3822"/>
    <s v="Kg"/>
    <n v="26"/>
    <n v="99372"/>
  </r>
  <r>
    <x v="259"/>
    <s v="ANNAPURNA CORRUGATED BOX INDUSTRIES"/>
    <x v="0"/>
    <n v="656"/>
    <s v="Kg"/>
    <n v="26.5"/>
    <n v="17384"/>
  </r>
  <r>
    <x v="259"/>
    <s v="ANNAPURNA CORRUGATED BOX INDUSTRIES"/>
    <x v="0"/>
    <n v="1080"/>
    <s v="Kg"/>
    <n v="21"/>
    <n v="22680"/>
  </r>
  <r>
    <x v="259"/>
    <s v="ANNAPURNA CORRUGATED BOX INDUSTRIES"/>
    <x v="0"/>
    <n v="865"/>
    <s v="Kg"/>
    <n v="21"/>
    <n v="18165"/>
  </r>
  <r>
    <x v="158"/>
    <s v="ANNAPURNA CORRUGATED BOX INDUSTRIES"/>
    <x v="0"/>
    <n v="947"/>
    <s v="Kg"/>
    <n v="25.5"/>
    <n v="24148.5"/>
  </r>
  <r>
    <x v="158"/>
    <s v="ANNAPURNA CORRUGATED BOX INDUSTRIES"/>
    <x v="0"/>
    <n v="470"/>
    <s v="Kg"/>
    <n v="25.5"/>
    <n v="11985"/>
  </r>
  <r>
    <x v="260"/>
    <s v="ANNAPURNA CORRUGATED BOX INDUSTRIES"/>
    <x v="0"/>
    <n v="1212"/>
    <s v="Kg"/>
    <n v="21"/>
    <n v="25452"/>
  </r>
  <r>
    <x v="261"/>
    <s v="ANNAPURNA CORRUGATED BOX INDUSTRIES"/>
    <x v="0"/>
    <n v="1209"/>
    <s v="Kg"/>
    <n v="25.5"/>
    <n v="30829.5"/>
  </r>
  <r>
    <x v="262"/>
    <s v="ANNAPURNA CORRUGATED BOX INDUSTRIES"/>
    <x v="0"/>
    <n v="938"/>
    <s v="Kg"/>
    <n v="22.5"/>
    <n v="21105"/>
  </r>
  <r>
    <x v="262"/>
    <s v="ANNAPURNA CORRUGATED BOX INDUSTRIES"/>
    <x v="0"/>
    <n v="559"/>
    <s v="Kg"/>
    <n v="22.5"/>
    <n v="12577.5"/>
  </r>
  <r>
    <x v="262"/>
    <s v="ANNAPURNA CORRUGATED BOX INDUSTRIES"/>
    <x v="0"/>
    <n v="607"/>
    <s v="Kg"/>
    <n v="21"/>
    <n v="12747"/>
  </r>
  <r>
    <x v="263"/>
    <s v="ANNAPURNA CORRUGATED BOX INDUSTRIES"/>
    <x v="0"/>
    <n v="431"/>
    <s v="Kg"/>
    <n v="24"/>
    <n v="10344"/>
  </r>
  <r>
    <x v="264"/>
    <s v="ANNAPURNA CORRUGATED BOX INDUSTRIES"/>
    <x v="0"/>
    <n v="788"/>
    <s v="Kg"/>
    <n v="27"/>
    <n v="21276"/>
  </r>
  <r>
    <x v="91"/>
    <s v="APPAREL INDIA PVT. LTD."/>
    <x v="1"/>
    <n v="50"/>
    <s v="Pcs"/>
    <n v="136"/>
    <n v="6800"/>
  </r>
  <r>
    <x v="101"/>
    <s v="APPAREL INDIA PVT. LTD."/>
    <x v="1"/>
    <n v="65"/>
    <s v="Pcs"/>
    <n v="136"/>
    <n v="8840"/>
  </r>
  <r>
    <x v="265"/>
    <s v="APPAREL INDIA PVT. LTD."/>
    <x v="1"/>
    <n v="85"/>
    <s v="Pcs"/>
    <n v="136"/>
    <n v="11560"/>
  </r>
  <r>
    <x v="266"/>
    <s v="ARIHANT PRINTERS"/>
    <x v="2"/>
    <n v="10000"/>
    <s v="Set"/>
    <n v="2"/>
    <n v="20000"/>
  </r>
  <r>
    <x v="267"/>
    <s v="ARIHANT PRINTERS"/>
    <x v="2"/>
    <n v="10000"/>
    <s v="Set"/>
    <n v="3"/>
    <n v="30000"/>
  </r>
  <r>
    <x v="121"/>
    <s v="ARIYAN MARKETING"/>
    <x v="1"/>
    <n v="680"/>
    <s v="Pcs"/>
    <n v="19"/>
    <n v="12920"/>
  </r>
  <r>
    <x v="268"/>
    <s v="ARIYAN MARKETING"/>
    <x v="1"/>
    <n v="400"/>
    <s v="Pcs"/>
    <n v="18.2"/>
    <n v="7280"/>
  </r>
  <r>
    <x v="268"/>
    <s v="ARIYAN MARKETING"/>
    <x v="1"/>
    <n v="100"/>
    <s v="Pcs"/>
    <n v="16.7"/>
    <n v="1670"/>
  </r>
  <r>
    <x v="268"/>
    <s v="ARIYAN MARKETING"/>
    <x v="1"/>
    <n v="247"/>
    <s v="Pcs"/>
    <n v="16.7"/>
    <n v="4124.8999999999996"/>
  </r>
  <r>
    <x v="268"/>
    <s v="ARIYAN MARKETING"/>
    <x v="1"/>
    <n v="340"/>
    <s v="Pcs"/>
    <n v="19"/>
    <n v="6460"/>
  </r>
  <r>
    <x v="122"/>
    <s v="ARIYAN MARKETING"/>
    <x v="1"/>
    <n v="253"/>
    <s v="Pcs"/>
    <n v="18.2"/>
    <n v="4604.5999999999995"/>
  </r>
  <r>
    <x v="122"/>
    <s v="ARIYAN MARKETING"/>
    <x v="1"/>
    <n v="248"/>
    <s v="Pcs"/>
    <n v="15.5"/>
    <n v="3844"/>
  </r>
  <r>
    <x v="122"/>
    <s v="ARIYAN MARKETING"/>
    <x v="1"/>
    <n v="161"/>
    <s v="Pcs"/>
    <n v="49.4"/>
    <n v="7953.4"/>
  </r>
  <r>
    <x v="122"/>
    <s v="ARIYAN MARKETING"/>
    <x v="1"/>
    <n v="301"/>
    <s v="Pcs"/>
    <n v="43.4"/>
    <n v="13063.4"/>
  </r>
  <r>
    <x v="269"/>
    <s v="ASOKA POLYSTEEL"/>
    <x v="2"/>
    <n v="330"/>
    <s v="Pcs"/>
    <n v="28.25"/>
    <n v="9322.5"/>
  </r>
  <r>
    <x v="270"/>
    <s v="B.K INDUSTRIES"/>
    <x v="2"/>
    <n v="500"/>
    <s v="Pcs"/>
    <n v="26"/>
    <n v="13000"/>
  </r>
  <r>
    <x v="271"/>
    <s v="B.K INDUSTRIES"/>
    <x v="2"/>
    <n v="1504"/>
    <s v="Pcs"/>
    <n v="27.75"/>
    <n v="41736"/>
  </r>
  <r>
    <x v="272"/>
    <s v="B.K INDUSTRIES"/>
    <x v="2"/>
    <n v="500"/>
    <s v="Pcs"/>
    <n v="76"/>
    <n v="38000"/>
  </r>
  <r>
    <x v="209"/>
    <s v="B.L.PACKAGING (P) LTD"/>
    <x v="1"/>
    <n v="50"/>
    <s v="Pcs"/>
    <n v="30"/>
    <n v="1500"/>
  </r>
  <r>
    <x v="13"/>
    <s v="B.L.PACKAGING (P) LTD"/>
    <x v="2"/>
    <n v="1000"/>
    <s v="Pcs"/>
    <n v="32"/>
    <n v="32000"/>
  </r>
  <r>
    <x v="13"/>
    <s v="B.L.PACKAGING (P) LTD"/>
    <x v="2"/>
    <n v="4000"/>
    <s v="Pcs"/>
    <n v="32"/>
    <n v="128000"/>
  </r>
  <r>
    <x v="273"/>
    <s v="B.S TRADING"/>
    <x v="0"/>
    <n v="1121"/>
    <s v="Kg"/>
    <n v="23.75"/>
    <n v="26623.75"/>
  </r>
  <r>
    <x v="273"/>
    <s v="B.S TRADING"/>
    <x v="0"/>
    <n v="1037"/>
    <s v="Kg"/>
    <n v="23.75"/>
    <n v="24628.75"/>
  </r>
  <r>
    <x v="274"/>
    <s v="B.S TRADING"/>
    <x v="0"/>
    <n v="944"/>
    <s v="Kg"/>
    <n v="25.5"/>
    <n v="24072"/>
  </r>
  <r>
    <x v="274"/>
    <s v="B.S TRADING"/>
    <x v="0"/>
    <n v="845"/>
    <s v="Kg"/>
    <n v="25.5"/>
    <n v="21547.5"/>
  </r>
  <r>
    <x v="274"/>
    <s v="B.S TRADING"/>
    <x v="0"/>
    <n v="1134"/>
    <s v="Kg"/>
    <n v="25.5"/>
    <n v="28917"/>
  </r>
  <r>
    <x v="274"/>
    <s v="B.S TRADING"/>
    <x v="0"/>
    <n v="1139"/>
    <s v="Kg"/>
    <n v="24"/>
    <n v="27336"/>
  </r>
  <r>
    <x v="274"/>
    <s v="B.S TRADING"/>
    <x v="0"/>
    <n v="1073"/>
    <s v="Kg"/>
    <n v="24"/>
    <n v="25752"/>
  </r>
  <r>
    <x v="274"/>
    <s v="B.S TRADING"/>
    <x v="0"/>
    <n v="872"/>
    <s v="Kg"/>
    <n v="24"/>
    <n v="20928"/>
  </r>
  <r>
    <x v="274"/>
    <s v="B.S TRADING"/>
    <x v="0"/>
    <n v="552"/>
    <s v="Kg"/>
    <n v="30"/>
    <n v="16560"/>
  </r>
  <r>
    <x v="274"/>
    <s v="B.S TRADING"/>
    <x v="0"/>
    <n v="668"/>
    <s v="Kg"/>
    <n v="30"/>
    <n v="20040"/>
  </r>
  <r>
    <x v="274"/>
    <s v="B.S TRADING"/>
    <x v="0"/>
    <n v="957"/>
    <s v="Kg"/>
    <n v="27.5"/>
    <n v="26317.5"/>
  </r>
  <r>
    <x v="90"/>
    <s v="B.S TRADING"/>
    <x v="0"/>
    <n v="835"/>
    <s v="Kg"/>
    <n v="25.25"/>
    <n v="21083.75"/>
  </r>
  <r>
    <x v="90"/>
    <s v="B.S TRADING"/>
    <x v="0"/>
    <n v="582"/>
    <s v="Kg"/>
    <n v="30"/>
    <n v="17460"/>
  </r>
  <r>
    <x v="275"/>
    <s v="B.S TRADING"/>
    <x v="0"/>
    <n v="985"/>
    <s v="Kg"/>
    <n v="23.75"/>
    <n v="23393.75"/>
  </r>
  <r>
    <x v="275"/>
    <s v="B.S TRADING"/>
    <x v="0"/>
    <n v="753"/>
    <s v="Kg"/>
    <n v="25"/>
    <n v="18825"/>
  </r>
  <r>
    <x v="275"/>
    <s v="B.S TRADING"/>
    <x v="0"/>
    <n v="2870"/>
    <s v="Kg"/>
    <n v="22.75"/>
    <n v="65292.5"/>
  </r>
  <r>
    <x v="93"/>
    <s v="B.S TRADING"/>
    <x v="0"/>
    <n v="996"/>
    <s v="Kg"/>
    <n v="25.25"/>
    <n v="25149"/>
  </r>
  <r>
    <x v="276"/>
    <s v="B.S TRADING"/>
    <x v="0"/>
    <n v="495"/>
    <s v="Kg"/>
    <n v="24"/>
    <n v="11880"/>
  </r>
  <r>
    <x v="276"/>
    <s v="B.S TRADING"/>
    <x v="0"/>
    <n v="559"/>
    <s v="Kg"/>
    <n v="24"/>
    <n v="13416"/>
  </r>
  <r>
    <x v="94"/>
    <s v="B.S TRADING"/>
    <x v="0"/>
    <n v="981"/>
    <s v="Kg"/>
    <n v="27"/>
    <n v="26487"/>
  </r>
  <r>
    <x v="94"/>
    <s v="B.S TRADING"/>
    <x v="0"/>
    <n v="630"/>
    <s v="Kg"/>
    <n v="29"/>
    <n v="18270"/>
  </r>
  <r>
    <x v="94"/>
    <s v="B.S TRADING"/>
    <x v="0"/>
    <n v="610"/>
    <s v="Kg"/>
    <n v="29"/>
    <n v="17690"/>
  </r>
  <r>
    <x v="96"/>
    <s v="B.S TRADING"/>
    <x v="0"/>
    <n v="969"/>
    <s v="Kg"/>
    <n v="25"/>
    <n v="24225"/>
  </r>
  <r>
    <x v="97"/>
    <s v="B.S TRADING"/>
    <x v="0"/>
    <n v="950"/>
    <s v="Kg"/>
    <n v="24"/>
    <n v="22800"/>
  </r>
  <r>
    <x v="98"/>
    <s v="B.S TRADING"/>
    <x v="0"/>
    <n v="2324"/>
    <s v="Kg"/>
    <n v="25"/>
    <n v="58100"/>
  </r>
  <r>
    <x v="98"/>
    <s v="B.S TRADING"/>
    <x v="0"/>
    <n v="840"/>
    <s v="Kg"/>
    <n v="25"/>
    <n v="21000"/>
  </r>
  <r>
    <x v="98"/>
    <s v="B.S TRADING"/>
    <x v="0"/>
    <n v="956"/>
    <s v="Kg"/>
    <n v="25"/>
    <n v="23900"/>
  </r>
  <r>
    <x v="98"/>
    <s v="B.S TRADING"/>
    <x v="0"/>
    <n v="1011"/>
    <s v="Kg"/>
    <n v="25"/>
    <n v="25275"/>
  </r>
  <r>
    <x v="98"/>
    <s v="B.S TRADING"/>
    <x v="0"/>
    <n v="4111"/>
    <s v="Kg"/>
    <n v="25"/>
    <n v="102775"/>
  </r>
  <r>
    <x v="98"/>
    <s v="B.S TRADING"/>
    <x v="0"/>
    <n v="2249"/>
    <s v="Kg"/>
    <n v="25"/>
    <n v="56225"/>
  </r>
  <r>
    <x v="99"/>
    <s v="B.S TRADING"/>
    <x v="0"/>
    <n v="532"/>
    <s v="Kg"/>
    <n v="27.75"/>
    <n v="14763"/>
  </r>
  <r>
    <x v="68"/>
    <s v="B.S TRADING"/>
    <x v="0"/>
    <n v="498"/>
    <s v="Kg"/>
    <n v="27.5"/>
    <n v="13695"/>
  </r>
  <r>
    <x v="68"/>
    <s v="B.S TRADING"/>
    <x v="0"/>
    <n v="567"/>
    <s v="Kg"/>
    <n v="24.25"/>
    <n v="13749.75"/>
  </r>
  <r>
    <x v="277"/>
    <s v="B.S TRADING"/>
    <x v="0"/>
    <n v="448"/>
    <s v="Kg"/>
    <n v="25"/>
    <n v="11200"/>
  </r>
  <r>
    <x v="277"/>
    <s v="B.S TRADING"/>
    <x v="0"/>
    <n v="974"/>
    <s v="Kg"/>
    <n v="24"/>
    <n v="23376"/>
  </r>
  <r>
    <x v="69"/>
    <s v="B.S TRADING"/>
    <x v="0"/>
    <n v="525"/>
    <s v="Kg"/>
    <n v="29"/>
    <n v="15225"/>
  </r>
  <r>
    <x v="69"/>
    <s v="B.S TRADING"/>
    <x v="0"/>
    <n v="497"/>
    <s v="Kg"/>
    <n v="29"/>
    <n v="14413"/>
  </r>
  <r>
    <x v="100"/>
    <s v="B.S TRADING"/>
    <x v="0"/>
    <n v="484"/>
    <s v="Kg"/>
    <n v="25.25"/>
    <n v="12221"/>
  </r>
  <r>
    <x v="100"/>
    <s v="B.S TRADING"/>
    <x v="0"/>
    <n v="1164"/>
    <s v="Kg"/>
    <n v="27.5"/>
    <n v="32010"/>
  </r>
  <r>
    <x v="100"/>
    <s v="B.S TRADING"/>
    <x v="0"/>
    <n v="909"/>
    <s v="Kg"/>
    <n v="25.25"/>
    <n v="22952.25"/>
  </r>
  <r>
    <x v="100"/>
    <s v="B.S TRADING"/>
    <x v="0"/>
    <n v="1148"/>
    <s v="Kg"/>
    <n v="25.25"/>
    <n v="28987"/>
  </r>
  <r>
    <x v="102"/>
    <s v="B.S TRADING"/>
    <x v="0"/>
    <n v="1167"/>
    <s v="Kg"/>
    <n v="25"/>
    <n v="29175"/>
  </r>
  <r>
    <x v="102"/>
    <s v="B.S TRADING"/>
    <x v="0"/>
    <n v="960"/>
    <s v="Kg"/>
    <n v="27.5"/>
    <n v="26400"/>
  </r>
  <r>
    <x v="103"/>
    <s v="B.S TRADING"/>
    <x v="0"/>
    <n v="554"/>
    <s v="Kg"/>
    <n v="29"/>
    <n v="16066"/>
  </r>
  <r>
    <x v="103"/>
    <s v="B.S TRADING"/>
    <x v="0"/>
    <n v="522"/>
    <s v="Kg"/>
    <n v="32.5"/>
    <n v="16965"/>
  </r>
  <r>
    <x v="104"/>
    <s v="B.S TRADING"/>
    <x v="0"/>
    <n v="1166"/>
    <s v="Kg"/>
    <n v="28"/>
    <n v="32648"/>
  </r>
  <r>
    <x v="105"/>
    <s v="B.S TRADING"/>
    <x v="0"/>
    <n v="1517"/>
    <s v="Kg"/>
    <n v="24"/>
    <n v="36408"/>
  </r>
  <r>
    <x v="227"/>
    <s v="B.S TRADING"/>
    <x v="0"/>
    <n v="2322"/>
    <s v="Kg"/>
    <n v="25"/>
    <n v="58050"/>
  </r>
  <r>
    <x v="227"/>
    <s v="B.S TRADING"/>
    <x v="0"/>
    <n v="889"/>
    <s v="Kg"/>
    <n v="25"/>
    <n v="22225"/>
  </r>
  <r>
    <x v="227"/>
    <s v="B.S TRADING"/>
    <x v="0"/>
    <n v="950"/>
    <s v="Kg"/>
    <n v="25"/>
    <n v="23750"/>
  </r>
  <r>
    <x v="227"/>
    <s v="B.S TRADING"/>
    <x v="0"/>
    <n v="985"/>
    <s v="Kg"/>
    <n v="25"/>
    <n v="24625"/>
  </r>
  <r>
    <x v="227"/>
    <s v="B.S TRADING"/>
    <x v="0"/>
    <n v="4289"/>
    <s v="Kg"/>
    <n v="25"/>
    <n v="107225"/>
  </r>
  <r>
    <x v="227"/>
    <s v="B.S TRADING"/>
    <x v="0"/>
    <n v="2232"/>
    <s v="Kg"/>
    <n v="25"/>
    <n v="55800"/>
  </r>
  <r>
    <x v="227"/>
    <s v="B.S TRADING"/>
    <x v="0"/>
    <n v="535"/>
    <s v="Kg"/>
    <n v="25.25"/>
    <n v="13508.75"/>
  </r>
  <r>
    <x v="227"/>
    <s v="B.S TRADING"/>
    <x v="0"/>
    <n v="448.3"/>
    <s v="Kg"/>
    <n v="29.5"/>
    <n v="13224.85"/>
  </r>
  <r>
    <x v="107"/>
    <s v="B.S TRADING"/>
    <x v="0"/>
    <n v="553"/>
    <s v="Kg"/>
    <n v="29"/>
    <n v="16037"/>
  </r>
  <r>
    <x v="107"/>
    <s v="B.S TRADING"/>
    <x v="0"/>
    <n v="616"/>
    <s v="Kg"/>
    <n v="27.5"/>
    <n v="16940"/>
  </r>
  <r>
    <x v="278"/>
    <s v="B.S TRADING"/>
    <x v="0"/>
    <n v="946"/>
    <s v="Kg"/>
    <n v="27.5"/>
    <n v="26015"/>
  </r>
  <r>
    <x v="278"/>
    <s v="B.S TRADING"/>
    <x v="0"/>
    <n v="1115"/>
    <s v="Kg"/>
    <n v="27.5"/>
    <n v="30662.5"/>
  </r>
  <r>
    <x v="278"/>
    <s v="B.S TRADING"/>
    <x v="0"/>
    <n v="1042"/>
    <s v="Kg"/>
    <n v="24"/>
    <n v="25008"/>
  </r>
  <r>
    <x v="278"/>
    <s v="B.S TRADING"/>
    <x v="0"/>
    <n v="547"/>
    <s v="Kg"/>
    <n v="29.5"/>
    <n v="16136.5"/>
  </r>
  <r>
    <x v="279"/>
    <s v="B.S TRADING"/>
    <x v="0"/>
    <n v="1147"/>
    <s v="Kg"/>
    <n v="24"/>
    <n v="27528"/>
  </r>
  <r>
    <x v="279"/>
    <s v="B.S TRADING"/>
    <x v="0"/>
    <n v="1311"/>
    <s v="Kg"/>
    <n v="22.75"/>
    <n v="29825.25"/>
  </r>
  <r>
    <x v="108"/>
    <s v="B.S TRADING"/>
    <x v="0"/>
    <n v="2297"/>
    <s v="Kg"/>
    <n v="25"/>
    <n v="57425"/>
  </r>
  <r>
    <x v="108"/>
    <s v="B.S TRADING"/>
    <x v="0"/>
    <n v="944"/>
    <s v="Kg"/>
    <n v="25"/>
    <n v="23600"/>
  </r>
  <r>
    <x v="81"/>
    <s v="B.S TRADING"/>
    <x v="0"/>
    <n v="2027"/>
    <s v="Kg"/>
    <n v="25"/>
    <n v="50675"/>
  </r>
  <r>
    <x v="81"/>
    <s v="B.S TRADING"/>
    <x v="0"/>
    <n v="4100"/>
    <s v="Kg"/>
    <n v="25"/>
    <n v="102500"/>
  </r>
  <r>
    <x v="81"/>
    <s v="B.S TRADING"/>
    <x v="0"/>
    <n v="2187"/>
    <s v="Kg"/>
    <n v="25"/>
    <n v="54675"/>
  </r>
  <r>
    <x v="62"/>
    <s v="B.S TRADING"/>
    <x v="0"/>
    <n v="880"/>
    <s v="Kg"/>
    <n v="24"/>
    <n v="21120"/>
  </r>
  <r>
    <x v="62"/>
    <s v="B.S TRADING"/>
    <x v="0"/>
    <n v="979"/>
    <s v="Kg"/>
    <n v="24"/>
    <n v="23496"/>
  </r>
  <r>
    <x v="109"/>
    <s v="B.S TRADING"/>
    <x v="0"/>
    <n v="1178"/>
    <s v="Kg"/>
    <n v="25"/>
    <n v="29450"/>
  </r>
  <r>
    <x v="109"/>
    <s v="B.S TRADING"/>
    <x v="0"/>
    <n v="1068"/>
    <s v="Kg"/>
    <n v="24"/>
    <n v="25632"/>
  </r>
  <r>
    <x v="280"/>
    <s v="B.S TRADING"/>
    <x v="0"/>
    <n v="809"/>
    <s v="Kg"/>
    <n v="25"/>
    <n v="20225"/>
  </r>
  <r>
    <x v="280"/>
    <s v="B.S TRADING"/>
    <x v="0"/>
    <n v="809"/>
    <s v="Kg"/>
    <n v="25"/>
    <n v="20225"/>
  </r>
  <r>
    <x v="82"/>
    <s v="B.S TRADING"/>
    <x v="0"/>
    <n v="1258"/>
    <s v="Kg"/>
    <n v="29.5"/>
    <n v="37111"/>
  </r>
  <r>
    <x v="82"/>
    <s v="B.S TRADING"/>
    <x v="0"/>
    <n v="1215"/>
    <s v="Kg"/>
    <n v="29.5"/>
    <n v="35842.5"/>
  </r>
  <r>
    <x v="82"/>
    <s v="B.S TRADING"/>
    <x v="0"/>
    <n v="418"/>
    <s v="Kg"/>
    <n v="29.5"/>
    <n v="12331"/>
  </r>
  <r>
    <x v="265"/>
    <s v="B.S TRADING"/>
    <x v="0"/>
    <n v="1311"/>
    <s v="Kg"/>
    <n v="25"/>
    <n v="32775"/>
  </r>
  <r>
    <x v="265"/>
    <s v="B.S TRADING"/>
    <x v="0"/>
    <n v="857"/>
    <s v="Kg"/>
    <n v="24.75"/>
    <n v="21210.75"/>
  </r>
  <r>
    <x v="265"/>
    <s v="B.S TRADING"/>
    <x v="0"/>
    <n v="978"/>
    <s v="Kg"/>
    <n v="25"/>
    <n v="24450"/>
  </r>
  <r>
    <x v="74"/>
    <s v="B.S TRADING"/>
    <x v="0"/>
    <n v="494"/>
    <s v="Kg"/>
    <n v="29.5"/>
    <n v="14573"/>
  </r>
  <r>
    <x v="234"/>
    <s v="B.S TRADING"/>
    <x v="0"/>
    <n v="410"/>
    <s v="Kg"/>
    <n v="29.5"/>
    <n v="12095"/>
  </r>
  <r>
    <x v="234"/>
    <s v="B.S TRADING"/>
    <x v="0"/>
    <n v="546"/>
    <s v="Kg"/>
    <n v="29.5"/>
    <n v="16107"/>
  </r>
  <r>
    <x v="234"/>
    <s v="B.S TRADING"/>
    <x v="0"/>
    <n v="944"/>
    <s v="Kg"/>
    <n v="24.5"/>
    <n v="23128"/>
  </r>
  <r>
    <x v="234"/>
    <s v="B.S TRADING"/>
    <x v="0"/>
    <n v="993"/>
    <s v="Kg"/>
    <n v="27"/>
    <n v="26811"/>
  </r>
  <r>
    <x v="235"/>
    <s v="B.S TRADING"/>
    <x v="0"/>
    <n v="301"/>
    <s v="Kg"/>
    <n v="29.5"/>
    <n v="8879.5"/>
  </r>
  <r>
    <x v="236"/>
    <s v="B.S TRADING"/>
    <x v="0"/>
    <n v="628"/>
    <s v="Kg"/>
    <n v="31"/>
    <n v="19468"/>
  </r>
  <r>
    <x v="281"/>
    <s v="B.S TRADING"/>
    <x v="0"/>
    <n v="970"/>
    <s v="Kg"/>
    <n v="23"/>
    <n v="22310"/>
  </r>
  <r>
    <x v="282"/>
    <s v="B.S TRADING"/>
    <x v="0"/>
    <n v="412"/>
    <s v="Kg"/>
    <n v="29"/>
    <n v="11948"/>
  </r>
  <r>
    <x v="84"/>
    <s v="B.S TRADING"/>
    <x v="0"/>
    <n v="1192"/>
    <s v="Kg"/>
    <n v="27"/>
    <n v="32184"/>
  </r>
  <r>
    <x v="84"/>
    <s v="B.S TRADING"/>
    <x v="0"/>
    <n v="1591"/>
    <s v="Kg"/>
    <n v="27"/>
    <n v="42957"/>
  </r>
  <r>
    <x v="84"/>
    <s v="B.S TRADING"/>
    <x v="0"/>
    <n v="657"/>
    <s v="Kg"/>
    <n v="29"/>
    <n v="19053"/>
  </r>
  <r>
    <x v="84"/>
    <s v="B.S TRADING"/>
    <x v="0"/>
    <n v="467"/>
    <s v="Kg"/>
    <n v="29.25"/>
    <n v="13659.75"/>
  </r>
  <r>
    <x v="84"/>
    <s v="B.S TRADING"/>
    <x v="0"/>
    <n v="2400"/>
    <s v="Kg"/>
    <n v="24"/>
    <n v="57600"/>
  </r>
  <r>
    <x v="84"/>
    <s v="B.S TRADING"/>
    <x v="0"/>
    <n v="845"/>
    <s v="Kg"/>
    <n v="24"/>
    <n v="20280"/>
  </r>
  <r>
    <x v="84"/>
    <s v="B.S TRADING"/>
    <x v="0"/>
    <n v="940"/>
    <s v="Kg"/>
    <n v="24"/>
    <n v="22560"/>
  </r>
  <r>
    <x v="84"/>
    <s v="B.S TRADING"/>
    <x v="0"/>
    <n v="1954"/>
    <s v="Kg"/>
    <n v="24"/>
    <n v="46896"/>
  </r>
  <r>
    <x v="84"/>
    <s v="B.S TRADING"/>
    <x v="0"/>
    <n v="3071"/>
    <s v="Kg"/>
    <n v="24"/>
    <n v="73704"/>
  </r>
  <r>
    <x v="283"/>
    <s v="B.S TRADING"/>
    <x v="0"/>
    <n v="2108"/>
    <s v="Kg"/>
    <n v="24"/>
    <n v="50592"/>
  </r>
  <r>
    <x v="283"/>
    <s v="B.S TRADING"/>
    <x v="0"/>
    <n v="457"/>
    <s v="Kg"/>
    <n v="24.25"/>
    <n v="11082.25"/>
  </r>
  <r>
    <x v="283"/>
    <s v="B.S TRADING"/>
    <x v="0"/>
    <n v="977"/>
    <s v="Kg"/>
    <n v="24.25"/>
    <n v="23692.25"/>
  </r>
  <r>
    <x v="283"/>
    <s v="B.S TRADING"/>
    <x v="0"/>
    <n v="1151"/>
    <s v="Kg"/>
    <n v="23"/>
    <n v="26473"/>
  </r>
  <r>
    <x v="283"/>
    <s v="B.S TRADING"/>
    <x v="0"/>
    <n v="447"/>
    <s v="Kg"/>
    <n v="23"/>
    <n v="10281"/>
  </r>
  <r>
    <x v="239"/>
    <s v="B.S TRADING"/>
    <x v="0"/>
    <n v="545"/>
    <s v="Kg"/>
    <n v="27"/>
    <n v="14715"/>
  </r>
  <r>
    <x v="239"/>
    <s v="B.S TRADING"/>
    <x v="0"/>
    <n v="571"/>
    <s v="Kg"/>
    <n v="29"/>
    <n v="16559"/>
  </r>
  <r>
    <x v="240"/>
    <s v="B.S TRADING"/>
    <x v="0"/>
    <n v="957"/>
    <s v="Kg"/>
    <n v="27"/>
    <n v="25839"/>
  </r>
  <r>
    <x v="240"/>
    <s v="B.S TRADING"/>
    <x v="0"/>
    <n v="1130"/>
    <s v="Kg"/>
    <n v="27"/>
    <n v="30510"/>
  </r>
  <r>
    <x v="284"/>
    <s v="B.S TRADING"/>
    <x v="0"/>
    <n v="529"/>
    <s v="Kg"/>
    <n v="29"/>
    <n v="15341"/>
  </r>
  <r>
    <x v="284"/>
    <s v="B.S TRADING"/>
    <x v="0"/>
    <n v="582"/>
    <s v="Kg"/>
    <n v="29"/>
    <n v="16878"/>
  </r>
  <r>
    <x v="284"/>
    <s v="B.S TRADING"/>
    <x v="0"/>
    <n v="1047"/>
    <s v="Kg"/>
    <n v="22.75"/>
    <n v="23819.25"/>
  </r>
  <r>
    <x v="284"/>
    <s v="B.S TRADING"/>
    <x v="0"/>
    <n v="962"/>
    <s v="Kg"/>
    <n v="22.75"/>
    <n v="21885.5"/>
  </r>
  <r>
    <x v="284"/>
    <s v="B.S TRADING"/>
    <x v="0"/>
    <n v="1106"/>
    <s v="Kg"/>
    <n v="22.75"/>
    <n v="25161.5"/>
  </r>
  <r>
    <x v="114"/>
    <s v="B.S TRADING"/>
    <x v="0"/>
    <n v="1041"/>
    <s v="Kg"/>
    <n v="24"/>
    <n v="24984"/>
  </r>
  <r>
    <x v="48"/>
    <s v="B.S TRADING"/>
    <x v="0"/>
    <n v="389"/>
    <s v="Kg"/>
    <n v="29"/>
    <n v="11281"/>
  </r>
  <r>
    <x v="48"/>
    <s v="B.S TRADING"/>
    <x v="0"/>
    <n v="360"/>
    <s v="Kg"/>
    <n v="29"/>
    <n v="10440"/>
  </r>
  <r>
    <x v="115"/>
    <s v="B.S TRADING"/>
    <x v="0"/>
    <n v="1119"/>
    <s v="Kg"/>
    <n v="24"/>
    <n v="26856"/>
  </r>
  <r>
    <x v="115"/>
    <s v="B.S TRADING"/>
    <x v="0"/>
    <n v="1776"/>
    <s v="Kg"/>
    <n v="24"/>
    <n v="42624"/>
  </r>
  <r>
    <x v="115"/>
    <s v="B.S TRADING"/>
    <x v="0"/>
    <n v="1004"/>
    <s v="Kg"/>
    <n v="24"/>
    <n v="24096"/>
  </r>
  <r>
    <x v="115"/>
    <s v="B.S TRADING"/>
    <x v="0"/>
    <n v="4254"/>
    <s v="Kg"/>
    <n v="24"/>
    <n v="102096"/>
  </r>
  <r>
    <x v="115"/>
    <s v="B.S TRADING"/>
    <x v="0"/>
    <n v="3312"/>
    <s v="Kg"/>
    <n v="24"/>
    <n v="79488"/>
  </r>
  <r>
    <x v="285"/>
    <s v="B.S TRADING"/>
    <x v="0"/>
    <n v="844"/>
    <s v="Kg"/>
    <n v="23"/>
    <n v="19412"/>
  </r>
  <r>
    <x v="117"/>
    <s v="B.S TRADING"/>
    <x v="0"/>
    <n v="650"/>
    <s v="Kg"/>
    <n v="29"/>
    <n v="18850"/>
  </r>
  <r>
    <x v="117"/>
    <s v="B.S TRADING"/>
    <x v="0"/>
    <n v="552"/>
    <s v="Kg"/>
    <n v="30.5"/>
    <n v="16836"/>
  </r>
  <r>
    <x v="117"/>
    <s v="B.S TRADING"/>
    <x v="0"/>
    <n v="479"/>
    <s v="Kg"/>
    <n v="29"/>
    <n v="13891"/>
  </r>
  <r>
    <x v="117"/>
    <s v="B.S TRADING"/>
    <x v="0"/>
    <n v="585"/>
    <s v="Kg"/>
    <n v="29"/>
    <n v="16965"/>
  </r>
  <r>
    <x v="286"/>
    <s v="B.S TRADING"/>
    <x v="0"/>
    <n v="675"/>
    <s v="Kg"/>
    <n v="27.25"/>
    <n v="18393.75"/>
  </r>
  <r>
    <x v="286"/>
    <s v="B.S TRADING"/>
    <x v="0"/>
    <n v="959"/>
    <s v="Kg"/>
    <n v="27.25"/>
    <n v="26132.75"/>
  </r>
  <r>
    <x v="286"/>
    <s v="B.S TRADING"/>
    <x v="0"/>
    <n v="1226"/>
    <s v="Kg"/>
    <n v="27.25"/>
    <n v="33408.5"/>
  </r>
  <r>
    <x v="118"/>
    <s v="B.S TRADING"/>
    <x v="0"/>
    <n v="1242"/>
    <s v="Kg"/>
    <n v="27.25"/>
    <n v="33844.5"/>
  </r>
  <r>
    <x v="119"/>
    <s v="B.S TRADING"/>
    <x v="0"/>
    <n v="778"/>
    <s v="Kg"/>
    <n v="27.25"/>
    <n v="21200.5"/>
  </r>
  <r>
    <x v="120"/>
    <s v="B.S TRADING"/>
    <x v="0"/>
    <n v="1850"/>
    <s v="Kg"/>
    <n v="23.5"/>
    <n v="43475"/>
  </r>
  <r>
    <x v="120"/>
    <s v="B.S TRADING"/>
    <x v="0"/>
    <n v="830"/>
    <s v="Kg"/>
    <n v="23.5"/>
    <n v="19505"/>
  </r>
  <r>
    <x v="120"/>
    <s v="B.S TRADING"/>
    <x v="0"/>
    <n v="988"/>
    <s v="Kg"/>
    <n v="23.5"/>
    <n v="23218"/>
  </r>
  <r>
    <x v="120"/>
    <s v="B.S TRADING"/>
    <x v="0"/>
    <n v="976"/>
    <s v="Kg"/>
    <n v="23.5"/>
    <n v="22936"/>
  </r>
  <r>
    <x v="120"/>
    <s v="B.S TRADING"/>
    <x v="0"/>
    <n v="3678"/>
    <s v="Kg"/>
    <n v="23.5"/>
    <n v="86433"/>
  </r>
  <r>
    <x v="120"/>
    <s v="B.S TRADING"/>
    <x v="0"/>
    <n v="3341"/>
    <s v="Kg"/>
    <n v="23.5"/>
    <n v="78513.5"/>
  </r>
  <r>
    <x v="120"/>
    <s v="B.S TRADING"/>
    <x v="0"/>
    <n v="866"/>
    <s v="Kg"/>
    <n v="23"/>
    <n v="19918"/>
  </r>
  <r>
    <x v="120"/>
    <s v="B.S TRADING"/>
    <x v="0"/>
    <n v="1062"/>
    <s v="Kg"/>
    <n v="23"/>
    <n v="24426"/>
  </r>
  <r>
    <x v="120"/>
    <s v="B.S TRADING"/>
    <x v="0"/>
    <n v="516"/>
    <s v="Kg"/>
    <n v="29.25"/>
    <n v="15093"/>
  </r>
  <r>
    <x v="268"/>
    <s v="B.S TRADING"/>
    <x v="0"/>
    <n v="381"/>
    <s v="Kg"/>
    <n v="29.25"/>
    <n v="11144.25"/>
  </r>
  <r>
    <x v="268"/>
    <s v="B.S TRADING"/>
    <x v="0"/>
    <n v="617"/>
    <s v="Kg"/>
    <n v="29.25"/>
    <n v="18047.25"/>
  </r>
  <r>
    <x v="268"/>
    <s v="B.S TRADING"/>
    <x v="0"/>
    <n v="457"/>
    <s v="Kg"/>
    <n v="29.25"/>
    <n v="13367.25"/>
  </r>
  <r>
    <x v="268"/>
    <s v="B.S TRADING"/>
    <x v="0"/>
    <n v="1134"/>
    <s v="Kg"/>
    <n v="27.25"/>
    <n v="30901.5"/>
  </r>
  <r>
    <x v="268"/>
    <s v="B.S TRADING"/>
    <x v="0"/>
    <n v="558"/>
    <s v="Kg"/>
    <n v="29.25"/>
    <n v="16321.5"/>
  </r>
  <r>
    <x v="268"/>
    <s v="B.S TRADING"/>
    <x v="0"/>
    <n v="381"/>
    <s v="Kg"/>
    <n v="27"/>
    <n v="10287"/>
  </r>
  <r>
    <x v="122"/>
    <s v="B.S TRADING"/>
    <x v="0"/>
    <n v="997"/>
    <s v="Kg"/>
    <n v="23"/>
    <n v="22931"/>
  </r>
  <r>
    <x v="122"/>
    <s v="B.S TRADING"/>
    <x v="0"/>
    <n v="859"/>
    <s v="Kg"/>
    <n v="23"/>
    <n v="19757"/>
  </r>
  <r>
    <x v="123"/>
    <s v="B.S TRADING"/>
    <x v="0"/>
    <n v="1045"/>
    <s v="Kg"/>
    <n v="22.75"/>
    <n v="23773.75"/>
  </r>
  <r>
    <x v="123"/>
    <s v="B.S TRADING"/>
    <x v="0"/>
    <n v="957"/>
    <s v="Kg"/>
    <n v="24"/>
    <n v="22968"/>
  </r>
  <r>
    <x v="123"/>
    <s v="B.S TRADING"/>
    <x v="0"/>
    <n v="959"/>
    <s v="Kg"/>
    <n v="22.75"/>
    <n v="21817.25"/>
  </r>
  <r>
    <x v="287"/>
    <s v="B.S TRADING"/>
    <x v="0"/>
    <n v="510"/>
    <s v="Kg"/>
    <n v="29"/>
    <n v="14790"/>
  </r>
  <r>
    <x v="287"/>
    <s v="B.S TRADING"/>
    <x v="0"/>
    <n v="513"/>
    <s v="Kg"/>
    <n v="22.75"/>
    <n v="11670.75"/>
  </r>
  <r>
    <x v="288"/>
    <s v="B.S TRADING"/>
    <x v="0"/>
    <n v="869"/>
    <s v="Kg"/>
    <n v="22.75"/>
    <n v="19769.75"/>
  </r>
  <r>
    <x v="289"/>
    <s v="B.S TRADING"/>
    <x v="0"/>
    <n v="1657"/>
    <s v="Kg"/>
    <n v="21.5"/>
    <n v="35625.5"/>
  </r>
  <r>
    <x v="289"/>
    <s v="B.S TRADING"/>
    <x v="0"/>
    <n v="2125"/>
    <s v="Kg"/>
    <n v="21.5"/>
    <n v="45687.5"/>
  </r>
  <r>
    <x v="289"/>
    <s v="B.S TRADING"/>
    <x v="0"/>
    <n v="552"/>
    <s v="Kg"/>
    <n v="27.25"/>
    <n v="15042"/>
  </r>
  <r>
    <x v="289"/>
    <s v="B.S TRADING"/>
    <x v="0"/>
    <n v="610"/>
    <s v="Kg"/>
    <n v="29"/>
    <n v="17690"/>
  </r>
  <r>
    <x v="124"/>
    <s v="B.S TRADING"/>
    <x v="0"/>
    <n v="955"/>
    <s v="Kg"/>
    <n v="27"/>
    <n v="25785"/>
  </r>
  <r>
    <x v="290"/>
    <s v="B.S TRADING"/>
    <x v="0"/>
    <n v="559"/>
    <s v="Kg"/>
    <n v="22.5"/>
    <n v="12577.5"/>
  </r>
  <r>
    <x v="244"/>
    <s v="B.S TRADING"/>
    <x v="0"/>
    <n v="1770"/>
    <s v="Kg"/>
    <n v="22.75"/>
    <n v="40267.5"/>
  </r>
  <r>
    <x v="244"/>
    <s v="B.S TRADING"/>
    <x v="0"/>
    <n v="1122"/>
    <s v="Kg"/>
    <n v="27"/>
    <n v="30294"/>
  </r>
  <r>
    <x v="244"/>
    <s v="B.S TRADING"/>
    <x v="0"/>
    <n v="1192"/>
    <s v="Kg"/>
    <n v="27"/>
    <n v="32184"/>
  </r>
  <r>
    <x v="244"/>
    <s v="B.S TRADING"/>
    <x v="0"/>
    <n v="930"/>
    <s v="Kg"/>
    <n v="21.5"/>
    <n v="19995"/>
  </r>
  <r>
    <x v="244"/>
    <s v="B.S TRADING"/>
    <x v="0"/>
    <n v="1517"/>
    <s v="Kg"/>
    <n v="21.5"/>
    <n v="32615.5"/>
  </r>
  <r>
    <x v="244"/>
    <s v="B.S TRADING"/>
    <x v="0"/>
    <n v="1637"/>
    <s v="Kg"/>
    <n v="21.5"/>
    <n v="35195.5"/>
  </r>
  <r>
    <x v="128"/>
    <s v="B.S TRADING"/>
    <x v="0"/>
    <n v="566"/>
    <s v="Kg"/>
    <n v="27"/>
    <n v="15282"/>
  </r>
  <r>
    <x v="128"/>
    <s v="B.S TRADING"/>
    <x v="0"/>
    <n v="1078"/>
    <s v="Kg"/>
    <n v="23"/>
    <n v="24794"/>
  </r>
  <r>
    <x v="128"/>
    <s v="B.S TRADING"/>
    <x v="0"/>
    <n v="471"/>
    <s v="Kg"/>
    <n v="28.25"/>
    <n v="13305.75"/>
  </r>
  <r>
    <x v="128"/>
    <s v="B.S TRADING"/>
    <x v="0"/>
    <n v="1449"/>
    <s v="Kg"/>
    <n v="21.5"/>
    <n v="31153.5"/>
  </r>
  <r>
    <x v="128"/>
    <s v="B.S TRADING"/>
    <x v="0"/>
    <n v="1042"/>
    <s v="Kg"/>
    <n v="21.5"/>
    <n v="22403"/>
  </r>
  <r>
    <x v="128"/>
    <s v="B.S TRADING"/>
    <x v="0"/>
    <n v="443"/>
    <s v="Kg"/>
    <n v="28.25"/>
    <n v="12514.75"/>
  </r>
  <r>
    <x v="291"/>
    <s v="B.S TRADING"/>
    <x v="0"/>
    <n v="1194"/>
    <s v="Kg"/>
    <n v="21.5"/>
    <n v="25671"/>
  </r>
  <r>
    <x v="291"/>
    <s v="B.S TRADING"/>
    <x v="0"/>
    <n v="1050"/>
    <s v="Kg"/>
    <n v="21.5"/>
    <n v="22575"/>
  </r>
  <r>
    <x v="130"/>
    <s v="B.S TRADING"/>
    <x v="0"/>
    <n v="1037"/>
    <s v="Kg"/>
    <n v="22.5"/>
    <n v="23332.5"/>
  </r>
  <r>
    <x v="130"/>
    <s v="B.S TRADING"/>
    <x v="0"/>
    <n v="930"/>
    <s v="Kg"/>
    <n v="22.5"/>
    <n v="20925"/>
  </r>
  <r>
    <x v="130"/>
    <s v="B.S TRADING"/>
    <x v="0"/>
    <n v="1101"/>
    <s v="Kg"/>
    <n v="26.75"/>
    <n v="29451.75"/>
  </r>
  <r>
    <x v="130"/>
    <s v="B.S TRADING"/>
    <x v="0"/>
    <n v="363"/>
    <s v="Kg"/>
    <n v="28"/>
    <n v="10164"/>
  </r>
  <r>
    <x v="130"/>
    <s v="B.S TRADING"/>
    <x v="0"/>
    <n v="334"/>
    <s v="Kg"/>
    <n v="28.5"/>
    <n v="9519"/>
  </r>
  <r>
    <x v="130"/>
    <s v="B.S TRADING"/>
    <x v="0"/>
    <n v="311"/>
    <s v="Kg"/>
    <n v="28.5"/>
    <n v="8863.5"/>
  </r>
  <r>
    <x v="130"/>
    <s v="B.S TRADING"/>
    <x v="0"/>
    <n v="345"/>
    <s v="Kg"/>
    <n v="28"/>
    <n v="9660"/>
  </r>
  <r>
    <x v="130"/>
    <s v="B.S TRADING"/>
    <x v="0"/>
    <n v="3430"/>
    <s v="Kg"/>
    <n v="21.5"/>
    <n v="73745"/>
  </r>
  <r>
    <x v="130"/>
    <s v="B.S TRADING"/>
    <x v="0"/>
    <n v="918"/>
    <s v="Kg"/>
    <n v="21.5"/>
    <n v="19737"/>
  </r>
  <r>
    <x v="131"/>
    <s v="B.S TRADING"/>
    <x v="0"/>
    <n v="909"/>
    <s v="Kg"/>
    <n v="21.5"/>
    <n v="19543.5"/>
  </r>
  <r>
    <x v="131"/>
    <s v="B.S TRADING"/>
    <x v="0"/>
    <n v="2017"/>
    <s v="Kg"/>
    <n v="21.5"/>
    <n v="43365.5"/>
  </r>
  <r>
    <x v="131"/>
    <s v="B.S TRADING"/>
    <x v="0"/>
    <n v="2161"/>
    <s v="Kg"/>
    <n v="21.5"/>
    <n v="46461.5"/>
  </r>
  <r>
    <x v="131"/>
    <s v="B.S TRADING"/>
    <x v="0"/>
    <n v="2262"/>
    <s v="Kg"/>
    <n v="21.5"/>
    <n v="48633"/>
  </r>
  <r>
    <x v="131"/>
    <s v="B.S TRADING"/>
    <x v="0"/>
    <n v="569"/>
    <s v="Kg"/>
    <n v="28"/>
    <n v="15932"/>
  </r>
  <r>
    <x v="132"/>
    <s v="B.S TRADING"/>
    <x v="0"/>
    <n v="475"/>
    <s v="Kg"/>
    <n v="28"/>
    <n v="13300"/>
  </r>
  <r>
    <x v="132"/>
    <s v="B.S TRADING"/>
    <x v="0"/>
    <n v="1177"/>
    <s v="Kg"/>
    <n v="22.75"/>
    <n v="26776.75"/>
  </r>
  <r>
    <x v="132"/>
    <s v="B.S TRADING"/>
    <x v="0"/>
    <n v="872"/>
    <s v="Kg"/>
    <n v="22.75"/>
    <n v="19838"/>
  </r>
  <r>
    <x v="133"/>
    <s v="B.S TRADING"/>
    <x v="0"/>
    <n v="1403"/>
    <s v="Kg"/>
    <n v="22.75"/>
    <n v="31918.25"/>
  </r>
  <r>
    <x v="133"/>
    <s v="B.S TRADING"/>
    <x v="0"/>
    <n v="995"/>
    <s v="Kg"/>
    <n v="22.75"/>
    <n v="22636.25"/>
  </r>
  <r>
    <x v="133"/>
    <s v="B.S TRADING"/>
    <x v="0"/>
    <n v="3176"/>
    <s v="Kg"/>
    <n v="22.75"/>
    <n v="72254"/>
  </r>
  <r>
    <x v="133"/>
    <s v="B.S TRADING"/>
    <x v="0"/>
    <n v="3952"/>
    <s v="Kg"/>
    <n v="22.75"/>
    <n v="89908"/>
  </r>
  <r>
    <x v="133"/>
    <s v="B.S TRADING"/>
    <x v="0"/>
    <n v="3085"/>
    <s v="Kg"/>
    <n v="21.5"/>
    <n v="66327.5"/>
  </r>
  <r>
    <x v="133"/>
    <s v="B.S TRADING"/>
    <x v="0"/>
    <n v="508"/>
    <s v="Kg"/>
    <n v="21.5"/>
    <n v="10922"/>
  </r>
  <r>
    <x v="133"/>
    <s v="B.S TRADING"/>
    <x v="0"/>
    <n v="333"/>
    <s v="Kg"/>
    <n v="28"/>
    <n v="9324"/>
  </r>
  <r>
    <x v="133"/>
    <s v="B.S TRADING"/>
    <x v="0"/>
    <n v="296"/>
    <s v="Kg"/>
    <n v="26.5"/>
    <n v="7844"/>
  </r>
  <r>
    <x v="292"/>
    <s v="B.S TRADING"/>
    <x v="0"/>
    <n v="577"/>
    <s v="Kg"/>
    <n v="28"/>
    <n v="16156"/>
  </r>
  <r>
    <x v="292"/>
    <s v="B.S TRADING"/>
    <x v="0"/>
    <n v="1180"/>
    <s v="Kg"/>
    <n v="21.5"/>
    <n v="25370"/>
  </r>
  <r>
    <x v="246"/>
    <s v="B.S TRADING"/>
    <x v="0"/>
    <n v="1164"/>
    <s v="Kg"/>
    <n v="26"/>
    <n v="30264"/>
  </r>
  <r>
    <x v="246"/>
    <s v="B.S TRADING"/>
    <x v="0"/>
    <n v="1103"/>
    <s v="Kg"/>
    <n v="26"/>
    <n v="28678"/>
  </r>
  <r>
    <x v="134"/>
    <s v="B.S TRADING"/>
    <x v="0"/>
    <n v="494"/>
    <s v="Kg"/>
    <n v="22.75"/>
    <n v="11238.5"/>
  </r>
  <r>
    <x v="134"/>
    <s v="B.S TRADING"/>
    <x v="0"/>
    <n v="596"/>
    <s v="Kg"/>
    <n v="29.5"/>
    <n v="17582"/>
  </r>
  <r>
    <x v="293"/>
    <s v="B.S TRADING"/>
    <x v="0"/>
    <n v="532"/>
    <s v="Kg"/>
    <n v="28"/>
    <n v="14896"/>
  </r>
  <r>
    <x v="293"/>
    <s v="B.S TRADING"/>
    <x v="0"/>
    <n v="514"/>
    <s v="Kg"/>
    <n v="28"/>
    <n v="14392"/>
  </r>
  <r>
    <x v="293"/>
    <s v="B.S TRADING"/>
    <x v="0"/>
    <n v="454"/>
    <s v="Kg"/>
    <n v="28"/>
    <n v="12712"/>
  </r>
  <r>
    <x v="293"/>
    <s v="B.S TRADING"/>
    <x v="0"/>
    <n v="395"/>
    <s v="Kg"/>
    <n v="28"/>
    <n v="11060"/>
  </r>
  <r>
    <x v="293"/>
    <s v="B.S TRADING"/>
    <x v="0"/>
    <n v="322"/>
    <s v="Kg"/>
    <n v="28"/>
    <n v="9016"/>
  </r>
  <r>
    <x v="293"/>
    <s v="B.S TRADING"/>
    <x v="0"/>
    <n v="1195"/>
    <s v="Kg"/>
    <n v="28"/>
    <n v="33460"/>
  </r>
  <r>
    <x v="293"/>
    <s v="B.S TRADING"/>
    <x v="0"/>
    <n v="262"/>
    <s v="Kg"/>
    <n v="27.5"/>
    <n v="7205"/>
  </r>
  <r>
    <x v="293"/>
    <s v="B.S TRADING"/>
    <x v="0"/>
    <n v="306"/>
    <s v="Kg"/>
    <n v="27.5"/>
    <n v="8415"/>
  </r>
  <r>
    <x v="63"/>
    <s v="B.S TRADING"/>
    <x v="0"/>
    <n v="362"/>
    <s v="Kg"/>
    <n v="28"/>
    <n v="10136"/>
  </r>
  <r>
    <x v="63"/>
    <s v="B.S TRADING"/>
    <x v="0"/>
    <n v="892"/>
    <s v="Kg"/>
    <n v="22.75"/>
    <n v="20293"/>
  </r>
  <r>
    <x v="63"/>
    <s v="B.S TRADING"/>
    <x v="0"/>
    <n v="1884"/>
    <s v="Kg"/>
    <n v="22.75"/>
    <n v="42861"/>
  </r>
  <r>
    <x v="63"/>
    <s v="B.S TRADING"/>
    <x v="0"/>
    <n v="982"/>
    <s v="Kg"/>
    <n v="22.75"/>
    <n v="22340.5"/>
  </r>
  <r>
    <x v="63"/>
    <s v="B.S TRADING"/>
    <x v="0"/>
    <n v="4261"/>
    <s v="Kg"/>
    <n v="22.75"/>
    <n v="96937.75"/>
  </r>
  <r>
    <x v="63"/>
    <s v="B.S TRADING"/>
    <x v="0"/>
    <n v="3282"/>
    <s v="Kg"/>
    <n v="22.75"/>
    <n v="74665.5"/>
  </r>
  <r>
    <x v="63"/>
    <s v="B.S TRADING"/>
    <x v="0"/>
    <n v="1180"/>
    <s v="Kg"/>
    <n v="26.75"/>
    <n v="31565"/>
  </r>
  <r>
    <x v="248"/>
    <s v="B.S TRADING"/>
    <x v="0"/>
    <n v="546"/>
    <s v="Kg"/>
    <n v="28"/>
    <n v="15288"/>
  </r>
  <r>
    <x v="248"/>
    <s v="B.S TRADING"/>
    <x v="0"/>
    <n v="593"/>
    <s v="Kg"/>
    <n v="28"/>
    <n v="16604"/>
  </r>
  <r>
    <x v="248"/>
    <s v="B.S TRADING"/>
    <x v="0"/>
    <n v="631"/>
    <s v="Kg"/>
    <n v="26.75"/>
    <n v="16879.25"/>
  </r>
  <r>
    <x v="248"/>
    <s v="B.S TRADING"/>
    <x v="0"/>
    <n v="430"/>
    <s v="Kg"/>
    <n v="21"/>
    <n v="9030"/>
  </r>
  <r>
    <x v="135"/>
    <s v="B.S TRADING"/>
    <x v="0"/>
    <n v="864"/>
    <s v="Kg"/>
    <n v="22.75"/>
    <n v="19656"/>
  </r>
  <r>
    <x v="135"/>
    <s v="B.S TRADING"/>
    <x v="0"/>
    <n v="912"/>
    <s v="Kg"/>
    <n v="22.75"/>
    <n v="20748"/>
  </r>
  <r>
    <x v="135"/>
    <s v="B.S TRADING"/>
    <x v="0"/>
    <n v="957"/>
    <s v="Kg"/>
    <n v="22.75"/>
    <n v="21771.75"/>
  </r>
  <r>
    <x v="135"/>
    <s v="B.S TRADING"/>
    <x v="0"/>
    <n v="3954"/>
    <s v="Kg"/>
    <n v="22.75"/>
    <n v="89953.5"/>
  </r>
  <r>
    <x v="135"/>
    <s v="B.S TRADING"/>
    <x v="0"/>
    <n v="4376"/>
    <s v="Kg"/>
    <n v="22.75"/>
    <n v="99554"/>
  </r>
  <r>
    <x v="294"/>
    <s v="B.S TRADING"/>
    <x v="0"/>
    <n v="1142"/>
    <s v="Kg"/>
    <n v="26.5"/>
    <n v="30263"/>
  </r>
  <r>
    <x v="294"/>
    <s v="B.S TRADING"/>
    <x v="0"/>
    <n v="942"/>
    <s v="Kg"/>
    <n v="26.5"/>
    <n v="24963"/>
  </r>
  <r>
    <x v="294"/>
    <s v="B.S TRADING"/>
    <x v="0"/>
    <n v="1038"/>
    <s v="Kg"/>
    <n v="22.25"/>
    <n v="23095.5"/>
  </r>
  <r>
    <x v="294"/>
    <s v="B.S TRADING"/>
    <x v="0"/>
    <n v="5129"/>
    <s v="Kg"/>
    <n v="22.25"/>
    <n v="114120.25"/>
  </r>
  <r>
    <x v="294"/>
    <s v="B.S TRADING"/>
    <x v="0"/>
    <n v="5755"/>
    <s v="Kg"/>
    <n v="22.25"/>
    <n v="128048.75"/>
  </r>
  <r>
    <x v="249"/>
    <s v="B.S TRADING"/>
    <x v="0"/>
    <n v="977"/>
    <s v="Kg"/>
    <n v="21.5"/>
    <n v="21005.5"/>
  </r>
  <r>
    <x v="249"/>
    <s v="B.S TRADING"/>
    <x v="0"/>
    <n v="970"/>
    <s v="Kg"/>
    <n v="26.5"/>
    <n v="25705"/>
  </r>
  <r>
    <x v="49"/>
    <s v="B.S TRADING"/>
    <x v="0"/>
    <n v="547"/>
    <s v="Kg"/>
    <n v="27"/>
    <n v="14769"/>
  </r>
  <r>
    <x v="250"/>
    <s v="B.S TRADING"/>
    <x v="0"/>
    <n v="4647"/>
    <s v="Kg"/>
    <n v="21"/>
    <n v="97587"/>
  </r>
  <r>
    <x v="250"/>
    <s v="B.S TRADING"/>
    <x v="0"/>
    <n v="947"/>
    <s v="Kg"/>
    <n v="21"/>
    <n v="19887"/>
  </r>
  <r>
    <x v="250"/>
    <s v="B.S TRADING"/>
    <x v="0"/>
    <n v="3140"/>
    <s v="Kg"/>
    <n v="21"/>
    <n v="65940"/>
  </r>
  <r>
    <x v="250"/>
    <s v="B.S TRADING"/>
    <x v="0"/>
    <n v="3351"/>
    <s v="Kg"/>
    <n v="21"/>
    <n v="70371"/>
  </r>
  <r>
    <x v="250"/>
    <s v="B.S TRADING"/>
    <x v="0"/>
    <n v="606"/>
    <s v="Kg"/>
    <n v="27.5"/>
    <n v="16665"/>
  </r>
  <r>
    <x v="250"/>
    <s v="B.S TRADING"/>
    <x v="0"/>
    <n v="418"/>
    <s v="Kg"/>
    <n v="21"/>
    <n v="8778"/>
  </r>
  <r>
    <x v="250"/>
    <s v="B.S TRADING"/>
    <x v="0"/>
    <n v="431"/>
    <s v="Kg"/>
    <n v="21"/>
    <n v="9051"/>
  </r>
  <r>
    <x v="250"/>
    <s v="B.S TRADING"/>
    <x v="0"/>
    <n v="654"/>
    <s v="Kg"/>
    <n v="27.5"/>
    <n v="17985"/>
  </r>
  <r>
    <x v="251"/>
    <s v="B.S TRADING"/>
    <x v="0"/>
    <n v="769"/>
    <s v="Kg"/>
    <n v="20"/>
    <n v="15380"/>
  </r>
  <r>
    <x v="251"/>
    <s v="B.S TRADING"/>
    <x v="0"/>
    <n v="1042"/>
    <s v="Kg"/>
    <n v="21"/>
    <n v="21882"/>
  </r>
  <r>
    <x v="251"/>
    <s v="B.S TRADING"/>
    <x v="0"/>
    <n v="1022"/>
    <s v="Kg"/>
    <n v="26.75"/>
    <n v="27338.5"/>
  </r>
  <r>
    <x v="251"/>
    <s v="B.S TRADING"/>
    <x v="0"/>
    <n v="2078"/>
    <s v="Kg"/>
    <n v="21"/>
    <n v="43638"/>
  </r>
  <r>
    <x v="252"/>
    <s v="B.S TRADING"/>
    <x v="0"/>
    <n v="662"/>
    <s v="Kg"/>
    <n v="21"/>
    <n v="13902"/>
  </r>
  <r>
    <x v="252"/>
    <s v="B.S TRADING"/>
    <x v="0"/>
    <n v="485"/>
    <s v="Kg"/>
    <n v="27.5"/>
    <n v="13337.5"/>
  </r>
  <r>
    <x v="252"/>
    <s v="B.S TRADING"/>
    <x v="0"/>
    <n v="552"/>
    <s v="Kg"/>
    <n v="26.5"/>
    <n v="14628"/>
  </r>
  <r>
    <x v="253"/>
    <s v="B.S TRADING"/>
    <x v="0"/>
    <n v="898"/>
    <s v="Kg"/>
    <n v="26"/>
    <n v="23348"/>
  </r>
  <r>
    <x v="253"/>
    <s v="B.S TRADING"/>
    <x v="0"/>
    <n v="1148"/>
    <s v="Kg"/>
    <n v="26"/>
    <n v="29848"/>
  </r>
  <r>
    <x v="137"/>
    <s v="B.S TRADING"/>
    <x v="0"/>
    <n v="525"/>
    <s v="Kg"/>
    <n v="27.5"/>
    <n v="14437.5"/>
  </r>
  <r>
    <x v="254"/>
    <s v="B.S TRADING"/>
    <x v="0"/>
    <n v="682"/>
    <s v="Kg"/>
    <n v="21"/>
    <n v="14322"/>
  </r>
  <r>
    <x v="254"/>
    <s v="B.S TRADING"/>
    <x v="0"/>
    <n v="1208"/>
    <s v="Kg"/>
    <n v="26.25"/>
    <n v="31710"/>
  </r>
  <r>
    <x v="295"/>
    <s v="B.S TRADING"/>
    <x v="0"/>
    <n v="538"/>
    <s v="Kg"/>
    <n v="27.5"/>
    <n v="14795"/>
  </r>
  <r>
    <x v="295"/>
    <s v="B.S TRADING"/>
    <x v="0"/>
    <n v="482"/>
    <s v="Kg"/>
    <n v="27.5"/>
    <n v="13255"/>
  </r>
  <r>
    <x v="296"/>
    <s v="B.S TRADING"/>
    <x v="0"/>
    <n v="807"/>
    <s v="Kg"/>
    <n v="20.75"/>
    <n v="16745.25"/>
  </r>
  <r>
    <x v="296"/>
    <s v="B.S TRADING"/>
    <x v="0"/>
    <n v="1138"/>
    <s v="Kg"/>
    <n v="26"/>
    <n v="29588"/>
  </r>
  <r>
    <x v="296"/>
    <s v="B.S TRADING"/>
    <x v="0"/>
    <n v="888"/>
    <s v="Kg"/>
    <n v="20.75"/>
    <n v="18426"/>
  </r>
  <r>
    <x v="296"/>
    <s v="B.S TRADING"/>
    <x v="0"/>
    <n v="999"/>
    <s v="Kg"/>
    <n v="20.75"/>
    <n v="20729.25"/>
  </r>
  <r>
    <x v="296"/>
    <s v="B.S TRADING"/>
    <x v="0"/>
    <n v="2086"/>
    <s v="Kg"/>
    <n v="22"/>
    <n v="45892"/>
  </r>
  <r>
    <x v="296"/>
    <s v="B.S TRADING"/>
    <x v="0"/>
    <n v="887"/>
    <s v="Kg"/>
    <n v="22"/>
    <n v="19514"/>
  </r>
  <r>
    <x v="296"/>
    <s v="B.S TRADING"/>
    <x v="0"/>
    <n v="468"/>
    <s v="Kg"/>
    <n v="22"/>
    <n v="10296"/>
  </r>
  <r>
    <x v="296"/>
    <s v="B.S TRADING"/>
    <x v="0"/>
    <n v="482"/>
    <s v="Kg"/>
    <n v="22"/>
    <n v="10604"/>
  </r>
  <r>
    <x v="296"/>
    <s v="B.S TRADING"/>
    <x v="0"/>
    <n v="2071"/>
    <s v="Kg"/>
    <n v="22"/>
    <n v="45562"/>
  </r>
  <r>
    <x v="296"/>
    <s v="B.S TRADING"/>
    <x v="0"/>
    <n v="946"/>
    <s v="Kg"/>
    <n v="20.75"/>
    <n v="19629.5"/>
  </r>
  <r>
    <x v="296"/>
    <s v="B.S TRADING"/>
    <x v="0"/>
    <n v="910"/>
    <s v="Kg"/>
    <n v="22"/>
    <n v="20020"/>
  </r>
  <r>
    <x v="296"/>
    <s v="B.S TRADING"/>
    <x v="0"/>
    <n v="467"/>
    <s v="Kg"/>
    <n v="22"/>
    <n v="10274"/>
  </r>
  <r>
    <x v="296"/>
    <s v="B.S TRADING"/>
    <x v="0"/>
    <n v="498"/>
    <s v="Kg"/>
    <n v="22"/>
    <n v="10956"/>
  </r>
  <r>
    <x v="296"/>
    <s v="B.S TRADING"/>
    <x v="0"/>
    <n v="4113"/>
    <s v="Kg"/>
    <n v="22"/>
    <n v="90486"/>
  </r>
  <r>
    <x v="297"/>
    <s v="B.S TRADING"/>
    <x v="0"/>
    <n v="5361"/>
    <s v="Kg"/>
    <n v="22"/>
    <n v="117942"/>
  </r>
  <r>
    <x v="139"/>
    <s v="B.S TRADING"/>
    <x v="0"/>
    <n v="1049"/>
    <s v="Kg"/>
    <n v="26"/>
    <n v="27274"/>
  </r>
  <r>
    <x v="139"/>
    <s v="B.S TRADING"/>
    <x v="0"/>
    <n v="1189"/>
    <s v="Kg"/>
    <n v="26"/>
    <n v="30914"/>
  </r>
  <r>
    <x v="139"/>
    <s v="B.S TRADING"/>
    <x v="0"/>
    <n v="1209"/>
    <s v="Kg"/>
    <n v="26"/>
    <n v="31434"/>
  </r>
  <r>
    <x v="140"/>
    <s v="B.S TRADING"/>
    <x v="0"/>
    <n v="984"/>
    <s v="Kg"/>
    <n v="26"/>
    <n v="25584"/>
  </r>
  <r>
    <x v="140"/>
    <s v="B.S TRADING"/>
    <x v="0"/>
    <n v="1131"/>
    <s v="Kg"/>
    <n v="20.75"/>
    <n v="23468.25"/>
  </r>
  <r>
    <x v="298"/>
    <s v="B.S TRADING"/>
    <x v="0"/>
    <n v="847"/>
    <s v="Kg"/>
    <n v="20.75"/>
    <n v="17575.25"/>
  </r>
  <r>
    <x v="298"/>
    <s v="B.S TRADING"/>
    <x v="0"/>
    <n v="1007"/>
    <s v="Kg"/>
    <n v="20.75"/>
    <n v="20895.25"/>
  </r>
  <r>
    <x v="298"/>
    <s v="B.S TRADING"/>
    <x v="0"/>
    <n v="1032"/>
    <s v="Kg"/>
    <n v="20.75"/>
    <n v="21414"/>
  </r>
  <r>
    <x v="298"/>
    <s v="B.S TRADING"/>
    <x v="0"/>
    <n v="2140"/>
    <s v="Kg"/>
    <n v="22"/>
    <n v="47080"/>
  </r>
  <r>
    <x v="298"/>
    <s v="B.S TRADING"/>
    <x v="0"/>
    <n v="3084"/>
    <s v="Kg"/>
    <n v="22"/>
    <n v="67848"/>
  </r>
  <r>
    <x v="298"/>
    <s v="B.S TRADING"/>
    <x v="0"/>
    <n v="2181"/>
    <s v="Kg"/>
    <n v="20.75"/>
    <n v="45255.75"/>
  </r>
  <r>
    <x v="299"/>
    <s v="B.S TRADING"/>
    <x v="0"/>
    <n v="963"/>
    <s v="Kg"/>
    <n v="20.25"/>
    <n v="19500.75"/>
  </r>
  <r>
    <x v="299"/>
    <s v="B.S TRADING"/>
    <x v="0"/>
    <n v="980"/>
    <s v="Kg"/>
    <n v="21.25"/>
    <n v="20825"/>
  </r>
  <r>
    <x v="142"/>
    <s v="B.S TRADING"/>
    <x v="0"/>
    <n v="1085"/>
    <s v="Kg"/>
    <n v="20.5"/>
    <n v="22242.5"/>
  </r>
  <r>
    <x v="142"/>
    <s v="B.S TRADING"/>
    <x v="0"/>
    <n v="384"/>
    <s v="Kg"/>
    <n v="27.5"/>
    <n v="10560"/>
  </r>
  <r>
    <x v="142"/>
    <s v="B.S TRADING"/>
    <x v="0"/>
    <n v="324"/>
    <s v="Kg"/>
    <n v="27.5"/>
    <n v="8910"/>
  </r>
  <r>
    <x v="300"/>
    <s v="B.S TRADING"/>
    <x v="0"/>
    <n v="453"/>
    <s v="Kg"/>
    <n v="27.5"/>
    <n v="12457.5"/>
  </r>
  <r>
    <x v="143"/>
    <s v="B.S TRADING"/>
    <x v="0"/>
    <n v="835"/>
    <s v="Kg"/>
    <n v="20.5"/>
    <n v="17117.5"/>
  </r>
  <r>
    <x v="145"/>
    <s v="B.S TRADING"/>
    <x v="0"/>
    <n v="865"/>
    <s v="Kg"/>
    <n v="28"/>
    <n v="24220"/>
  </r>
  <r>
    <x v="301"/>
    <s v="B.S TRADING"/>
    <x v="0"/>
    <n v="655"/>
    <s v="Kg"/>
    <n v="28"/>
    <n v="18340"/>
  </r>
  <r>
    <x v="301"/>
    <s v="B.S TRADING"/>
    <x v="0"/>
    <n v="3367"/>
    <s v="Kg"/>
    <n v="20.25"/>
    <n v="68181.75"/>
  </r>
  <r>
    <x v="301"/>
    <s v="B.S TRADING"/>
    <x v="0"/>
    <n v="843"/>
    <s v="Kg"/>
    <n v="20.25"/>
    <n v="17070.75"/>
  </r>
  <r>
    <x v="301"/>
    <s v="B.S TRADING"/>
    <x v="0"/>
    <n v="996"/>
    <s v="Kg"/>
    <n v="20.25"/>
    <n v="20169"/>
  </r>
  <r>
    <x v="301"/>
    <s v="B.S TRADING"/>
    <x v="0"/>
    <n v="3327"/>
    <s v="Kg"/>
    <n v="20.25"/>
    <n v="67371.75"/>
  </r>
  <r>
    <x v="302"/>
    <s v="B.S TRADING"/>
    <x v="0"/>
    <n v="3237"/>
    <s v="Kg"/>
    <n v="20.25"/>
    <n v="65549.25"/>
  </r>
  <r>
    <x v="302"/>
    <s v="B.S TRADING"/>
    <x v="0"/>
    <n v="592"/>
    <s v="Kg"/>
    <n v="27.5"/>
    <n v="16280"/>
  </r>
  <r>
    <x v="255"/>
    <s v="B.S TRADING"/>
    <x v="0"/>
    <n v="339"/>
    <s v="Kg"/>
    <n v="27"/>
    <n v="9153"/>
  </r>
  <r>
    <x v="255"/>
    <s v="B.S TRADING"/>
    <x v="0"/>
    <n v="451"/>
    <s v="Kg"/>
    <n v="27"/>
    <n v="12177"/>
  </r>
  <r>
    <x v="255"/>
    <s v="B.S TRADING"/>
    <x v="0"/>
    <n v="455"/>
    <s v="Kg"/>
    <n v="27"/>
    <n v="12285"/>
  </r>
  <r>
    <x v="255"/>
    <s v="B.S TRADING"/>
    <x v="0"/>
    <n v="401"/>
    <s v="Kg"/>
    <n v="27"/>
    <n v="10827"/>
  </r>
  <r>
    <x v="255"/>
    <s v="B.S TRADING"/>
    <x v="0"/>
    <n v="899"/>
    <s v="Kg"/>
    <n v="21.75"/>
    <n v="19553.25"/>
  </r>
  <r>
    <x v="80"/>
    <s v="B.S TRADING"/>
    <x v="0"/>
    <n v="878"/>
    <s v="Kg"/>
    <n v="20.5"/>
    <n v="17999"/>
  </r>
  <r>
    <x v="146"/>
    <s v="B.S TRADING"/>
    <x v="0"/>
    <n v="298"/>
    <s v="Kg"/>
    <n v="21.5"/>
    <n v="6407"/>
  </r>
  <r>
    <x v="146"/>
    <s v="B.S TRADING"/>
    <x v="0"/>
    <n v="322"/>
    <s v="Kg"/>
    <n v="20"/>
    <n v="6440"/>
  </r>
  <r>
    <x v="303"/>
    <s v="B.S TRADING"/>
    <x v="0"/>
    <n v="584"/>
    <s v="Kg"/>
    <n v="26"/>
    <n v="15184"/>
  </r>
  <r>
    <x v="303"/>
    <s v="B.S TRADING"/>
    <x v="0"/>
    <n v="594"/>
    <s v="Kg"/>
    <n v="26"/>
    <n v="15444"/>
  </r>
  <r>
    <x v="149"/>
    <s v="B.S TRADING"/>
    <x v="0"/>
    <n v="922"/>
    <s v="Kg"/>
    <n v="20.25"/>
    <n v="18670.5"/>
  </r>
  <r>
    <x v="304"/>
    <s v="B.S TRADING"/>
    <x v="0"/>
    <n v="978"/>
    <s v="Kg"/>
    <n v="21.5"/>
    <n v="21027"/>
  </r>
  <r>
    <x v="304"/>
    <s v="B.S TRADING"/>
    <x v="0"/>
    <n v="1084"/>
    <s v="Kg"/>
    <n v="21.5"/>
    <n v="23306"/>
  </r>
  <r>
    <x v="304"/>
    <s v="B.S TRADING"/>
    <x v="0"/>
    <n v="4134"/>
    <s v="Kg"/>
    <n v="21.5"/>
    <n v="88881"/>
  </r>
  <r>
    <x v="304"/>
    <s v="B.S TRADING"/>
    <x v="0"/>
    <n v="5550"/>
    <s v="Kg"/>
    <n v="21.5"/>
    <n v="119325"/>
  </r>
  <r>
    <x v="304"/>
    <s v="B.S TRADING"/>
    <x v="0"/>
    <n v="874"/>
    <s v="Kg"/>
    <n v="19.75"/>
    <n v="17261.5"/>
  </r>
  <r>
    <x v="305"/>
    <s v="B.S TRADING"/>
    <x v="0"/>
    <n v="922"/>
    <s v="Kg"/>
    <n v="20.25"/>
    <n v="18670.5"/>
  </r>
  <r>
    <x v="305"/>
    <s v="B.S TRADING"/>
    <x v="0"/>
    <n v="828"/>
    <s v="Kg"/>
    <n v="21.5"/>
    <n v="17802"/>
  </r>
  <r>
    <x v="153"/>
    <s v="B.S TRADING"/>
    <x v="0"/>
    <n v="660"/>
    <s v="Kg"/>
    <n v="27"/>
    <n v="17820"/>
  </r>
  <r>
    <x v="153"/>
    <s v="B.S TRADING"/>
    <x v="0"/>
    <n v="385"/>
    <s v="Kg"/>
    <n v="27"/>
    <n v="10395"/>
  </r>
  <r>
    <x v="153"/>
    <s v="B.S TRADING"/>
    <x v="0"/>
    <n v="689"/>
    <s v="Kg"/>
    <n v="19.75"/>
    <n v="13607.75"/>
  </r>
  <r>
    <x v="153"/>
    <s v="B.S TRADING"/>
    <x v="0"/>
    <n v="1795"/>
    <s v="Kg"/>
    <n v="26"/>
    <n v="46670"/>
  </r>
  <r>
    <x v="154"/>
    <s v="B.S TRADING"/>
    <x v="0"/>
    <n v="467"/>
    <s v="Kg"/>
    <n v="27"/>
    <n v="12609"/>
  </r>
  <r>
    <x v="154"/>
    <s v="B.S TRADING"/>
    <x v="0"/>
    <n v="365"/>
    <s v="Kg"/>
    <n v="27"/>
    <n v="9855"/>
  </r>
  <r>
    <x v="156"/>
    <s v="B.S TRADING"/>
    <x v="0"/>
    <n v="555"/>
    <s v="Kg"/>
    <n v="27.75"/>
    <n v="15401.25"/>
  </r>
  <r>
    <x v="157"/>
    <s v="B.S TRADING"/>
    <x v="0"/>
    <n v="1275"/>
    <s v="Kg"/>
    <n v="25.5"/>
    <n v="32512.5"/>
  </r>
  <r>
    <x v="257"/>
    <s v="B.S TRADING"/>
    <x v="0"/>
    <n v="593"/>
    <s v="Kg"/>
    <n v="25.5"/>
    <n v="15121.5"/>
  </r>
  <r>
    <x v="257"/>
    <s v="B.S TRADING"/>
    <x v="0"/>
    <n v="670"/>
    <s v="Kg"/>
    <n v="25.5"/>
    <n v="17085"/>
  </r>
  <r>
    <x v="257"/>
    <s v="B.S TRADING"/>
    <x v="0"/>
    <n v="588"/>
    <s v="Kg"/>
    <n v="25.5"/>
    <n v="14994"/>
  </r>
  <r>
    <x v="258"/>
    <s v="B.S TRADING"/>
    <x v="0"/>
    <n v="721"/>
    <s v="Kg"/>
    <n v="21.5"/>
    <n v="15501.5"/>
  </r>
  <r>
    <x v="306"/>
    <s v="B.S TRADING"/>
    <x v="0"/>
    <n v="529"/>
    <s v="Kg"/>
    <n v="21"/>
    <n v="11109"/>
  </r>
  <r>
    <x v="306"/>
    <s v="B.S TRADING"/>
    <x v="0"/>
    <n v="495"/>
    <s v="Kg"/>
    <n v="21"/>
    <n v="10395"/>
  </r>
  <r>
    <x v="159"/>
    <s v="B.S TRADING"/>
    <x v="0"/>
    <n v="783"/>
    <s v="Kg"/>
    <n v="20.5"/>
    <n v="16051.5"/>
  </r>
  <r>
    <x v="159"/>
    <s v="B.S TRADING"/>
    <x v="0"/>
    <n v="544"/>
    <s v="Kg"/>
    <n v="21.75"/>
    <n v="11832"/>
  </r>
  <r>
    <x v="307"/>
    <s v="B.S TRADING"/>
    <x v="0"/>
    <n v="495"/>
    <s v="Kg"/>
    <n v="21.75"/>
    <n v="10766.25"/>
  </r>
  <r>
    <x v="161"/>
    <s v="B.S TRADING"/>
    <x v="0"/>
    <n v="1059"/>
    <s v="Kg"/>
    <n v="21.5"/>
    <n v="22768.5"/>
  </r>
  <r>
    <x v="161"/>
    <s v="B.S TRADING"/>
    <x v="0"/>
    <n v="590"/>
    <s v="Kg"/>
    <n v="21.5"/>
    <n v="12685"/>
  </r>
  <r>
    <x v="161"/>
    <s v="B.S TRADING"/>
    <x v="0"/>
    <n v="575"/>
    <s v="Kg"/>
    <n v="20.5"/>
    <n v="11787.5"/>
  </r>
  <r>
    <x v="308"/>
    <s v="B.S TRADING"/>
    <x v="0"/>
    <n v="602"/>
    <s v="Kg"/>
    <n v="27"/>
    <n v="16254"/>
  </r>
  <r>
    <x v="308"/>
    <s v="B.S TRADING"/>
    <x v="0"/>
    <n v="329"/>
    <s v="Kg"/>
    <n v="26.5"/>
    <n v="8718.5"/>
  </r>
  <r>
    <x v="308"/>
    <s v="B.S TRADING"/>
    <x v="0"/>
    <n v="409"/>
    <s v="Kg"/>
    <n v="26.5"/>
    <n v="10838.5"/>
  </r>
  <r>
    <x v="163"/>
    <s v="B.S TRADING"/>
    <x v="0"/>
    <n v="505"/>
    <s v="Kg"/>
    <n v="26.5"/>
    <n v="13382.5"/>
  </r>
  <r>
    <x v="163"/>
    <s v="B.S TRADING"/>
    <x v="0"/>
    <n v="319"/>
    <s v="Kg"/>
    <n v="28"/>
    <n v="8932"/>
  </r>
  <r>
    <x v="163"/>
    <s v="B.S TRADING"/>
    <x v="0"/>
    <n v="1127"/>
    <s v="Kg"/>
    <n v="21.5"/>
    <n v="24230.5"/>
  </r>
  <r>
    <x v="309"/>
    <s v="B.S TRADING"/>
    <x v="0"/>
    <n v="941"/>
    <s v="Kg"/>
    <n v="20.25"/>
    <n v="19055.25"/>
  </r>
  <r>
    <x v="309"/>
    <s v="B.S TRADING"/>
    <x v="0"/>
    <n v="483"/>
    <s v="Kg"/>
    <n v="26.5"/>
    <n v="12799.5"/>
  </r>
  <r>
    <x v="166"/>
    <s v="B.S TRADING"/>
    <x v="0"/>
    <n v="1017"/>
    <s v="Kg"/>
    <n v="20.5"/>
    <n v="20848.5"/>
  </r>
  <r>
    <x v="310"/>
    <s v="B.S TRADING"/>
    <x v="0"/>
    <n v="436"/>
    <s v="Kg"/>
    <n v="19.25"/>
    <n v="8393"/>
  </r>
  <r>
    <x v="167"/>
    <s v="B.S TRADING"/>
    <x v="0"/>
    <n v="537"/>
    <s v="Kg"/>
    <n v="19.25"/>
    <n v="10337.25"/>
  </r>
  <r>
    <x v="168"/>
    <s v="B.S TRADING"/>
    <x v="0"/>
    <n v="864"/>
    <s v="Kg"/>
    <n v="20.5"/>
    <n v="17712"/>
  </r>
  <r>
    <x v="311"/>
    <s v="B.S TRADING"/>
    <x v="0"/>
    <n v="1070"/>
    <s v="Kg"/>
    <n v="21"/>
    <n v="22470"/>
  </r>
  <r>
    <x v="260"/>
    <s v="B.S TRADING"/>
    <x v="0"/>
    <n v="1022"/>
    <s v="Kg"/>
    <n v="21"/>
    <n v="21462"/>
  </r>
  <r>
    <x v="312"/>
    <s v="B.S TRADING"/>
    <x v="0"/>
    <n v="1146"/>
    <s v="Kg"/>
    <n v="25"/>
    <n v="28650"/>
  </r>
  <r>
    <x v="312"/>
    <s v="B.S TRADING"/>
    <x v="0"/>
    <n v="931"/>
    <s v="Kg"/>
    <n v="20.25"/>
    <n v="18852.75"/>
  </r>
  <r>
    <x v="263"/>
    <s v="B.S TRADING"/>
    <x v="0"/>
    <n v="914"/>
    <s v="Kg"/>
    <n v="25"/>
    <n v="22850"/>
  </r>
  <r>
    <x v="313"/>
    <s v="B.S TRADING"/>
    <x v="0"/>
    <n v="913"/>
    <s v="Kg"/>
    <n v="20"/>
    <n v="18260"/>
  </r>
  <r>
    <x v="314"/>
    <s v="B.S TRADING"/>
    <x v="0"/>
    <n v="839"/>
    <s v="Kg"/>
    <n v="20"/>
    <n v="16780"/>
  </r>
  <r>
    <x v="314"/>
    <s v="B.S TRADING"/>
    <x v="0"/>
    <n v="1174"/>
    <s v="Kg"/>
    <n v="25"/>
    <n v="29350"/>
  </r>
  <r>
    <x v="314"/>
    <s v="B.S TRADING"/>
    <x v="0"/>
    <n v="2242"/>
    <s v="Kg"/>
    <n v="20"/>
    <n v="44840"/>
  </r>
  <r>
    <x v="314"/>
    <s v="B.S TRADING"/>
    <x v="0"/>
    <n v="1138"/>
    <s v="Kg"/>
    <n v="20"/>
    <n v="22760"/>
  </r>
  <r>
    <x v="64"/>
    <s v="B.S TRADING"/>
    <x v="0"/>
    <n v="501"/>
    <s v="Kg"/>
    <n v="20"/>
    <n v="10020"/>
  </r>
  <r>
    <x v="64"/>
    <s v="B.S TRADING"/>
    <x v="0"/>
    <n v="473"/>
    <s v="Kg"/>
    <n v="21.5"/>
    <n v="10169.5"/>
  </r>
  <r>
    <x v="315"/>
    <s v="B.S TRADING"/>
    <x v="0"/>
    <n v="475"/>
    <s v="Kg"/>
    <n v="20.25"/>
    <n v="9618.75"/>
  </r>
  <r>
    <x v="316"/>
    <s v="B.S TRADING"/>
    <x v="0"/>
    <n v="2043"/>
    <s v="Kg"/>
    <n v="22.75"/>
    <n v="46478.25"/>
  </r>
  <r>
    <x v="316"/>
    <s v="B.S TRADING"/>
    <x v="0"/>
    <n v="2208"/>
    <s v="Kg"/>
    <n v="22.75"/>
    <n v="50232"/>
  </r>
  <r>
    <x v="317"/>
    <s v="B.S TRADING"/>
    <x v="0"/>
    <n v="2316"/>
    <s v="Kg"/>
    <n v="20.25"/>
    <n v="46899"/>
  </r>
  <r>
    <x v="317"/>
    <s v="B.S TRADING"/>
    <x v="0"/>
    <n v="453"/>
    <s v="Kg"/>
    <n v="20.25"/>
    <n v="9173.25"/>
  </r>
  <r>
    <x v="317"/>
    <s v="B.S TRADING"/>
    <x v="0"/>
    <n v="521"/>
    <s v="Kg"/>
    <n v="20.25"/>
    <n v="10550.25"/>
  </r>
  <r>
    <x v="317"/>
    <s v="B.S TRADING"/>
    <x v="0"/>
    <n v="3228"/>
    <s v="Kg"/>
    <n v="20.25"/>
    <n v="65367"/>
  </r>
  <r>
    <x v="317"/>
    <s v="B.S TRADING"/>
    <x v="0"/>
    <n v="1103"/>
    <s v="Kg"/>
    <n v="21.5"/>
    <n v="23714.5"/>
  </r>
  <r>
    <x v="317"/>
    <s v="B.S TRADING"/>
    <x v="0"/>
    <n v="488"/>
    <s v="Kg"/>
    <n v="21.5"/>
    <n v="10492"/>
  </r>
  <r>
    <x v="317"/>
    <s v="B.S TRADING"/>
    <x v="0"/>
    <n v="1531"/>
    <s v="Kg"/>
    <n v="21.5"/>
    <n v="32916.5"/>
  </r>
  <r>
    <x v="318"/>
    <s v="B.S TRADING"/>
    <x v="0"/>
    <n v="2260"/>
    <s v="Kg"/>
    <n v="20.25"/>
    <n v="45765"/>
  </r>
  <r>
    <x v="318"/>
    <s v="B.S TRADING"/>
    <x v="0"/>
    <n v="370"/>
    <s v="Kg"/>
    <n v="21.5"/>
    <n v="7955"/>
  </r>
  <r>
    <x v="318"/>
    <s v="B.S TRADING"/>
    <x v="0"/>
    <n v="315"/>
    <s v="Kg"/>
    <n v="21.5"/>
    <n v="6772.5"/>
  </r>
  <r>
    <x v="319"/>
    <s v="B.S TRADING"/>
    <x v="0"/>
    <n v="327"/>
    <s v="Kg"/>
    <n v="27"/>
    <n v="8829"/>
  </r>
  <r>
    <x v="319"/>
    <s v="B.S TRADING"/>
    <x v="0"/>
    <n v="399"/>
    <s v="Kg"/>
    <n v="27"/>
    <n v="10773"/>
  </r>
  <r>
    <x v="319"/>
    <s v="B.S TRADING"/>
    <x v="0"/>
    <n v="897"/>
    <s v="Kg"/>
    <n v="27"/>
    <n v="24219"/>
  </r>
  <r>
    <x v="320"/>
    <s v="B.S TRADING"/>
    <x v="0"/>
    <n v="510"/>
    <s v="Kg"/>
    <n v="25.5"/>
    <n v="13005"/>
  </r>
  <r>
    <x v="173"/>
    <s v="B.S TRADING"/>
    <x v="0"/>
    <n v="1555"/>
    <s v="Kg"/>
    <n v="23.5"/>
    <n v="36542.5"/>
  </r>
  <r>
    <x v="173"/>
    <s v="B.S TRADING"/>
    <x v="0"/>
    <n v="908"/>
    <s v="Kg"/>
    <n v="22.5"/>
    <n v="20430"/>
  </r>
  <r>
    <x v="321"/>
    <s v="B.S TRADING"/>
    <x v="0"/>
    <n v="2293"/>
    <s v="Kg"/>
    <n v="24"/>
    <n v="55032"/>
  </r>
  <r>
    <x v="321"/>
    <s v="B.S TRADING"/>
    <x v="0"/>
    <n v="1176"/>
    <s v="Kg"/>
    <n v="25.5"/>
    <n v="29988"/>
  </r>
  <r>
    <x v="321"/>
    <s v="B.S TRADING"/>
    <x v="0"/>
    <n v="2027"/>
    <s v="Kg"/>
    <n v="24"/>
    <n v="48648"/>
  </r>
  <r>
    <x v="321"/>
    <s v="B.S TRADING"/>
    <x v="0"/>
    <n v="1165"/>
    <s v="Kg"/>
    <n v="26.25"/>
    <n v="30581.25"/>
  </r>
  <r>
    <x v="321"/>
    <s v="B.S TRADING"/>
    <x v="0"/>
    <n v="2276"/>
    <s v="Kg"/>
    <n v="26.25"/>
    <n v="59745"/>
  </r>
  <r>
    <x v="50"/>
    <s v="B.S TRADING"/>
    <x v="0"/>
    <n v="538"/>
    <s v="Kg"/>
    <n v="22.5"/>
    <n v="12105"/>
  </r>
  <r>
    <x v="50"/>
    <s v="B.S TRADING"/>
    <x v="0"/>
    <n v="600"/>
    <s v="Kg"/>
    <n v="27"/>
    <n v="16200"/>
  </r>
  <r>
    <x v="50"/>
    <s v="B.S TRADING"/>
    <x v="0"/>
    <n v="919"/>
    <s v="Kg"/>
    <n v="24"/>
    <n v="22056"/>
  </r>
  <r>
    <x v="50"/>
    <s v="B.S TRADING"/>
    <x v="0"/>
    <n v="1046"/>
    <s v="Kg"/>
    <n v="22.5"/>
    <n v="23535"/>
  </r>
  <r>
    <x v="50"/>
    <s v="B.S TRADING"/>
    <x v="0"/>
    <n v="762"/>
    <s v="Kg"/>
    <n v="23.75"/>
    <n v="18097.5"/>
  </r>
  <r>
    <x v="50"/>
    <s v="B.S TRADING"/>
    <x v="0"/>
    <n v="538"/>
    <s v="Kg"/>
    <n v="27"/>
    <n v="14526"/>
  </r>
  <r>
    <x v="51"/>
    <s v="B.S TRADING"/>
    <x v="0"/>
    <n v="833"/>
    <s v="Kg"/>
    <n v="24"/>
    <n v="19992"/>
  </r>
  <r>
    <x v="51"/>
    <s v="B.S TRADING"/>
    <x v="0"/>
    <n v="1141"/>
    <s v="Kg"/>
    <n v="22.5"/>
    <n v="25672.5"/>
  </r>
  <r>
    <x v="51"/>
    <s v="B.S TRADING"/>
    <x v="0"/>
    <n v="466"/>
    <s v="Kg"/>
    <n v="22.25"/>
    <n v="10368.5"/>
  </r>
  <r>
    <x v="51"/>
    <s v="B.S TRADING"/>
    <x v="0"/>
    <n v="547"/>
    <s v="Kg"/>
    <n v="22.25"/>
    <n v="12170.75"/>
  </r>
  <r>
    <x v="51"/>
    <s v="B.S TRADING"/>
    <x v="0"/>
    <n v="2187"/>
    <s v="Kg"/>
    <n v="23.5"/>
    <n v="51394.5"/>
  </r>
  <r>
    <x v="51"/>
    <s v="B.S TRADING"/>
    <x v="0"/>
    <n v="4755"/>
    <s v="Kg"/>
    <n v="23.5"/>
    <n v="111742.5"/>
  </r>
  <r>
    <x v="51"/>
    <s v="B.S TRADING"/>
    <x v="0"/>
    <n v="471"/>
    <s v="Kg"/>
    <n v="23.5"/>
    <n v="11068.5"/>
  </r>
  <r>
    <x v="51"/>
    <s v="B.S TRADING"/>
    <x v="0"/>
    <n v="3168"/>
    <s v="Kg"/>
    <n v="23.5"/>
    <n v="74448"/>
  </r>
  <r>
    <x v="51"/>
    <s v="B.S TRADING"/>
    <x v="0"/>
    <n v="586"/>
    <s v="Kg"/>
    <n v="22.25"/>
    <n v="13038.5"/>
  </r>
  <r>
    <x v="176"/>
    <s v="B.S TRADING"/>
    <x v="0"/>
    <n v="424"/>
    <s v="Kg"/>
    <n v="27"/>
    <n v="11448"/>
  </r>
  <r>
    <x v="176"/>
    <s v="B.S TRADING"/>
    <x v="0"/>
    <n v="568"/>
    <s v="Kg"/>
    <n v="26"/>
    <n v="14768"/>
  </r>
  <r>
    <x v="176"/>
    <s v="B.S TRADING"/>
    <x v="0"/>
    <n v="507"/>
    <s v="Kg"/>
    <n v="26"/>
    <n v="13182"/>
  </r>
  <r>
    <x v="176"/>
    <s v="B.S TRADING"/>
    <x v="0"/>
    <n v="1049"/>
    <s v="Kg"/>
    <n v="22"/>
    <n v="23078"/>
  </r>
  <r>
    <x v="322"/>
    <s v="B.S TRADING"/>
    <x v="0"/>
    <n v="848"/>
    <s v="Kg"/>
    <n v="22.75"/>
    <n v="19292"/>
  </r>
  <r>
    <x v="322"/>
    <s v="B.S TRADING"/>
    <x v="0"/>
    <n v="651"/>
    <s v="Kg"/>
    <n v="27"/>
    <n v="17577"/>
  </r>
  <r>
    <x v="52"/>
    <s v="B.S TRADING"/>
    <x v="0"/>
    <n v="434"/>
    <s v="Kg"/>
    <n v="21.5"/>
    <n v="9331"/>
  </r>
  <r>
    <x v="52"/>
    <s v="B.S TRADING"/>
    <x v="0"/>
    <n v="547"/>
    <s v="Kg"/>
    <n v="21.75"/>
    <n v="11897.25"/>
  </r>
  <r>
    <x v="52"/>
    <s v="B.S TRADING"/>
    <x v="0"/>
    <n v="1127"/>
    <s v="Kg"/>
    <n v="21.75"/>
    <n v="24512.25"/>
  </r>
  <r>
    <x v="52"/>
    <s v="B.S TRADING"/>
    <x v="0"/>
    <n v="302"/>
    <s v="Kg"/>
    <n v="27"/>
    <n v="8154"/>
  </r>
  <r>
    <x v="52"/>
    <s v="B.S TRADING"/>
    <x v="0"/>
    <n v="941"/>
    <s v="Kg"/>
    <n v="26"/>
    <n v="24466"/>
  </r>
  <r>
    <x v="52"/>
    <s v="B.S TRADING"/>
    <x v="0"/>
    <n v="443"/>
    <s v="Kg"/>
    <n v="27"/>
    <n v="11961"/>
  </r>
  <r>
    <x v="52"/>
    <s v="B.S TRADING"/>
    <x v="0"/>
    <n v="405"/>
    <s v="Kg"/>
    <n v="22.25"/>
    <n v="9011.25"/>
  </r>
  <r>
    <x v="52"/>
    <s v="B.S TRADING"/>
    <x v="0"/>
    <n v="874"/>
    <s v="Kg"/>
    <n v="22.25"/>
    <n v="19446.5"/>
  </r>
  <r>
    <x v="323"/>
    <s v="B.S TRADING"/>
    <x v="0"/>
    <n v="479"/>
    <s v="Kg"/>
    <n v="22.25"/>
    <n v="10657.75"/>
  </r>
  <r>
    <x v="323"/>
    <s v="B.S TRADING"/>
    <x v="0"/>
    <n v="500"/>
    <s v="Kg"/>
    <n v="22.25"/>
    <n v="11125"/>
  </r>
  <r>
    <x v="323"/>
    <s v="B.S TRADING"/>
    <x v="0"/>
    <n v="3202"/>
    <s v="Kg"/>
    <n v="22.25"/>
    <n v="71244.5"/>
  </r>
  <r>
    <x v="323"/>
    <s v="B.S TRADING"/>
    <x v="0"/>
    <n v="531"/>
    <s v="Kg"/>
    <n v="22.25"/>
    <n v="11814.75"/>
  </r>
  <r>
    <x v="323"/>
    <s v="B.S TRADING"/>
    <x v="0"/>
    <n v="1101"/>
    <s v="Kg"/>
    <n v="23.5"/>
    <n v="25873.5"/>
  </r>
  <r>
    <x v="323"/>
    <s v="B.S TRADING"/>
    <x v="0"/>
    <n v="1089"/>
    <s v="Kg"/>
    <n v="23.5"/>
    <n v="25591.5"/>
  </r>
  <r>
    <x v="323"/>
    <s v="B.S TRADING"/>
    <x v="0"/>
    <n v="397"/>
    <s v="Kg"/>
    <n v="23.5"/>
    <n v="9329.5"/>
  </r>
  <r>
    <x v="323"/>
    <s v="B.S TRADING"/>
    <x v="0"/>
    <n v="420"/>
    <s v="Kg"/>
    <n v="23.5"/>
    <n v="9870"/>
  </r>
  <r>
    <x v="323"/>
    <s v="B.S TRADING"/>
    <x v="0"/>
    <n v="518"/>
    <s v="Kg"/>
    <n v="23.5"/>
    <n v="12173"/>
  </r>
  <r>
    <x v="324"/>
    <s v="B.S TRADING"/>
    <x v="0"/>
    <n v="1112"/>
    <s v="Kg"/>
    <n v="22.25"/>
    <n v="24742"/>
  </r>
  <r>
    <x v="324"/>
    <s v="B.S TRADING"/>
    <x v="0"/>
    <n v="874"/>
    <s v="Kg"/>
    <n v="22.5"/>
    <n v="19665"/>
  </r>
  <r>
    <x v="324"/>
    <s v="B.S TRADING"/>
    <x v="0"/>
    <n v="465"/>
    <s v="Kg"/>
    <n v="27"/>
    <n v="12555"/>
  </r>
  <r>
    <x v="324"/>
    <s v="B.S TRADING"/>
    <x v="0"/>
    <n v="344"/>
    <s v="Kg"/>
    <n v="27"/>
    <n v="9288"/>
  </r>
  <r>
    <x v="325"/>
    <s v="B.S TRADING"/>
    <x v="0"/>
    <n v="861"/>
    <s v="Kg"/>
    <n v="22.5"/>
    <n v="19372.5"/>
  </r>
  <r>
    <x v="325"/>
    <s v="B.S TRADING"/>
    <x v="0"/>
    <n v="3338"/>
    <s v="Kg"/>
    <n v="27"/>
    <n v="90126"/>
  </r>
  <r>
    <x v="325"/>
    <s v="B.S TRADING"/>
    <x v="0"/>
    <n v="3789"/>
    <s v="Kg"/>
    <n v="27"/>
    <n v="102303"/>
  </r>
  <r>
    <x v="325"/>
    <s v="B.S TRADING"/>
    <x v="0"/>
    <n v="3145"/>
    <s v="Kg"/>
    <n v="26"/>
    <n v="81770"/>
  </r>
  <r>
    <x v="326"/>
    <s v="B.S TRADING"/>
    <x v="0"/>
    <n v="1181"/>
    <s v="Kg"/>
    <n v="21.5"/>
    <n v="25391.5"/>
  </r>
  <r>
    <x v="326"/>
    <s v="B.S TRADING"/>
    <x v="0"/>
    <n v="1124"/>
    <s v="Kg"/>
    <n v="26"/>
    <n v="29224"/>
  </r>
  <r>
    <x v="326"/>
    <s v="B.S TRADING"/>
    <x v="0"/>
    <n v="1141"/>
    <s v="Kg"/>
    <n v="26"/>
    <n v="29666"/>
  </r>
  <r>
    <x v="327"/>
    <s v="B.S TRADING"/>
    <x v="0"/>
    <n v="755"/>
    <s v="Kg"/>
    <n v="22.75"/>
    <n v="17176.25"/>
  </r>
  <r>
    <x v="328"/>
    <s v="B.S TRADING"/>
    <x v="0"/>
    <n v="490"/>
    <s v="Kg"/>
    <n v="23.25"/>
    <n v="11392.5"/>
  </r>
  <r>
    <x v="328"/>
    <s v="B.S TRADING"/>
    <x v="0"/>
    <n v="913"/>
    <s v="Kg"/>
    <n v="23.25"/>
    <n v="21227.25"/>
  </r>
  <r>
    <x v="328"/>
    <s v="B.S TRADING"/>
    <x v="0"/>
    <n v="441"/>
    <s v="Kg"/>
    <n v="23.25"/>
    <n v="10253.25"/>
  </r>
  <r>
    <x v="328"/>
    <s v="B.S TRADING"/>
    <x v="0"/>
    <n v="409"/>
    <s v="Kg"/>
    <n v="22"/>
    <n v="8998"/>
  </r>
  <r>
    <x v="328"/>
    <s v="B.S TRADING"/>
    <x v="0"/>
    <n v="587"/>
    <s v="Kg"/>
    <n v="22"/>
    <n v="12914"/>
  </r>
  <r>
    <x v="329"/>
    <s v="B.S TRADING"/>
    <x v="0"/>
    <n v="1445"/>
    <s v="Kg"/>
    <n v="23.25"/>
    <n v="33596.25"/>
  </r>
  <r>
    <x v="329"/>
    <s v="B.S TRADING"/>
    <x v="0"/>
    <n v="1060"/>
    <s v="Kg"/>
    <n v="22"/>
    <n v="23320"/>
  </r>
  <r>
    <x v="329"/>
    <s v="B.S TRADING"/>
    <x v="0"/>
    <n v="820"/>
    <s v="Kg"/>
    <n v="21.5"/>
    <n v="17630"/>
  </r>
  <r>
    <x v="329"/>
    <s v="B.S TRADING"/>
    <x v="0"/>
    <n v="1125"/>
    <s v="Kg"/>
    <n v="21.5"/>
    <n v="24187.5"/>
  </r>
  <r>
    <x v="330"/>
    <s v="B.S TRADING"/>
    <x v="0"/>
    <n v="1139"/>
    <s v="Kg"/>
    <n v="27.5"/>
    <n v="31322.5"/>
  </r>
  <r>
    <x v="330"/>
    <s v="B.S TRADING"/>
    <x v="0"/>
    <n v="1062"/>
    <s v="Kg"/>
    <n v="23"/>
    <n v="24426"/>
  </r>
  <r>
    <x v="330"/>
    <s v="B.S TRADING"/>
    <x v="0"/>
    <n v="1145"/>
    <s v="Kg"/>
    <n v="27"/>
    <n v="30915"/>
  </r>
  <r>
    <x v="330"/>
    <s v="B.S TRADING"/>
    <x v="0"/>
    <n v="1128"/>
    <s v="Kg"/>
    <n v="21.25"/>
    <n v="23970"/>
  </r>
  <r>
    <x v="330"/>
    <s v="B.S TRADING"/>
    <x v="0"/>
    <n v="357"/>
    <s v="Kg"/>
    <n v="22"/>
    <n v="7854"/>
  </r>
  <r>
    <x v="331"/>
    <s v="B.S TRADING"/>
    <x v="0"/>
    <n v="999"/>
    <s v="Kg"/>
    <n v="21.25"/>
    <n v="21228.75"/>
  </r>
  <r>
    <x v="331"/>
    <s v="B.S TRADING"/>
    <x v="0"/>
    <n v="1048"/>
    <s v="Kg"/>
    <n v="22"/>
    <n v="23056"/>
  </r>
  <r>
    <x v="331"/>
    <s v="B.S TRADING"/>
    <x v="0"/>
    <n v="3277"/>
    <s v="Kg"/>
    <n v="23.25"/>
    <n v="76190.25"/>
  </r>
  <r>
    <x v="331"/>
    <s v="B.S TRADING"/>
    <x v="0"/>
    <n v="3472"/>
    <s v="Kg"/>
    <n v="23.25"/>
    <n v="80724"/>
  </r>
  <r>
    <x v="331"/>
    <s v="B.S TRADING"/>
    <x v="0"/>
    <n v="3137"/>
    <s v="Kg"/>
    <n v="23.25"/>
    <n v="72935.25"/>
  </r>
  <r>
    <x v="53"/>
    <s v="B.S TRADING"/>
    <x v="0"/>
    <n v="857"/>
    <s v="Kg"/>
    <n v="22"/>
    <n v="18854"/>
  </r>
  <r>
    <x v="53"/>
    <s v="B.S TRADING"/>
    <x v="0"/>
    <n v="1154"/>
    <s v="Kg"/>
    <n v="26"/>
    <n v="30004"/>
  </r>
  <r>
    <x v="53"/>
    <s v="B.S TRADING"/>
    <x v="0"/>
    <n v="1572"/>
    <s v="Kg"/>
    <n v="26"/>
    <n v="40872"/>
  </r>
  <r>
    <x v="180"/>
    <s v="B.S TRADING"/>
    <x v="0"/>
    <n v="913"/>
    <s v="Kg"/>
    <n v="21.5"/>
    <n v="19629.5"/>
  </r>
  <r>
    <x v="54"/>
    <s v="B.S TRADING"/>
    <x v="0"/>
    <n v="628"/>
    <s v="Kg"/>
    <n v="21.25"/>
    <n v="13345"/>
  </r>
  <r>
    <x v="332"/>
    <s v="B.S TRADING"/>
    <x v="0"/>
    <n v="1197"/>
    <s v="Kg"/>
    <n v="26"/>
    <n v="31122"/>
  </r>
  <r>
    <x v="332"/>
    <s v="B.S TRADING"/>
    <x v="0"/>
    <n v="1112"/>
    <s v="Kg"/>
    <n v="22"/>
    <n v="24464"/>
  </r>
  <r>
    <x v="332"/>
    <s v="B.S TRADING"/>
    <x v="0"/>
    <n v="1126"/>
    <s v="Kg"/>
    <n v="22"/>
    <n v="24772"/>
  </r>
  <r>
    <x v="332"/>
    <s v="B.S TRADING"/>
    <x v="0"/>
    <n v="1008"/>
    <s v="Kg"/>
    <n v="22"/>
    <n v="22176"/>
  </r>
  <r>
    <x v="332"/>
    <s v="B.S TRADING"/>
    <x v="0"/>
    <n v="548"/>
    <s v="Kg"/>
    <n v="21.25"/>
    <n v="11645"/>
  </r>
  <r>
    <x v="332"/>
    <s v="B.S TRADING"/>
    <x v="0"/>
    <n v="3368"/>
    <s v="Kg"/>
    <n v="23.25"/>
    <n v="78306"/>
  </r>
  <r>
    <x v="332"/>
    <s v="B.S TRADING"/>
    <x v="0"/>
    <n v="1137"/>
    <s v="Kg"/>
    <n v="23.25"/>
    <n v="26435.25"/>
  </r>
  <r>
    <x v="332"/>
    <s v="B.S TRADING"/>
    <x v="0"/>
    <n v="4058"/>
    <s v="Kg"/>
    <n v="23.25"/>
    <n v="94348.5"/>
  </r>
  <r>
    <x v="332"/>
    <s v="B.S TRADING"/>
    <x v="0"/>
    <n v="3180"/>
    <s v="Kg"/>
    <n v="23.25"/>
    <n v="73935"/>
  </r>
  <r>
    <x v="181"/>
    <s v="B.S TRADING"/>
    <x v="0"/>
    <n v="702"/>
    <s v="Kg"/>
    <n v="22"/>
    <n v="15444"/>
  </r>
  <r>
    <x v="333"/>
    <s v="B.S TRADING"/>
    <x v="0"/>
    <n v="363"/>
    <s v="Kg"/>
    <n v="27"/>
    <n v="9801"/>
  </r>
  <r>
    <x v="334"/>
    <s v="B.S TRADING"/>
    <x v="0"/>
    <n v="988"/>
    <s v="Kg"/>
    <n v="23.25"/>
    <n v="22971"/>
  </r>
  <r>
    <x v="334"/>
    <s v="B.S TRADING"/>
    <x v="0"/>
    <n v="1049"/>
    <s v="Kg"/>
    <n v="23.25"/>
    <n v="24389.25"/>
  </r>
  <r>
    <x v="334"/>
    <s v="B.S TRADING"/>
    <x v="0"/>
    <n v="1093"/>
    <s v="Kg"/>
    <n v="23.25"/>
    <n v="25412.25"/>
  </r>
  <r>
    <x v="55"/>
    <s v="B.S TRADING"/>
    <x v="0"/>
    <n v="510"/>
    <s v="Kg"/>
    <n v="23.25"/>
    <n v="11857.5"/>
  </r>
  <r>
    <x v="55"/>
    <s v="B.S TRADING"/>
    <x v="0"/>
    <n v="563"/>
    <s v="Kg"/>
    <n v="23.25"/>
    <n v="13089.75"/>
  </r>
  <r>
    <x v="270"/>
    <s v="B.S TRADING"/>
    <x v="0"/>
    <n v="970"/>
    <s v="Kg"/>
    <n v="22.75"/>
    <n v="22067.5"/>
  </r>
  <r>
    <x v="270"/>
    <s v="B.S TRADING"/>
    <x v="0"/>
    <n v="1544"/>
    <s v="Kg"/>
    <n v="23.25"/>
    <n v="35898"/>
  </r>
  <r>
    <x v="270"/>
    <s v="B.S TRADING"/>
    <x v="0"/>
    <n v="1125"/>
    <s v="Kg"/>
    <n v="22"/>
    <n v="24750"/>
  </r>
  <r>
    <x v="270"/>
    <s v="B.S TRADING"/>
    <x v="0"/>
    <n v="525"/>
    <s v="Kg"/>
    <n v="22"/>
    <n v="11550"/>
  </r>
  <r>
    <x v="270"/>
    <s v="B.S TRADING"/>
    <x v="0"/>
    <n v="430"/>
    <s v="Kg"/>
    <n v="22"/>
    <n v="9460"/>
  </r>
  <r>
    <x v="335"/>
    <s v="B.S TRADING"/>
    <x v="0"/>
    <n v="851"/>
    <s v="Kg"/>
    <n v="22"/>
    <n v="18722"/>
  </r>
  <r>
    <x v="335"/>
    <s v="B.S TRADING"/>
    <x v="0"/>
    <n v="962"/>
    <s v="Kg"/>
    <n v="22"/>
    <n v="21164"/>
  </r>
  <r>
    <x v="335"/>
    <s v="B.S TRADING"/>
    <x v="0"/>
    <n v="1026"/>
    <s v="Kg"/>
    <n v="22"/>
    <n v="22572"/>
  </r>
  <r>
    <x v="335"/>
    <s v="B.S TRADING"/>
    <x v="0"/>
    <n v="2642"/>
    <s v="Kg"/>
    <n v="22"/>
    <n v="58124"/>
  </r>
  <r>
    <x v="335"/>
    <s v="B.S TRADING"/>
    <x v="0"/>
    <n v="1054"/>
    <s v="Kg"/>
    <n v="23.25"/>
    <n v="24505.5"/>
  </r>
  <r>
    <x v="335"/>
    <s v="B.S TRADING"/>
    <x v="0"/>
    <n v="498"/>
    <s v="Kg"/>
    <n v="23.25"/>
    <n v="11578.5"/>
  </r>
  <r>
    <x v="335"/>
    <s v="B.S TRADING"/>
    <x v="0"/>
    <n v="435"/>
    <s v="Kg"/>
    <n v="23.25"/>
    <n v="10113.75"/>
  </r>
  <r>
    <x v="335"/>
    <s v="B.S TRADING"/>
    <x v="0"/>
    <n v="472"/>
    <s v="Kg"/>
    <n v="23.25"/>
    <n v="10974"/>
  </r>
  <r>
    <x v="335"/>
    <s v="B.S TRADING"/>
    <x v="0"/>
    <n v="490"/>
    <s v="Kg"/>
    <n v="23.25"/>
    <n v="11392.5"/>
  </r>
  <r>
    <x v="335"/>
    <s v="B.S TRADING"/>
    <x v="0"/>
    <n v="1158"/>
    <s v="Kg"/>
    <n v="22"/>
    <n v="25476"/>
  </r>
  <r>
    <x v="335"/>
    <s v="B.S TRADING"/>
    <x v="0"/>
    <n v="1038"/>
    <s v="Kg"/>
    <n v="22.5"/>
    <n v="23355"/>
  </r>
  <r>
    <x v="336"/>
    <s v="B.S TRADING"/>
    <x v="0"/>
    <n v="360"/>
    <s v="Kg"/>
    <n v="26"/>
    <n v="9360"/>
  </r>
  <r>
    <x v="336"/>
    <s v="B.S TRADING"/>
    <x v="0"/>
    <n v="408"/>
    <s v="Kg"/>
    <n v="26"/>
    <n v="10608"/>
  </r>
  <r>
    <x v="336"/>
    <s v="B.S TRADING"/>
    <x v="0"/>
    <n v="228"/>
    <s v="Kg"/>
    <n v="27"/>
    <n v="6156"/>
  </r>
  <r>
    <x v="336"/>
    <s v="B.S TRADING"/>
    <x v="0"/>
    <n v="252"/>
    <s v="Kg"/>
    <n v="27"/>
    <n v="6804"/>
  </r>
  <r>
    <x v="336"/>
    <s v="B.S TRADING"/>
    <x v="0"/>
    <n v="831"/>
    <s v="Kg"/>
    <n v="22.5"/>
    <n v="18697.5"/>
  </r>
  <r>
    <x v="336"/>
    <s v="B.S TRADING"/>
    <x v="0"/>
    <n v="260"/>
    <s v="Kg"/>
    <n v="26"/>
    <n v="6760"/>
  </r>
  <r>
    <x v="183"/>
    <s v="B.S TRADING"/>
    <x v="0"/>
    <n v="600"/>
    <s v="Kg"/>
    <n v="26"/>
    <n v="15600"/>
  </r>
  <r>
    <x v="183"/>
    <s v="B.S TRADING"/>
    <x v="0"/>
    <n v="495"/>
    <s v="Kg"/>
    <n v="23.25"/>
    <n v="11508.75"/>
  </r>
  <r>
    <x v="183"/>
    <s v="B.S TRADING"/>
    <x v="0"/>
    <n v="706"/>
    <s v="Kg"/>
    <n v="23.25"/>
    <n v="16414.5"/>
  </r>
  <r>
    <x v="183"/>
    <s v="B.S TRADING"/>
    <x v="0"/>
    <n v="706"/>
    <s v="Kg"/>
    <n v="23.75"/>
    <n v="16767.5"/>
  </r>
  <r>
    <x v="337"/>
    <s v="B.S TRADING"/>
    <x v="0"/>
    <n v="979"/>
    <s v="Kg"/>
    <n v="23.75"/>
    <n v="23251.25"/>
  </r>
  <r>
    <x v="338"/>
    <s v="B.S TRADING"/>
    <x v="0"/>
    <n v="695"/>
    <s v="Kg"/>
    <n v="23.75"/>
    <n v="16506.25"/>
  </r>
  <r>
    <x v="338"/>
    <s v="B.S TRADING"/>
    <x v="0"/>
    <n v="1058"/>
    <s v="Kg"/>
    <n v="23"/>
    <n v="24334"/>
  </r>
  <r>
    <x v="338"/>
    <s v="B.S TRADING"/>
    <x v="0"/>
    <n v="1043"/>
    <s v="Kg"/>
    <n v="23"/>
    <n v="23989"/>
  </r>
  <r>
    <x v="338"/>
    <s v="B.S TRADING"/>
    <x v="0"/>
    <n v="1025"/>
    <s v="Kg"/>
    <n v="25.5"/>
    <n v="26137.5"/>
  </r>
  <r>
    <x v="56"/>
    <s v="B.S TRADING"/>
    <x v="0"/>
    <n v="943"/>
    <s v="Kg"/>
    <n v="25.5"/>
    <n v="24046.5"/>
  </r>
  <r>
    <x v="56"/>
    <s v="B.S TRADING"/>
    <x v="0"/>
    <n v="1017"/>
    <s v="Kg"/>
    <n v="23"/>
    <n v="23391"/>
  </r>
  <r>
    <x v="56"/>
    <s v="B.S TRADING"/>
    <x v="0"/>
    <n v="1183"/>
    <s v="Kg"/>
    <n v="26"/>
    <n v="30758"/>
  </r>
  <r>
    <x v="56"/>
    <s v="B.S TRADING"/>
    <x v="0"/>
    <n v="1064"/>
    <s v="Kg"/>
    <n v="26"/>
    <n v="27664"/>
  </r>
  <r>
    <x v="56"/>
    <s v="B.S TRADING"/>
    <x v="0"/>
    <n v="1003"/>
    <s v="Kg"/>
    <n v="26"/>
    <n v="26078"/>
  </r>
  <r>
    <x v="56"/>
    <s v="B.S TRADING"/>
    <x v="0"/>
    <n v="450"/>
    <s v="Kg"/>
    <n v="24"/>
    <n v="10800"/>
  </r>
  <r>
    <x v="56"/>
    <s v="B.S TRADING"/>
    <x v="0"/>
    <n v="503"/>
    <s v="Kg"/>
    <n v="24"/>
    <n v="12072"/>
  </r>
  <r>
    <x v="56"/>
    <s v="B.S TRADING"/>
    <x v="0"/>
    <n v="386"/>
    <s v="Kg"/>
    <n v="24"/>
    <n v="9264"/>
  </r>
  <r>
    <x v="56"/>
    <s v="B.S TRADING"/>
    <x v="0"/>
    <n v="766"/>
    <s v="Kg"/>
    <n v="24"/>
    <n v="18384"/>
  </r>
  <r>
    <x v="56"/>
    <s v="B.S TRADING"/>
    <x v="0"/>
    <n v="450"/>
    <s v="Kg"/>
    <n v="24"/>
    <n v="10800"/>
  </r>
  <r>
    <x v="56"/>
    <s v="B.S TRADING"/>
    <x v="0"/>
    <n v="1009"/>
    <s v="Kg"/>
    <n v="24"/>
    <n v="24216"/>
  </r>
  <r>
    <x v="339"/>
    <s v="B.S TRADING"/>
    <x v="0"/>
    <n v="416"/>
    <s v="Kg"/>
    <n v="24"/>
    <n v="9984"/>
  </r>
  <r>
    <x v="339"/>
    <s v="B.S TRADING"/>
    <x v="0"/>
    <n v="1093"/>
    <s v="Kg"/>
    <n v="24"/>
    <n v="26232"/>
  </r>
  <r>
    <x v="339"/>
    <s v="B.S TRADING"/>
    <x v="0"/>
    <n v="1093"/>
    <s v="Kg"/>
    <n v="24"/>
    <n v="26232"/>
  </r>
  <r>
    <x v="339"/>
    <s v="B.S TRADING"/>
    <x v="0"/>
    <n v="380"/>
    <s v="Kg"/>
    <n v="24"/>
    <n v="9120"/>
  </r>
  <r>
    <x v="339"/>
    <s v="B.S TRADING"/>
    <x v="0"/>
    <n v="416"/>
    <s v="Kg"/>
    <n v="24"/>
    <n v="9984"/>
  </r>
  <r>
    <x v="339"/>
    <s v="B.S TRADING"/>
    <x v="0"/>
    <n v="460"/>
    <s v="Kg"/>
    <n v="24"/>
    <n v="11040"/>
  </r>
  <r>
    <x v="339"/>
    <s v="B.S TRADING"/>
    <x v="0"/>
    <n v="506"/>
    <s v="Kg"/>
    <n v="24"/>
    <n v="12144"/>
  </r>
  <r>
    <x v="339"/>
    <s v="B.S TRADING"/>
    <x v="0"/>
    <n v="1013"/>
    <s v="Kg"/>
    <n v="24"/>
    <n v="24312"/>
  </r>
  <r>
    <x v="340"/>
    <s v="B.S TRADING"/>
    <x v="0"/>
    <n v="426"/>
    <s v="Kg"/>
    <n v="24"/>
    <n v="10224"/>
  </r>
  <r>
    <x v="340"/>
    <s v="B.S TRADING"/>
    <x v="0"/>
    <n v="1010"/>
    <s v="Kg"/>
    <n v="22.75"/>
    <n v="22977.5"/>
  </r>
  <r>
    <x v="341"/>
    <s v="B.S TRADING"/>
    <x v="0"/>
    <n v="1141"/>
    <s v="Kg"/>
    <n v="26"/>
    <n v="29666"/>
  </r>
  <r>
    <x v="341"/>
    <s v="B.S TRADING"/>
    <x v="0"/>
    <n v="1950"/>
    <s v="Kg"/>
    <n v="26"/>
    <n v="50700"/>
  </r>
  <r>
    <x v="342"/>
    <s v="B.S TRADING"/>
    <x v="0"/>
    <n v="695"/>
    <s v="Kg"/>
    <n v="28.25"/>
    <n v="19633.75"/>
  </r>
  <r>
    <x v="342"/>
    <s v="B.S TRADING"/>
    <x v="0"/>
    <n v="460"/>
    <s v="Kg"/>
    <n v="28.25"/>
    <n v="12995"/>
  </r>
  <r>
    <x v="343"/>
    <s v="B.S TRADING"/>
    <x v="0"/>
    <n v="664"/>
    <s v="Kg"/>
    <n v="26"/>
    <n v="17264"/>
  </r>
  <r>
    <x v="343"/>
    <s v="B.S TRADING"/>
    <x v="0"/>
    <n v="411"/>
    <s v="Kg"/>
    <n v="27.5"/>
    <n v="11302.5"/>
  </r>
  <r>
    <x v="344"/>
    <s v="B.S TRADING"/>
    <x v="0"/>
    <n v="2061"/>
    <s v="Kg"/>
    <n v="26"/>
    <n v="53586"/>
  </r>
  <r>
    <x v="345"/>
    <s v="B.S TRADING"/>
    <x v="0"/>
    <n v="1081"/>
    <s v="Kg"/>
    <n v="28.75"/>
    <n v="31078.75"/>
  </r>
  <r>
    <x v="345"/>
    <s v="B.S TRADING"/>
    <x v="0"/>
    <n v="1034"/>
    <s v="Kg"/>
    <n v="28.75"/>
    <n v="29727.5"/>
  </r>
  <r>
    <x v="346"/>
    <s v="B.S TRADING"/>
    <x v="0"/>
    <n v="405"/>
    <s v="Kg"/>
    <n v="27"/>
    <n v="10935"/>
  </r>
  <r>
    <x v="346"/>
    <s v="B.S TRADING"/>
    <x v="0"/>
    <n v="458"/>
    <s v="Kg"/>
    <n v="27"/>
    <n v="12366"/>
  </r>
  <r>
    <x v="346"/>
    <s v="B.S TRADING"/>
    <x v="0"/>
    <n v="1081"/>
    <s v="Kg"/>
    <n v="27"/>
    <n v="29187"/>
  </r>
  <r>
    <x v="346"/>
    <s v="B.S TRADING"/>
    <x v="0"/>
    <n v="560"/>
    <s v="Kg"/>
    <n v="27"/>
    <n v="15120"/>
  </r>
  <r>
    <x v="346"/>
    <s v="B.S TRADING"/>
    <x v="0"/>
    <n v="1524"/>
    <s v="Kg"/>
    <n v="27"/>
    <n v="41148"/>
  </r>
  <r>
    <x v="346"/>
    <s v="B.S TRADING"/>
    <x v="0"/>
    <n v="720"/>
    <s v="Kg"/>
    <n v="27"/>
    <n v="19440"/>
  </r>
  <r>
    <x v="347"/>
    <s v="B.S TRADING"/>
    <x v="0"/>
    <n v="579"/>
    <s v="Kg"/>
    <n v="28"/>
    <n v="16212"/>
  </r>
  <r>
    <x v="347"/>
    <s v="B.S TRADING"/>
    <x v="0"/>
    <n v="466"/>
    <s v="Kg"/>
    <n v="28"/>
    <n v="13048"/>
  </r>
  <r>
    <x v="347"/>
    <s v="B.S TRADING"/>
    <x v="0"/>
    <n v="975"/>
    <s v="Kg"/>
    <n v="24"/>
    <n v="23400"/>
  </r>
  <r>
    <x v="348"/>
    <s v="B.S TRADING"/>
    <x v="0"/>
    <n v="1032"/>
    <s v="Kg"/>
    <n v="23"/>
    <n v="23736"/>
  </r>
  <r>
    <x v="348"/>
    <s v="B.S TRADING"/>
    <x v="0"/>
    <n v="555"/>
    <s v="Kg"/>
    <n v="27.5"/>
    <n v="15262.5"/>
  </r>
  <r>
    <x v="348"/>
    <s v="B.S TRADING"/>
    <x v="0"/>
    <n v="1074"/>
    <s v="Kg"/>
    <n v="27.5"/>
    <n v="29535"/>
  </r>
  <r>
    <x v="348"/>
    <s v="B.S TRADING"/>
    <x v="0"/>
    <n v="623"/>
    <s v="Kg"/>
    <n v="27.5"/>
    <n v="17132.5"/>
  </r>
  <r>
    <x v="349"/>
    <s v="B.S TRADING"/>
    <x v="0"/>
    <n v="1877"/>
    <s v="Kg"/>
    <n v="27"/>
    <n v="50679"/>
  </r>
  <r>
    <x v="349"/>
    <s v="B.S TRADING"/>
    <x v="0"/>
    <n v="2663"/>
    <s v="Kg"/>
    <n v="27"/>
    <n v="71901"/>
  </r>
  <r>
    <x v="349"/>
    <s v="B.S TRADING"/>
    <x v="0"/>
    <n v="3451"/>
    <s v="Kg"/>
    <n v="27"/>
    <n v="93177"/>
  </r>
  <r>
    <x v="349"/>
    <s v="B.S TRADING"/>
    <x v="0"/>
    <n v="1639"/>
    <s v="Kg"/>
    <n v="27"/>
    <n v="44253"/>
  </r>
  <r>
    <x v="350"/>
    <s v="B.S TRADING"/>
    <x v="0"/>
    <n v="2101"/>
    <s v="Kg"/>
    <n v="25"/>
    <n v="52525"/>
  </r>
  <r>
    <x v="350"/>
    <s v="B.S TRADING"/>
    <x v="0"/>
    <n v="1866"/>
    <s v="Kg"/>
    <n v="25"/>
    <n v="46650"/>
  </r>
  <r>
    <x v="350"/>
    <s v="B.S TRADING"/>
    <x v="0"/>
    <n v="1681"/>
    <s v="Kg"/>
    <n v="25"/>
    <n v="42025"/>
  </r>
  <r>
    <x v="350"/>
    <s v="B.S TRADING"/>
    <x v="0"/>
    <n v="1698"/>
    <s v="Kg"/>
    <n v="25"/>
    <n v="42450"/>
  </r>
  <r>
    <x v="350"/>
    <s v="B.S TRADING"/>
    <x v="0"/>
    <n v="960"/>
    <s v="Kg"/>
    <n v="23.5"/>
    <n v="22560"/>
  </r>
  <r>
    <x v="350"/>
    <s v="B.S TRADING"/>
    <x v="0"/>
    <n v="349"/>
    <s v="Kg"/>
    <n v="23.5"/>
    <n v="8201.5"/>
  </r>
  <r>
    <x v="350"/>
    <s v="B.S TRADING"/>
    <x v="0"/>
    <n v="2260"/>
    <s v="Kg"/>
    <n v="25"/>
    <n v="56500"/>
  </r>
  <r>
    <x v="351"/>
    <s v="B.S TRADING"/>
    <x v="0"/>
    <n v="534"/>
    <s v="Kg"/>
    <n v="25.25"/>
    <n v="13483.5"/>
  </r>
  <r>
    <x v="351"/>
    <s v="B.S TRADING"/>
    <x v="0"/>
    <n v="1804"/>
    <s v="Kg"/>
    <n v="25.25"/>
    <n v="45551"/>
  </r>
  <r>
    <x v="187"/>
    <s v="B.S TRADING"/>
    <x v="0"/>
    <n v="1752"/>
    <s v="Kg"/>
    <n v="23.75"/>
    <n v="41610"/>
  </r>
  <r>
    <x v="187"/>
    <s v="B.S TRADING"/>
    <x v="0"/>
    <n v="531"/>
    <s v="Kg"/>
    <n v="23.75"/>
    <n v="12611.25"/>
  </r>
  <r>
    <x v="187"/>
    <s v="B.S TRADING"/>
    <x v="0"/>
    <n v="2106"/>
    <s v="Kg"/>
    <n v="23.75"/>
    <n v="50017.5"/>
  </r>
  <r>
    <x v="187"/>
    <s v="B.S TRADING"/>
    <x v="0"/>
    <n v="2333"/>
    <s v="Kg"/>
    <n v="23.75"/>
    <n v="55408.75"/>
  </r>
  <r>
    <x v="187"/>
    <s v="B.S TRADING"/>
    <x v="0"/>
    <n v="2895"/>
    <s v="Kg"/>
    <n v="23.75"/>
    <n v="68756.25"/>
  </r>
  <r>
    <x v="187"/>
    <s v="B.S TRADING"/>
    <x v="0"/>
    <n v="894"/>
    <s v="Kg"/>
    <n v="25.25"/>
    <n v="22573.5"/>
  </r>
  <r>
    <x v="187"/>
    <s v="B.S TRADING"/>
    <x v="0"/>
    <n v="1156"/>
    <s v="Kg"/>
    <n v="25.25"/>
    <n v="29189"/>
  </r>
  <r>
    <x v="187"/>
    <s v="B.S TRADING"/>
    <x v="0"/>
    <n v="501"/>
    <s v="Kg"/>
    <n v="25.25"/>
    <n v="12650.25"/>
  </r>
  <r>
    <x v="187"/>
    <s v="B.S TRADING"/>
    <x v="0"/>
    <n v="527"/>
    <s v="Kg"/>
    <n v="25.25"/>
    <n v="13306.75"/>
  </r>
  <r>
    <x v="187"/>
    <s v="B.S TRADING"/>
    <x v="0"/>
    <n v="429"/>
    <s v="Kg"/>
    <n v="23.75"/>
    <n v="10188.75"/>
  </r>
  <r>
    <x v="352"/>
    <s v="B.S TRADING"/>
    <x v="0"/>
    <n v="1096"/>
    <s v="Kg"/>
    <n v="23.75"/>
    <n v="26030"/>
  </r>
  <r>
    <x v="352"/>
    <s v="B.S TRADING"/>
    <x v="0"/>
    <n v="499"/>
    <s v="Kg"/>
    <n v="23.75"/>
    <n v="11851.25"/>
  </r>
  <r>
    <x v="352"/>
    <s v="B.S TRADING"/>
    <x v="0"/>
    <n v="1208"/>
    <s v="Kg"/>
    <n v="23.75"/>
    <n v="28690"/>
  </r>
  <r>
    <x v="353"/>
    <s v="B.S TRADING"/>
    <x v="0"/>
    <n v="1078"/>
    <s v="Kg"/>
    <n v="23.75"/>
    <n v="25602.5"/>
  </r>
  <r>
    <x v="353"/>
    <s v="B.S TRADING"/>
    <x v="0"/>
    <n v="1746"/>
    <s v="Kg"/>
    <n v="23.75"/>
    <n v="41467.5"/>
  </r>
  <r>
    <x v="354"/>
    <s v="B.S TRADING"/>
    <x v="0"/>
    <n v="431"/>
    <s v="Kg"/>
    <n v="25.25"/>
    <n v="10882.75"/>
  </r>
  <r>
    <x v="354"/>
    <s v="B.S TRADING"/>
    <x v="0"/>
    <n v="495"/>
    <s v="Kg"/>
    <n v="25.25"/>
    <n v="12498.75"/>
  </r>
  <r>
    <x v="354"/>
    <s v="B.S TRADING"/>
    <x v="0"/>
    <n v="971"/>
    <s v="Kg"/>
    <n v="25.25"/>
    <n v="24517.75"/>
  </r>
  <r>
    <x v="354"/>
    <s v="B.S TRADING"/>
    <x v="0"/>
    <n v="1098"/>
    <s v="Kg"/>
    <n v="25.25"/>
    <n v="27724.5"/>
  </r>
  <r>
    <x v="354"/>
    <s v="B.S TRADING"/>
    <x v="0"/>
    <n v="463"/>
    <s v="Kg"/>
    <n v="23.75"/>
    <n v="10996.25"/>
  </r>
  <r>
    <x v="354"/>
    <s v="B.S TRADING"/>
    <x v="0"/>
    <n v="487"/>
    <s v="Kg"/>
    <n v="23.75"/>
    <n v="11566.25"/>
  </r>
  <r>
    <x v="354"/>
    <s v="B.S TRADING"/>
    <x v="0"/>
    <n v="2308"/>
    <s v="Kg"/>
    <n v="23.75"/>
    <n v="54815"/>
  </r>
  <r>
    <x v="354"/>
    <s v="B.S TRADING"/>
    <x v="0"/>
    <n v="2331"/>
    <s v="Kg"/>
    <n v="23.75"/>
    <n v="55361.25"/>
  </r>
  <r>
    <x v="354"/>
    <s v="B.S TRADING"/>
    <x v="0"/>
    <n v="2887"/>
    <s v="Kg"/>
    <n v="23.75"/>
    <n v="68566.25"/>
  </r>
  <r>
    <x v="354"/>
    <s v="B.S TRADING"/>
    <x v="0"/>
    <n v="404"/>
    <s v="Kg"/>
    <n v="25.25"/>
    <n v="10201"/>
  </r>
  <r>
    <x v="355"/>
    <s v="B.S TRADING"/>
    <x v="0"/>
    <n v="1009"/>
    <s v="Kg"/>
    <n v="25.25"/>
    <n v="25477.25"/>
  </r>
  <r>
    <x v="355"/>
    <s v="B.S TRADING"/>
    <x v="0"/>
    <n v="1056"/>
    <s v="Kg"/>
    <n v="25.25"/>
    <n v="26664"/>
  </r>
  <r>
    <x v="356"/>
    <s v="B.S TRADING"/>
    <x v="0"/>
    <n v="966"/>
    <s v="Kg"/>
    <n v="23.75"/>
    <n v="22942.5"/>
  </r>
  <r>
    <x v="356"/>
    <s v="B.S TRADING"/>
    <x v="0"/>
    <n v="504"/>
    <s v="Kg"/>
    <n v="23.75"/>
    <n v="11970"/>
  </r>
  <r>
    <x v="356"/>
    <s v="B.S TRADING"/>
    <x v="0"/>
    <n v="2174"/>
    <s v="Kg"/>
    <n v="23.75"/>
    <n v="51632.5"/>
  </r>
  <r>
    <x v="356"/>
    <s v="B.S TRADING"/>
    <x v="0"/>
    <n v="1813"/>
    <s v="Kg"/>
    <n v="23.75"/>
    <n v="43058.75"/>
  </r>
  <r>
    <x v="356"/>
    <s v="B.S TRADING"/>
    <x v="0"/>
    <n v="1180"/>
    <s v="Kg"/>
    <n v="23.75"/>
    <n v="28025"/>
  </r>
  <r>
    <x v="356"/>
    <s v="B.S TRADING"/>
    <x v="0"/>
    <n v="792"/>
    <s v="Kg"/>
    <n v="23.75"/>
    <n v="18810"/>
  </r>
  <r>
    <x v="58"/>
    <s v="B.S TRADING"/>
    <x v="0"/>
    <n v="396"/>
    <s v="Kg"/>
    <n v="24.75"/>
    <n v="9801"/>
  </r>
  <r>
    <x v="58"/>
    <s v="B.S TRADING"/>
    <x v="0"/>
    <n v="387"/>
    <s v="Kg"/>
    <n v="24.75"/>
    <n v="9578.25"/>
  </r>
  <r>
    <x v="58"/>
    <s v="B.S TRADING"/>
    <x v="0"/>
    <n v="671"/>
    <s v="Kg"/>
    <n v="24.75"/>
    <n v="16607.25"/>
  </r>
  <r>
    <x v="58"/>
    <s v="B.S TRADING"/>
    <x v="0"/>
    <n v="418"/>
    <s v="Kg"/>
    <n v="24.75"/>
    <n v="10345.5"/>
  </r>
  <r>
    <x v="58"/>
    <s v="B.S TRADING"/>
    <x v="0"/>
    <n v="2992"/>
    <s v="Kg"/>
    <n v="24.75"/>
    <n v="74052"/>
  </r>
  <r>
    <x v="58"/>
    <s v="B.S TRADING"/>
    <x v="0"/>
    <n v="2450"/>
    <s v="Kg"/>
    <n v="24.75"/>
    <n v="60637.5"/>
  </r>
  <r>
    <x v="58"/>
    <s v="B.S TRADING"/>
    <x v="0"/>
    <n v="3132"/>
    <s v="Kg"/>
    <n v="24.75"/>
    <n v="77517"/>
  </r>
  <r>
    <x v="357"/>
    <s v="B.S TRADING"/>
    <x v="0"/>
    <n v="502"/>
    <s v="Kg"/>
    <n v="26"/>
    <n v="13052"/>
  </r>
  <r>
    <x v="357"/>
    <s v="B.S TRADING"/>
    <x v="0"/>
    <n v="2630"/>
    <s v="Kg"/>
    <n v="26"/>
    <n v="68380"/>
  </r>
  <r>
    <x v="357"/>
    <s v="B.S TRADING"/>
    <x v="0"/>
    <n v="2258"/>
    <s v="Kg"/>
    <n v="26"/>
    <n v="58708"/>
  </r>
  <r>
    <x v="357"/>
    <s v="B.S TRADING"/>
    <x v="0"/>
    <n v="1158"/>
    <s v="Kg"/>
    <n v="26"/>
    <n v="30108"/>
  </r>
  <r>
    <x v="357"/>
    <s v="B.S TRADING"/>
    <x v="0"/>
    <n v="1375"/>
    <s v="Kg"/>
    <n v="27.5"/>
    <n v="37812.5"/>
  </r>
  <r>
    <x v="357"/>
    <s v="B.S TRADING"/>
    <x v="0"/>
    <n v="1396"/>
    <s v="Kg"/>
    <n v="27.5"/>
    <n v="38390"/>
  </r>
  <r>
    <x v="357"/>
    <s v="B.S TRADING"/>
    <x v="0"/>
    <n v="1508"/>
    <s v="Kg"/>
    <n v="27.5"/>
    <n v="41470"/>
  </r>
  <r>
    <x v="357"/>
    <s v="B.S TRADING"/>
    <x v="0"/>
    <n v="496"/>
    <s v="Kg"/>
    <n v="26"/>
    <n v="12896"/>
  </r>
  <r>
    <x v="358"/>
    <s v="B.S TRADING"/>
    <x v="0"/>
    <n v="1940"/>
    <s v="Kg"/>
    <n v="26.75"/>
    <n v="51895"/>
  </r>
  <r>
    <x v="358"/>
    <s v="B.S TRADING"/>
    <x v="0"/>
    <n v="8216"/>
    <s v="Kg"/>
    <n v="26.25"/>
    <n v="215670"/>
  </r>
  <r>
    <x v="359"/>
    <s v="B.S TRADING"/>
    <x v="0"/>
    <n v="10250"/>
    <s v="Kg"/>
    <n v="26.75"/>
    <n v="274187.5"/>
  </r>
  <r>
    <x v="359"/>
    <s v="B.S TRADING"/>
    <x v="0"/>
    <n v="3502"/>
    <s v="Kg"/>
    <n v="27.25"/>
    <n v="95429.5"/>
  </r>
  <r>
    <x v="359"/>
    <s v="B.S TRADING"/>
    <x v="0"/>
    <n v="4462"/>
    <s v="Kg"/>
    <n v="27.25"/>
    <n v="121589.5"/>
  </r>
  <r>
    <x v="359"/>
    <s v="B.S TRADING"/>
    <x v="0"/>
    <n v="1624"/>
    <s v="Kg"/>
    <n v="27.25"/>
    <n v="44254"/>
  </r>
  <r>
    <x v="359"/>
    <s v="B.S TRADING"/>
    <x v="0"/>
    <n v="1364"/>
    <s v="Kg"/>
    <n v="29"/>
    <n v="39556"/>
  </r>
  <r>
    <x v="359"/>
    <s v="B.S TRADING"/>
    <x v="0"/>
    <n v="1519"/>
    <s v="Kg"/>
    <n v="29"/>
    <n v="44051"/>
  </r>
  <r>
    <x v="360"/>
    <s v="B.S TRADING"/>
    <x v="0"/>
    <n v="917"/>
    <s v="Kg"/>
    <n v="29.25"/>
    <n v="26822.25"/>
  </r>
  <r>
    <x v="360"/>
    <s v="B.S TRADING"/>
    <x v="0"/>
    <n v="10071"/>
    <s v="Kg"/>
    <n v="29.25"/>
    <n v="294576.75"/>
  </r>
  <r>
    <x v="361"/>
    <s v="B.S TRADING"/>
    <x v="0"/>
    <n v="2106"/>
    <s v="Kg"/>
    <n v="29.5"/>
    <n v="62127"/>
  </r>
  <r>
    <x v="361"/>
    <s v="B.S TRADING"/>
    <x v="0"/>
    <n v="874"/>
    <s v="Kg"/>
    <n v="29.5"/>
    <n v="25783"/>
  </r>
  <r>
    <x v="361"/>
    <s v="B.S TRADING"/>
    <x v="0"/>
    <n v="1002"/>
    <s v="Kg"/>
    <n v="29.5"/>
    <n v="29559"/>
  </r>
  <r>
    <x v="361"/>
    <s v="B.S TRADING"/>
    <x v="0"/>
    <n v="3454"/>
    <s v="Kg"/>
    <n v="29.5"/>
    <n v="101893"/>
  </r>
  <r>
    <x v="361"/>
    <s v="B.S TRADING"/>
    <x v="0"/>
    <n v="982"/>
    <s v="Kg"/>
    <n v="31.25"/>
    <n v="30687.5"/>
  </r>
  <r>
    <x v="361"/>
    <s v="B.S TRADING"/>
    <x v="0"/>
    <n v="3616"/>
    <s v="Kg"/>
    <n v="29.5"/>
    <n v="106672"/>
  </r>
  <r>
    <x v="362"/>
    <s v="B.S TRADING"/>
    <x v="0"/>
    <n v="458"/>
    <s v="Kg"/>
    <n v="29.25"/>
    <n v="13396.5"/>
  </r>
  <r>
    <x v="362"/>
    <s v="B.S TRADING"/>
    <x v="0"/>
    <n v="1620"/>
    <s v="Kg"/>
    <n v="29.25"/>
    <n v="47385"/>
  </r>
  <r>
    <x v="362"/>
    <s v="B.S TRADING"/>
    <x v="0"/>
    <n v="3751"/>
    <s v="Kg"/>
    <n v="29.25"/>
    <n v="109716.75"/>
  </r>
  <r>
    <x v="363"/>
    <s v="B.S TRADING"/>
    <x v="0"/>
    <n v="2040"/>
    <s v="Kg"/>
    <n v="28.25"/>
    <n v="57630"/>
  </r>
  <r>
    <x v="363"/>
    <s v="B.S TRADING"/>
    <x v="0"/>
    <n v="2825"/>
    <s v="Kg"/>
    <n v="28.25"/>
    <n v="79806.25"/>
  </r>
  <r>
    <x v="363"/>
    <s v="B.S TRADING"/>
    <x v="0"/>
    <n v="3261"/>
    <s v="Kg"/>
    <n v="28.25"/>
    <n v="92123.25"/>
  </r>
  <r>
    <x v="363"/>
    <s v="B.S TRADING"/>
    <x v="0"/>
    <n v="1825"/>
    <s v="Kg"/>
    <n v="30"/>
    <n v="54750"/>
  </r>
  <r>
    <x v="363"/>
    <s v="B.S TRADING"/>
    <x v="0"/>
    <n v="487"/>
    <s v="Kg"/>
    <n v="28.25"/>
    <n v="13757.75"/>
  </r>
  <r>
    <x v="364"/>
    <s v="B.S TRADING"/>
    <x v="0"/>
    <n v="987"/>
    <s v="Kg"/>
    <n v="30"/>
    <n v="29610"/>
  </r>
  <r>
    <x v="364"/>
    <s v="B.S TRADING"/>
    <x v="0"/>
    <n v="832"/>
    <s v="Kg"/>
    <n v="30"/>
    <n v="24960"/>
  </r>
  <r>
    <x v="364"/>
    <s v="B.S TRADING"/>
    <x v="0"/>
    <n v="983"/>
    <s v="Kg"/>
    <n v="30"/>
    <n v="29490"/>
  </r>
  <r>
    <x v="364"/>
    <s v="B.S TRADING"/>
    <x v="0"/>
    <n v="914"/>
    <s v="Kg"/>
    <n v="30"/>
    <n v="27420"/>
  </r>
  <r>
    <x v="364"/>
    <s v="B.S TRADING"/>
    <x v="0"/>
    <n v="1485"/>
    <s v="Kg"/>
    <n v="30"/>
    <n v="44550"/>
  </r>
  <r>
    <x v="364"/>
    <s v="B.S TRADING"/>
    <x v="0"/>
    <n v="820"/>
    <s v="Kg"/>
    <n v="30"/>
    <n v="24600"/>
  </r>
  <r>
    <x v="364"/>
    <s v="B.S TRADING"/>
    <x v="0"/>
    <n v="1031"/>
    <s v="Kg"/>
    <n v="30"/>
    <n v="30930"/>
  </r>
  <r>
    <x v="365"/>
    <s v="B.S TRADING"/>
    <x v="0"/>
    <n v="940"/>
    <s v="Kg"/>
    <n v="30"/>
    <n v="28200"/>
  </r>
  <r>
    <x v="365"/>
    <s v="B.S TRADING"/>
    <x v="0"/>
    <n v="438"/>
    <s v="Kg"/>
    <n v="30"/>
    <n v="13140"/>
  </r>
  <r>
    <x v="365"/>
    <s v="B.S TRADING"/>
    <x v="0"/>
    <n v="760"/>
    <s v="Kg"/>
    <n v="30"/>
    <n v="22800"/>
  </r>
  <r>
    <x v="365"/>
    <s v="B.S TRADING"/>
    <x v="0"/>
    <n v="1704"/>
    <s v="Kg"/>
    <n v="28.25"/>
    <n v="48138"/>
  </r>
  <r>
    <x v="365"/>
    <s v="B.S TRADING"/>
    <x v="0"/>
    <n v="2314"/>
    <s v="Kg"/>
    <n v="28.25"/>
    <n v="65370.5"/>
  </r>
  <r>
    <x v="365"/>
    <s v="B.S TRADING"/>
    <x v="0"/>
    <n v="978"/>
    <s v="Kg"/>
    <n v="28.25"/>
    <n v="27628.5"/>
  </r>
  <r>
    <x v="365"/>
    <s v="B.S TRADING"/>
    <x v="0"/>
    <n v="452"/>
    <s v="Kg"/>
    <n v="28.25"/>
    <n v="12769"/>
  </r>
  <r>
    <x v="365"/>
    <s v="B.S TRADING"/>
    <x v="0"/>
    <n v="439"/>
    <s v="Kg"/>
    <n v="28.25"/>
    <n v="12401.75"/>
  </r>
  <r>
    <x v="365"/>
    <s v="B.S TRADING"/>
    <x v="0"/>
    <n v="975"/>
    <s v="Kg"/>
    <n v="30"/>
    <n v="29250"/>
  </r>
  <r>
    <x v="366"/>
    <s v="B.S TRADING"/>
    <x v="0"/>
    <n v="2940"/>
    <s v="Kg"/>
    <n v="30.5"/>
    <n v="89670"/>
  </r>
  <r>
    <x v="366"/>
    <s v="B.S TRADING"/>
    <x v="0"/>
    <n v="3936"/>
    <s v="Kg"/>
    <n v="30.5"/>
    <n v="120048"/>
  </r>
  <r>
    <x v="366"/>
    <s v="B.S TRADING"/>
    <x v="0"/>
    <n v="1870"/>
    <s v="Kg"/>
    <n v="30.5"/>
    <n v="57035"/>
  </r>
  <r>
    <x v="366"/>
    <s v="B.S TRADING"/>
    <x v="0"/>
    <n v="754"/>
    <s v="Kg"/>
    <n v="30"/>
    <n v="22620"/>
  </r>
  <r>
    <x v="366"/>
    <s v="B.S TRADING"/>
    <x v="0"/>
    <n v="1080"/>
    <s v="Kg"/>
    <n v="30.5"/>
    <n v="32940"/>
  </r>
  <r>
    <x v="367"/>
    <s v="B.S TRADING"/>
    <x v="0"/>
    <n v="1072"/>
    <s v="Kg"/>
    <n v="29.25"/>
    <n v="31356"/>
  </r>
  <r>
    <x v="367"/>
    <s v="B.S TRADING"/>
    <x v="0"/>
    <n v="941"/>
    <s v="Kg"/>
    <n v="31"/>
    <n v="29171"/>
  </r>
  <r>
    <x v="367"/>
    <s v="B.S TRADING"/>
    <x v="0"/>
    <n v="954"/>
    <s v="Kg"/>
    <n v="31"/>
    <n v="29574"/>
  </r>
  <r>
    <x v="367"/>
    <s v="B.S TRADING"/>
    <x v="0"/>
    <n v="868"/>
    <s v="Kg"/>
    <n v="31"/>
    <n v="26908"/>
  </r>
  <r>
    <x v="367"/>
    <s v="B.S TRADING"/>
    <x v="0"/>
    <n v="2757"/>
    <s v="Kg"/>
    <n v="30.5"/>
    <n v="84088.5"/>
  </r>
  <r>
    <x v="367"/>
    <s v="B.S TRADING"/>
    <x v="0"/>
    <n v="2778"/>
    <s v="Kg"/>
    <n v="30.5"/>
    <n v="84729"/>
  </r>
  <r>
    <x v="367"/>
    <s v="B.S TRADING"/>
    <x v="0"/>
    <n v="3018"/>
    <s v="Kg"/>
    <n v="30.5"/>
    <n v="92049"/>
  </r>
  <r>
    <x v="367"/>
    <s v="B.S TRADING"/>
    <x v="0"/>
    <n v="478"/>
    <s v="Kg"/>
    <n v="29.25"/>
    <n v="13981.5"/>
  </r>
  <r>
    <x v="368"/>
    <s v="B.S TRADING"/>
    <x v="0"/>
    <n v="2309"/>
    <s v="Kg"/>
    <n v="29.75"/>
    <n v="68692.75"/>
  </r>
  <r>
    <x v="368"/>
    <s v="B.S TRADING"/>
    <x v="0"/>
    <n v="2178"/>
    <s v="Kg"/>
    <n v="29.75"/>
    <n v="64795.5"/>
  </r>
  <r>
    <x v="368"/>
    <s v="B.S TRADING"/>
    <x v="0"/>
    <n v="968"/>
    <s v="Kg"/>
    <n v="29.75"/>
    <n v="28798"/>
  </r>
  <r>
    <x v="368"/>
    <s v="B.S TRADING"/>
    <x v="0"/>
    <n v="912"/>
    <s v="Kg"/>
    <n v="29.75"/>
    <n v="27132"/>
  </r>
  <r>
    <x v="368"/>
    <s v="B.S TRADING"/>
    <x v="0"/>
    <n v="979"/>
    <s v="Kg"/>
    <n v="31.5"/>
    <n v="30838.5"/>
  </r>
  <r>
    <x v="368"/>
    <s v="B.S TRADING"/>
    <x v="0"/>
    <n v="965"/>
    <s v="Kg"/>
    <n v="31.5"/>
    <n v="30397.5"/>
  </r>
  <r>
    <x v="368"/>
    <s v="B.S TRADING"/>
    <x v="0"/>
    <n v="901"/>
    <s v="Kg"/>
    <n v="31.5"/>
    <n v="28381.5"/>
  </r>
  <r>
    <x v="368"/>
    <s v="B.S TRADING"/>
    <x v="0"/>
    <n v="384"/>
    <s v="Kg"/>
    <n v="31.5"/>
    <n v="12096"/>
  </r>
  <r>
    <x v="368"/>
    <s v="B.S TRADING"/>
    <x v="0"/>
    <n v="2366"/>
    <s v="Kg"/>
    <n v="29.75"/>
    <n v="70388.5"/>
  </r>
  <r>
    <x v="193"/>
    <s v="B.S TRADING"/>
    <x v="0"/>
    <n v="515"/>
    <s v="Kg"/>
    <n v="35"/>
    <n v="18025"/>
  </r>
  <r>
    <x v="193"/>
    <s v="B.S TRADING"/>
    <x v="0"/>
    <n v="1944"/>
    <s v="Kg"/>
    <n v="35"/>
    <n v="68040"/>
  </r>
  <r>
    <x v="369"/>
    <s v="B.S TRADING"/>
    <x v="0"/>
    <n v="2616"/>
    <s v="Kg"/>
    <n v="40.5"/>
    <n v="105948"/>
  </r>
  <r>
    <x v="369"/>
    <s v="B.S TRADING"/>
    <x v="0"/>
    <n v="3386"/>
    <s v="Kg"/>
    <n v="40.5"/>
    <n v="137133"/>
  </r>
  <r>
    <x v="369"/>
    <s v="B.S TRADING"/>
    <x v="0"/>
    <n v="1412"/>
    <s v="Kg"/>
    <n v="40.5"/>
    <n v="57186"/>
  </r>
  <r>
    <x v="369"/>
    <s v="B.S TRADING"/>
    <x v="0"/>
    <n v="1010"/>
    <s v="Kg"/>
    <n v="40.5"/>
    <n v="40905"/>
  </r>
  <r>
    <x v="369"/>
    <s v="B.S TRADING"/>
    <x v="0"/>
    <n v="1058"/>
    <s v="Kg"/>
    <n v="40.5"/>
    <n v="42849"/>
  </r>
  <r>
    <x v="369"/>
    <s v="B.S TRADING"/>
    <x v="0"/>
    <n v="806"/>
    <s v="Kg"/>
    <n v="40.5"/>
    <n v="32643"/>
  </r>
  <r>
    <x v="369"/>
    <s v="B.S TRADING"/>
    <x v="0"/>
    <n v="2215"/>
    <s v="Kg"/>
    <n v="40"/>
    <n v="88600"/>
  </r>
  <r>
    <x v="369"/>
    <s v="B.S TRADING"/>
    <x v="0"/>
    <n v="3482"/>
    <s v="Kg"/>
    <n v="40"/>
    <n v="139280"/>
  </r>
  <r>
    <x v="370"/>
    <s v="B.S TRADING"/>
    <x v="0"/>
    <n v="2511"/>
    <s v="Kg"/>
    <n v="40"/>
    <n v="100440"/>
  </r>
  <r>
    <x v="370"/>
    <s v="B.S TRADING"/>
    <x v="0"/>
    <n v="2129"/>
    <s v="Kg"/>
    <n v="41"/>
    <n v="87289"/>
  </r>
  <r>
    <x v="371"/>
    <s v="B.S TRADING"/>
    <x v="0"/>
    <n v="1345"/>
    <s v="Kg"/>
    <n v="41"/>
    <n v="55145"/>
  </r>
  <r>
    <x v="371"/>
    <s v="B.S TRADING"/>
    <x v="0"/>
    <n v="680"/>
    <s v="Kg"/>
    <n v="40"/>
    <n v="27200"/>
  </r>
  <r>
    <x v="371"/>
    <s v="B.S TRADING"/>
    <x v="0"/>
    <n v="1256"/>
    <s v="Kg"/>
    <n v="41"/>
    <n v="51496"/>
  </r>
  <r>
    <x v="372"/>
    <s v="B.S TRADING"/>
    <x v="0"/>
    <n v="1721"/>
    <s v="Kg"/>
    <n v="43"/>
    <n v="74003"/>
  </r>
  <r>
    <x v="372"/>
    <s v="B.S TRADING"/>
    <x v="0"/>
    <n v="1888"/>
    <s v="Kg"/>
    <n v="43"/>
    <n v="81184"/>
  </r>
  <r>
    <x v="372"/>
    <s v="B.S TRADING"/>
    <x v="0"/>
    <n v="2079"/>
    <s v="Kg"/>
    <n v="43"/>
    <n v="89397"/>
  </r>
  <r>
    <x v="372"/>
    <s v="B.S TRADING"/>
    <x v="0"/>
    <n v="2217"/>
    <s v="Kg"/>
    <n v="43"/>
    <n v="95331"/>
  </r>
  <r>
    <x v="372"/>
    <s v="B.S TRADING"/>
    <x v="0"/>
    <n v="2303"/>
    <s v="Kg"/>
    <n v="43"/>
    <n v="99029"/>
  </r>
  <r>
    <x v="372"/>
    <s v="B.S TRADING"/>
    <x v="0"/>
    <n v="1650"/>
    <s v="Kg"/>
    <n v="43"/>
    <n v="70950"/>
  </r>
  <r>
    <x v="373"/>
    <s v="B.S TRADING"/>
    <x v="0"/>
    <n v="846"/>
    <s v="Kg"/>
    <n v="41.75"/>
    <n v="35320.5"/>
  </r>
  <r>
    <x v="373"/>
    <s v="B.S TRADING"/>
    <x v="0"/>
    <n v="2128"/>
    <s v="Kg"/>
    <n v="41.75"/>
    <n v="88844"/>
  </r>
  <r>
    <x v="373"/>
    <s v="B.S TRADING"/>
    <x v="0"/>
    <n v="2156"/>
    <s v="Kg"/>
    <n v="41.75"/>
    <n v="90013"/>
  </r>
  <r>
    <x v="373"/>
    <s v="B.S TRADING"/>
    <x v="0"/>
    <n v="750"/>
    <s v="Kg"/>
    <n v="43.75"/>
    <n v="32812.5"/>
  </r>
  <r>
    <x v="373"/>
    <s v="B.S TRADING"/>
    <x v="0"/>
    <n v="1800"/>
    <s v="Kg"/>
    <n v="43.75"/>
    <n v="78750"/>
  </r>
  <r>
    <x v="373"/>
    <s v="B.S TRADING"/>
    <x v="0"/>
    <n v="726"/>
    <s v="Kg"/>
    <n v="43.75"/>
    <n v="31762.5"/>
  </r>
  <r>
    <x v="373"/>
    <s v="B.S TRADING"/>
    <x v="0"/>
    <n v="1519"/>
    <s v="Kg"/>
    <n v="41.75"/>
    <n v="63418.25"/>
  </r>
  <r>
    <x v="374"/>
    <s v="B.S TRADING"/>
    <x v="0"/>
    <n v="888"/>
    <s v="Kg"/>
    <n v="38.25"/>
    <n v="33966"/>
  </r>
  <r>
    <x v="374"/>
    <s v="B.S TRADING"/>
    <x v="0"/>
    <n v="1024"/>
    <s v="Kg"/>
    <n v="38.25"/>
    <n v="39168"/>
  </r>
  <r>
    <x v="374"/>
    <s v="B.S TRADING"/>
    <x v="0"/>
    <n v="435"/>
    <s v="Kg"/>
    <n v="38.25"/>
    <n v="16638.75"/>
  </r>
  <r>
    <x v="374"/>
    <s v="B.S TRADING"/>
    <x v="0"/>
    <n v="416"/>
    <s v="Kg"/>
    <n v="38.25"/>
    <n v="15912"/>
  </r>
  <r>
    <x v="374"/>
    <s v="B.S TRADING"/>
    <x v="0"/>
    <n v="368"/>
    <s v="Kg"/>
    <n v="38.25"/>
    <n v="14076"/>
  </r>
  <r>
    <x v="374"/>
    <s v="B.S TRADING"/>
    <x v="0"/>
    <n v="417"/>
    <s v="Kg"/>
    <n v="40.25"/>
    <n v="16784.25"/>
  </r>
  <r>
    <x v="374"/>
    <s v="B.S TRADING"/>
    <x v="0"/>
    <n v="394"/>
    <s v="Kg"/>
    <n v="40.25"/>
    <n v="15858.5"/>
  </r>
  <r>
    <x v="374"/>
    <s v="B.S TRADING"/>
    <x v="0"/>
    <n v="376"/>
    <s v="Kg"/>
    <n v="40.25"/>
    <n v="15134"/>
  </r>
  <r>
    <x v="374"/>
    <s v="B.S TRADING"/>
    <x v="0"/>
    <n v="457"/>
    <s v="Kg"/>
    <n v="40.25"/>
    <n v="18394.25"/>
  </r>
  <r>
    <x v="374"/>
    <s v="B.S TRADING"/>
    <x v="0"/>
    <n v="786"/>
    <s v="Kg"/>
    <n v="40.25"/>
    <n v="31636.5"/>
  </r>
  <r>
    <x v="374"/>
    <s v="B.S TRADING"/>
    <x v="0"/>
    <n v="1108"/>
    <s v="Kg"/>
    <n v="38.25"/>
    <n v="42381"/>
  </r>
  <r>
    <x v="201"/>
    <s v="B.S TRADING"/>
    <x v="0"/>
    <n v="1053"/>
    <s v="Kg"/>
    <n v="39"/>
    <n v="41067"/>
  </r>
  <r>
    <x v="201"/>
    <s v="B.S TRADING"/>
    <x v="0"/>
    <n v="778"/>
    <s v="Kg"/>
    <n v="34"/>
    <n v="26452"/>
  </r>
  <r>
    <x v="8"/>
    <s v="B.S TRADING"/>
    <x v="0"/>
    <n v="937"/>
    <s v="Kg"/>
    <n v="34"/>
    <n v="31858"/>
  </r>
  <r>
    <x v="8"/>
    <s v="B.S TRADING"/>
    <x v="0"/>
    <n v="764"/>
    <s v="Kg"/>
    <n v="34"/>
    <n v="25976"/>
  </r>
  <r>
    <x v="8"/>
    <s v="B.S TRADING"/>
    <x v="0"/>
    <n v="937"/>
    <s v="Kg"/>
    <n v="34"/>
    <n v="31858"/>
  </r>
  <r>
    <x v="8"/>
    <s v="B.S TRADING"/>
    <x v="0"/>
    <n v="764"/>
    <s v="Kg"/>
    <n v="34"/>
    <n v="25976"/>
  </r>
  <r>
    <x v="8"/>
    <s v="B.S TRADING"/>
    <x v="0"/>
    <n v="1037"/>
    <s v="Kg"/>
    <n v="34"/>
    <n v="35258"/>
  </r>
  <r>
    <x v="8"/>
    <s v="B.S TRADING"/>
    <x v="0"/>
    <n v="1259"/>
    <s v="Kg"/>
    <n v="34"/>
    <n v="42806"/>
  </r>
  <r>
    <x v="8"/>
    <s v="B.S TRADING"/>
    <x v="0"/>
    <n v="1037"/>
    <s v="Kg"/>
    <n v="34"/>
    <n v="35258"/>
  </r>
  <r>
    <x v="8"/>
    <s v="B.S TRADING"/>
    <x v="0"/>
    <n v="1259"/>
    <s v="Kg"/>
    <n v="34"/>
    <n v="42806"/>
  </r>
  <r>
    <x v="375"/>
    <s v="B.S TRADING"/>
    <x v="0"/>
    <n v="340"/>
    <s v="Kg"/>
    <n v="37.5"/>
    <n v="12750"/>
  </r>
  <r>
    <x v="375"/>
    <s v="B.S TRADING"/>
    <x v="0"/>
    <n v="418"/>
    <s v="Kg"/>
    <n v="38.5"/>
    <n v="16093"/>
  </r>
  <r>
    <x v="375"/>
    <s v="B.S TRADING"/>
    <x v="0"/>
    <n v="435"/>
    <s v="Kg"/>
    <n v="37.5"/>
    <n v="16312.5"/>
  </r>
  <r>
    <x v="375"/>
    <s v="B.S TRADING"/>
    <x v="0"/>
    <n v="459"/>
    <s v="Kg"/>
    <n v="37.5"/>
    <n v="17212.5"/>
  </r>
  <r>
    <x v="375"/>
    <s v="B.S TRADING"/>
    <x v="0"/>
    <n v="344"/>
    <s v="Kg"/>
    <n v="37.5"/>
    <n v="12900"/>
  </r>
  <r>
    <x v="46"/>
    <s v="B.S TRADING"/>
    <x v="0"/>
    <n v="952"/>
    <s v="Kg"/>
    <n v="36"/>
    <n v="34272"/>
  </r>
  <r>
    <x v="46"/>
    <s v="B.S TRADING"/>
    <x v="0"/>
    <n v="932"/>
    <s v="Kg"/>
    <n v="36"/>
    <n v="33552"/>
  </r>
  <r>
    <x v="46"/>
    <s v="B.S TRADING"/>
    <x v="0"/>
    <n v="917"/>
    <s v="Kg"/>
    <n v="36"/>
    <n v="33012"/>
  </r>
  <r>
    <x v="46"/>
    <s v="B.S TRADING"/>
    <x v="0"/>
    <n v="902"/>
    <s v="Kg"/>
    <n v="36"/>
    <n v="32472"/>
  </r>
  <r>
    <x v="46"/>
    <s v="B.S TRADING"/>
    <x v="0"/>
    <n v="1580"/>
    <s v="Kg"/>
    <n v="36"/>
    <n v="56880"/>
  </r>
  <r>
    <x v="46"/>
    <s v="B.S TRADING"/>
    <x v="0"/>
    <n v="536"/>
    <s v="Kg"/>
    <n v="37.5"/>
    <n v="20100"/>
  </r>
  <r>
    <x v="46"/>
    <s v="B.S TRADING"/>
    <x v="0"/>
    <n v="503"/>
    <s v="Kg"/>
    <n v="37.5"/>
    <n v="18862.5"/>
  </r>
  <r>
    <x v="46"/>
    <s v="B.S TRADING"/>
    <x v="0"/>
    <n v="505"/>
    <s v="Kg"/>
    <n v="37.5"/>
    <n v="18937.5"/>
  </r>
  <r>
    <x v="46"/>
    <s v="B.S TRADING"/>
    <x v="0"/>
    <n v="503"/>
    <s v="Kg"/>
    <n v="37.5"/>
    <n v="18862.5"/>
  </r>
  <r>
    <x v="46"/>
    <s v="B.S TRADING"/>
    <x v="0"/>
    <n v="2028"/>
    <s v="Kg"/>
    <n v="36"/>
    <n v="73008"/>
  </r>
  <r>
    <x v="204"/>
    <s v="B.S TRADING"/>
    <x v="0"/>
    <n v="4322"/>
    <s v="Kg"/>
    <n v="37.5"/>
    <n v="162075"/>
  </r>
  <r>
    <x v="205"/>
    <s v="B.S TRADING"/>
    <x v="0"/>
    <n v="777"/>
    <s v="Kg"/>
    <n v="39"/>
    <n v="30303"/>
  </r>
  <r>
    <x v="205"/>
    <s v="B.S TRADING"/>
    <x v="0"/>
    <n v="527"/>
    <s v="Kg"/>
    <n v="39"/>
    <n v="20553"/>
  </r>
  <r>
    <x v="205"/>
    <s v="B.S TRADING"/>
    <x v="0"/>
    <n v="558"/>
    <s v="Kg"/>
    <n v="39"/>
    <n v="21762"/>
  </r>
  <r>
    <x v="205"/>
    <s v="B.S TRADING"/>
    <x v="0"/>
    <n v="582"/>
    <s v="Kg"/>
    <n v="39"/>
    <n v="22698"/>
  </r>
  <r>
    <x v="205"/>
    <s v="B.S TRADING"/>
    <x v="0"/>
    <n v="351"/>
    <s v="Kg"/>
    <n v="39"/>
    <n v="13689"/>
  </r>
  <r>
    <x v="376"/>
    <s v="B.S TRADING"/>
    <x v="0"/>
    <n v="1228"/>
    <s v="Kg"/>
    <n v="38.5"/>
    <n v="47278"/>
  </r>
  <r>
    <x v="377"/>
    <s v="B.S TRADING"/>
    <x v="0"/>
    <n v="431"/>
    <s v="Kg"/>
    <n v="39"/>
    <n v="16809"/>
  </r>
  <r>
    <x v="377"/>
    <s v="B.S TRADING"/>
    <x v="0"/>
    <n v="1423"/>
    <s v="Kg"/>
    <n v="39"/>
    <n v="55497"/>
  </r>
  <r>
    <x v="377"/>
    <s v="B.S TRADING"/>
    <x v="0"/>
    <n v="828"/>
    <s v="Kg"/>
    <n v="39"/>
    <n v="32292"/>
  </r>
  <r>
    <x v="377"/>
    <s v="B.S TRADING"/>
    <x v="0"/>
    <n v="794"/>
    <s v="Kg"/>
    <n v="39"/>
    <n v="30966"/>
  </r>
  <r>
    <x v="377"/>
    <s v="B.S TRADING"/>
    <x v="0"/>
    <n v="1558"/>
    <s v="Kg"/>
    <n v="37.5"/>
    <n v="58425"/>
  </r>
  <r>
    <x v="377"/>
    <s v="B.S TRADING"/>
    <x v="0"/>
    <n v="981"/>
    <s v="Kg"/>
    <n v="37.5"/>
    <n v="36787.5"/>
  </r>
  <r>
    <x v="377"/>
    <s v="B.S TRADING"/>
    <x v="0"/>
    <n v="2150"/>
    <s v="Kg"/>
    <n v="37.5"/>
    <n v="80625"/>
  </r>
  <r>
    <x v="377"/>
    <s v="B.S TRADING"/>
    <x v="0"/>
    <n v="1106"/>
    <s v="Kg"/>
    <n v="37.5"/>
    <n v="41475"/>
  </r>
  <r>
    <x v="377"/>
    <s v="B.S TRADING"/>
    <x v="0"/>
    <n v="966"/>
    <s v="Kg"/>
    <n v="39"/>
    <n v="37674"/>
  </r>
  <r>
    <x v="378"/>
    <s v="B.S TRADING"/>
    <x v="0"/>
    <n v="1006"/>
    <s v="Kg"/>
    <n v="34.75"/>
    <n v="34958.5"/>
  </r>
  <r>
    <x v="378"/>
    <s v="B.S TRADING"/>
    <x v="0"/>
    <n v="1953"/>
    <s v="Kg"/>
    <n v="34.75"/>
    <n v="67866.75"/>
  </r>
  <r>
    <x v="378"/>
    <s v="B.S TRADING"/>
    <x v="0"/>
    <n v="964"/>
    <s v="Kg"/>
    <n v="34.75"/>
    <n v="33499"/>
  </r>
  <r>
    <x v="378"/>
    <s v="B.S TRADING"/>
    <x v="0"/>
    <n v="864"/>
    <s v="Kg"/>
    <n v="36.25"/>
    <n v="31320"/>
  </r>
  <r>
    <x v="378"/>
    <s v="B.S TRADING"/>
    <x v="0"/>
    <n v="884"/>
    <s v="Kg"/>
    <n v="37.25"/>
    <n v="32929"/>
  </r>
  <r>
    <x v="378"/>
    <s v="B.S TRADING"/>
    <x v="0"/>
    <n v="466"/>
    <s v="Kg"/>
    <n v="37.25"/>
    <n v="17358.5"/>
  </r>
  <r>
    <x v="378"/>
    <s v="B.S TRADING"/>
    <x v="0"/>
    <n v="818"/>
    <s v="Kg"/>
    <n v="37.25"/>
    <n v="30470.5"/>
  </r>
  <r>
    <x v="378"/>
    <s v="B.S TRADING"/>
    <x v="0"/>
    <n v="402"/>
    <s v="Kg"/>
    <n v="37.25"/>
    <n v="14974.5"/>
  </r>
  <r>
    <x v="378"/>
    <s v="B.S TRADING"/>
    <x v="0"/>
    <n v="2204"/>
    <s v="Kg"/>
    <n v="34.75"/>
    <n v="76589"/>
  </r>
  <r>
    <x v="24"/>
    <s v="B.S TRADING"/>
    <x v="0"/>
    <n v="668"/>
    <s v="Kg"/>
    <n v="42.5"/>
    <n v="28390"/>
  </r>
  <r>
    <x v="24"/>
    <s v="B.S TRADING"/>
    <x v="0"/>
    <n v="1466"/>
    <s v="Kg"/>
    <n v="42.5"/>
    <n v="62305"/>
  </r>
  <r>
    <x v="264"/>
    <s v="BANIK &amp; CO."/>
    <x v="0"/>
    <n v="160"/>
    <s v="Kg"/>
    <n v="29"/>
    <n v="4640"/>
  </r>
  <r>
    <x v="379"/>
    <s v="BANIK &amp; CO."/>
    <x v="0"/>
    <n v="160"/>
    <s v="Kg"/>
    <n v="29"/>
    <n v="4640"/>
  </r>
  <r>
    <x v="380"/>
    <s v="BANIK &amp; CO."/>
    <x v="0"/>
    <n v="315"/>
    <s v="Kg"/>
    <n v="39"/>
    <n v="12285"/>
  </r>
  <r>
    <x v="78"/>
    <s v="BANIK &amp; CO."/>
    <x v="3"/>
    <n v="1006"/>
    <s v="Kg"/>
    <n v="40"/>
    <n v="40240"/>
  </r>
  <r>
    <x v="92"/>
    <s v="BHARAT PLASTIC INDUSTRIES"/>
    <x v="1"/>
    <n v="673"/>
    <s v="Pcs."/>
    <n v="25.5"/>
    <n v="17161.5"/>
  </r>
  <r>
    <x v="92"/>
    <s v="BHARAT PLASTIC INDUSTRIES"/>
    <x v="1"/>
    <n v="101"/>
    <s v="Pcs."/>
    <n v="31.5"/>
    <n v="3181.5"/>
  </r>
  <r>
    <x v="92"/>
    <s v="BHARAT PLASTIC INDUSTRIES"/>
    <x v="1"/>
    <n v="103"/>
    <s v="Pcs."/>
    <n v="32.5"/>
    <n v="3347.5"/>
  </r>
  <r>
    <x v="92"/>
    <s v="BHARAT PLASTIC INDUSTRIES"/>
    <x v="1"/>
    <n v="300"/>
    <s v="Pcs."/>
    <n v="23"/>
    <n v="6900"/>
  </r>
  <r>
    <x v="102"/>
    <s v="BHARAT PLASTIC INDUSTRIES"/>
    <x v="1"/>
    <n v="607"/>
    <s v="Pcs."/>
    <n v="25.5"/>
    <n v="15478.5"/>
  </r>
  <r>
    <x v="102"/>
    <s v="BHARAT PLASTIC INDUSTRIES"/>
    <x v="1"/>
    <n v="200"/>
    <s v="Pcs."/>
    <n v="31.5"/>
    <n v="6300"/>
  </r>
  <r>
    <x v="381"/>
    <s v="BHARAT PLASTIC INDUSTRIES"/>
    <x v="1"/>
    <n v="405"/>
    <s v="Pcs."/>
    <n v="23"/>
    <n v="9315"/>
  </r>
  <r>
    <x v="232"/>
    <s v="BHARAT PLASTIC INDUSTRIES"/>
    <x v="1"/>
    <n v="400"/>
    <s v="Pcs."/>
    <n v="25.5"/>
    <n v="10200"/>
  </r>
  <r>
    <x v="232"/>
    <s v="BHARAT PLASTIC INDUSTRIES"/>
    <x v="1"/>
    <n v="211"/>
    <s v="Pcs."/>
    <n v="31.5"/>
    <n v="6646.5"/>
  </r>
  <r>
    <x v="232"/>
    <s v="BHARAT PLASTIC INDUSTRIES"/>
    <x v="1"/>
    <n v="100"/>
    <s v="Pcs."/>
    <n v="32.5"/>
    <n v="3250"/>
  </r>
  <r>
    <x v="232"/>
    <s v="BHARAT PLASTIC INDUSTRIES"/>
    <x v="1"/>
    <n v="280"/>
    <s v="Pcs."/>
    <n v="23"/>
    <n v="6440"/>
  </r>
  <r>
    <x v="281"/>
    <s v="BHARAT PLASTIC INDUSTRIES"/>
    <x v="1"/>
    <n v="387"/>
    <s v="Pcs."/>
    <n v="31.5"/>
    <n v="12190.5"/>
  </r>
  <r>
    <x v="281"/>
    <s v="BHARAT PLASTIC INDUSTRIES"/>
    <x v="1"/>
    <n v="200"/>
    <s v="Pcs."/>
    <n v="25.5"/>
    <n v="5100"/>
  </r>
  <r>
    <x v="237"/>
    <s v="BHARAT PLASTIC INDUSTRIES"/>
    <x v="1"/>
    <n v="404"/>
    <s v="Pcs."/>
    <n v="32.5"/>
    <n v="13130"/>
  </r>
  <r>
    <x v="382"/>
    <s v="BHARAT PLASTIC INDUSTRIES"/>
    <x v="1"/>
    <n v="402"/>
    <s v="Pcs."/>
    <n v="25.5"/>
    <n v="10251"/>
  </r>
  <r>
    <x v="382"/>
    <s v="BHARAT PLASTIC INDUSTRIES"/>
    <x v="1"/>
    <n v="300"/>
    <s v="Pcs."/>
    <n v="31.5"/>
    <n v="9450"/>
  </r>
  <r>
    <x v="242"/>
    <s v="BHARAT PLASTIC INDUSTRIES"/>
    <x v="1"/>
    <n v="100"/>
    <s v="Pcs."/>
    <n v="32.5"/>
    <n v="3250"/>
  </r>
  <r>
    <x v="242"/>
    <s v="BHARAT PLASTIC INDUSTRIES"/>
    <x v="1"/>
    <n v="200"/>
    <s v="Pcs."/>
    <n v="23"/>
    <n v="4600"/>
  </r>
  <r>
    <x v="128"/>
    <s v="BHARAT PLASTIC INDUSTRIES"/>
    <x v="1"/>
    <n v="308"/>
    <s v="Pcs."/>
    <n v="25.5"/>
    <n v="7854"/>
  </r>
  <r>
    <x v="128"/>
    <s v="BHARAT PLASTIC INDUSTRIES"/>
    <x v="1"/>
    <n v="298"/>
    <s v="Pcs."/>
    <n v="31.5"/>
    <n v="9387"/>
  </r>
  <r>
    <x v="128"/>
    <s v="BHARAT PLASTIC INDUSTRIES"/>
    <x v="1"/>
    <n v="402"/>
    <s v="Pcs."/>
    <n v="23"/>
    <n v="9246"/>
  </r>
  <r>
    <x v="383"/>
    <s v="BHARAT PLASTIC INDUSTRIES"/>
    <x v="1"/>
    <n v="401"/>
    <s v="Pcs."/>
    <n v="25.5"/>
    <n v="10225.5"/>
  </r>
  <r>
    <x v="383"/>
    <s v="BHARAT PLASTIC INDUSTRIES"/>
    <x v="1"/>
    <n v="310"/>
    <s v="Pcs."/>
    <n v="31.5"/>
    <n v="9765"/>
  </r>
  <r>
    <x v="383"/>
    <s v="BHARAT PLASTIC INDUSTRIES"/>
    <x v="1"/>
    <n v="404"/>
    <s v="Pcs."/>
    <n v="23"/>
    <n v="9292"/>
  </r>
  <r>
    <x v="300"/>
    <s v="BHARAT PLASTIC INDUSTRIES"/>
    <x v="1"/>
    <n v="291"/>
    <s v="Pcs."/>
    <n v="25.5"/>
    <n v="7420.5"/>
  </r>
  <r>
    <x v="300"/>
    <s v="BHARAT PLASTIC INDUSTRIES"/>
    <x v="1"/>
    <n v="305"/>
    <s v="Pcs."/>
    <n v="31.5"/>
    <n v="9607.5"/>
  </r>
  <r>
    <x v="300"/>
    <s v="BHARAT PLASTIC INDUSTRIES"/>
    <x v="1"/>
    <n v="102"/>
    <s v="Pcs."/>
    <n v="32.5"/>
    <n v="3315"/>
  </r>
  <r>
    <x v="300"/>
    <s v="BHARAT PLASTIC INDUSTRIES"/>
    <x v="1"/>
    <n v="400"/>
    <s v="Pcs."/>
    <n v="23"/>
    <n v="9200"/>
  </r>
  <r>
    <x v="384"/>
    <s v="BHARAT PLASTIC INDUSTRIES"/>
    <x v="1"/>
    <n v="293"/>
    <s v="Pcs."/>
    <n v="28"/>
    <n v="8204"/>
  </r>
  <r>
    <x v="384"/>
    <s v="BHARAT PLASTIC INDUSTRIES"/>
    <x v="1"/>
    <n v="100"/>
    <s v="Pcs."/>
    <n v="35"/>
    <n v="3500"/>
  </r>
  <r>
    <x v="384"/>
    <s v="BHARAT PLASTIC INDUSTRIES"/>
    <x v="1"/>
    <n v="305"/>
    <s v="Pcs."/>
    <n v="36"/>
    <n v="10980"/>
  </r>
  <r>
    <x v="384"/>
    <s v="BHARAT PLASTIC INDUSTRIES"/>
    <x v="1"/>
    <n v="400"/>
    <s v="Pcs."/>
    <n v="24.75"/>
    <n v="9900"/>
  </r>
  <r>
    <x v="385"/>
    <s v="BHARAT PLASTIC INDUSTRIES"/>
    <x v="2"/>
    <n v="7776"/>
    <s v="Pcs"/>
    <n v="5.25"/>
    <n v="40824"/>
  </r>
  <r>
    <x v="385"/>
    <s v="BHARAT PLASTIC INDUSTRIES"/>
    <x v="1"/>
    <n v="300"/>
    <s v="Pcs."/>
    <n v="28"/>
    <n v="8400"/>
  </r>
  <r>
    <x v="385"/>
    <s v="BHARAT PLASTIC INDUSTRIES"/>
    <x v="1"/>
    <n v="250"/>
    <s v="Pcs."/>
    <n v="35"/>
    <n v="8750"/>
  </r>
  <r>
    <x v="385"/>
    <s v="BHARAT PLASTIC INDUSTRIES"/>
    <x v="1"/>
    <n v="250"/>
    <s v="Pcs."/>
    <n v="36"/>
    <n v="9000"/>
  </r>
  <r>
    <x v="385"/>
    <s v="BHARAT PLASTIC INDUSTRIES"/>
    <x v="1"/>
    <n v="296"/>
    <s v="Pcs."/>
    <n v="24.75"/>
    <n v="7326"/>
  </r>
  <r>
    <x v="386"/>
    <s v="BHARAT PLASTIC INDUSTRIES"/>
    <x v="2"/>
    <n v="7376"/>
    <s v="Pcs"/>
    <n v="5.25"/>
    <n v="38724"/>
  </r>
  <r>
    <x v="387"/>
    <s v="BHARAT PLASTIC INDUSTRIES"/>
    <x v="1"/>
    <n v="411"/>
    <s v="Pcs."/>
    <n v="28"/>
    <n v="11508"/>
  </r>
  <r>
    <x v="387"/>
    <s v="BHARAT PLASTIC INDUSTRIES"/>
    <x v="1"/>
    <n v="200"/>
    <s v="Pcs."/>
    <n v="35"/>
    <n v="7000"/>
  </r>
  <r>
    <x v="387"/>
    <s v="BHARAT PLASTIC INDUSTRIES"/>
    <x v="1"/>
    <n v="602"/>
    <s v="Pcs."/>
    <n v="24.75"/>
    <n v="14899.5"/>
  </r>
  <r>
    <x v="388"/>
    <s v="BHARAT PLASTIC INDUSTRIES"/>
    <x v="2"/>
    <n v="7368"/>
    <s v="Pcs"/>
    <n v="5.25"/>
    <n v="38682"/>
  </r>
  <r>
    <x v="380"/>
    <s v="BHARAT PLASTIC INDUSTRIES"/>
    <x v="2"/>
    <n v="7056"/>
    <s v="Pcs"/>
    <n v="5.25"/>
    <n v="37044"/>
  </r>
  <r>
    <x v="389"/>
    <s v="BHARAT PLASTIC INDUSTRIES"/>
    <x v="1"/>
    <n v="200"/>
    <s v="Pcs."/>
    <n v="33"/>
    <n v="6600"/>
  </r>
  <r>
    <x v="389"/>
    <s v="BHARAT PLASTIC INDUSTRIES"/>
    <x v="1"/>
    <n v="300"/>
    <s v="Pcs."/>
    <n v="40.5"/>
    <n v="12150"/>
  </r>
  <r>
    <x v="389"/>
    <s v="BHARAT PLASTIC INDUSTRIES"/>
    <x v="1"/>
    <n v="408"/>
    <s v="Pcs."/>
    <n v="42"/>
    <n v="17136"/>
  </r>
  <r>
    <x v="389"/>
    <s v="BHARAT PLASTIC INDUSTRIES"/>
    <x v="1"/>
    <n v="200"/>
    <s v="Pcs."/>
    <n v="27.5"/>
    <n v="5500"/>
  </r>
  <r>
    <x v="390"/>
    <s v="BHARAT PLASTIC INDUSTRIES"/>
    <x v="1"/>
    <n v="202"/>
    <s v="Pcs."/>
    <n v="33"/>
    <n v="6666"/>
  </r>
  <r>
    <x v="390"/>
    <s v="BHARAT PLASTIC INDUSTRIES"/>
    <x v="1"/>
    <n v="300"/>
    <s v="Pcs."/>
    <n v="40.5"/>
    <n v="12150"/>
  </r>
  <r>
    <x v="390"/>
    <s v="BHARAT PLASTIC INDUSTRIES"/>
    <x v="1"/>
    <n v="300"/>
    <s v="Pcs."/>
    <n v="42"/>
    <n v="12600"/>
  </r>
  <r>
    <x v="390"/>
    <s v="BHARAT PLASTIC INDUSTRIES"/>
    <x v="1"/>
    <n v="304"/>
    <s v="Pcs."/>
    <n v="27.5"/>
    <n v="8360"/>
  </r>
  <r>
    <x v="391"/>
    <s v="BHARAT PLASTIC INDUSTRIES"/>
    <x v="1"/>
    <n v="400"/>
    <s v="Pcs."/>
    <n v="33"/>
    <n v="13200"/>
  </r>
  <r>
    <x v="391"/>
    <s v="BHARAT PLASTIC INDUSTRIES"/>
    <x v="1"/>
    <n v="200"/>
    <s v="Pcs."/>
    <n v="40.5"/>
    <n v="8100"/>
  </r>
  <r>
    <x v="391"/>
    <s v="BHARAT PLASTIC INDUSTRIES"/>
    <x v="1"/>
    <n v="312"/>
    <s v="Pcs."/>
    <n v="42"/>
    <n v="13104"/>
  </r>
  <r>
    <x v="391"/>
    <s v="BHARAT PLASTIC INDUSTRIES"/>
    <x v="1"/>
    <n v="297"/>
    <s v="Pcs."/>
    <n v="27.5"/>
    <n v="8167.5"/>
  </r>
  <r>
    <x v="199"/>
    <s v="BHARAT PLASTIC INDUSTRIES"/>
    <x v="2"/>
    <n v="8110"/>
    <s v="Pcs"/>
    <n v="5.25"/>
    <n v="42577.5"/>
  </r>
  <r>
    <x v="392"/>
    <s v="BHARAT PLASTIC INDUSTRIES"/>
    <x v="1"/>
    <n v="604"/>
    <s v="Pcs."/>
    <n v="40.5"/>
    <n v="24462"/>
  </r>
  <r>
    <x v="392"/>
    <s v="BHARAT PLASTIC INDUSTRIES"/>
    <x v="1"/>
    <n v="253"/>
    <s v="Pcs."/>
    <n v="42"/>
    <n v="10626"/>
  </r>
  <r>
    <x v="392"/>
    <s v="BHARAT PLASTIC INDUSTRIES"/>
    <x v="1"/>
    <n v="250"/>
    <s v="Pcs."/>
    <n v="27.5"/>
    <n v="6875"/>
  </r>
  <r>
    <x v="225"/>
    <s v="BHARAT PLASTIC INDUSTRIES"/>
    <x v="1"/>
    <n v="400"/>
    <s v="Pcs."/>
    <n v="33"/>
    <n v="13200"/>
  </r>
  <r>
    <x v="225"/>
    <s v="BHARAT PLASTIC INDUSTRIES"/>
    <x v="1"/>
    <n v="201"/>
    <s v="Pcs."/>
    <n v="40.5"/>
    <n v="8140.5"/>
  </r>
  <r>
    <x v="225"/>
    <s v="BHARAT PLASTIC INDUSTRIES"/>
    <x v="1"/>
    <n v="203"/>
    <s v="Pcs."/>
    <n v="42"/>
    <n v="8526"/>
  </r>
  <r>
    <x v="225"/>
    <s v="BHARAT PLASTIC INDUSTRIES"/>
    <x v="1"/>
    <n v="400"/>
    <s v="Pcs."/>
    <n v="27.5"/>
    <n v="11000"/>
  </r>
  <r>
    <x v="0"/>
    <s v="BHARAT PLASTIC INDUSTRIES"/>
    <x v="2"/>
    <n v="7070"/>
    <s v="Pcs"/>
    <n v="5.7"/>
    <n v="40299"/>
  </r>
  <r>
    <x v="393"/>
    <s v="BHARAT PLASTIC INDUSTRIES"/>
    <x v="2"/>
    <n v="7310"/>
    <s v="Pcs"/>
    <n v="5.7"/>
    <n v="41667"/>
  </r>
  <r>
    <x v="27"/>
    <s v="BHARAT PLASTIC INDUSTRIES"/>
    <x v="2"/>
    <n v="7068"/>
    <s v="Pcs"/>
    <n v="5.7"/>
    <n v="40287.599999999999"/>
  </r>
  <r>
    <x v="394"/>
    <s v="BHARAT PLASTIC INDUSTRIES"/>
    <x v="2"/>
    <n v="7008"/>
    <s v="Pcs"/>
    <n v="5.7"/>
    <n v="39945.599999999999"/>
  </r>
  <r>
    <x v="395"/>
    <s v="BHARAT PLASTIC INDUSTRIES"/>
    <x v="1"/>
    <n v="7171"/>
    <s v="Pcs"/>
    <n v="5.7"/>
    <n v="40874.700000000004"/>
  </r>
  <r>
    <x v="12"/>
    <s v="BHARAT PLASTIC INDUSTRIES"/>
    <x v="1"/>
    <n v="500"/>
    <s v="Pcs."/>
    <n v="33"/>
    <n v="16500"/>
  </r>
  <r>
    <x v="12"/>
    <s v="BHARAT PLASTIC INDUSTRIES"/>
    <x v="1"/>
    <n v="310"/>
    <s v="Pcs."/>
    <n v="40.5"/>
    <n v="12555"/>
  </r>
  <r>
    <x v="12"/>
    <s v="BHARAT PLASTIC INDUSTRIES"/>
    <x v="1"/>
    <n v="200"/>
    <s v="Pcs."/>
    <n v="42"/>
    <n v="8400"/>
  </r>
  <r>
    <x v="12"/>
    <s v="BHARAT PLASTIC INDUSTRIES"/>
    <x v="1"/>
    <n v="200"/>
    <s v="Pcs."/>
    <n v="27.5"/>
    <n v="5500"/>
  </r>
  <r>
    <x v="396"/>
    <s v="BHARAT PLASTIC INDUSTRIES"/>
    <x v="2"/>
    <n v="7224"/>
    <s v="Pcs"/>
    <n v="5.7"/>
    <n v="41176.800000000003"/>
  </r>
  <r>
    <x v="397"/>
    <s v="BINAY PACKAGING"/>
    <x v="0"/>
    <n v="416"/>
    <s v="Kg"/>
    <n v="43.5"/>
    <n v="18096"/>
  </r>
  <r>
    <x v="101"/>
    <s v="BKM INDUSTRIES LIMITED."/>
    <x v="1"/>
    <n v="164"/>
    <s v="Pcs."/>
    <n v="37.5"/>
    <n v="6150"/>
  </r>
  <r>
    <x v="101"/>
    <s v="BKM INDUSTRIES LIMITED."/>
    <x v="1"/>
    <n v="800"/>
    <s v="Pcs."/>
    <n v="46.5"/>
    <n v="37200"/>
  </r>
  <r>
    <x v="237"/>
    <s v="BKM INDUSTRIES LIMITED."/>
    <x v="1"/>
    <n v="501"/>
    <s v="Pcs."/>
    <n v="37.5"/>
    <n v="18787.5"/>
  </r>
  <r>
    <x v="237"/>
    <s v="BKM INDUSTRIES LIMITED."/>
    <x v="1"/>
    <n v="603"/>
    <s v="Pcs."/>
    <n v="46.5"/>
    <n v="28039.5"/>
  </r>
  <r>
    <x v="48"/>
    <s v="BKM INDUSTRIES LIMITED."/>
    <x v="1"/>
    <n v="200"/>
    <s v="Pcs."/>
    <n v="46.5"/>
    <n v="9300"/>
  </r>
  <r>
    <x v="145"/>
    <s v="BKM INDUSTRIES LIMITED."/>
    <x v="1"/>
    <n v="500"/>
    <s v="Pcs."/>
    <n v="37.5"/>
    <n v="18750"/>
  </r>
  <r>
    <x v="145"/>
    <s v="BKM INDUSTRIES LIMITED."/>
    <x v="1"/>
    <n v="503"/>
    <s v="Pcs."/>
    <n v="46.5"/>
    <n v="23389.5"/>
  </r>
  <r>
    <x v="279"/>
    <s v="BOTHRA POLY FILMS PVT. LTD."/>
    <x v="1"/>
    <n v="710"/>
    <s v="Pcs"/>
    <n v="30.5"/>
    <n v="21655"/>
  </r>
  <r>
    <x v="398"/>
    <s v="BOTHRA POLY FILMS PVT. LTD."/>
    <x v="1"/>
    <n v="750"/>
    <s v="Pcs"/>
    <n v="31"/>
    <n v="23250"/>
  </r>
  <r>
    <x v="172"/>
    <s v="BOTHRA POLY FILMS PVT. LTD."/>
    <x v="1"/>
    <n v="750"/>
    <s v="Pcs"/>
    <n v="24.5"/>
    <n v="18375"/>
  </r>
  <r>
    <x v="173"/>
    <s v="BOTHRA POLY FILMS PVT. LTD."/>
    <x v="1"/>
    <n v="670"/>
    <s v="Pcs"/>
    <n v="31"/>
    <n v="20770"/>
  </r>
  <r>
    <x v="399"/>
    <s v="BOTHRA POLY FILMS PVT. LTD."/>
    <x v="1"/>
    <n v="800"/>
    <s v="Pcs"/>
    <n v="25"/>
    <n v="20000"/>
  </r>
  <r>
    <x v="177"/>
    <s v="BOTHRA POLY FILMS PVT. LTD."/>
    <x v="1"/>
    <n v="720"/>
    <s v="Pcs"/>
    <n v="30.5"/>
    <n v="21960"/>
  </r>
  <r>
    <x v="182"/>
    <s v="BOTHRA POLY FILMS PVT. LTD."/>
    <x v="1"/>
    <n v="850"/>
    <s v="Pcs"/>
    <n v="30.5"/>
    <n v="25925"/>
  </r>
  <r>
    <x v="338"/>
    <s v="BOTHRA POLY FILMS PVT. LTD."/>
    <x v="1"/>
    <n v="800"/>
    <s v="Pcs"/>
    <n v="24.5"/>
    <n v="19600"/>
  </r>
  <r>
    <x v="400"/>
    <s v="BOTHRA POLY FILMS PVT. LTD."/>
    <x v="2"/>
    <n v="700"/>
    <s v="Pcs"/>
    <n v="30.5"/>
    <n v="21350"/>
  </r>
  <r>
    <x v="400"/>
    <s v="BOTHRA POLY FILMS PVT. LTD."/>
    <x v="2"/>
    <n v="703"/>
    <s v="Pcs"/>
    <n v="24.5"/>
    <n v="17223.5"/>
  </r>
  <r>
    <x v="401"/>
    <s v="BOTHRA POLY FILMS PVT. LTD."/>
    <x v="2"/>
    <n v="700"/>
    <s v="Pcs"/>
    <n v="30.5"/>
    <n v="21350"/>
  </r>
  <r>
    <x v="341"/>
    <s v="BOTHRA POLY FILMS PVT. LTD."/>
    <x v="2"/>
    <n v="750"/>
    <s v="Pcs"/>
    <n v="24.5"/>
    <n v="18375"/>
  </r>
  <r>
    <x v="341"/>
    <s v="BOTHRA POLY FILMS PVT. LTD."/>
    <x v="2"/>
    <n v="700"/>
    <s v="Pcs"/>
    <n v="30.5"/>
    <n v="21350"/>
  </r>
  <r>
    <x v="342"/>
    <s v="BOTHRA POLY FILMS PVT. LTD."/>
    <x v="2"/>
    <n v="700"/>
    <s v="Pcs"/>
    <n v="24.5"/>
    <n v="17150"/>
  </r>
  <r>
    <x v="66"/>
    <s v="BOTHRA POLY FILMS PVT. LTD."/>
    <x v="2"/>
    <n v="800"/>
    <s v="Pcs"/>
    <n v="24.5"/>
    <n v="19600"/>
  </r>
  <r>
    <x v="66"/>
    <s v="BOTHRA POLY FILMS PVT. LTD."/>
    <x v="2"/>
    <n v="801"/>
    <s v="Pcs"/>
    <n v="24.5"/>
    <n v="19624.5"/>
  </r>
  <r>
    <x v="402"/>
    <s v="BOTHRA POLY FILMS PVT. LTD."/>
    <x v="2"/>
    <n v="702"/>
    <s v="Pcs"/>
    <n v="30.5"/>
    <n v="21411"/>
  </r>
  <r>
    <x v="402"/>
    <s v="BOTHRA POLY FILMS PVT. LTD."/>
    <x v="2"/>
    <n v="800"/>
    <s v="Pcs"/>
    <n v="24.5"/>
    <n v="19600"/>
  </r>
  <r>
    <x v="403"/>
    <s v="BOTHRA POLY FILMS PVT. LTD."/>
    <x v="2"/>
    <n v="800"/>
    <s v="Pcs"/>
    <n v="24.5"/>
    <n v="19600"/>
  </r>
  <r>
    <x v="404"/>
    <s v="BOTHRA POLY FILMS PVT. LTD."/>
    <x v="2"/>
    <n v="750"/>
    <s v="Pcs"/>
    <n v="24.75"/>
    <n v="18562.5"/>
  </r>
  <r>
    <x v="271"/>
    <s v="BOTHRA POLY FILMS PVT. LTD."/>
    <x v="2"/>
    <n v="800"/>
    <s v="Pcs"/>
    <n v="24.75"/>
    <n v="19800"/>
  </r>
  <r>
    <x v="405"/>
    <s v="BOTHRA POLY FILMS PVT. LTD."/>
    <x v="2"/>
    <n v="800"/>
    <s v="Pcs"/>
    <n v="25.25"/>
    <n v="20200"/>
  </r>
  <r>
    <x v="406"/>
    <s v="BOTHRA POLY FILMS PVT. LTD."/>
    <x v="2"/>
    <n v="800"/>
    <s v="Pcs"/>
    <n v="28"/>
    <n v="22400"/>
  </r>
  <r>
    <x v="407"/>
    <s v="BOTHRA POLY FILMS PVT. LTD."/>
    <x v="2"/>
    <n v="800"/>
    <s v="Pcs"/>
    <n v="28"/>
    <n v="22400"/>
  </r>
  <r>
    <x v="408"/>
    <s v="BOTHRA POLY FILMS PVT. LTD."/>
    <x v="2"/>
    <n v="701"/>
    <s v="Pcs"/>
    <n v="36"/>
    <n v="25236"/>
  </r>
  <r>
    <x v="409"/>
    <s v="BOTHRA POLY FILMS PVT. LTD."/>
    <x v="2"/>
    <n v="800"/>
    <s v="Pcs"/>
    <n v="28"/>
    <n v="22400"/>
  </r>
  <r>
    <x v="386"/>
    <s v="BOTHRA POLY FILMS PVT. LTD."/>
    <x v="2"/>
    <n v="180"/>
    <s v="Pcs"/>
    <n v="36"/>
    <n v="6480"/>
  </r>
  <r>
    <x v="386"/>
    <s v="BOTHRA POLY FILMS PVT. LTD."/>
    <x v="2"/>
    <n v="620"/>
    <s v="Pcs"/>
    <n v="28"/>
    <n v="17360"/>
  </r>
  <r>
    <x v="386"/>
    <s v="BOTHRA POLY FILMS PVT. LTD."/>
    <x v="2"/>
    <n v="60"/>
    <s v="Pcs"/>
    <n v="28"/>
    <n v="1680"/>
  </r>
  <r>
    <x v="386"/>
    <s v="BOTHRA POLY FILMS PVT. LTD."/>
    <x v="2"/>
    <n v="690"/>
    <s v="Pcs"/>
    <n v="36"/>
    <n v="24840"/>
  </r>
  <r>
    <x v="410"/>
    <s v="BOTHRA POLY FILMS PVT. LTD."/>
    <x v="2"/>
    <n v="404"/>
    <s v="Pcs"/>
    <n v="28"/>
    <n v="11312"/>
  </r>
  <r>
    <x v="410"/>
    <s v="BOTHRA POLY FILMS PVT. LTD."/>
    <x v="2"/>
    <n v="300"/>
    <s v="Pcs"/>
    <n v="36"/>
    <n v="10800"/>
  </r>
  <r>
    <x v="387"/>
    <s v="BOTHRA POLY FILMS PVT. LTD."/>
    <x v="2"/>
    <n v="750"/>
    <s v="Pcs"/>
    <n v="36"/>
    <n v="27000"/>
  </r>
  <r>
    <x v="366"/>
    <s v="BOTHRA POLY FILMS PVT. LTD."/>
    <x v="2"/>
    <n v="750"/>
    <s v="Pcs"/>
    <n v="36"/>
    <n v="27000"/>
  </r>
  <r>
    <x v="411"/>
    <s v="BOTHRA POLY FILMS PVT. LTD."/>
    <x v="2"/>
    <n v="800"/>
    <s v="Pcs"/>
    <n v="28.5"/>
    <n v="22800"/>
  </r>
  <r>
    <x v="411"/>
    <s v="BOTHRA POLY FILMS PVT. LTD."/>
    <x v="2"/>
    <n v="800"/>
    <s v="Pcs"/>
    <n v="28.5"/>
    <n v="22800"/>
  </r>
  <r>
    <x v="267"/>
    <s v="BOTHRA POLY FILMS PVT. LTD."/>
    <x v="2"/>
    <n v="800"/>
    <s v="Pcs"/>
    <n v="28.5"/>
    <n v="22800"/>
  </r>
  <r>
    <x v="412"/>
    <s v="BOTHRA POLY FILMS PVT. LTD."/>
    <x v="2"/>
    <n v="836"/>
    <s v="Pcs"/>
    <n v="28.5"/>
    <n v="23826"/>
  </r>
  <r>
    <x v="192"/>
    <s v="BOTHRA POLY FILMS PVT. LTD."/>
    <x v="2"/>
    <n v="800"/>
    <s v="Pcs"/>
    <n v="28.5"/>
    <n v="22800"/>
  </r>
  <r>
    <x v="413"/>
    <s v="BOTHRA POLY FILMS PVT. LTD."/>
    <x v="2"/>
    <n v="800"/>
    <s v="Pcs"/>
    <n v="29"/>
    <n v="23200"/>
  </r>
  <r>
    <x v="413"/>
    <s v="BOTHRA POLY FILMS PVT. LTD."/>
    <x v="2"/>
    <n v="800"/>
    <s v="Pcs"/>
    <n v="29"/>
    <n v="23200"/>
  </r>
  <r>
    <x v="414"/>
    <s v="BOTHRA POLY FILMS PVT. LTD."/>
    <x v="2"/>
    <n v="800"/>
    <s v="Pcs"/>
    <n v="31"/>
    <n v="24800"/>
  </r>
  <r>
    <x v="415"/>
    <s v="BOTHRA POLY FILMS PVT. LTD."/>
    <x v="2"/>
    <n v="800"/>
    <s v="Pcs"/>
    <n v="30.5"/>
    <n v="24400"/>
  </r>
  <r>
    <x v="375"/>
    <s v="BOTHRA POLY FILMS PVT. LTD."/>
    <x v="2"/>
    <n v="1000"/>
    <s v="Pcs"/>
    <n v="34"/>
    <n v="34000"/>
  </r>
  <r>
    <x v="46"/>
    <s v="BOTHRA POLY FILMS PVT. LTD."/>
    <x v="2"/>
    <n v="800"/>
    <s v="Pcs"/>
    <n v="30.5"/>
    <n v="24400"/>
  </r>
  <r>
    <x v="416"/>
    <s v="BOTHRA POLY FILMS PVT. LTD."/>
    <x v="2"/>
    <n v="200"/>
    <s v="Pcs"/>
    <n v="30.5"/>
    <n v="6100"/>
  </r>
  <r>
    <x v="19"/>
    <s v="BRAINSTORM"/>
    <x v="1"/>
    <n v="343"/>
    <s v="Pcs"/>
    <n v="189"/>
    <n v="64827"/>
  </r>
  <r>
    <x v="417"/>
    <s v="BREAKFREE HOLIDAYS AND TRAVELS"/>
    <x v="1"/>
    <n v="2281"/>
    <s v="Pcs"/>
    <n v="26.75"/>
    <n v="61016.75"/>
  </r>
  <r>
    <x v="143"/>
    <s v="CALCUTTA MARKETING"/>
    <x v="0"/>
    <n v="311"/>
    <s v="Kg"/>
    <n v="22"/>
    <n v="6842"/>
  </r>
  <r>
    <x v="418"/>
    <s v="CANDID CASUALS INDIA (P) LTD."/>
    <x v="1"/>
    <n v="75"/>
    <s v="Pcs"/>
    <n v="135"/>
    <n v="10125"/>
  </r>
  <r>
    <x v="418"/>
    <s v="CANDID CASUALS INDIA (P) LTD."/>
    <x v="1"/>
    <n v="95"/>
    <s v="Pcs"/>
    <n v="114"/>
    <n v="10830"/>
  </r>
  <r>
    <x v="47"/>
    <s v="CANDID CASUALS INDIA (P) LTD."/>
    <x v="1"/>
    <n v="112"/>
    <s v="Pcs"/>
    <n v="135"/>
    <n v="15120"/>
  </r>
  <r>
    <x v="47"/>
    <s v="CANDID CASUALS INDIA (P) LTD."/>
    <x v="1"/>
    <n v="60"/>
    <s v="Pcs"/>
    <n v="114"/>
    <n v="6840"/>
  </r>
  <r>
    <x v="95"/>
    <s v="CANDID CASUALS INDIA (P) LTD."/>
    <x v="1"/>
    <n v="110"/>
    <s v="Pcs"/>
    <n v="83"/>
    <n v="9130"/>
  </r>
  <r>
    <x v="96"/>
    <s v="CANDID CASUALS INDIA (P) LTD."/>
    <x v="1"/>
    <n v="88"/>
    <s v="Pcs"/>
    <n v="114"/>
    <n v="10032"/>
  </r>
  <r>
    <x v="96"/>
    <s v="CANDID CASUALS INDIA (P) LTD."/>
    <x v="1"/>
    <n v="50"/>
    <s v="Pcs"/>
    <n v="135"/>
    <n v="6750"/>
  </r>
  <r>
    <x v="419"/>
    <s v="CANDID CASUALS INDIA (P) LTD."/>
    <x v="1"/>
    <n v="52"/>
    <s v="Pcs"/>
    <n v="96"/>
    <n v="4992"/>
  </r>
  <r>
    <x v="419"/>
    <s v="CANDID CASUALS INDIA (P) LTD."/>
    <x v="1"/>
    <n v="55"/>
    <s v="Pcs"/>
    <n v="83"/>
    <n v="4565"/>
  </r>
  <r>
    <x v="231"/>
    <s v="CANDID CASUALS INDIA (P) LTD."/>
    <x v="1"/>
    <n v="40"/>
    <s v="Pcs"/>
    <n v="114"/>
    <n v="4560"/>
  </r>
  <r>
    <x v="232"/>
    <s v="CANDID CASUALS INDIA (P) LTD."/>
    <x v="1"/>
    <n v="4"/>
    <s v="Pcs"/>
    <n v="83"/>
    <n v="332"/>
  </r>
  <r>
    <x v="232"/>
    <s v="CANDID CASUALS INDIA (P) LTD."/>
    <x v="1"/>
    <n v="120"/>
    <s v="Pcs"/>
    <n v="135"/>
    <n v="16200"/>
  </r>
  <r>
    <x v="265"/>
    <s v="CANDID CASUALS INDIA (P) LTD."/>
    <x v="1"/>
    <n v="80"/>
    <s v="Pcs"/>
    <n v="114"/>
    <n v="9120"/>
  </r>
  <r>
    <x v="265"/>
    <s v="CANDID CASUALS INDIA (P) LTD."/>
    <x v="1"/>
    <n v="50"/>
    <s v="Pcs"/>
    <n v="96"/>
    <n v="4800"/>
  </r>
  <r>
    <x v="265"/>
    <s v="CANDID CASUALS INDIA (P) LTD."/>
    <x v="1"/>
    <n v="50"/>
    <s v="Pcs"/>
    <n v="135"/>
    <n v="6750"/>
  </r>
  <r>
    <x v="234"/>
    <s v="CANDID CASUALS INDIA (P) LTD."/>
    <x v="1"/>
    <n v="80"/>
    <s v="Pcs"/>
    <n v="135"/>
    <n v="10800"/>
  </r>
  <r>
    <x v="234"/>
    <s v="CANDID CASUALS INDIA (P) LTD."/>
    <x v="1"/>
    <n v="20"/>
    <s v="Pcs"/>
    <n v="114"/>
    <n v="2280"/>
  </r>
  <r>
    <x v="234"/>
    <s v="CANDID CASUALS INDIA (P) LTD."/>
    <x v="1"/>
    <n v="1020"/>
    <s v="Pcs"/>
    <n v="14"/>
    <n v="14280"/>
  </r>
  <r>
    <x v="116"/>
    <s v="CANDID CASUALS INDIA (P) LTD."/>
    <x v="1"/>
    <n v="109"/>
    <s v="Pcs"/>
    <n v="135"/>
    <n v="14715"/>
  </r>
  <r>
    <x v="116"/>
    <s v="CANDID CASUALS INDIA (P) LTD."/>
    <x v="1"/>
    <n v="100"/>
    <s v="Pcs"/>
    <n v="114"/>
    <n v="11400"/>
  </r>
  <r>
    <x v="116"/>
    <s v="CANDID CASUALS INDIA (P) LTD."/>
    <x v="1"/>
    <n v="120"/>
    <s v="Pcs"/>
    <n v="114"/>
    <n v="13680"/>
  </r>
  <r>
    <x v="116"/>
    <s v="CANDID CASUALS INDIA (P) LTD."/>
    <x v="1"/>
    <n v="50"/>
    <s v="Pcs"/>
    <n v="135"/>
    <n v="6750"/>
  </r>
  <r>
    <x v="288"/>
    <s v="CANDID CASUALS INDIA (P) LTD."/>
    <x v="1"/>
    <n v="70"/>
    <s v="Pcs"/>
    <n v="114"/>
    <n v="7980"/>
  </r>
  <r>
    <x v="288"/>
    <s v="CANDID CASUALS INDIA (P) LTD."/>
    <x v="1"/>
    <n v="100"/>
    <s v="Pcs"/>
    <n v="135"/>
    <n v="13500"/>
  </r>
  <r>
    <x v="124"/>
    <s v="CANDID CASUALS INDIA (P) LTD."/>
    <x v="1"/>
    <n v="130"/>
    <s v="Pcs"/>
    <n v="114"/>
    <n v="14820"/>
  </r>
  <r>
    <x v="124"/>
    <s v="CANDID CASUALS INDIA (P) LTD."/>
    <x v="1"/>
    <n v="49"/>
    <s v="Pcs"/>
    <n v="135"/>
    <n v="6615"/>
  </r>
  <r>
    <x v="125"/>
    <s v="CANDID CASUALS INDIA (P) LTD."/>
    <x v="1"/>
    <n v="50"/>
    <s v="Pcs"/>
    <n v="96"/>
    <n v="4800"/>
  </r>
  <r>
    <x v="134"/>
    <s v="CANDID CASUALS INDIA (P) LTD."/>
    <x v="1"/>
    <n v="50"/>
    <s v="Pcs"/>
    <n v="114"/>
    <n v="5700"/>
  </r>
  <r>
    <x v="134"/>
    <s v="CANDID CASUALS INDIA (P) LTD."/>
    <x v="1"/>
    <n v="50"/>
    <s v="Pcs"/>
    <n v="80"/>
    <n v="4000"/>
  </r>
  <r>
    <x v="293"/>
    <s v="CANDID CASUALS INDIA (P) LTD."/>
    <x v="1"/>
    <n v="70"/>
    <s v="Pcs"/>
    <n v="135"/>
    <n v="9450"/>
  </r>
  <r>
    <x v="293"/>
    <s v="CANDID CASUALS INDIA (P) LTD."/>
    <x v="1"/>
    <n v="67"/>
    <s v="Pcs"/>
    <n v="114"/>
    <n v="7638"/>
  </r>
  <r>
    <x v="293"/>
    <s v="CANDID CASUALS INDIA (P) LTD."/>
    <x v="1"/>
    <n v="99"/>
    <s v="Pcs"/>
    <n v="135"/>
    <n v="13365"/>
  </r>
  <r>
    <x v="63"/>
    <s v="CANDID CASUALS INDIA (P) LTD."/>
    <x v="1"/>
    <n v="97"/>
    <s v="Pcs"/>
    <n v="135"/>
    <n v="13095"/>
  </r>
  <r>
    <x v="140"/>
    <s v="CANDID CASUALS INDIA (P) LTD."/>
    <x v="1"/>
    <n v="75"/>
    <s v="Pcs"/>
    <n v="114"/>
    <n v="8550"/>
  </r>
  <r>
    <x v="140"/>
    <s v="CANDID CASUALS INDIA (P) LTD."/>
    <x v="1"/>
    <n v="125"/>
    <s v="Pcs"/>
    <n v="135"/>
    <n v="16875"/>
  </r>
  <r>
    <x v="141"/>
    <s v="CANDID CASUALS INDIA (P) LTD."/>
    <x v="1"/>
    <n v="150"/>
    <s v="Pcs"/>
    <n v="135"/>
    <n v="20250"/>
  </r>
  <r>
    <x v="141"/>
    <s v="CANDID CASUALS INDIA (P) LTD."/>
    <x v="1"/>
    <n v="30"/>
    <s v="Pcs"/>
    <n v="114"/>
    <n v="3420"/>
  </r>
  <r>
    <x v="420"/>
    <s v="CANDID CASUALS INDIA (P) LTD."/>
    <x v="1"/>
    <n v="30"/>
    <s v="Pcs"/>
    <n v="96"/>
    <n v="2880"/>
  </r>
  <r>
    <x v="420"/>
    <s v="CANDID CASUALS INDIA (P) LTD."/>
    <x v="1"/>
    <n v="130"/>
    <s v="Pcs"/>
    <n v="114"/>
    <n v="14820"/>
  </r>
  <r>
    <x v="315"/>
    <s v="CANDID CASUALS INDIA (P) LTD."/>
    <x v="1"/>
    <n v="40"/>
    <s v="Pcs"/>
    <n v="135"/>
    <n v="5400"/>
  </r>
  <r>
    <x v="315"/>
    <s v="CANDID CASUALS INDIA (P) LTD."/>
    <x v="1"/>
    <n v="18"/>
    <s v="Pcs"/>
    <n v="114"/>
    <n v="2052"/>
  </r>
  <r>
    <x v="421"/>
    <s v="CDC Printers (P) Ltd"/>
    <x v="2"/>
    <n v="302"/>
    <s v="Pcs"/>
    <n v="22"/>
    <n v="6644"/>
  </r>
  <r>
    <x v="226"/>
    <s v="CENTURY EXTRUSIONS LIMITED"/>
    <x v="0"/>
    <n v="2253"/>
    <s v="Kg"/>
    <n v="25.5"/>
    <n v="57451.5"/>
  </r>
  <r>
    <x v="82"/>
    <s v="CENTURY EXTRUSIONS LIMITED"/>
    <x v="0"/>
    <n v="2219"/>
    <s v="Kg"/>
    <n v="25.5"/>
    <n v="56584.5"/>
  </r>
  <r>
    <x v="284"/>
    <s v="CENTURY EXTRUSIONS LIMITED"/>
    <x v="0"/>
    <n v="2196"/>
    <s v="Kg"/>
    <n v="24"/>
    <n v="52704"/>
  </r>
  <r>
    <x v="120"/>
    <s v="CENTURY EXTRUSIONS LIMITED"/>
    <x v="3"/>
    <n v="650"/>
    <s v="Kg"/>
    <n v="28.75"/>
    <n v="18687.5"/>
  </r>
  <r>
    <x v="422"/>
    <s v="CENTURY EXTRUSIONS LIMITED"/>
    <x v="0"/>
    <n v="2082"/>
    <s v="Kg"/>
    <n v="23.25"/>
    <n v="48406.5"/>
  </r>
  <r>
    <x v="249"/>
    <s v="CENTURY EXTRUSIONS LIMITED"/>
    <x v="3"/>
    <n v="428"/>
    <s v="Kg"/>
    <n v="28.75"/>
    <n v="12305"/>
  </r>
  <r>
    <x v="249"/>
    <s v="CENTURY EXTRUSIONS LIMITED"/>
    <x v="0"/>
    <n v="2277"/>
    <s v="Kg"/>
    <n v="23.25"/>
    <n v="52940.25"/>
  </r>
  <r>
    <x v="255"/>
    <s v="CENTURY EXTRUSIONS LIMITED"/>
    <x v="0"/>
    <n v="2237"/>
    <s v="Kg"/>
    <n v="22.75"/>
    <n v="50891.75"/>
  </r>
  <r>
    <x v="305"/>
    <s v="CENTURY EXTRUSIONS LIMITED"/>
    <x v="3"/>
    <n v="722"/>
    <s v="Kg"/>
    <n v="27.5"/>
    <n v="19855"/>
  </r>
  <r>
    <x v="306"/>
    <s v="CENTURY EXTRUSIONS LIMITED"/>
    <x v="0"/>
    <n v="2227"/>
    <s v="Kg"/>
    <n v="22.75"/>
    <n v="50664.25"/>
  </r>
  <r>
    <x v="423"/>
    <s v="CENTURY EXTRUSIONS LIMITED"/>
    <x v="0"/>
    <n v="2246"/>
    <s v="Kg"/>
    <n v="22.75"/>
    <n v="51096.5"/>
  </r>
  <r>
    <x v="424"/>
    <s v="CENTURY EXTRUSIONS LIMITED"/>
    <x v="3"/>
    <n v="702"/>
    <s v="Kg"/>
    <n v="27"/>
    <n v="18954"/>
  </r>
  <r>
    <x v="425"/>
    <s v="CENTURY EXTRUSIONS LIMITED"/>
    <x v="0"/>
    <n v="2214"/>
    <s v="Kg"/>
    <n v="22.5"/>
    <n v="49815"/>
  </r>
  <r>
    <x v="331"/>
    <s v="CENTURY EXTRUSIONS LIMITED"/>
    <x v="3"/>
    <n v="643.79999999999995"/>
    <s v="Kg"/>
    <n v="27"/>
    <n v="17382.599999999999"/>
  </r>
  <r>
    <x v="179"/>
    <s v="CENTURY EXTRUSIONS LIMITED"/>
    <x v="0"/>
    <n v="2135"/>
    <s v="Kg"/>
    <n v="22.5"/>
    <n v="48037.5"/>
  </r>
  <r>
    <x v="426"/>
    <s v="CENTURY EXTRUSIONS LIMITED"/>
    <x v="0"/>
    <n v="2146"/>
    <s v="Kg"/>
    <n v="23"/>
    <n v="49358"/>
  </r>
  <r>
    <x v="348"/>
    <s v="CENTURY EXTRUSIONS LIMITED"/>
    <x v="3"/>
    <n v="2145"/>
    <s v="Kg"/>
    <n v="25.25"/>
    <n v="54161.25"/>
  </r>
  <r>
    <x v="427"/>
    <s v="CENTURY EXTRUSIONS LIMITED"/>
    <x v="3"/>
    <n v="840"/>
    <s v="Kg"/>
    <n v="29"/>
    <n v="24360"/>
  </r>
  <r>
    <x v="428"/>
    <s v="CENTURY EXTRUSIONS LIMITED"/>
    <x v="3"/>
    <n v="2884"/>
    <s v="Kg"/>
    <n v="24"/>
    <n v="69216"/>
  </r>
  <r>
    <x v="429"/>
    <s v="CENTURY EXTRUSIONS LIMITED"/>
    <x v="3"/>
    <n v="2262"/>
    <s v="Kg"/>
    <n v="24"/>
    <n v="54288"/>
  </r>
  <r>
    <x v="429"/>
    <s v="CENTURY EXTRUSIONS LIMITED"/>
    <x v="3"/>
    <n v="944"/>
    <s v="Kg"/>
    <n v="29"/>
    <n v="27376"/>
  </r>
  <r>
    <x v="406"/>
    <s v="CENTURY EXTRUSIONS LIMITED"/>
    <x v="3"/>
    <n v="2749"/>
    <s v="Kg"/>
    <n v="29.5"/>
    <n v="81095.5"/>
  </r>
  <r>
    <x v="192"/>
    <s v="CENTURY EXTRUSIONS LIMITED"/>
    <x v="0"/>
    <n v="2266"/>
    <s v="Kg"/>
    <n v="31.5"/>
    <n v="71379"/>
  </r>
  <r>
    <x v="430"/>
    <s v="CENTURY EXTRUSIONS LIMITED"/>
    <x v="3"/>
    <n v="616"/>
    <s v="Kg"/>
    <n v="35.5"/>
    <n v="21868"/>
  </r>
  <r>
    <x v="431"/>
    <s v="CENTURY EXTRUSIONS LIMITED"/>
    <x v="0"/>
    <n v="2824"/>
    <s v="Kg"/>
    <n v="39"/>
    <n v="110136"/>
  </r>
  <r>
    <x v="432"/>
    <s v="CENTURY EXTRUSIONS LIMITED"/>
    <x v="0"/>
    <n v="2764"/>
    <s v="Kg"/>
    <n v="35.5"/>
    <n v="98122"/>
  </r>
  <r>
    <x v="433"/>
    <s v="CENTURY EXTRUSIONS LIMITED"/>
    <x v="3"/>
    <n v="902"/>
    <s v="Kg"/>
    <n v="39"/>
    <n v="35178"/>
  </r>
  <r>
    <x v="434"/>
    <s v="CENTURY EXTRUSIONS LIMITED"/>
    <x v="0"/>
    <n v="2818"/>
    <s v="Kg"/>
    <n v="34.5"/>
    <n v="97221"/>
  </r>
  <r>
    <x v="435"/>
    <s v="CENTURY EXTRUSIONS LIMITED"/>
    <x v="3"/>
    <n v="880"/>
    <s v="Kg"/>
    <n v="37.5"/>
    <n v="33000"/>
  </r>
  <r>
    <x v="436"/>
    <s v="CENTURY EXTRUSIONS LIMITED"/>
    <x v="0"/>
    <n v="2376"/>
    <s v="Kg"/>
    <n v="34.5"/>
    <n v="81972"/>
  </r>
  <r>
    <x v="437"/>
    <s v="CENTURY EXTRUSIONS LIMITED"/>
    <x v="3"/>
    <n v="818"/>
    <s v="Kg"/>
    <n v="46.5"/>
    <n v="38037"/>
  </r>
  <r>
    <x v="438"/>
    <s v="CENTURY EXTRUSIONS LIMITED"/>
    <x v="0"/>
    <n v="2607"/>
    <s v="Kg"/>
    <n v="41.5"/>
    <n v="108190.5"/>
  </r>
  <r>
    <x v="237"/>
    <s v="COGNATE SYSTOPACK SOLUTION"/>
    <x v="1"/>
    <n v="1307"/>
    <s v="Pcs"/>
    <n v="38.5"/>
    <n v="50319.5"/>
  </r>
  <r>
    <x v="249"/>
    <s v="COGNATE SYSTOPACK SOLUTION"/>
    <x v="1"/>
    <n v="1217"/>
    <s v="Pcs"/>
    <n v="16.2"/>
    <n v="19715.399999999998"/>
  </r>
  <r>
    <x v="249"/>
    <s v="COGNATE SYSTOPACK SOLUTION"/>
    <x v="1"/>
    <n v="599"/>
    <s v="Pcs"/>
    <n v="37.25"/>
    <n v="22312.75"/>
  </r>
  <r>
    <x v="254"/>
    <s v="COGNATE SYSTOPACK SOLUTION"/>
    <x v="1"/>
    <n v="1004"/>
    <s v="Pcs"/>
    <n v="11.8"/>
    <n v="11847.2"/>
  </r>
  <r>
    <x v="254"/>
    <s v="COGNATE SYSTOPACK SOLUTION"/>
    <x v="1"/>
    <n v="1001"/>
    <s v="Pcs"/>
    <n v="10.3"/>
    <n v="10310.300000000001"/>
  </r>
  <r>
    <x v="254"/>
    <s v="COGNATE SYSTOPACK SOLUTION"/>
    <x v="1"/>
    <n v="255"/>
    <s v="Pcs"/>
    <n v="65"/>
    <n v="16575"/>
  </r>
  <r>
    <x v="254"/>
    <s v="COGNATE SYSTOPACK SOLUTION"/>
    <x v="1"/>
    <n v="1008"/>
    <s v="Pcs"/>
    <n v="11.5"/>
    <n v="11592"/>
  </r>
  <r>
    <x v="140"/>
    <s v="COGNATE SYSTOPACK SOLUTION"/>
    <x v="1"/>
    <n v="75"/>
    <s v="Pcs"/>
    <n v="70"/>
    <n v="5250"/>
  </r>
  <r>
    <x v="140"/>
    <s v="COGNATE SYSTOPACK SOLUTION"/>
    <x v="1"/>
    <n v="3071"/>
    <s v="Pcs"/>
    <n v="4"/>
    <n v="12284"/>
  </r>
  <r>
    <x v="80"/>
    <s v="COGNATE SYSTOPACK SOLUTION"/>
    <x v="1"/>
    <n v="500"/>
    <s v="Pcs"/>
    <n v="10.5"/>
    <n v="5250"/>
  </r>
  <r>
    <x v="80"/>
    <s v="COGNATE SYSTOPACK SOLUTION"/>
    <x v="1"/>
    <n v="1500"/>
    <s v="Pcs"/>
    <n v="11.5"/>
    <n v="17250"/>
  </r>
  <r>
    <x v="147"/>
    <s v="COGNATE SYSTOPACK SOLUTION"/>
    <x v="1"/>
    <n v="25"/>
    <s v="Pcs"/>
    <n v="72"/>
    <n v="1800"/>
  </r>
  <r>
    <x v="439"/>
    <s v="COGNATE SYSTOPACK SOLUTION"/>
    <x v="1"/>
    <n v="100"/>
    <s v="Pcs"/>
    <n v="16.2"/>
    <n v="1620"/>
  </r>
  <r>
    <x v="148"/>
    <s v="COGNATE SYSTOPACK SOLUTION"/>
    <x v="1"/>
    <n v="246"/>
    <s v="Pcs"/>
    <n v="65"/>
    <n v="15990"/>
  </r>
  <r>
    <x v="440"/>
    <s v="COGNATE SYSTOPACK SOLUTION"/>
    <x v="1"/>
    <n v="101"/>
    <s v="Pcs"/>
    <n v="77"/>
    <n v="7777"/>
  </r>
  <r>
    <x v="440"/>
    <s v="COGNATE SYSTOPACK SOLUTION"/>
    <x v="1"/>
    <n v="951"/>
    <s v="Pcs"/>
    <n v="37"/>
    <n v="35187"/>
  </r>
  <r>
    <x v="440"/>
    <s v="COGNATE SYSTOPACK SOLUTION"/>
    <x v="1"/>
    <n v="456"/>
    <s v="Pcs"/>
    <n v="37"/>
    <n v="16872"/>
  </r>
  <r>
    <x v="440"/>
    <s v="COGNATE SYSTOPACK SOLUTION"/>
    <x v="1"/>
    <n v="120"/>
    <s v="Pcs"/>
    <n v="73"/>
    <n v="8760"/>
  </r>
  <r>
    <x v="153"/>
    <s v="COGNATE SYSTOPACK SOLUTION"/>
    <x v="1"/>
    <n v="282"/>
    <s v="Pcs"/>
    <n v="73"/>
    <n v="20586"/>
  </r>
  <r>
    <x v="257"/>
    <s v="COGNATE SYSTOPACK SOLUTION"/>
    <x v="1"/>
    <n v="4643"/>
    <s v="Pcs"/>
    <n v="5"/>
    <n v="23215"/>
  </r>
  <r>
    <x v="257"/>
    <s v="COGNATE SYSTOPACK SOLUTION"/>
    <x v="1"/>
    <n v="1010"/>
    <s v="Pcs"/>
    <n v="6"/>
    <n v="6060"/>
  </r>
  <r>
    <x v="259"/>
    <s v="COGNATE SYSTOPACK SOLUTION"/>
    <x v="1"/>
    <n v="1240"/>
    <s v="Pcs"/>
    <n v="11.5"/>
    <n v="14260"/>
  </r>
  <r>
    <x v="158"/>
    <s v="COGNATE SYSTOPACK SOLUTION"/>
    <x v="1"/>
    <n v="800"/>
    <s v="Pcs"/>
    <n v="33"/>
    <n v="26400"/>
  </r>
  <r>
    <x v="158"/>
    <s v="COGNATE SYSTOPACK SOLUTION"/>
    <x v="1"/>
    <n v="2146"/>
    <s v="Pcs"/>
    <n v="11.5"/>
    <n v="24679"/>
  </r>
  <r>
    <x v="159"/>
    <s v="COGNATE SYSTOPACK SOLUTION"/>
    <x v="1"/>
    <n v="835"/>
    <s v="Pcs"/>
    <n v="46"/>
    <n v="38410"/>
  </r>
  <r>
    <x v="307"/>
    <s v="COGNATE SYSTOPACK SOLUTION"/>
    <x v="1"/>
    <n v="5009"/>
    <s v="Pcs"/>
    <n v="4"/>
    <n v="20036"/>
  </r>
  <r>
    <x v="423"/>
    <s v="COGNATE SYSTOPACK SOLUTION"/>
    <x v="1"/>
    <n v="5000"/>
    <s v="Pcs"/>
    <n v="4"/>
    <n v="20000"/>
  </r>
  <r>
    <x v="423"/>
    <s v="COGNATE SYSTOPACK SOLUTION"/>
    <x v="1"/>
    <n v="200"/>
    <s v="Pcs"/>
    <n v="32"/>
    <n v="6400"/>
  </r>
  <r>
    <x v="263"/>
    <s v="COGNATE SYSTOPACK SOLUTION"/>
    <x v="1"/>
    <n v="501"/>
    <s v="Pcs"/>
    <n v="11.5"/>
    <n v="5761.5"/>
  </r>
  <r>
    <x v="263"/>
    <s v="COGNATE SYSTOPACK SOLUTION"/>
    <x v="1"/>
    <n v="1467"/>
    <s v="Pcs"/>
    <n v="10.5"/>
    <n v="15403.5"/>
  </r>
  <r>
    <x v="172"/>
    <s v="COGNATE SYSTOPACK SOLUTION"/>
    <x v="1"/>
    <n v="325"/>
    <s v="Pcs"/>
    <n v="5"/>
    <n v="1625"/>
  </r>
  <r>
    <x v="77"/>
    <s v="COGNATE SYSTOPACK SOLUTION"/>
    <x v="2"/>
    <n v="100"/>
    <s v="Pcs"/>
    <n v="6"/>
    <n v="600"/>
  </r>
  <r>
    <x v="77"/>
    <s v="COGNATE SYSTOPACK SOLUTION"/>
    <x v="2"/>
    <n v="49"/>
    <s v="Kg"/>
    <n v="33"/>
    <n v="1617"/>
  </r>
  <r>
    <x v="77"/>
    <s v="COGNATE SYSTOPACK SOLUTION"/>
    <x v="2"/>
    <n v="256"/>
    <s v="Kg"/>
    <n v="33"/>
    <n v="8448"/>
  </r>
  <r>
    <x v="77"/>
    <s v="COGNATE SYSTOPACK SOLUTION"/>
    <x v="2"/>
    <n v="200"/>
    <s v="Kg"/>
    <n v="33"/>
    <n v="6600"/>
  </r>
  <r>
    <x v="77"/>
    <s v="COGNATE SYSTOPACK SOLUTION"/>
    <x v="2"/>
    <n v="900"/>
    <s v="Pcs"/>
    <n v="5"/>
    <n v="4500"/>
  </r>
  <r>
    <x v="418"/>
    <s v="CREATIVE CASUALS INDIA (P) LTD."/>
    <x v="1"/>
    <n v="30"/>
    <s v="Pcs"/>
    <n v="132"/>
    <n v="3960"/>
  </r>
  <r>
    <x v="95"/>
    <s v="CREATIVE CASUALS INDIA (P) LTD."/>
    <x v="1"/>
    <n v="109"/>
    <s v="Pcs"/>
    <n v="132"/>
    <n v="14388"/>
  </r>
  <r>
    <x v="8"/>
    <s v="DAS INDUSTRIAL CORPORATION"/>
    <x v="0"/>
    <n v="1129"/>
    <s v="Kg"/>
    <n v="38.5"/>
    <n v="43466.5"/>
  </r>
  <r>
    <x v="441"/>
    <s v="DAS SUPPLIERS"/>
    <x v="0"/>
    <n v="250"/>
    <s v="Kg"/>
    <n v="26.5"/>
    <n v="6625"/>
  </r>
  <r>
    <x v="441"/>
    <s v="DAS SUPPLIERS"/>
    <x v="0"/>
    <n v="495"/>
    <s v="Kg"/>
    <n v="26.5"/>
    <n v="13117.5"/>
  </r>
  <r>
    <x v="441"/>
    <s v="DAS SUPPLIERS"/>
    <x v="0"/>
    <n v="220"/>
    <s v="Kg"/>
    <n v="27.5"/>
    <n v="6050"/>
  </r>
  <r>
    <x v="442"/>
    <s v="DAS SUPPLIERS"/>
    <x v="0"/>
    <n v="558"/>
    <s v="Kg"/>
    <n v="26.5"/>
    <n v="14787"/>
  </r>
  <r>
    <x v="442"/>
    <s v="DAS SUPPLIERS"/>
    <x v="0"/>
    <n v="778"/>
    <s v="Kg"/>
    <n v="26"/>
    <n v="20228"/>
  </r>
  <r>
    <x v="418"/>
    <s v="DAS SUPPLIERS"/>
    <x v="0"/>
    <n v="439"/>
    <s v="Kg"/>
    <n v="27.5"/>
    <n v="12072.5"/>
  </r>
  <r>
    <x v="418"/>
    <s v="DAS SUPPLIERS"/>
    <x v="0"/>
    <n v="1024"/>
    <s v="Kg"/>
    <n v="27.5"/>
    <n v="28160"/>
  </r>
  <r>
    <x v="226"/>
    <s v="DAS SUPPLIERS"/>
    <x v="0"/>
    <n v="342"/>
    <s v="Kg"/>
    <n v="24.5"/>
    <n v="8379"/>
  </r>
  <r>
    <x v="226"/>
    <s v="DAS SUPPLIERS"/>
    <x v="0"/>
    <n v="598"/>
    <s v="Kg"/>
    <n v="26"/>
    <n v="15548"/>
  </r>
  <r>
    <x v="47"/>
    <s v="DAS SUPPLIERS"/>
    <x v="0"/>
    <n v="352"/>
    <s v="Kg"/>
    <n v="24.5"/>
    <n v="8624"/>
  </r>
  <r>
    <x v="47"/>
    <s v="DAS SUPPLIERS"/>
    <x v="0"/>
    <n v="412"/>
    <s v="Kg"/>
    <n v="24.5"/>
    <n v="10094"/>
  </r>
  <r>
    <x v="47"/>
    <s v="DAS SUPPLIERS"/>
    <x v="0"/>
    <n v="354"/>
    <s v="Kg"/>
    <n v="26"/>
    <n v="9204"/>
  </r>
  <r>
    <x v="47"/>
    <s v="DAS SUPPLIERS"/>
    <x v="0"/>
    <n v="332"/>
    <s v="Kg"/>
    <n v="24.5"/>
    <n v="8134"/>
  </r>
  <r>
    <x v="106"/>
    <s v="DAS SUPPLIERS"/>
    <x v="0"/>
    <n v="340"/>
    <s v="Kg"/>
    <n v="27.5"/>
    <n v="9350"/>
  </r>
  <r>
    <x v="106"/>
    <s v="DAS SUPPLIERS"/>
    <x v="0"/>
    <n v="708"/>
    <s v="Kg"/>
    <n v="24.5"/>
    <n v="17346"/>
  </r>
  <r>
    <x v="265"/>
    <s v="DAS SUPPLIERS"/>
    <x v="0"/>
    <n v="354"/>
    <s v="Kg"/>
    <n v="24"/>
    <n v="8496"/>
  </r>
  <r>
    <x v="265"/>
    <s v="DAS SUPPLIERS"/>
    <x v="0"/>
    <n v="493"/>
    <s v="Kg"/>
    <n v="24"/>
    <n v="11832"/>
  </r>
  <r>
    <x v="265"/>
    <s v="DAS SUPPLIERS"/>
    <x v="0"/>
    <n v="378"/>
    <s v="Kg"/>
    <n v="25"/>
    <n v="9450"/>
  </r>
  <r>
    <x v="119"/>
    <s v="DAS SUPPLIERS"/>
    <x v="0"/>
    <n v="725"/>
    <s v="Kg"/>
    <n v="27.5"/>
    <n v="19937.5"/>
  </r>
  <r>
    <x v="119"/>
    <s v="DAS SUPPLIERS"/>
    <x v="0"/>
    <n v="1505"/>
    <s v="Kg"/>
    <n v="27.5"/>
    <n v="41387.5"/>
  </r>
  <r>
    <x v="121"/>
    <s v="DAS SUPPLIERS"/>
    <x v="0"/>
    <n v="308"/>
    <s v="Kg"/>
    <n v="27.5"/>
    <n v="8470"/>
  </r>
  <r>
    <x v="244"/>
    <s v="DAS SUPPLIERS"/>
    <x v="0"/>
    <n v="470"/>
    <s v="Kg"/>
    <n v="22.5"/>
    <n v="10575"/>
  </r>
  <r>
    <x v="252"/>
    <s v="DAS SUPPLIERS"/>
    <x v="0"/>
    <n v="465"/>
    <s v="Kg"/>
    <n v="27"/>
    <n v="12555"/>
  </r>
  <r>
    <x v="140"/>
    <s v="DAS SUPPLIERS"/>
    <x v="0"/>
    <n v="111"/>
    <s v="Kg"/>
    <n v="20"/>
    <n v="2220"/>
  </r>
  <r>
    <x v="140"/>
    <s v="DAS SUPPLIERS"/>
    <x v="0"/>
    <n v="96"/>
    <s v="Kg"/>
    <n v="20"/>
    <n v="1920"/>
  </r>
  <r>
    <x v="140"/>
    <s v="DAS SUPPLIERS"/>
    <x v="0"/>
    <n v="534"/>
    <s v="Kg"/>
    <n v="20"/>
    <n v="10680"/>
  </r>
  <r>
    <x v="140"/>
    <s v="DAS SUPPLIERS"/>
    <x v="0"/>
    <n v="712"/>
    <s v="Kg"/>
    <n v="20"/>
    <n v="14240"/>
  </r>
  <r>
    <x v="141"/>
    <s v="DAS SUPPLIERS"/>
    <x v="0"/>
    <n v="110"/>
    <s v="Kg"/>
    <n v="20"/>
    <n v="2200"/>
  </r>
  <r>
    <x v="443"/>
    <s v="DAS SUPPLIERS"/>
    <x v="0"/>
    <n v="189"/>
    <s v="Kg"/>
    <n v="20"/>
    <n v="3780"/>
  </r>
  <r>
    <x v="299"/>
    <s v="DAS SUPPLIERS"/>
    <x v="0"/>
    <n v="351"/>
    <s v="Kg"/>
    <n v="20"/>
    <n v="7020"/>
  </r>
  <r>
    <x v="299"/>
    <s v="DAS SUPPLIERS"/>
    <x v="0"/>
    <n v="86"/>
    <s v="Kg"/>
    <n v="20"/>
    <n v="1720"/>
  </r>
  <r>
    <x v="299"/>
    <s v="DAS SUPPLIERS"/>
    <x v="0"/>
    <n v="118"/>
    <s v="Kg"/>
    <n v="20"/>
    <n v="2360"/>
  </r>
  <r>
    <x v="299"/>
    <s v="DAS SUPPLIERS"/>
    <x v="0"/>
    <n v="118"/>
    <s v="Kg"/>
    <n v="20"/>
    <n v="2360"/>
  </r>
  <r>
    <x v="299"/>
    <s v="DAS SUPPLIERS"/>
    <x v="0"/>
    <n v="89"/>
    <s v="Kg"/>
    <n v="20"/>
    <n v="1780"/>
  </r>
  <r>
    <x v="80"/>
    <s v="DAS SUPPLIERS"/>
    <x v="0"/>
    <n v="1000"/>
    <s v="Kg"/>
    <n v="26"/>
    <n v="26000"/>
  </r>
  <r>
    <x v="147"/>
    <s v="DAS SUPPLIERS"/>
    <x v="0"/>
    <n v="376"/>
    <s v="Kg"/>
    <n v="26"/>
    <n v="9776"/>
  </r>
  <r>
    <x v="148"/>
    <s v="DAS SUPPLIERS"/>
    <x v="0"/>
    <n v="408"/>
    <s v="Kg"/>
    <n v="26"/>
    <n v="10608"/>
  </r>
  <r>
    <x v="148"/>
    <s v="DAS SUPPLIERS"/>
    <x v="0"/>
    <n v="573"/>
    <s v="Kg"/>
    <n v="26"/>
    <n v="14898"/>
  </r>
  <r>
    <x v="149"/>
    <s v="DAS SUPPLIERS"/>
    <x v="0"/>
    <n v="300"/>
    <s v="Kg"/>
    <n v="26"/>
    <n v="7800"/>
  </r>
  <r>
    <x v="149"/>
    <s v="DAS SUPPLIERS"/>
    <x v="0"/>
    <n v="420"/>
    <s v="Kg"/>
    <n v="26"/>
    <n v="10920"/>
  </r>
  <r>
    <x v="263"/>
    <s v="DAS SUPPLIERS"/>
    <x v="0"/>
    <n v="410"/>
    <s v="Kg"/>
    <n v="26"/>
    <n v="10660"/>
  </r>
  <r>
    <x v="169"/>
    <s v="DAS SUPPLIERS"/>
    <x v="0"/>
    <n v="1321"/>
    <s v="Kg"/>
    <n v="26"/>
    <n v="34346"/>
  </r>
  <r>
    <x v="425"/>
    <s v="DAS SUPPLIERS"/>
    <x v="0"/>
    <n v="1317"/>
    <s v="Kg"/>
    <n v="26"/>
    <n v="34242"/>
  </r>
  <r>
    <x v="173"/>
    <s v="DAS SUPPLIERS"/>
    <x v="0"/>
    <n v="250"/>
    <s v="Kg"/>
    <n v="26"/>
    <n v="6500"/>
  </r>
  <r>
    <x v="333"/>
    <s v="DAS SUPPLIERS"/>
    <x v="0"/>
    <n v="490"/>
    <s v="Kg"/>
    <n v="26.5"/>
    <n v="12985"/>
  </r>
  <r>
    <x v="333"/>
    <s v="DAS SUPPLIERS"/>
    <x v="0"/>
    <n v="794"/>
    <s v="Kg"/>
    <n v="26.5"/>
    <n v="21041"/>
  </r>
  <r>
    <x v="333"/>
    <s v="DAS SUPPLIERS"/>
    <x v="0"/>
    <n v="272"/>
    <s v="Kg"/>
    <n v="26.5"/>
    <n v="7208"/>
  </r>
  <r>
    <x v="55"/>
    <s v="DAS SUPPLIERS"/>
    <x v="0"/>
    <n v="324"/>
    <s v="Kg"/>
    <n v="26.5"/>
    <n v="8586"/>
  </r>
  <r>
    <x v="426"/>
    <s v="DAS SUPPLIERS"/>
    <x v="0"/>
    <n v="236"/>
    <s v="Kg"/>
    <n v="24.5"/>
    <n v="5782"/>
  </r>
  <r>
    <x v="426"/>
    <s v="DAS SUPPLIERS"/>
    <x v="0"/>
    <n v="659"/>
    <s v="Kg"/>
    <n v="26.5"/>
    <n v="17463.5"/>
  </r>
  <r>
    <x v="444"/>
    <s v="DAS SUPPLIERS"/>
    <x v="0"/>
    <n v="316"/>
    <s v="Kg"/>
    <n v="27"/>
    <n v="8532"/>
  </r>
  <r>
    <x v="445"/>
    <s v="DAS SUPPLIERS"/>
    <x v="0"/>
    <n v="335"/>
    <s v="Kg"/>
    <n v="27"/>
    <n v="9045"/>
  </r>
  <r>
    <x v="445"/>
    <s v="DAS SUPPLIERS"/>
    <x v="0"/>
    <n v="784"/>
    <s v="Kg"/>
    <n v="26"/>
    <n v="20384"/>
  </r>
  <r>
    <x v="445"/>
    <s v="DAS SUPPLIERS"/>
    <x v="0"/>
    <n v="326"/>
    <s v="Kg"/>
    <n v="27"/>
    <n v="8802"/>
  </r>
  <r>
    <x v="446"/>
    <s v="DAS SUPPLIERS"/>
    <x v="0"/>
    <n v="650"/>
    <s v="Kg"/>
    <n v="27"/>
    <n v="17550"/>
  </r>
  <r>
    <x v="59"/>
    <s v="DAS SUPPLIERS"/>
    <x v="0"/>
    <n v="358"/>
    <s v="Kg"/>
    <n v="27"/>
    <n v="9666"/>
  </r>
  <r>
    <x v="59"/>
    <s v="DAS SUPPLIERS"/>
    <x v="0"/>
    <n v="1092"/>
    <s v="Kg"/>
    <n v="27"/>
    <n v="29484"/>
  </r>
  <r>
    <x v="59"/>
    <s v="DAS SUPPLIERS"/>
    <x v="0"/>
    <n v="736"/>
    <s v="Kg"/>
    <n v="27"/>
    <n v="19872"/>
  </r>
  <r>
    <x v="408"/>
    <s v="DAS SUPPLIERS"/>
    <x v="0"/>
    <n v="1100"/>
    <s v="Kg"/>
    <n v="29.75"/>
    <n v="32725"/>
  </r>
  <r>
    <x v="409"/>
    <s v="DAS SUPPLIERS"/>
    <x v="0"/>
    <n v="1164"/>
    <s v="Kg"/>
    <n v="30"/>
    <n v="34920"/>
  </r>
  <r>
    <x v="386"/>
    <s v="DAS SUPPLIERS"/>
    <x v="0"/>
    <n v="225"/>
    <s v="Kg"/>
    <n v="30"/>
    <n v="6750"/>
  </r>
  <r>
    <x v="386"/>
    <s v="DAS SUPPLIERS"/>
    <x v="0"/>
    <n v="289"/>
    <s v="Kg"/>
    <n v="30"/>
    <n v="8670"/>
  </r>
  <r>
    <x v="386"/>
    <s v="DAS SUPPLIERS"/>
    <x v="0"/>
    <n v="1294"/>
    <s v="Kg"/>
    <n v="30"/>
    <n v="38820"/>
  </r>
  <r>
    <x v="447"/>
    <s v="DAS SUPPLIERS"/>
    <x v="0"/>
    <n v="1652"/>
    <s v="Kg"/>
    <n v="30"/>
    <n v="49560"/>
  </r>
  <r>
    <x v="448"/>
    <s v="DAS SUPPLIERS"/>
    <x v="0"/>
    <n v="291"/>
    <s v="Kg"/>
    <n v="31"/>
    <n v="9021"/>
  </r>
  <r>
    <x v="448"/>
    <s v="DAS SUPPLIERS"/>
    <x v="0"/>
    <n v="428"/>
    <s v="Kg"/>
    <n v="31.5"/>
    <n v="13482"/>
  </r>
  <r>
    <x v="449"/>
    <s v="DAS SUPPLIERS"/>
    <x v="0"/>
    <n v="294"/>
    <s v="Kg"/>
    <n v="40.5"/>
    <n v="11907"/>
  </r>
  <r>
    <x v="449"/>
    <s v="DAS SUPPLIERS"/>
    <x v="0"/>
    <n v="290"/>
    <s v="Kg"/>
    <n v="35.5"/>
    <n v="10295"/>
  </r>
  <r>
    <x v="449"/>
    <s v="DAS SUPPLIERS"/>
    <x v="0"/>
    <n v="296"/>
    <s v="Kg"/>
    <n v="35.5"/>
    <n v="10508"/>
  </r>
  <r>
    <x v="450"/>
    <s v="DAS SUPPLIERS"/>
    <x v="0"/>
    <n v="283"/>
    <s v="Kg"/>
    <n v="36.5"/>
    <n v="10329.5"/>
  </r>
  <r>
    <x v="450"/>
    <s v="DAS SUPPLIERS"/>
    <x v="0"/>
    <n v="74"/>
    <s v="Kg"/>
    <n v="36.5"/>
    <n v="2701"/>
  </r>
  <r>
    <x v="450"/>
    <s v="DAS SUPPLIERS"/>
    <x v="0"/>
    <n v="251"/>
    <s v="Kg"/>
    <n v="41.5"/>
    <n v="10416.5"/>
  </r>
  <r>
    <x v="451"/>
    <s v="DAS SUPPLIERS"/>
    <x v="0"/>
    <n v="525"/>
    <s v="Kg"/>
    <n v="36"/>
    <n v="18900"/>
  </r>
  <r>
    <x v="451"/>
    <s v="DAS SUPPLIERS"/>
    <x v="0"/>
    <n v="1120"/>
    <s v="Kg"/>
    <n v="36"/>
    <n v="40320"/>
  </r>
  <r>
    <x v="391"/>
    <s v="DAS SUPPLIERS"/>
    <x v="1"/>
    <n v="750"/>
    <s v="Pcs"/>
    <n v="40"/>
    <n v="30000"/>
  </r>
  <r>
    <x v="452"/>
    <s v="DAS SUPPLIERS"/>
    <x v="0"/>
    <n v="1140"/>
    <s v="Pcs"/>
    <n v="36"/>
    <n v="41040"/>
  </r>
  <r>
    <x v="453"/>
    <s v="DAS SUPPLIERS"/>
    <x v="0"/>
    <n v="576"/>
    <s v="Pcs"/>
    <n v="38.5"/>
    <n v="22176"/>
  </r>
  <r>
    <x v="454"/>
    <s v="DAS SUPPLIERS"/>
    <x v="0"/>
    <n v="1146"/>
    <s v="Pcs"/>
    <n v="35.25"/>
    <n v="40396.5"/>
  </r>
  <r>
    <x v="434"/>
    <s v="DAS SUPPLIERS"/>
    <x v="0"/>
    <n v="1042"/>
    <s v="Pcs"/>
    <n v="36.5"/>
    <n v="38033"/>
  </r>
  <r>
    <x v="216"/>
    <s v="DAS SUPPLIERS"/>
    <x v="0"/>
    <n v="1052"/>
    <s v="Pcs"/>
    <n v="33"/>
    <n v="34716"/>
  </r>
  <r>
    <x v="455"/>
    <s v="DAS SUPPLIERS"/>
    <x v="0"/>
    <n v="293"/>
    <s v="Pcs"/>
    <n v="37.5"/>
    <n v="10987.5"/>
  </r>
  <r>
    <x v="455"/>
    <s v="DAS SUPPLIERS"/>
    <x v="0"/>
    <n v="365"/>
    <s v="Pcs"/>
    <n v="36.5"/>
    <n v="13322.5"/>
  </r>
  <r>
    <x v="456"/>
    <s v="DAS SUPPLIERS"/>
    <x v="0"/>
    <n v="2184"/>
    <s v="Pcs"/>
    <n v="33"/>
    <n v="72072"/>
  </r>
  <r>
    <x v="457"/>
    <s v="DAS SUPPLIERS"/>
    <x v="0"/>
    <n v="803"/>
    <s v="Pcs"/>
    <n v="37"/>
    <n v="29711"/>
  </r>
  <r>
    <x v="458"/>
    <s v="DAS SUPPLIERS"/>
    <x v="0"/>
    <n v="387"/>
    <s v="Pcs"/>
    <n v="38"/>
    <n v="14706"/>
  </r>
  <r>
    <x v="458"/>
    <s v="DAS SUPPLIERS"/>
    <x v="0"/>
    <n v="356"/>
    <s v="Pcs"/>
    <n v="38"/>
    <n v="13528"/>
  </r>
  <r>
    <x v="24"/>
    <s v="DAS SUPPLIERS"/>
    <x v="0"/>
    <n v="351"/>
    <s v="Pcs"/>
    <n v="39.25"/>
    <n v="13776.75"/>
  </r>
  <r>
    <x v="24"/>
    <s v="DAS SUPPLIERS"/>
    <x v="0"/>
    <n v="736"/>
    <s v="Pcs"/>
    <n v="39.25"/>
    <n v="28888"/>
  </r>
  <r>
    <x v="437"/>
    <s v="DAS SUPPLIERS"/>
    <x v="0"/>
    <n v="1256"/>
    <s v="Pcs"/>
    <n v="41"/>
    <n v="51496"/>
  </r>
  <r>
    <x v="28"/>
    <s v="DAS SUPPLIERS"/>
    <x v="0"/>
    <n v="781"/>
    <s v="Kgs"/>
    <n v="43"/>
    <n v="33583"/>
  </r>
  <r>
    <x v="29"/>
    <s v="DAS SUPPLIERS"/>
    <x v="0"/>
    <n v="696"/>
    <s v="Kgs"/>
    <n v="39.5"/>
    <n v="27492"/>
  </r>
  <r>
    <x v="459"/>
    <s v="DAS SUPPLIERS"/>
    <x v="0"/>
    <n v="555"/>
    <s v="Kgs"/>
    <n v="42.5"/>
    <n v="23587.5"/>
  </r>
  <r>
    <x v="394"/>
    <s v="DAS SUPPLIERS"/>
    <x v="0"/>
    <n v="272"/>
    <s v="Kgs"/>
    <n v="40"/>
    <n v="10880"/>
  </r>
  <r>
    <x v="394"/>
    <s v="DAS SUPPLIERS"/>
    <x v="0"/>
    <n v="316"/>
    <s v="Kgs"/>
    <n v="39"/>
    <n v="12324"/>
  </r>
  <r>
    <x v="30"/>
    <s v="DAS SUPPLIERS"/>
    <x v="0"/>
    <n v="335"/>
    <s v="Kgs"/>
    <n v="39.5"/>
    <n v="13232.5"/>
  </r>
  <r>
    <x v="30"/>
    <s v="DAS SUPPLIERS"/>
    <x v="0"/>
    <n v="629"/>
    <s v="Kgs"/>
    <n v="39.5"/>
    <n v="24845.5"/>
  </r>
  <r>
    <x v="31"/>
    <s v="DAS SUPPLIERS"/>
    <x v="0"/>
    <n v="339"/>
    <s v="Kgs"/>
    <n v="39.5"/>
    <n v="13390.5"/>
  </r>
  <r>
    <x v="460"/>
    <s v="DAS SUPPLIERS"/>
    <x v="0"/>
    <n v="435"/>
    <s v="Kgs"/>
    <n v="38.5"/>
    <n v="16747.5"/>
  </r>
  <r>
    <x v="461"/>
    <s v="DAS SUPPLIERS"/>
    <x v="0"/>
    <n v="512"/>
    <s v="Kgs"/>
    <n v="38.5"/>
    <n v="19712"/>
  </r>
  <r>
    <x v="461"/>
    <s v="DAS SUPPLIERS"/>
    <x v="0"/>
    <n v="304"/>
    <s v="Kgs"/>
    <n v="38"/>
    <n v="11552"/>
  </r>
  <r>
    <x v="4"/>
    <s v="DAS SUPPLIERS"/>
    <x v="0"/>
    <n v="643"/>
    <s v="Kgs"/>
    <n v="38"/>
    <n v="24434"/>
  </r>
  <r>
    <x v="5"/>
    <s v="DAS SUPPLIERS"/>
    <x v="0"/>
    <n v="302"/>
    <s v="Kgs"/>
    <n v="38.75"/>
    <n v="11702.5"/>
  </r>
  <r>
    <x v="5"/>
    <s v="DAS SUPPLIERS"/>
    <x v="0"/>
    <n v="399"/>
    <s v="Kgs"/>
    <n v="38.5"/>
    <n v="15361.5"/>
  </r>
  <r>
    <x v="11"/>
    <s v="DAS SUPPLIERS"/>
    <x v="0"/>
    <n v="928"/>
    <s v="Kgs"/>
    <n v="38.5"/>
    <n v="35728"/>
  </r>
  <r>
    <x v="462"/>
    <s v="DAS SUPPLIERS"/>
    <x v="0"/>
    <n v="444"/>
    <s v="Kgs"/>
    <n v="38.5"/>
    <n v="17094"/>
  </r>
  <r>
    <x v="463"/>
    <s v="DEVAL INTERNATIONAL (INDIA)"/>
    <x v="2"/>
    <n v="502"/>
    <s v="Pcs"/>
    <n v="22"/>
    <n v="11044"/>
  </r>
  <r>
    <x v="463"/>
    <s v="DEVAL INTERNATIONAL (INDIA)"/>
    <x v="1"/>
    <n v="110"/>
    <s v="Pcs"/>
    <n v="135"/>
    <n v="14850"/>
  </r>
  <r>
    <x v="464"/>
    <s v="DIAGRAPH IMPEX PVT. LTD."/>
    <x v="2"/>
    <n v="5000"/>
    <s v="Pcs"/>
    <n v="1"/>
    <n v="5000"/>
  </r>
  <r>
    <x v="465"/>
    <s v="DIAGRAPH IMPEX PVT. LTD."/>
    <x v="2"/>
    <n v="10350"/>
    <s v="Pcs"/>
    <n v="1.1499999999999999"/>
    <n v="11902.499999999998"/>
  </r>
  <r>
    <x v="466"/>
    <s v="DIAGRAPH IMPEX PVT. LTD."/>
    <x v="2"/>
    <n v="10000"/>
    <s v="Pcs"/>
    <n v="1.3"/>
    <n v="13000"/>
  </r>
  <r>
    <x v="64"/>
    <s v="DIAMOND POLYTHENE"/>
    <x v="1"/>
    <n v="770"/>
    <s v="Pcs"/>
    <n v="25"/>
    <n v="19250"/>
  </r>
  <r>
    <x v="321"/>
    <s v="DIAMOND POLYTHENE"/>
    <x v="1"/>
    <n v="800"/>
    <s v="Pcs"/>
    <n v="25"/>
    <n v="20000"/>
  </r>
  <r>
    <x v="53"/>
    <s v="DIAMOND POLYTHENE"/>
    <x v="1"/>
    <n v="800"/>
    <s v="Pcs"/>
    <n v="25"/>
    <n v="20000"/>
  </r>
  <r>
    <x v="265"/>
    <s v="DILIP APPARELS"/>
    <x v="1"/>
    <n v="175"/>
    <s v="Pcs"/>
    <n v="70"/>
    <n v="12250"/>
  </r>
  <r>
    <x v="242"/>
    <s v="DILIP APPARELS"/>
    <x v="1"/>
    <n v="500"/>
    <s v="Pcs"/>
    <n v="70"/>
    <n v="35000"/>
  </r>
  <r>
    <x v="287"/>
    <s v="DILIP APPARELS"/>
    <x v="1"/>
    <n v="500"/>
    <s v="Pcs"/>
    <n v="70"/>
    <n v="35000"/>
  </r>
  <r>
    <x v="295"/>
    <s v="DILIP APPARELS"/>
    <x v="1"/>
    <n v="505"/>
    <s v="Pcs"/>
    <n v="70"/>
    <n v="35350"/>
  </r>
  <r>
    <x v="312"/>
    <s v="DILIP APPARELS"/>
    <x v="1"/>
    <n v="150"/>
    <s v="Pcs"/>
    <n v="27.1"/>
    <n v="4065"/>
  </r>
  <r>
    <x v="312"/>
    <s v="DILIP APPARELS"/>
    <x v="1"/>
    <n v="150"/>
    <s v="Pcs"/>
    <n v="31"/>
    <n v="4650"/>
  </r>
  <r>
    <x v="312"/>
    <s v="DILIP APPARELS"/>
    <x v="1"/>
    <n v="350"/>
    <s v="Pcs"/>
    <n v="70"/>
    <n v="24500"/>
  </r>
  <r>
    <x v="313"/>
    <s v="DILIP APPARELS"/>
    <x v="1"/>
    <n v="50"/>
    <s v="Pcs"/>
    <n v="24"/>
    <n v="1200"/>
  </r>
  <r>
    <x v="313"/>
    <s v="DILIP APPARELS"/>
    <x v="1"/>
    <n v="200"/>
    <s v="Pcs"/>
    <n v="52"/>
    <n v="10400"/>
  </r>
  <r>
    <x v="313"/>
    <s v="DILIP APPARELS"/>
    <x v="1"/>
    <n v="204"/>
    <s v="Pcs"/>
    <n v="70"/>
    <n v="14280"/>
  </r>
  <r>
    <x v="135"/>
    <s v="DP FAB BENGAL SAREES (P) LTD."/>
    <x v="1"/>
    <n v="6"/>
    <s v="Pcs"/>
    <n v="38.5"/>
    <n v="231"/>
  </r>
  <r>
    <x v="135"/>
    <s v="DP FAB BENGAL SAREES (P) LTD."/>
    <x v="1"/>
    <n v="449"/>
    <s v="Pcs"/>
    <n v="64"/>
    <n v="28736"/>
  </r>
  <r>
    <x v="467"/>
    <s v="DREAMWORKS LIFESTYLE"/>
    <x v="1"/>
    <n v="500"/>
    <s v="Pcs"/>
    <n v="35.5"/>
    <n v="17750"/>
  </r>
  <r>
    <x v="451"/>
    <s v="DREAMWORKS LIFESTYLE"/>
    <x v="1"/>
    <n v="499"/>
    <s v="Pcs"/>
    <n v="68"/>
    <n v="33932"/>
  </r>
  <r>
    <x v="451"/>
    <s v="DREAMWORKS LIFESTYLE"/>
    <x v="1"/>
    <n v="300"/>
    <s v="Pcs"/>
    <n v="35.5"/>
    <n v="10650"/>
  </r>
  <r>
    <x v="468"/>
    <s v="DREAMWORKS LIFESTYLE"/>
    <x v="1"/>
    <n v="405"/>
    <s v="Pcs"/>
    <n v="73"/>
    <n v="29565"/>
  </r>
  <r>
    <x v="469"/>
    <s v="DREAMWORKS LIFESTYLE"/>
    <x v="1"/>
    <n v="709"/>
    <s v="Pcs"/>
    <n v="69"/>
    <n v="48921"/>
  </r>
  <r>
    <x v="6"/>
    <s v="DREAMWORKS LIFESTYLE"/>
    <x v="2"/>
    <n v="755"/>
    <s v="Pcs"/>
    <n v="69"/>
    <n v="52095"/>
  </r>
  <r>
    <x v="470"/>
    <s v="DURGESH COMMERCIAL AND MARKETING PVT LTD"/>
    <x v="2"/>
    <n v="1015"/>
    <s v="Pcs"/>
    <n v="7.5"/>
    <n v="7612.5"/>
  </r>
  <r>
    <x v="470"/>
    <s v="DURGESH COMMERCIAL AND MARKETING PVT LTD"/>
    <x v="2"/>
    <n v="10029"/>
    <s v="Pcs"/>
    <n v="1.7"/>
    <n v="17049.3"/>
  </r>
  <r>
    <x v="471"/>
    <s v="EAST BELIAGHATA PACKAGING INDUSTRIES"/>
    <x v="2"/>
    <n v="102"/>
    <s v="Pcs"/>
    <n v="28"/>
    <n v="2856"/>
  </r>
  <r>
    <x v="472"/>
    <s v="EAST INDIA KINIFOAM &amp; AIR BUBBLE LTD"/>
    <x v="2"/>
    <n v="996"/>
    <s v="Pcs"/>
    <n v="22.5"/>
    <n v="22410"/>
  </r>
  <r>
    <x v="473"/>
    <s v="EAST INDIA KINIFOAM &amp; AIR BUBBLE LTD"/>
    <x v="2"/>
    <n v="1000"/>
    <s v="Pcs"/>
    <n v="22.5"/>
    <n v="22500"/>
  </r>
  <r>
    <x v="473"/>
    <s v="EAST INDIA KINIFOAM &amp; AIR BUBBLE LTD"/>
    <x v="2"/>
    <n v="740"/>
    <s v="Pcs"/>
    <n v="22.5"/>
    <n v="16650"/>
  </r>
  <r>
    <x v="465"/>
    <s v="EAST INDIA KINIFOAM &amp; AIR BUBBLE LTD"/>
    <x v="2"/>
    <n v="1440"/>
    <s v="Pcs"/>
    <n v="23.5"/>
    <n v="33840"/>
  </r>
  <r>
    <x v="431"/>
    <s v="EAST INDIA KINIFOAM &amp; AIR BUBBLE LTD"/>
    <x v="2"/>
    <n v="539"/>
    <s v="Pcs"/>
    <n v="24"/>
    <n v="12936"/>
  </r>
  <r>
    <x v="474"/>
    <s v="EAST INDIA KINIFOAM &amp; AIR BUBBLE LTD"/>
    <x v="2"/>
    <n v="702"/>
    <s v="Pcs"/>
    <n v="24"/>
    <n v="16848"/>
  </r>
  <r>
    <x v="475"/>
    <s v="EAST INDIA KINIFOAM &amp; AIR BUBBLE LTD"/>
    <x v="2"/>
    <n v="1595"/>
    <s v="Pcs"/>
    <n v="24.5"/>
    <n v="39077.5"/>
  </r>
  <r>
    <x v="378"/>
    <s v="EAST INDIA KINIFOAM &amp; AIR BUBBLE LTD"/>
    <x v="2"/>
    <n v="860"/>
    <s v="Pcs"/>
    <n v="24.5"/>
    <n v="21070"/>
  </r>
  <r>
    <x v="104"/>
    <s v="ECONOMY ENTERPRISE"/>
    <x v="3"/>
    <n v="19"/>
    <s v="Kg"/>
    <n v="27.5"/>
    <n v="522.5"/>
  </r>
  <r>
    <x v="104"/>
    <s v="ECONOMY ENTERPRISE"/>
    <x v="3"/>
    <n v="564"/>
    <s v="Kg"/>
    <n v="31.25"/>
    <n v="17625"/>
  </r>
  <r>
    <x v="280"/>
    <s v="ECONOMY ENTERPRISE"/>
    <x v="3"/>
    <n v="380"/>
    <s v="Kg"/>
    <n v="31"/>
    <n v="11780"/>
  </r>
  <r>
    <x v="82"/>
    <s v="ECONOMY ENTERPRISE"/>
    <x v="3"/>
    <n v="14"/>
    <s v="Kg"/>
    <n v="27.5"/>
    <n v="385"/>
  </r>
  <r>
    <x v="82"/>
    <s v="ECONOMY ENTERPRISE"/>
    <x v="3"/>
    <n v="384"/>
    <s v="Kg"/>
    <n v="31"/>
    <n v="11904"/>
  </r>
  <r>
    <x v="126"/>
    <s v="ECONOMY ENTERPRISE"/>
    <x v="3"/>
    <n v="372"/>
    <s v="Kg"/>
    <n v="27.5"/>
    <n v="10230"/>
  </r>
  <r>
    <x v="126"/>
    <s v="ECONOMY ENTERPRISE"/>
    <x v="3"/>
    <n v="408"/>
    <s v="Kg"/>
    <n v="33"/>
    <n v="13464"/>
  </r>
  <r>
    <x v="128"/>
    <s v="ECONOMY ENTERPRISE"/>
    <x v="3"/>
    <n v="350"/>
    <s v="Kg"/>
    <n v="31"/>
    <n v="10850"/>
  </r>
  <r>
    <x v="291"/>
    <s v="ECONOMY ENTERPRISE"/>
    <x v="3"/>
    <n v="336"/>
    <s v="Kg"/>
    <n v="26.5"/>
    <n v="8904"/>
  </r>
  <r>
    <x v="136"/>
    <s v="ECONOMY ENTERPRISE"/>
    <x v="3"/>
    <n v="840"/>
    <s v="Kg"/>
    <n v="31"/>
    <n v="26040"/>
  </r>
  <r>
    <x v="138"/>
    <s v="ECONOMY ENTERPRISE"/>
    <x v="3"/>
    <n v="833"/>
    <s v="Kg"/>
    <n v="21.5"/>
    <n v="17909.5"/>
  </r>
  <r>
    <x v="148"/>
    <s v="ECONOMY ENTERPRISE"/>
    <x v="3"/>
    <n v="684"/>
    <s v="Kg"/>
    <n v="27.5"/>
    <n v="18810"/>
  </r>
  <r>
    <x v="148"/>
    <s v="ECONOMY ENTERPRISE"/>
    <x v="3"/>
    <n v="647"/>
    <s v="Kg"/>
    <n v="27.5"/>
    <n v="17792.5"/>
  </r>
  <r>
    <x v="267"/>
    <s v="ENTEK PACKAGING"/>
    <x v="2"/>
    <n v="758"/>
    <s v="Pcs"/>
    <n v="8"/>
    <n v="6064"/>
  </r>
  <r>
    <x v="267"/>
    <s v="ENTEK PACKAGING"/>
    <x v="2"/>
    <n v="400"/>
    <s v="Pcs"/>
    <n v="28.5"/>
    <n v="11400"/>
  </r>
  <r>
    <x v="397"/>
    <s v="ENTEK PACKAGING"/>
    <x v="2"/>
    <n v="505"/>
    <s v="Pcs"/>
    <n v="8.5"/>
    <n v="4292.5"/>
  </r>
  <r>
    <x v="397"/>
    <s v="ENTEK PACKAGING"/>
    <x v="2"/>
    <n v="600"/>
    <s v="Pcs"/>
    <n v="29"/>
    <n v="17400"/>
  </r>
  <r>
    <x v="106"/>
    <s v="ESSTEE KLEIN CHEMICAL CO."/>
    <x v="1"/>
    <n v="100"/>
    <s v="Pcs."/>
    <n v="33"/>
    <n v="3300"/>
  </r>
  <r>
    <x v="112"/>
    <s v="ESSTEE KLEIN CHEMICAL CO."/>
    <x v="1"/>
    <n v="400"/>
    <s v="Pcs"/>
    <n v="35"/>
    <n v="14000"/>
  </r>
  <r>
    <x v="112"/>
    <s v="ESSTEE KLEIN CHEMICAL CO."/>
    <x v="1"/>
    <n v="400"/>
    <s v="Pcs"/>
    <n v="40"/>
    <n v="16000"/>
  </r>
  <r>
    <x v="112"/>
    <s v="ESSTEE KLEIN CHEMICAL CO."/>
    <x v="1"/>
    <n v="200"/>
    <s v="Pcs"/>
    <n v="40"/>
    <n v="8000"/>
  </r>
  <r>
    <x v="242"/>
    <s v="ESSTEE KLEIN CHEMICAL CO."/>
    <x v="1"/>
    <n v="740"/>
    <s v="Pcs"/>
    <n v="35"/>
    <n v="25900"/>
  </r>
  <r>
    <x v="118"/>
    <s v="ESSTEE KLEIN CHEMICAL CO."/>
    <x v="1"/>
    <n v="300"/>
    <s v="Pcs"/>
    <n v="38"/>
    <n v="11400"/>
  </r>
  <r>
    <x v="118"/>
    <s v="ESSTEE KLEIN CHEMICAL CO."/>
    <x v="1"/>
    <n v="30"/>
    <s v="Pcs"/>
    <n v="35"/>
    <n v="1050"/>
  </r>
  <r>
    <x v="118"/>
    <s v="ESSTEE KLEIN CHEMICAL CO."/>
    <x v="1"/>
    <n v="60"/>
    <s v="Pcs"/>
    <n v="40"/>
    <n v="2400"/>
  </r>
  <r>
    <x v="119"/>
    <s v="ESSTEE KLEIN CHEMICAL CO."/>
    <x v="1"/>
    <n v="427"/>
    <s v="Pcs"/>
    <n v="35"/>
    <n v="14945"/>
  </r>
  <r>
    <x v="250"/>
    <s v="ESSTEE KLEIN CHEMICAL CO."/>
    <x v="1"/>
    <n v="1008"/>
    <s v="Pcs"/>
    <n v="35"/>
    <n v="35280"/>
  </r>
  <r>
    <x v="50"/>
    <s v="ESSTEE KLEIN CHEMICAL CO."/>
    <x v="1"/>
    <n v="500"/>
    <s v="Pcs"/>
    <n v="35"/>
    <n v="17500"/>
  </r>
  <r>
    <x v="50"/>
    <s v="ESSTEE KLEIN CHEMICAL CO."/>
    <x v="1"/>
    <n v="200"/>
    <s v="Pcs"/>
    <n v="40"/>
    <n v="8000"/>
  </r>
  <r>
    <x v="56"/>
    <s v="ESSTEE KLEIN CHEMICAL CO."/>
    <x v="1"/>
    <n v="450"/>
    <s v="Pcs"/>
    <n v="35"/>
    <n v="15750"/>
  </r>
  <r>
    <x v="476"/>
    <s v="ESSTEE KLEIN CHEMICAL CO."/>
    <x v="2"/>
    <n v="900"/>
    <s v="Pcs"/>
    <n v="40"/>
    <n v="36000"/>
  </r>
  <r>
    <x v="477"/>
    <s v="ESSTEE KLEIN CHEMICAL CO."/>
    <x v="2"/>
    <n v="900"/>
    <s v="Pcs"/>
    <n v="40"/>
    <n v="36000"/>
  </r>
  <r>
    <x v="478"/>
    <s v="ESSTEE KLEIN CHEMICAL CO."/>
    <x v="2"/>
    <n v="990"/>
    <s v="Pcs"/>
    <n v="40"/>
    <n v="39600"/>
  </r>
  <r>
    <x v="478"/>
    <s v="ESSTEE KLEIN CHEMICAL CO."/>
    <x v="2"/>
    <n v="990"/>
    <s v="Pcs"/>
    <n v="40"/>
    <n v="39600"/>
  </r>
  <r>
    <x v="479"/>
    <s v="ESSTEE KLEIN CHEMICAL CO."/>
    <x v="2"/>
    <n v="840"/>
    <s v="Pcs"/>
    <n v="41.5"/>
    <n v="34860"/>
  </r>
  <r>
    <x v="480"/>
    <s v="ESSTEE KLEIN CHEMICAL CO."/>
    <x v="2"/>
    <n v="398"/>
    <s v="Pcs"/>
    <n v="40"/>
    <n v="15920"/>
  </r>
  <r>
    <x v="480"/>
    <s v="ESSTEE KLEIN CHEMICAL CO."/>
    <x v="2"/>
    <n v="162"/>
    <s v="Pcs"/>
    <n v="41.5"/>
    <n v="6723"/>
  </r>
  <r>
    <x v="481"/>
    <s v="ESSTEE KLEIN CHEMICAL CO."/>
    <x v="2"/>
    <n v="804"/>
    <s v="Pcs"/>
    <n v="35"/>
    <n v="28140"/>
  </r>
  <r>
    <x v="403"/>
    <s v="ESSTEE KLEIN CHEMICAL CO."/>
    <x v="2"/>
    <n v="289"/>
    <s v="Pcs"/>
    <n v="36"/>
    <n v="10404"/>
  </r>
  <r>
    <x v="482"/>
    <s v="ESSTEE KLEIN CHEMICAL CO."/>
    <x v="2"/>
    <n v="510"/>
    <s v="Pcs"/>
    <n v="46"/>
    <n v="23460"/>
  </r>
  <r>
    <x v="482"/>
    <s v="ESSTEE KLEIN CHEMICAL CO."/>
    <x v="2"/>
    <n v="300"/>
    <s v="Pcs"/>
    <n v="46"/>
    <n v="13800"/>
  </r>
  <r>
    <x v="361"/>
    <s v="ESSTEE KLEIN CHEMICAL CO."/>
    <x v="2"/>
    <n v="300"/>
    <s v="Pcs"/>
    <n v="50"/>
    <n v="15000"/>
  </r>
  <r>
    <x v="361"/>
    <s v="ESSTEE KLEIN CHEMICAL CO."/>
    <x v="2"/>
    <n v="711"/>
    <s v="Pcs"/>
    <n v="46"/>
    <n v="32706"/>
  </r>
  <r>
    <x v="202"/>
    <s v="ESSTEE KLEIN CHEMICAL CO."/>
    <x v="1"/>
    <n v="1273"/>
    <s v="Pcs"/>
    <n v="46"/>
    <n v="58558"/>
  </r>
  <r>
    <x v="208"/>
    <s v="ESSTEE KLEIN CHEMICAL CO."/>
    <x v="1"/>
    <n v="300"/>
    <s v="Pcs"/>
    <n v="46"/>
    <n v="13800"/>
  </r>
  <r>
    <x v="208"/>
    <s v="ESSTEE KLEIN CHEMICAL CO."/>
    <x v="1"/>
    <n v="304"/>
    <s v="Pcs"/>
    <n v="54"/>
    <n v="16416"/>
  </r>
  <r>
    <x v="208"/>
    <s v="ESSTEE KLEIN CHEMICAL CO."/>
    <x v="1"/>
    <n v="90"/>
    <s v="Pcs"/>
    <n v="46"/>
    <n v="4140"/>
  </r>
  <r>
    <x v="215"/>
    <s v="ESSTEE KLEIN CHEMICAL CO."/>
    <x v="1"/>
    <n v="500"/>
    <s v="Pcs"/>
    <n v="47"/>
    <n v="23500"/>
  </r>
  <r>
    <x v="436"/>
    <s v="ESSTEE KLEIN CHEMICAL CO."/>
    <x v="1"/>
    <n v="300"/>
    <s v="Pcs"/>
    <n v="48"/>
    <n v="14400"/>
  </r>
  <r>
    <x v="483"/>
    <s v="ESSTEE KLEIN CHEMICAL CO."/>
    <x v="1"/>
    <n v="1080"/>
    <s v="Pcs"/>
    <n v="46"/>
    <n v="49680"/>
  </r>
  <r>
    <x v="9"/>
    <s v="ESSTEE KLEIN CHEMICAL CO."/>
    <x v="1"/>
    <n v="1080"/>
    <s v="Pcs"/>
    <n v="46"/>
    <n v="49680"/>
  </r>
  <r>
    <x v="484"/>
    <s v="ESSTEE KLEIN CHEMICAL CO."/>
    <x v="1"/>
    <n v="208"/>
    <s v="Pcs"/>
    <n v="48"/>
    <n v="9984"/>
  </r>
  <r>
    <x v="484"/>
    <s v="ESSTEE KLEIN CHEMICAL CO."/>
    <x v="1"/>
    <n v="198"/>
    <s v="Pcs"/>
    <n v="52"/>
    <n v="10296"/>
  </r>
  <r>
    <x v="484"/>
    <s v="ESSTEE KLEIN CHEMICAL CO."/>
    <x v="1"/>
    <n v="91"/>
    <s v="Pcs"/>
    <n v="41"/>
    <n v="3731"/>
  </r>
  <r>
    <x v="484"/>
    <s v="ESSTEE KLEIN CHEMICAL CO."/>
    <x v="1"/>
    <n v="150"/>
    <s v="Pcs"/>
    <n v="46"/>
    <n v="6900"/>
  </r>
  <r>
    <x v="223"/>
    <s v="EXCEL HOME DÃ‰COR PRIVATE LIMITED"/>
    <x v="2"/>
    <n v="503"/>
    <s v="Pcs"/>
    <n v="13.25"/>
    <n v="6664.75"/>
  </r>
  <r>
    <x v="223"/>
    <s v="EXCEL HOME DÃ‰COR PRIVATE LIMITED"/>
    <x v="2"/>
    <n v="1503"/>
    <s v="Pcs"/>
    <n v="19"/>
    <n v="28557"/>
  </r>
  <r>
    <x v="244"/>
    <s v="EXCEL PACK"/>
    <x v="0"/>
    <n v="760"/>
    <s v="Pcs"/>
    <n v="27"/>
    <n v="20520"/>
  </r>
  <r>
    <x v="485"/>
    <s v="EXODUS FUTURA PVT. LTD."/>
    <x v="3"/>
    <n v="244"/>
    <s v="Kg"/>
    <n v="30"/>
    <n v="7320"/>
  </r>
  <r>
    <x v="291"/>
    <s v="EXODUS FUTURA PVT. LTD."/>
    <x v="1"/>
    <n v="502"/>
    <s v="Kg"/>
    <n v="10.15"/>
    <n v="5095.3"/>
  </r>
  <r>
    <x v="132"/>
    <s v="EXODUS FUTURA PVT. LTD."/>
    <x v="1"/>
    <n v="663"/>
    <s v="Kg"/>
    <n v="10.15"/>
    <n v="6729.45"/>
  </r>
  <r>
    <x v="132"/>
    <s v="EXODUS FUTURA PVT. LTD."/>
    <x v="1"/>
    <n v="2020"/>
    <s v="Kg"/>
    <n v="9.6999999999999993"/>
    <n v="19594"/>
  </r>
  <r>
    <x v="245"/>
    <s v="EXODUS FUTURA PVT. LTD."/>
    <x v="1"/>
    <n v="1200"/>
    <s v="Kg"/>
    <n v="15.4"/>
    <n v="18480"/>
  </r>
  <r>
    <x v="245"/>
    <s v="EXODUS FUTURA PVT. LTD."/>
    <x v="1"/>
    <n v="815"/>
    <s v="Kg"/>
    <n v="10.15"/>
    <n v="8272.25"/>
  </r>
  <r>
    <x v="136"/>
    <s v="EXODUS FUTURA PVT. LTD."/>
    <x v="1"/>
    <n v="791"/>
    <s v="Kg"/>
    <n v="15.4"/>
    <n v="12181.4"/>
  </r>
  <r>
    <x v="136"/>
    <s v="EXODUS FUTURA PVT. LTD."/>
    <x v="1"/>
    <n v="2001"/>
    <s v="Kg"/>
    <n v="10.1"/>
    <n v="20210.099999999999"/>
  </r>
  <r>
    <x v="136"/>
    <s v="EXODUS FUTURA PVT. LTD."/>
    <x v="1"/>
    <n v="511"/>
    <s v="Kg"/>
    <n v="7.2"/>
    <n v="3679.2000000000003"/>
  </r>
  <r>
    <x v="251"/>
    <s v="EXODUS FUTURA PVT. LTD."/>
    <x v="1"/>
    <n v="197"/>
    <s v="Kg"/>
    <n v="52.75"/>
    <n v="10391.75"/>
  </r>
  <r>
    <x v="253"/>
    <s v="EXODUS FUTURA PVT. LTD."/>
    <x v="1"/>
    <n v="990"/>
    <s v="Kg"/>
    <n v="9.6999999999999993"/>
    <n v="9603"/>
  </r>
  <r>
    <x v="296"/>
    <s v="EXODUS FUTURA PVT. LTD."/>
    <x v="1"/>
    <n v="900"/>
    <s v="Kg"/>
    <n v="9.6999999999999993"/>
    <n v="8730"/>
  </r>
  <r>
    <x v="296"/>
    <s v="EXODUS FUTURA PVT. LTD."/>
    <x v="1"/>
    <n v="2516"/>
    <s v="Kg"/>
    <n v="10.1"/>
    <n v="25411.599999999999"/>
  </r>
  <r>
    <x v="139"/>
    <s v="EXODUS FUTURA PVT. LTD."/>
    <x v="1"/>
    <n v="504"/>
    <s v="Pcs"/>
    <n v="21"/>
    <n v="10584"/>
  </r>
  <r>
    <x v="141"/>
    <s v="EXODUS FUTURA PVT. LTD."/>
    <x v="3"/>
    <n v="314"/>
    <s v="Kg"/>
    <n v="28"/>
    <n v="8792"/>
  </r>
  <r>
    <x v="143"/>
    <s v="EXODUS FUTURA PVT. LTD."/>
    <x v="1"/>
    <n v="310"/>
    <s v="Kg"/>
    <n v="68"/>
    <n v="21080"/>
  </r>
  <r>
    <x v="255"/>
    <s v="EXODUS FUTURA PVT. LTD."/>
    <x v="1"/>
    <n v="503"/>
    <s v="Kg"/>
    <n v="51"/>
    <n v="25653"/>
  </r>
  <r>
    <x v="149"/>
    <s v="EXODUS FUTURA PVT. LTD."/>
    <x v="1"/>
    <n v="2020"/>
    <s v="Kg"/>
    <n v="9.6999999999999993"/>
    <n v="19594"/>
  </r>
  <r>
    <x v="152"/>
    <s v="EXODUS FUTURA PVT. LTD."/>
    <x v="1"/>
    <n v="502"/>
    <s v="Kg"/>
    <n v="48.5"/>
    <n v="24347"/>
  </r>
  <r>
    <x v="259"/>
    <s v="EXODUS FUTURA PVT. LTD."/>
    <x v="1"/>
    <n v="1981"/>
    <s v="Kg"/>
    <n v="15.4"/>
    <n v="30507.4"/>
  </r>
  <r>
    <x v="307"/>
    <s v="EXODUS FUTURA PVT. LTD."/>
    <x v="1"/>
    <n v="2004"/>
    <s v="Kg"/>
    <n v="7.2"/>
    <n v="14428.800000000001"/>
  </r>
  <r>
    <x v="166"/>
    <s v="EXODUS FUTURA PVT. LTD."/>
    <x v="1"/>
    <n v="500"/>
    <s v="Kg"/>
    <n v="10.1"/>
    <n v="5050"/>
  </r>
  <r>
    <x v="260"/>
    <s v="EXODUS FUTURA PVT. LTD."/>
    <x v="3"/>
    <n v="794"/>
    <s v="Kg"/>
    <n v="28"/>
    <n v="22232"/>
  </r>
  <r>
    <x v="312"/>
    <s v="EXODUS FUTURA PVT. LTD."/>
    <x v="1"/>
    <n v="1220"/>
    <s v="Kg"/>
    <n v="10.1"/>
    <n v="12322"/>
  </r>
  <r>
    <x v="263"/>
    <s v="EXODUS FUTURA PVT. LTD."/>
    <x v="1"/>
    <n v="300"/>
    <s v="Kg"/>
    <n v="48.5"/>
    <n v="14550"/>
  </r>
  <r>
    <x v="313"/>
    <s v="EXODUS FUTURA PVT. LTD."/>
    <x v="1"/>
    <n v="1000"/>
    <s v="Kg"/>
    <n v="9.6999999999999993"/>
    <n v="9700"/>
  </r>
  <r>
    <x v="313"/>
    <s v="EXODUS FUTURA PVT. LTD."/>
    <x v="1"/>
    <n v="160"/>
    <s v="Kg"/>
    <n v="51"/>
    <n v="8160"/>
  </r>
  <r>
    <x v="313"/>
    <s v="EXODUS FUTURA PVT. LTD."/>
    <x v="1"/>
    <n v="1500"/>
    <s v="Kg"/>
    <n v="7.2"/>
    <n v="10800"/>
  </r>
  <r>
    <x v="316"/>
    <s v="EXODUS FUTURA PVT. LTD."/>
    <x v="1"/>
    <n v="200"/>
    <s v="Kg"/>
    <n v="51"/>
    <n v="10200"/>
  </r>
  <r>
    <x v="172"/>
    <s v="EXODUS FUTURA PVT. LTD."/>
    <x v="1"/>
    <n v="2020"/>
    <s v="Kg"/>
    <n v="10.1"/>
    <n v="20402"/>
  </r>
  <r>
    <x v="172"/>
    <s v="EXODUS FUTURA PVT. LTD."/>
    <x v="1"/>
    <n v="305"/>
    <s v="Kg"/>
    <n v="51"/>
    <n v="15555"/>
  </r>
  <r>
    <x v="172"/>
    <s v="EXODUS FUTURA PVT. LTD."/>
    <x v="1"/>
    <n v="600"/>
    <s v="Pcs"/>
    <n v="9.6999999999999993"/>
    <n v="5820"/>
  </r>
  <r>
    <x v="172"/>
    <s v="EXODUS FUTURA PVT. LTD."/>
    <x v="1"/>
    <n v="200"/>
    <s v="Pcs"/>
    <n v="48.5"/>
    <n v="9700"/>
  </r>
  <r>
    <x v="173"/>
    <s v="EXODUS FUTURA PVT. LTD."/>
    <x v="1"/>
    <n v="1000"/>
    <s v="Kg"/>
    <n v="7.2"/>
    <n v="7200"/>
  </r>
  <r>
    <x v="173"/>
    <s v="EXODUS FUTURA PVT. LTD."/>
    <x v="1"/>
    <n v="1948"/>
    <s v="Kg"/>
    <n v="9.6999999999999993"/>
    <n v="18895.599999999999"/>
  </r>
  <r>
    <x v="329"/>
    <s v="EXODUS FUTURA PVT. LTD."/>
    <x v="1"/>
    <n v="1001"/>
    <s v="Kg"/>
    <n v="15.4"/>
    <n v="15415.4"/>
  </r>
  <r>
    <x v="329"/>
    <s v="EXODUS FUTURA PVT. LTD."/>
    <x v="1"/>
    <n v="505"/>
    <s v="Kg"/>
    <n v="7.2"/>
    <n v="3636"/>
  </r>
  <r>
    <x v="329"/>
    <s v="EXODUS FUTURA PVT. LTD."/>
    <x v="1"/>
    <n v="435"/>
    <s v="Kg"/>
    <n v="41"/>
    <n v="17835"/>
  </r>
  <r>
    <x v="332"/>
    <s v="EXODUS FUTURA PVT. LTD."/>
    <x v="1"/>
    <n v="404"/>
    <s v="Kg"/>
    <n v="21"/>
    <n v="8484"/>
  </r>
  <r>
    <x v="332"/>
    <s v="EXODUS FUTURA PVT. LTD."/>
    <x v="1"/>
    <n v="608"/>
    <s v="Kg"/>
    <n v="37.5"/>
    <n v="22800"/>
  </r>
  <r>
    <x v="182"/>
    <s v="EXODUS FUTURA PVT. LTD."/>
    <x v="1"/>
    <n v="704"/>
    <s v="Pcs"/>
    <n v="10.1"/>
    <n v="7110.4"/>
  </r>
  <r>
    <x v="182"/>
    <s v="EXODUS FUTURA PVT. LTD."/>
    <x v="3"/>
    <n v="60"/>
    <s v="Kg"/>
    <n v="28"/>
    <n v="1680"/>
  </r>
  <r>
    <x v="182"/>
    <s v="EXODUS FUTURA PVT. LTD."/>
    <x v="1"/>
    <n v="543"/>
    <s v="Pcs"/>
    <n v="9.6999999999999993"/>
    <n v="5267.0999999999995"/>
  </r>
  <r>
    <x v="486"/>
    <s v="EXODUS FUTURA PVT. LTD."/>
    <x v="2"/>
    <n v="1523"/>
    <s v="Pcs"/>
    <n v="10.9"/>
    <n v="16600.7"/>
  </r>
  <r>
    <x v="486"/>
    <s v="EXODUS FUTURA PVT. LTD."/>
    <x v="2"/>
    <n v="1000"/>
    <s v="Pcs"/>
    <n v="11.4"/>
    <n v="11400"/>
  </r>
  <r>
    <x v="486"/>
    <s v="EXODUS FUTURA PVT. LTD."/>
    <x v="2"/>
    <n v="1000"/>
    <s v="Pcs"/>
    <n v="8"/>
    <n v="8000"/>
  </r>
  <r>
    <x v="487"/>
    <s v="EXODUS FUTURA PVT. LTD."/>
    <x v="2"/>
    <n v="704"/>
    <s v="Pcs"/>
    <n v="10.1"/>
    <n v="7110.4"/>
  </r>
  <r>
    <x v="487"/>
    <s v="EXODUS FUTURA PVT. LTD."/>
    <x v="3"/>
    <n v="60"/>
    <s v="Kg"/>
    <n v="28"/>
    <n v="1680"/>
  </r>
  <r>
    <x v="487"/>
    <s v="EXODUS FUTURA PVT. LTD."/>
    <x v="2"/>
    <n v="543"/>
    <s v="Pcs"/>
    <n v="9.6999999999999993"/>
    <n v="5267.0999999999995"/>
  </r>
  <r>
    <x v="480"/>
    <s v="EXODUS FUTURA PVT. LTD."/>
    <x v="2"/>
    <n v="1160"/>
    <s v="Pcs"/>
    <n v="8.25"/>
    <n v="9570"/>
  </r>
  <r>
    <x v="480"/>
    <s v="EXODUS FUTURA PVT. LTD."/>
    <x v="2"/>
    <n v="502"/>
    <s v="Pcs"/>
    <n v="11.4"/>
    <n v="5722.8"/>
  </r>
  <r>
    <x v="480"/>
    <s v="EXODUS FUTURA PVT. LTD."/>
    <x v="2"/>
    <n v="139"/>
    <s v="Pcs"/>
    <n v="52"/>
    <n v="7228"/>
  </r>
  <r>
    <x v="464"/>
    <s v="EXODUS FUTURA PVT. LTD."/>
    <x v="2"/>
    <n v="500"/>
    <s v="Pcs"/>
    <n v="41.5"/>
    <n v="20750"/>
  </r>
  <r>
    <x v="343"/>
    <s v="EXODUS FUTURA PVT. LTD."/>
    <x v="2"/>
    <n v="504"/>
    <s v="Pcs"/>
    <n v="52"/>
    <n v="26208"/>
  </r>
  <r>
    <x v="488"/>
    <s v="EXODUS FUTURA PVT. LTD."/>
    <x v="2"/>
    <n v="611"/>
    <s v="Pcs"/>
    <n v="41.5"/>
    <n v="25356.5"/>
  </r>
  <r>
    <x v="347"/>
    <s v="EXODUS FUTURA PVT. LTD."/>
    <x v="1"/>
    <n v="248"/>
    <s v="Pcs"/>
    <n v="15.5"/>
    <n v="3844"/>
  </r>
  <r>
    <x v="348"/>
    <s v="EXODUS FUTURA PVT. LTD."/>
    <x v="2"/>
    <n v="980"/>
    <s v="Pcs"/>
    <n v="11.4"/>
    <n v="11172"/>
  </r>
  <r>
    <x v="348"/>
    <s v="EXODUS FUTURA PVT. LTD."/>
    <x v="2"/>
    <n v="1003"/>
    <s v="Pcs"/>
    <n v="15.4"/>
    <n v="15446.2"/>
  </r>
  <r>
    <x v="348"/>
    <s v="EXODUS FUTURA PVT. LTD."/>
    <x v="2"/>
    <n v="1000"/>
    <s v="Pcs"/>
    <n v="10.9"/>
    <n v="10900"/>
  </r>
  <r>
    <x v="489"/>
    <s v="EXODUS FUTURA PVT. LTD."/>
    <x v="0"/>
    <n v="75"/>
    <s v="Kg"/>
    <n v="28"/>
    <n v="2100"/>
  </r>
  <r>
    <x v="264"/>
    <s v="EXODUS FUTURA PVT. LTD."/>
    <x v="2"/>
    <n v="600"/>
    <s v="Pcs"/>
    <n v="41.5"/>
    <n v="24900"/>
  </r>
  <r>
    <x v="490"/>
    <s v="EXODUS FUTURA PVT. LTD."/>
    <x v="2"/>
    <n v="1000"/>
    <s v="Pcs"/>
    <n v="8.25"/>
    <n v="8250"/>
  </r>
  <r>
    <x v="490"/>
    <s v="EXODUS FUTURA PVT. LTD."/>
    <x v="2"/>
    <n v="450"/>
    <s v="Pcs"/>
    <n v="41.5"/>
    <n v="18675"/>
  </r>
  <r>
    <x v="491"/>
    <s v="EXODUS FUTURA PVT. LTD."/>
    <x v="2"/>
    <n v="1011"/>
    <s v="Pcs"/>
    <n v="11.5"/>
    <n v="11626.5"/>
  </r>
  <r>
    <x v="491"/>
    <s v="EXODUS FUTURA PVT. LTD."/>
    <x v="2"/>
    <n v="105"/>
    <s v="Pcs"/>
    <n v="41.5"/>
    <n v="4357.5"/>
  </r>
  <r>
    <x v="491"/>
    <s v="EXODUS FUTURA PVT. LTD."/>
    <x v="2"/>
    <n v="1500"/>
    <s v="Pcs"/>
    <n v="11"/>
    <n v="16500"/>
  </r>
  <r>
    <x v="492"/>
    <s v="EXODUS FUTURA PVT. LTD."/>
    <x v="2"/>
    <n v="100"/>
    <s v="Pcs"/>
    <n v="41.5"/>
    <n v="4150"/>
  </r>
  <r>
    <x v="493"/>
    <s v="EXODUS FUTURA PVT. LTD."/>
    <x v="2"/>
    <n v="120"/>
    <s v="Pcs"/>
    <n v="41.5"/>
    <n v="4980"/>
  </r>
  <r>
    <x v="444"/>
    <s v="EXODUS FUTURA PVT. LTD."/>
    <x v="2"/>
    <n v="600"/>
    <s v="Pcs"/>
    <n v="41.5"/>
    <n v="24900"/>
  </r>
  <r>
    <x v="445"/>
    <s v="EXODUS FUTURA PVT. LTD."/>
    <x v="3"/>
    <n v="625"/>
    <s v="Kg"/>
    <n v="29.5"/>
    <n v="18437.5"/>
  </r>
  <r>
    <x v="445"/>
    <s v="EXODUS FUTURA PVT. LTD."/>
    <x v="2"/>
    <n v="1000"/>
    <s v="Pcs"/>
    <n v="8.25"/>
    <n v="8250"/>
  </r>
  <r>
    <x v="494"/>
    <s v="EXODUS FUTURA PVT. LTD."/>
    <x v="2"/>
    <n v="250"/>
    <s v="Pcs"/>
    <n v="42"/>
    <n v="10500"/>
  </r>
  <r>
    <x v="494"/>
    <s v="EXODUS FUTURA PVT. LTD."/>
    <x v="2"/>
    <n v="255"/>
    <s v="Pcs"/>
    <n v="52"/>
    <n v="13260"/>
  </r>
  <r>
    <x v="351"/>
    <s v="EXODUS FUTURA PVT. LTD."/>
    <x v="2"/>
    <n v="300"/>
    <s v="Pcs"/>
    <n v="48"/>
    <n v="14400"/>
  </r>
  <r>
    <x v="351"/>
    <s v="EXODUS FUTURA PVT. LTD."/>
    <x v="2"/>
    <n v="320"/>
    <s v="Pcs"/>
    <n v="42"/>
    <n v="13440"/>
  </r>
  <r>
    <x v="495"/>
    <s v="EXODUS FUTURA PVT. LTD."/>
    <x v="2"/>
    <n v="504"/>
    <s v="Pcs"/>
    <n v="10.9"/>
    <n v="5493.6"/>
  </r>
  <r>
    <x v="495"/>
    <s v="EXODUS FUTURA PVT. LTD."/>
    <x v="2"/>
    <n v="504"/>
    <s v="Pcs"/>
    <n v="10.9"/>
    <n v="5493.6"/>
  </r>
  <r>
    <x v="354"/>
    <s v="EXODUS FUTURA PVT. LTD."/>
    <x v="2"/>
    <n v="404"/>
    <s v="Pcs"/>
    <n v="10.9"/>
    <n v="4403.6000000000004"/>
  </r>
  <r>
    <x v="354"/>
    <s v="EXODUS FUTURA PVT. LTD."/>
    <x v="2"/>
    <n v="397"/>
    <s v="Pcs"/>
    <n v="11.4"/>
    <n v="4525.8"/>
  </r>
  <r>
    <x v="354"/>
    <s v="EXODUS FUTURA PVT. LTD."/>
    <x v="2"/>
    <n v="200"/>
    <s v="Pcs"/>
    <n v="52"/>
    <n v="10400"/>
  </r>
  <r>
    <x v="429"/>
    <s v="EXODUS FUTURA PVT. LTD."/>
    <x v="2"/>
    <n v="700"/>
    <s v="Pcs"/>
    <n v="11.4"/>
    <n v="7980"/>
  </r>
  <r>
    <x v="429"/>
    <s v="EXODUS FUTURA PVT. LTD."/>
    <x v="2"/>
    <n v="906"/>
    <s v="Pcs"/>
    <n v="8.25"/>
    <n v="7474.5"/>
  </r>
  <r>
    <x v="429"/>
    <s v="EXODUS FUTURA PVT. LTD."/>
    <x v="2"/>
    <n v="800"/>
    <s v="Pcs"/>
    <n v="15.4"/>
    <n v="12320"/>
  </r>
  <r>
    <x v="429"/>
    <s v="EXODUS FUTURA PVT. LTD."/>
    <x v="2"/>
    <n v="600"/>
    <s v="Pcs"/>
    <n v="10.9"/>
    <n v="6540"/>
  </r>
  <r>
    <x v="404"/>
    <s v="EXODUS FUTURA PVT. LTD."/>
    <x v="2"/>
    <n v="720"/>
    <s v="Pcs"/>
    <n v="34.75"/>
    <n v="25020"/>
  </r>
  <r>
    <x v="496"/>
    <s v="EXODUS FUTURA PVT. LTD."/>
    <x v="2"/>
    <n v="900"/>
    <s v="Pcs"/>
    <n v="12.25"/>
    <n v="11025"/>
  </r>
  <r>
    <x v="496"/>
    <s v="EXODUS FUTURA PVT. LTD."/>
    <x v="0"/>
    <n v="660"/>
    <s v="Kgs"/>
    <n v="30.5"/>
    <n v="20130"/>
  </r>
  <r>
    <x v="497"/>
    <s v="EXODUS FUTURA PVT. LTD."/>
    <x v="2"/>
    <n v="502"/>
    <s v="Pcs"/>
    <n v="52"/>
    <n v="26104"/>
  </r>
  <r>
    <x v="498"/>
    <s v="EXODUS FUTURA PVT. LTD."/>
    <x v="2"/>
    <n v="700"/>
    <s v="Pcs"/>
    <n v="8.75"/>
    <n v="6125"/>
  </r>
  <r>
    <x v="498"/>
    <s v="EXODUS FUTURA PVT. LTD."/>
    <x v="2"/>
    <n v="980"/>
    <s v="Pcs"/>
    <n v="17"/>
    <n v="16660"/>
  </r>
  <r>
    <x v="499"/>
    <s v="EXODUS FUTURA PVT. LTD."/>
    <x v="2"/>
    <n v="590"/>
    <s v="Pcs"/>
    <n v="12.25"/>
    <n v="7227.5"/>
  </r>
  <r>
    <x v="499"/>
    <s v="EXODUS FUTURA PVT. LTD."/>
    <x v="2"/>
    <n v="1502"/>
    <s v="Pcs"/>
    <n v="12"/>
    <n v="18024"/>
  </r>
  <r>
    <x v="500"/>
    <s v="EXODUS FUTURA PVT. LTD."/>
    <x v="2"/>
    <n v="525"/>
    <s v="Pcs"/>
    <n v="12.25"/>
    <n v="6431.25"/>
  </r>
  <r>
    <x v="500"/>
    <s v="EXODUS FUTURA PVT. LTD."/>
    <x v="2"/>
    <n v="499"/>
    <s v="Pcs"/>
    <n v="48"/>
    <n v="23952"/>
  </r>
  <r>
    <x v="500"/>
    <s v="EXODUS FUTURA PVT. LTD."/>
    <x v="2"/>
    <n v="200"/>
    <s v="Pcs"/>
    <n v="8.75"/>
    <n v="1750"/>
  </r>
  <r>
    <x v="501"/>
    <s v="EXODUS FUTURA PVT. LTD."/>
    <x v="2"/>
    <n v="1020"/>
    <s v="Pcs"/>
    <n v="10.7"/>
    <n v="10914"/>
  </r>
  <r>
    <x v="501"/>
    <s v="EXODUS FUTURA PVT. LTD."/>
    <x v="2"/>
    <n v="1010"/>
    <s v="Pcs"/>
    <n v="14"/>
    <n v="14140"/>
  </r>
  <r>
    <x v="502"/>
    <s v="EXODUS FUTURA PVT. LTD."/>
    <x v="2"/>
    <n v="1007"/>
    <s v="Pcs"/>
    <n v="14.25"/>
    <n v="14349.75"/>
  </r>
  <r>
    <x v="385"/>
    <s v="EXODUS FUTURA PVT. LTD."/>
    <x v="2"/>
    <n v="1800"/>
    <s v="Pcs"/>
    <n v="14"/>
    <n v="25200"/>
  </r>
  <r>
    <x v="503"/>
    <s v="EXODUS FUTURA PVT. LTD."/>
    <x v="2"/>
    <n v="450"/>
    <s v="Pcs"/>
    <n v="21.75"/>
    <n v="9787.5"/>
  </r>
  <r>
    <x v="503"/>
    <s v="EXODUS FUTURA PVT. LTD."/>
    <x v="2"/>
    <n v="448"/>
    <s v="Pcs"/>
    <n v="14"/>
    <n v="6272"/>
  </r>
  <r>
    <x v="503"/>
    <s v="EXODUS FUTURA PVT. LTD."/>
    <x v="2"/>
    <n v="250"/>
    <s v="Pcs"/>
    <n v="61"/>
    <n v="15250"/>
  </r>
  <r>
    <x v="406"/>
    <s v="EXODUS FUTURA PVT. LTD."/>
    <x v="0"/>
    <n v="558"/>
    <s v="Kg"/>
    <n v="36.25"/>
    <n v="20227.5"/>
  </r>
  <r>
    <x v="407"/>
    <s v="EXODUS FUTURA PVT. LTD."/>
    <x v="2"/>
    <n v="430"/>
    <s v="Pcs"/>
    <n v="21.75"/>
    <n v="9352.5"/>
  </r>
  <r>
    <x v="407"/>
    <s v="EXODUS FUTURA PVT. LTD."/>
    <x v="2"/>
    <n v="1852"/>
    <s v="Pcs"/>
    <n v="10.7"/>
    <n v="19816.399999999998"/>
  </r>
  <r>
    <x v="504"/>
    <s v="EXODUS FUTURA PVT. LTD."/>
    <x v="2"/>
    <n v="367"/>
    <s v="Pcs"/>
    <n v="14.25"/>
    <n v="5229.75"/>
  </r>
  <r>
    <x v="504"/>
    <s v="EXODUS FUTURA PVT. LTD."/>
    <x v="2"/>
    <n v="499"/>
    <s v="Pcs"/>
    <n v="40.5"/>
    <n v="20209.5"/>
  </r>
  <r>
    <x v="386"/>
    <s v="EXODUS FUTURA PVT. LTD."/>
    <x v="2"/>
    <n v="610"/>
    <s v="Pcs"/>
    <n v="10.5"/>
    <n v="6405"/>
  </r>
  <r>
    <x v="386"/>
    <s v="EXODUS FUTURA PVT. LTD."/>
    <x v="2"/>
    <n v="275"/>
    <s v="Pcs"/>
    <n v="57"/>
    <n v="15675"/>
  </r>
  <r>
    <x v="447"/>
    <s v="EXODUS FUTURA PVT. LTD."/>
    <x v="2"/>
    <n v="510"/>
    <s v="Pcs"/>
    <n v="10.5"/>
    <n v="5355"/>
  </r>
  <r>
    <x v="447"/>
    <s v="EXODUS FUTURA PVT. LTD."/>
    <x v="2"/>
    <n v="1427"/>
    <s v="Pcs"/>
    <n v="13.75"/>
    <n v="19621.25"/>
  </r>
  <r>
    <x v="367"/>
    <s v="EXODUS FUTURA PVT. LTD."/>
    <x v="2"/>
    <n v="1150"/>
    <s v="Pcs"/>
    <n v="14.25"/>
    <n v="16387.5"/>
  </r>
  <r>
    <x v="367"/>
    <s v="EXODUS FUTURA PVT. LTD."/>
    <x v="2"/>
    <n v="230"/>
    <s v="Pcs"/>
    <n v="57"/>
    <n v="13110"/>
  </r>
  <r>
    <x v="380"/>
    <s v="EXODUS FUTURA PVT. LTD."/>
    <x v="2"/>
    <n v="2250"/>
    <s v="Pcs"/>
    <n v="14.1"/>
    <n v="31725"/>
  </r>
  <r>
    <x v="380"/>
    <s v="EXODUS FUTURA PVT. LTD."/>
    <x v="2"/>
    <n v="80"/>
    <s v="Pcs"/>
    <n v="21"/>
    <n v="1680"/>
  </r>
  <r>
    <x v="380"/>
    <s v="EXODUS FUTURA PVT. LTD."/>
    <x v="2"/>
    <n v="2262"/>
    <s v="Pcs"/>
    <n v="13.75"/>
    <n v="31102.5"/>
  </r>
  <r>
    <x v="505"/>
    <s v="EXODUS FUTURA PVT. LTD."/>
    <x v="0"/>
    <n v="244"/>
    <s v="Kg"/>
    <n v="43"/>
    <n v="10492"/>
  </r>
  <r>
    <x v="452"/>
    <s v="EXODUS FUTURA PVT. LTD."/>
    <x v="0"/>
    <n v="490"/>
    <s v="Kg"/>
    <n v="43"/>
    <n v="21070"/>
  </r>
  <r>
    <x v="273"/>
    <s v="FLEX-O-CUT"/>
    <x v="3"/>
    <n v="3030"/>
    <s v="Kg"/>
    <n v="31.5"/>
    <n v="95445"/>
  </r>
  <r>
    <x v="273"/>
    <s v="FLEX-O-CUT"/>
    <x v="3"/>
    <n v="2639"/>
    <s v="Kg"/>
    <n v="31.5"/>
    <n v="83128.5"/>
  </r>
  <r>
    <x v="68"/>
    <s v="FLEX-O-CUT"/>
    <x v="3"/>
    <n v="2587"/>
    <s v="Kg"/>
    <n v="32"/>
    <n v="82784"/>
  </r>
  <r>
    <x v="101"/>
    <s v="FLEX-O-CUT"/>
    <x v="3"/>
    <n v="600"/>
    <s v="Kg"/>
    <n v="28.5"/>
    <n v="17100"/>
  </r>
  <r>
    <x v="101"/>
    <s v="FLEX-O-CUT"/>
    <x v="1"/>
    <n v="879"/>
    <s v="Kg"/>
    <n v="28.5"/>
    <n v="25051.5"/>
  </r>
  <r>
    <x v="101"/>
    <s v="FLEX-O-CUT"/>
    <x v="1"/>
    <n v="850"/>
    <s v="Kg"/>
    <n v="28.5"/>
    <n v="24225"/>
  </r>
  <r>
    <x v="102"/>
    <s v="FLEX-O-CUT"/>
    <x v="3"/>
    <n v="342"/>
    <s v="Kg"/>
    <n v="28.5"/>
    <n v="9747"/>
  </r>
  <r>
    <x v="103"/>
    <s v="FLEX-O-CUT"/>
    <x v="3"/>
    <n v="558"/>
    <s v="Kg"/>
    <n v="28.5"/>
    <n v="15903"/>
  </r>
  <r>
    <x v="103"/>
    <s v="FLEX-O-CUT"/>
    <x v="3"/>
    <n v="416"/>
    <s v="Kg"/>
    <n v="28.5"/>
    <n v="11856"/>
  </r>
  <r>
    <x v="238"/>
    <s v="FLEX-O-CUT"/>
    <x v="3"/>
    <n v="2970"/>
    <s v="Kg"/>
    <n v="28.5"/>
    <n v="84645"/>
  </r>
  <r>
    <x v="84"/>
    <s v="FLEX-O-CUT"/>
    <x v="1"/>
    <n v="1286"/>
    <s v="Kg"/>
    <n v="32.5"/>
    <n v="41795"/>
  </r>
  <r>
    <x v="287"/>
    <s v="FLEX-O-CUT"/>
    <x v="1"/>
    <n v="1300"/>
    <s v="Kg"/>
    <n v="32.5"/>
    <n v="42250"/>
  </r>
  <r>
    <x v="403"/>
    <s v="FLEX-O-CUT"/>
    <x v="3"/>
    <n v="2125"/>
    <s v="Kg"/>
    <n v="29"/>
    <n v="61625"/>
  </r>
  <r>
    <x v="403"/>
    <s v="FLEX-O-CUT"/>
    <x v="3"/>
    <n v="2516"/>
    <s v="Kg"/>
    <n v="29"/>
    <n v="72964"/>
  </r>
  <r>
    <x v="492"/>
    <s v="FLEX-O-CUT"/>
    <x v="3"/>
    <n v="1604"/>
    <s v="Kg"/>
    <n v="29"/>
    <n v="46516"/>
  </r>
  <r>
    <x v="492"/>
    <s v="FLEX-O-CUT"/>
    <x v="3"/>
    <n v="2350"/>
    <s v="Kg"/>
    <n v="29"/>
    <n v="68150"/>
  </r>
  <r>
    <x v="492"/>
    <s v="FLEX-O-CUT"/>
    <x v="3"/>
    <n v="2944"/>
    <s v="Kg"/>
    <n v="29"/>
    <n v="85376"/>
  </r>
  <r>
    <x v="506"/>
    <s v="FLEX-O-CUT"/>
    <x v="3"/>
    <n v="1812"/>
    <s v="Kg"/>
    <n v="34"/>
    <n v="61608"/>
  </r>
  <r>
    <x v="385"/>
    <s v="FLEX-O-CUT"/>
    <x v="3"/>
    <n v="2015"/>
    <s v="Kg"/>
    <n v="34"/>
    <n v="68510"/>
  </r>
  <r>
    <x v="392"/>
    <s v="FS DRESSES"/>
    <x v="1"/>
    <n v="1220"/>
    <s v="Pcs"/>
    <n v="23"/>
    <n v="28060"/>
  </r>
  <r>
    <x v="392"/>
    <s v="FS DRESSES"/>
    <x v="1"/>
    <n v="1097"/>
    <s v="Pcs"/>
    <n v="20"/>
    <n v="21940"/>
  </r>
  <r>
    <x v="166"/>
    <s v="FUJI INDUSTRIES"/>
    <x v="1"/>
    <n v="500"/>
    <s v="Pcs"/>
    <n v="23"/>
    <n v="11500"/>
  </r>
  <r>
    <x v="313"/>
    <s v="FUJI INDUSTRIES"/>
    <x v="1"/>
    <n v="760"/>
    <s v="Pcs"/>
    <n v="23"/>
    <n v="17480"/>
  </r>
  <r>
    <x v="320"/>
    <s v="FUJI INDUSTRIES"/>
    <x v="1"/>
    <n v="820"/>
    <s v="Pcs"/>
    <n v="23"/>
    <n v="18860"/>
  </r>
  <r>
    <x v="175"/>
    <s v="FUJI INDUSTRIES"/>
    <x v="1"/>
    <n v="250"/>
    <s v="Pcs"/>
    <n v="23"/>
    <n v="5750"/>
  </r>
  <r>
    <x v="175"/>
    <s v="FUJI INDUSTRIES"/>
    <x v="1"/>
    <n v="800"/>
    <s v="Pcs"/>
    <n v="23"/>
    <n v="18400"/>
  </r>
  <r>
    <x v="183"/>
    <s v="FUJI INDUSTRIES"/>
    <x v="1"/>
    <n v="801"/>
    <s v="Pcs"/>
    <n v="23"/>
    <n v="18423"/>
  </r>
  <r>
    <x v="507"/>
    <s v="FUJI INDUSTRIES"/>
    <x v="2"/>
    <n v="810"/>
    <s v="Pcs"/>
    <n v="23.5"/>
    <n v="19035"/>
  </r>
  <r>
    <x v="508"/>
    <s v="FUJI INDUSTRIES"/>
    <x v="2"/>
    <n v="800"/>
    <s v="Pcs"/>
    <n v="23.5"/>
    <n v="18800"/>
  </r>
  <r>
    <x v="509"/>
    <s v="FUJI INDUSTRIES"/>
    <x v="2"/>
    <n v="800"/>
    <s v="Pcs"/>
    <n v="23.5"/>
    <n v="18800"/>
  </r>
  <r>
    <x v="66"/>
    <s v="FUJI INDUSTRIES"/>
    <x v="2"/>
    <n v="805"/>
    <s v="Pcs"/>
    <n v="23.5"/>
    <n v="18917.5"/>
  </r>
  <r>
    <x v="348"/>
    <s v="FUJI INDUSTRIES"/>
    <x v="2"/>
    <n v="805"/>
    <s v="Pcs"/>
    <n v="24"/>
    <n v="19320"/>
  </r>
  <r>
    <x v="402"/>
    <s v="FUJI INDUSTRIES"/>
    <x v="2"/>
    <n v="800"/>
    <s v="Pcs"/>
    <n v="24"/>
    <n v="19200"/>
  </r>
  <r>
    <x v="349"/>
    <s v="FUJI INDUSTRIES"/>
    <x v="2"/>
    <n v="811"/>
    <s v="Pcs"/>
    <n v="23.5"/>
    <n v="19058.5"/>
  </r>
  <r>
    <x v="349"/>
    <s v="FUJI INDUSTRIES"/>
    <x v="2"/>
    <n v="811"/>
    <s v="Pcs"/>
    <n v="24"/>
    <n v="19464"/>
  </r>
  <r>
    <x v="510"/>
    <s v="FUJI INDUSTRIES"/>
    <x v="2"/>
    <n v="780"/>
    <s v="Pcs"/>
    <n v="24"/>
    <n v="18720"/>
  </r>
  <r>
    <x v="511"/>
    <s v="FUJI INDUSTRIES"/>
    <x v="2"/>
    <n v="700"/>
    <s v="Pcs"/>
    <n v="24"/>
    <n v="16800"/>
  </r>
  <r>
    <x v="77"/>
    <s v="FUJI INDUSTRIES"/>
    <x v="2"/>
    <n v="803"/>
    <s v="Pcs"/>
    <n v="24"/>
    <n v="19272"/>
  </r>
  <r>
    <x v="350"/>
    <s v="FUJI INDUSTRIES"/>
    <x v="2"/>
    <n v="800"/>
    <s v="Pcs"/>
    <n v="24"/>
    <n v="19200"/>
  </r>
  <r>
    <x v="428"/>
    <s v="FUJI INDUSTRIES"/>
    <x v="2"/>
    <n v="800"/>
    <s v="Pcs"/>
    <n v="24"/>
    <n v="19200"/>
  </r>
  <r>
    <x v="512"/>
    <s v="FUJI INDUSTRIES"/>
    <x v="2"/>
    <n v="810"/>
    <s v="Pcs"/>
    <n v="24"/>
    <n v="19440"/>
  </r>
  <r>
    <x v="513"/>
    <s v="FUJI INDUSTRIES"/>
    <x v="2"/>
    <n v="800"/>
    <s v="Pcs"/>
    <n v="24"/>
    <n v="19200"/>
  </r>
  <r>
    <x v="514"/>
    <s v="FUJI INDUSTRIES"/>
    <x v="2"/>
    <n v="810"/>
    <s v="Pcs"/>
    <n v="24"/>
    <n v="19440"/>
  </r>
  <r>
    <x v="404"/>
    <s v="FUJI INDUSTRIES"/>
    <x v="2"/>
    <n v="800"/>
    <s v="Pcs"/>
    <n v="24"/>
    <n v="19200"/>
  </r>
  <r>
    <x v="515"/>
    <s v="FUJI INDUSTRIES"/>
    <x v="2"/>
    <n v="800"/>
    <s v="Pcs"/>
    <n v="24"/>
    <n v="19200"/>
  </r>
  <r>
    <x v="516"/>
    <s v="FUJI INDUSTRIES"/>
    <x v="2"/>
    <n v="800"/>
    <s v="Pcs"/>
    <n v="24"/>
    <n v="19200"/>
  </r>
  <r>
    <x v="500"/>
    <s v="FUJI INDUSTRIES"/>
    <x v="2"/>
    <n v="810"/>
    <s v="Pcs"/>
    <n v="24"/>
    <n v="19440"/>
  </r>
  <r>
    <x v="506"/>
    <s v="FUJI INDUSTRIES"/>
    <x v="2"/>
    <n v="802"/>
    <s v="Pcs"/>
    <n v="26"/>
    <n v="20852"/>
  </r>
  <r>
    <x v="409"/>
    <s v="FUJI INDUSTRIES"/>
    <x v="2"/>
    <n v="800"/>
    <s v="Pcs"/>
    <n v="26"/>
    <n v="20800"/>
  </r>
  <r>
    <x v="517"/>
    <s v="FUJI INDUSTRIES"/>
    <x v="2"/>
    <n v="800"/>
    <s v="Pcs"/>
    <n v="26"/>
    <n v="20800"/>
  </r>
  <r>
    <x v="518"/>
    <s v="FUJI INDUSTRIES"/>
    <x v="2"/>
    <n v="800"/>
    <s v="Pcs"/>
    <n v="26"/>
    <n v="20800"/>
  </r>
  <r>
    <x v="192"/>
    <s v="FUJI INDUSTRIES"/>
    <x v="2"/>
    <n v="803"/>
    <s v="Pcs"/>
    <n v="26"/>
    <n v="20878"/>
  </r>
  <r>
    <x v="519"/>
    <s v="FUJI INDUSTRIES"/>
    <x v="2"/>
    <n v="820"/>
    <s v="Pcs"/>
    <n v="26"/>
    <n v="21320"/>
  </r>
  <r>
    <x v="397"/>
    <s v="FUJI INDUSTRIES"/>
    <x v="2"/>
    <n v="700"/>
    <s v="Pcs"/>
    <n v="26"/>
    <n v="18200"/>
  </r>
  <r>
    <x v="413"/>
    <s v="FUJI INDUSTRIES"/>
    <x v="2"/>
    <n v="800"/>
    <s v="Pcs"/>
    <n v="26"/>
    <n v="20800"/>
  </r>
  <r>
    <x v="194"/>
    <s v="FUJI INDUSTRIES"/>
    <x v="2"/>
    <n v="800"/>
    <s v="Pcs"/>
    <n v="26"/>
    <n v="20800"/>
  </r>
  <r>
    <x v="520"/>
    <s v="FUJI INDUSTRIES"/>
    <x v="2"/>
    <n v="800"/>
    <s v="Pcs"/>
    <n v="26"/>
    <n v="20800"/>
  </r>
  <r>
    <x v="521"/>
    <s v="FUJI INDUSTRIES"/>
    <x v="2"/>
    <n v="800"/>
    <s v="Pcs"/>
    <n v="26"/>
    <n v="20800"/>
  </r>
  <r>
    <x v="196"/>
    <s v="FUJI INDUSTRIES"/>
    <x v="2"/>
    <n v="802"/>
    <s v="Pcs"/>
    <n v="26.5"/>
    <n v="21253"/>
  </r>
  <r>
    <x v="522"/>
    <s v="FUJI INDUSTRIES"/>
    <x v="2"/>
    <n v="800"/>
    <s v="Pcs"/>
    <n v="26.5"/>
    <n v="21200"/>
  </r>
  <r>
    <x v="200"/>
    <s v="FUJI INDUSTRIES"/>
    <x v="2"/>
    <n v="800"/>
    <s v="Pcs"/>
    <n v="26.5"/>
    <n v="21200"/>
  </r>
  <r>
    <x v="433"/>
    <s v="FUJI INDUSTRIES"/>
    <x v="2"/>
    <n v="801"/>
    <s v="Pcs"/>
    <n v="26.5"/>
    <n v="21226.5"/>
  </r>
  <r>
    <x v="523"/>
    <s v="FUJI INDUSTRIES"/>
    <x v="2"/>
    <n v="800"/>
    <s v="Pcs"/>
    <n v="26.5"/>
    <n v="21200"/>
  </r>
  <r>
    <x v="205"/>
    <s v="FUJI INDUSTRIES"/>
    <x v="2"/>
    <n v="800"/>
    <s v="Pcs"/>
    <n v="27"/>
    <n v="21600"/>
  </r>
  <r>
    <x v="208"/>
    <s v="FUJI INDUSTRIES"/>
    <x v="2"/>
    <n v="800"/>
    <s v="Pcs"/>
    <n v="27"/>
    <n v="21600"/>
  </r>
  <r>
    <x v="524"/>
    <s v="FUJI INDUSTRIES"/>
    <x v="2"/>
    <n v="250"/>
    <s v="Pcs"/>
    <n v="44.5"/>
    <n v="11125"/>
  </r>
  <r>
    <x v="524"/>
    <s v="FUJI INDUSTRIES"/>
    <x v="2"/>
    <n v="499"/>
    <s v="Pcs"/>
    <n v="27"/>
    <n v="13473"/>
  </r>
  <r>
    <x v="525"/>
    <s v="FUJI INDUSTRIES"/>
    <x v="2"/>
    <n v="400"/>
    <s v="Pcs"/>
    <n v="47"/>
    <n v="18800"/>
  </r>
  <r>
    <x v="525"/>
    <s v="FUJI INDUSTRIES"/>
    <x v="2"/>
    <n v="100"/>
    <s v="Pcs"/>
    <n v="44.5"/>
    <n v="4450"/>
  </r>
  <r>
    <x v="525"/>
    <s v="FUJI INDUSTRIES"/>
    <x v="2"/>
    <n v="140"/>
    <s v="Pcs"/>
    <n v="27"/>
    <n v="3780"/>
  </r>
  <r>
    <x v="526"/>
    <s v="FUJI INDUSTRIES"/>
    <x v="2"/>
    <n v="716"/>
    <s v="Pcs"/>
    <n v="27.5"/>
    <n v="19690"/>
  </r>
  <r>
    <x v="527"/>
    <s v="FUJI INDUSTRIES"/>
    <x v="2"/>
    <n v="800"/>
    <s v="Pcs"/>
    <n v="27.5"/>
    <n v="22000"/>
  </r>
  <r>
    <x v="78"/>
    <s v="FUJI INDUSTRIES"/>
    <x v="2"/>
    <n v="810"/>
    <s v="Pcs"/>
    <n v="27.5"/>
    <n v="22275"/>
  </r>
  <r>
    <x v="528"/>
    <s v="FUJI INDUSTRIES"/>
    <x v="2"/>
    <n v="800"/>
    <s v="Pcs"/>
    <n v="27.5"/>
    <n v="22000"/>
  </r>
  <r>
    <x v="45"/>
    <s v="FUJI INDUSTRIES"/>
    <x v="2"/>
    <n v="600"/>
    <s v="Pcs"/>
    <n v="27.5"/>
    <n v="16500"/>
  </r>
  <r>
    <x v="529"/>
    <s v="FUJI INDUSTRIES"/>
    <x v="2"/>
    <n v="99.3"/>
    <s v="Mtr"/>
    <n v="28.5"/>
    <n v="2830.0499999999997"/>
  </r>
  <r>
    <x v="529"/>
    <s v="FUJI INDUSTRIES"/>
    <x v="2"/>
    <n v="600"/>
    <s v="Pcs"/>
    <n v="27.5"/>
    <n v="16500"/>
  </r>
  <r>
    <x v="530"/>
    <s v="FUJI INDUSTRIES"/>
    <x v="2"/>
    <n v="810"/>
    <s v="Pcs"/>
    <n v="27.5"/>
    <n v="22275"/>
  </r>
  <r>
    <x v="531"/>
    <s v="FUJI INDUSTRIES"/>
    <x v="2"/>
    <n v="808"/>
    <s v="Pcs"/>
    <n v="27.5"/>
    <n v="22220"/>
  </r>
  <r>
    <x v="466"/>
    <s v="FUJI INDUSTRIES"/>
    <x v="2"/>
    <n v="800"/>
    <s v="Pcs"/>
    <n v="27.5"/>
    <n v="22000"/>
  </r>
  <r>
    <x v="532"/>
    <s v="FUJI INDUSTRIES"/>
    <x v="2"/>
    <n v="800"/>
    <s v="Pcs"/>
    <n v="27.5"/>
    <n v="22000"/>
  </r>
  <r>
    <x v="86"/>
    <s v="FUJI INDUSTRIES"/>
    <x v="2"/>
    <n v="800"/>
    <s v="Pcs"/>
    <n v="27.5"/>
    <n v="22000"/>
  </r>
  <r>
    <x v="463"/>
    <s v="FUJI INDUSTRIES"/>
    <x v="2"/>
    <n v="803"/>
    <s v="Pcs"/>
    <n v="27.5"/>
    <n v="22082.5"/>
  </r>
  <r>
    <x v="17"/>
    <s v="FUJI INDUSTRIES"/>
    <x v="2"/>
    <n v="800"/>
    <s v="Pcs"/>
    <n v="27.5"/>
    <n v="22000"/>
  </r>
  <r>
    <x v="215"/>
    <s v="FUJI INDUSTRIES"/>
    <x v="2"/>
    <n v="800"/>
    <s v="Pcs"/>
    <n v="27.5"/>
    <n v="22000"/>
  </r>
  <r>
    <x v="533"/>
    <s v="FUJI INDUSTRIES"/>
    <x v="2"/>
    <n v="800"/>
    <s v="Pcs"/>
    <n v="27.5"/>
    <n v="22000"/>
  </r>
  <r>
    <x v="534"/>
    <s v="FUJI INDUSTRIES"/>
    <x v="2"/>
    <n v="800"/>
    <s v="Pcs"/>
    <n v="27.5"/>
    <n v="22000"/>
  </r>
  <r>
    <x v="87"/>
    <s v="FUJI INDUSTRIES"/>
    <x v="2"/>
    <n v="800"/>
    <s v="Pcs"/>
    <n v="27.5"/>
    <n v="22000"/>
  </r>
  <r>
    <x v="535"/>
    <s v="FUJI INDUSTRIES"/>
    <x v="2"/>
    <n v="800"/>
    <s v="Pcs"/>
    <n v="27.5"/>
    <n v="22000"/>
  </r>
  <r>
    <x v="536"/>
    <s v="FUJI INDUSTRIES"/>
    <x v="2"/>
    <n v="800"/>
    <s v="Pcs"/>
    <n v="27.5"/>
    <n v="22000"/>
  </r>
  <r>
    <x v="455"/>
    <s v="FUJI INDUSTRIES"/>
    <x v="2"/>
    <n v="800"/>
    <s v="Pcs"/>
    <n v="27.5"/>
    <n v="22000"/>
  </r>
  <r>
    <x v="61"/>
    <s v="FUJI INDUSTRIES"/>
    <x v="2"/>
    <n v="800"/>
    <s v="Pcs"/>
    <n v="27.5"/>
    <n v="22000"/>
  </r>
  <r>
    <x v="16"/>
    <s v="FUJI INDUSTRIES"/>
    <x v="2"/>
    <n v="800"/>
    <s v="Pcs"/>
    <n v="29"/>
    <n v="23200"/>
  </r>
  <r>
    <x v="460"/>
    <s v="FUJI INDUSTRIES"/>
    <x v="2"/>
    <n v="750"/>
    <s v="Pcs"/>
    <n v="29"/>
    <n v="21750"/>
  </r>
  <r>
    <x v="537"/>
    <s v="FUJI INDUSTRIES"/>
    <x v="2"/>
    <n v="4000"/>
    <s v="Pcs"/>
    <n v="0.36"/>
    <n v="1440"/>
  </r>
  <r>
    <x v="537"/>
    <s v="FUJI INDUSTRIES"/>
    <x v="2"/>
    <n v="800"/>
    <s v="Pcs"/>
    <n v="29"/>
    <n v="23200"/>
  </r>
  <r>
    <x v="36"/>
    <s v="FUJI INDUSTRIES"/>
    <x v="2"/>
    <n v="800"/>
    <s v="Pcs"/>
    <n v="29"/>
    <n v="23200"/>
  </r>
  <r>
    <x v="4"/>
    <s v="FUJI INDUSTRIES"/>
    <x v="2"/>
    <n v="1000"/>
    <s v="Pcs"/>
    <n v="29"/>
    <n v="29000"/>
  </r>
  <r>
    <x v="11"/>
    <s v="FUJI INDUSTRIES"/>
    <x v="2"/>
    <n v="950"/>
    <s v="Pcs"/>
    <n v="29"/>
    <n v="27550"/>
  </r>
  <r>
    <x v="12"/>
    <s v="FUJI INDUSTRIES"/>
    <x v="2"/>
    <n v="1000"/>
    <s v="Pcs"/>
    <n v="29"/>
    <n v="29000"/>
  </r>
  <r>
    <x v="396"/>
    <s v="FUJI INDUSTRIES"/>
    <x v="2"/>
    <n v="1000"/>
    <s v="Pcs"/>
    <n v="29"/>
    <n v="29000"/>
  </r>
  <r>
    <x v="88"/>
    <s v="FUJI INDUSTRIES"/>
    <x v="2"/>
    <n v="950"/>
    <s v="Pcs"/>
    <n v="48.5"/>
    <n v="46075"/>
  </r>
  <r>
    <x v="538"/>
    <s v="FUJI INDUSTRIES"/>
    <x v="2"/>
    <n v="910"/>
    <s v="Pcs"/>
    <n v="29"/>
    <n v="26390"/>
  </r>
  <r>
    <x v="539"/>
    <s v="GANAPATI ENTERPRISE"/>
    <x v="2"/>
    <n v="3000"/>
    <s v="Pcs"/>
    <n v="3.75"/>
    <n v="11250"/>
  </r>
  <r>
    <x v="356"/>
    <s v="GANAPATI ENTERPRISE"/>
    <x v="2"/>
    <n v="2280"/>
    <s v="Pcs"/>
    <n v="3.4"/>
    <n v="7752"/>
  </r>
  <r>
    <x v="500"/>
    <s v="GANAPATI ENTERPRISE"/>
    <x v="2"/>
    <n v="3024"/>
    <s v="Pcs"/>
    <n v="3.55"/>
    <n v="10735.199999999999"/>
  </r>
  <r>
    <x v="540"/>
    <s v="GANAPATI ENTERPRISE"/>
    <x v="2"/>
    <n v="3231"/>
    <s v="Pcs"/>
    <n v="2.95"/>
    <n v="9531.4500000000007"/>
  </r>
  <r>
    <x v="541"/>
    <s v="GANAPATI ENTERPRISE"/>
    <x v="2"/>
    <n v="3408"/>
    <s v="Pcs"/>
    <n v="2.95"/>
    <n v="10053.6"/>
  </r>
  <r>
    <x v="405"/>
    <s v="GANAPATI ENTERPRISE"/>
    <x v="2"/>
    <n v="720"/>
    <s v="Pcs"/>
    <n v="4"/>
    <n v="2880"/>
  </r>
  <r>
    <x v="405"/>
    <s v="GANAPATI ENTERPRISE"/>
    <x v="2"/>
    <n v="2664"/>
    <s v="Pcs"/>
    <n v="2.95"/>
    <n v="7858.8"/>
  </r>
  <r>
    <x v="388"/>
    <s v="GANAPATI ENTERPRISE"/>
    <x v="2"/>
    <n v="4056"/>
    <s v="Pcs"/>
    <n v="3.6"/>
    <n v="14601.6"/>
  </r>
  <r>
    <x v="542"/>
    <s v="GANAPATI ENTERPRISE"/>
    <x v="2"/>
    <n v="4016"/>
    <s v="Pcs"/>
    <n v="4.1500000000000004"/>
    <n v="16666.400000000001"/>
  </r>
  <r>
    <x v="448"/>
    <s v="GANAPATI ENTERPRISE"/>
    <x v="2"/>
    <n v="3182"/>
    <s v="Pcs"/>
    <n v="4.75"/>
    <n v="15114.5"/>
  </r>
  <r>
    <x v="543"/>
    <s v="GANAPATI ENTERPRISE"/>
    <x v="2"/>
    <n v="3788"/>
    <s v="Pcs"/>
    <n v="3.5"/>
    <n v="13258"/>
  </r>
  <r>
    <x v="449"/>
    <s v="GANAPATI ENTERPRISE"/>
    <x v="2"/>
    <n v="3528"/>
    <s v="Pcs"/>
    <n v="5"/>
    <n v="17640"/>
  </r>
  <r>
    <x v="451"/>
    <s v="GANAPATI ENTERPRISE"/>
    <x v="2"/>
    <n v="4084"/>
    <s v="Pcs"/>
    <n v="3.5"/>
    <n v="14294"/>
  </r>
  <r>
    <x v="374"/>
    <s v="GANAPATI ENTERPRISE"/>
    <x v="2"/>
    <n v="3288"/>
    <s v="Pcs"/>
    <n v="3.5"/>
    <n v="11508"/>
  </r>
  <r>
    <x v="433"/>
    <s v="GANAPATI ENTERPRISE"/>
    <x v="2"/>
    <n v="3849"/>
    <s v="Pcs"/>
    <n v="3.5"/>
    <n v="13471.5"/>
  </r>
  <r>
    <x v="544"/>
    <s v="GANAPATI ENTERPRISE"/>
    <x v="2"/>
    <n v="3576"/>
    <s v="Pcs"/>
    <n v="3.5"/>
    <n v="12516"/>
  </r>
  <r>
    <x v="208"/>
    <s v="GANAPATI ENTERPRISE"/>
    <x v="1"/>
    <n v="212"/>
    <s v="Pcs"/>
    <n v="224"/>
    <n v="47488"/>
  </r>
  <r>
    <x v="214"/>
    <s v="GANAPATI ENTERPRISE"/>
    <x v="2"/>
    <n v="1200"/>
    <s v="Pcs"/>
    <n v="3.6"/>
    <n v="4320"/>
  </r>
  <r>
    <x v="215"/>
    <s v="GANAPATI ENTERPRISE"/>
    <x v="2"/>
    <n v="4008"/>
    <s v="Pcs"/>
    <n v="3.6"/>
    <n v="14428.800000000001"/>
  </r>
  <r>
    <x v="545"/>
    <s v="GANAPATI ENTERPRISE"/>
    <x v="2"/>
    <n v="2871"/>
    <s v="Pcs"/>
    <n v="3.6"/>
    <n v="10335.6"/>
  </r>
  <r>
    <x v="546"/>
    <s v="GANAPATI ENTERPRISE"/>
    <x v="2"/>
    <n v="3624"/>
    <s v="Pcs"/>
    <n v="3.6"/>
    <n v="13046.4"/>
  </r>
  <r>
    <x v="224"/>
    <s v="GANAPATI ENTERPRISE"/>
    <x v="2"/>
    <n v="3024"/>
    <s v="Pcs"/>
    <n v="3.6"/>
    <n v="10886.4"/>
  </r>
  <r>
    <x v="436"/>
    <s v="GANAPATI ENTERPRISE"/>
    <x v="2"/>
    <n v="4194"/>
    <s v="Pcs"/>
    <n v="3.9"/>
    <n v="16356.6"/>
  </r>
  <r>
    <x v="547"/>
    <s v="GANAPATI ENTERPRISE"/>
    <x v="2"/>
    <n v="4357"/>
    <s v="Pcs"/>
    <n v="3.9"/>
    <n v="16992.3"/>
  </r>
  <r>
    <x v="0"/>
    <s v="GANAPATI ENTERPRISE"/>
    <x v="2"/>
    <n v="4176"/>
    <s v="Pcs"/>
    <n v="4.95"/>
    <n v="20671.2"/>
  </r>
  <r>
    <x v="394"/>
    <s v="GANAPATI ENTERPRISE"/>
    <x v="2"/>
    <n v="4042"/>
    <s v="Pcs"/>
    <n v="3.45"/>
    <n v="13944.900000000001"/>
  </r>
  <r>
    <x v="548"/>
    <s v="GANAPATI ENTERPRISE"/>
    <x v="2"/>
    <n v="3809"/>
    <s v="Pcs"/>
    <n v="4.1500000000000004"/>
    <n v="15807.350000000002"/>
  </r>
  <r>
    <x v="148"/>
    <s v="GANESH PACKAGING"/>
    <x v="1"/>
    <n v="208"/>
    <s v="Pcs"/>
    <n v="47"/>
    <n v="9776"/>
  </r>
  <r>
    <x v="385"/>
    <s v="GANPATI ENTERPRISE"/>
    <x v="2"/>
    <n v="3108"/>
    <s v="Pcs"/>
    <n v="3.55"/>
    <n v="11033.4"/>
  </r>
  <r>
    <x v="549"/>
    <s v="GANPATI ENTERPRISE"/>
    <x v="2"/>
    <n v="2880"/>
    <s v="Pcs"/>
    <n v="4.5"/>
    <n v="12960"/>
  </r>
  <r>
    <x v="550"/>
    <s v="GANPATI ENTERPRISE"/>
    <x v="2"/>
    <n v="3860"/>
    <s v="Pcs"/>
    <n v="3.2"/>
    <n v="12352"/>
  </r>
  <r>
    <x v="188"/>
    <s v="GANPATI PACKAGING"/>
    <x v="1"/>
    <n v="1004"/>
    <s v="Pcs"/>
    <n v="25.75"/>
    <n v="25853"/>
  </r>
  <r>
    <x v="271"/>
    <s v="GANPATI PACKAGING"/>
    <x v="1"/>
    <n v="1050"/>
    <s v="Pcs"/>
    <n v="25.75"/>
    <n v="27037.5"/>
  </r>
  <r>
    <x v="271"/>
    <s v="GANPATI PACKAGING"/>
    <x v="1"/>
    <n v="1050"/>
    <s v="Pcs"/>
    <n v="26.25"/>
    <n v="27562.5"/>
  </r>
  <r>
    <x v="551"/>
    <s v="GANPATI PACKAGING"/>
    <x v="1"/>
    <n v="990"/>
    <s v="Pcs"/>
    <n v="26.25"/>
    <n v="25987.5"/>
  </r>
  <r>
    <x v="552"/>
    <s v="GANPATI PACKAGING"/>
    <x v="1"/>
    <n v="1020"/>
    <s v="Pcs"/>
    <n v="26.25"/>
    <n v="26775"/>
  </r>
  <r>
    <x v="384"/>
    <s v="GANPATI PACKAGING"/>
    <x v="1"/>
    <n v="1050"/>
    <s v="Pcs"/>
    <n v="26.75"/>
    <n v="28087.5"/>
  </r>
  <r>
    <x v="362"/>
    <s v="GANPATI PACKAGING"/>
    <x v="1"/>
    <n v="1050"/>
    <s v="Pcs"/>
    <n v="26.75"/>
    <n v="28087.5"/>
  </r>
  <r>
    <x v="363"/>
    <s v="GANPATI PACKAGING"/>
    <x v="1"/>
    <n v="1050"/>
    <s v="Pcs"/>
    <n v="26.75"/>
    <n v="28087.5"/>
  </r>
  <r>
    <x v="364"/>
    <s v="GANPATI PACKAGING"/>
    <x v="1"/>
    <n v="1050"/>
    <s v="Pcs"/>
    <n v="26.75"/>
    <n v="28087.5"/>
  </r>
  <r>
    <x v="504"/>
    <s v="GANPATI PACKAGING"/>
    <x v="1"/>
    <n v="1050"/>
    <s v="Pcs"/>
    <n v="26.75"/>
    <n v="28087.5"/>
  </r>
  <r>
    <x v="410"/>
    <s v="GANPATI PACKAGING"/>
    <x v="1"/>
    <n v="90"/>
    <s v="Pcs"/>
    <n v="19"/>
    <n v="1710"/>
  </r>
  <r>
    <x v="410"/>
    <s v="GANPATI PACKAGING"/>
    <x v="1"/>
    <n v="990"/>
    <s v="Pcs"/>
    <n v="27.5"/>
    <n v="27225"/>
  </r>
  <r>
    <x v="387"/>
    <s v="GANPATI PACKAGING"/>
    <x v="1"/>
    <n v="1050"/>
    <s v="Pcs"/>
    <n v="27.5"/>
    <n v="28875"/>
  </r>
  <r>
    <x v="367"/>
    <s v="GANPATI PACKAGING"/>
    <x v="1"/>
    <n v="1050"/>
    <s v="Pcs"/>
    <n v="27.5"/>
    <n v="28875"/>
  </r>
  <r>
    <x v="550"/>
    <s v="GANPATI PACKAGING"/>
    <x v="1"/>
    <n v="1050"/>
    <s v="Pcs"/>
    <n v="27.5"/>
    <n v="28875"/>
  </r>
  <r>
    <x v="368"/>
    <s v="GANPATI PACKAGING"/>
    <x v="1"/>
    <n v="1050"/>
    <s v="Pcs"/>
    <n v="27.5"/>
    <n v="28875"/>
  </r>
  <r>
    <x v="553"/>
    <s v="GANPATI PACKAGING"/>
    <x v="1"/>
    <n v="1050"/>
    <s v="Pcs"/>
    <n v="27.5"/>
    <n v="28875"/>
  </r>
  <r>
    <x v="448"/>
    <s v="GANPATI PACKAGING"/>
    <x v="1"/>
    <n v="1050"/>
    <s v="Pcs"/>
    <n v="27.5"/>
    <n v="28875"/>
  </r>
  <r>
    <x v="554"/>
    <s v="GANPATI PACKAGING"/>
    <x v="1"/>
    <n v="1050"/>
    <s v="Pcs"/>
    <n v="28"/>
    <n v="29400"/>
  </r>
  <r>
    <x v="411"/>
    <s v="GANPATI PACKAGING"/>
    <x v="1"/>
    <n v="1050"/>
    <s v="Pcs"/>
    <n v="28"/>
    <n v="29400"/>
  </r>
  <r>
    <x v="555"/>
    <s v="GANPATI PACKAGING"/>
    <x v="1"/>
    <n v="1050"/>
    <s v="Pcs"/>
    <n v="28"/>
    <n v="29400"/>
  </r>
  <r>
    <x v="556"/>
    <s v="GANPATI PACKAGING"/>
    <x v="1"/>
    <n v="1050"/>
    <s v="Pcs"/>
    <n v="28"/>
    <n v="29400"/>
  </r>
  <r>
    <x v="430"/>
    <s v="GANPATI PACKAGING"/>
    <x v="1"/>
    <n v="1050"/>
    <s v="Pcs"/>
    <n v="28"/>
    <n v="29400"/>
  </r>
  <r>
    <x v="557"/>
    <s v="GANPATI PACKAGING"/>
    <x v="1"/>
    <n v="1050"/>
    <s v="Pcs"/>
    <n v="28"/>
    <n v="29400"/>
  </r>
  <r>
    <x v="389"/>
    <s v="GANPATI PACKAGING"/>
    <x v="1"/>
    <n v="1050"/>
    <s v="Pcs"/>
    <n v="28.6"/>
    <n v="30030"/>
  </r>
  <r>
    <x v="558"/>
    <s v="GANPATI PACKAGING"/>
    <x v="1"/>
    <n v="1050"/>
    <s v="Pcs"/>
    <n v="28.6"/>
    <n v="30030"/>
  </r>
  <r>
    <x v="431"/>
    <s v="GANPATI PACKAGING"/>
    <x v="1"/>
    <n v="1575"/>
    <s v="Pcs"/>
    <n v="20"/>
    <n v="31500"/>
  </r>
  <r>
    <x v="196"/>
    <s v="GANPATI PACKAGING"/>
    <x v="1"/>
    <n v="1050"/>
    <s v="Pcs"/>
    <n v="28.6"/>
    <n v="30030"/>
  </r>
  <r>
    <x v="414"/>
    <s v="GANPATI PACKAGING"/>
    <x v="1"/>
    <n v="1050"/>
    <s v="Pcs"/>
    <n v="28.6"/>
    <n v="30030"/>
  </r>
  <r>
    <x v="559"/>
    <s v="GANPATI PACKAGING"/>
    <x v="1"/>
    <n v="1050"/>
    <s v="Pcs"/>
    <n v="28.6"/>
    <n v="30030"/>
  </r>
  <r>
    <x v="452"/>
    <s v="GANPATI PACKAGING"/>
    <x v="1"/>
    <n v="1050"/>
    <s v="Pcs"/>
    <n v="28.6"/>
    <n v="30030"/>
  </r>
  <r>
    <x v="374"/>
    <s v="GANPATI PACKAGING"/>
    <x v="1"/>
    <n v="1050"/>
    <s v="Pcs"/>
    <n v="28.6"/>
    <n v="30030"/>
  </r>
  <r>
    <x v="433"/>
    <s v="GANPATI PACKAGING"/>
    <x v="1"/>
    <n v="1050"/>
    <s v="Pcs"/>
    <n v="28.6"/>
    <n v="30030"/>
  </r>
  <r>
    <x v="205"/>
    <s v="GANPATI PACKAGING"/>
    <x v="1"/>
    <n v="1050"/>
    <s v="Pcs"/>
    <n v="28.6"/>
    <n v="30030"/>
  </r>
  <r>
    <x v="544"/>
    <s v="GANPATI PACKAGING"/>
    <x v="1"/>
    <n v="1050"/>
    <s v="Pcs"/>
    <n v="28.6"/>
    <n v="30030"/>
  </r>
  <r>
    <x v="209"/>
    <s v="GANPATI PACKAGING"/>
    <x v="1"/>
    <n v="1050"/>
    <s v="Pcs"/>
    <n v="28.6"/>
    <n v="30030"/>
  </r>
  <r>
    <x v="560"/>
    <s v="GANPATI PACKAGING"/>
    <x v="1"/>
    <n v="2524"/>
    <s v="Pcs"/>
    <n v="13.8"/>
    <n v="34831.200000000004"/>
  </r>
  <r>
    <x v="560"/>
    <s v="GANPATI PACKAGING"/>
    <x v="1"/>
    <n v="2522"/>
    <s v="Pcs"/>
    <n v="13.8"/>
    <n v="34803.599999999999"/>
  </r>
  <r>
    <x v="560"/>
    <s v="GANPATI PACKAGING"/>
    <x v="1"/>
    <n v="401"/>
    <s v="Pcs"/>
    <n v="18.5"/>
    <n v="7418.5"/>
  </r>
  <r>
    <x v="561"/>
    <s v="GANPATI PACKAGING"/>
    <x v="1"/>
    <n v="1050"/>
    <s v="Pcs"/>
    <n v="28.6"/>
    <n v="30030"/>
  </r>
  <r>
    <x v="562"/>
    <s v="GANPATI PACKAGING"/>
    <x v="1"/>
    <n v="1050"/>
    <s v="Pcs"/>
    <n v="28.6"/>
    <n v="30030"/>
  </r>
  <r>
    <x v="78"/>
    <s v="GANPATI PACKAGING"/>
    <x v="1"/>
    <n v="1050"/>
    <s v="Pcs"/>
    <n v="28.6"/>
    <n v="30030"/>
  </r>
  <r>
    <x v="563"/>
    <s v="GANPATI PACKAGING"/>
    <x v="1"/>
    <n v="599"/>
    <s v="Pcs"/>
    <n v="18.5"/>
    <n v="11081.5"/>
  </r>
  <r>
    <x v="532"/>
    <s v="GANPATI PACKAGING"/>
    <x v="1"/>
    <n v="1050"/>
    <s v="Pcs"/>
    <n v="28.6"/>
    <n v="30030"/>
  </r>
  <r>
    <x v="463"/>
    <s v="GANPATI PACKAGING"/>
    <x v="1"/>
    <n v="2100"/>
    <s v="Pcs"/>
    <n v="28.6"/>
    <n v="60060"/>
  </r>
  <r>
    <x v="215"/>
    <s v="GANPATI PACKAGING"/>
    <x v="1"/>
    <n v="1050"/>
    <s v="Pcs"/>
    <n v="28.6"/>
    <n v="30030"/>
  </r>
  <r>
    <x v="218"/>
    <s v="GANPATI PACKAGING"/>
    <x v="1"/>
    <n v="1050"/>
    <s v="Pcs"/>
    <n v="28.6"/>
    <n v="30030"/>
  </r>
  <r>
    <x v="223"/>
    <s v="GANPATI PACKAGING"/>
    <x v="1"/>
    <n v="1050"/>
    <s v="Pcs"/>
    <n v="28.6"/>
    <n v="30030"/>
  </r>
  <r>
    <x v="564"/>
    <s v="GANPATI PACKAGING"/>
    <x v="1"/>
    <n v="913"/>
    <s v="Pcs"/>
    <n v="32.799999999999997"/>
    <n v="29946.399999999998"/>
  </r>
  <r>
    <x v="393"/>
    <s v="GANPATI PACKAGING"/>
    <x v="1"/>
    <n v="1050"/>
    <s v="Pcs"/>
    <n v="33.5"/>
    <n v="35175"/>
  </r>
  <r>
    <x v="565"/>
    <s v="GANPATI PACKAGING"/>
    <x v="1"/>
    <n v="2018"/>
    <s v="Pcs"/>
    <n v="29"/>
    <n v="58522"/>
  </r>
  <r>
    <x v="566"/>
    <s v="GANPATI PACKAGING"/>
    <x v="1"/>
    <n v="200"/>
    <s v="Pcs"/>
    <n v="32.5"/>
    <n v="6500"/>
  </r>
  <r>
    <x v="566"/>
    <s v="GANPATI PACKAGING"/>
    <x v="1"/>
    <n v="998"/>
    <s v="Pcs"/>
    <n v="35"/>
    <n v="34930"/>
  </r>
  <r>
    <x v="537"/>
    <s v="GANPATI PACKAGING"/>
    <x v="1"/>
    <n v="900"/>
    <s v="Pcs"/>
    <n v="33.5"/>
    <n v="30150"/>
  </r>
  <r>
    <x v="37"/>
    <s v="GANPATI PACKAGING"/>
    <x v="1"/>
    <n v="900"/>
    <s v="Pcs"/>
    <n v="33.5"/>
    <n v="30150"/>
  </r>
  <r>
    <x v="5"/>
    <s v="GANPATI PACKAGING"/>
    <x v="1"/>
    <n v="900"/>
    <s v="Pcs"/>
    <n v="33.5"/>
    <n v="30150"/>
  </r>
  <r>
    <x v="567"/>
    <s v="GANPATI PACKAGING"/>
    <x v="1"/>
    <n v="900"/>
    <s v="Pcs"/>
    <n v="33.5"/>
    <n v="30150"/>
  </r>
  <r>
    <x v="568"/>
    <s v="GANPATI PACKAGING"/>
    <x v="1"/>
    <n v="900"/>
    <s v="Pcs"/>
    <n v="33.5"/>
    <n v="30150"/>
  </r>
  <r>
    <x v="6"/>
    <s v="GANPATI PACKAGING"/>
    <x v="1"/>
    <n v="900"/>
    <s v="Pcs"/>
    <n v="33.5"/>
    <n v="30150"/>
  </r>
  <r>
    <x v="569"/>
    <s v="GANPATI PACKAGING"/>
    <x v="1"/>
    <n v="900"/>
    <s v="Pcs"/>
    <n v="33.5"/>
    <n v="30150"/>
  </r>
  <r>
    <x v="245"/>
    <s v="GANPATI TRADING CO."/>
    <x v="3"/>
    <n v="410"/>
    <s v="Kg"/>
    <n v="32"/>
    <n v="13120"/>
  </r>
  <r>
    <x v="54"/>
    <s v="GANPATI TRADING CO."/>
    <x v="3"/>
    <n v="526"/>
    <s v="Kg"/>
    <n v="29"/>
    <n v="15254"/>
  </r>
  <r>
    <x v="570"/>
    <s v="GRAPHIC PACKAGING"/>
    <x v="0"/>
    <n v="420"/>
    <s v="Kg"/>
    <n v="37"/>
    <n v="15540"/>
  </r>
  <r>
    <x v="390"/>
    <s v="GRAPHIC PACKAGING"/>
    <x v="0"/>
    <n v="321"/>
    <s v="Kg"/>
    <n v="45.5"/>
    <n v="14605.5"/>
  </r>
  <r>
    <x v="103"/>
    <s v="GREEN PACKAGING INDUSTRIES PVT.LTD."/>
    <x v="1"/>
    <n v="2000"/>
    <s v="Pcs"/>
    <n v="37.5"/>
    <n v="75000"/>
  </r>
  <r>
    <x v="104"/>
    <s v="GREEN PACKAGING INDUSTRIES PVT.LTD."/>
    <x v="1"/>
    <n v="667"/>
    <s v="Pcs"/>
    <n v="43"/>
    <n v="28681"/>
  </r>
  <r>
    <x v="70"/>
    <s v="GREEN PACKAGING INDUSTRIES PVT.LTD."/>
    <x v="1"/>
    <n v="2015"/>
    <s v="Pcs"/>
    <n v="37.5"/>
    <n v="75562.5"/>
  </r>
  <r>
    <x v="70"/>
    <s v="GREEN PACKAGING INDUSTRIES PVT.LTD."/>
    <x v="1"/>
    <n v="915"/>
    <s v="Pcs"/>
    <n v="43"/>
    <n v="39345"/>
  </r>
  <r>
    <x v="70"/>
    <s v="GREEN PACKAGING INDUSTRIES PVT.LTD."/>
    <x v="1"/>
    <n v="755"/>
    <s v="Pcs"/>
    <n v="47.5"/>
    <n v="35862.5"/>
  </r>
  <r>
    <x v="571"/>
    <s v="GREEN PACKAGING INDUSTRIES PVT.LTD."/>
    <x v="1"/>
    <n v="1705"/>
    <s v="Pcs"/>
    <n v="43"/>
    <n v="73315"/>
  </r>
  <r>
    <x v="571"/>
    <s v="GREEN PACKAGING INDUSTRIES PVT.LTD."/>
    <x v="1"/>
    <n v="1857"/>
    <s v="Pcs"/>
    <n v="37.5"/>
    <n v="69637.5"/>
  </r>
  <r>
    <x v="571"/>
    <s v="GREEN PACKAGING INDUSTRIES PVT.LTD."/>
    <x v="1"/>
    <n v="1256"/>
    <s v="Pcs"/>
    <n v="47.5"/>
    <n v="59660"/>
  </r>
  <r>
    <x v="571"/>
    <s v="GREEN PACKAGING INDUSTRIES PVT.LTD."/>
    <x v="1"/>
    <n v="1510"/>
    <s v="Pcs"/>
    <n v="43"/>
    <n v="64930"/>
  </r>
  <r>
    <x v="289"/>
    <s v="GREEN PACKAGING INDUSTRIES PVT.LTD."/>
    <x v="1"/>
    <n v="750"/>
    <s v="Pcs"/>
    <n v="43"/>
    <n v="32250"/>
  </r>
  <r>
    <x v="289"/>
    <s v="GREEN PACKAGING INDUSTRIES PVT.LTD."/>
    <x v="1"/>
    <n v="950"/>
    <s v="Pcs"/>
    <n v="47.5"/>
    <n v="45125"/>
  </r>
  <r>
    <x v="289"/>
    <s v="GREEN PACKAGING INDUSTRIES PVT.LTD."/>
    <x v="1"/>
    <n v="805"/>
    <s v="Pcs"/>
    <n v="37.5"/>
    <n v="30187.5"/>
  </r>
  <r>
    <x v="289"/>
    <s v="GREEN PACKAGING INDUSTRIES PVT.LTD."/>
    <x v="1"/>
    <n v="1010"/>
    <s v="Pcs"/>
    <n v="43"/>
    <n v="43430"/>
  </r>
  <r>
    <x v="144"/>
    <s v="GREEN PACKAGING INDUSTRIES PVT.LTD."/>
    <x v="1"/>
    <n v="1050"/>
    <s v="Pcs"/>
    <n v="43"/>
    <n v="45150"/>
  </r>
  <r>
    <x v="144"/>
    <s v="GREEN PACKAGING INDUSTRIES PVT.LTD."/>
    <x v="1"/>
    <n v="1105"/>
    <s v="Pcs"/>
    <n v="37.5"/>
    <n v="41437.5"/>
  </r>
  <r>
    <x v="145"/>
    <s v="GREEN PACKAGING INDUSTRIES PVT.LTD."/>
    <x v="1"/>
    <n v="1155"/>
    <s v="Pcs"/>
    <n v="47.5"/>
    <n v="54862.5"/>
  </r>
  <r>
    <x v="145"/>
    <s v="GREEN PACKAGING INDUSTRIES PVT.LTD."/>
    <x v="1"/>
    <n v="650"/>
    <s v="Pcs"/>
    <n v="43"/>
    <n v="27950"/>
  </r>
  <r>
    <x v="572"/>
    <s v="GREEN PACKAGING INDUSTRIES PVT.LTD."/>
    <x v="2"/>
    <n v="250"/>
    <s v="Pcs"/>
    <n v="61.5"/>
    <n v="15375"/>
  </r>
  <r>
    <x v="572"/>
    <s v="GREEN PACKAGING INDUSTRIES PVT.LTD."/>
    <x v="2"/>
    <n v="250"/>
    <s v="Pcs"/>
    <n v="61.5"/>
    <n v="15375"/>
  </r>
  <r>
    <x v="186"/>
    <s v="GREEN PACKAGING INDUSTRIES PVT.LTD."/>
    <x v="2"/>
    <n v="555"/>
    <s v="Pcs"/>
    <n v="48.75"/>
    <n v="27056.25"/>
  </r>
  <r>
    <x v="187"/>
    <s v="GREEN PACKAGING INDUSTRIES PVT.LTD."/>
    <x v="2"/>
    <n v="560"/>
    <s v="Pcs"/>
    <n v="48.75"/>
    <n v="27300"/>
  </r>
  <r>
    <x v="514"/>
    <s v="GREEN PACKAGING INDUSTRIES PVT.LTD."/>
    <x v="2"/>
    <n v="650"/>
    <s v="Pcs"/>
    <n v="41.6"/>
    <n v="27040"/>
  </r>
  <r>
    <x v="573"/>
    <s v="GREEN PACKAGING INDUSTRIES PVT.LTD."/>
    <x v="2"/>
    <n v="45"/>
    <s v="Pcs"/>
    <n v="52"/>
    <n v="2340"/>
  </r>
  <r>
    <x v="573"/>
    <s v="GREEN PACKAGING INDUSTRIES PVT.LTD."/>
    <x v="2"/>
    <n v="253"/>
    <s v="Pcs"/>
    <n v="42"/>
    <n v="10626"/>
  </r>
  <r>
    <x v="573"/>
    <s v="GREEN PACKAGING INDUSTRIES PVT.LTD."/>
    <x v="2"/>
    <n v="162"/>
    <s v="Pcs"/>
    <n v="41.6"/>
    <n v="6739.2"/>
  </r>
  <r>
    <x v="573"/>
    <s v="GREEN PACKAGING INDUSTRIES PVT.LTD."/>
    <x v="2"/>
    <n v="61"/>
    <s v="Pcs"/>
    <n v="52"/>
    <n v="3172"/>
  </r>
  <r>
    <x v="573"/>
    <s v="GREEN PACKAGING INDUSTRIES PVT.LTD."/>
    <x v="1"/>
    <n v="330"/>
    <s v="Pcs"/>
    <n v="43.5"/>
    <n v="14355"/>
  </r>
  <r>
    <x v="573"/>
    <s v="GREEN PACKAGING INDUSTRIES PVT.LTD."/>
    <x v="2"/>
    <n v="350"/>
    <s v="Pcs"/>
    <n v="48.75"/>
    <n v="17062.5"/>
  </r>
  <r>
    <x v="355"/>
    <s v="GREEN PACKAGING INDUSTRIES PVT.LTD."/>
    <x v="2"/>
    <n v="700"/>
    <s v="Pcs"/>
    <n v="48.75"/>
    <n v="34125"/>
  </r>
  <r>
    <x v="574"/>
    <s v="GREEN PACKAGING INDUSTRIES PVT.LTD."/>
    <x v="2"/>
    <n v="700"/>
    <s v="Pcs"/>
    <n v="48.75"/>
    <n v="34125"/>
  </r>
  <r>
    <x v="575"/>
    <s v="GREEN PACKAGING INDUSTRIES PVT.LTD."/>
    <x v="2"/>
    <n v="605"/>
    <s v="Pcs"/>
    <n v="48.75"/>
    <n v="29493.75"/>
  </r>
  <r>
    <x v="271"/>
    <s v="GREEN PACKAGING INDUSTRIES PVT.LTD."/>
    <x v="2"/>
    <n v="700"/>
    <s v="Pcs"/>
    <n v="48.75"/>
    <n v="34125"/>
  </r>
  <r>
    <x v="551"/>
    <s v="GREEN PACKAGING INDUSTRIES PVT.LTD."/>
    <x v="1"/>
    <n v="252"/>
    <s v="Pcs"/>
    <n v="4.5"/>
    <n v="1134"/>
  </r>
  <r>
    <x v="551"/>
    <s v="GREEN PACKAGING INDUSTRIES PVT.LTD."/>
    <x v="2"/>
    <n v="252"/>
    <s v="Pcs"/>
    <n v="57.5"/>
    <n v="14490"/>
  </r>
  <r>
    <x v="540"/>
    <s v="GREEN PACKAGING INDUSTRIES PVT.LTD."/>
    <x v="2"/>
    <n v="408"/>
    <s v="Pcs"/>
    <n v="48.75"/>
    <n v="19890"/>
  </r>
  <r>
    <x v="540"/>
    <s v="GREEN PACKAGING INDUSTRIES PVT.LTD."/>
    <x v="2"/>
    <n v="198"/>
    <s v="Pcs"/>
    <n v="48.75"/>
    <n v="9652.5"/>
  </r>
  <r>
    <x v="576"/>
    <s v="HABS ENTERPRISE"/>
    <x v="2"/>
    <n v="4985"/>
    <s v="Pcs"/>
    <n v="2.2999999999999998"/>
    <n v="11465.5"/>
  </r>
  <r>
    <x v="50"/>
    <s v="HAMIDULLA BOX WALLA"/>
    <x v="0"/>
    <n v="932"/>
    <s v="Kg"/>
    <n v="26.5"/>
    <n v="24698"/>
  </r>
  <r>
    <x v="50"/>
    <s v="HAMIDULLA BOX WALLA"/>
    <x v="0"/>
    <n v="655"/>
    <s v="Kg"/>
    <n v="26.5"/>
    <n v="17357.5"/>
  </r>
  <r>
    <x v="178"/>
    <s v="HAMIDULLA BOX WALLA"/>
    <x v="0"/>
    <n v="585"/>
    <s v="Kg"/>
    <n v="27.5"/>
    <n v="16087.5"/>
  </r>
  <r>
    <x v="178"/>
    <s v="HAMIDULLA BOX WALLA"/>
    <x v="0"/>
    <n v="536"/>
    <s v="Kg"/>
    <n v="29"/>
    <n v="15544"/>
  </r>
  <r>
    <x v="336"/>
    <s v="HAMIDULLA BOX WALLA"/>
    <x v="0"/>
    <n v="382"/>
    <s v="Kg"/>
    <n v="26.5"/>
    <n v="10123"/>
  </r>
  <r>
    <x v="336"/>
    <s v="HAMIDULLA BOX WALLA"/>
    <x v="0"/>
    <n v="390"/>
    <s v="Kg"/>
    <n v="26.5"/>
    <n v="10335"/>
  </r>
  <r>
    <x v="336"/>
    <s v="HAMIDULLA BOX WALLA"/>
    <x v="0"/>
    <n v="330"/>
    <s v="Kg"/>
    <n v="26.5"/>
    <n v="8745"/>
  </r>
  <r>
    <x v="577"/>
    <s v="HARA KRISHNA JEWELLERY BOX"/>
    <x v="0"/>
    <n v="985"/>
    <s v="Kg"/>
    <n v="20.75"/>
    <n v="20438.75"/>
  </r>
  <r>
    <x v="214"/>
    <s v="HARIOM POLYPACKS LIMITED"/>
    <x v="1"/>
    <n v="1849"/>
    <s v="Pcs"/>
    <n v="44.25"/>
    <n v="81818.25"/>
  </r>
  <r>
    <x v="214"/>
    <s v="HARIOM POLYPACKS LIMITED"/>
    <x v="2"/>
    <n v="850"/>
    <s v="Pcs"/>
    <n v="39"/>
    <n v="33150"/>
  </r>
  <r>
    <x v="87"/>
    <s v="HARIOM POLYPACKS LIMITED"/>
    <x v="2"/>
    <n v="500"/>
    <s v="Pcs"/>
    <n v="39"/>
    <n v="19500"/>
  </r>
  <r>
    <x v="87"/>
    <s v="HARIOM POLYPACKS LIMITED"/>
    <x v="2"/>
    <n v="1240"/>
    <s v="Pcs"/>
    <n v="34.25"/>
    <n v="42470"/>
  </r>
  <r>
    <x v="578"/>
    <s v="HARIOM POLYPACKS LIMITED"/>
    <x v="1"/>
    <n v="2240"/>
    <s v="Pcs"/>
    <n v="44.25"/>
    <n v="99120"/>
  </r>
  <r>
    <x v="578"/>
    <s v="HARIOM POLYPACKS LIMITED"/>
    <x v="2"/>
    <n v="10"/>
    <s v="Pcs"/>
    <n v="39"/>
    <n v="390"/>
  </r>
  <r>
    <x v="578"/>
    <s v="HARIOM POLYPACKS LIMITED"/>
    <x v="2"/>
    <n v="1290"/>
    <s v="Pcs"/>
    <n v="34.25"/>
    <n v="44182.5"/>
  </r>
  <r>
    <x v="578"/>
    <s v="HARIOM POLYPACKS LIMITED"/>
    <x v="2"/>
    <n v="5134"/>
    <s v="Pcs"/>
    <n v="1.5"/>
    <n v="7701"/>
  </r>
  <r>
    <x v="546"/>
    <s v="HARIOM POLYPACKS LIMITED"/>
    <x v="1"/>
    <n v="2008"/>
    <s v="Pcs"/>
    <n v="44.25"/>
    <n v="88854"/>
  </r>
  <r>
    <x v="546"/>
    <s v="HARIOM POLYPACKS LIMITED"/>
    <x v="1"/>
    <n v="60"/>
    <s v="Pcs"/>
    <n v="135"/>
    <n v="8100"/>
  </r>
  <r>
    <x v="224"/>
    <s v="HARIOM POLYPACKS LIMITED"/>
    <x v="1"/>
    <n v="2000"/>
    <s v="Pcs"/>
    <n v="44.25"/>
    <n v="88500"/>
  </r>
  <r>
    <x v="579"/>
    <s v="HINDUSTAN ADHESIVES LIMITED."/>
    <x v="2"/>
    <n v="760"/>
    <s v="Pcs"/>
    <n v="27"/>
    <n v="20520"/>
  </r>
  <r>
    <x v="429"/>
    <s v="HINDUSTAN ADHESIVES LIMITED."/>
    <x v="1"/>
    <n v="200"/>
    <s v="Pcs"/>
    <n v="26"/>
    <n v="5200"/>
  </r>
  <r>
    <x v="580"/>
    <s v="HINDUSTAN ADHESIVES LIMITED."/>
    <x v="1"/>
    <n v="1500"/>
    <s v="Pcs"/>
    <n v="25"/>
    <n v="37500"/>
  </r>
  <r>
    <x v="58"/>
    <s v="HINDUSTAN ADHESIVES LIMITED."/>
    <x v="1"/>
    <n v="1462"/>
    <s v="Pcs"/>
    <n v="25"/>
    <n v="36550"/>
  </r>
  <r>
    <x v="575"/>
    <s v="HINDUSTAN ADHESIVES LIMITED."/>
    <x v="2"/>
    <n v="805"/>
    <s v="Pcs"/>
    <n v="23"/>
    <n v="18515"/>
  </r>
  <r>
    <x v="541"/>
    <s v="HINDUSTAN ADHESIVES LIMITED."/>
    <x v="2"/>
    <n v="701"/>
    <s v="Pcs"/>
    <n v="29"/>
    <n v="20329"/>
  </r>
  <r>
    <x v="362"/>
    <s v="HINDUSTAN ADHESIVES LIMITED."/>
    <x v="2"/>
    <n v="30"/>
    <s v="Pcs"/>
    <n v="23"/>
    <n v="690"/>
  </r>
  <r>
    <x v="362"/>
    <s v="HINDUSTAN ADHESIVES LIMITED."/>
    <x v="2"/>
    <n v="670"/>
    <s v="Pcs"/>
    <n v="29"/>
    <n v="19430"/>
  </r>
  <r>
    <x v="473"/>
    <s v="HINDUSTAN ADHESIVES LIMITED."/>
    <x v="2"/>
    <n v="730"/>
    <s v="Pcs"/>
    <n v="29"/>
    <n v="21170"/>
  </r>
  <r>
    <x v="364"/>
    <s v="HINDUSTAN ADHESIVES LIMITED."/>
    <x v="2"/>
    <n v="763"/>
    <s v="Pcs"/>
    <n v="29"/>
    <n v="22127"/>
  </r>
  <r>
    <x v="410"/>
    <s v="HINDUSTAN ADHESIVES LIMITED."/>
    <x v="2"/>
    <n v="750"/>
    <s v="Pcs"/>
    <n v="29"/>
    <n v="21750"/>
  </r>
  <r>
    <x v="581"/>
    <s v="HINDUSTAN ADHESIVES LIMITED."/>
    <x v="1"/>
    <n v="1000"/>
    <s v="Pcs"/>
    <n v="32"/>
    <n v="32000"/>
  </r>
  <r>
    <x v="582"/>
    <s v="HINDUSTAN ADHESIVES LIMITED."/>
    <x v="2"/>
    <n v="750"/>
    <s v="Pcs"/>
    <n v="30"/>
    <n v="22500"/>
  </r>
  <r>
    <x v="465"/>
    <s v="HINDUSTAN ADHESIVES LIMITED."/>
    <x v="2"/>
    <n v="750"/>
    <s v="Pcs"/>
    <n v="30"/>
    <n v="22500"/>
  </r>
  <r>
    <x v="411"/>
    <s v="HINDUSTAN ADHESIVES LIMITED."/>
    <x v="2"/>
    <n v="750"/>
    <s v="Pcs"/>
    <n v="30"/>
    <n v="22500"/>
  </r>
  <r>
    <x v="543"/>
    <s v="HINDUSTAN ADHESIVES LIMITED."/>
    <x v="2"/>
    <n v="750"/>
    <s v="Pcs"/>
    <n v="30"/>
    <n v="22500"/>
  </r>
  <r>
    <x v="583"/>
    <s v="HINDUSTAN ADHESIVES LIMITED."/>
    <x v="1"/>
    <n v="750"/>
    <s v="Pcs"/>
    <n v="30"/>
    <n v="22500"/>
  </r>
  <r>
    <x v="389"/>
    <s v="HINDUSTAN ADHESIVES LIMITED."/>
    <x v="1"/>
    <n v="1650"/>
    <s v="Pcs"/>
    <n v="26.5"/>
    <n v="43725"/>
  </r>
  <r>
    <x v="584"/>
    <s v="HINDUSTAN ADHESIVES LIMITED."/>
    <x v="2"/>
    <n v="700"/>
    <s v="Pcs"/>
    <n v="31.5"/>
    <n v="22050"/>
  </r>
  <r>
    <x v="45"/>
    <s v="HINDUSTAN ADHESIVES LIMITED."/>
    <x v="2"/>
    <n v="774"/>
    <s v="Pcs"/>
    <n v="31.5"/>
    <n v="24381"/>
  </r>
  <r>
    <x v="585"/>
    <s v="HINDUSTAN ADHESIVES LIMITED."/>
    <x v="1"/>
    <n v="760"/>
    <s v="Pcs"/>
    <n v="32.5"/>
    <n v="24700"/>
  </r>
  <r>
    <x v="586"/>
    <s v="HINDUSTAN ADHESIVES LIMITED."/>
    <x v="2"/>
    <n v="750"/>
    <s v="Pcs"/>
    <n v="32.5"/>
    <n v="24375"/>
  </r>
  <r>
    <x v="586"/>
    <s v="HINDUSTAN ADHESIVES LIMITED."/>
    <x v="2"/>
    <n v="750"/>
    <s v="Pcs"/>
    <n v="32.5"/>
    <n v="24375"/>
  </r>
  <r>
    <x v="545"/>
    <s v="HINDUSTAN ADHESIVES LIMITED."/>
    <x v="2"/>
    <n v="750"/>
    <s v="Pcs"/>
    <n v="32.5"/>
    <n v="24375"/>
  </r>
  <r>
    <x v="79"/>
    <s v="HINDUSTAN ADHESIVES LIMITED."/>
    <x v="2"/>
    <n v="750"/>
    <s v="Pcs"/>
    <n v="32.5"/>
    <n v="24375"/>
  </r>
  <r>
    <x v="223"/>
    <s v="HINDUSTAN ADHESIVES LIMITED."/>
    <x v="2"/>
    <n v="750"/>
    <s v="Pcs"/>
    <n v="32.5"/>
    <n v="24375"/>
  </r>
  <r>
    <x v="564"/>
    <s v="HINDUSTAN ADHESIVES LIMITED."/>
    <x v="1"/>
    <n v="1330"/>
    <s v="Pcs"/>
    <n v="26.75"/>
    <n v="35577.5"/>
  </r>
  <r>
    <x v="587"/>
    <s v="HINDUSTAN ADHESIVES LIMITED."/>
    <x v="2"/>
    <n v="750"/>
    <s v="Pcs"/>
    <n v="34.5"/>
    <n v="25875"/>
  </r>
  <r>
    <x v="29"/>
    <s v="HINDUSTAN ADHESIVES LIMITED."/>
    <x v="2"/>
    <n v="752"/>
    <s v="Pcs"/>
    <n v="34.5"/>
    <n v="25944"/>
  </r>
  <r>
    <x v="567"/>
    <s v="HINDUSTAN ADHESIVES LIMITED."/>
    <x v="2"/>
    <n v="800"/>
    <s v="Pcs"/>
    <n v="35.5"/>
    <n v="28400"/>
  </r>
  <r>
    <x v="568"/>
    <s v="HINDUSTAN ADHESIVES LIMITED."/>
    <x v="2"/>
    <n v="830"/>
    <s v="Pcs"/>
    <n v="35.5"/>
    <n v="29465"/>
  </r>
  <r>
    <x v="588"/>
    <s v="HINDUSTAN ADHESIVES LIMITED."/>
    <x v="2"/>
    <n v="803"/>
    <s v="Pcs"/>
    <n v="35.5"/>
    <n v="28506.5"/>
  </r>
  <r>
    <x v="588"/>
    <s v="HINDUSTAN ADHESIVES LIMITED."/>
    <x v="1"/>
    <n v="600"/>
    <s v="Pcs"/>
    <n v="28"/>
    <n v="16800"/>
  </r>
  <r>
    <x v="588"/>
    <s v="HINDUSTAN ADHESIVES LIMITED."/>
    <x v="1"/>
    <n v="202"/>
    <s v="Pcs"/>
    <n v="30"/>
    <n v="6060"/>
  </r>
  <r>
    <x v="484"/>
    <s v="HINDUSTAN ADHESIVES LIMITED."/>
    <x v="2"/>
    <n v="1000"/>
    <s v="Pcs"/>
    <n v="40"/>
    <n v="40000"/>
  </r>
  <r>
    <x v="516"/>
    <s v="HINDUSTHAN PACKAGING CO."/>
    <x v="0"/>
    <n v="2134"/>
    <s v="Kg"/>
    <n v="28.25"/>
    <n v="60285.5"/>
  </r>
  <r>
    <x v="516"/>
    <s v="HINDUSTHAN PACKAGING CO."/>
    <x v="0"/>
    <n v="1672"/>
    <s v="Kg"/>
    <n v="28.25"/>
    <n v="47234"/>
  </r>
  <r>
    <x v="516"/>
    <s v="HINDUSTHAN PACKAGING CO."/>
    <x v="0"/>
    <n v="1012"/>
    <s v="Kg"/>
    <n v="26.75"/>
    <n v="27071"/>
  </r>
  <r>
    <x v="516"/>
    <s v="HINDUSTHAN PACKAGING CO."/>
    <x v="0"/>
    <n v="466"/>
    <s v="Kg"/>
    <n v="26.75"/>
    <n v="12465.5"/>
  </r>
  <r>
    <x v="516"/>
    <s v="HINDUSTHAN PACKAGING CO."/>
    <x v="0"/>
    <n v="1279"/>
    <s v="Kg"/>
    <n v="26.75"/>
    <n v="34213.25"/>
  </r>
  <r>
    <x v="516"/>
    <s v="HINDUSTHAN PACKAGING CO."/>
    <x v="0"/>
    <n v="968"/>
    <s v="Kg"/>
    <n v="28.25"/>
    <n v="27346"/>
  </r>
  <r>
    <x v="313"/>
    <s v="HIRAWAT TAPES"/>
    <x v="2"/>
    <n v="740"/>
    <s v="Mtr"/>
    <n v="26.5"/>
    <n v="19610"/>
  </r>
  <r>
    <x v="425"/>
    <s v="HIRAWAT TAPES"/>
    <x v="2"/>
    <n v="800"/>
    <s v="Pcs"/>
    <n v="26.5"/>
    <n v="21200"/>
  </r>
  <r>
    <x v="76"/>
    <s v="HIRAWAT TAPES"/>
    <x v="2"/>
    <n v="800"/>
    <s v="Pcs"/>
    <n v="25.5"/>
    <n v="20400"/>
  </r>
  <r>
    <x v="407"/>
    <s v="HIRAWAT TAPES"/>
    <x v="1"/>
    <n v="810"/>
    <s v="Pcs"/>
    <n v="24"/>
    <n v="19440"/>
  </r>
  <r>
    <x v="589"/>
    <s v="HIRAWAT TAPES"/>
    <x v="1"/>
    <n v="513"/>
    <s v="Pcs"/>
    <n v="27"/>
    <n v="13851"/>
  </r>
  <r>
    <x v="589"/>
    <s v="HIRAWAT TAPES"/>
    <x v="1"/>
    <n v="192"/>
    <s v="Pcs"/>
    <n v="24"/>
    <n v="4608"/>
  </r>
  <r>
    <x v="492"/>
    <s v="HIYONE HOME APPLIANCES LLP"/>
    <x v="1"/>
    <n v="960"/>
    <s v="Pcs"/>
    <n v="15.5"/>
    <n v="14880"/>
  </r>
  <r>
    <x v="536"/>
    <s v="HIYONE HOME APPLIANCES LLP"/>
    <x v="1"/>
    <n v="300"/>
    <s v="Pcs"/>
    <n v="19"/>
    <n v="5700"/>
  </r>
  <r>
    <x v="398"/>
    <s v="INDIA TAPE MANUFACTURING COMPANY"/>
    <x v="2"/>
    <n v="787.5"/>
    <s v="Mtr"/>
    <n v="25.5"/>
    <n v="20081.25"/>
  </r>
  <r>
    <x v="334"/>
    <s v="INDIA TAPE MANUFACTURING COMPANY"/>
    <x v="2"/>
    <n v="500"/>
    <s v="Pcs"/>
    <n v="36.75"/>
    <n v="18375"/>
  </r>
  <r>
    <x v="183"/>
    <s v="INDIA TAPE MANUFACTURING COMPANY"/>
    <x v="2"/>
    <n v="866.7"/>
    <s v="Mtr"/>
    <n v="25.5"/>
    <n v="22100.850000000002"/>
  </r>
  <r>
    <x v="56"/>
    <s v="INDIA TAPE MANUFACTURING COMPANY"/>
    <x v="2"/>
    <n v="220"/>
    <s v="Pcs"/>
    <n v="26.25"/>
    <n v="5775"/>
  </r>
  <r>
    <x v="86"/>
    <s v="INDIA TAPE MANUFACTURING COMPANY"/>
    <x v="1"/>
    <n v="845"/>
    <s v="Pcs"/>
    <n v="31.5"/>
    <n v="26617.5"/>
  </r>
  <r>
    <x v="565"/>
    <s v="INDIAN PACKAGING INDUSTRIES"/>
    <x v="0"/>
    <n v="336"/>
    <s v="Kg"/>
    <n v="45.5"/>
    <n v="15288"/>
  </r>
  <r>
    <x v="535"/>
    <s v="INDIAN PAPER HOUSE"/>
    <x v="2"/>
    <n v="600"/>
    <s v="Pcs"/>
    <n v="16"/>
    <n v="9600"/>
  </r>
  <r>
    <x v="536"/>
    <s v="INDIAN PAPER HOUSE"/>
    <x v="2"/>
    <n v="800"/>
    <s v="Pcs"/>
    <n v="16"/>
    <n v="12800"/>
  </r>
  <r>
    <x v="19"/>
    <s v="INDIAN PAPER HOUSE"/>
    <x v="2"/>
    <n v="810"/>
    <s v="Pcs"/>
    <n v="15.5"/>
    <n v="12555"/>
  </r>
  <r>
    <x v="120"/>
    <s v="INNOMEDIA CREATIONS (P) LTD."/>
    <x v="1"/>
    <n v="50"/>
    <s v="Pcs"/>
    <n v="48"/>
    <n v="2400"/>
  </r>
  <r>
    <x v="120"/>
    <s v="INNOMEDIA CREATIONS (P) LTD."/>
    <x v="1"/>
    <n v="50"/>
    <s v="Pcs"/>
    <n v="33.5"/>
    <n v="1675"/>
  </r>
  <r>
    <x v="120"/>
    <s v="INNOMEDIA CREATIONS (P) LTD."/>
    <x v="1"/>
    <n v="100"/>
    <s v="Pcs"/>
    <n v="56"/>
    <n v="5600"/>
  </r>
  <r>
    <x v="227"/>
    <s v="INTERNATIONAL PAPER ART"/>
    <x v="1"/>
    <n v="225"/>
    <s v="Pcs"/>
    <n v="54"/>
    <n v="12150"/>
  </r>
  <r>
    <x v="590"/>
    <s v="INTERNATIONAL PAPER ART"/>
    <x v="0"/>
    <n v="1944"/>
    <s v="Kg"/>
    <n v="35.25"/>
    <n v="68526"/>
  </r>
  <r>
    <x v="591"/>
    <s v="INTERNATIONAL PAPER ART"/>
    <x v="0"/>
    <n v="2613"/>
    <s v="Kg"/>
    <n v="35.25"/>
    <n v="92108.25"/>
  </r>
  <r>
    <x v="256"/>
    <s v="J.N ENTERPRISE"/>
    <x v="3"/>
    <n v="428"/>
    <s v="Pcs"/>
    <n v="30"/>
    <n v="12840"/>
  </r>
  <r>
    <x v="266"/>
    <s v="J.N ENTERPRISE"/>
    <x v="3"/>
    <n v="90"/>
    <s v="Kg"/>
    <n v="28"/>
    <n v="2520"/>
  </r>
  <r>
    <x v="266"/>
    <s v="J.N ENTERPRISE"/>
    <x v="3"/>
    <n v="386"/>
    <s v="Kg"/>
    <n v="32"/>
    <n v="12352"/>
  </r>
  <r>
    <x v="551"/>
    <s v="J.N ENTERPRISE"/>
    <x v="3"/>
    <n v="1003"/>
    <s v="Kg"/>
    <n v="36"/>
    <n v="36108"/>
  </r>
  <r>
    <x v="551"/>
    <s v="J.N ENTERPRISE"/>
    <x v="3"/>
    <n v="1244"/>
    <s v="Kg"/>
    <n v="36"/>
    <n v="44784"/>
  </r>
  <r>
    <x v="111"/>
    <s v="JAAGRIT FASHIONS (P) LTD."/>
    <x v="1"/>
    <n v="250"/>
    <s v="Pcs"/>
    <n v="102"/>
    <n v="25500"/>
  </r>
  <r>
    <x v="289"/>
    <s v="JAAGRIT FASHIONS (P) LTD."/>
    <x v="1"/>
    <n v="249"/>
    <s v="Pcs"/>
    <n v="102"/>
    <n v="25398"/>
  </r>
  <r>
    <x v="249"/>
    <s v="JAAGRIT FASHIONS (P) LTD."/>
    <x v="1"/>
    <n v="52"/>
    <s v="Pcs"/>
    <n v="123"/>
    <n v="6396"/>
  </r>
  <r>
    <x v="253"/>
    <s v="JAAGRIT FASHIONS (P) LTD."/>
    <x v="1"/>
    <n v="30"/>
    <s v="Pcs"/>
    <n v="102"/>
    <n v="3060"/>
  </r>
  <r>
    <x v="253"/>
    <s v="JAAGRIT FASHIONS (P) LTD."/>
    <x v="1"/>
    <n v="220"/>
    <s v="Pcs"/>
    <n v="103"/>
    <n v="22660"/>
  </r>
  <r>
    <x v="254"/>
    <s v="JAAGRIT FASHIONS (P) LTD."/>
    <x v="1"/>
    <n v="167"/>
    <s v="Pcs"/>
    <n v="102"/>
    <n v="17034"/>
  </r>
  <r>
    <x v="295"/>
    <s v="JAAGRIT FASHIONS (P) LTD."/>
    <x v="1"/>
    <n v="302"/>
    <s v="Pcs"/>
    <n v="102"/>
    <n v="30804"/>
  </r>
  <r>
    <x v="258"/>
    <s v="JAAGRIT FASHIONS (P) LTD."/>
    <x v="1"/>
    <n v="259"/>
    <s v="Pcs"/>
    <n v="102"/>
    <n v="26418"/>
  </r>
  <r>
    <x v="261"/>
    <s v="JAAGRIT FASHIONS (P) LTD."/>
    <x v="1"/>
    <n v="249"/>
    <s v="Pcs"/>
    <n v="102"/>
    <n v="25398"/>
  </r>
  <r>
    <x v="50"/>
    <s v="JAAGRIT FASHIONS (P) LTD."/>
    <x v="1"/>
    <n v="29"/>
    <s v="Pcs"/>
    <n v="103"/>
    <n v="2987"/>
  </r>
  <r>
    <x v="50"/>
    <s v="JAAGRIT FASHIONS (P) LTD."/>
    <x v="1"/>
    <n v="250"/>
    <s v="Pcs"/>
    <n v="102"/>
    <n v="25500"/>
  </r>
  <r>
    <x v="480"/>
    <s v="JAAGRIT FASHIONS (P) LTD."/>
    <x v="1"/>
    <n v="251"/>
    <s v="Pcs"/>
    <n v="102"/>
    <n v="25602"/>
  </r>
  <r>
    <x v="405"/>
    <s v="JAAGRIT FASHIONS (P) LTD."/>
    <x v="1"/>
    <n v="252"/>
    <s v="Pcs"/>
    <n v="102"/>
    <n v="25704"/>
  </r>
  <r>
    <x v="362"/>
    <s v="JAAGRIT FASHIONS (P) LTD."/>
    <x v="1"/>
    <n v="355"/>
    <s v="Pcs"/>
    <n v="115"/>
    <n v="40825"/>
  </r>
  <r>
    <x v="449"/>
    <s v="JAAGRIT FASHIONS (P) LTD."/>
    <x v="1"/>
    <n v="250"/>
    <s v="Pcs"/>
    <n v="125"/>
    <n v="31250"/>
  </r>
  <r>
    <x v="522"/>
    <s v="JAAGRIT FASHIONS (P) LTD."/>
    <x v="1"/>
    <n v="252"/>
    <s v="Pcs"/>
    <n v="125"/>
    <n v="31500"/>
  </r>
  <r>
    <x v="230"/>
    <s v="JAHANGIR PACKAGING"/>
    <x v="0"/>
    <n v="300"/>
    <s v="Kg"/>
    <n v="29.5"/>
    <n v="8850"/>
  </r>
  <r>
    <x v="230"/>
    <s v="JAHANGIR PACKAGING"/>
    <x v="0"/>
    <n v="592"/>
    <s v="Kg"/>
    <n v="26.5"/>
    <n v="15688"/>
  </r>
  <r>
    <x v="230"/>
    <s v="JAHANGIR PACKAGING"/>
    <x v="0"/>
    <n v="357"/>
    <s v="Kg"/>
    <n v="29.5"/>
    <n v="10531.5"/>
  </r>
  <r>
    <x v="71"/>
    <s v="JAHANGIR PACKAGING"/>
    <x v="0"/>
    <n v="521"/>
    <s v="Kg"/>
    <n v="25.25"/>
    <n v="13155.25"/>
  </r>
  <r>
    <x v="71"/>
    <s v="JAHANGIR PACKAGING"/>
    <x v="0"/>
    <n v="794"/>
    <s v="Kg"/>
    <n v="23.75"/>
    <n v="18857.5"/>
  </r>
  <r>
    <x v="72"/>
    <s v="JAHANGIR PACKAGING"/>
    <x v="0"/>
    <n v="692"/>
    <s v="Kg"/>
    <n v="23.5"/>
    <n v="16262"/>
  </r>
  <r>
    <x v="72"/>
    <s v="JAHANGIR PACKAGING"/>
    <x v="0"/>
    <n v="535"/>
    <s v="Kg"/>
    <n v="25"/>
    <n v="13375"/>
  </r>
  <r>
    <x v="72"/>
    <s v="JAHANGIR PACKAGING"/>
    <x v="0"/>
    <n v="739"/>
    <s v="Kg"/>
    <n v="23.5"/>
    <n v="17366.5"/>
  </r>
  <r>
    <x v="73"/>
    <s v="JAHANGIR PACKAGING"/>
    <x v="0"/>
    <n v="1186"/>
    <s v="Kg"/>
    <n v="23.5"/>
    <n v="27871"/>
  </r>
  <r>
    <x v="74"/>
    <s v="JAHANGIR PACKAGING"/>
    <x v="0"/>
    <n v="546"/>
    <s v="Kg"/>
    <n v="24"/>
    <n v="13104"/>
  </r>
  <r>
    <x v="74"/>
    <s v="JAHANGIR PACKAGING"/>
    <x v="0"/>
    <n v="504"/>
    <s v="Kg"/>
    <n v="31.75"/>
    <n v="16002"/>
  </r>
  <r>
    <x v="234"/>
    <s v="JAHANGIR PACKAGING"/>
    <x v="0"/>
    <n v="1049"/>
    <s v="Kg"/>
    <n v="24.75"/>
    <n v="25962.75"/>
  </r>
  <r>
    <x v="84"/>
    <s v="JAHANGIR PACKAGING"/>
    <x v="0"/>
    <n v="565"/>
    <s v="Kg"/>
    <n v="24.5"/>
    <n v="13842.5"/>
  </r>
  <r>
    <x v="84"/>
    <s v="JAHANGIR PACKAGING"/>
    <x v="0"/>
    <n v="827"/>
    <s v="Kg"/>
    <n v="24.5"/>
    <n v="20261.5"/>
  </r>
  <r>
    <x v="239"/>
    <s v="JAHANGIR PACKAGING"/>
    <x v="0"/>
    <n v="962"/>
    <s v="Kg"/>
    <n v="22.75"/>
    <n v="21885.5"/>
  </r>
  <r>
    <x v="115"/>
    <s v="JAHANGIR PACKAGING"/>
    <x v="0"/>
    <n v="588"/>
    <s v="Kg"/>
    <n v="23.25"/>
    <n v="13671"/>
  </r>
  <r>
    <x v="116"/>
    <s v="JAHANGIR PACKAGING"/>
    <x v="0"/>
    <n v="629"/>
    <s v="Kg"/>
    <n v="24.5"/>
    <n v="15410.5"/>
  </r>
  <r>
    <x v="116"/>
    <s v="JAHANGIR PACKAGING"/>
    <x v="0"/>
    <n v="607"/>
    <s v="Kg"/>
    <n v="23.25"/>
    <n v="14112.75"/>
  </r>
  <r>
    <x v="116"/>
    <s v="JAHANGIR PACKAGING"/>
    <x v="0"/>
    <n v="729"/>
    <s v="Kg"/>
    <n v="23"/>
    <n v="16767"/>
  </r>
  <r>
    <x v="592"/>
    <s v="JAHANGIR PACKAGING"/>
    <x v="0"/>
    <n v="545"/>
    <s v="Kg"/>
    <n v="21.5"/>
    <n v="11717.5"/>
  </r>
  <r>
    <x v="42"/>
    <s v="JAI KISHAN DASS MALL JUTE PRODUCTS (P) LTD."/>
    <x v="2"/>
    <n v="3600"/>
    <s v="Pcs"/>
    <n v="3.4"/>
    <n v="12240"/>
  </r>
  <r>
    <x v="402"/>
    <s v="JAI KISHAN DASS MALL JUTE PRODUCTS (P) LTD."/>
    <x v="2"/>
    <n v="5500"/>
    <s v="Pcs"/>
    <n v="3.4"/>
    <n v="18700"/>
  </r>
  <r>
    <x v="593"/>
    <s v="JAI KISHAN DASS MALL JUTE PRODUCTS (P) LTD."/>
    <x v="2"/>
    <n v="5500"/>
    <s v="Pcs"/>
    <n v="3.4"/>
    <n v="18700"/>
  </r>
  <r>
    <x v="594"/>
    <s v="JAI KISHAN DASS MALL JUTE PRODUCTS (P) LTD."/>
    <x v="2"/>
    <n v="5500"/>
    <s v="Pcs"/>
    <n v="3.5"/>
    <n v="19250"/>
  </r>
  <r>
    <x v="481"/>
    <s v="JAI KISHAN DASS MALL JUTE PRODUCTS (P) LTD."/>
    <x v="2"/>
    <n v="5553"/>
    <s v="Pcs"/>
    <n v="3.5"/>
    <n v="19435.5"/>
  </r>
  <r>
    <x v="595"/>
    <s v="JAI KISHAN DASS MALL JUTE PRODUCTS (P) LTD."/>
    <x v="2"/>
    <n v="5100"/>
    <s v="Pcs"/>
    <n v="3.5"/>
    <n v="17850"/>
  </r>
  <r>
    <x v="595"/>
    <s v="JAI KISHAN DASS MALL JUTE PRODUCTS (P) LTD."/>
    <x v="2"/>
    <n v="5100"/>
    <s v="Pcs"/>
    <n v="3.5"/>
    <n v="17850"/>
  </r>
  <r>
    <x v="596"/>
    <s v="JAI KISHAN DASS MALL JUTE PRODUCTS (P) LTD."/>
    <x v="2"/>
    <n v="5500"/>
    <s v="Pcs"/>
    <n v="3.5"/>
    <n v="19250"/>
  </r>
  <r>
    <x v="597"/>
    <s v="JAI KISHAN DASS MALL JUTE PRODUCTS (P) LTD."/>
    <x v="2"/>
    <n v="4280"/>
    <s v="Pcs"/>
    <n v="3.5"/>
    <n v="14980"/>
  </r>
  <r>
    <x v="61"/>
    <s v="JAI KISHAN DASS MALL JUTE PRODUCTS (P) LTD."/>
    <x v="1"/>
    <n v="2850"/>
    <s v="Pcs"/>
    <n v="42.75"/>
    <n v="121837.5"/>
  </r>
  <r>
    <x v="598"/>
    <s v="JAI KISHAN DASS MALL JUTE PRODUCTS (P) LTD."/>
    <x v="1"/>
    <n v="1870"/>
    <s v="Pcs"/>
    <n v="42.75"/>
    <n v="79942.5"/>
  </r>
  <r>
    <x v="598"/>
    <s v="JAI KISHAN DASS MALL JUTE PRODUCTS (P) LTD."/>
    <x v="1"/>
    <n v="1475"/>
    <s v="Pcs"/>
    <n v="42.75"/>
    <n v="63056.25"/>
  </r>
  <r>
    <x v="598"/>
    <s v="JAI KISHAN DASS MALL JUTE PRODUCTS (P) LTD."/>
    <x v="1"/>
    <n v="2710"/>
    <s v="Pcs"/>
    <n v="42.75"/>
    <n v="115852.5"/>
  </r>
  <r>
    <x v="225"/>
    <s v="JAI KISHAN DASS MALL JUTE PRODUCTS (P) LTD."/>
    <x v="1"/>
    <n v="850"/>
    <s v="Pcs"/>
    <n v="42.75"/>
    <n v="36337.5"/>
  </r>
  <r>
    <x v="225"/>
    <s v="JAI KISHAN DASS MALL JUTE PRODUCTS (P) LTD."/>
    <x v="1"/>
    <n v="1800"/>
    <s v="Pcs"/>
    <n v="42.75"/>
    <n v="76950"/>
  </r>
  <r>
    <x v="225"/>
    <s v="JAI KISHAN DASS MALL JUTE PRODUCTS (P) LTD."/>
    <x v="1"/>
    <n v="660"/>
    <s v="Pcs"/>
    <n v="42.75"/>
    <n v="28215"/>
  </r>
  <r>
    <x v="225"/>
    <s v="JAI KISHAN DASS MALL JUTE PRODUCTS (P) LTD."/>
    <x v="1"/>
    <n v="580"/>
    <s v="Pcs"/>
    <n v="42.75"/>
    <n v="24795"/>
  </r>
  <r>
    <x v="225"/>
    <s v="JAI KISHAN DASS MALL JUTE PRODUCTS (P) LTD."/>
    <x v="1"/>
    <n v="280"/>
    <s v="Pcs"/>
    <n v="42.75"/>
    <n v="11970"/>
  </r>
  <r>
    <x v="225"/>
    <s v="JAI KISHAN DASS MALL JUTE PRODUCTS (P) LTD."/>
    <x v="1"/>
    <n v="1790"/>
    <s v="Pcs"/>
    <n v="42.75"/>
    <n v="76522.5"/>
  </r>
  <r>
    <x v="19"/>
    <s v="JAI KISHAN DASS MALL JUTE PRODUCTS (P) LTD."/>
    <x v="1"/>
    <n v="980"/>
    <s v="Pcs"/>
    <n v="42.75"/>
    <n v="41895"/>
  </r>
  <r>
    <x v="19"/>
    <s v="JAI KISHAN DASS MALL JUTE PRODUCTS (P) LTD."/>
    <x v="1"/>
    <n v="1295"/>
    <s v="Pcs"/>
    <n v="42.75"/>
    <n v="55361.25"/>
  </r>
  <r>
    <x v="599"/>
    <s v="JAI KISHAN DASS MALL JUTE PRODUCTS (P) LTD."/>
    <x v="1"/>
    <n v="5"/>
    <s v="Pcs"/>
    <n v="130"/>
    <n v="650"/>
  </r>
  <r>
    <x v="599"/>
    <s v="JAI KISHAN DASS MALL JUTE PRODUCTS (P) LTD."/>
    <x v="1"/>
    <n v="2"/>
    <s v="Pcs"/>
    <n v="90"/>
    <n v="180"/>
  </r>
  <r>
    <x v="599"/>
    <s v="JAI KISHAN DASS MALL JUTE PRODUCTS (P) LTD."/>
    <x v="1"/>
    <n v="29"/>
    <s v="Pcs"/>
    <n v="130"/>
    <n v="3770"/>
  </r>
  <r>
    <x v="15"/>
    <s v="JAI KISHAN DASS MALL JUTE PRODUCTS (P) LTD."/>
    <x v="1"/>
    <n v="700"/>
    <s v="Pcs"/>
    <n v="72.75"/>
    <n v="50925"/>
  </r>
  <r>
    <x v="15"/>
    <s v="JAI KISHAN DASS MALL JUTE PRODUCTS (P) LTD."/>
    <x v="1"/>
    <n v="2015"/>
    <s v="Pcs"/>
    <n v="42.75"/>
    <n v="86141.25"/>
  </r>
  <r>
    <x v="548"/>
    <s v="JAI KISHAN DASS MALL JUTE PRODUCTS (P) LTD."/>
    <x v="1"/>
    <n v="1650"/>
    <s v="Pcs"/>
    <n v="72.75"/>
    <n v="120037.5"/>
  </r>
  <r>
    <x v="548"/>
    <s v="JAI KISHAN DASS MALL JUTE PRODUCTS (P) LTD."/>
    <x v="1"/>
    <n v="1020"/>
    <s v="Pcs"/>
    <n v="42.75"/>
    <n v="43605"/>
  </r>
  <r>
    <x v="395"/>
    <s v="JAI KISHAN DASS MALL JUTE PRODUCTS (P) LTD."/>
    <x v="1"/>
    <n v="1820"/>
    <s v="Pcs"/>
    <n v="42.75"/>
    <n v="77805"/>
  </r>
  <r>
    <x v="395"/>
    <s v="JAI KISHAN DASS MALL JUTE PRODUCTS (P) LTD."/>
    <x v="1"/>
    <n v="900"/>
    <s v="Pcs"/>
    <n v="42.75"/>
    <n v="38475"/>
  </r>
  <r>
    <x v="32"/>
    <s v="JAI KISHAN DASS MALL JUTE PRODUCTS (P) LTD."/>
    <x v="1"/>
    <n v="640"/>
    <s v="Pcs"/>
    <n v="42.75"/>
    <n v="27360"/>
  </r>
  <r>
    <x v="32"/>
    <s v="JAI KISHAN DASS MALL JUTE PRODUCTS (P) LTD."/>
    <x v="1"/>
    <n v="1600"/>
    <s v="Pcs"/>
    <n v="42.75"/>
    <n v="68400"/>
  </r>
  <r>
    <x v="32"/>
    <s v="JAI KISHAN DASS MALL JUTE PRODUCTS (P) LTD."/>
    <x v="1"/>
    <n v="449"/>
    <s v="Pcs"/>
    <n v="42.75"/>
    <n v="19194.75"/>
  </r>
  <r>
    <x v="600"/>
    <s v="JAI KISHAN DASS MALL JUTE PRODUCTS (P) LTD."/>
    <x v="1"/>
    <n v="2710"/>
    <s v="Pcs"/>
    <n v="42.75"/>
    <n v="115852.5"/>
  </r>
  <r>
    <x v="16"/>
    <s v="JAI KISHAN DASS MALL JUTE PRODUCTS (P) LTD."/>
    <x v="1"/>
    <n v="2650"/>
    <s v="Pcs"/>
    <n v="42.75"/>
    <n v="113287.5"/>
  </r>
  <r>
    <x v="16"/>
    <s v="JAI KISHAN DASS MALL JUTE PRODUCTS (P) LTD."/>
    <x v="1"/>
    <n v="1604"/>
    <s v="Pcs"/>
    <n v="42.75"/>
    <n v="68571"/>
  </r>
  <r>
    <x v="35"/>
    <s v="JAI KISHAN DASS MALL JUTE PRODUCTS (P) LTD."/>
    <x v="1"/>
    <n v="60"/>
    <s v="Pcs"/>
    <n v="42.75"/>
    <n v="2565"/>
  </r>
  <r>
    <x v="569"/>
    <s v="JAI KISHAN DASS MALL JUTE PRODUCTS (P) LTD."/>
    <x v="2"/>
    <n v="3009"/>
    <s v="Pcs"/>
    <n v="4.3"/>
    <n v="12938.699999999999"/>
  </r>
  <r>
    <x v="569"/>
    <s v="JAI KISHAN DASS MALL JUTE PRODUCTS (P) LTD."/>
    <x v="2"/>
    <n v="5000"/>
    <s v="Pcs"/>
    <n v="4.05"/>
    <n v="20250"/>
  </r>
  <r>
    <x v="42"/>
    <s v="JAYRAJ GUPTA AND BROTHERS"/>
    <x v="2"/>
    <n v="1031"/>
    <s v="Pcs"/>
    <n v="6.3"/>
    <n v="6495.3"/>
  </r>
  <r>
    <x v="214"/>
    <s v="JKE TAPES PRIVATE LIMITED"/>
    <x v="1"/>
    <n v="1600"/>
    <s v="Pcs"/>
    <n v="24"/>
    <n v="38400"/>
  </r>
  <r>
    <x v="214"/>
    <s v="JKE TAPES PRIVATE LIMITED"/>
    <x v="2"/>
    <n v="800"/>
    <s v="Pcs"/>
    <n v="38.5"/>
    <n v="30800"/>
  </r>
  <r>
    <x v="218"/>
    <s v="JKE TAPES PRIVATE LIMITED"/>
    <x v="1"/>
    <n v="1590"/>
    <s v="Pcs"/>
    <n v="26.5"/>
    <n v="42135"/>
  </r>
  <r>
    <x v="534"/>
    <s v="JKE TAPES PRIVATE LIMITED"/>
    <x v="2"/>
    <n v="800"/>
    <s v="Pcs"/>
    <n v="38.5"/>
    <n v="30800"/>
  </r>
  <r>
    <x v="87"/>
    <s v="JKE TAPES PRIVATE LIMITED"/>
    <x v="1"/>
    <n v="820"/>
    <s v="Pcs"/>
    <n v="26.5"/>
    <n v="21730"/>
  </r>
  <r>
    <x v="87"/>
    <s v="JKE TAPES PRIVATE LIMITED"/>
    <x v="1"/>
    <n v="503"/>
    <s v="Pcs"/>
    <n v="34"/>
    <n v="17102"/>
  </r>
  <r>
    <x v="67"/>
    <s v="JKE TAPES PRIVATE LIMITED"/>
    <x v="2"/>
    <n v="750"/>
    <s v="Pcs"/>
    <n v="46"/>
    <n v="34500"/>
  </r>
  <r>
    <x v="220"/>
    <s v="JKE TAPES PRIVATE LIMITED"/>
    <x v="2"/>
    <n v="751"/>
    <s v="Pcs"/>
    <n v="46"/>
    <n v="34546"/>
  </r>
  <r>
    <x v="221"/>
    <s v="JKE TAPES PRIVATE LIMITED"/>
    <x v="2"/>
    <n v="750"/>
    <s v="Pcs"/>
    <n v="46"/>
    <n v="34500"/>
  </r>
  <r>
    <x v="222"/>
    <s v="JKE TAPES PRIVATE LIMITED"/>
    <x v="2"/>
    <n v="753"/>
    <s v="Pcs"/>
    <n v="46"/>
    <n v="34638"/>
  </r>
  <r>
    <x v="590"/>
    <s v="JKE TAPES PRIVATE LIMITED"/>
    <x v="2"/>
    <n v="750"/>
    <s v="Pcs"/>
    <n v="46"/>
    <n v="34500"/>
  </r>
  <r>
    <x v="223"/>
    <s v="JKE TAPES PRIVATE LIMITED"/>
    <x v="2"/>
    <n v="750"/>
    <s v="Pcs"/>
    <n v="46"/>
    <n v="34500"/>
  </r>
  <r>
    <x v="564"/>
    <s v="JKE TAPES PRIVATE LIMITED"/>
    <x v="2"/>
    <n v="750"/>
    <s v="Pcs"/>
    <n v="46"/>
    <n v="34500"/>
  </r>
  <r>
    <x v="564"/>
    <s v="JKE TAPES PRIVATE LIMITED"/>
    <x v="1"/>
    <n v="375"/>
    <s v="Pcs"/>
    <n v="26.5"/>
    <n v="9937.5"/>
  </r>
  <r>
    <x v="564"/>
    <s v="JKE TAPES PRIVATE LIMITED"/>
    <x v="1"/>
    <n v="1025"/>
    <s v="Pcs"/>
    <n v="24"/>
    <n v="24600"/>
  </r>
  <r>
    <x v="436"/>
    <s v="JKE TAPES PRIVATE LIMITED"/>
    <x v="2"/>
    <n v="750"/>
    <s v="Pcs"/>
    <n v="46"/>
    <n v="34500"/>
  </r>
  <r>
    <x v="456"/>
    <s v="JKE TAPES PRIVATE LIMITED"/>
    <x v="2"/>
    <n v="750"/>
    <s v="Pcs"/>
    <n v="46"/>
    <n v="34500"/>
  </r>
  <r>
    <x v="456"/>
    <s v="JKE TAPES PRIVATE LIMITED"/>
    <x v="2"/>
    <n v="764"/>
    <s v="Pcs"/>
    <n v="46"/>
    <n v="35144"/>
  </r>
  <r>
    <x v="598"/>
    <s v="JKE TAPES PRIVATE LIMITED"/>
    <x v="2"/>
    <n v="750"/>
    <s v="Pcs"/>
    <n v="46"/>
    <n v="34500"/>
  </r>
  <r>
    <x v="601"/>
    <s v="JKE TAPES PRIVATE LIMITED"/>
    <x v="2"/>
    <n v="750"/>
    <s v="Pcs"/>
    <n v="46"/>
    <n v="34500"/>
  </r>
  <r>
    <x v="421"/>
    <s v="JKE TAPES PRIVATE LIMITED"/>
    <x v="2"/>
    <n v="755"/>
    <s v="Pcs"/>
    <n v="46"/>
    <n v="34730"/>
  </r>
  <r>
    <x v="421"/>
    <s v="JKE TAPES PRIVATE LIMITED"/>
    <x v="2"/>
    <n v="660"/>
    <s v="Pcs"/>
    <n v="46"/>
    <n v="30360"/>
  </r>
  <r>
    <x v="602"/>
    <s v="JKE TAPES PRIVATE LIMITED"/>
    <x v="2"/>
    <n v="766"/>
    <s v="Pcs"/>
    <n v="46"/>
    <n v="35236"/>
  </r>
  <r>
    <x v="547"/>
    <s v="JKE TAPES PRIVATE LIMITED"/>
    <x v="2"/>
    <n v="750"/>
    <s v="Pcs"/>
    <n v="48.5"/>
    <n v="36375"/>
  </r>
  <r>
    <x v="603"/>
    <s v="JKE TAPES PRIVATE LIMITED"/>
    <x v="2"/>
    <n v="750"/>
    <s v="Pcs"/>
    <n v="48.5"/>
    <n v="36375"/>
  </r>
  <r>
    <x v="604"/>
    <s v="JKE TAPES PRIVATE LIMITED"/>
    <x v="2"/>
    <n v="750"/>
    <s v="Pcs"/>
    <n v="46.25"/>
    <n v="34687.5"/>
  </r>
  <r>
    <x v="605"/>
    <s v="JKE TAPES PRIVATE LIMITED"/>
    <x v="2"/>
    <n v="750"/>
    <s v="Pcs"/>
    <n v="46.25"/>
    <n v="34687.5"/>
  </r>
  <r>
    <x v="606"/>
    <s v="JKE TAPES PRIVATE LIMITED"/>
    <x v="2"/>
    <n v="710"/>
    <s v="Pcs"/>
    <n v="46.25"/>
    <n v="32837.5"/>
  </r>
  <r>
    <x v="24"/>
    <s v="JKE TAPES PRIVATE LIMITED"/>
    <x v="2"/>
    <n v="750"/>
    <s v="Pcs"/>
    <n v="46.25"/>
    <n v="34687.5"/>
  </r>
  <r>
    <x v="25"/>
    <s v="JKE TAPES PRIVATE LIMITED"/>
    <x v="2"/>
    <n v="750"/>
    <s v="Pcs"/>
    <n v="46.25"/>
    <n v="34687.5"/>
  </r>
  <r>
    <x v="393"/>
    <s v="JKE TAPES PRIVATE LIMITED"/>
    <x v="2"/>
    <n v="750"/>
    <s v="Pcs"/>
    <n v="46.25"/>
    <n v="34687.5"/>
  </r>
  <r>
    <x v="26"/>
    <s v="JKE TAPES PRIVATE LIMITED"/>
    <x v="2"/>
    <n v="750"/>
    <s v="Pcs"/>
    <n v="46.25"/>
    <n v="34687.5"/>
  </r>
  <r>
    <x v="1"/>
    <s v="JKE TAPES PRIVATE LIMITED"/>
    <x v="2"/>
    <n v="751"/>
    <s v="Pcs"/>
    <n v="46.25"/>
    <n v="34733.75"/>
  </r>
  <r>
    <x v="607"/>
    <s v="JKE TAPES PRIVATE LIMITED"/>
    <x v="2"/>
    <n v="750"/>
    <s v="Pcs"/>
    <n v="46.25"/>
    <n v="34687.5"/>
  </r>
  <r>
    <x v="607"/>
    <s v="JKE TAPES PRIVATE LIMITED"/>
    <x v="2"/>
    <n v="750"/>
    <s v="Pcs"/>
    <n v="46.25"/>
    <n v="34687.5"/>
  </r>
  <r>
    <x v="29"/>
    <s v="JKE TAPES PRIVATE LIMITED"/>
    <x v="2"/>
    <n v="800"/>
    <s v="Pcs"/>
    <n v="46.25"/>
    <n v="37000"/>
  </r>
  <r>
    <x v="608"/>
    <s v="JKE TAPES PRIVATE LIMITED"/>
    <x v="2"/>
    <n v="780"/>
    <s v="Pcs"/>
    <n v="46.25"/>
    <n v="36075"/>
  </r>
  <r>
    <x v="609"/>
    <s v="JKE TAPES PRIVATE LIMITED"/>
    <x v="2"/>
    <n v="740"/>
    <s v="Pcs"/>
    <n v="46.25"/>
    <n v="34225"/>
  </r>
  <r>
    <x v="609"/>
    <s v="JKE TAPES PRIVATE LIMITED"/>
    <x v="1"/>
    <n v="260"/>
    <s v="Pcs"/>
    <n v="24"/>
    <n v="6240"/>
  </r>
  <r>
    <x v="609"/>
    <s v="JKE TAPES PRIVATE LIMITED"/>
    <x v="2"/>
    <n v="760"/>
    <s v="Pcs"/>
    <n v="46.25"/>
    <n v="35150"/>
  </r>
  <r>
    <x v="610"/>
    <s v="JKE TAPES PRIVATE LIMITED"/>
    <x v="2"/>
    <n v="750"/>
    <s v="Pcs"/>
    <n v="46.25"/>
    <n v="34687.5"/>
  </r>
  <r>
    <x v="610"/>
    <s v="JKE TAPES PRIVATE LIMITED"/>
    <x v="1"/>
    <n v="1321"/>
    <s v="Pcs"/>
    <n v="24"/>
    <n v="31704"/>
  </r>
  <r>
    <x v="611"/>
    <s v="JKE TAPES PRIVATE LIMITED"/>
    <x v="2"/>
    <n v="750"/>
    <s v="Pcs"/>
    <n v="46.25"/>
    <n v="34687.5"/>
  </r>
  <r>
    <x v="30"/>
    <s v="JKE TAPES PRIVATE LIMITED"/>
    <x v="2"/>
    <n v="800"/>
    <s v="Pcs"/>
    <n v="46.25"/>
    <n v="37000"/>
  </r>
  <r>
    <x v="566"/>
    <s v="JKE TAPES PRIVATE LIMITED"/>
    <x v="2"/>
    <n v="970"/>
    <s v="Pcs"/>
    <n v="46.25"/>
    <n v="44862.5"/>
  </r>
  <r>
    <x v="566"/>
    <s v="JKE TAPES PRIVATE LIMITED"/>
    <x v="1"/>
    <n v="1310"/>
    <s v="Pcs"/>
    <n v="27.5"/>
    <n v="36025"/>
  </r>
  <r>
    <x v="612"/>
    <s v="JKE TAPES PRIVATE LIMITED"/>
    <x v="2"/>
    <n v="1000"/>
    <s v="Pcs"/>
    <n v="46.25"/>
    <n v="46250"/>
  </r>
  <r>
    <x v="15"/>
    <s v="JKE TAPES PRIVATE LIMITED"/>
    <x v="2"/>
    <n v="1500"/>
    <s v="Pcs"/>
    <n v="46.25"/>
    <n v="69375"/>
  </r>
  <r>
    <x v="41"/>
    <s v="JKE TAPES PRIVATE LIMITED"/>
    <x v="2"/>
    <n v="630"/>
    <s v="Pcs"/>
    <n v="46.25"/>
    <n v="29137.5"/>
  </r>
  <r>
    <x v="613"/>
    <s v="JKE TAPES PRIVATE LIMITED"/>
    <x v="2"/>
    <n v="1000"/>
    <s v="Pcs"/>
    <n v="46.25"/>
    <n v="46250"/>
  </r>
  <r>
    <x v="613"/>
    <s v="JKE TAPES PRIVATE LIMITED"/>
    <x v="2"/>
    <n v="1000"/>
    <s v="Pcs"/>
    <n v="46.25"/>
    <n v="46250"/>
  </r>
  <r>
    <x v="600"/>
    <s v="JKE TAPES PRIVATE LIMITED"/>
    <x v="2"/>
    <n v="1000"/>
    <s v="Pcs"/>
    <n v="46.25"/>
    <n v="46250"/>
  </r>
  <r>
    <x v="16"/>
    <s v="JKE TAPES PRIVATE LIMITED"/>
    <x v="1"/>
    <n v="1006"/>
    <s v="Pcs"/>
    <n v="58"/>
    <n v="58348"/>
  </r>
  <r>
    <x v="16"/>
    <s v="JKE TAPES PRIVATE LIMITED"/>
    <x v="2"/>
    <n v="1000"/>
    <s v="Pcs"/>
    <n v="46.25"/>
    <n v="46250"/>
  </r>
  <r>
    <x v="33"/>
    <s v="JKE TAPES PRIVATE LIMITED"/>
    <x v="2"/>
    <n v="1000"/>
    <s v="Pcs"/>
    <n v="46.25"/>
    <n v="46250"/>
  </r>
  <r>
    <x v="33"/>
    <s v="JKE TAPES PRIVATE LIMITED"/>
    <x v="1"/>
    <n v="1980"/>
    <s v="Pcs"/>
    <n v="27.5"/>
    <n v="54450"/>
  </r>
  <r>
    <x v="14"/>
    <s v="JKE TAPES PRIVATE LIMITED"/>
    <x v="2"/>
    <n v="1000"/>
    <s v="Pcs"/>
    <n v="46.25"/>
    <n v="46250"/>
  </r>
  <r>
    <x v="483"/>
    <s v="JKE TAPES PRIVATE LIMITED"/>
    <x v="2"/>
    <n v="1000"/>
    <s v="Pcs"/>
    <n v="46.25"/>
    <n v="46250"/>
  </r>
  <r>
    <x v="460"/>
    <s v="JKE TAPES PRIVATE LIMITED"/>
    <x v="2"/>
    <n v="1000"/>
    <s v="Pcs"/>
    <n v="46.25"/>
    <n v="46250"/>
  </r>
  <r>
    <x v="34"/>
    <s v="JKE TAPES PRIVATE LIMITED"/>
    <x v="2"/>
    <n v="1000"/>
    <s v="Pcs"/>
    <n v="46.25"/>
    <n v="46250"/>
  </r>
  <r>
    <x v="537"/>
    <s v="JKE TAPES PRIVATE LIMITED"/>
    <x v="2"/>
    <n v="1000"/>
    <s v="Pcs"/>
    <n v="46.25"/>
    <n v="46250"/>
  </r>
  <r>
    <x v="35"/>
    <s v="JKE TAPES PRIVATE LIMITED"/>
    <x v="1"/>
    <n v="1300"/>
    <s v="Pcs"/>
    <n v="25"/>
    <n v="32500"/>
  </r>
  <r>
    <x v="35"/>
    <s v="JKE TAPES PRIVATE LIMITED"/>
    <x v="1"/>
    <n v="506"/>
    <s v="Pcs"/>
    <n v="27.5"/>
    <n v="13915"/>
  </r>
  <r>
    <x v="43"/>
    <s v="JKE TAPES PRIVATE LIMITED"/>
    <x v="2"/>
    <n v="1000"/>
    <s v="Pcs"/>
    <n v="46.25"/>
    <n v="46250"/>
  </r>
  <r>
    <x v="614"/>
    <s v="JKE TAPES PRIVATE LIMITED"/>
    <x v="2"/>
    <n v="1000"/>
    <s v="Pcs"/>
    <n v="46.25"/>
    <n v="46250"/>
  </r>
  <r>
    <x v="4"/>
    <s v="JKE TAPES PRIVATE LIMITED"/>
    <x v="2"/>
    <n v="1000"/>
    <s v="Pcs"/>
    <n v="46.25"/>
    <n v="46250"/>
  </r>
  <r>
    <x v="9"/>
    <s v="JKE TAPES PRIVATE LIMITED"/>
    <x v="2"/>
    <n v="48"/>
    <s v="Pcs"/>
    <n v="47.25"/>
    <n v="2268"/>
  </r>
  <r>
    <x v="9"/>
    <s v="JKE TAPES PRIVATE LIMITED"/>
    <x v="2"/>
    <n v="900"/>
    <s v="Pcs"/>
    <n v="46.25"/>
    <n v="41625"/>
  </r>
  <r>
    <x v="615"/>
    <s v="JKE TAPES PRIVATE LIMITED"/>
    <x v="2"/>
    <n v="1000"/>
    <s v="Pcs"/>
    <n v="46.25"/>
    <n v="46250"/>
  </r>
  <r>
    <x v="12"/>
    <s v="JKE TAPES PRIVATE LIMITED"/>
    <x v="2"/>
    <n v="1000"/>
    <s v="Pcs"/>
    <n v="46.25"/>
    <n v="46250"/>
  </r>
  <r>
    <x v="39"/>
    <s v="JKE TAPES PRIVATE LIMITED"/>
    <x v="1"/>
    <n v="1195"/>
    <s v="Pcs"/>
    <n v="25"/>
    <n v="29875"/>
  </r>
  <r>
    <x v="616"/>
    <s v="JKE TAPES PRIVATE LIMITED"/>
    <x v="2"/>
    <n v="30"/>
    <s v="Pcs"/>
    <n v="47.25"/>
    <n v="1417.5"/>
  </r>
  <r>
    <x v="616"/>
    <s v="JKE TAPES PRIVATE LIMITED"/>
    <x v="2"/>
    <n v="970"/>
    <s v="Pcs"/>
    <n v="46.25"/>
    <n v="44862.5"/>
  </r>
  <r>
    <x v="588"/>
    <s v="JKE TAPES PRIVATE LIMITED"/>
    <x v="2"/>
    <n v="1000"/>
    <s v="Pcs"/>
    <n v="46.25"/>
    <n v="46250"/>
  </r>
  <r>
    <x v="40"/>
    <s v="JKE TAPES PRIVATE LIMITED"/>
    <x v="2"/>
    <n v="1000"/>
    <s v="Pcs"/>
    <n v="47.25"/>
    <n v="47250"/>
  </r>
  <r>
    <x v="462"/>
    <s v="JKE TAPES PRIVATE LIMITED"/>
    <x v="2"/>
    <n v="1000"/>
    <s v="Pcs"/>
    <n v="47.25"/>
    <n v="47250"/>
  </r>
  <r>
    <x v="484"/>
    <s v="JKE TAPES PRIVATE LIMITED"/>
    <x v="2"/>
    <n v="1000"/>
    <s v="Pcs"/>
    <n v="47.25"/>
    <n v="47250"/>
  </r>
  <r>
    <x v="442"/>
    <s v="JYOTI COATERS PVT LTD."/>
    <x v="1"/>
    <n v="1002"/>
    <s v="Pcs"/>
    <n v="39"/>
    <n v="39078"/>
  </r>
  <r>
    <x v="418"/>
    <s v="JYOTI COATERS PVT LTD."/>
    <x v="1"/>
    <n v="1000"/>
    <s v="Pcs"/>
    <n v="32"/>
    <n v="32000"/>
  </r>
  <r>
    <x v="92"/>
    <s v="JYOTI COATERS PVT LTD."/>
    <x v="1"/>
    <n v="1000"/>
    <s v="Pcs"/>
    <n v="39"/>
    <n v="39000"/>
  </r>
  <r>
    <x v="235"/>
    <s v="JYOTI COATERS PVT LTD."/>
    <x v="1"/>
    <n v="1001"/>
    <s v="Pcs"/>
    <n v="39"/>
    <n v="39039"/>
  </r>
  <r>
    <x v="284"/>
    <s v="JYOTI COATERS PVT LTD."/>
    <x v="1"/>
    <n v="910"/>
    <s v="Pcs"/>
    <n v="32"/>
    <n v="29120"/>
  </r>
  <r>
    <x v="160"/>
    <s v="JYOTI COATERS PVT LTD."/>
    <x v="1"/>
    <n v="600"/>
    <s v="Pcs"/>
    <n v="28.25"/>
    <n v="16950"/>
  </r>
  <r>
    <x v="168"/>
    <s v="JYOTI COATERS PVT LTD."/>
    <x v="1"/>
    <n v="902"/>
    <s v="Pcs"/>
    <n v="32"/>
    <n v="28864"/>
  </r>
  <r>
    <x v="261"/>
    <s v="JYOTI COATERS PVT LTD."/>
    <x v="1"/>
    <n v="735"/>
    <s v="Pcs"/>
    <n v="23.5"/>
    <n v="17272.5"/>
  </r>
  <r>
    <x v="64"/>
    <s v="JYOTI COATERS PVT LTD."/>
    <x v="1"/>
    <n v="1010"/>
    <s v="Pcs"/>
    <n v="39"/>
    <n v="39390"/>
  </r>
  <r>
    <x v="172"/>
    <s v="JYOTI COATERS PVT LTD."/>
    <x v="1"/>
    <n v="1005"/>
    <s v="Pcs"/>
    <n v="32"/>
    <n v="32160"/>
  </r>
  <r>
    <x v="320"/>
    <s v="JYOTI COATERS PVT LTD."/>
    <x v="1"/>
    <n v="805"/>
    <s v="Pcs"/>
    <n v="23.5"/>
    <n v="18917.5"/>
  </r>
  <r>
    <x v="176"/>
    <s v="JYOTI COATERS PVT LTD."/>
    <x v="1"/>
    <n v="800"/>
    <s v="Pcs"/>
    <n v="23.5"/>
    <n v="18800"/>
  </r>
  <r>
    <x v="331"/>
    <s v="JYOTI COATERS PVT LTD."/>
    <x v="1"/>
    <n v="993"/>
    <s v="Pcs"/>
    <n v="32"/>
    <n v="31776"/>
  </r>
  <r>
    <x v="54"/>
    <s v="JYOTI COATERS PVT LTD."/>
    <x v="1"/>
    <n v="1007"/>
    <s v="Pcs"/>
    <n v="39"/>
    <n v="39273"/>
  </r>
  <r>
    <x v="333"/>
    <s v="JYOTI COATERS PVT LTD."/>
    <x v="1"/>
    <n v="752"/>
    <s v="Pcs"/>
    <n v="23.5"/>
    <n v="17672"/>
  </r>
  <r>
    <x v="264"/>
    <s v="JYOTI COATERS PVT LTD."/>
    <x v="1"/>
    <n v="988"/>
    <s v="Pcs"/>
    <n v="39"/>
    <n v="38532"/>
  </r>
  <r>
    <x v="264"/>
    <s v="JYOTI COATERS PVT LTD."/>
    <x v="2"/>
    <n v="800"/>
    <s v="Pcs"/>
    <n v="26.5"/>
    <n v="21200"/>
  </r>
  <r>
    <x v="350"/>
    <s v="JYOTI COATERS PVT LTD."/>
    <x v="2"/>
    <n v="800"/>
    <s v="Pcs"/>
    <n v="26.5"/>
    <n v="21200"/>
  </r>
  <r>
    <x v="446"/>
    <s v="JYOTI COATERS PVT LTD."/>
    <x v="2"/>
    <n v="804"/>
    <s v="Pcs"/>
    <n v="26.5"/>
    <n v="21306"/>
  </r>
  <r>
    <x v="485"/>
    <s v="JYOTI ENTERPRISE"/>
    <x v="1"/>
    <n v="1006"/>
    <s v="Pcs"/>
    <n v="16"/>
    <n v="16096"/>
  </r>
  <r>
    <x v="238"/>
    <s v="JYOTI GRAPHICS"/>
    <x v="1"/>
    <n v="73"/>
    <s v="Pcs"/>
    <n v="70.5"/>
    <n v="5146.5"/>
  </r>
  <r>
    <x v="238"/>
    <s v="JYOTI GRAPHICS"/>
    <x v="1"/>
    <n v="537"/>
    <s v="Pcs"/>
    <n v="11.5"/>
    <n v="6175.5"/>
  </r>
  <r>
    <x v="468"/>
    <s v="K.N PACKAGING"/>
    <x v="1"/>
    <n v="207"/>
    <s v="Pcs"/>
    <n v="91"/>
    <n v="18837"/>
  </r>
  <r>
    <x v="0"/>
    <s v="K.N PACKAGING"/>
    <x v="1"/>
    <n v="2508"/>
    <s v="Pcs"/>
    <n v="27"/>
    <n v="67716"/>
  </r>
  <r>
    <x v="22"/>
    <s v="K.N PACKAGING"/>
    <x v="1"/>
    <n v="308"/>
    <s v="Pcs"/>
    <n v="21"/>
    <n v="6468"/>
  </r>
  <r>
    <x v="22"/>
    <s v="K.N PACKAGING"/>
    <x v="1"/>
    <n v="308"/>
    <s v="Pcs"/>
    <n v="21"/>
    <n v="6468"/>
  </r>
  <r>
    <x v="617"/>
    <s v="K.N PACKAGING"/>
    <x v="1"/>
    <n v="107"/>
    <s v="Pcs"/>
    <n v="84"/>
    <n v="8988"/>
  </r>
  <r>
    <x v="25"/>
    <s v="K.N PACKAGING"/>
    <x v="1"/>
    <n v="1362"/>
    <s v="Pcs"/>
    <n v="23.5"/>
    <n v="32007"/>
  </r>
  <r>
    <x v="437"/>
    <s v="K.N PACKAGING"/>
    <x v="1"/>
    <n v="1268"/>
    <s v="Pcs"/>
    <n v="27"/>
    <n v="34236"/>
  </r>
  <r>
    <x v="1"/>
    <s v="K.N PACKAGING"/>
    <x v="1"/>
    <n v="1330"/>
    <s v="Pcs"/>
    <n v="27"/>
    <n v="35910"/>
  </r>
  <r>
    <x v="618"/>
    <s v="K.N PACKAGING"/>
    <x v="1"/>
    <n v="250"/>
    <s v="Pcs"/>
    <n v="6.5"/>
    <n v="1625"/>
  </r>
  <r>
    <x v="618"/>
    <s v="K.N PACKAGING"/>
    <x v="1"/>
    <n v="510"/>
    <s v="Pcs"/>
    <n v="12.2"/>
    <n v="6222"/>
  </r>
  <r>
    <x v="618"/>
    <s v="K.N PACKAGING"/>
    <x v="1"/>
    <n v="505"/>
    <s v="Pcs"/>
    <n v="10.8"/>
    <n v="5454"/>
  </r>
  <r>
    <x v="619"/>
    <s v="K.N PACKAGING"/>
    <x v="1"/>
    <n v="104"/>
    <s v="Pcs"/>
    <n v="140"/>
    <n v="14560"/>
  </r>
  <r>
    <x v="619"/>
    <s v="K.N PACKAGING"/>
    <x v="1"/>
    <n v="100"/>
    <s v="Pcs"/>
    <n v="112"/>
    <n v="11200"/>
  </r>
  <r>
    <x v="619"/>
    <s v="K.N PACKAGING"/>
    <x v="1"/>
    <n v="100"/>
    <s v="Pcs"/>
    <n v="106"/>
    <n v="10600"/>
  </r>
  <r>
    <x v="29"/>
    <s v="K.N PACKAGING"/>
    <x v="1"/>
    <n v="51"/>
    <s v="Pcs"/>
    <n v="112"/>
    <n v="5712"/>
  </r>
  <r>
    <x v="29"/>
    <s v="K.N PACKAGING"/>
    <x v="1"/>
    <n v="50"/>
    <s v="Pcs"/>
    <n v="120"/>
    <n v="6000"/>
  </r>
  <r>
    <x v="29"/>
    <s v="K.N PACKAGING"/>
    <x v="1"/>
    <n v="75"/>
    <s v="Pcs"/>
    <n v="120"/>
    <n v="9000"/>
  </r>
  <r>
    <x v="565"/>
    <s v="K.N PACKAGING"/>
    <x v="1"/>
    <n v="177"/>
    <s v="Pcs"/>
    <n v="84"/>
    <n v="14868"/>
  </r>
  <r>
    <x v="438"/>
    <s v="K.N PACKAGING"/>
    <x v="1"/>
    <n v="25"/>
    <s v="Pcs"/>
    <n v="88"/>
    <n v="2200"/>
  </r>
  <r>
    <x v="438"/>
    <s v="K.N PACKAGING"/>
    <x v="1"/>
    <n v="24"/>
    <s v="Pcs"/>
    <n v="185"/>
    <n v="4440"/>
  </r>
  <r>
    <x v="132"/>
    <s v="KAPOOR FASHIONS"/>
    <x v="1"/>
    <n v="1196"/>
    <s v="Pcs"/>
    <n v="14"/>
    <n v="16744"/>
  </r>
  <r>
    <x v="293"/>
    <s v="KAPOOR FASHIONS"/>
    <x v="1"/>
    <n v="150"/>
    <s v="Pcs"/>
    <n v="85"/>
    <n v="12750"/>
  </r>
  <r>
    <x v="70"/>
    <s v="KARIWALA HOME STYLES &amp; FASHIONS PVT.LTD"/>
    <x v="1"/>
    <n v="1530"/>
    <s v="Pcs"/>
    <n v="43"/>
    <n v="65790"/>
  </r>
  <r>
    <x v="70"/>
    <s v="KARIWALA HOME STYLES &amp; FASHIONS PVT.LTD"/>
    <x v="1"/>
    <n v="1640"/>
    <s v="Pcs"/>
    <n v="47.5"/>
    <n v="77900"/>
  </r>
  <r>
    <x v="70"/>
    <s v="KARIWALA HOME STYLES &amp; FASHIONS PVT.LTD"/>
    <x v="1"/>
    <n v="1502"/>
    <s v="Pcs"/>
    <n v="37.5"/>
    <n v="56325"/>
  </r>
  <r>
    <x v="298"/>
    <s v="KARIWALA HOME STYLES &amp; FASHIONS PVT.LTD"/>
    <x v="1"/>
    <n v="2082"/>
    <s v="Pcs"/>
    <n v="37.5"/>
    <n v="78075"/>
  </r>
  <r>
    <x v="298"/>
    <s v="KARIWALA HOME STYLES &amp; FASHIONS PVT.LTD"/>
    <x v="1"/>
    <n v="2000"/>
    <s v="Pcs"/>
    <n v="43"/>
    <n v="86000"/>
  </r>
  <r>
    <x v="298"/>
    <s v="KARIWALA HOME STYLES &amp; FASHIONS PVT.LTD"/>
    <x v="1"/>
    <n v="1809"/>
    <s v="Pcs"/>
    <n v="47.5"/>
    <n v="85927.5"/>
  </r>
  <r>
    <x v="262"/>
    <s v="KARNANI FOILS"/>
    <x v="2"/>
    <n v="3750"/>
    <s v="Pcs"/>
    <n v="1.9"/>
    <n v="7125"/>
  </r>
  <r>
    <x v="315"/>
    <s v="KARNANI FOILS"/>
    <x v="2"/>
    <n v="3750"/>
    <s v="Pcs"/>
    <n v="1.9"/>
    <n v="7125"/>
  </r>
  <r>
    <x v="320"/>
    <s v="KARNANI FOILS"/>
    <x v="2"/>
    <n v="2650"/>
    <s v="Pcs"/>
    <n v="1.9"/>
    <n v="5035"/>
  </r>
  <r>
    <x v="620"/>
    <s v="KARNANI FOILS"/>
    <x v="2"/>
    <n v="12590"/>
    <s v="Pcs"/>
    <n v="1.85"/>
    <n v="23291.5"/>
  </r>
  <r>
    <x v="552"/>
    <s v="KARNANI FOILS"/>
    <x v="2"/>
    <n v="1066"/>
    <s v="Pcs"/>
    <n v="9"/>
    <n v="9594"/>
  </r>
  <r>
    <x v="552"/>
    <s v="KARNANI FOILS"/>
    <x v="2"/>
    <n v="3950"/>
    <s v="Pcs"/>
    <n v="2"/>
    <n v="7900"/>
  </r>
  <r>
    <x v="362"/>
    <s v="KARNANI FOILS"/>
    <x v="2"/>
    <n v="2134"/>
    <s v="Pcs"/>
    <n v="2.15"/>
    <n v="4588.0999999999995"/>
  </r>
  <r>
    <x v="503"/>
    <s v="KARNANI FOILS"/>
    <x v="2"/>
    <n v="7150"/>
    <s v="Pcs"/>
    <n v="2.15"/>
    <n v="15372.5"/>
  </r>
  <r>
    <x v="581"/>
    <s v="KARNANI FOILS"/>
    <x v="2"/>
    <n v="4461"/>
    <s v="Pcs"/>
    <n v="2.15"/>
    <n v="9591.15"/>
  </r>
  <r>
    <x v="553"/>
    <s v="KARNANI FOILS"/>
    <x v="2"/>
    <n v="4050"/>
    <s v="Pcs"/>
    <n v="2.2000000000000002"/>
    <n v="8910"/>
  </r>
  <r>
    <x v="555"/>
    <s v="KARNANI FOILS"/>
    <x v="2"/>
    <n v="4350"/>
    <s v="Pcs"/>
    <n v="2.2000000000000002"/>
    <n v="9570"/>
  </r>
  <r>
    <x v="621"/>
    <s v="KARNANI FOILS"/>
    <x v="2"/>
    <n v="4978"/>
    <s v="Pcs"/>
    <n v="2.2000000000000002"/>
    <n v="10951.6"/>
  </r>
  <r>
    <x v="622"/>
    <s v="KARNANI FOILS"/>
    <x v="2"/>
    <n v="5125"/>
    <s v="Pcs"/>
    <n v="2.2000000000000002"/>
    <n v="11275.000000000002"/>
  </r>
  <r>
    <x v="623"/>
    <s v="KARNANI FOILS"/>
    <x v="2"/>
    <n v="5112"/>
    <s v="Pcs"/>
    <n v="2.25"/>
    <n v="11502"/>
  </r>
  <r>
    <x v="197"/>
    <s v="KARNANI FOILS"/>
    <x v="2"/>
    <n v="5122"/>
    <s v="Pcs"/>
    <n v="2.25"/>
    <n v="11524.5"/>
  </r>
  <r>
    <x v="526"/>
    <s v="KARNANI FOILS"/>
    <x v="2"/>
    <n v="3500"/>
    <s v="Pcs"/>
    <n v="2.25"/>
    <n v="7875"/>
  </r>
  <r>
    <x v="454"/>
    <s v="KARNANI FOILS"/>
    <x v="2"/>
    <n v="2481"/>
    <s v="Pcs"/>
    <n v="2.25"/>
    <n v="5582.25"/>
  </r>
  <r>
    <x v="624"/>
    <s v="KARNANI FOILS"/>
    <x v="2"/>
    <n v="3555"/>
    <s v="Pcs"/>
    <n v="2.25"/>
    <n v="7998.75"/>
  </r>
  <r>
    <x v="475"/>
    <s v="KARNANI FOILS"/>
    <x v="2"/>
    <n v="3700"/>
    <s v="Pcs"/>
    <n v="2.25"/>
    <n v="8325"/>
  </r>
  <r>
    <x v="458"/>
    <s v="KARNANI FOILS"/>
    <x v="2"/>
    <n v="4000"/>
    <s v="Pcs"/>
    <n v="2.4"/>
    <n v="9600"/>
  </r>
  <r>
    <x v="438"/>
    <s v="KARNANI FOILS"/>
    <x v="2"/>
    <n v="4050"/>
    <s v="Pcs"/>
    <n v="2.6"/>
    <n v="10530"/>
  </r>
  <r>
    <x v="394"/>
    <s v="KARNANI FOILS"/>
    <x v="2"/>
    <n v="4013"/>
    <s v="Pcs"/>
    <n v="2.2999999999999998"/>
    <n v="9229.9"/>
  </r>
  <r>
    <x v="570"/>
    <s v="KD PRODUCTS"/>
    <x v="2"/>
    <n v="20000"/>
    <s v="Pcs"/>
    <n v="0.75"/>
    <n v="15000"/>
  </r>
  <r>
    <x v="598"/>
    <s v="KESHAB PRINTERS"/>
    <x v="1"/>
    <n v="1950"/>
    <s v="Pcs"/>
    <n v="25"/>
    <n v="48750"/>
  </r>
  <r>
    <x v="457"/>
    <s v="KESHAB PRINTERS"/>
    <x v="1"/>
    <n v="900"/>
    <s v="Pcs"/>
    <n v="25.5"/>
    <n v="22950"/>
  </r>
  <r>
    <x v="625"/>
    <s v="KESHAB PRINTERS"/>
    <x v="1"/>
    <n v="530"/>
    <s v="Pcs"/>
    <n v="26"/>
    <n v="13780"/>
  </r>
  <r>
    <x v="626"/>
    <s v="KESHAB PRINTERS"/>
    <x v="1"/>
    <n v="717"/>
    <s v="Pcs"/>
    <n v="26"/>
    <n v="18642"/>
  </r>
  <r>
    <x v="606"/>
    <s v="KESHAB PRINTERS"/>
    <x v="1"/>
    <n v="897"/>
    <s v="Pcs"/>
    <n v="26"/>
    <n v="23322"/>
  </r>
  <r>
    <x v="617"/>
    <s v="KESHAB PRINTERS"/>
    <x v="1"/>
    <n v="380"/>
    <s v="Pcs"/>
    <n v="103"/>
    <n v="39140"/>
  </r>
  <r>
    <x v="24"/>
    <s v="KESHAB PRINTERS"/>
    <x v="1"/>
    <n v="464"/>
    <s v="Pcs"/>
    <n v="103"/>
    <n v="47792"/>
  </r>
  <r>
    <x v="26"/>
    <s v="KESHAB PRINTERS"/>
    <x v="1"/>
    <n v="499"/>
    <s v="Pcs"/>
    <n v="42"/>
    <n v="20958"/>
  </r>
  <r>
    <x v="1"/>
    <s v="KESHAB PRINTERS"/>
    <x v="1"/>
    <n v="1000"/>
    <s v="Pcs"/>
    <n v="26"/>
    <n v="26000"/>
  </r>
  <r>
    <x v="28"/>
    <s v="KESHAB PRINTERS"/>
    <x v="1"/>
    <n v="427"/>
    <s v="Pcs"/>
    <n v="103"/>
    <n v="43981"/>
  </r>
  <r>
    <x v="459"/>
    <s v="KESHAB PRINTERS"/>
    <x v="1"/>
    <n v="830"/>
    <s v="Pcs"/>
    <n v="26"/>
    <n v="21580"/>
  </r>
  <r>
    <x v="610"/>
    <s v="KESHAB PRINTERS"/>
    <x v="1"/>
    <n v="110"/>
    <s v="Pcs"/>
    <n v="103"/>
    <n v="11330"/>
  </r>
  <r>
    <x v="610"/>
    <s v="KESHAB PRINTERS"/>
    <x v="1"/>
    <n v="1750"/>
    <s v="Pcs"/>
    <n v="26"/>
    <n v="45500"/>
  </r>
  <r>
    <x v="394"/>
    <s v="KESHAB PRINTERS"/>
    <x v="1"/>
    <n v="908"/>
    <s v="Pcs"/>
    <n v="26"/>
    <n v="23608"/>
  </r>
  <r>
    <x v="41"/>
    <s v="KESHAB PRINTERS"/>
    <x v="1"/>
    <n v="866"/>
    <s v="Pcs"/>
    <n v="103"/>
    <n v="89198"/>
  </r>
  <r>
    <x v="600"/>
    <s v="KESHAB PRINTERS"/>
    <x v="1"/>
    <n v="386"/>
    <s v="Pcs"/>
    <n v="26"/>
    <n v="10036"/>
  </r>
  <r>
    <x v="483"/>
    <s v="KESHAB PRINTERS"/>
    <x v="1"/>
    <n v="2584"/>
    <s v="Pcs"/>
    <n v="26"/>
    <n v="67184"/>
  </r>
  <r>
    <x v="3"/>
    <s v="KESHAB PRINTERS"/>
    <x v="1"/>
    <n v="277"/>
    <s v="Pcs"/>
    <n v="26"/>
    <n v="7202"/>
  </r>
  <r>
    <x v="3"/>
    <s v="KESHAB PRINTERS"/>
    <x v="1"/>
    <n v="410"/>
    <s v="Pcs"/>
    <n v="41.3"/>
    <n v="16933"/>
  </r>
  <r>
    <x v="3"/>
    <s v="KESHAB PRINTERS"/>
    <x v="1"/>
    <n v="583"/>
    <s v="Pcs"/>
    <n v="41.3"/>
    <n v="24077.899999999998"/>
  </r>
  <r>
    <x v="460"/>
    <s v="KESHAB PRINTERS"/>
    <x v="1"/>
    <n v="100"/>
    <s v="Pcs"/>
    <n v="150"/>
    <n v="15000"/>
  </r>
  <r>
    <x v="460"/>
    <s v="KESHAB PRINTERS"/>
    <x v="1"/>
    <n v="100"/>
    <s v="Pcs"/>
    <n v="130"/>
    <n v="13000"/>
  </r>
  <r>
    <x v="614"/>
    <s v="KESHAB PRINTERS"/>
    <x v="1"/>
    <n v="60"/>
    <s v="Pcs"/>
    <n v="145.5"/>
    <n v="8730"/>
  </r>
  <r>
    <x v="461"/>
    <s v="KESHAB PRINTERS"/>
    <x v="1"/>
    <n v="2170"/>
    <s v="Pcs"/>
    <n v="26"/>
    <n v="56420"/>
  </r>
  <r>
    <x v="11"/>
    <s v="KESHAB PRINTERS"/>
    <x v="1"/>
    <n v="5210"/>
    <s v="Pcs"/>
    <n v="9.6"/>
    <n v="50016"/>
  </r>
  <r>
    <x v="567"/>
    <s v="KESHAB PRINTERS"/>
    <x v="1"/>
    <n v="931"/>
    <s v="Pcs"/>
    <n v="35"/>
    <n v="32585"/>
  </r>
  <r>
    <x v="396"/>
    <s v="KESHAB PRINTERS"/>
    <x v="1"/>
    <n v="2146"/>
    <s v="Pcs"/>
    <n v="26"/>
    <n v="55796"/>
  </r>
  <r>
    <x v="627"/>
    <s v="KURZ INDIA PVT. LTD."/>
    <x v="2"/>
    <n v="1550"/>
    <s v="Pcs"/>
    <n v="5.9"/>
    <n v="9145"/>
  </r>
  <r>
    <x v="627"/>
    <s v="KURZ INDIA PVT. LTD."/>
    <x v="2"/>
    <n v="600"/>
    <s v="Pcs"/>
    <n v="2.9"/>
    <n v="1740"/>
  </r>
  <r>
    <x v="628"/>
    <s v="KURZ INDIA PVT. LTD."/>
    <x v="2"/>
    <n v="1530"/>
    <s v="Pcs"/>
    <n v="5.9"/>
    <n v="9027"/>
  </r>
  <r>
    <x v="628"/>
    <s v="KURZ INDIA PVT. LTD."/>
    <x v="2"/>
    <n v="4150"/>
    <s v="Pcs"/>
    <n v="4.3"/>
    <n v="17845"/>
  </r>
  <r>
    <x v="272"/>
    <s v="KUSUM  DISTRIBUTORS"/>
    <x v="2"/>
    <n v="15570"/>
    <s v="Pcs"/>
    <n v="0.7"/>
    <n v="10899"/>
  </r>
  <r>
    <x v="272"/>
    <s v="KUSUM  DISTRIBUTORS"/>
    <x v="2"/>
    <n v="16340"/>
    <s v="Pcs"/>
    <n v="1.85"/>
    <n v="30229"/>
  </r>
  <r>
    <x v="455"/>
    <s v="KUSUM  DISTRIBUTORS"/>
    <x v="2"/>
    <n v="4000"/>
    <s v="Pcs"/>
    <n v="0.7"/>
    <n v="2800"/>
  </r>
  <r>
    <x v="455"/>
    <s v="KUSUM  DISTRIBUTORS"/>
    <x v="2"/>
    <n v="4000"/>
    <s v="Pcs"/>
    <n v="1.85"/>
    <n v="7400"/>
  </r>
  <r>
    <x v="456"/>
    <s v="KUSUM  DISTRIBUTORS"/>
    <x v="2"/>
    <n v="6150"/>
    <s v="Pcs"/>
    <n v="0.7"/>
    <n v="4305"/>
  </r>
  <r>
    <x v="456"/>
    <s v="KUSUM  DISTRIBUTORS"/>
    <x v="2"/>
    <n v="6200"/>
    <s v="Pcs"/>
    <n v="1.85"/>
    <n v="11470"/>
  </r>
  <r>
    <x v="4"/>
    <s v="KUSUM  DISTRIBUTORS"/>
    <x v="2"/>
    <n v="10000"/>
    <s v="Pcs"/>
    <n v="0.8"/>
    <n v="8000"/>
  </r>
  <r>
    <x v="4"/>
    <s v="KUSUM  DISTRIBUTORS"/>
    <x v="2"/>
    <n v="10050"/>
    <s v="Pcs"/>
    <n v="1.95"/>
    <n v="19597.5"/>
  </r>
  <r>
    <x v="91"/>
    <s v="LAMINA RESEARCH CENTRE (P) LTD."/>
    <x v="1"/>
    <n v="3480"/>
    <s v="Pcs"/>
    <n v="7.7"/>
    <n v="26796"/>
  </r>
  <r>
    <x v="125"/>
    <s v="LAMINA RESEARCH CENTRE (P) LTD."/>
    <x v="1"/>
    <n v="2000"/>
    <s v="Pcs"/>
    <n v="7.7"/>
    <n v="15400"/>
  </r>
  <r>
    <x v="137"/>
    <s v="LAMINA RESEARCH CENTRE (P) LTD."/>
    <x v="1"/>
    <n v="500"/>
    <s v="Pcs"/>
    <n v="41"/>
    <n v="20500"/>
  </r>
  <r>
    <x v="254"/>
    <s v="LAMINA RESEARCH CENTRE (P) LTD."/>
    <x v="1"/>
    <n v="700"/>
    <s v="Pcs"/>
    <n v="41"/>
    <n v="28700"/>
  </r>
  <r>
    <x v="141"/>
    <s v="LAMINA RESEARCH CENTRE (P) LTD."/>
    <x v="1"/>
    <n v="570"/>
    <s v="Pcs"/>
    <n v="48"/>
    <n v="27360"/>
  </r>
  <r>
    <x v="145"/>
    <s v="LAMINA RESEARCH CENTRE (P) LTD."/>
    <x v="1"/>
    <n v="3011"/>
    <s v="Pcs"/>
    <n v="4.5"/>
    <n v="13549.5"/>
  </r>
  <r>
    <x v="145"/>
    <s v="LAMINA RESEARCH CENTRE (P) LTD."/>
    <x v="1"/>
    <n v="2991"/>
    <s v="Pcs"/>
    <n v="3.4"/>
    <n v="10169.4"/>
  </r>
  <r>
    <x v="145"/>
    <s v="LAMINA RESEARCH CENTRE (P) LTD."/>
    <x v="1"/>
    <n v="1220"/>
    <s v="Pcs"/>
    <n v="7.5"/>
    <n v="9150"/>
  </r>
  <r>
    <x v="629"/>
    <s v="LAMINA RESEARCH CENTRE (P) LTD."/>
    <x v="1"/>
    <n v="677"/>
    <s v="Pcs"/>
    <n v="41"/>
    <n v="27757"/>
  </r>
  <r>
    <x v="255"/>
    <s v="LAMINA RESEARCH CENTRE (P) LTD."/>
    <x v="1"/>
    <n v="2993"/>
    <s v="Pcs"/>
    <n v="4"/>
    <n v="11972"/>
  </r>
  <r>
    <x v="304"/>
    <s v="LAMINA RESEARCH CENTRE (P) LTD."/>
    <x v="1"/>
    <n v="600"/>
    <s v="Pcs"/>
    <n v="48"/>
    <n v="28800"/>
  </r>
  <r>
    <x v="169"/>
    <s v="LAMINA RESEARCH CENTRE (P) LTD."/>
    <x v="1"/>
    <n v="354"/>
    <s v="Pcs"/>
    <n v="48"/>
    <n v="16992"/>
  </r>
  <r>
    <x v="169"/>
    <s v="LAMINA RESEARCH CENTRE (P) LTD."/>
    <x v="1"/>
    <n v="1640"/>
    <s v="Pcs"/>
    <n v="7.7"/>
    <n v="12628"/>
  </r>
  <r>
    <x v="333"/>
    <s v="LAMINA RESEARCH CENTRE (P) LTD."/>
    <x v="1"/>
    <n v="265"/>
    <s v="Pcs"/>
    <n v="48"/>
    <n v="12720"/>
  </r>
  <r>
    <x v="337"/>
    <s v="LAMINA RESEARCH CENTRE (P) LTD."/>
    <x v="1"/>
    <n v="591"/>
    <s v="Pcs"/>
    <n v="48"/>
    <n v="28368"/>
  </r>
  <r>
    <x v="230"/>
    <s v="LES CLASSIQUES"/>
    <x v="1"/>
    <n v="595"/>
    <s v="Pcs"/>
    <n v="40"/>
    <n v="23800"/>
  </r>
  <r>
    <x v="113"/>
    <s v="LES CLASSIQUES"/>
    <x v="1"/>
    <n v="1000"/>
    <s v="Pcs"/>
    <n v="40"/>
    <n v="40000"/>
  </r>
  <r>
    <x v="70"/>
    <s v="LES CLASSIQUES"/>
    <x v="1"/>
    <n v="575"/>
    <s v="Pcs"/>
    <n v="40"/>
    <n v="23000"/>
  </r>
  <r>
    <x v="73"/>
    <s v="LES CLASSIQUES"/>
    <x v="1"/>
    <n v="350"/>
    <s v="Pcs"/>
    <n v="40"/>
    <n v="14000"/>
  </r>
  <r>
    <x v="630"/>
    <s v="LES CLASSIQUES"/>
    <x v="1"/>
    <n v="508"/>
    <s v="Pcs"/>
    <n v="74.75"/>
    <n v="37973"/>
  </r>
  <r>
    <x v="348"/>
    <s v="LIFESTYLE YOU"/>
    <x v="2"/>
    <n v="585"/>
    <s v="Pcs"/>
    <n v="29.5"/>
    <n v="17257.5"/>
  </r>
  <r>
    <x v="594"/>
    <s v="LIFESTYLE YOU"/>
    <x v="2"/>
    <n v="730"/>
    <s v="Pcs"/>
    <n v="29.5"/>
    <n v="21535"/>
  </r>
  <r>
    <x v="264"/>
    <s v="LIFESTYLE YOU"/>
    <x v="2"/>
    <n v="750"/>
    <s v="Pcs"/>
    <n v="29.5"/>
    <n v="22125"/>
  </r>
  <r>
    <x v="511"/>
    <s v="LIFESTYLE YOU"/>
    <x v="2"/>
    <n v="766"/>
    <s v="Pcs"/>
    <n v="29.5"/>
    <n v="22597"/>
  </r>
  <r>
    <x v="596"/>
    <s v="LIFESTYLE YOU"/>
    <x v="2"/>
    <n v="750"/>
    <s v="Pcs"/>
    <n v="29.5"/>
    <n v="22125"/>
  </r>
  <r>
    <x v="403"/>
    <s v="LIFESTYLE YOU"/>
    <x v="2"/>
    <n v="750"/>
    <s v="Pcs"/>
    <n v="29.5"/>
    <n v="22125"/>
  </r>
  <r>
    <x v="77"/>
    <s v="LIFESTYLE YOU"/>
    <x v="2"/>
    <n v="770"/>
    <s v="Pcs"/>
    <n v="29.5"/>
    <n v="22715"/>
  </r>
  <r>
    <x v="188"/>
    <s v="LIFESTYLE YOU"/>
    <x v="2"/>
    <n v="1160"/>
    <s v="Pcs"/>
    <n v="21.75"/>
    <n v="25230"/>
  </r>
  <r>
    <x v="620"/>
    <s v="LIFESTYLE YOU"/>
    <x v="2"/>
    <n v="460"/>
    <s v="Pcs"/>
    <n v="29.5"/>
    <n v="13570"/>
  </r>
  <r>
    <x v="620"/>
    <s v="LIFESTYLE YOU"/>
    <x v="2"/>
    <n v="560"/>
    <s v="Pcs"/>
    <n v="23.25"/>
    <n v="13020"/>
  </r>
  <r>
    <x v="631"/>
    <s v="LIFESTYLE YOU"/>
    <x v="2"/>
    <n v="2070"/>
    <s v="Pcs"/>
    <n v="11.5"/>
    <n v="23805"/>
  </r>
  <r>
    <x v="189"/>
    <s v="LIFESTYLE YOU"/>
    <x v="2"/>
    <n v="332"/>
    <s v="Pcs"/>
    <n v="23.25"/>
    <n v="7719"/>
  </r>
  <r>
    <x v="189"/>
    <s v="LIFESTYLE YOU"/>
    <x v="2"/>
    <n v="300"/>
    <s v="Pcs"/>
    <n v="21.75"/>
    <n v="6525"/>
  </r>
  <r>
    <x v="189"/>
    <s v="LIFESTYLE YOU"/>
    <x v="2"/>
    <n v="294"/>
    <s v="Pcs"/>
    <n v="29.5"/>
    <n v="8673"/>
  </r>
  <r>
    <x v="404"/>
    <s v="LIFESTYLE YOU"/>
    <x v="2"/>
    <n v="310"/>
    <s v="Pcs"/>
    <n v="21.75"/>
    <n v="6742.5"/>
  </r>
  <r>
    <x v="404"/>
    <s v="LIFESTYLE YOU"/>
    <x v="2"/>
    <n v="710"/>
    <s v="Pcs"/>
    <n v="23.25"/>
    <n v="16507.5"/>
  </r>
  <r>
    <x v="356"/>
    <s v="LIFESTYLE YOU"/>
    <x v="2"/>
    <n v="792"/>
    <s v="Pcs"/>
    <n v="29.5"/>
    <n v="23364"/>
  </r>
  <r>
    <x v="453"/>
    <s v="LIFESTYLE YOU"/>
    <x v="2"/>
    <n v="820"/>
    <s v="Pcs"/>
    <n v="35.75"/>
    <n v="29315"/>
  </r>
  <r>
    <x v="526"/>
    <s v="LIFESTYLE YOU"/>
    <x v="2"/>
    <n v="756"/>
    <s v="Pcs"/>
    <n v="35.75"/>
    <n v="27027"/>
  </r>
  <r>
    <x v="435"/>
    <s v="LIFESTYLE YOU"/>
    <x v="2"/>
    <n v="753"/>
    <s v="Pcs"/>
    <n v="36.75"/>
    <n v="27672.75"/>
  </r>
  <r>
    <x v="31"/>
    <s v="LIFESTYLE YOU"/>
    <x v="2"/>
    <n v="804"/>
    <s v="Pcs"/>
    <n v="41"/>
    <n v="32964"/>
  </r>
  <r>
    <x v="299"/>
    <s v="LINTAS PACKAGING (P) LTD"/>
    <x v="3"/>
    <n v="4023"/>
    <s v="Pcs"/>
    <n v="3.4"/>
    <n v="13678.199999999999"/>
  </r>
  <r>
    <x v="150"/>
    <s v="LINTAS PACKAGING (P) LTD"/>
    <x v="3"/>
    <n v="4024"/>
    <s v="Pcs"/>
    <n v="3.4"/>
    <n v="13681.6"/>
  </r>
  <r>
    <x v="592"/>
    <s v="LINTAS PACKAGING (P) LTD"/>
    <x v="3"/>
    <n v="4100"/>
    <s v="Pcs"/>
    <n v="3.4"/>
    <n v="13940"/>
  </r>
  <r>
    <x v="315"/>
    <s v="LINTAS PACKAGING (P) LTD"/>
    <x v="3"/>
    <n v="4100"/>
    <s v="Pcs"/>
    <n v="3.4"/>
    <n v="13940"/>
  </r>
  <r>
    <x v="335"/>
    <s v="LINTAS PACKAGING (P) LTD"/>
    <x v="3"/>
    <n v="3900"/>
    <s v="Pcs"/>
    <n v="3.4"/>
    <n v="13260"/>
  </r>
  <r>
    <x v="346"/>
    <s v="LINTAS PACKAGING (P) LTD"/>
    <x v="3"/>
    <n v="4300"/>
    <s v="Pcs"/>
    <n v="3.4"/>
    <n v="14620"/>
  </r>
  <r>
    <x v="632"/>
    <s v="LINTAS PACKAGING (P) LTD"/>
    <x v="3"/>
    <n v="4650"/>
    <s v="Pcs"/>
    <n v="3.6"/>
    <n v="16740"/>
  </r>
  <r>
    <x v="633"/>
    <s v="LINTAS PACKAGING (P) LTD"/>
    <x v="3"/>
    <n v="3000"/>
    <s v="Pcs"/>
    <n v="3.6"/>
    <n v="10800"/>
  </r>
  <r>
    <x v="58"/>
    <s v="LINTAS PACKAGING (P) LTD"/>
    <x v="3"/>
    <n v="4500"/>
    <s v="Pcs"/>
    <n v="3.6"/>
    <n v="16200"/>
  </r>
  <r>
    <x v="407"/>
    <s v="LINTAS PACKAGING (P) LTD"/>
    <x v="3"/>
    <n v="4500"/>
    <s v="Pcs"/>
    <n v="3.95"/>
    <n v="17775"/>
  </r>
  <r>
    <x v="549"/>
    <s v="LINTAS PACKAGING (P) LTD"/>
    <x v="3"/>
    <n v="4300"/>
    <s v="Pcs"/>
    <n v="3.95"/>
    <n v="16985"/>
  </r>
  <r>
    <x v="634"/>
    <s v="LINTAS PACKAGING (P) LTD"/>
    <x v="3"/>
    <n v="2300"/>
    <s v="Pcs"/>
    <n v="3.95"/>
    <n v="9085"/>
  </r>
  <r>
    <x v="322"/>
    <s v="LOKENATH PRINT &amp; PACKERS"/>
    <x v="2"/>
    <n v="450"/>
    <s v="Pcs"/>
    <n v="28"/>
    <n v="12600"/>
  </r>
  <r>
    <x v="322"/>
    <s v="LOKENATH PRINT &amp; PACKERS"/>
    <x v="2"/>
    <n v="150"/>
    <s v="Pcs"/>
    <n v="24.5"/>
    <n v="3675"/>
  </r>
  <r>
    <x v="336"/>
    <s v="LOKENATH PRINT &amp; PACKERS"/>
    <x v="2"/>
    <n v="302"/>
    <s v="Pcs"/>
    <n v="16.5"/>
    <n v="4983"/>
  </r>
  <r>
    <x v="635"/>
    <s v="LOKENATH PRINT &amp; PACKERS"/>
    <x v="2"/>
    <n v="580"/>
    <s v="Pcs"/>
    <n v="28.5"/>
    <n v="16530"/>
  </r>
  <r>
    <x v="479"/>
    <s v="LOKENATH PRINT &amp; PACKERS"/>
    <x v="2"/>
    <n v="680"/>
    <s v="Pcs"/>
    <n v="28"/>
    <n v="19040"/>
  </r>
  <r>
    <x v="401"/>
    <s v="LOKENATH PRINT &amp; PACKERS"/>
    <x v="2"/>
    <n v="650"/>
    <s v="Pcs"/>
    <n v="28"/>
    <n v="18200"/>
  </r>
  <r>
    <x v="401"/>
    <s v="LOKENATH PRINT &amp; PACKERS"/>
    <x v="2"/>
    <n v="150"/>
    <s v="Pcs"/>
    <n v="28"/>
    <n v="4200"/>
  </r>
  <r>
    <x v="75"/>
    <s v="LOKENATH PRINT &amp; PACKERS"/>
    <x v="2"/>
    <n v="200"/>
    <s v="Pcs"/>
    <n v="28"/>
    <n v="5600"/>
  </r>
  <r>
    <x v="75"/>
    <s v="LOKENATH PRINT &amp; PACKERS"/>
    <x v="2"/>
    <n v="400"/>
    <s v="Pcs"/>
    <n v="32"/>
    <n v="12800"/>
  </r>
  <r>
    <x v="428"/>
    <s v="LOKENATH PRINT &amp; PACKERS"/>
    <x v="2"/>
    <n v="710"/>
    <s v="Pcs"/>
    <n v="11.5"/>
    <n v="8165"/>
  </r>
  <r>
    <x v="428"/>
    <s v="LOKENATH PRINT &amp; PACKERS"/>
    <x v="2"/>
    <n v="500"/>
    <s v="Pcs"/>
    <n v="28"/>
    <n v="14000"/>
  </r>
  <r>
    <x v="636"/>
    <s v="LOKENATH PRINT &amp; PACKERS"/>
    <x v="2"/>
    <n v="714"/>
    <s v="Pcs"/>
    <n v="28"/>
    <n v="19992"/>
  </r>
  <r>
    <x v="633"/>
    <s v="LOKENATH PRINT &amp; PACKERS"/>
    <x v="2"/>
    <n v="800"/>
    <s v="Pcs"/>
    <n v="28"/>
    <n v="22400"/>
  </r>
  <r>
    <x v="514"/>
    <s v="LOKENATH PRINT &amp; PACKERS"/>
    <x v="2"/>
    <n v="67.8"/>
    <s v="Pcs"/>
    <n v="28"/>
    <n v="1898.3999999999999"/>
  </r>
  <r>
    <x v="514"/>
    <s v="LOKENATH PRINT &amp; PACKERS"/>
    <x v="2"/>
    <n v="700"/>
    <s v="Pcs"/>
    <n v="28"/>
    <n v="19600"/>
  </r>
  <r>
    <x v="188"/>
    <s v="LOKENATH PRINT &amp; PACKERS"/>
    <x v="2"/>
    <n v="340"/>
    <s v="Pcs"/>
    <n v="29"/>
    <n v="9860"/>
  </r>
  <r>
    <x v="188"/>
    <s v="LOKENATH PRINT &amp; PACKERS"/>
    <x v="2"/>
    <n v="410"/>
    <s v="Pcs"/>
    <n v="32"/>
    <n v="13120"/>
  </r>
  <r>
    <x v="429"/>
    <s v="LOKENATH PRINT &amp; PACKERS"/>
    <x v="2"/>
    <n v="753"/>
    <s v="Pcs"/>
    <n v="32"/>
    <n v="24096"/>
  </r>
  <r>
    <x v="496"/>
    <s v="LOKENATH PRINT &amp; PACKERS"/>
    <x v="2"/>
    <n v="800"/>
    <s v="Pcs"/>
    <n v="32"/>
    <n v="25600"/>
  </r>
  <r>
    <x v="496"/>
    <s v="LOKENATH PRINT &amp; PACKERS"/>
    <x v="2"/>
    <n v="810"/>
    <s v="Pcs"/>
    <n v="32"/>
    <n v="25920"/>
  </r>
  <r>
    <x v="498"/>
    <s v="LOKENATH PRINT &amp; PACKERS"/>
    <x v="2"/>
    <n v="72"/>
    <s v="Mtr"/>
    <n v="32"/>
    <n v="2304"/>
  </r>
  <r>
    <x v="498"/>
    <s v="LOKENATH PRINT &amp; PACKERS"/>
    <x v="2"/>
    <n v="650"/>
    <s v="Pcs"/>
    <n v="32"/>
    <n v="20800"/>
  </r>
  <r>
    <x v="516"/>
    <s v="LOKENATH PRINT &amp; PACKERS"/>
    <x v="2"/>
    <n v="52.8"/>
    <s v="Mtr"/>
    <n v="32"/>
    <n v="1689.6"/>
  </r>
  <r>
    <x v="516"/>
    <s v="LOKENATH PRINT &amp; PACKERS"/>
    <x v="2"/>
    <n v="700"/>
    <s v="Pcs"/>
    <n v="32"/>
    <n v="22400"/>
  </r>
  <r>
    <x v="541"/>
    <s v="LOKENATH PRINT &amp; PACKERS"/>
    <x v="2"/>
    <n v="704"/>
    <s v="Pcs"/>
    <n v="33.5"/>
    <n v="23584"/>
  </r>
  <r>
    <x v="482"/>
    <s v="LOKENATH PRINT &amp; PACKERS"/>
    <x v="2"/>
    <n v="17.5"/>
    <s v="Mtr"/>
    <n v="70"/>
    <n v="1225"/>
  </r>
  <r>
    <x v="482"/>
    <s v="LOKENATH PRINT &amp; PACKERS"/>
    <x v="2"/>
    <n v="600"/>
    <s v="Pcs"/>
    <n v="33.5"/>
    <n v="20100"/>
  </r>
  <r>
    <x v="502"/>
    <s v="LOKENATH PRINT &amp; PACKERS"/>
    <x v="2"/>
    <n v="802"/>
    <s v="Pcs"/>
    <n v="33.5"/>
    <n v="26867"/>
  </r>
  <r>
    <x v="363"/>
    <s v="LOKENATH PRINT &amp; PACKERS"/>
    <x v="2"/>
    <n v="800"/>
    <s v="Pcs"/>
    <n v="33.5"/>
    <n v="26800"/>
  </r>
  <r>
    <x v="367"/>
    <s v="LOKENATH PRINT &amp; PACKERS"/>
    <x v="2"/>
    <n v="800"/>
    <s v="Pcs"/>
    <n v="33.5"/>
    <n v="26800"/>
  </r>
  <r>
    <x v="368"/>
    <s v="LOKENATH PRINT &amp; PACKERS"/>
    <x v="2"/>
    <n v="800"/>
    <s v="Pcs"/>
    <n v="33.5"/>
    <n v="26800"/>
  </r>
  <r>
    <x v="582"/>
    <s v="LOKENATH PRINT &amp; PACKERS"/>
    <x v="2"/>
    <n v="860"/>
    <s v="Pcs"/>
    <n v="33.5"/>
    <n v="28810"/>
  </r>
  <r>
    <x v="412"/>
    <s v="LOKENATH PRINT &amp; PACKERS"/>
    <x v="2"/>
    <n v="800"/>
    <s v="Pcs"/>
    <n v="33.5"/>
    <n v="26800"/>
  </r>
  <r>
    <x v="430"/>
    <s v="LOKENATH PRINT &amp; PACKERS"/>
    <x v="2"/>
    <n v="800"/>
    <s v="Pcs"/>
    <n v="33.5"/>
    <n v="26800"/>
  </r>
  <r>
    <x v="621"/>
    <s v="LOKENATH PRINT &amp; PACKERS"/>
    <x v="2"/>
    <n v="250"/>
    <s v="Pcs"/>
    <n v="33.5"/>
    <n v="8375"/>
  </r>
  <r>
    <x v="621"/>
    <s v="LOKENATH PRINT &amp; PACKERS"/>
    <x v="2"/>
    <n v="510"/>
    <s v="Pcs"/>
    <n v="33.5"/>
    <n v="17085"/>
  </r>
  <r>
    <x v="637"/>
    <s v="LOKENATH PRINT &amp; PACKERS"/>
    <x v="2"/>
    <n v="740"/>
    <s v="Pcs"/>
    <n v="33.5"/>
    <n v="24790"/>
  </r>
  <r>
    <x v="638"/>
    <s v="LOKENATH PRINT &amp; PACKERS"/>
    <x v="2"/>
    <n v="800"/>
    <s v="Pcs"/>
    <n v="34.5"/>
    <n v="27600"/>
  </r>
  <r>
    <x v="520"/>
    <s v="LOKENATH PRINT &amp; PACKERS"/>
    <x v="2"/>
    <n v="501"/>
    <s v="Pcs"/>
    <n v="35"/>
    <n v="17535"/>
  </r>
  <r>
    <x v="520"/>
    <s v="LOKENATH PRINT &amp; PACKERS"/>
    <x v="2"/>
    <n v="300"/>
    <s v="Pcs"/>
    <n v="35"/>
    <n v="10500"/>
  </r>
  <r>
    <x v="198"/>
    <s v="LOKENATH PRINT &amp; PACKERS"/>
    <x v="2"/>
    <n v="534"/>
    <s v="Pcs"/>
    <n v="35"/>
    <n v="18690"/>
  </r>
  <r>
    <x v="375"/>
    <s v="LOKENATH PRINT &amp; PACKERS"/>
    <x v="2"/>
    <n v="800"/>
    <s v="Pcs"/>
    <n v="35"/>
    <n v="28000"/>
  </r>
  <r>
    <x v="46"/>
    <s v="LOKENATH PRINT &amp; PACKERS"/>
    <x v="2"/>
    <n v="630"/>
    <s v="Pcs"/>
    <n v="35"/>
    <n v="22050"/>
  </r>
  <r>
    <x v="46"/>
    <s v="LOKENATH PRINT &amp; PACKERS"/>
    <x v="2"/>
    <n v="800"/>
    <s v="Pcs"/>
    <n v="35"/>
    <n v="28000"/>
  </r>
  <r>
    <x v="639"/>
    <s v="LOKENATH PRINT &amp; PACKERS"/>
    <x v="2"/>
    <n v="791"/>
    <s v="Pcs"/>
    <n v="35"/>
    <n v="27685"/>
  </r>
  <r>
    <x v="561"/>
    <s v="LOKENATH PRINT &amp; PACKERS"/>
    <x v="2"/>
    <n v="800"/>
    <s v="Pcs"/>
    <n v="35"/>
    <n v="28000"/>
  </r>
  <r>
    <x v="44"/>
    <s v="LOKENATH PRINT &amp; PACKERS"/>
    <x v="2"/>
    <n v="830"/>
    <s v="Pcs"/>
    <n v="35"/>
    <n v="29050"/>
  </r>
  <r>
    <x v="640"/>
    <s v="LOKENATH PRINT &amp; PACKERS"/>
    <x v="2"/>
    <n v="800"/>
    <s v="Pcs"/>
    <n v="35"/>
    <n v="28000"/>
  </r>
  <r>
    <x v="641"/>
    <s v="LOKENATH PRINT &amp; PACKERS"/>
    <x v="2"/>
    <n v="800"/>
    <s v="Pcs"/>
    <n v="35"/>
    <n v="28000"/>
  </r>
  <r>
    <x v="216"/>
    <s v="LOKENATH PRINT &amp; PACKERS"/>
    <x v="2"/>
    <n v="50"/>
    <s v="Pcs"/>
    <n v="37"/>
    <n v="1850"/>
  </r>
  <r>
    <x v="216"/>
    <s v="LOKENATH PRINT &amp; PACKERS"/>
    <x v="2"/>
    <n v="750"/>
    <s v="Pcs"/>
    <n v="35"/>
    <n v="26250"/>
  </r>
  <r>
    <x v="217"/>
    <s v="LOKENATH PRINT &amp; PACKERS"/>
    <x v="2"/>
    <n v="36"/>
    <s v="Mtr"/>
    <n v="37"/>
    <n v="1332"/>
  </r>
  <r>
    <x v="217"/>
    <s v="LOKENATH PRINT &amp; PACKERS"/>
    <x v="2"/>
    <n v="260"/>
    <s v="Pcs"/>
    <n v="35"/>
    <n v="9100"/>
  </r>
  <r>
    <x v="534"/>
    <s v="LOKENATH PRINT &amp; PACKERS"/>
    <x v="2"/>
    <n v="800"/>
    <s v="Pcs"/>
    <n v="35"/>
    <n v="28000"/>
  </r>
  <r>
    <x v="67"/>
    <s v="LOKENATH PRINT &amp; PACKERS"/>
    <x v="2"/>
    <n v="800"/>
    <s v="Pcs"/>
    <n v="35"/>
    <n v="28000"/>
  </r>
  <r>
    <x v="642"/>
    <s v="LOKENATH PRINT &amp; PACKERS"/>
    <x v="2"/>
    <n v="800"/>
    <s v="Pcs"/>
    <n v="35"/>
    <n v="28000"/>
  </r>
  <r>
    <x v="643"/>
    <s v="LOKENATH PRINT &amp; PACKERS"/>
    <x v="2"/>
    <n v="14.4"/>
    <s v="Pcs"/>
    <n v="35"/>
    <n v="504"/>
  </r>
  <r>
    <x v="222"/>
    <s v="LOKENATH PRINT &amp; PACKERS"/>
    <x v="2"/>
    <n v="750"/>
    <s v="Pcs"/>
    <n v="35"/>
    <n v="26250"/>
  </r>
  <r>
    <x v="222"/>
    <s v="LOKENATH PRINT &amp; PACKERS"/>
    <x v="2"/>
    <n v="28.8"/>
    <s v="Mtr"/>
    <n v="35"/>
    <n v="1008"/>
  </r>
  <r>
    <x v="223"/>
    <s v="LOKENATH PRINT &amp; PACKERS"/>
    <x v="2"/>
    <n v="800"/>
    <s v="Pcs"/>
    <n v="35"/>
    <n v="28000"/>
  </r>
  <r>
    <x v="225"/>
    <s v="LOKENATH PRINT &amp; PACKERS"/>
    <x v="2"/>
    <n v="633"/>
    <s v="Pcs"/>
    <n v="36"/>
    <n v="22788"/>
  </r>
  <r>
    <x v="625"/>
    <s v="LOKENATH PRINT &amp; PACKERS"/>
    <x v="2"/>
    <n v="800"/>
    <s v="Pcs"/>
    <n v="39"/>
    <n v="31200"/>
  </r>
  <r>
    <x v="626"/>
    <s v="LOKENATH PRINT &amp; PACKERS"/>
    <x v="2"/>
    <n v="800"/>
    <s v="Pcs"/>
    <n v="39"/>
    <n v="31200"/>
  </r>
  <r>
    <x v="626"/>
    <s v="LOKENATH PRINT &amp; PACKERS"/>
    <x v="2"/>
    <n v="800"/>
    <s v="Pcs"/>
    <n v="39"/>
    <n v="31200"/>
  </r>
  <r>
    <x v="606"/>
    <s v="LOKENATH PRINT &amp; PACKERS"/>
    <x v="2"/>
    <n v="450"/>
    <s v="Pcs"/>
    <n v="39"/>
    <n v="17550"/>
  </r>
  <r>
    <x v="25"/>
    <s v="LOKENATH PRINT &amp; PACKERS"/>
    <x v="2"/>
    <n v="810"/>
    <s v="Pcs"/>
    <n v="39"/>
    <n v="31590"/>
  </r>
  <r>
    <x v="459"/>
    <s v="LOKENATH PRINT &amp; PACKERS"/>
    <x v="2"/>
    <n v="800"/>
    <s v="Pcs"/>
    <n v="39"/>
    <n v="31200"/>
  </r>
  <r>
    <x v="438"/>
    <s v="LOKENATH PRINT &amp; PACKERS"/>
    <x v="2"/>
    <n v="400"/>
    <s v="Pcs"/>
    <n v="39"/>
    <n v="15600"/>
  </r>
  <r>
    <x v="14"/>
    <s v="LOKENATH PRINT &amp; PACKERS"/>
    <x v="2"/>
    <n v="800"/>
    <s v="Pcs"/>
    <n v="39"/>
    <n v="31200"/>
  </r>
  <r>
    <x v="43"/>
    <s v="LOKENATH PRINT &amp; PACKERS"/>
    <x v="2"/>
    <n v="800"/>
    <s v="Pcs"/>
    <n v="39"/>
    <n v="31200"/>
  </r>
  <r>
    <x v="106"/>
    <s v="LOTUS PACKAGING"/>
    <x v="3"/>
    <n v="1081"/>
    <s v="Kg"/>
    <n v="27.5"/>
    <n v="29727.5"/>
  </r>
  <r>
    <x v="441"/>
    <s v="M.G PACKAGING"/>
    <x v="0"/>
    <n v="748"/>
    <s v="Kg"/>
    <n v="25.5"/>
    <n v="19074"/>
  </r>
  <r>
    <x v="441"/>
    <s v="M.G PACKAGING"/>
    <x v="0"/>
    <n v="528"/>
    <s v="Kg"/>
    <n v="25.5"/>
    <n v="13464"/>
  </r>
  <r>
    <x v="273"/>
    <s v="M.G PACKAGING"/>
    <x v="0"/>
    <n v="615"/>
    <s v="Kg"/>
    <n v="25.5"/>
    <n v="15682.5"/>
  </r>
  <r>
    <x v="273"/>
    <s v="M.G PACKAGING"/>
    <x v="0"/>
    <n v="505"/>
    <s v="Kg"/>
    <n v="25.5"/>
    <n v="12877.5"/>
  </r>
  <r>
    <x v="418"/>
    <s v="M.G PACKAGING"/>
    <x v="0"/>
    <n v="601"/>
    <s v="Kg"/>
    <n v="24"/>
    <n v="14424"/>
  </r>
  <r>
    <x v="418"/>
    <s v="M.G PACKAGING"/>
    <x v="0"/>
    <n v="906"/>
    <s v="Kg"/>
    <n v="24"/>
    <n v="21744"/>
  </r>
  <r>
    <x v="91"/>
    <s v="M.G PACKAGING"/>
    <x v="0"/>
    <n v="469"/>
    <s v="Kg"/>
    <n v="31"/>
    <n v="14539"/>
  </r>
  <r>
    <x v="91"/>
    <s v="M.G PACKAGING"/>
    <x v="0"/>
    <n v="522"/>
    <s v="Kg"/>
    <n v="24.5"/>
    <n v="12789"/>
  </r>
  <r>
    <x v="275"/>
    <s v="M.G PACKAGING"/>
    <x v="0"/>
    <n v="621"/>
    <s v="Kg"/>
    <n v="24.5"/>
    <n v="15214.5"/>
  </r>
  <r>
    <x v="275"/>
    <s v="M.G PACKAGING"/>
    <x v="0"/>
    <n v="1229"/>
    <s v="Kg"/>
    <n v="24.5"/>
    <n v="30110.5"/>
  </r>
  <r>
    <x v="92"/>
    <s v="M.G PACKAGING"/>
    <x v="0"/>
    <n v="593"/>
    <s v="Kg"/>
    <n v="25.5"/>
    <n v="15121.5"/>
  </r>
  <r>
    <x v="92"/>
    <s v="M.G PACKAGING"/>
    <x v="0"/>
    <n v="541"/>
    <s v="Kg"/>
    <n v="25.5"/>
    <n v="13795.5"/>
  </r>
  <r>
    <x v="93"/>
    <s v="M.G PACKAGING"/>
    <x v="0"/>
    <n v="600"/>
    <s v="Kg"/>
    <n v="25.5"/>
    <n v="15300"/>
  </r>
  <r>
    <x v="93"/>
    <s v="M.G PACKAGING"/>
    <x v="0"/>
    <n v="567"/>
    <s v="Kg"/>
    <n v="25.5"/>
    <n v="14458.5"/>
  </r>
  <r>
    <x v="93"/>
    <s v="M.G PACKAGING"/>
    <x v="0"/>
    <n v="728"/>
    <s v="Kg"/>
    <n v="24.25"/>
    <n v="17654"/>
  </r>
  <r>
    <x v="97"/>
    <s v="M.G PACKAGING"/>
    <x v="0"/>
    <n v="629"/>
    <s v="Kg"/>
    <n v="24.5"/>
    <n v="15410.5"/>
  </r>
  <r>
    <x v="97"/>
    <s v="M.G PACKAGING"/>
    <x v="0"/>
    <n v="573"/>
    <s v="Kg"/>
    <n v="26"/>
    <n v="14898"/>
  </r>
  <r>
    <x v="97"/>
    <s v="M.G PACKAGING"/>
    <x v="0"/>
    <n v="625"/>
    <s v="Kg"/>
    <n v="24.5"/>
    <n v="15312.5"/>
  </r>
  <r>
    <x v="68"/>
    <s v="M.G PACKAGING"/>
    <x v="0"/>
    <n v="629"/>
    <s v="Kg"/>
    <n v="24.5"/>
    <n v="15410.5"/>
  </r>
  <r>
    <x v="68"/>
    <s v="M.G PACKAGING"/>
    <x v="0"/>
    <n v="573"/>
    <s v="Kg"/>
    <n v="26"/>
    <n v="14898"/>
  </r>
  <r>
    <x v="68"/>
    <s v="M.G PACKAGING"/>
    <x v="0"/>
    <n v="625"/>
    <s v="Kg"/>
    <n v="24.5"/>
    <n v="15312.5"/>
  </r>
  <r>
    <x v="644"/>
    <s v="M.G PACKAGING"/>
    <x v="0"/>
    <n v="589"/>
    <s v="Kg"/>
    <n v="26"/>
    <n v="15314"/>
  </r>
  <r>
    <x v="644"/>
    <s v="M.G PACKAGING"/>
    <x v="0"/>
    <n v="661"/>
    <s v="Kg"/>
    <n v="24.5"/>
    <n v="16194.5"/>
  </r>
  <r>
    <x v="69"/>
    <s v="M.G PACKAGING"/>
    <x v="0"/>
    <n v="487"/>
    <s v="Kg"/>
    <n v="26"/>
    <n v="12662"/>
  </r>
  <r>
    <x v="69"/>
    <s v="M.G PACKAGING"/>
    <x v="0"/>
    <n v="368"/>
    <s v="Kg"/>
    <n v="30.5"/>
    <n v="11224"/>
  </r>
  <r>
    <x v="69"/>
    <s v="M.G PACKAGING"/>
    <x v="0"/>
    <n v="1269"/>
    <s v="Kg"/>
    <n v="24.5"/>
    <n v="31090.5"/>
  </r>
  <r>
    <x v="100"/>
    <s v="M.G PACKAGING"/>
    <x v="0"/>
    <n v="375"/>
    <s v="Kg"/>
    <n v="30.5"/>
    <n v="11437.5"/>
  </r>
  <r>
    <x v="100"/>
    <s v="M.G PACKAGING"/>
    <x v="0"/>
    <n v="554"/>
    <s v="Kg"/>
    <n v="26"/>
    <n v="14404"/>
  </r>
  <r>
    <x v="104"/>
    <s v="M.G PACKAGING"/>
    <x v="0"/>
    <n v="393"/>
    <s v="Kg"/>
    <n v="30"/>
    <n v="11790"/>
  </r>
  <r>
    <x v="104"/>
    <s v="M.G PACKAGING"/>
    <x v="0"/>
    <n v="521"/>
    <s v="Kg"/>
    <n v="30"/>
    <n v="15630"/>
  </r>
  <r>
    <x v="227"/>
    <s v="M.G PACKAGING"/>
    <x v="0"/>
    <n v="1223"/>
    <s v="Kg"/>
    <n v="24.5"/>
    <n v="29963.5"/>
  </r>
  <r>
    <x v="106"/>
    <s v="M.G PACKAGING"/>
    <x v="0"/>
    <n v="577"/>
    <s v="Kg"/>
    <n v="24.5"/>
    <n v="14136.5"/>
  </r>
  <r>
    <x v="106"/>
    <s v="M.G PACKAGING"/>
    <x v="0"/>
    <n v="254"/>
    <s v="Kg"/>
    <n v="26"/>
    <n v="6604"/>
  </r>
  <r>
    <x v="106"/>
    <s v="M.G PACKAGING"/>
    <x v="0"/>
    <n v="660"/>
    <s v="Kg"/>
    <n v="24.5"/>
    <n v="16170"/>
  </r>
  <r>
    <x v="107"/>
    <s v="M.G PACKAGING"/>
    <x v="0"/>
    <n v="662"/>
    <s v="Kg"/>
    <n v="26"/>
    <n v="17212"/>
  </r>
  <r>
    <x v="279"/>
    <s v="M.G PACKAGING"/>
    <x v="0"/>
    <n v="647"/>
    <s v="Kg"/>
    <n v="26"/>
    <n v="16822"/>
  </r>
  <r>
    <x v="279"/>
    <s v="M.G PACKAGING"/>
    <x v="0"/>
    <n v="992"/>
    <s v="Kg"/>
    <n v="26"/>
    <n v="25792"/>
  </r>
  <r>
    <x v="279"/>
    <s v="M.G PACKAGING"/>
    <x v="0"/>
    <n v="629"/>
    <s v="Kg"/>
    <n v="26"/>
    <n v="16354"/>
  </r>
  <r>
    <x v="279"/>
    <s v="M.G PACKAGING"/>
    <x v="0"/>
    <n v="629"/>
    <s v="Kg"/>
    <n v="26"/>
    <n v="16354"/>
  </r>
  <r>
    <x v="109"/>
    <s v="M.G PACKAGING"/>
    <x v="0"/>
    <n v="340"/>
    <s v="Kg"/>
    <n v="24.5"/>
    <n v="8330"/>
  </r>
  <r>
    <x v="645"/>
    <s v="M.G PACKAGING"/>
    <x v="0"/>
    <n v="599"/>
    <s v="Kg"/>
    <n v="24.5"/>
    <n v="14675.5"/>
  </r>
  <r>
    <x v="110"/>
    <s v="M.G PACKAGING"/>
    <x v="0"/>
    <n v="780"/>
    <s v="Kg"/>
    <n v="24.5"/>
    <n v="19110"/>
  </r>
  <r>
    <x v="280"/>
    <s v="M.G PACKAGING"/>
    <x v="0"/>
    <n v="1025"/>
    <s v="Kg"/>
    <n v="26"/>
    <n v="26650"/>
  </r>
  <r>
    <x v="280"/>
    <s v="M.G PACKAGING"/>
    <x v="0"/>
    <n v="625"/>
    <s v="Kg"/>
    <n v="26"/>
    <n v="16250"/>
  </r>
  <r>
    <x v="280"/>
    <s v="M.G PACKAGING"/>
    <x v="0"/>
    <n v="983"/>
    <s v="Kg"/>
    <n v="24.5"/>
    <n v="24083.5"/>
  </r>
  <r>
    <x v="280"/>
    <s v="M.G PACKAGING"/>
    <x v="0"/>
    <n v="592"/>
    <s v="Kg"/>
    <n v="26"/>
    <n v="15392"/>
  </r>
  <r>
    <x v="229"/>
    <s v="M.G PACKAGING"/>
    <x v="0"/>
    <n v="334"/>
    <s v="Kg"/>
    <n v="30"/>
    <n v="10020"/>
  </r>
  <r>
    <x v="229"/>
    <s v="M.G PACKAGING"/>
    <x v="0"/>
    <n v="435"/>
    <s v="Kg"/>
    <n v="30"/>
    <n v="13050"/>
  </r>
  <r>
    <x v="230"/>
    <s v="M.G PACKAGING"/>
    <x v="0"/>
    <n v="300"/>
    <s v="Kg"/>
    <n v="29.5"/>
    <n v="8850"/>
  </r>
  <r>
    <x v="111"/>
    <s v="M.G PACKAGING"/>
    <x v="0"/>
    <n v="592"/>
    <s v="Kg"/>
    <n v="26.5"/>
    <n v="15688"/>
  </r>
  <r>
    <x v="111"/>
    <s v="M.G PACKAGING"/>
    <x v="0"/>
    <n v="357"/>
    <s v="Kg"/>
    <n v="29.5"/>
    <n v="10531.5"/>
  </r>
  <r>
    <x v="234"/>
    <s v="M.G PACKAGING"/>
    <x v="0"/>
    <n v="1049"/>
    <s v="Kg"/>
    <n v="24.75"/>
    <n v="25962.75"/>
  </r>
  <r>
    <x v="238"/>
    <s v="M.G PACKAGING"/>
    <x v="0"/>
    <n v="604"/>
    <s v="Kg"/>
    <n v="24.5"/>
    <n v="14798"/>
  </r>
  <r>
    <x v="238"/>
    <s v="M.G PACKAGING"/>
    <x v="0"/>
    <n v="643"/>
    <s v="Kg"/>
    <n v="24.5"/>
    <n v="15753.5"/>
  </r>
  <r>
    <x v="238"/>
    <s v="M.G PACKAGING"/>
    <x v="0"/>
    <n v="529"/>
    <s v="Kg"/>
    <n v="24.5"/>
    <n v="12960.5"/>
  </r>
  <r>
    <x v="84"/>
    <s v="M.G PACKAGING"/>
    <x v="0"/>
    <n v="565"/>
    <s v="Kg"/>
    <n v="24.5"/>
    <n v="13842.5"/>
  </r>
  <r>
    <x v="84"/>
    <s v="M.G PACKAGING"/>
    <x v="0"/>
    <n v="827"/>
    <s v="Kg"/>
    <n v="24.5"/>
    <n v="20261.5"/>
  </r>
  <r>
    <x v="240"/>
    <s v="M.G PACKAGING"/>
    <x v="0"/>
    <n v="962"/>
    <s v="Kg"/>
    <n v="22.75"/>
    <n v="21885.5"/>
  </r>
  <r>
    <x v="166"/>
    <s v="MAA GAYATRI PACKAGING"/>
    <x v="0"/>
    <n v="438"/>
    <s v="Kg"/>
    <n v="27.01"/>
    <n v="11830.380000000001"/>
  </r>
  <r>
    <x v="167"/>
    <s v="MAA GAYATRI PACKAGING"/>
    <x v="0"/>
    <n v="668"/>
    <s v="Kg"/>
    <n v="19.5"/>
    <n v="13026"/>
  </r>
  <r>
    <x v="171"/>
    <s v="MAA GAYATRI PACKAGING"/>
    <x v="0"/>
    <n v="359"/>
    <s v="Kg"/>
    <n v="20.5"/>
    <n v="7359.5"/>
  </r>
  <r>
    <x v="424"/>
    <s v="MAA GAYATRI PACKAGING"/>
    <x v="0"/>
    <n v="305"/>
    <s v="Kg"/>
    <n v="22"/>
    <n v="6710"/>
  </r>
  <r>
    <x v="318"/>
    <s v="MAA GAYATRI PACKAGING"/>
    <x v="0"/>
    <n v="815"/>
    <s v="Kg"/>
    <n v="22"/>
    <n v="17930"/>
  </r>
  <r>
    <x v="318"/>
    <s v="MAA GAYATRI PACKAGING"/>
    <x v="0"/>
    <n v="804"/>
    <s v="Kg"/>
    <n v="22"/>
    <n v="17688"/>
  </r>
  <r>
    <x v="399"/>
    <s v="MAA GAYATRI PACKAGING"/>
    <x v="0"/>
    <n v="695"/>
    <s v="Kg"/>
    <n v="22.5"/>
    <n v="15637.5"/>
  </r>
  <r>
    <x v="646"/>
    <s v="MAA GAYATRI PACKAGING"/>
    <x v="0"/>
    <n v="707"/>
    <s v="Kg"/>
    <n v="23"/>
    <n v="16261"/>
  </r>
  <r>
    <x v="646"/>
    <s v="MAA GAYATRI PACKAGING"/>
    <x v="0"/>
    <n v="369"/>
    <s v="Kg"/>
    <n v="23"/>
    <n v="8487"/>
  </r>
  <r>
    <x v="646"/>
    <s v="MAA GAYATRI PACKAGING"/>
    <x v="0"/>
    <n v="864"/>
    <s v="Kg"/>
    <n v="22.5"/>
    <n v="19440"/>
  </r>
  <r>
    <x v="325"/>
    <s v="MAA GAYATRI PACKAGING"/>
    <x v="0"/>
    <n v="998"/>
    <s v="Kg"/>
    <n v="22"/>
    <n v="21956"/>
  </r>
  <r>
    <x v="55"/>
    <s v="MAA GAYATRI PACKAGING"/>
    <x v="0"/>
    <n v="441"/>
    <s v="Kg"/>
    <n v="22"/>
    <n v="9702"/>
  </r>
  <r>
    <x v="55"/>
    <s v="MAA GAYATRI PACKAGING"/>
    <x v="0"/>
    <n v="674"/>
    <s v="Kg"/>
    <n v="22.5"/>
    <n v="15165"/>
  </r>
  <r>
    <x v="413"/>
    <s v="MANOJ ENTERPRISE"/>
    <x v="1"/>
    <n v="204"/>
    <s v="Pcs"/>
    <n v="145"/>
    <n v="29580"/>
  </r>
  <r>
    <x v="451"/>
    <s v="MANOJ ENTERPRISE"/>
    <x v="1"/>
    <n v="150"/>
    <s v="Pcs"/>
    <n v="145"/>
    <n v="21750"/>
  </r>
  <r>
    <x v="647"/>
    <s v="MANOJ ENTERPRISE"/>
    <x v="1"/>
    <n v="50"/>
    <s v="Pcs"/>
    <n v="165"/>
    <n v="8250"/>
  </r>
  <r>
    <x v="647"/>
    <s v="MANOJ ENTERPRISE"/>
    <x v="1"/>
    <n v="135"/>
    <s v="Pcs"/>
    <n v="145"/>
    <n v="19575"/>
  </r>
  <r>
    <x v="648"/>
    <s v="MANOJ ENTERPRISE"/>
    <x v="1"/>
    <n v="145"/>
    <s v="Pcs"/>
    <n v="145"/>
    <n v="21025"/>
  </r>
  <r>
    <x v="416"/>
    <s v="MANOJ ENTERPRISE"/>
    <x v="1"/>
    <n v="100"/>
    <s v="Pcs"/>
    <n v="145"/>
    <n v="14500"/>
  </r>
  <r>
    <x v="649"/>
    <s v="MANOJ ENTERPRISE"/>
    <x v="1"/>
    <n v="49"/>
    <s v="Pcs"/>
    <n v="165"/>
    <n v="8085"/>
  </r>
  <r>
    <x v="649"/>
    <s v="MANOJ ENTERPRISE"/>
    <x v="1"/>
    <n v="100"/>
    <s v="Pcs"/>
    <n v="145"/>
    <n v="14500"/>
  </r>
  <r>
    <x v="650"/>
    <s v="MANOJ ENTERPRISE"/>
    <x v="1"/>
    <n v="114"/>
    <s v="Pcs"/>
    <n v="137"/>
    <n v="15618"/>
  </r>
  <r>
    <x v="587"/>
    <s v="MANOJ ENTERPRISE"/>
    <x v="1"/>
    <n v="1150"/>
    <s v="Pcs"/>
    <n v="34"/>
    <n v="39100"/>
  </r>
  <r>
    <x v="587"/>
    <s v="MANOJ ENTERPRISE"/>
    <x v="1"/>
    <n v="599"/>
    <s v="Pcs"/>
    <n v="34"/>
    <n v="20366"/>
  </r>
  <r>
    <x v="587"/>
    <s v="MANOJ ENTERPRISE"/>
    <x v="1"/>
    <n v="750"/>
    <s v="Pcs"/>
    <n v="38"/>
    <n v="28500"/>
  </r>
  <r>
    <x v="397"/>
    <s v="MANOJ ENTERPRISES"/>
    <x v="1"/>
    <n v="200"/>
    <s v="Pcs"/>
    <n v="145"/>
    <n v="29000"/>
  </r>
  <r>
    <x v="77"/>
    <s v="MANYA UDYOG"/>
    <x v="2"/>
    <n v="100"/>
    <s v="Pcs"/>
    <n v="6"/>
    <n v="600"/>
  </r>
  <r>
    <x v="77"/>
    <s v="MANYA UDYOG"/>
    <x v="0"/>
    <n v="49"/>
    <s v="Kg"/>
    <n v="33"/>
    <n v="1617"/>
  </r>
  <r>
    <x v="77"/>
    <s v="MANYA UDYOG"/>
    <x v="0"/>
    <n v="256"/>
    <s v="Kg"/>
    <n v="33"/>
    <n v="8448"/>
  </r>
  <r>
    <x v="77"/>
    <s v="MANYA UDYOG"/>
    <x v="0"/>
    <n v="200"/>
    <s v="Kg"/>
    <n v="33"/>
    <n v="6600"/>
  </r>
  <r>
    <x v="77"/>
    <s v="MANYA UDYOG"/>
    <x v="2"/>
    <n v="900"/>
    <s v="Pcs"/>
    <n v="5"/>
    <n v="4500"/>
  </r>
  <r>
    <x v="609"/>
    <s v="MANYA UDYOG"/>
    <x v="0"/>
    <n v="254.7"/>
    <s v="Kg"/>
    <n v="46"/>
    <n v="11716.199999999999"/>
  </r>
  <r>
    <x v="375"/>
    <s v="MARUTI POLY FILMS"/>
    <x v="2"/>
    <n v="700"/>
    <s v="Pcs"/>
    <n v="38.5"/>
    <n v="26950"/>
  </r>
  <r>
    <x v="651"/>
    <s v="MARUTI POLY FILMS"/>
    <x v="2"/>
    <n v="653"/>
    <s v="Pcs"/>
    <n v="38.5"/>
    <n v="25140.5"/>
  </r>
  <r>
    <x v="525"/>
    <s v="MARUTI POLY FILMS"/>
    <x v="2"/>
    <n v="200"/>
    <s v="Pcs"/>
    <n v="38.5"/>
    <n v="7700"/>
  </r>
  <r>
    <x v="525"/>
    <s v="MARUTI POLY FILMS"/>
    <x v="2"/>
    <n v="540"/>
    <s v="Pcs"/>
    <n v="40.5"/>
    <n v="21870"/>
  </r>
  <r>
    <x v="652"/>
    <s v="MARUTI POLY FILMS"/>
    <x v="2"/>
    <n v="800"/>
    <s v="Pcs"/>
    <n v="32"/>
    <n v="25600"/>
  </r>
  <r>
    <x v="649"/>
    <s v="MARUTI POLY FILMS"/>
    <x v="1"/>
    <n v="404"/>
    <s v="Pcs"/>
    <n v="37"/>
    <n v="14948"/>
  </r>
  <r>
    <x v="649"/>
    <s v="MARUTI POLY FILMS"/>
    <x v="1"/>
    <n v="400"/>
    <s v="Pcs"/>
    <n v="34.5"/>
    <n v="13800"/>
  </r>
  <r>
    <x v="653"/>
    <s v="MARUTI POLY FILMS"/>
    <x v="1"/>
    <n v="150"/>
    <s v="Pcs"/>
    <n v="28"/>
    <n v="4200"/>
  </r>
  <r>
    <x v="653"/>
    <s v="MARUTI POLY FILMS"/>
    <x v="1"/>
    <n v="230"/>
    <s v="Pcs"/>
    <n v="34"/>
    <n v="7820"/>
  </r>
  <r>
    <x v="653"/>
    <s v="MARUTI POLY FILMS"/>
    <x v="1"/>
    <n v="411"/>
    <s v="Pcs"/>
    <n v="38.5"/>
    <n v="15823.5"/>
  </r>
  <r>
    <x v="653"/>
    <s v="MARUTI POLY FILMS"/>
    <x v="2"/>
    <n v="780"/>
    <s v="Pcs"/>
    <n v="32"/>
    <n v="24960"/>
  </r>
  <r>
    <x v="78"/>
    <s v="MARUTI POLY FILMS"/>
    <x v="2"/>
    <n v="702"/>
    <s v="Pcs"/>
    <n v="51"/>
    <n v="35802"/>
  </r>
  <r>
    <x v="45"/>
    <s v="MARUTI POLY FILMS"/>
    <x v="1"/>
    <n v="300"/>
    <s v="Pcs"/>
    <n v="29"/>
    <n v="8700"/>
  </r>
  <r>
    <x v="45"/>
    <s v="MARUTI POLY FILMS"/>
    <x v="1"/>
    <n v="380"/>
    <s v="Pcs"/>
    <n v="28"/>
    <n v="10640"/>
  </r>
  <r>
    <x v="45"/>
    <s v="MARUTI POLY FILMS"/>
    <x v="1"/>
    <n v="181"/>
    <s v="Pcs"/>
    <n v="34"/>
    <n v="6154"/>
  </r>
  <r>
    <x v="563"/>
    <s v="MARUTI POLY FILMS"/>
    <x v="2"/>
    <n v="820"/>
    <s v="Pcs"/>
    <n v="32"/>
    <n v="26240"/>
  </r>
  <r>
    <x v="529"/>
    <s v="MARUTI POLY FILMS"/>
    <x v="2"/>
    <n v="714"/>
    <s v="Pcs"/>
    <n v="51"/>
    <n v="36414"/>
  </r>
  <r>
    <x v="654"/>
    <s v="MARUTI POLY FILMS"/>
    <x v="2"/>
    <n v="770"/>
    <s v="Pcs"/>
    <n v="32"/>
    <n v="24640"/>
  </r>
  <r>
    <x v="655"/>
    <s v="MARUTI POLY FILMS"/>
    <x v="2"/>
    <n v="790"/>
    <s v="Pcs"/>
    <n v="32"/>
    <n v="25280"/>
  </r>
  <r>
    <x v="475"/>
    <s v="MARUTI POLY FILMS"/>
    <x v="2"/>
    <n v="800"/>
    <s v="Pcs"/>
    <n v="32"/>
    <n v="25600"/>
  </r>
  <r>
    <x v="475"/>
    <s v="MARUTI POLY FILMS"/>
    <x v="2"/>
    <n v="740"/>
    <s v="Pcs"/>
    <n v="32"/>
    <n v="23680"/>
  </r>
  <r>
    <x v="641"/>
    <s v="MARUTI POLY FILMS"/>
    <x v="1"/>
    <n v="90"/>
    <s v="Pcs"/>
    <n v="34"/>
    <n v="3060"/>
  </r>
  <r>
    <x v="641"/>
    <s v="MARUTI POLY FILMS"/>
    <x v="1"/>
    <n v="597"/>
    <s v="Pcs"/>
    <n v="32"/>
    <n v="19104"/>
  </r>
  <r>
    <x v="222"/>
    <s v="MARUTI POLY FILMS"/>
    <x v="1"/>
    <n v="401"/>
    <s v="Pcs"/>
    <n v="34"/>
    <n v="13634"/>
  </r>
  <r>
    <x v="222"/>
    <s v="MARUTI POLY FILMS"/>
    <x v="1"/>
    <n v="404"/>
    <s v="Pcs"/>
    <n v="32"/>
    <n v="12928"/>
  </r>
  <r>
    <x v="605"/>
    <s v="MARUTI POLY FILMS"/>
    <x v="2"/>
    <n v="800"/>
    <s v="Pcs"/>
    <n v="33.75"/>
    <n v="27000"/>
  </r>
  <r>
    <x v="656"/>
    <s v="MARUTI POLY FILMS"/>
    <x v="2"/>
    <n v="800"/>
    <s v="Pcs"/>
    <n v="33.75"/>
    <n v="27000"/>
  </r>
  <r>
    <x v="87"/>
    <s v="MB PACKAGING"/>
    <x v="1"/>
    <n v="100"/>
    <s v="Pcs"/>
    <n v="161"/>
    <n v="16100"/>
  </r>
  <r>
    <x v="438"/>
    <s v="MD. MAJID"/>
    <x v="0"/>
    <n v="1060"/>
    <s v="Kg"/>
    <n v="34"/>
    <n v="36040"/>
  </r>
  <r>
    <x v="640"/>
    <s v="MITRA PRINTERS"/>
    <x v="0"/>
    <n v="492"/>
    <s v="Kg"/>
    <n v="34.5"/>
    <n v="16974"/>
  </r>
  <r>
    <x v="640"/>
    <s v="MITRA PRINTERS"/>
    <x v="0"/>
    <n v="470"/>
    <s v="Kg"/>
    <n v="34.5"/>
    <n v="16215"/>
  </r>
  <r>
    <x v="79"/>
    <s v="MITRA PRINTERS"/>
    <x v="0"/>
    <n v="564"/>
    <s v="Kg"/>
    <n v="33.75"/>
    <n v="19035"/>
  </r>
  <r>
    <x v="248"/>
    <s v="MITTAL BIOTECH LIMITED"/>
    <x v="0"/>
    <n v="12060"/>
    <s v="Pcs"/>
    <n v="10"/>
    <n v="120600"/>
  </r>
  <r>
    <x v="445"/>
    <s v="MOHAMMED SABIR"/>
    <x v="0"/>
    <n v="1860"/>
    <s v="Kg"/>
    <n v="24"/>
    <n v="44640"/>
  </r>
  <r>
    <x v="214"/>
    <s v="MOHAN BOARDS PVT LTD"/>
    <x v="1"/>
    <n v="9750"/>
    <s v="Pcs"/>
    <n v="29.6"/>
    <n v="288600"/>
  </r>
  <r>
    <x v="435"/>
    <s v="MOHAN BOARDS PVT LTD"/>
    <x v="1"/>
    <n v="5050"/>
    <s v="Pcs"/>
    <n v="56.5"/>
    <n v="285325"/>
  </r>
  <r>
    <x v="534"/>
    <s v="MOHAN BOARDS PVT LTD"/>
    <x v="1"/>
    <n v="10200"/>
    <s v="Pcs"/>
    <n v="29.6"/>
    <n v="301920"/>
  </r>
  <r>
    <x v="657"/>
    <s v="MOHAN BOARDS PVT LTD"/>
    <x v="1"/>
    <n v="4425"/>
    <s v="Pcs"/>
    <n v="56.5"/>
    <n v="250012.5"/>
  </r>
  <r>
    <x v="536"/>
    <s v="MOHAN BOARDS PVT LTD"/>
    <x v="1"/>
    <n v="7560"/>
    <s v="Pcs"/>
    <n v="29.6"/>
    <n v="223776"/>
  </r>
  <r>
    <x v="221"/>
    <s v="MOHAN BOARDS PVT LTD"/>
    <x v="1"/>
    <n v="7915"/>
    <s v="Pcs"/>
    <n v="29.6"/>
    <n v="234284"/>
  </r>
  <r>
    <x v="221"/>
    <s v="MOHAN BOARDS PVT LTD"/>
    <x v="1"/>
    <n v="4950"/>
    <s v="Pcs"/>
    <n v="56.5"/>
    <n v="279675"/>
  </r>
  <r>
    <x v="591"/>
    <s v="MOHAN BOARDS PVT LTD"/>
    <x v="1"/>
    <n v="5490"/>
    <s v="Pcs"/>
    <n v="56.5"/>
    <n v="310185"/>
  </r>
  <r>
    <x v="598"/>
    <s v="MOHAN BOARDS PVT LTD"/>
    <x v="1"/>
    <n v="8150"/>
    <s v="Pcs"/>
    <n v="29.6"/>
    <n v="241240"/>
  </r>
  <r>
    <x v="421"/>
    <s v="MOHAN BOARDS PVT LTD"/>
    <x v="1"/>
    <n v="8050"/>
    <s v="Pcs"/>
    <n v="30"/>
    <n v="241500"/>
  </r>
  <r>
    <x v="602"/>
    <s v="MOHAN BOARDS PVT LTD"/>
    <x v="1"/>
    <n v="3670"/>
    <s v="Pcs"/>
    <n v="56.5"/>
    <n v="207355"/>
  </r>
  <r>
    <x v="602"/>
    <s v="MOHAN BOARDS PVT LTD"/>
    <x v="1"/>
    <n v="3450"/>
    <s v="Pcs"/>
    <n v="79.25"/>
    <n v="273412.5"/>
  </r>
  <r>
    <x v="658"/>
    <s v="MOHAN BOARDS PVT LTD"/>
    <x v="1"/>
    <n v="4985"/>
    <s v="Pcs"/>
    <n v="56.5"/>
    <n v="281652.5"/>
  </r>
  <r>
    <x v="23"/>
    <s v="MOHAN BOARDS PVT LTD"/>
    <x v="1"/>
    <n v="4750"/>
    <s v="Pcs"/>
    <n v="58.5"/>
    <n v="277875"/>
  </r>
  <r>
    <x v="617"/>
    <s v="MOHAN BOARDS PVT LTD"/>
    <x v="1"/>
    <n v="4050"/>
    <s v="Pcs"/>
    <n v="79.25"/>
    <n v="320962.5"/>
  </r>
  <r>
    <x v="617"/>
    <s v="MOHAN BOARDS PVT LTD"/>
    <x v="1"/>
    <n v="8940"/>
    <s v="Pcs"/>
    <n v="32"/>
    <n v="286080"/>
  </r>
  <r>
    <x v="437"/>
    <s v="MOHAN BOARDS PVT LTD"/>
    <x v="1"/>
    <n v="3310"/>
    <s v="Pcs"/>
    <n v="79.25"/>
    <n v="262317.5"/>
  </r>
  <r>
    <x v="27"/>
    <s v="MOHAN BOARDS PVT LTD"/>
    <x v="1"/>
    <n v="3584"/>
    <s v="Pcs"/>
    <n v="79.25"/>
    <n v="284032"/>
  </r>
  <r>
    <x v="611"/>
    <s v="MOHAN BOARDS PVT LTD"/>
    <x v="1"/>
    <n v="3555"/>
    <s v="Pcs"/>
    <n v="79.25"/>
    <n v="281733.75"/>
  </r>
  <r>
    <x v="30"/>
    <s v="MOHAN BOARDS PVT LTD"/>
    <x v="1"/>
    <n v="3652"/>
    <s v="Pcs"/>
    <n v="79"/>
    <n v="288508"/>
  </r>
  <r>
    <x v="659"/>
    <s v="MOM CORROGATION"/>
    <x v="3"/>
    <n v="255.8"/>
    <s v="Kg"/>
    <n v="37"/>
    <n v="9464.6"/>
  </r>
  <r>
    <x v="99"/>
    <s v="MS PAPER PACK"/>
    <x v="0"/>
    <n v="489"/>
    <s v="Kg"/>
    <n v="28.5"/>
    <n v="13936.5"/>
  </r>
  <r>
    <x v="99"/>
    <s v="MS PAPER PACK"/>
    <x v="0"/>
    <n v="441"/>
    <s v="Kg"/>
    <n v="27.5"/>
    <n v="12127.5"/>
  </r>
  <r>
    <x v="227"/>
    <s v="MS PAPER PACK"/>
    <x v="0"/>
    <n v="1297"/>
    <s v="Kg"/>
    <n v="24"/>
    <n v="31128"/>
  </r>
  <r>
    <x v="229"/>
    <s v="MS PAPER PACK"/>
    <x v="0"/>
    <n v="812"/>
    <s v="Kg"/>
    <n v="29"/>
    <n v="23548"/>
  </r>
  <r>
    <x v="230"/>
    <s v="MS PAPER PACK"/>
    <x v="0"/>
    <n v="972"/>
    <s v="Kg"/>
    <n v="28.75"/>
    <n v="27945"/>
  </r>
  <r>
    <x v="230"/>
    <s v="MS PAPER PACK"/>
    <x v="0"/>
    <n v="467"/>
    <s v="Kg"/>
    <n v="28.75"/>
    <n v="13426.25"/>
  </r>
  <r>
    <x v="233"/>
    <s v="MS PAPER PACK"/>
    <x v="0"/>
    <n v="424"/>
    <s v="Kg"/>
    <n v="37.5"/>
    <n v="15900"/>
  </r>
  <r>
    <x v="70"/>
    <s v="MS PAPER PACK"/>
    <x v="0"/>
    <n v="2579"/>
    <s v="Kg"/>
    <n v="28.25"/>
    <n v="72856.75"/>
  </r>
  <r>
    <x v="245"/>
    <s v="MS PAPER PACK"/>
    <x v="0"/>
    <n v="863"/>
    <s v="Kg"/>
    <n v="21.5"/>
    <n v="18554.5"/>
  </r>
  <r>
    <x v="245"/>
    <s v="MS PAPER PACK"/>
    <x v="0"/>
    <n v="586"/>
    <s v="Kg"/>
    <n v="21.5"/>
    <n v="12599"/>
  </r>
  <r>
    <x v="660"/>
    <s v="MS PAPER PACK"/>
    <x v="0"/>
    <n v="2713"/>
    <s v="Kg"/>
    <n v="26.75"/>
    <n v="72572.75"/>
  </r>
  <r>
    <x v="661"/>
    <s v="MS PAPER PACK"/>
    <x v="0"/>
    <n v="282"/>
    <s v="Kg"/>
    <n v="28"/>
    <n v="7896"/>
  </r>
  <r>
    <x v="501"/>
    <s v="MS PAPER PACK"/>
    <x v="0"/>
    <n v="700"/>
    <s v="Kg"/>
    <n v="34"/>
    <n v="23800"/>
  </r>
  <r>
    <x v="589"/>
    <s v="MS PAPER PACK"/>
    <x v="0"/>
    <n v="801"/>
    <s v="Kg"/>
    <n v="30.25"/>
    <n v="24230.25"/>
  </r>
  <r>
    <x v="417"/>
    <s v="MS PAPER PACK"/>
    <x v="0"/>
    <n v="621"/>
    <s v="Kg"/>
    <n v="40"/>
    <n v="24840"/>
  </r>
  <r>
    <x v="662"/>
    <s v="MS PAPER PACK"/>
    <x v="0"/>
    <n v="467"/>
    <s v="Kg"/>
    <n v="42.5"/>
    <n v="19847.5"/>
  </r>
  <r>
    <x v="520"/>
    <s v="MS PAPER PACK"/>
    <x v="3"/>
    <n v="157"/>
    <s v="Kg"/>
    <n v="42.5"/>
    <n v="6672.5"/>
  </r>
  <r>
    <x v="199"/>
    <s v="MS PAPER PACK"/>
    <x v="0"/>
    <n v="526"/>
    <s v="Kg"/>
    <n v="40.75"/>
    <n v="21434.5"/>
  </r>
  <r>
    <x v="44"/>
    <s v="MS PAPER PACK"/>
    <x v="0"/>
    <n v="605"/>
    <s v="Kg"/>
    <n v="36.799999999999997"/>
    <n v="22264"/>
  </r>
  <r>
    <x v="86"/>
    <s v="MS PAPER PACK"/>
    <x v="0"/>
    <n v="620"/>
    <s v="Kg"/>
    <n v="37"/>
    <n v="22940"/>
  </r>
  <r>
    <x v="545"/>
    <s v="MS PAPER PACK"/>
    <x v="0"/>
    <n v="936"/>
    <s v="Kg"/>
    <n v="36.5"/>
    <n v="34164"/>
  </r>
  <r>
    <x v="67"/>
    <s v="MS PAPER PACK"/>
    <x v="0"/>
    <n v="496"/>
    <s v="Kg"/>
    <n v="38"/>
    <n v="18848"/>
  </r>
  <r>
    <x v="67"/>
    <s v="MS PAPER PACK"/>
    <x v="0"/>
    <n v="468"/>
    <s v="Kg"/>
    <n v="38"/>
    <n v="17784"/>
  </r>
  <r>
    <x v="89"/>
    <s v="MYSHA ENTERPRISE"/>
    <x v="0"/>
    <n v="315"/>
    <s v="Kg"/>
    <n v="34"/>
    <n v="10710"/>
  </r>
  <r>
    <x v="441"/>
    <s v="MYSHA ENTERPRISE"/>
    <x v="0"/>
    <n v="456"/>
    <s v="Kg"/>
    <n v="25.5"/>
    <n v="11628"/>
  </r>
  <r>
    <x v="441"/>
    <s v="MYSHA ENTERPRISE"/>
    <x v="0"/>
    <n v="1674"/>
    <s v="Kg"/>
    <n v="25.5"/>
    <n v="42687"/>
  </r>
  <r>
    <x v="441"/>
    <s v="MYSHA ENTERPRISE"/>
    <x v="0"/>
    <n v="581"/>
    <s v="Kg"/>
    <n v="25.5"/>
    <n v="14815.5"/>
  </r>
  <r>
    <x v="441"/>
    <s v="MYSHA ENTERPRISE"/>
    <x v="0"/>
    <n v="906"/>
    <s v="Kg"/>
    <n v="25.5"/>
    <n v="23103"/>
  </r>
  <r>
    <x v="441"/>
    <s v="MYSHA ENTERPRISE"/>
    <x v="0"/>
    <n v="582"/>
    <s v="Kg"/>
    <n v="25.5"/>
    <n v="14841"/>
  </r>
  <r>
    <x v="441"/>
    <s v="MYSHA ENTERPRISE"/>
    <x v="0"/>
    <n v="681"/>
    <s v="Kg"/>
    <n v="25.5"/>
    <n v="17365.5"/>
  </r>
  <r>
    <x v="441"/>
    <s v="MYSHA ENTERPRISE"/>
    <x v="0"/>
    <n v="898"/>
    <s v="Kg"/>
    <n v="25.5"/>
    <n v="22899"/>
  </r>
  <r>
    <x v="441"/>
    <s v="MYSHA ENTERPRISE"/>
    <x v="0"/>
    <n v="1031"/>
    <s v="Kg"/>
    <n v="24.25"/>
    <n v="25001.75"/>
  </r>
  <r>
    <x v="441"/>
    <s v="MYSHA ENTERPRISE"/>
    <x v="0"/>
    <n v="898"/>
    <s v="Kg"/>
    <n v="24.25"/>
    <n v="21776.5"/>
  </r>
  <r>
    <x v="441"/>
    <s v="MYSHA ENTERPRISE"/>
    <x v="0"/>
    <n v="770"/>
    <s v="Kg"/>
    <n v="25.5"/>
    <n v="19635"/>
  </r>
  <r>
    <x v="273"/>
    <s v="MYSHA ENTERPRISE"/>
    <x v="0"/>
    <n v="1139"/>
    <s v="Kg"/>
    <n v="24.25"/>
    <n v="27620.75"/>
  </r>
  <r>
    <x v="90"/>
    <s v="MYSHA ENTERPRISE"/>
    <x v="0"/>
    <n v="348"/>
    <s v="Kg"/>
    <n v="25.5"/>
    <n v="8874"/>
  </r>
  <r>
    <x v="90"/>
    <s v="MYSHA ENTERPRISE"/>
    <x v="0"/>
    <n v="874"/>
    <s v="Kg"/>
    <n v="25.5"/>
    <n v="22287"/>
  </r>
  <r>
    <x v="94"/>
    <s v="MYSHA ENTERPRISE"/>
    <x v="0"/>
    <n v="1110"/>
    <s v="Kg"/>
    <n v="24.5"/>
    <n v="27195"/>
  </r>
  <r>
    <x v="96"/>
    <s v="MYSHA ENTERPRISE"/>
    <x v="0"/>
    <n v="585"/>
    <s v="Kg"/>
    <n v="26"/>
    <n v="15210"/>
  </r>
  <r>
    <x v="96"/>
    <s v="MYSHA ENTERPRISE"/>
    <x v="0"/>
    <n v="1002"/>
    <s v="Kg"/>
    <n v="24.25"/>
    <n v="24298.5"/>
  </r>
  <r>
    <x v="96"/>
    <s v="MYSHA ENTERPRISE"/>
    <x v="0"/>
    <n v="1091"/>
    <s v="Kg"/>
    <n v="24.25"/>
    <n v="26456.75"/>
  </r>
  <r>
    <x v="96"/>
    <s v="MYSHA ENTERPRISE"/>
    <x v="0"/>
    <n v="560"/>
    <s v="Kg"/>
    <n v="24.25"/>
    <n v="13580"/>
  </r>
  <r>
    <x v="96"/>
    <s v="MYSHA ENTERPRISE"/>
    <x v="0"/>
    <n v="531"/>
    <s v="Kg"/>
    <n v="26"/>
    <n v="13806"/>
  </r>
  <r>
    <x v="97"/>
    <s v="MYSHA ENTERPRISE"/>
    <x v="0"/>
    <n v="595"/>
    <s v="Kg"/>
    <n v="26"/>
    <n v="15470"/>
  </r>
  <r>
    <x v="97"/>
    <s v="MYSHA ENTERPRISE"/>
    <x v="0"/>
    <n v="575"/>
    <s v="Kg"/>
    <n v="26"/>
    <n v="14950"/>
  </r>
  <r>
    <x v="98"/>
    <s v="MYSHA ENTERPRISE"/>
    <x v="0"/>
    <n v="1124"/>
    <s v="Kg"/>
    <n v="26"/>
    <n v="29224"/>
  </r>
  <r>
    <x v="663"/>
    <s v="MYSHA ENTERPRISE"/>
    <x v="0"/>
    <n v="557"/>
    <s v="Kg"/>
    <n v="26"/>
    <n v="14482"/>
  </r>
  <r>
    <x v="663"/>
    <s v="MYSHA ENTERPRISE"/>
    <x v="0"/>
    <n v="628"/>
    <s v="Kg"/>
    <n v="26"/>
    <n v="16328"/>
  </r>
  <r>
    <x v="663"/>
    <s v="MYSHA ENTERPRISE"/>
    <x v="0"/>
    <n v="493"/>
    <s v="Kg"/>
    <n v="26"/>
    <n v="12818"/>
  </r>
  <r>
    <x v="99"/>
    <s v="MYSHA ENTERPRISE"/>
    <x v="0"/>
    <n v="513"/>
    <s v="Kg"/>
    <n v="24.5"/>
    <n v="12568.5"/>
  </r>
  <r>
    <x v="99"/>
    <s v="MYSHA ENTERPRISE"/>
    <x v="0"/>
    <n v="300"/>
    <s v="Kg"/>
    <n v="24.5"/>
    <n v="7350"/>
  </r>
  <r>
    <x v="644"/>
    <s v="MYSHA ENTERPRISE"/>
    <x v="0"/>
    <n v="774"/>
    <s v="Kg"/>
    <n v="25.5"/>
    <n v="19737"/>
  </r>
  <r>
    <x v="644"/>
    <s v="MYSHA ENTERPRISE"/>
    <x v="0"/>
    <n v="513"/>
    <s v="Kg"/>
    <n v="25.5"/>
    <n v="13081.5"/>
  </r>
  <r>
    <x v="644"/>
    <s v="MYSHA ENTERPRISE"/>
    <x v="0"/>
    <n v="272"/>
    <s v="Kg"/>
    <n v="25.5"/>
    <n v="6936"/>
  </r>
  <r>
    <x v="644"/>
    <s v="MYSHA ENTERPRISE"/>
    <x v="0"/>
    <n v="344"/>
    <s v="Kg"/>
    <n v="25.5"/>
    <n v="8772"/>
  </r>
  <r>
    <x v="644"/>
    <s v="MYSHA ENTERPRISE"/>
    <x v="0"/>
    <n v="669"/>
    <s v="Kg"/>
    <n v="25.5"/>
    <n v="17059.5"/>
  </r>
  <r>
    <x v="644"/>
    <s v="MYSHA ENTERPRISE"/>
    <x v="0"/>
    <n v="379"/>
    <s v="Kg"/>
    <n v="25.5"/>
    <n v="9664.5"/>
  </r>
  <r>
    <x v="644"/>
    <s v="MYSHA ENTERPRISE"/>
    <x v="0"/>
    <n v="726"/>
    <s v="Kg"/>
    <n v="25.5"/>
    <n v="18513"/>
  </r>
  <r>
    <x v="644"/>
    <s v="MYSHA ENTERPRISE"/>
    <x v="0"/>
    <n v="1237"/>
    <s v="Kg"/>
    <n v="25.5"/>
    <n v="31543.5"/>
  </r>
  <r>
    <x v="69"/>
    <s v="MYSHA ENTERPRISE"/>
    <x v="0"/>
    <n v="259"/>
    <s v="Kg"/>
    <n v="26"/>
    <n v="6734"/>
  </r>
  <r>
    <x v="69"/>
    <s v="MYSHA ENTERPRISE"/>
    <x v="0"/>
    <n v="297"/>
    <s v="Kg"/>
    <n v="26"/>
    <n v="7722"/>
  </r>
  <r>
    <x v="69"/>
    <s v="MYSHA ENTERPRISE"/>
    <x v="0"/>
    <n v="677"/>
    <s v="Kg"/>
    <n v="26"/>
    <n v="17602"/>
  </r>
  <r>
    <x v="69"/>
    <s v="MYSHA ENTERPRISE"/>
    <x v="0"/>
    <n v="1114"/>
    <s v="Kg"/>
    <n v="24.5"/>
    <n v="27293"/>
  </r>
  <r>
    <x v="100"/>
    <s v="MYSHA ENTERPRISE"/>
    <x v="0"/>
    <n v="502"/>
    <s v="Kg"/>
    <n v="26"/>
    <n v="13052"/>
  </r>
  <r>
    <x v="100"/>
    <s v="MYSHA ENTERPRISE"/>
    <x v="0"/>
    <n v="1020"/>
    <s v="Kg"/>
    <n v="26"/>
    <n v="26520"/>
  </r>
  <r>
    <x v="100"/>
    <s v="MYSHA ENTERPRISE"/>
    <x v="0"/>
    <n v="1244"/>
    <s v="Kg"/>
    <n v="26"/>
    <n v="32344"/>
  </r>
  <r>
    <x v="100"/>
    <s v="MYSHA ENTERPRISE"/>
    <x v="0"/>
    <n v="671"/>
    <s v="Kg"/>
    <n v="26"/>
    <n v="17446"/>
  </r>
  <r>
    <x v="100"/>
    <s v="MYSHA ENTERPRISE"/>
    <x v="0"/>
    <n v="589"/>
    <s v="Kg"/>
    <n v="26"/>
    <n v="15314"/>
  </r>
  <r>
    <x v="100"/>
    <s v="MYSHA ENTERPRISE"/>
    <x v="0"/>
    <n v="1083"/>
    <s v="Kg"/>
    <n v="24.5"/>
    <n v="26533.5"/>
  </r>
  <r>
    <x v="101"/>
    <s v="MYSHA ENTERPRISE"/>
    <x v="0"/>
    <n v="501"/>
    <s v="Kg"/>
    <n v="26"/>
    <n v="13026"/>
  </r>
  <r>
    <x v="101"/>
    <s v="MYSHA ENTERPRISE"/>
    <x v="0"/>
    <n v="519"/>
    <s v="Kg"/>
    <n v="26"/>
    <n v="13494"/>
  </r>
  <r>
    <x v="101"/>
    <s v="MYSHA ENTERPRISE"/>
    <x v="0"/>
    <n v="1223"/>
    <s v="Kg"/>
    <n v="26"/>
    <n v="31798"/>
  </r>
  <r>
    <x v="101"/>
    <s v="MYSHA ENTERPRISE"/>
    <x v="0"/>
    <n v="1084"/>
    <s v="Kg"/>
    <n v="26"/>
    <n v="28184"/>
  </r>
  <r>
    <x v="103"/>
    <s v="MYSHA ENTERPRISE"/>
    <x v="0"/>
    <n v="1182"/>
    <s v="Kg"/>
    <n v="24.25"/>
    <n v="28663.5"/>
  </r>
  <r>
    <x v="103"/>
    <s v="MYSHA ENTERPRISE"/>
    <x v="0"/>
    <n v="1061"/>
    <s v="Kg"/>
    <n v="24.5"/>
    <n v="25994.5"/>
  </r>
  <r>
    <x v="104"/>
    <s v="MYSHA ENTERPRISE"/>
    <x v="0"/>
    <n v="328"/>
    <s v="Kg"/>
    <n v="34"/>
    <n v="11152"/>
  </r>
  <r>
    <x v="104"/>
    <s v="MYSHA ENTERPRISE"/>
    <x v="0"/>
    <n v="274"/>
    <s v="Kg"/>
    <n v="26"/>
    <n v="7124"/>
  </r>
  <r>
    <x v="104"/>
    <s v="MYSHA ENTERPRISE"/>
    <x v="0"/>
    <n v="1078"/>
    <s v="Kg"/>
    <n v="24.5"/>
    <n v="26411"/>
  </r>
  <r>
    <x v="105"/>
    <s v="MYSHA ENTERPRISE"/>
    <x v="0"/>
    <n v="972"/>
    <s v="Kg"/>
    <n v="26"/>
    <n v="25272"/>
  </r>
  <r>
    <x v="105"/>
    <s v="MYSHA ENTERPRISE"/>
    <x v="0"/>
    <n v="425"/>
    <s v="Kg"/>
    <n v="34"/>
    <n v="14450"/>
  </r>
  <r>
    <x v="227"/>
    <s v="MYSHA ENTERPRISE"/>
    <x v="0"/>
    <n v="350"/>
    <s v="Kg"/>
    <n v="34"/>
    <n v="11900"/>
  </r>
  <r>
    <x v="227"/>
    <s v="MYSHA ENTERPRISE"/>
    <x v="0"/>
    <n v="303"/>
    <s v="Kg"/>
    <n v="26"/>
    <n v="7878"/>
  </r>
  <r>
    <x v="106"/>
    <s v="MYSHA ENTERPRISE"/>
    <x v="0"/>
    <n v="630"/>
    <s v="Kg"/>
    <n v="26"/>
    <n v="16380"/>
  </r>
  <r>
    <x v="106"/>
    <s v="MYSHA ENTERPRISE"/>
    <x v="0"/>
    <n v="669"/>
    <s v="Kg"/>
    <n v="26"/>
    <n v="17394"/>
  </r>
  <r>
    <x v="106"/>
    <s v="MYSHA ENTERPRISE"/>
    <x v="0"/>
    <n v="1144"/>
    <s v="Kg"/>
    <n v="24.5"/>
    <n v="28028"/>
  </r>
  <r>
    <x v="106"/>
    <s v="MYSHA ENTERPRISE"/>
    <x v="0"/>
    <n v="622"/>
    <s v="Kg"/>
    <n v="26"/>
    <n v="16172"/>
  </r>
  <r>
    <x v="106"/>
    <s v="MYSHA ENTERPRISE"/>
    <x v="0"/>
    <n v="1153"/>
    <s v="Kg"/>
    <n v="24.5"/>
    <n v="28248.5"/>
  </r>
  <r>
    <x v="106"/>
    <s v="MYSHA ENTERPRISE"/>
    <x v="0"/>
    <n v="1094"/>
    <s v="Kg"/>
    <n v="24.5"/>
    <n v="26803"/>
  </r>
  <r>
    <x v="278"/>
    <s v="MYSHA ENTERPRISE"/>
    <x v="0"/>
    <n v="317"/>
    <s v="Kg"/>
    <n v="27.5"/>
    <n v="8717.5"/>
  </r>
  <r>
    <x v="278"/>
    <s v="MYSHA ENTERPRISE"/>
    <x v="0"/>
    <n v="1217"/>
    <s v="Kg"/>
    <n v="26"/>
    <n v="31642"/>
  </r>
  <r>
    <x v="278"/>
    <s v="MYSHA ENTERPRISE"/>
    <x v="0"/>
    <n v="521"/>
    <s v="Kg"/>
    <n v="26"/>
    <n v="13546"/>
  </r>
  <r>
    <x v="278"/>
    <s v="MYSHA ENTERPRISE"/>
    <x v="0"/>
    <n v="638"/>
    <s v="Kg"/>
    <n v="26"/>
    <n v="16588"/>
  </r>
  <r>
    <x v="278"/>
    <s v="MYSHA ENTERPRISE"/>
    <x v="0"/>
    <n v="1083"/>
    <s v="Kg"/>
    <n v="26"/>
    <n v="28158"/>
  </r>
  <r>
    <x v="279"/>
    <s v="MYSHA ENTERPRISE"/>
    <x v="0"/>
    <n v="1209"/>
    <s v="Kg"/>
    <n v="26"/>
    <n v="31434"/>
  </r>
  <r>
    <x v="279"/>
    <s v="MYSHA ENTERPRISE"/>
    <x v="0"/>
    <n v="646"/>
    <s v="Kg"/>
    <n v="26"/>
    <n v="16796"/>
  </r>
  <r>
    <x v="279"/>
    <s v="MYSHA ENTERPRISE"/>
    <x v="0"/>
    <n v="657"/>
    <s v="Kg"/>
    <n v="26"/>
    <n v="17082"/>
  </r>
  <r>
    <x v="279"/>
    <s v="MYSHA ENTERPRISE"/>
    <x v="0"/>
    <n v="541"/>
    <s v="Kg"/>
    <n v="26"/>
    <n v="14066"/>
  </r>
  <r>
    <x v="62"/>
    <s v="MYSHA ENTERPRISE"/>
    <x v="0"/>
    <n v="577"/>
    <s v="Kg"/>
    <n v="26"/>
    <n v="15002"/>
  </r>
  <r>
    <x v="62"/>
    <s v="MYSHA ENTERPRISE"/>
    <x v="0"/>
    <n v="297"/>
    <s v="Kg"/>
    <n v="26"/>
    <n v="7722"/>
  </r>
  <r>
    <x v="62"/>
    <s v="MYSHA ENTERPRISE"/>
    <x v="0"/>
    <n v="1063"/>
    <s v="Kg"/>
    <n v="24.5"/>
    <n v="26043.5"/>
  </r>
  <r>
    <x v="62"/>
    <s v="MYSHA ENTERPRISE"/>
    <x v="0"/>
    <n v="1198"/>
    <s v="Kg"/>
    <n v="24.5"/>
    <n v="29351"/>
  </r>
  <r>
    <x v="62"/>
    <s v="MYSHA ENTERPRISE"/>
    <x v="0"/>
    <n v="516"/>
    <s v="Kg"/>
    <n v="26"/>
    <n v="13416"/>
  </r>
  <r>
    <x v="62"/>
    <s v="MYSHA ENTERPRISE"/>
    <x v="0"/>
    <n v="1013"/>
    <s v="Kg"/>
    <n v="26"/>
    <n v="26338"/>
  </r>
  <r>
    <x v="280"/>
    <s v="MYSHA ENTERPRISE"/>
    <x v="0"/>
    <n v="576"/>
    <s v="Kg"/>
    <n v="26"/>
    <n v="14976"/>
  </r>
  <r>
    <x v="280"/>
    <s v="MYSHA ENTERPRISE"/>
    <x v="0"/>
    <n v="1047"/>
    <s v="Kg"/>
    <n v="24.5"/>
    <n v="25651.5"/>
  </r>
  <r>
    <x v="280"/>
    <s v="MYSHA ENTERPRISE"/>
    <x v="0"/>
    <n v="547"/>
    <s v="Kg"/>
    <n v="26"/>
    <n v="14222"/>
  </r>
  <r>
    <x v="82"/>
    <s v="MYSHA ENTERPRISE"/>
    <x v="0"/>
    <n v="1238"/>
    <s v="Kg"/>
    <n v="25.5"/>
    <n v="31569"/>
  </r>
  <r>
    <x v="70"/>
    <s v="MYSHA ENTERPRISE"/>
    <x v="0"/>
    <n v="929"/>
    <s v="Kg"/>
    <n v="25.75"/>
    <n v="23921.75"/>
  </r>
  <r>
    <x v="70"/>
    <s v="MYSHA ENTERPRISE"/>
    <x v="0"/>
    <n v="943"/>
    <s v="Kg"/>
    <n v="25.75"/>
    <n v="24282.25"/>
  </r>
  <r>
    <x v="71"/>
    <s v="MYSHA ENTERPRISE"/>
    <x v="0"/>
    <n v="311"/>
    <s v="Kg"/>
    <n v="25.75"/>
    <n v="8008.25"/>
  </r>
  <r>
    <x v="71"/>
    <s v="MYSHA ENTERPRISE"/>
    <x v="0"/>
    <n v="1052"/>
    <s v="Kg"/>
    <n v="25.75"/>
    <n v="27089"/>
  </r>
  <r>
    <x v="71"/>
    <s v="MYSHA ENTERPRISE"/>
    <x v="0"/>
    <n v="870"/>
    <s v="Kg"/>
    <n v="23.5"/>
    <n v="20445"/>
  </r>
  <r>
    <x v="71"/>
    <s v="MYSHA ENTERPRISE"/>
    <x v="0"/>
    <n v="549"/>
    <s v="Kg"/>
    <n v="25.5"/>
    <n v="13999.5"/>
  </r>
  <r>
    <x v="72"/>
    <s v="MYSHA ENTERPRISE"/>
    <x v="0"/>
    <n v="1087"/>
    <s v="Kg"/>
    <n v="25.5"/>
    <n v="27718.5"/>
  </r>
  <r>
    <x v="72"/>
    <s v="MYSHA ENTERPRISE"/>
    <x v="0"/>
    <n v="656"/>
    <s v="Kg"/>
    <n v="25.5"/>
    <n v="16728"/>
  </r>
  <r>
    <x v="72"/>
    <s v="MYSHA ENTERPRISE"/>
    <x v="0"/>
    <n v="726"/>
    <s v="Kg"/>
    <n v="25.5"/>
    <n v="18513"/>
  </r>
  <r>
    <x v="72"/>
    <s v="MYSHA ENTERPRISE"/>
    <x v="0"/>
    <n v="1174"/>
    <s v="Kg"/>
    <n v="24"/>
    <n v="28176"/>
  </r>
  <r>
    <x v="73"/>
    <s v="MYSHA ENTERPRISE"/>
    <x v="0"/>
    <n v="1095"/>
    <s v="Kg"/>
    <n v="25.5"/>
    <n v="27922.5"/>
  </r>
  <r>
    <x v="265"/>
    <s v="MYSHA ENTERPRISE"/>
    <x v="0"/>
    <n v="774"/>
    <s v="Kg"/>
    <n v="25.25"/>
    <n v="19543.5"/>
  </r>
  <r>
    <x v="265"/>
    <s v="MYSHA ENTERPRISE"/>
    <x v="0"/>
    <n v="425"/>
    <s v="Kg"/>
    <n v="34"/>
    <n v="14450"/>
  </r>
  <r>
    <x v="265"/>
    <s v="MYSHA ENTERPRISE"/>
    <x v="0"/>
    <n v="519"/>
    <s v="Kg"/>
    <n v="25.75"/>
    <n v="13364.25"/>
  </r>
  <r>
    <x v="265"/>
    <s v="MYSHA ENTERPRISE"/>
    <x v="0"/>
    <n v="624"/>
    <s v="Kg"/>
    <n v="25.75"/>
    <n v="16068"/>
  </r>
  <r>
    <x v="265"/>
    <s v="MYSHA ENTERPRISE"/>
    <x v="0"/>
    <n v="2040"/>
    <s v="Kg"/>
    <n v="24"/>
    <n v="48960"/>
  </r>
  <r>
    <x v="265"/>
    <s v="MYSHA ENTERPRISE"/>
    <x v="0"/>
    <n v="1111"/>
    <s v="Kg"/>
    <n v="24"/>
    <n v="26664"/>
  </r>
  <r>
    <x v="74"/>
    <s v="MYSHA ENTERPRISE"/>
    <x v="0"/>
    <n v="597"/>
    <s v="Kg"/>
    <n v="25.25"/>
    <n v="15074.25"/>
  </r>
  <r>
    <x v="664"/>
    <s v="MYSHA ENTERPRISE"/>
    <x v="0"/>
    <n v="1112"/>
    <s v="Kg"/>
    <n v="23.5"/>
    <n v="26132"/>
  </r>
  <r>
    <x v="664"/>
    <s v="MYSHA ENTERPRISE"/>
    <x v="0"/>
    <n v="414"/>
    <s v="Kg"/>
    <n v="24"/>
    <n v="9936"/>
  </r>
  <r>
    <x v="664"/>
    <s v="MYSHA ENTERPRISE"/>
    <x v="0"/>
    <n v="642"/>
    <s v="Kg"/>
    <n v="24"/>
    <n v="15408"/>
  </r>
  <r>
    <x v="235"/>
    <s v="MYSHA ENTERPRISE"/>
    <x v="0"/>
    <n v="648"/>
    <s v="Kg"/>
    <n v="24"/>
    <n v="15552"/>
  </r>
  <r>
    <x v="235"/>
    <s v="MYSHA ENTERPRISE"/>
    <x v="0"/>
    <n v="1050"/>
    <s v="Kg"/>
    <n v="23.5"/>
    <n v="24675"/>
  </r>
  <r>
    <x v="237"/>
    <s v="MYSHA ENTERPRISE"/>
    <x v="0"/>
    <n v="660"/>
    <s v="Kg"/>
    <n v="24"/>
    <n v="15840"/>
  </r>
  <r>
    <x v="238"/>
    <s v="MYSHA ENTERPRISE"/>
    <x v="0"/>
    <n v="1116"/>
    <s v="Kg"/>
    <n v="23"/>
    <n v="25668"/>
  </r>
  <r>
    <x v="238"/>
    <s v="MYSHA ENTERPRISE"/>
    <x v="0"/>
    <n v="500"/>
    <s v="Kg"/>
    <n v="70"/>
    <n v="35000"/>
  </r>
  <r>
    <x v="282"/>
    <s v="MYSHA ENTERPRISE"/>
    <x v="0"/>
    <n v="572"/>
    <s v="Kg"/>
    <n v="24.5"/>
    <n v="14014"/>
  </r>
  <r>
    <x v="282"/>
    <s v="MYSHA ENTERPRISE"/>
    <x v="0"/>
    <n v="638"/>
    <s v="Kg"/>
    <n v="24.5"/>
    <n v="15631"/>
  </r>
  <r>
    <x v="282"/>
    <s v="MYSHA ENTERPRISE"/>
    <x v="0"/>
    <n v="727"/>
    <s v="Kg"/>
    <n v="24.5"/>
    <n v="17811.5"/>
  </r>
  <r>
    <x v="240"/>
    <s v="MYSHA ENTERPRISE"/>
    <x v="0"/>
    <n v="1063"/>
    <s v="Kg"/>
    <n v="24.5"/>
    <n v="26043.5"/>
  </r>
  <r>
    <x v="240"/>
    <s v="MYSHA ENTERPRISE"/>
    <x v="0"/>
    <n v="296"/>
    <s v="Kg"/>
    <n v="24.5"/>
    <n v="7252"/>
  </r>
  <r>
    <x v="240"/>
    <s v="MYSHA ENTERPRISE"/>
    <x v="0"/>
    <n v="616"/>
    <s v="Kg"/>
    <n v="24.5"/>
    <n v="15092"/>
  </r>
  <r>
    <x v="284"/>
    <s v="MYSHA ENTERPRISE"/>
    <x v="0"/>
    <n v="525"/>
    <s v="Kg"/>
    <n v="24"/>
    <n v="12600"/>
  </r>
  <r>
    <x v="284"/>
    <s v="MYSHA ENTERPRISE"/>
    <x v="0"/>
    <n v="599"/>
    <s v="Kg"/>
    <n v="24.5"/>
    <n v="14675.5"/>
  </r>
  <r>
    <x v="114"/>
    <s v="MYSHA ENTERPRISE"/>
    <x v="0"/>
    <n v="550"/>
    <s v="Kg"/>
    <n v="24.5"/>
    <n v="13475"/>
  </r>
  <r>
    <x v="114"/>
    <s v="MYSHA ENTERPRISE"/>
    <x v="0"/>
    <n v="524"/>
    <s v="Kg"/>
    <n v="24.5"/>
    <n v="12838"/>
  </r>
  <r>
    <x v="114"/>
    <s v="MYSHA ENTERPRISE"/>
    <x v="0"/>
    <n v="533"/>
    <s v="Kg"/>
    <n v="24.5"/>
    <n v="13058.5"/>
  </r>
  <r>
    <x v="114"/>
    <s v="MYSHA ENTERPRISE"/>
    <x v="0"/>
    <n v="1221"/>
    <s v="Kg"/>
    <n v="24.5"/>
    <n v="29914.5"/>
  </r>
  <r>
    <x v="114"/>
    <s v="MYSHA ENTERPRISE"/>
    <x v="0"/>
    <n v="621"/>
    <s v="Kg"/>
    <n v="24.5"/>
    <n v="15214.5"/>
  </r>
  <r>
    <x v="114"/>
    <s v="MYSHA ENTERPRISE"/>
    <x v="0"/>
    <n v="607"/>
    <s v="Kg"/>
    <n v="23.25"/>
    <n v="14112.75"/>
  </r>
  <r>
    <x v="48"/>
    <s v="MYSHA ENTERPRISE"/>
    <x v="0"/>
    <n v="1085"/>
    <s v="Kg"/>
    <n v="23.25"/>
    <n v="25226.25"/>
  </r>
  <r>
    <x v="48"/>
    <s v="MYSHA ENTERPRISE"/>
    <x v="0"/>
    <n v="288"/>
    <s v="Kg"/>
    <n v="24.5"/>
    <n v="7056"/>
  </r>
  <r>
    <x v="115"/>
    <s v="MYSHA ENTERPRISE"/>
    <x v="0"/>
    <n v="262"/>
    <s v="Kg"/>
    <n v="24.5"/>
    <n v="6419"/>
  </r>
  <r>
    <x v="115"/>
    <s v="MYSHA ENTERPRISE"/>
    <x v="0"/>
    <n v="700"/>
    <s v="Kg"/>
    <n v="24.5"/>
    <n v="17150"/>
  </r>
  <r>
    <x v="115"/>
    <s v="MYSHA ENTERPRISE"/>
    <x v="0"/>
    <n v="370"/>
    <s v="Kg"/>
    <n v="34"/>
    <n v="12580"/>
  </r>
  <r>
    <x v="571"/>
    <s v="MYSHA ENTERPRISE"/>
    <x v="0"/>
    <n v="589"/>
    <s v="Kg"/>
    <n v="24.5"/>
    <n v="14430.5"/>
  </r>
  <r>
    <x v="285"/>
    <s v="MYSHA ENTERPRISE"/>
    <x v="0"/>
    <n v="1096"/>
    <s v="Kg"/>
    <n v="23.25"/>
    <n v="25482"/>
  </r>
  <r>
    <x v="241"/>
    <s v="MYSHA ENTERPRISE"/>
    <x v="0"/>
    <n v="1234"/>
    <s v="Kg"/>
    <n v="23.25"/>
    <n v="28690.5"/>
  </r>
  <r>
    <x v="117"/>
    <s v="MYSHA ENTERPRISE"/>
    <x v="0"/>
    <n v="539"/>
    <s v="Kg"/>
    <n v="24.75"/>
    <n v="13340.25"/>
  </r>
  <r>
    <x v="117"/>
    <s v="MYSHA ENTERPRISE"/>
    <x v="0"/>
    <n v="605"/>
    <s v="Kg"/>
    <n v="24.75"/>
    <n v="14973.75"/>
  </r>
  <r>
    <x v="382"/>
    <s v="MYSHA ENTERPRISE"/>
    <x v="0"/>
    <n v="654"/>
    <s v="Kg"/>
    <n v="24.75"/>
    <n v="16186.5"/>
  </r>
  <r>
    <x v="382"/>
    <s v="MYSHA ENTERPRISE"/>
    <x v="0"/>
    <n v="651"/>
    <s v="Kg"/>
    <n v="23.25"/>
    <n v="15135.75"/>
  </r>
  <r>
    <x v="286"/>
    <s v="MYSHA ENTERPRISE"/>
    <x v="0"/>
    <n v="322"/>
    <s v="Kg"/>
    <n v="23.25"/>
    <n v="7486.5"/>
  </r>
  <r>
    <x v="118"/>
    <s v="MYSHA ENTERPRISE"/>
    <x v="0"/>
    <n v="531"/>
    <s v="Kg"/>
    <n v="24.5"/>
    <n v="13009.5"/>
  </r>
  <r>
    <x v="118"/>
    <s v="MYSHA ENTERPRISE"/>
    <x v="0"/>
    <n v="557"/>
    <s v="Kg"/>
    <n v="23.25"/>
    <n v="12950.25"/>
  </r>
  <r>
    <x v="119"/>
    <s v="MYSHA ENTERPRISE"/>
    <x v="0"/>
    <n v="1184"/>
    <s v="Kg"/>
    <n v="24.5"/>
    <n v="29008"/>
  </r>
  <r>
    <x v="119"/>
    <s v="MYSHA ENTERPRISE"/>
    <x v="0"/>
    <n v="1355"/>
    <s v="Kg"/>
    <n v="24.5"/>
    <n v="33197.5"/>
  </r>
  <r>
    <x v="121"/>
    <s v="MYSHA ENTERPRISE"/>
    <x v="0"/>
    <n v="1193"/>
    <s v="Kg"/>
    <n v="23.25"/>
    <n v="27737.25"/>
  </r>
  <r>
    <x v="122"/>
    <s v="MYSHA ENTERPRISE"/>
    <x v="0"/>
    <n v="584"/>
    <s v="Kg"/>
    <n v="24.5"/>
    <n v="14308"/>
  </r>
  <r>
    <x v="122"/>
    <s v="MYSHA ENTERPRISE"/>
    <x v="0"/>
    <n v="1246"/>
    <s v="Kg"/>
    <n v="23"/>
    <n v="28658"/>
  </r>
  <r>
    <x v="122"/>
    <s v="MYSHA ENTERPRISE"/>
    <x v="0"/>
    <n v="518"/>
    <s v="Kg"/>
    <n v="24.5"/>
    <n v="12691"/>
  </r>
  <r>
    <x v="288"/>
    <s v="MYSHA ENTERPRISE"/>
    <x v="0"/>
    <n v="571"/>
    <s v="Kg"/>
    <n v="24.5"/>
    <n v="13989.5"/>
  </r>
  <r>
    <x v="288"/>
    <s v="MYSHA ENTERPRISE"/>
    <x v="0"/>
    <n v="532"/>
    <s v="Kg"/>
    <n v="24.5"/>
    <n v="13034"/>
  </r>
  <r>
    <x v="288"/>
    <s v="MYSHA ENTERPRISE"/>
    <x v="0"/>
    <n v="567"/>
    <s v="Kg"/>
    <n v="23"/>
    <n v="13041"/>
  </r>
  <r>
    <x v="288"/>
    <s v="MYSHA ENTERPRISE"/>
    <x v="0"/>
    <n v="999"/>
    <s v="Kg"/>
    <n v="23"/>
    <n v="22977"/>
  </r>
  <r>
    <x v="288"/>
    <s v="MYSHA ENTERPRISE"/>
    <x v="0"/>
    <n v="581"/>
    <s v="Kg"/>
    <n v="24.5"/>
    <n v="14234.5"/>
  </r>
  <r>
    <x v="665"/>
    <s v="MYSHA ENTERPRISE"/>
    <x v="0"/>
    <n v="539"/>
    <s v="Kg"/>
    <n v="24.25"/>
    <n v="13070.75"/>
  </r>
  <r>
    <x v="666"/>
    <s v="MYSHA ENTERPRISE"/>
    <x v="0"/>
    <n v="614"/>
    <s v="Kg"/>
    <n v="24.25"/>
    <n v="14889.5"/>
  </r>
  <r>
    <x v="666"/>
    <s v="MYSHA ENTERPRISE"/>
    <x v="0"/>
    <n v="341"/>
    <s v="Kg"/>
    <n v="24.25"/>
    <n v="8269.25"/>
  </r>
  <r>
    <x v="666"/>
    <s v="MYSHA ENTERPRISE"/>
    <x v="0"/>
    <n v="313"/>
    <s v="Kg"/>
    <n v="23"/>
    <n v="7199"/>
  </r>
  <r>
    <x v="666"/>
    <s v="MYSHA ENTERPRISE"/>
    <x v="0"/>
    <n v="539"/>
    <s v="Kg"/>
    <n v="24.25"/>
    <n v="13070.75"/>
  </r>
  <r>
    <x v="289"/>
    <s v="MYSHA ENTERPRISE"/>
    <x v="0"/>
    <n v="564"/>
    <s v="Kg"/>
    <n v="24.5"/>
    <n v="13818"/>
  </r>
  <r>
    <x v="289"/>
    <s v="MYSHA ENTERPRISE"/>
    <x v="0"/>
    <n v="1228"/>
    <s v="Kg"/>
    <n v="24.5"/>
    <n v="30086"/>
  </r>
  <r>
    <x v="667"/>
    <s v="MYSHA ENTERPRISE"/>
    <x v="0"/>
    <n v="513"/>
    <s v="Kg"/>
    <n v="24.5"/>
    <n v="12568.5"/>
  </r>
  <r>
    <x v="124"/>
    <s v="MYSHA ENTERPRISE"/>
    <x v="0"/>
    <n v="907"/>
    <s v="Kg"/>
    <n v="24.75"/>
    <n v="22448.25"/>
  </r>
  <r>
    <x v="124"/>
    <s v="MYSHA ENTERPRISE"/>
    <x v="0"/>
    <n v="608"/>
    <s v="Kg"/>
    <n v="24.75"/>
    <n v="15048"/>
  </r>
  <r>
    <x v="124"/>
    <s v="MYSHA ENTERPRISE"/>
    <x v="0"/>
    <n v="808"/>
    <s v="Kg"/>
    <n v="24.75"/>
    <n v="19998"/>
  </r>
  <r>
    <x v="668"/>
    <s v="MYSHA ENTERPRISE"/>
    <x v="0"/>
    <n v="810"/>
    <s v="Kg"/>
    <n v="24.5"/>
    <n v="19845"/>
  </r>
  <r>
    <x v="669"/>
    <s v="MYSHA ENTERPRISE"/>
    <x v="0"/>
    <n v="596"/>
    <s v="Kg"/>
    <n v="24.5"/>
    <n v="14602"/>
  </r>
  <r>
    <x v="669"/>
    <s v="MYSHA ENTERPRISE"/>
    <x v="0"/>
    <n v="508"/>
    <s v="Kg"/>
    <n v="24.5"/>
    <n v="12446"/>
  </r>
  <r>
    <x v="290"/>
    <s v="MYSHA ENTERPRISE"/>
    <x v="0"/>
    <n v="309"/>
    <s v="Kg"/>
    <n v="23.25"/>
    <n v="7184.25"/>
  </r>
  <r>
    <x v="290"/>
    <s v="MYSHA ENTERPRISE"/>
    <x v="0"/>
    <n v="238"/>
    <s v="Kg"/>
    <n v="24.75"/>
    <n v="5890.5"/>
  </r>
  <r>
    <x v="290"/>
    <s v="MYSHA ENTERPRISE"/>
    <x v="0"/>
    <n v="944"/>
    <s v="Kg"/>
    <n v="24.75"/>
    <n v="23364"/>
  </r>
  <r>
    <x v="290"/>
    <s v="MYSHA ENTERPRISE"/>
    <x v="0"/>
    <n v="1204"/>
    <s v="Kg"/>
    <n v="24.75"/>
    <n v="29799"/>
  </r>
  <r>
    <x v="670"/>
    <s v="MYSHA ENTERPRISE"/>
    <x v="0"/>
    <n v="509"/>
    <s v="Kg"/>
    <n v="24.5"/>
    <n v="12470.5"/>
  </r>
  <r>
    <x v="670"/>
    <s v="MYSHA ENTERPRISE"/>
    <x v="0"/>
    <n v="563"/>
    <s v="Kg"/>
    <n v="24.5"/>
    <n v="13793.5"/>
  </r>
  <r>
    <x v="670"/>
    <s v="MYSHA ENTERPRISE"/>
    <x v="0"/>
    <n v="1025"/>
    <s v="Kg"/>
    <n v="23.25"/>
    <n v="23831.25"/>
  </r>
  <r>
    <x v="670"/>
    <s v="MYSHA ENTERPRISE"/>
    <x v="0"/>
    <n v="627"/>
    <s v="Kg"/>
    <n v="24.75"/>
    <n v="15518.25"/>
  </r>
  <r>
    <x v="244"/>
    <s v="MYSHA ENTERPRISE"/>
    <x v="0"/>
    <n v="700"/>
    <s v="Kg"/>
    <n v="23.5"/>
    <n v="16450"/>
  </r>
  <r>
    <x v="244"/>
    <s v="MYSHA ENTERPRISE"/>
    <x v="0"/>
    <n v="447"/>
    <s v="Kg"/>
    <n v="23.5"/>
    <n v="10504.5"/>
  </r>
  <r>
    <x v="244"/>
    <s v="MYSHA ENTERPRISE"/>
    <x v="0"/>
    <n v="621"/>
    <s v="Kg"/>
    <n v="23.5"/>
    <n v="14593.5"/>
  </r>
  <r>
    <x v="244"/>
    <s v="MYSHA ENTERPRISE"/>
    <x v="0"/>
    <n v="1068"/>
    <s v="Kg"/>
    <n v="23.75"/>
    <n v="25365"/>
  </r>
  <r>
    <x v="244"/>
    <s v="MYSHA ENTERPRISE"/>
    <x v="0"/>
    <n v="262"/>
    <s v="Kg"/>
    <n v="22.25"/>
    <n v="5829.5"/>
  </r>
  <r>
    <x v="244"/>
    <s v="MYSHA ENTERPRISE"/>
    <x v="0"/>
    <n v="425"/>
    <s v="Kg"/>
    <n v="34"/>
    <n v="14450"/>
  </r>
  <r>
    <x v="244"/>
    <s v="MYSHA ENTERPRISE"/>
    <x v="0"/>
    <n v="295"/>
    <s v="Kg"/>
    <n v="34"/>
    <n v="10030"/>
  </r>
  <r>
    <x v="244"/>
    <s v="MYSHA ENTERPRISE"/>
    <x v="0"/>
    <n v="1194"/>
    <s v="Kg"/>
    <n v="22.75"/>
    <n v="27163.5"/>
  </r>
  <r>
    <x v="128"/>
    <s v="MYSHA ENTERPRISE"/>
    <x v="0"/>
    <n v="549"/>
    <s v="Kg"/>
    <n v="23.5"/>
    <n v="12901.5"/>
  </r>
  <r>
    <x v="291"/>
    <s v="MYSHA ENTERPRISE"/>
    <x v="0"/>
    <n v="585"/>
    <s v="Kg"/>
    <n v="23.5"/>
    <n v="13747.5"/>
  </r>
  <r>
    <x v="291"/>
    <s v="MYSHA ENTERPRISE"/>
    <x v="0"/>
    <n v="265"/>
    <s v="Kg"/>
    <n v="23.5"/>
    <n v="6227.5"/>
  </r>
  <r>
    <x v="291"/>
    <s v="MYSHA ENTERPRISE"/>
    <x v="0"/>
    <n v="281"/>
    <s v="Kg"/>
    <n v="22"/>
    <n v="6182"/>
  </r>
  <r>
    <x v="291"/>
    <s v="MYSHA ENTERPRISE"/>
    <x v="0"/>
    <n v="1041"/>
    <s v="Kg"/>
    <n v="22.5"/>
    <n v="23422.5"/>
  </r>
  <r>
    <x v="291"/>
    <s v="MYSHA ENTERPRISE"/>
    <x v="0"/>
    <n v="1222"/>
    <s v="Kg"/>
    <n v="22.5"/>
    <n v="27495"/>
  </r>
  <r>
    <x v="131"/>
    <s v="MYSHA ENTERPRISE"/>
    <x v="0"/>
    <n v="1213"/>
    <s v="Kg"/>
    <n v="22"/>
    <n v="26686"/>
  </r>
  <r>
    <x v="131"/>
    <s v="MYSHA ENTERPRISE"/>
    <x v="0"/>
    <n v="517"/>
    <s v="Kg"/>
    <n v="22"/>
    <n v="11374"/>
  </r>
  <r>
    <x v="131"/>
    <s v="MYSHA ENTERPRISE"/>
    <x v="0"/>
    <n v="594"/>
    <s v="Kg"/>
    <n v="22"/>
    <n v="13068"/>
  </r>
  <r>
    <x v="131"/>
    <s v="MYSHA ENTERPRISE"/>
    <x v="0"/>
    <n v="380"/>
    <s v="Kg"/>
    <n v="34"/>
    <n v="12920"/>
  </r>
  <r>
    <x v="131"/>
    <s v="MYSHA ENTERPRISE"/>
    <x v="0"/>
    <n v="1100"/>
    <s v="Kg"/>
    <n v="22"/>
    <n v="24200"/>
  </r>
  <r>
    <x v="132"/>
    <s v="MYSHA ENTERPRISE"/>
    <x v="0"/>
    <n v="1324"/>
    <s v="Kg"/>
    <n v="23.75"/>
    <n v="31445"/>
  </r>
  <r>
    <x v="132"/>
    <s v="MYSHA ENTERPRISE"/>
    <x v="0"/>
    <n v="1170"/>
    <s v="Kg"/>
    <n v="23.75"/>
    <n v="27787.5"/>
  </r>
  <r>
    <x v="132"/>
    <s v="MYSHA ENTERPRISE"/>
    <x v="0"/>
    <n v="902"/>
    <s v="Kg"/>
    <n v="23.75"/>
    <n v="21422.5"/>
  </r>
  <r>
    <x v="132"/>
    <s v="MYSHA ENTERPRISE"/>
    <x v="0"/>
    <n v="648"/>
    <s v="Kg"/>
    <n v="23.75"/>
    <n v="15390"/>
  </r>
  <r>
    <x v="132"/>
    <s v="MYSHA ENTERPRISE"/>
    <x v="0"/>
    <n v="702"/>
    <s v="Kg"/>
    <n v="23.75"/>
    <n v="16672.5"/>
  </r>
  <r>
    <x v="132"/>
    <s v="MYSHA ENTERPRISE"/>
    <x v="0"/>
    <n v="345"/>
    <s v="Kg"/>
    <n v="23.75"/>
    <n v="8193.75"/>
  </r>
  <r>
    <x v="132"/>
    <s v="MYSHA ENTERPRISE"/>
    <x v="0"/>
    <n v="799"/>
    <s v="Kg"/>
    <n v="23.75"/>
    <n v="18976.25"/>
  </r>
  <r>
    <x v="292"/>
    <s v="MYSHA ENTERPRISE"/>
    <x v="0"/>
    <n v="1166"/>
    <s v="Kg"/>
    <n v="22"/>
    <n v="25652"/>
  </r>
  <r>
    <x v="292"/>
    <s v="MYSHA ENTERPRISE"/>
    <x v="0"/>
    <n v="697"/>
    <s v="Kg"/>
    <n v="23.5"/>
    <n v="16379.5"/>
  </r>
  <r>
    <x v="245"/>
    <s v="MYSHA ENTERPRISE"/>
    <x v="0"/>
    <n v="217"/>
    <s v="Kg"/>
    <n v="23.5"/>
    <n v="5099.5"/>
  </r>
  <r>
    <x v="245"/>
    <s v="MYSHA ENTERPRISE"/>
    <x v="0"/>
    <n v="1200"/>
    <s v="Kg"/>
    <n v="22"/>
    <n v="26400"/>
  </r>
  <r>
    <x v="246"/>
    <s v="MYSHA ENTERPRISE"/>
    <x v="0"/>
    <n v="1068"/>
    <s v="Kg"/>
    <n v="23.5"/>
    <n v="25098"/>
  </r>
  <r>
    <x v="246"/>
    <s v="MYSHA ENTERPRISE"/>
    <x v="0"/>
    <n v="515"/>
    <s v="Kg"/>
    <n v="23.5"/>
    <n v="12102.5"/>
  </r>
  <r>
    <x v="246"/>
    <s v="MYSHA ENTERPRISE"/>
    <x v="0"/>
    <n v="514"/>
    <s v="Kg"/>
    <n v="23.5"/>
    <n v="12079"/>
  </r>
  <r>
    <x v="246"/>
    <s v="MYSHA ENTERPRISE"/>
    <x v="0"/>
    <n v="478"/>
    <s v="Kg"/>
    <n v="23.5"/>
    <n v="11233"/>
  </r>
  <r>
    <x v="293"/>
    <s v="MYSHA ENTERPRISE"/>
    <x v="0"/>
    <n v="558"/>
    <s v="Kg"/>
    <n v="23.5"/>
    <n v="13113"/>
  </r>
  <r>
    <x v="293"/>
    <s v="MYSHA ENTERPRISE"/>
    <x v="0"/>
    <n v="451"/>
    <s v="Kg"/>
    <n v="23.5"/>
    <n v="10598.5"/>
  </r>
  <r>
    <x v="671"/>
    <s v="MYSHA ENTERPRISE"/>
    <x v="0"/>
    <n v="385"/>
    <s v="Kg"/>
    <n v="34"/>
    <n v="13090"/>
  </r>
  <r>
    <x v="671"/>
    <s v="MYSHA ENTERPRISE"/>
    <x v="0"/>
    <n v="486"/>
    <s v="Kg"/>
    <n v="23.5"/>
    <n v="11421"/>
  </r>
  <r>
    <x v="671"/>
    <s v="MYSHA ENTERPRISE"/>
    <x v="0"/>
    <n v="597"/>
    <s v="Kg"/>
    <n v="26.75"/>
    <n v="15969.75"/>
  </r>
  <r>
    <x v="672"/>
    <s v="MYSHA ENTERPRISE"/>
    <x v="0"/>
    <n v="276"/>
    <s v="Kg"/>
    <n v="23.5"/>
    <n v="6486"/>
  </r>
  <r>
    <x v="63"/>
    <s v="MYSHA ENTERPRISE"/>
    <x v="0"/>
    <n v="1049"/>
    <s v="Kg"/>
    <n v="22"/>
    <n v="23078"/>
  </r>
  <r>
    <x v="63"/>
    <s v="MYSHA ENTERPRISE"/>
    <x v="0"/>
    <n v="327"/>
    <s v="Kg"/>
    <n v="22"/>
    <n v="7194"/>
  </r>
  <r>
    <x v="247"/>
    <s v="MYSHA ENTERPRISE"/>
    <x v="0"/>
    <n v="970"/>
    <s v="Kg"/>
    <n v="22"/>
    <n v="21340"/>
  </r>
  <r>
    <x v="247"/>
    <s v="MYSHA ENTERPRISE"/>
    <x v="0"/>
    <n v="1187"/>
    <s v="Kg"/>
    <n v="22"/>
    <n v="26114"/>
  </r>
  <r>
    <x v="673"/>
    <s v="MYSHA ENTERPRISE"/>
    <x v="0"/>
    <n v="595"/>
    <s v="Kg"/>
    <n v="23.5"/>
    <n v="13982.5"/>
  </r>
  <r>
    <x v="673"/>
    <s v="MYSHA ENTERPRISE"/>
    <x v="0"/>
    <n v="589"/>
    <s v="Kg"/>
    <n v="23.5"/>
    <n v="13841.5"/>
  </r>
  <r>
    <x v="673"/>
    <s v="MYSHA ENTERPRISE"/>
    <x v="0"/>
    <n v="515"/>
    <s v="Kg"/>
    <n v="23"/>
    <n v="11845"/>
  </r>
  <r>
    <x v="673"/>
    <s v="MYSHA ENTERPRISE"/>
    <x v="0"/>
    <n v="190"/>
    <s v="Kg"/>
    <n v="23"/>
    <n v="4370"/>
  </r>
  <r>
    <x v="673"/>
    <s v="MYSHA ENTERPRISE"/>
    <x v="0"/>
    <n v="1026"/>
    <s v="Kg"/>
    <n v="22.5"/>
    <n v="23085"/>
  </r>
  <r>
    <x v="135"/>
    <s v="MYSHA ENTERPRISE"/>
    <x v="0"/>
    <n v="374"/>
    <s v="Kg"/>
    <n v="34.5"/>
    <n v="12903"/>
  </r>
  <r>
    <x v="135"/>
    <s v="MYSHA ENTERPRISE"/>
    <x v="0"/>
    <n v="695"/>
    <s v="Kg"/>
    <n v="22"/>
    <n v="15290"/>
  </r>
  <r>
    <x v="135"/>
    <s v="MYSHA ENTERPRISE"/>
    <x v="0"/>
    <n v="619"/>
    <s v="Kg"/>
    <n v="23.5"/>
    <n v="14546.5"/>
  </r>
  <r>
    <x v="136"/>
    <s v="MYSHA ENTERPRISE"/>
    <x v="0"/>
    <n v="702"/>
    <s v="Kg"/>
    <n v="23.5"/>
    <n v="16497"/>
  </r>
  <r>
    <x v="136"/>
    <s v="MYSHA ENTERPRISE"/>
    <x v="0"/>
    <n v="1074"/>
    <s v="Kg"/>
    <n v="23.5"/>
    <n v="25239"/>
  </r>
  <r>
    <x v="136"/>
    <s v="MYSHA ENTERPRISE"/>
    <x v="0"/>
    <n v="939"/>
    <s v="Kg"/>
    <n v="22"/>
    <n v="20658"/>
  </r>
  <r>
    <x v="294"/>
    <s v="MYSHA ENTERPRISE"/>
    <x v="0"/>
    <n v="1011"/>
    <s v="Kg"/>
    <n v="23.5"/>
    <n v="23758.5"/>
  </r>
  <r>
    <x v="294"/>
    <s v="MYSHA ENTERPRISE"/>
    <x v="0"/>
    <n v="757"/>
    <s v="Kg"/>
    <n v="23.5"/>
    <n v="17789.5"/>
  </r>
  <r>
    <x v="294"/>
    <s v="MYSHA ENTERPRISE"/>
    <x v="0"/>
    <n v="674"/>
    <s v="Kg"/>
    <n v="23.5"/>
    <n v="15839"/>
  </r>
  <r>
    <x v="294"/>
    <s v="MYSHA ENTERPRISE"/>
    <x v="0"/>
    <n v="626"/>
    <s v="Kg"/>
    <n v="22"/>
    <n v="13772"/>
  </r>
  <r>
    <x v="294"/>
    <s v="MYSHA ENTERPRISE"/>
    <x v="0"/>
    <n v="1149"/>
    <s v="Kg"/>
    <n v="22"/>
    <n v="25278"/>
  </r>
  <r>
    <x v="249"/>
    <s v="MYSHA ENTERPRISE"/>
    <x v="0"/>
    <n v="489"/>
    <s v="Kg"/>
    <n v="23"/>
    <n v="11247"/>
  </r>
  <r>
    <x v="249"/>
    <s v="MYSHA ENTERPRISE"/>
    <x v="0"/>
    <n v="310"/>
    <s v="Kg"/>
    <n v="27.5"/>
    <n v="8525"/>
  </r>
  <r>
    <x v="249"/>
    <s v="MYSHA ENTERPRISE"/>
    <x v="0"/>
    <n v="1161"/>
    <s v="Kg"/>
    <n v="21.5"/>
    <n v="24961.5"/>
  </r>
  <r>
    <x v="249"/>
    <s v="MYSHA ENTERPRISE"/>
    <x v="0"/>
    <n v="309"/>
    <s v="Kg"/>
    <n v="26.5"/>
    <n v="8188.5"/>
  </r>
  <r>
    <x v="660"/>
    <s v="MYSHA ENTERPRISE"/>
    <x v="0"/>
    <n v="855"/>
    <s v="Kg"/>
    <n v="23"/>
    <n v="19665"/>
  </r>
  <r>
    <x v="250"/>
    <s v="MYSHA ENTERPRISE"/>
    <x v="0"/>
    <n v="534"/>
    <s v="Kg"/>
    <n v="22.75"/>
    <n v="12148.5"/>
  </r>
  <r>
    <x v="250"/>
    <s v="MYSHA ENTERPRISE"/>
    <x v="0"/>
    <n v="226"/>
    <s v="Kg"/>
    <n v="22.5"/>
    <n v="5085"/>
  </r>
  <r>
    <x v="250"/>
    <s v="MYSHA ENTERPRISE"/>
    <x v="0"/>
    <n v="884"/>
    <s v="Kg"/>
    <n v="22.75"/>
    <n v="20111"/>
  </r>
  <r>
    <x v="250"/>
    <s v="MYSHA ENTERPRISE"/>
    <x v="0"/>
    <n v="1038"/>
    <s v="Kg"/>
    <n v="21.5"/>
    <n v="22317"/>
  </r>
  <r>
    <x v="250"/>
    <s v="MYSHA ENTERPRISE"/>
    <x v="0"/>
    <n v="1059"/>
    <s v="Kg"/>
    <n v="22.75"/>
    <n v="24092.25"/>
  </r>
  <r>
    <x v="251"/>
    <s v="MYSHA ENTERPRISE"/>
    <x v="0"/>
    <n v="374"/>
    <s v="Kg"/>
    <n v="35"/>
    <n v="13090"/>
  </r>
  <r>
    <x v="674"/>
    <s v="MYSHA ENTERPRISE"/>
    <x v="0"/>
    <n v="1136"/>
    <s v="Kg"/>
    <n v="22.25"/>
    <n v="25276"/>
  </r>
  <r>
    <x v="674"/>
    <s v="MYSHA ENTERPRISE"/>
    <x v="0"/>
    <n v="488"/>
    <s v="Kg"/>
    <n v="22.75"/>
    <n v="11102"/>
  </r>
  <r>
    <x v="674"/>
    <s v="MYSHA ENTERPRISE"/>
    <x v="0"/>
    <n v="1105"/>
    <s v="Kg"/>
    <n v="22.25"/>
    <n v="24586.25"/>
  </r>
  <r>
    <x v="674"/>
    <s v="MYSHA ENTERPRISE"/>
    <x v="0"/>
    <n v="1252"/>
    <s v="Kg"/>
    <n v="21.5"/>
    <n v="26918"/>
  </r>
  <r>
    <x v="253"/>
    <s v="MYSHA ENTERPRISE"/>
    <x v="0"/>
    <n v="827"/>
    <s v="Kg"/>
    <n v="22.5"/>
    <n v="18607.5"/>
  </r>
  <r>
    <x v="253"/>
    <s v="MYSHA ENTERPRISE"/>
    <x v="0"/>
    <n v="1441"/>
    <s v="Kg"/>
    <n v="22.5"/>
    <n v="32422.5"/>
  </r>
  <r>
    <x v="253"/>
    <s v="MYSHA ENTERPRISE"/>
    <x v="0"/>
    <n v="937"/>
    <s v="Kg"/>
    <n v="22.5"/>
    <n v="21082.5"/>
  </r>
  <r>
    <x v="253"/>
    <s v="MYSHA ENTERPRISE"/>
    <x v="0"/>
    <n v="446"/>
    <s v="Kg"/>
    <n v="22.5"/>
    <n v="10035"/>
  </r>
  <r>
    <x v="253"/>
    <s v="MYSHA ENTERPRISE"/>
    <x v="0"/>
    <n v="629"/>
    <s v="Kg"/>
    <n v="22.5"/>
    <n v="14152.5"/>
  </r>
  <r>
    <x v="137"/>
    <s v="MYSHA ENTERPRISE"/>
    <x v="0"/>
    <n v="1136"/>
    <s v="Kg"/>
    <n v="22.25"/>
    <n v="25276"/>
  </r>
  <r>
    <x v="254"/>
    <s v="MYSHA ENTERPRISE"/>
    <x v="0"/>
    <n v="1105"/>
    <s v="Kg"/>
    <n v="22.25"/>
    <n v="24586.25"/>
  </r>
  <r>
    <x v="254"/>
    <s v="MYSHA ENTERPRISE"/>
    <x v="0"/>
    <n v="488"/>
    <s v="Kg"/>
    <n v="22.75"/>
    <n v="11102"/>
  </r>
  <r>
    <x v="138"/>
    <s v="MYSHA ENTERPRISE"/>
    <x v="0"/>
    <n v="242"/>
    <s v="Kg"/>
    <n v="22.5"/>
    <n v="5445"/>
  </r>
  <r>
    <x v="138"/>
    <s v="MYSHA ENTERPRISE"/>
    <x v="0"/>
    <n v="1097"/>
    <s v="Kg"/>
    <n v="22.5"/>
    <n v="24682.5"/>
  </r>
  <r>
    <x v="138"/>
    <s v="MYSHA ENTERPRISE"/>
    <x v="0"/>
    <n v="1134"/>
    <s v="Kg"/>
    <n v="22.5"/>
    <n v="25515"/>
  </r>
  <r>
    <x v="138"/>
    <s v="MYSHA ENTERPRISE"/>
    <x v="0"/>
    <n v="485"/>
    <s v="Kg"/>
    <n v="22.5"/>
    <n v="10912.5"/>
  </r>
  <r>
    <x v="675"/>
    <s v="MYSHA ENTERPRISE"/>
    <x v="0"/>
    <n v="470"/>
    <s v="Kg"/>
    <n v="22.5"/>
    <n v="10575"/>
  </r>
  <r>
    <x v="675"/>
    <s v="MYSHA ENTERPRISE"/>
    <x v="0"/>
    <n v="909"/>
    <s v="Kg"/>
    <n v="21.5"/>
    <n v="19543.5"/>
  </r>
  <r>
    <x v="676"/>
    <s v="MYSHA ENTERPRISE"/>
    <x v="0"/>
    <n v="374"/>
    <s v="Kg"/>
    <n v="35"/>
    <n v="13090"/>
  </r>
  <r>
    <x v="676"/>
    <s v="MYSHA ENTERPRISE"/>
    <x v="0"/>
    <n v="1136"/>
    <s v="Kg"/>
    <n v="22.25"/>
    <n v="25276"/>
  </r>
  <r>
    <x v="677"/>
    <s v="MYSHA ENTERPRISE"/>
    <x v="0"/>
    <n v="488"/>
    <s v="Kg"/>
    <n v="22.75"/>
    <n v="11102"/>
  </r>
  <r>
    <x v="677"/>
    <s v="MYSHA ENTERPRISE"/>
    <x v="0"/>
    <n v="1105"/>
    <s v="Kg"/>
    <n v="22.25"/>
    <n v="24586.25"/>
  </r>
  <r>
    <x v="677"/>
    <s v="MYSHA ENTERPRISE"/>
    <x v="0"/>
    <n v="1252"/>
    <s v="Kg"/>
    <n v="21.5"/>
    <n v="26918"/>
  </r>
  <r>
    <x v="140"/>
    <s v="MYSHA ENTERPRISE"/>
    <x v="0"/>
    <n v="1102"/>
    <s v="Kg"/>
    <n v="20.5"/>
    <n v="22591"/>
  </r>
  <r>
    <x v="140"/>
    <s v="MYSHA ENTERPRISE"/>
    <x v="0"/>
    <n v="1025"/>
    <s v="Kg"/>
    <n v="20.5"/>
    <n v="21012.5"/>
  </r>
  <r>
    <x v="140"/>
    <s v="MYSHA ENTERPRISE"/>
    <x v="0"/>
    <n v="994"/>
    <s v="Kg"/>
    <n v="22"/>
    <n v="21868"/>
  </r>
  <r>
    <x v="140"/>
    <s v="MYSHA ENTERPRISE"/>
    <x v="0"/>
    <n v="395"/>
    <s v="Kg"/>
    <n v="22"/>
    <n v="8690"/>
  </r>
  <r>
    <x v="140"/>
    <s v="MYSHA ENTERPRISE"/>
    <x v="0"/>
    <n v="462"/>
    <s v="Kg"/>
    <n v="22"/>
    <n v="10164"/>
  </r>
  <r>
    <x v="140"/>
    <s v="MYSHA ENTERPRISE"/>
    <x v="0"/>
    <n v="1019"/>
    <s v="Kg"/>
    <n v="20.5"/>
    <n v="20889.5"/>
  </r>
  <r>
    <x v="140"/>
    <s v="MYSHA ENTERPRISE"/>
    <x v="0"/>
    <n v="387"/>
    <s v="Kg"/>
    <n v="22"/>
    <n v="8514"/>
  </r>
  <r>
    <x v="140"/>
    <s v="MYSHA ENTERPRISE"/>
    <x v="0"/>
    <n v="873"/>
    <s v="Kg"/>
    <n v="22"/>
    <n v="19206"/>
  </r>
  <r>
    <x v="140"/>
    <s v="MYSHA ENTERPRISE"/>
    <x v="0"/>
    <n v="833"/>
    <s v="Kg"/>
    <n v="22"/>
    <n v="18326"/>
  </r>
  <r>
    <x v="140"/>
    <s v="MYSHA ENTERPRISE"/>
    <x v="0"/>
    <n v="410"/>
    <s v="Kg"/>
    <n v="34"/>
    <n v="13940"/>
  </r>
  <r>
    <x v="140"/>
    <s v="MYSHA ENTERPRISE"/>
    <x v="0"/>
    <n v="642"/>
    <s v="Kg"/>
    <n v="22"/>
    <n v="14124"/>
  </r>
  <r>
    <x v="298"/>
    <s v="MYSHA ENTERPRISE"/>
    <x v="0"/>
    <n v="592"/>
    <s v="Kg"/>
    <n v="22"/>
    <n v="13024"/>
  </r>
  <r>
    <x v="298"/>
    <s v="MYSHA ENTERPRISE"/>
    <x v="0"/>
    <n v="604"/>
    <s v="Kg"/>
    <n v="22"/>
    <n v="13288"/>
  </r>
  <r>
    <x v="141"/>
    <s v="MYSHA ENTERPRISE"/>
    <x v="0"/>
    <n v="328"/>
    <s v="Kg"/>
    <n v="23"/>
    <n v="7544"/>
  </r>
  <r>
    <x v="299"/>
    <s v="MYSHA ENTERPRISE"/>
    <x v="0"/>
    <n v="444"/>
    <s v="Kg"/>
    <n v="21.5"/>
    <n v="9546"/>
  </r>
  <r>
    <x v="299"/>
    <s v="MYSHA ENTERPRISE"/>
    <x v="0"/>
    <n v="528"/>
    <s v="Kg"/>
    <n v="21.5"/>
    <n v="11352"/>
  </r>
  <r>
    <x v="299"/>
    <s v="MYSHA ENTERPRISE"/>
    <x v="0"/>
    <n v="955"/>
    <s v="Kg"/>
    <n v="21.5"/>
    <n v="20532.5"/>
  </r>
  <r>
    <x v="299"/>
    <s v="MYSHA ENTERPRISE"/>
    <x v="0"/>
    <n v="1028"/>
    <s v="Kg"/>
    <n v="20.5"/>
    <n v="21074"/>
  </r>
  <r>
    <x v="142"/>
    <s v="MYSHA ENTERPRISE"/>
    <x v="0"/>
    <n v="1549"/>
    <s v="Kg"/>
    <n v="21.5"/>
    <n v="33303.5"/>
  </r>
  <r>
    <x v="142"/>
    <s v="MYSHA ENTERPRISE"/>
    <x v="0"/>
    <n v="1463"/>
    <s v="Kg"/>
    <n v="21.5"/>
    <n v="31454.5"/>
  </r>
  <r>
    <x v="145"/>
    <s v="MYSHA ENTERPRISE"/>
    <x v="0"/>
    <n v="564"/>
    <s v="Kg"/>
    <n v="22"/>
    <n v="12408"/>
  </r>
  <r>
    <x v="145"/>
    <s v="MYSHA ENTERPRISE"/>
    <x v="0"/>
    <n v="1195"/>
    <s v="Kg"/>
    <n v="21"/>
    <n v="25095"/>
  </r>
  <r>
    <x v="145"/>
    <s v="MYSHA ENTERPRISE"/>
    <x v="0"/>
    <n v="1109"/>
    <s v="Kg"/>
    <n v="21"/>
    <n v="23289"/>
  </r>
  <r>
    <x v="302"/>
    <s v="MYSHA ENTERPRISE"/>
    <x v="0"/>
    <n v="261"/>
    <s v="Kg"/>
    <n v="22.25"/>
    <n v="5807.25"/>
  </r>
  <r>
    <x v="302"/>
    <s v="MYSHA ENTERPRISE"/>
    <x v="0"/>
    <n v="610"/>
    <s v="Kg"/>
    <n v="22.25"/>
    <n v="13572.5"/>
  </r>
  <r>
    <x v="302"/>
    <s v="MYSHA ENTERPRISE"/>
    <x v="0"/>
    <n v="260"/>
    <s v="Kg"/>
    <n v="21"/>
    <n v="5460"/>
  </r>
  <r>
    <x v="255"/>
    <s v="MYSHA ENTERPRISE"/>
    <x v="0"/>
    <n v="1280"/>
    <s v="Kg"/>
    <n v="22"/>
    <n v="28160"/>
  </r>
  <r>
    <x v="255"/>
    <s v="MYSHA ENTERPRISE"/>
    <x v="0"/>
    <n v="582"/>
    <s v="Kg"/>
    <n v="22.25"/>
    <n v="12949.5"/>
  </r>
  <r>
    <x v="255"/>
    <s v="MYSHA ENTERPRISE"/>
    <x v="0"/>
    <n v="220"/>
    <s v="Kg"/>
    <n v="22.25"/>
    <n v="4895"/>
  </r>
  <r>
    <x v="255"/>
    <s v="MYSHA ENTERPRISE"/>
    <x v="0"/>
    <n v="585"/>
    <s v="Kg"/>
    <n v="22"/>
    <n v="12870"/>
  </r>
  <r>
    <x v="255"/>
    <s v="MYSHA ENTERPRISE"/>
    <x v="0"/>
    <n v="1203"/>
    <s v="Kg"/>
    <n v="22"/>
    <n v="26466"/>
  </r>
  <r>
    <x v="255"/>
    <s v="MYSHA ENTERPRISE"/>
    <x v="0"/>
    <n v="1192"/>
    <s v="Kg"/>
    <n v="22"/>
    <n v="26224"/>
  </r>
  <r>
    <x v="255"/>
    <s v="MYSHA ENTERPRISE"/>
    <x v="0"/>
    <n v="649"/>
    <s v="Kg"/>
    <n v="22"/>
    <n v="14278"/>
  </r>
  <r>
    <x v="80"/>
    <s v="MYSHA ENTERPRISE"/>
    <x v="0"/>
    <n v="452"/>
    <s v="Kg"/>
    <n v="22"/>
    <n v="9944"/>
  </r>
  <r>
    <x v="80"/>
    <s v="MYSHA ENTERPRISE"/>
    <x v="0"/>
    <n v="1063"/>
    <s v="Kg"/>
    <n v="21"/>
    <n v="22323"/>
  </r>
  <r>
    <x v="80"/>
    <s v="MYSHA ENTERPRISE"/>
    <x v="0"/>
    <n v="1161"/>
    <s v="Kg"/>
    <n v="20.75"/>
    <n v="24090.75"/>
  </r>
  <r>
    <x v="80"/>
    <s v="MYSHA ENTERPRISE"/>
    <x v="0"/>
    <n v="687"/>
    <s v="Kg"/>
    <n v="22.5"/>
    <n v="15457.5"/>
  </r>
  <r>
    <x v="146"/>
    <s v="MYSHA ENTERPRISE"/>
    <x v="0"/>
    <n v="1161"/>
    <s v="Kg"/>
    <n v="20.75"/>
    <n v="24090.75"/>
  </r>
  <r>
    <x v="146"/>
    <s v="MYSHA ENTERPRISE"/>
    <x v="0"/>
    <n v="687"/>
    <s v="Kg"/>
    <n v="22.5"/>
    <n v="15457.5"/>
  </r>
  <r>
    <x v="146"/>
    <s v="MYSHA ENTERPRISE"/>
    <x v="0"/>
    <n v="517"/>
    <s v="Kg"/>
    <n v="22.5"/>
    <n v="11632.5"/>
  </r>
  <r>
    <x v="303"/>
    <s v="MYSHA ENTERPRISE"/>
    <x v="0"/>
    <n v="602"/>
    <s v="Kg"/>
    <n v="22.5"/>
    <n v="13545"/>
  </r>
  <r>
    <x v="303"/>
    <s v="MYSHA ENTERPRISE"/>
    <x v="0"/>
    <n v="554"/>
    <s v="Kg"/>
    <n v="22.5"/>
    <n v="12465"/>
  </r>
  <r>
    <x v="303"/>
    <s v="MYSHA ENTERPRISE"/>
    <x v="0"/>
    <n v="1013"/>
    <s v="Kg"/>
    <n v="21"/>
    <n v="21273"/>
  </r>
  <r>
    <x v="149"/>
    <s v="MYSHA ENTERPRISE"/>
    <x v="0"/>
    <n v="1288"/>
    <s v="Kg"/>
    <n v="22.5"/>
    <n v="28980"/>
  </r>
  <r>
    <x v="149"/>
    <s v="MYSHA ENTERPRISE"/>
    <x v="0"/>
    <n v="567"/>
    <s v="Kg"/>
    <n v="22.5"/>
    <n v="12757.5"/>
  </r>
  <r>
    <x v="149"/>
    <s v="MYSHA ENTERPRISE"/>
    <x v="0"/>
    <n v="1094"/>
    <s v="Kg"/>
    <n v="22.5"/>
    <n v="24615"/>
  </r>
  <r>
    <x v="150"/>
    <s v="MYSHA ENTERPRISE"/>
    <x v="0"/>
    <n v="604"/>
    <s v="Kg"/>
    <n v="22"/>
    <n v="13288"/>
  </r>
  <r>
    <x v="305"/>
    <s v="MYSHA ENTERPRISE"/>
    <x v="0"/>
    <n v="476"/>
    <s v="Kg"/>
    <n v="22.5"/>
    <n v="10710"/>
  </r>
  <r>
    <x v="305"/>
    <s v="MYSHA ENTERPRISE"/>
    <x v="0"/>
    <n v="570"/>
    <s v="Kg"/>
    <n v="22.5"/>
    <n v="12825"/>
  </r>
  <r>
    <x v="152"/>
    <s v="MYSHA ENTERPRISE"/>
    <x v="0"/>
    <n v="245"/>
    <s v="Kg"/>
    <n v="22.5"/>
    <n v="5512.5"/>
  </r>
  <r>
    <x v="256"/>
    <s v="MYSHA ENTERPRISE"/>
    <x v="0"/>
    <n v="959"/>
    <s v="Kg"/>
    <n v="22.25"/>
    <n v="21337.75"/>
  </r>
  <r>
    <x v="256"/>
    <s v="MYSHA ENTERPRISE"/>
    <x v="0"/>
    <n v="705"/>
    <s v="Kg"/>
    <n v="22.25"/>
    <n v="15686.25"/>
  </r>
  <r>
    <x v="420"/>
    <s v="MYSHA ENTERPRISE"/>
    <x v="0"/>
    <n v="707"/>
    <s v="Kg"/>
    <n v="22.25"/>
    <n v="15730.75"/>
  </r>
  <r>
    <x v="420"/>
    <s v="MYSHA ENTERPRISE"/>
    <x v="0"/>
    <n v="1143"/>
    <s v="Kg"/>
    <n v="22.25"/>
    <n v="25431.75"/>
  </r>
  <r>
    <x v="420"/>
    <s v="MYSHA ENTERPRISE"/>
    <x v="0"/>
    <n v="1084"/>
    <s v="Kg"/>
    <n v="21.5"/>
    <n v="23306"/>
  </r>
  <r>
    <x v="440"/>
    <s v="MYSHA ENTERPRISE"/>
    <x v="0"/>
    <n v="1332"/>
    <s v="Kg"/>
    <n v="21.5"/>
    <n v="28638"/>
  </r>
  <r>
    <x v="440"/>
    <s v="MYSHA ENTERPRISE"/>
    <x v="0"/>
    <n v="483"/>
    <s v="Kg"/>
    <n v="21.5"/>
    <n v="10384.5"/>
  </r>
  <r>
    <x v="440"/>
    <s v="MYSHA ENTERPRISE"/>
    <x v="0"/>
    <n v="486"/>
    <s v="Kg"/>
    <n v="21.5"/>
    <n v="10449"/>
  </r>
  <r>
    <x v="440"/>
    <s v="MYSHA ENTERPRISE"/>
    <x v="0"/>
    <n v="1286"/>
    <s v="Kg"/>
    <n v="21.5"/>
    <n v="27649"/>
  </r>
  <r>
    <x v="678"/>
    <s v="MYSHA ENTERPRISE"/>
    <x v="0"/>
    <n v="244"/>
    <s v="Kg"/>
    <n v="22"/>
    <n v="5368"/>
  </r>
  <r>
    <x v="678"/>
    <s v="MYSHA ENTERPRISE"/>
    <x v="0"/>
    <n v="891"/>
    <s v="Kg"/>
    <n v="22"/>
    <n v="19602"/>
  </r>
  <r>
    <x v="157"/>
    <s v="MYSHA ENTERPRISE"/>
    <x v="0"/>
    <n v="1170"/>
    <s v="Kg"/>
    <n v="20.5"/>
    <n v="23985"/>
  </r>
  <r>
    <x v="157"/>
    <s v="MYSHA ENTERPRISE"/>
    <x v="0"/>
    <n v="675"/>
    <s v="Kg"/>
    <n v="22"/>
    <n v="14850"/>
  </r>
  <r>
    <x v="306"/>
    <s v="MYSHA ENTERPRISE"/>
    <x v="0"/>
    <n v="770"/>
    <s v="Kg"/>
    <n v="21.25"/>
    <n v="16362.5"/>
  </r>
  <r>
    <x v="306"/>
    <s v="MYSHA ENTERPRISE"/>
    <x v="0"/>
    <n v="577"/>
    <s v="Kg"/>
    <n v="21.25"/>
    <n v="12261.25"/>
  </r>
  <r>
    <x v="306"/>
    <s v="MYSHA ENTERPRISE"/>
    <x v="0"/>
    <n v="541"/>
    <s v="Kg"/>
    <n v="21.25"/>
    <n v="11496.25"/>
  </r>
  <r>
    <x v="306"/>
    <s v="MYSHA ENTERPRISE"/>
    <x v="0"/>
    <n v="719"/>
    <s v="Kg"/>
    <n v="21.25"/>
    <n v="15278.75"/>
  </r>
  <r>
    <x v="306"/>
    <s v="MYSHA ENTERPRISE"/>
    <x v="0"/>
    <n v="416"/>
    <s v="Kg"/>
    <n v="22"/>
    <n v="9152"/>
  </r>
  <r>
    <x v="158"/>
    <s v="MYSHA ENTERPRISE"/>
    <x v="0"/>
    <n v="446"/>
    <s v="Kg"/>
    <n v="22"/>
    <n v="9812"/>
  </r>
  <r>
    <x v="159"/>
    <s v="MYSHA ENTERPRISE"/>
    <x v="0"/>
    <n v="1114"/>
    <s v="Kg"/>
    <n v="21"/>
    <n v="23394"/>
  </r>
  <r>
    <x v="159"/>
    <s v="MYSHA ENTERPRISE"/>
    <x v="0"/>
    <n v="445"/>
    <s v="Kg"/>
    <n v="21.5"/>
    <n v="9567.5"/>
  </r>
  <r>
    <x v="159"/>
    <s v="MYSHA ENTERPRISE"/>
    <x v="0"/>
    <n v="605"/>
    <s v="Kg"/>
    <n v="21.5"/>
    <n v="13007.5"/>
  </r>
  <r>
    <x v="159"/>
    <s v="MYSHA ENTERPRISE"/>
    <x v="0"/>
    <n v="250"/>
    <s v="Kg"/>
    <n v="34.5"/>
    <n v="8625"/>
  </r>
  <r>
    <x v="159"/>
    <s v="MYSHA ENTERPRISE"/>
    <x v="0"/>
    <n v="436"/>
    <s v="Kg"/>
    <n v="21.5"/>
    <n v="9374"/>
  </r>
  <r>
    <x v="160"/>
    <s v="MYSHA ENTERPRISE"/>
    <x v="0"/>
    <n v="591"/>
    <s v="Kg"/>
    <n v="22"/>
    <n v="13002"/>
  </r>
  <r>
    <x v="161"/>
    <s v="MYSHA ENTERPRISE"/>
    <x v="0"/>
    <n v="1251"/>
    <s v="Kg"/>
    <n v="20.5"/>
    <n v="25645.5"/>
  </r>
  <r>
    <x v="161"/>
    <s v="MYSHA ENTERPRISE"/>
    <x v="0"/>
    <n v="966"/>
    <s v="Kg"/>
    <n v="21.75"/>
    <n v="21010.5"/>
  </r>
  <r>
    <x v="161"/>
    <s v="MYSHA ENTERPRISE"/>
    <x v="0"/>
    <n v="788"/>
    <s v="Kg"/>
    <n v="21.75"/>
    <n v="17139"/>
  </r>
  <r>
    <x v="161"/>
    <s v="MYSHA ENTERPRISE"/>
    <x v="0"/>
    <n v="469"/>
    <s v="Kg"/>
    <n v="21.75"/>
    <n v="10200.75"/>
  </r>
  <r>
    <x v="161"/>
    <s v="MYSHA ENTERPRISE"/>
    <x v="0"/>
    <n v="610"/>
    <s v="Kg"/>
    <n v="21.75"/>
    <n v="13267.5"/>
  </r>
  <r>
    <x v="161"/>
    <s v="MYSHA ENTERPRISE"/>
    <x v="0"/>
    <n v="1080"/>
    <s v="Kg"/>
    <n v="20.5"/>
    <n v="22140"/>
  </r>
  <r>
    <x v="162"/>
    <s v="MYSHA ENTERPRISE"/>
    <x v="0"/>
    <n v="542"/>
    <s v="Kg"/>
    <n v="22"/>
    <n v="11924"/>
  </r>
  <r>
    <x v="164"/>
    <s v="MYSHA ENTERPRISE"/>
    <x v="0"/>
    <n v="512"/>
    <s v="Kg"/>
    <n v="22"/>
    <n v="11264"/>
  </r>
  <r>
    <x v="165"/>
    <s v="MYSHA ENTERPRISE"/>
    <x v="0"/>
    <n v="586"/>
    <s v="Kg"/>
    <n v="25.5"/>
    <n v="14943"/>
  </r>
  <r>
    <x v="165"/>
    <s v="MYSHA ENTERPRISE"/>
    <x v="0"/>
    <n v="829"/>
    <s v="Kg"/>
    <n v="22"/>
    <n v="18238"/>
  </r>
  <r>
    <x v="165"/>
    <s v="MYSHA ENTERPRISE"/>
    <x v="0"/>
    <n v="344"/>
    <s v="Kg"/>
    <n v="37.5"/>
    <n v="12900"/>
  </r>
  <r>
    <x v="165"/>
    <s v="MYSHA ENTERPRISE"/>
    <x v="0"/>
    <n v="1123"/>
    <s v="Kg"/>
    <n v="20.75"/>
    <n v="23302.25"/>
  </r>
  <r>
    <x v="165"/>
    <s v="MYSHA ENTERPRISE"/>
    <x v="0"/>
    <n v="362"/>
    <s v="Kg"/>
    <n v="22"/>
    <n v="7964"/>
  </r>
  <r>
    <x v="261"/>
    <s v="MYSHA ENTERPRISE"/>
    <x v="0"/>
    <n v="579"/>
    <s v="Kg"/>
    <n v="22.25"/>
    <n v="12882.75"/>
  </r>
  <r>
    <x v="262"/>
    <s v="MYSHA ENTERPRISE"/>
    <x v="0"/>
    <n v="839"/>
    <s v="Kg"/>
    <n v="26"/>
    <n v="21814"/>
  </r>
  <r>
    <x v="262"/>
    <s v="MYSHA ENTERPRISE"/>
    <x v="0"/>
    <n v="1088"/>
    <s v="Kg"/>
    <n v="20.75"/>
    <n v="22576"/>
  </r>
  <r>
    <x v="263"/>
    <s v="MYSHA ENTERPRISE"/>
    <x v="0"/>
    <n v="687"/>
    <s v="Kg"/>
    <n v="22"/>
    <n v="15114"/>
  </r>
  <r>
    <x v="263"/>
    <s v="MYSHA ENTERPRISE"/>
    <x v="0"/>
    <n v="868"/>
    <s v="Kg"/>
    <n v="22"/>
    <n v="19096"/>
  </r>
  <r>
    <x v="314"/>
    <s v="MYSHA ENTERPRISE"/>
    <x v="0"/>
    <n v="1119"/>
    <s v="Kg"/>
    <n v="21.5"/>
    <n v="24058.5"/>
  </r>
  <r>
    <x v="314"/>
    <s v="MYSHA ENTERPRISE"/>
    <x v="0"/>
    <n v="612"/>
    <s v="Kg"/>
    <n v="21.5"/>
    <n v="13158"/>
  </r>
  <r>
    <x v="314"/>
    <s v="MYSHA ENTERPRISE"/>
    <x v="0"/>
    <n v="564"/>
    <s v="Kg"/>
    <n v="22"/>
    <n v="12408"/>
  </r>
  <r>
    <x v="314"/>
    <s v="MYSHA ENTERPRISE"/>
    <x v="0"/>
    <n v="1055"/>
    <s v="Kg"/>
    <n v="21.5"/>
    <n v="22682.5"/>
  </r>
  <r>
    <x v="424"/>
    <s v="MYSHA ENTERPRISE"/>
    <x v="0"/>
    <n v="1043"/>
    <s v="Kg"/>
    <n v="20.5"/>
    <n v="21381.5"/>
  </r>
  <r>
    <x v="424"/>
    <s v="MYSHA ENTERPRISE"/>
    <x v="0"/>
    <n v="507"/>
    <s v="Kg"/>
    <n v="22"/>
    <n v="11154"/>
  </r>
  <r>
    <x v="577"/>
    <s v="MYSHA ENTERPRISE"/>
    <x v="0"/>
    <n v="637"/>
    <s v="Kg"/>
    <n v="22"/>
    <n v="14014"/>
  </r>
  <r>
    <x v="577"/>
    <s v="MYSHA ENTERPRISE"/>
    <x v="0"/>
    <n v="1175"/>
    <s v="Kg"/>
    <n v="20.5"/>
    <n v="24087.5"/>
  </r>
  <r>
    <x v="679"/>
    <s v="MYSHA ENTERPRISE"/>
    <x v="0"/>
    <n v="630"/>
    <s v="Kg"/>
    <n v="22"/>
    <n v="13860"/>
  </r>
  <r>
    <x v="64"/>
    <s v="MYSHA ENTERPRISE"/>
    <x v="0"/>
    <n v="392"/>
    <s v="Kg"/>
    <n v="36"/>
    <n v="14112"/>
  </r>
  <r>
    <x v="315"/>
    <s v="MYSHA ENTERPRISE"/>
    <x v="0"/>
    <n v="660"/>
    <s v="Kg"/>
    <n v="22"/>
    <n v="14520"/>
  </r>
  <r>
    <x v="398"/>
    <s v="MYSHA ENTERPRISE"/>
    <x v="0"/>
    <n v="279"/>
    <s v="Kg"/>
    <n v="22"/>
    <n v="6138"/>
  </r>
  <r>
    <x v="398"/>
    <s v="MYSHA ENTERPRISE"/>
    <x v="0"/>
    <n v="679"/>
    <s v="Kg"/>
    <n v="22"/>
    <n v="14938"/>
  </r>
  <r>
    <x v="398"/>
    <s v="MYSHA ENTERPRISE"/>
    <x v="0"/>
    <n v="256"/>
    <s v="Kg"/>
    <n v="22"/>
    <n v="5632"/>
  </r>
  <r>
    <x v="172"/>
    <s v="MYSHA ENTERPRISE"/>
    <x v="0"/>
    <n v="544"/>
    <s v="Kg"/>
    <n v="21.5"/>
    <n v="11696"/>
  </r>
  <r>
    <x v="318"/>
    <s v="MYSHA ENTERPRISE"/>
    <x v="0"/>
    <n v="577"/>
    <s v="Kg"/>
    <n v="22.5"/>
    <n v="12982.5"/>
  </r>
  <r>
    <x v="319"/>
    <s v="MYSHA ENTERPRISE"/>
    <x v="0"/>
    <n v="1086"/>
    <s v="Kg"/>
    <n v="21.5"/>
    <n v="23349"/>
  </r>
  <r>
    <x v="319"/>
    <s v="MYSHA ENTERPRISE"/>
    <x v="0"/>
    <n v="610"/>
    <s v="Kg"/>
    <n v="21.5"/>
    <n v="13115"/>
  </r>
  <r>
    <x v="425"/>
    <s v="MYSHA ENTERPRISE"/>
    <x v="0"/>
    <n v="683"/>
    <s v="Kg"/>
    <n v="23.5"/>
    <n v="16050.5"/>
  </r>
  <r>
    <x v="425"/>
    <s v="MYSHA ENTERPRISE"/>
    <x v="0"/>
    <n v="716"/>
    <s v="Kg"/>
    <n v="23.5"/>
    <n v="16826"/>
  </r>
  <r>
    <x v="425"/>
    <s v="MYSHA ENTERPRISE"/>
    <x v="0"/>
    <n v="511"/>
    <s v="Kg"/>
    <n v="23.5"/>
    <n v="12008.5"/>
  </r>
  <r>
    <x v="173"/>
    <s v="MYSHA ENTERPRISE"/>
    <x v="0"/>
    <n v="1528"/>
    <s v="Kg"/>
    <n v="24"/>
    <n v="36672"/>
  </r>
  <r>
    <x v="321"/>
    <s v="MYSHA ENTERPRISE"/>
    <x v="0"/>
    <n v="618"/>
    <s v="Kg"/>
    <n v="24"/>
    <n v="14832"/>
  </r>
  <r>
    <x v="321"/>
    <s v="MYSHA ENTERPRISE"/>
    <x v="0"/>
    <n v="1494"/>
    <s v="Kg"/>
    <n v="24"/>
    <n v="35856"/>
  </r>
  <r>
    <x v="321"/>
    <s v="MYSHA ENTERPRISE"/>
    <x v="0"/>
    <n v="594"/>
    <s v="Kg"/>
    <n v="26.5"/>
    <n v="15741"/>
  </r>
  <r>
    <x v="680"/>
    <s v="MYSHA ENTERPRISE"/>
    <x v="0"/>
    <n v="223"/>
    <s v="Kg"/>
    <n v="24"/>
    <n v="5352"/>
  </r>
  <r>
    <x v="680"/>
    <s v="MYSHA ENTERPRISE"/>
    <x v="0"/>
    <n v="553"/>
    <s v="Kg"/>
    <n v="22.75"/>
    <n v="12580.75"/>
  </r>
  <r>
    <x v="51"/>
    <s v="MYSHA ENTERPRISE"/>
    <x v="0"/>
    <n v="1010"/>
    <s v="Kg"/>
    <n v="24.25"/>
    <n v="24492.5"/>
  </r>
  <r>
    <x v="51"/>
    <s v="MYSHA ENTERPRISE"/>
    <x v="0"/>
    <n v="246"/>
    <s v="Kg"/>
    <n v="24.25"/>
    <n v="5965.5"/>
  </r>
  <r>
    <x v="51"/>
    <s v="MYSHA ENTERPRISE"/>
    <x v="0"/>
    <n v="209"/>
    <s v="Kg"/>
    <n v="24.25"/>
    <n v="5068.25"/>
  </r>
  <r>
    <x v="51"/>
    <s v="MYSHA ENTERPRISE"/>
    <x v="0"/>
    <n v="549"/>
    <s v="Kg"/>
    <n v="23"/>
    <n v="12627"/>
  </r>
  <r>
    <x v="51"/>
    <s v="MYSHA ENTERPRISE"/>
    <x v="0"/>
    <n v="289"/>
    <s v="Kg"/>
    <n v="24"/>
    <n v="6936"/>
  </r>
  <r>
    <x v="174"/>
    <s v="MYSHA ENTERPRISE"/>
    <x v="0"/>
    <n v="234"/>
    <s v="Kg"/>
    <n v="24"/>
    <n v="5616"/>
  </r>
  <r>
    <x v="174"/>
    <s v="MYSHA ENTERPRISE"/>
    <x v="0"/>
    <n v="1207"/>
    <s v="Kg"/>
    <n v="22.75"/>
    <n v="27459.25"/>
  </r>
  <r>
    <x v="174"/>
    <s v="MYSHA ENTERPRISE"/>
    <x v="0"/>
    <n v="522"/>
    <s v="Kg"/>
    <n v="22.75"/>
    <n v="11875.5"/>
  </r>
  <r>
    <x v="174"/>
    <s v="MYSHA ENTERPRISE"/>
    <x v="0"/>
    <n v="1133"/>
    <s v="Kg"/>
    <n v="22.75"/>
    <n v="25775.75"/>
  </r>
  <r>
    <x v="174"/>
    <s v="MYSHA ENTERPRISE"/>
    <x v="0"/>
    <n v="530"/>
    <s v="Kg"/>
    <n v="24"/>
    <n v="12720"/>
  </r>
  <r>
    <x v="175"/>
    <s v="MYSHA ENTERPRISE"/>
    <x v="0"/>
    <n v="1541"/>
    <s v="Kg"/>
    <n v="24.5"/>
    <n v="37754.5"/>
  </r>
  <r>
    <x v="175"/>
    <s v="MYSHA ENTERPRISE"/>
    <x v="0"/>
    <n v="491"/>
    <s v="Kg"/>
    <n v="23.25"/>
    <n v="11415.75"/>
  </r>
  <r>
    <x v="175"/>
    <s v="MYSHA ENTERPRISE"/>
    <x v="0"/>
    <n v="545"/>
    <s v="Kg"/>
    <n v="24.5"/>
    <n v="13352.5"/>
  </r>
  <r>
    <x v="176"/>
    <s v="MYSHA ENTERPRISE"/>
    <x v="0"/>
    <n v="452"/>
    <s v="Kg"/>
    <n v="24"/>
    <n v="10848"/>
  </r>
  <r>
    <x v="399"/>
    <s v="MYSHA ENTERPRISE"/>
    <x v="0"/>
    <n v="442"/>
    <s v="Kg"/>
    <n v="24"/>
    <n v="10608"/>
  </r>
  <r>
    <x v="399"/>
    <s v="MYSHA ENTERPRISE"/>
    <x v="0"/>
    <n v="772"/>
    <s v="Kg"/>
    <n v="24"/>
    <n v="18528"/>
  </r>
  <r>
    <x v="52"/>
    <s v="MYSHA ENTERPRISE"/>
    <x v="0"/>
    <n v="615"/>
    <s v="Kg"/>
    <n v="24.25"/>
    <n v="14913.75"/>
  </r>
  <r>
    <x v="52"/>
    <s v="MYSHA ENTERPRISE"/>
    <x v="0"/>
    <n v="483"/>
    <s v="Kg"/>
    <n v="22"/>
    <n v="10626"/>
  </r>
  <r>
    <x v="52"/>
    <s v="MYSHA ENTERPRISE"/>
    <x v="0"/>
    <n v="1004"/>
    <s v="Kg"/>
    <n v="22"/>
    <n v="22088"/>
  </r>
  <r>
    <x v="52"/>
    <s v="MYSHA ENTERPRISE"/>
    <x v="0"/>
    <n v="1066"/>
    <s v="Kg"/>
    <n v="22"/>
    <n v="23452"/>
  </r>
  <r>
    <x v="52"/>
    <s v="MYSHA ENTERPRISE"/>
    <x v="0"/>
    <n v="579"/>
    <s v="Kg"/>
    <n v="23.25"/>
    <n v="13461.75"/>
  </r>
  <r>
    <x v="52"/>
    <s v="MYSHA ENTERPRISE"/>
    <x v="0"/>
    <n v="510"/>
    <s v="Kg"/>
    <n v="23.25"/>
    <n v="11857.5"/>
  </r>
  <r>
    <x v="52"/>
    <s v="MYSHA ENTERPRISE"/>
    <x v="0"/>
    <n v="1739"/>
    <s v="Kg"/>
    <n v="22"/>
    <n v="38258"/>
  </r>
  <r>
    <x v="325"/>
    <s v="MYSHA ENTERPRISE"/>
    <x v="0"/>
    <n v="482"/>
    <s v="Kg"/>
    <n v="23"/>
    <n v="11086"/>
  </r>
  <r>
    <x v="325"/>
    <s v="MYSHA ENTERPRISE"/>
    <x v="0"/>
    <n v="654"/>
    <s v="Kg"/>
    <n v="23"/>
    <n v="15042"/>
  </r>
  <r>
    <x v="326"/>
    <s v="MYSHA ENTERPRISE"/>
    <x v="0"/>
    <n v="1155"/>
    <s v="Kg"/>
    <n v="23"/>
    <n v="26565"/>
  </r>
  <r>
    <x v="326"/>
    <s v="MYSHA ENTERPRISE"/>
    <x v="0"/>
    <n v="540"/>
    <s v="Kg"/>
    <n v="23"/>
    <n v="12420"/>
  </r>
  <r>
    <x v="327"/>
    <s v="MYSHA ENTERPRISE"/>
    <x v="0"/>
    <n v="1045"/>
    <s v="Kg"/>
    <n v="23"/>
    <n v="24035"/>
  </r>
  <r>
    <x v="327"/>
    <s v="MYSHA ENTERPRISE"/>
    <x v="0"/>
    <n v="610"/>
    <s v="Kg"/>
    <n v="26.5"/>
    <n v="16165"/>
  </r>
  <r>
    <x v="327"/>
    <s v="MYSHA ENTERPRISE"/>
    <x v="0"/>
    <n v="826"/>
    <s v="Kg"/>
    <n v="23"/>
    <n v="18998"/>
  </r>
  <r>
    <x v="330"/>
    <s v="MYSHA ENTERPRISE"/>
    <x v="0"/>
    <n v="1511"/>
    <s v="Kg"/>
    <n v="23.5"/>
    <n v="35508.5"/>
  </r>
  <r>
    <x v="681"/>
    <s v="MYSHA ENTERPRISE"/>
    <x v="0"/>
    <n v="768"/>
    <s v="Kg"/>
    <n v="21.75"/>
    <n v="16704"/>
  </r>
  <r>
    <x v="681"/>
    <s v="MYSHA ENTERPRISE"/>
    <x v="0"/>
    <n v="775"/>
    <s v="Kg"/>
    <n v="21.75"/>
    <n v="16856.25"/>
  </r>
  <r>
    <x v="681"/>
    <s v="MYSHA ENTERPRISE"/>
    <x v="0"/>
    <n v="768"/>
    <s v="Kg"/>
    <n v="21.75"/>
    <n v="16704"/>
  </r>
  <r>
    <x v="681"/>
    <s v="MYSHA ENTERPRISE"/>
    <x v="0"/>
    <n v="775"/>
    <s v="Kg"/>
    <n v="21.75"/>
    <n v="16856.25"/>
  </r>
  <r>
    <x v="179"/>
    <s v="MYSHA ENTERPRISE"/>
    <x v="0"/>
    <n v="700"/>
    <s v="Kg"/>
    <n v="27.5"/>
    <n v="19250"/>
  </r>
  <r>
    <x v="54"/>
    <s v="MYSHA ENTERPRISE"/>
    <x v="0"/>
    <n v="302"/>
    <s v="Kg"/>
    <n v="27"/>
    <n v="8154"/>
  </r>
  <r>
    <x v="54"/>
    <s v="MYSHA ENTERPRISE"/>
    <x v="0"/>
    <n v="553"/>
    <s v="Kg"/>
    <n v="23"/>
    <n v="12719"/>
  </r>
  <r>
    <x v="682"/>
    <s v="MYSHA ENTERPRISE"/>
    <x v="0"/>
    <n v="989"/>
    <s v="Kg"/>
    <n v="23.75"/>
    <n v="23488.75"/>
  </r>
  <r>
    <x v="682"/>
    <s v="MYSHA ENTERPRISE"/>
    <x v="0"/>
    <n v="606"/>
    <s v="Kg"/>
    <n v="24.5"/>
    <n v="14847"/>
  </r>
  <r>
    <x v="682"/>
    <s v="MYSHA ENTERPRISE"/>
    <x v="0"/>
    <n v="777"/>
    <s v="Kg"/>
    <n v="26"/>
    <n v="20202"/>
  </r>
  <r>
    <x v="682"/>
    <s v="MYSHA ENTERPRISE"/>
    <x v="0"/>
    <n v="905"/>
    <s v="Kg"/>
    <n v="23.75"/>
    <n v="21493.75"/>
  </r>
  <r>
    <x v="270"/>
    <s v="MYSHA ENTERPRISE"/>
    <x v="0"/>
    <n v="320"/>
    <s v="Kg"/>
    <n v="24"/>
    <n v="7680"/>
  </r>
  <r>
    <x v="270"/>
    <s v="MYSHA ENTERPRISE"/>
    <x v="0"/>
    <n v="504"/>
    <s v="Kg"/>
    <n v="24"/>
    <n v="12096"/>
  </r>
  <r>
    <x v="270"/>
    <s v="MYSHA ENTERPRISE"/>
    <x v="0"/>
    <n v="491"/>
    <s v="Kg"/>
    <n v="24"/>
    <n v="11784"/>
  </r>
  <r>
    <x v="270"/>
    <s v="MYSHA ENTERPRISE"/>
    <x v="0"/>
    <n v="534"/>
    <s v="Kg"/>
    <n v="24"/>
    <n v="12816"/>
  </r>
  <r>
    <x v="270"/>
    <s v="MYSHA ENTERPRISE"/>
    <x v="0"/>
    <n v="406"/>
    <s v="Kg"/>
    <n v="36.5"/>
    <n v="14819"/>
  </r>
  <r>
    <x v="270"/>
    <s v="MYSHA ENTERPRISE"/>
    <x v="0"/>
    <n v="298"/>
    <s v="Kg"/>
    <n v="23"/>
    <n v="6854"/>
  </r>
  <r>
    <x v="270"/>
    <s v="MYSHA ENTERPRISE"/>
    <x v="0"/>
    <n v="344"/>
    <s v="Kg"/>
    <n v="24.25"/>
    <n v="8342"/>
  </r>
  <r>
    <x v="270"/>
    <s v="MYSHA ENTERPRISE"/>
    <x v="0"/>
    <n v="290"/>
    <s v="Kg"/>
    <n v="24"/>
    <n v="6960"/>
  </r>
  <r>
    <x v="335"/>
    <s v="MYSHA ENTERPRISE"/>
    <x v="0"/>
    <n v="310"/>
    <s v="Kg"/>
    <n v="24"/>
    <n v="7440"/>
  </r>
  <r>
    <x v="336"/>
    <s v="MYSHA ENTERPRISE"/>
    <x v="0"/>
    <n v="500"/>
    <s v="Kg"/>
    <n v="24"/>
    <n v="12000"/>
  </r>
  <r>
    <x v="336"/>
    <s v="MYSHA ENTERPRISE"/>
    <x v="0"/>
    <n v="619"/>
    <s v="Kg"/>
    <n v="24"/>
    <n v="14856"/>
  </r>
  <r>
    <x v="183"/>
    <s v="MYSHA ENTERPRISE"/>
    <x v="0"/>
    <n v="323"/>
    <s v="Kg"/>
    <n v="23"/>
    <n v="7429"/>
  </r>
  <r>
    <x v="337"/>
    <s v="MYSHA ENTERPRISE"/>
    <x v="0"/>
    <n v="785"/>
    <s v="Kg"/>
    <n v="23"/>
    <n v="18055"/>
  </r>
  <r>
    <x v="338"/>
    <s v="MYSHA ENTERPRISE"/>
    <x v="0"/>
    <n v="688"/>
    <s v="Kg"/>
    <n v="23.5"/>
    <n v="16168"/>
  </r>
  <r>
    <x v="338"/>
    <s v="MYSHA ENTERPRISE"/>
    <x v="0"/>
    <n v="584"/>
    <s v="Kg"/>
    <n v="23.5"/>
    <n v="13724"/>
  </r>
  <r>
    <x v="65"/>
    <s v="MYSHA ENTERPRISE"/>
    <x v="0"/>
    <n v="508"/>
    <s v="Kg"/>
    <n v="24.5"/>
    <n v="12446"/>
  </r>
  <r>
    <x v="65"/>
    <s v="MYSHA ENTERPRISE"/>
    <x v="0"/>
    <n v="591"/>
    <s v="Kg"/>
    <n v="24.5"/>
    <n v="14479.5"/>
  </r>
  <r>
    <x v="683"/>
    <s v="MYSHA ENTERPRISE"/>
    <x v="0"/>
    <n v="582"/>
    <s v="Kg"/>
    <n v="24.5"/>
    <n v="14259"/>
  </r>
  <r>
    <x v="683"/>
    <s v="MYSHA ENTERPRISE"/>
    <x v="0"/>
    <n v="554"/>
    <s v="Kg"/>
    <n v="24.5"/>
    <n v="13573"/>
  </r>
  <r>
    <x v="478"/>
    <s v="MYSHA ENTERPRISE"/>
    <x v="0"/>
    <n v="476"/>
    <s v="Kg"/>
    <n v="25"/>
    <n v="11900"/>
  </r>
  <r>
    <x v="478"/>
    <s v="MYSHA ENTERPRISE"/>
    <x v="0"/>
    <n v="575"/>
    <s v="Kg"/>
    <n v="25"/>
    <n v="14375"/>
  </r>
  <r>
    <x v="478"/>
    <s v="MYSHA ENTERPRISE"/>
    <x v="0"/>
    <n v="695"/>
    <s v="Kg"/>
    <n v="25"/>
    <n v="17375"/>
  </r>
  <r>
    <x v="478"/>
    <s v="MYSHA ENTERPRISE"/>
    <x v="0"/>
    <n v="908"/>
    <s v="Kg"/>
    <n v="25"/>
    <n v="22700"/>
  </r>
  <r>
    <x v="486"/>
    <s v="MYSHA ENTERPRISE"/>
    <x v="0"/>
    <n v="530"/>
    <s v="Kg"/>
    <n v="23.75"/>
    <n v="12587.5"/>
  </r>
  <r>
    <x v="486"/>
    <s v="MYSHA ENTERPRISE"/>
    <x v="0"/>
    <n v="586"/>
    <s v="Kg"/>
    <n v="25"/>
    <n v="14650"/>
  </r>
  <r>
    <x v="684"/>
    <s v="MYSHA ENTERPRISE"/>
    <x v="0"/>
    <n v="452"/>
    <s v="Kg"/>
    <n v="25"/>
    <n v="11300"/>
  </r>
  <r>
    <x v="685"/>
    <s v="MYSHA ENTERPRISE"/>
    <x v="0"/>
    <n v="634"/>
    <s v="Kg"/>
    <n v="22.75"/>
    <n v="14423.5"/>
  </r>
  <r>
    <x v="685"/>
    <s v="MYSHA ENTERPRISE"/>
    <x v="0"/>
    <n v="1217"/>
    <s v="Kg"/>
    <n v="22.75"/>
    <n v="27686.75"/>
  </r>
  <r>
    <x v="479"/>
    <s v="MYSHA ENTERPRISE"/>
    <x v="0"/>
    <n v="547"/>
    <s v="Kg"/>
    <n v="22.75"/>
    <n v="12444.25"/>
  </r>
  <r>
    <x v="479"/>
    <s v="MYSHA ENTERPRISE"/>
    <x v="0"/>
    <n v="554"/>
    <s v="Kg"/>
    <n v="22.75"/>
    <n v="12603.5"/>
  </r>
  <r>
    <x v="479"/>
    <s v="MYSHA ENTERPRISE"/>
    <x v="0"/>
    <n v="1152"/>
    <s v="Kg"/>
    <n v="24"/>
    <n v="27648"/>
  </r>
  <r>
    <x v="479"/>
    <s v="MYSHA ENTERPRISE"/>
    <x v="0"/>
    <n v="351"/>
    <s v="Kg"/>
    <n v="27.5"/>
    <n v="9652.5"/>
  </r>
  <r>
    <x v="57"/>
    <s v="MYSHA ENTERPRISE"/>
    <x v="0"/>
    <n v="477"/>
    <s v="Kg"/>
    <n v="23.25"/>
    <n v="11090.25"/>
  </r>
  <r>
    <x v="57"/>
    <s v="MYSHA ENTERPRISE"/>
    <x v="0"/>
    <n v="712"/>
    <s v="Kg"/>
    <n v="24.5"/>
    <n v="17444"/>
  </r>
  <r>
    <x v="57"/>
    <s v="MYSHA ENTERPRISE"/>
    <x v="0"/>
    <n v="379"/>
    <s v="Kg"/>
    <n v="24.5"/>
    <n v="9285.5"/>
  </r>
  <r>
    <x v="57"/>
    <s v="MYSHA ENTERPRISE"/>
    <x v="0"/>
    <n v="406"/>
    <s v="Kg"/>
    <n v="24.5"/>
    <n v="9947"/>
  </r>
  <r>
    <x v="57"/>
    <s v="MYSHA ENTERPRISE"/>
    <x v="0"/>
    <n v="220"/>
    <s v="Kg"/>
    <n v="24.5"/>
    <n v="5390"/>
  </r>
  <r>
    <x v="57"/>
    <s v="MYSHA ENTERPRISE"/>
    <x v="0"/>
    <n v="230"/>
    <s v="Kg"/>
    <n v="24.5"/>
    <n v="5635"/>
  </r>
  <r>
    <x v="57"/>
    <s v="MYSHA ENTERPRISE"/>
    <x v="0"/>
    <n v="400"/>
    <s v="Kg"/>
    <n v="23.25"/>
    <n v="9300"/>
  </r>
  <r>
    <x v="57"/>
    <s v="MYSHA ENTERPRISE"/>
    <x v="0"/>
    <n v="495"/>
    <s v="Kg"/>
    <n v="23.25"/>
    <n v="11508.75"/>
  </r>
  <r>
    <x v="57"/>
    <s v="MYSHA ENTERPRISE"/>
    <x v="0"/>
    <n v="709"/>
    <s v="Kg"/>
    <n v="23.25"/>
    <n v="16484.25"/>
  </r>
  <r>
    <x v="464"/>
    <s v="MYSHA ENTERPRISE"/>
    <x v="0"/>
    <n v="628"/>
    <s v="Kg"/>
    <n v="22.75"/>
    <n v="14287"/>
  </r>
  <r>
    <x v="464"/>
    <s v="MYSHA ENTERPRISE"/>
    <x v="0"/>
    <n v="287"/>
    <s v="Kg"/>
    <n v="24"/>
    <n v="6888"/>
  </r>
  <r>
    <x v="464"/>
    <s v="MYSHA ENTERPRISE"/>
    <x v="0"/>
    <n v="699"/>
    <s v="Kg"/>
    <n v="22.75"/>
    <n v="15902.25"/>
  </r>
  <r>
    <x v="341"/>
    <s v="MYSHA ENTERPRISE"/>
    <x v="0"/>
    <n v="526"/>
    <s v="Kg"/>
    <n v="22.75"/>
    <n v="11966.5"/>
  </r>
  <r>
    <x v="343"/>
    <s v="MYSHA ENTERPRISE"/>
    <x v="0"/>
    <n v="962"/>
    <s v="Kg"/>
    <n v="22.5"/>
    <n v="21645"/>
  </r>
  <r>
    <x v="343"/>
    <s v="MYSHA ENTERPRISE"/>
    <x v="0"/>
    <n v="401"/>
    <s v="Kg"/>
    <n v="22.5"/>
    <n v="9022.5"/>
  </r>
  <r>
    <x v="343"/>
    <s v="MYSHA ENTERPRISE"/>
    <x v="0"/>
    <n v="408"/>
    <s v="Kg"/>
    <n v="23.75"/>
    <n v="9690"/>
  </r>
  <r>
    <x v="343"/>
    <s v="MYSHA ENTERPRISE"/>
    <x v="0"/>
    <n v="1688"/>
    <s v="Kg"/>
    <n v="23.75"/>
    <n v="40090"/>
  </r>
  <r>
    <x v="343"/>
    <s v="MYSHA ENTERPRISE"/>
    <x v="0"/>
    <n v="908"/>
    <s v="Kg"/>
    <n v="22.5"/>
    <n v="20430"/>
  </r>
  <r>
    <x v="343"/>
    <s v="MYSHA ENTERPRISE"/>
    <x v="0"/>
    <n v="692"/>
    <s v="Kg"/>
    <n v="24.75"/>
    <n v="17127"/>
  </r>
  <r>
    <x v="343"/>
    <s v="MYSHA ENTERPRISE"/>
    <x v="0"/>
    <n v="604"/>
    <s v="Kg"/>
    <n v="24.75"/>
    <n v="14949"/>
  </r>
  <r>
    <x v="343"/>
    <s v="MYSHA ENTERPRISE"/>
    <x v="0"/>
    <n v="656"/>
    <s v="Kg"/>
    <n v="24.75"/>
    <n v="16236"/>
  </r>
  <r>
    <x v="343"/>
    <s v="MYSHA ENTERPRISE"/>
    <x v="0"/>
    <n v="1512"/>
    <s v="Kg"/>
    <n v="24.75"/>
    <n v="37422"/>
  </r>
  <r>
    <x v="343"/>
    <s v="MYSHA ENTERPRISE"/>
    <x v="0"/>
    <n v="544"/>
    <s v="Kg"/>
    <n v="23.25"/>
    <n v="12648"/>
  </r>
  <r>
    <x v="343"/>
    <s v="MYSHA ENTERPRISE"/>
    <x v="0"/>
    <n v="564"/>
    <s v="Kg"/>
    <n v="24.5"/>
    <n v="13818"/>
  </r>
  <r>
    <x v="343"/>
    <s v="MYSHA ENTERPRISE"/>
    <x v="0"/>
    <n v="634"/>
    <s v="Kg"/>
    <n v="23.25"/>
    <n v="14740.5"/>
  </r>
  <r>
    <x v="471"/>
    <s v="MYSHA ENTERPRISE"/>
    <x v="0"/>
    <n v="1282"/>
    <s v="Kg"/>
    <n v="23.25"/>
    <n v="29806.5"/>
  </r>
  <r>
    <x v="488"/>
    <s v="MYSHA ENTERPRISE"/>
    <x v="0"/>
    <n v="544"/>
    <s v="Kg"/>
    <n v="23.25"/>
    <n v="12648"/>
  </r>
  <r>
    <x v="488"/>
    <s v="MYSHA ENTERPRISE"/>
    <x v="0"/>
    <n v="564"/>
    <s v="Kg"/>
    <n v="24.5"/>
    <n v="13818"/>
  </r>
  <r>
    <x v="488"/>
    <s v="MYSHA ENTERPRISE"/>
    <x v="0"/>
    <n v="634"/>
    <s v="Kg"/>
    <n v="23.25"/>
    <n v="14740.5"/>
  </r>
  <r>
    <x v="488"/>
    <s v="MYSHA ENTERPRISE"/>
    <x v="0"/>
    <n v="1322"/>
    <s v="Kg"/>
    <n v="24.5"/>
    <n v="32389"/>
  </r>
  <r>
    <x v="686"/>
    <s v="MYSHA ENTERPRISE"/>
    <x v="0"/>
    <n v="433"/>
    <s v="Kg"/>
    <n v="23.5"/>
    <n v="10175.5"/>
  </r>
  <r>
    <x v="686"/>
    <s v="MYSHA ENTERPRISE"/>
    <x v="0"/>
    <n v="500"/>
    <s v="Kg"/>
    <n v="23.5"/>
    <n v="11750"/>
  </r>
  <r>
    <x v="686"/>
    <s v="MYSHA ENTERPRISE"/>
    <x v="0"/>
    <n v="363"/>
    <s v="Kg"/>
    <n v="23.5"/>
    <n v="8530.5"/>
  </r>
  <r>
    <x v="686"/>
    <s v="MYSHA ENTERPRISE"/>
    <x v="0"/>
    <n v="574"/>
    <s v="Kg"/>
    <n v="25.5"/>
    <n v="14637"/>
  </r>
  <r>
    <x v="686"/>
    <s v="MYSHA ENTERPRISE"/>
    <x v="0"/>
    <n v="635"/>
    <s v="Kg"/>
    <n v="25.5"/>
    <n v="16192.5"/>
  </r>
  <r>
    <x v="686"/>
    <s v="MYSHA ENTERPRISE"/>
    <x v="0"/>
    <n v="544"/>
    <s v="Kg"/>
    <n v="25.5"/>
    <n v="13872"/>
  </r>
  <r>
    <x v="686"/>
    <s v="MYSHA ENTERPRISE"/>
    <x v="0"/>
    <n v="574"/>
    <s v="Kg"/>
    <n v="25.5"/>
    <n v="14637"/>
  </r>
  <r>
    <x v="686"/>
    <s v="MYSHA ENTERPRISE"/>
    <x v="0"/>
    <n v="635"/>
    <s v="Kg"/>
    <n v="25.5"/>
    <n v="16192.5"/>
  </r>
  <r>
    <x v="686"/>
    <s v="MYSHA ENTERPRISE"/>
    <x v="0"/>
    <n v="544"/>
    <s v="Kg"/>
    <n v="25.5"/>
    <n v="13872"/>
  </r>
  <r>
    <x v="66"/>
    <s v="MYSHA ENTERPRISE"/>
    <x v="0"/>
    <n v="562"/>
    <s v="Kg"/>
    <n v="25.5"/>
    <n v="14331"/>
  </r>
  <r>
    <x v="66"/>
    <s v="MYSHA ENTERPRISE"/>
    <x v="0"/>
    <n v="797"/>
    <s v="Kg"/>
    <n v="25.5"/>
    <n v="20323.5"/>
  </r>
  <r>
    <x v="66"/>
    <s v="MYSHA ENTERPRISE"/>
    <x v="0"/>
    <n v="562"/>
    <s v="Kg"/>
    <n v="25.5"/>
    <n v="14331"/>
  </r>
  <r>
    <x v="66"/>
    <s v="MYSHA ENTERPRISE"/>
    <x v="0"/>
    <n v="797"/>
    <s v="Kg"/>
    <n v="25.5"/>
    <n v="20323.5"/>
  </r>
  <r>
    <x v="347"/>
    <s v="MYSHA ENTERPRISE"/>
    <x v="0"/>
    <n v="544"/>
    <s v="Kg"/>
    <n v="23.25"/>
    <n v="12648"/>
  </r>
  <r>
    <x v="347"/>
    <s v="MYSHA ENTERPRISE"/>
    <x v="0"/>
    <n v="564"/>
    <s v="Kg"/>
    <n v="24.5"/>
    <n v="13818"/>
  </r>
  <r>
    <x v="347"/>
    <s v="MYSHA ENTERPRISE"/>
    <x v="0"/>
    <n v="634"/>
    <s v="Kg"/>
    <n v="23.25"/>
    <n v="14740.5"/>
  </r>
  <r>
    <x v="42"/>
    <s v="MYSHA ENTERPRISE"/>
    <x v="0"/>
    <n v="600"/>
    <s v="Kg"/>
    <n v="24.75"/>
    <n v="14850"/>
  </r>
  <r>
    <x v="42"/>
    <s v="MYSHA ENTERPRISE"/>
    <x v="0"/>
    <n v="542"/>
    <s v="Kg"/>
    <n v="23.5"/>
    <n v="12737"/>
  </r>
  <r>
    <x v="42"/>
    <s v="MYSHA ENTERPRISE"/>
    <x v="0"/>
    <n v="600"/>
    <s v="Kg"/>
    <n v="23.5"/>
    <n v="14100"/>
  </r>
  <r>
    <x v="42"/>
    <s v="MYSHA ENTERPRISE"/>
    <x v="0"/>
    <n v="764"/>
    <s v="Kg"/>
    <n v="23.5"/>
    <n v="17954"/>
  </r>
  <r>
    <x v="42"/>
    <s v="MYSHA ENTERPRISE"/>
    <x v="0"/>
    <n v="470"/>
    <s v="Kg"/>
    <n v="23.5"/>
    <n v="11045"/>
  </r>
  <r>
    <x v="42"/>
    <s v="MYSHA ENTERPRISE"/>
    <x v="0"/>
    <n v="666"/>
    <s v="Kg"/>
    <n v="23.5"/>
    <n v="15651"/>
  </r>
  <r>
    <x v="42"/>
    <s v="MYSHA ENTERPRISE"/>
    <x v="0"/>
    <n v="253"/>
    <s v="Kg"/>
    <n v="23.5"/>
    <n v="5945.5"/>
  </r>
  <r>
    <x v="42"/>
    <s v="MYSHA ENTERPRISE"/>
    <x v="0"/>
    <n v="724"/>
    <s v="Kg"/>
    <n v="24.75"/>
    <n v="17919"/>
  </r>
  <r>
    <x v="402"/>
    <s v="MYSHA ENTERPRISE"/>
    <x v="0"/>
    <n v="536"/>
    <s v="Kg"/>
    <n v="23"/>
    <n v="12328"/>
  </r>
  <r>
    <x v="402"/>
    <s v="MYSHA ENTERPRISE"/>
    <x v="0"/>
    <n v="600"/>
    <s v="Kg"/>
    <n v="23"/>
    <n v="13800"/>
  </r>
  <r>
    <x v="402"/>
    <s v="MYSHA ENTERPRISE"/>
    <x v="0"/>
    <n v="559"/>
    <s v="Kg"/>
    <n v="25.25"/>
    <n v="14114.75"/>
  </r>
  <r>
    <x v="402"/>
    <s v="MYSHA ENTERPRISE"/>
    <x v="0"/>
    <n v="503"/>
    <s v="Kg"/>
    <n v="25.25"/>
    <n v="12700.75"/>
  </r>
  <r>
    <x v="402"/>
    <s v="MYSHA ENTERPRISE"/>
    <x v="0"/>
    <n v="686"/>
    <s v="Kg"/>
    <n v="23.25"/>
    <n v="15949.5"/>
  </r>
  <r>
    <x v="572"/>
    <s v="MYSHA ENTERPRISE"/>
    <x v="0"/>
    <n v="1046"/>
    <s v="Kg"/>
    <n v="25.25"/>
    <n v="26411.5"/>
  </r>
  <r>
    <x v="572"/>
    <s v="MYSHA ENTERPRISE"/>
    <x v="0"/>
    <n v="598"/>
    <s v="Kg"/>
    <n v="25.25"/>
    <n v="15099.5"/>
  </r>
  <r>
    <x v="572"/>
    <s v="MYSHA ENTERPRISE"/>
    <x v="0"/>
    <n v="624"/>
    <s v="Kg"/>
    <n v="25.25"/>
    <n v="15756"/>
  </r>
  <r>
    <x v="572"/>
    <s v="MYSHA ENTERPRISE"/>
    <x v="0"/>
    <n v="240"/>
    <s v="Kg"/>
    <n v="25.25"/>
    <n v="6060"/>
  </r>
  <r>
    <x v="687"/>
    <s v="MYSHA ENTERPRISE"/>
    <x v="0"/>
    <n v="1165"/>
    <s v="Kg"/>
    <n v="34.5"/>
    <n v="40192.5"/>
  </r>
  <r>
    <x v="416"/>
    <s v="MYSHA ENTERPRISE"/>
    <x v="0"/>
    <n v="627"/>
    <s v="Kg"/>
    <n v="34.5"/>
    <n v="21631.5"/>
  </r>
  <r>
    <x v="416"/>
    <s v="MYSHA ENTERPRISE"/>
    <x v="0"/>
    <n v="651"/>
    <s v="Kg"/>
    <n v="35"/>
    <n v="22785"/>
  </r>
  <r>
    <x v="416"/>
    <s v="MYSHA ENTERPRISE"/>
    <x v="0"/>
    <n v="236"/>
    <s v="Kg"/>
    <n v="35"/>
    <n v="8260"/>
  </r>
  <r>
    <x v="416"/>
    <s v="MYSHA ENTERPRISE"/>
    <x v="0"/>
    <n v="582"/>
    <s v="Kg"/>
    <n v="36"/>
    <n v="20952"/>
  </r>
  <r>
    <x v="416"/>
    <s v="MYSHA ENTERPRISE"/>
    <x v="0"/>
    <n v="619"/>
    <s v="Kg"/>
    <n v="34.5"/>
    <n v="21355.5"/>
  </r>
  <r>
    <x v="416"/>
    <s v="MYSHA ENTERPRISE"/>
    <x v="0"/>
    <n v="291"/>
    <s v="Kg"/>
    <n v="35"/>
    <n v="10185"/>
  </r>
  <r>
    <x v="416"/>
    <s v="MYSHA ENTERPRISE"/>
    <x v="0"/>
    <n v="516"/>
    <s v="Kg"/>
    <n v="36"/>
    <n v="18576"/>
  </r>
  <r>
    <x v="416"/>
    <s v="MYSHA ENTERPRISE"/>
    <x v="0"/>
    <n v="743"/>
    <s v="Kg"/>
    <n v="35"/>
    <n v="26005"/>
  </r>
  <r>
    <x v="204"/>
    <s v="MYSHA ENTERPRISE"/>
    <x v="0"/>
    <n v="542"/>
    <s v="Kg"/>
    <n v="36.5"/>
    <n v="19783"/>
  </r>
  <r>
    <x v="204"/>
    <s v="MYSHA ENTERPRISE"/>
    <x v="0"/>
    <n v="567"/>
    <s v="Kg"/>
    <n v="36.5"/>
    <n v="20695.5"/>
  </r>
  <r>
    <x v="204"/>
    <s v="MYSHA ENTERPRISE"/>
    <x v="0"/>
    <n v="722"/>
    <s v="Kg"/>
    <n v="36.5"/>
    <n v="26353"/>
  </r>
  <r>
    <x v="204"/>
    <s v="MYSHA ENTERPRISE"/>
    <x v="0"/>
    <n v="342"/>
    <s v="Kg"/>
    <n v="36.5"/>
    <n v="12483"/>
  </r>
  <r>
    <x v="205"/>
    <s v="MYSHA ENTERPRISE"/>
    <x v="0"/>
    <n v="595"/>
    <s v="Kg"/>
    <n v="36"/>
    <n v="21420"/>
  </r>
  <r>
    <x v="208"/>
    <s v="MYSHA ENTERPRISE"/>
    <x v="0"/>
    <n v="656"/>
    <s v="Kg"/>
    <n v="36"/>
    <n v="23616"/>
  </r>
  <r>
    <x v="208"/>
    <s v="MYSHA ENTERPRISE"/>
    <x v="0"/>
    <n v="660"/>
    <s v="Kg"/>
    <n v="35.5"/>
    <n v="23430"/>
  </r>
  <r>
    <x v="208"/>
    <s v="MYSHA ENTERPRISE"/>
    <x v="0"/>
    <n v="1119"/>
    <s v="Kg"/>
    <n v="35.5"/>
    <n v="39724.5"/>
  </r>
  <r>
    <x v="208"/>
    <s v="MYSHA ENTERPRISE"/>
    <x v="0"/>
    <n v="1293"/>
    <s v="Kg"/>
    <n v="37"/>
    <n v="47841"/>
  </r>
  <r>
    <x v="208"/>
    <s v="MYSHA ENTERPRISE"/>
    <x v="0"/>
    <n v="1175"/>
    <s v="Kg"/>
    <n v="37"/>
    <n v="43475"/>
  </r>
  <r>
    <x v="208"/>
    <s v="MYSHA ENTERPRISE"/>
    <x v="0"/>
    <n v="285"/>
    <s v="Kg"/>
    <n v="37"/>
    <n v="10545"/>
  </r>
  <r>
    <x v="208"/>
    <s v="MYSHA ENTERPRISE"/>
    <x v="0"/>
    <n v="758"/>
    <s v="Kg"/>
    <n v="37"/>
    <n v="28046"/>
  </r>
  <r>
    <x v="208"/>
    <s v="MYSHA ENTERPRISE"/>
    <x v="0"/>
    <n v="508"/>
    <s v="Kg"/>
    <n v="36"/>
    <n v="18288"/>
  </r>
  <r>
    <x v="688"/>
    <s v="MYSHA ENTERPRISE"/>
    <x v="0"/>
    <n v="873"/>
    <s v="Kg"/>
    <n v="35.5"/>
    <n v="30991.5"/>
  </r>
  <r>
    <x v="688"/>
    <s v="MYSHA ENTERPRISE"/>
    <x v="0"/>
    <n v="624"/>
    <s v="Kg"/>
    <n v="35.5"/>
    <n v="22152"/>
  </r>
  <r>
    <x v="518"/>
    <s v="N.F TRADING"/>
    <x v="0"/>
    <n v="2186"/>
    <s v="Kg"/>
    <n v="30.75"/>
    <n v="67219.5"/>
  </r>
  <r>
    <x v="518"/>
    <s v="N.F TRADING"/>
    <x v="0"/>
    <n v="500"/>
    <s v="Kg"/>
    <n v="30.75"/>
    <n v="15375"/>
  </r>
  <r>
    <x v="518"/>
    <s v="N.F TRADING"/>
    <x v="0"/>
    <n v="910"/>
    <s v="Kg"/>
    <n v="30.75"/>
    <n v="27982.5"/>
  </r>
  <r>
    <x v="518"/>
    <s v="N.F TRADING"/>
    <x v="0"/>
    <n v="436"/>
    <s v="Kg"/>
    <n v="30.75"/>
    <n v="13407"/>
  </r>
  <r>
    <x v="518"/>
    <s v="N.F TRADING"/>
    <x v="0"/>
    <n v="592"/>
    <s v="Kg"/>
    <n v="30.75"/>
    <n v="18204"/>
  </r>
  <r>
    <x v="518"/>
    <s v="N.F TRADING"/>
    <x v="0"/>
    <n v="482"/>
    <s v="Kg"/>
    <n v="30.75"/>
    <n v="14821.5"/>
  </r>
  <r>
    <x v="518"/>
    <s v="N.F TRADING"/>
    <x v="0"/>
    <n v="380"/>
    <s v="Kg"/>
    <n v="32.5"/>
    <n v="12350"/>
  </r>
  <r>
    <x v="518"/>
    <s v="N.F TRADING"/>
    <x v="0"/>
    <n v="445"/>
    <s v="Kg"/>
    <n v="32.5"/>
    <n v="14462.5"/>
  </r>
  <r>
    <x v="518"/>
    <s v="N.F TRADING"/>
    <x v="0"/>
    <n v="890"/>
    <s v="Kg"/>
    <n v="32.5"/>
    <n v="28925"/>
  </r>
  <r>
    <x v="518"/>
    <s v="N.F TRADING"/>
    <x v="0"/>
    <n v="472"/>
    <s v="Kg"/>
    <n v="32.5"/>
    <n v="15340"/>
  </r>
  <r>
    <x v="518"/>
    <s v="N.F TRADING"/>
    <x v="0"/>
    <n v="481"/>
    <s v="Kg"/>
    <n v="32.5"/>
    <n v="15632.5"/>
  </r>
  <r>
    <x v="518"/>
    <s v="N.F TRADING"/>
    <x v="0"/>
    <n v="2953"/>
    <s v="Kg"/>
    <n v="30.75"/>
    <n v="90804.75"/>
  </r>
  <r>
    <x v="191"/>
    <s v="N.F TRADING"/>
    <x v="0"/>
    <n v="1829"/>
    <s v="Kg"/>
    <n v="30.75"/>
    <n v="56241.75"/>
  </r>
  <r>
    <x v="191"/>
    <s v="N.F TRADING"/>
    <x v="0"/>
    <n v="1729"/>
    <s v="Kg"/>
    <n v="30.75"/>
    <n v="53166.75"/>
  </r>
  <r>
    <x v="191"/>
    <s v="N.F TRADING"/>
    <x v="0"/>
    <n v="989"/>
    <s v="Kg"/>
    <n v="30.75"/>
    <n v="30411.75"/>
  </r>
  <r>
    <x v="191"/>
    <s v="N.F TRADING"/>
    <x v="0"/>
    <n v="429"/>
    <s v="Kg"/>
    <n v="30.75"/>
    <n v="13191.75"/>
  </r>
  <r>
    <x v="191"/>
    <s v="N.F TRADING"/>
    <x v="0"/>
    <n v="822"/>
    <s v="Kg"/>
    <n v="30.75"/>
    <n v="25276.5"/>
  </r>
  <r>
    <x v="191"/>
    <s v="N.F TRADING"/>
    <x v="0"/>
    <n v="792"/>
    <s v="Kg"/>
    <n v="32.5"/>
    <n v="25740"/>
  </r>
  <r>
    <x v="191"/>
    <s v="N.F TRADING"/>
    <x v="0"/>
    <n v="700"/>
    <s v="Kg"/>
    <n v="32.5"/>
    <n v="22750"/>
  </r>
  <r>
    <x v="191"/>
    <s v="N.F TRADING"/>
    <x v="0"/>
    <n v="584"/>
    <s v="Kg"/>
    <n v="32.5"/>
    <n v="18980"/>
  </r>
  <r>
    <x v="191"/>
    <s v="N.F TRADING"/>
    <x v="0"/>
    <n v="353"/>
    <s v="Kg"/>
    <n v="32.5"/>
    <n v="11472.5"/>
  </r>
  <r>
    <x v="191"/>
    <s v="N.F TRADING"/>
    <x v="0"/>
    <n v="1088"/>
    <s v="Kg"/>
    <n v="30.75"/>
    <n v="33456"/>
  </r>
  <r>
    <x v="622"/>
    <s v="N.F TRADING"/>
    <x v="3"/>
    <n v="10077"/>
    <s v="Kg"/>
    <n v="37.5"/>
    <n v="377887.5"/>
  </r>
  <r>
    <x v="689"/>
    <s v="N.F TRADING"/>
    <x v="0"/>
    <n v="3831"/>
    <s v="Kg"/>
    <n v="38"/>
    <n v="145578"/>
  </r>
  <r>
    <x v="689"/>
    <s v="N.F TRADING"/>
    <x v="0"/>
    <n v="537"/>
    <s v="Kg"/>
    <n v="38"/>
    <n v="20406"/>
  </r>
  <r>
    <x v="689"/>
    <s v="N.F TRADING"/>
    <x v="0"/>
    <n v="1626"/>
    <s v="Kg"/>
    <n v="38"/>
    <n v="61788"/>
  </r>
  <r>
    <x v="689"/>
    <s v="N.F TRADING"/>
    <x v="0"/>
    <n v="816"/>
    <s v="Kg"/>
    <n v="43.25"/>
    <n v="35292"/>
  </r>
  <r>
    <x v="689"/>
    <s v="N.F TRADING"/>
    <x v="0"/>
    <n v="863"/>
    <s v="Kg"/>
    <n v="43.25"/>
    <n v="37324.75"/>
  </r>
  <r>
    <x v="689"/>
    <s v="N.F TRADING"/>
    <x v="0"/>
    <n v="1544"/>
    <s v="Kg"/>
    <n v="43.25"/>
    <n v="66778"/>
  </r>
  <r>
    <x v="689"/>
    <s v="N.F TRADING"/>
    <x v="0"/>
    <n v="3814"/>
    <s v="Kg"/>
    <n v="40.75"/>
    <n v="155420.5"/>
  </r>
  <r>
    <x v="689"/>
    <s v="N.F TRADING"/>
    <x v="0"/>
    <n v="3761"/>
    <s v="Kg"/>
    <n v="40.75"/>
    <n v="153260.75"/>
  </r>
  <r>
    <x v="689"/>
    <s v="N.F TRADING"/>
    <x v="0"/>
    <n v="454"/>
    <s v="Kg"/>
    <n v="40.75"/>
    <n v="18500.5"/>
  </r>
  <r>
    <x v="689"/>
    <s v="N.F TRADING"/>
    <x v="0"/>
    <n v="856"/>
    <s v="Kg"/>
    <n v="40.75"/>
    <n v="34882"/>
  </r>
  <r>
    <x v="689"/>
    <s v="N.F TRADING"/>
    <x v="0"/>
    <n v="806"/>
    <s v="Kg"/>
    <n v="40.75"/>
    <n v="32844.5"/>
  </r>
  <r>
    <x v="689"/>
    <s v="N.F TRADING"/>
    <x v="0"/>
    <n v="1467"/>
    <s v="Kg"/>
    <n v="40.75"/>
    <n v="59780.25"/>
  </r>
  <r>
    <x v="690"/>
    <s v="N.F TRADING"/>
    <x v="0"/>
    <n v="838"/>
    <s v="Kg"/>
    <n v="40.75"/>
    <n v="34148.5"/>
  </r>
  <r>
    <x v="690"/>
    <s v="N.F TRADING"/>
    <x v="0"/>
    <n v="786"/>
    <s v="Kg"/>
    <n v="40.75"/>
    <n v="32029.5"/>
  </r>
  <r>
    <x v="690"/>
    <s v="N.F TRADING"/>
    <x v="0"/>
    <n v="980"/>
    <s v="Kg"/>
    <n v="40.75"/>
    <n v="39935"/>
  </r>
  <r>
    <x v="690"/>
    <s v="N.F TRADING"/>
    <x v="0"/>
    <n v="2174"/>
    <s v="Kg"/>
    <n v="40.75"/>
    <n v="88590.5"/>
  </r>
  <r>
    <x v="690"/>
    <s v="N.F TRADING"/>
    <x v="0"/>
    <n v="1020"/>
    <s v="Kg"/>
    <n v="40.75"/>
    <n v="41565"/>
  </r>
  <r>
    <x v="690"/>
    <s v="N.F TRADING"/>
    <x v="0"/>
    <n v="349"/>
    <s v="Kg"/>
    <n v="42.75"/>
    <n v="14919.75"/>
  </r>
  <r>
    <x v="690"/>
    <s v="N.F TRADING"/>
    <x v="0"/>
    <n v="353"/>
    <s v="Kg"/>
    <n v="42.75"/>
    <n v="15090.75"/>
  </r>
  <r>
    <x v="690"/>
    <s v="N.F TRADING"/>
    <x v="0"/>
    <n v="570"/>
    <s v="Kg"/>
    <n v="42.75"/>
    <n v="24367.5"/>
  </r>
  <r>
    <x v="690"/>
    <s v="N.F TRADING"/>
    <x v="0"/>
    <n v="422"/>
    <s v="Kg"/>
    <n v="42.75"/>
    <n v="18040.5"/>
  </r>
  <r>
    <x v="690"/>
    <s v="N.F TRADING"/>
    <x v="0"/>
    <n v="407"/>
    <s v="Kg"/>
    <n v="42.75"/>
    <n v="17399.25"/>
  </r>
  <r>
    <x v="690"/>
    <s v="N.F TRADING"/>
    <x v="0"/>
    <n v="682"/>
    <s v="Kg"/>
    <n v="42.75"/>
    <n v="29155.5"/>
  </r>
  <r>
    <x v="690"/>
    <s v="N.F TRADING"/>
    <x v="0"/>
    <n v="1670"/>
    <s v="Kg"/>
    <n v="40.75"/>
    <n v="68052.5"/>
  </r>
  <r>
    <x v="196"/>
    <s v="N.F TRADING"/>
    <x v="0"/>
    <n v="827"/>
    <s v="Kg"/>
    <n v="41.25"/>
    <n v="34113.75"/>
  </r>
  <r>
    <x v="196"/>
    <s v="N.F TRADING"/>
    <x v="0"/>
    <n v="2723"/>
    <s v="Kg"/>
    <n v="41.25"/>
    <n v="112323.75"/>
  </r>
  <r>
    <x v="196"/>
    <s v="N.F TRADING"/>
    <x v="0"/>
    <n v="1807"/>
    <s v="Kg"/>
    <n v="41.25"/>
    <n v="74538.75"/>
  </r>
  <r>
    <x v="196"/>
    <s v="N.F TRADING"/>
    <x v="0"/>
    <n v="1830"/>
    <s v="Kg"/>
    <n v="41.25"/>
    <n v="75487.5"/>
  </r>
  <r>
    <x v="196"/>
    <s v="N.F TRADING"/>
    <x v="0"/>
    <n v="654"/>
    <s v="Kg"/>
    <n v="41.25"/>
    <n v="26977.5"/>
  </r>
  <r>
    <x v="196"/>
    <s v="N.F TRADING"/>
    <x v="0"/>
    <n v="1551"/>
    <s v="Kg"/>
    <n v="41.25"/>
    <n v="63978.75"/>
  </r>
  <r>
    <x v="221"/>
    <s v="N.F TRADING"/>
    <x v="0"/>
    <n v="1257"/>
    <s v="Kg"/>
    <n v="34.5"/>
    <n v="43366.5"/>
  </r>
  <r>
    <x v="221"/>
    <s v="N.F TRADING"/>
    <x v="0"/>
    <n v="2178"/>
    <s v="Kg"/>
    <n v="34.5"/>
    <n v="75141"/>
  </r>
  <r>
    <x v="221"/>
    <s v="N.F TRADING"/>
    <x v="0"/>
    <n v="946"/>
    <s v="Kg"/>
    <n v="34.5"/>
    <n v="32637"/>
  </r>
  <r>
    <x v="221"/>
    <s v="N.F TRADING"/>
    <x v="0"/>
    <n v="2083"/>
    <s v="Kg"/>
    <n v="34.5"/>
    <n v="71863.5"/>
  </r>
  <r>
    <x v="221"/>
    <s v="N.F TRADING"/>
    <x v="0"/>
    <n v="1150"/>
    <s v="Kg"/>
    <n v="34.5"/>
    <n v="39675"/>
  </r>
  <r>
    <x v="626"/>
    <s v="N.F TRADING"/>
    <x v="0"/>
    <n v="2174"/>
    <s v="Kg"/>
    <n v="40.5"/>
    <n v="88047"/>
  </r>
  <r>
    <x v="626"/>
    <s v="N.F TRADING"/>
    <x v="0"/>
    <n v="1090"/>
    <s v="Kg"/>
    <n v="40.5"/>
    <n v="44145"/>
  </r>
  <r>
    <x v="626"/>
    <s v="N.F TRADING"/>
    <x v="0"/>
    <n v="1804"/>
    <s v="Kg"/>
    <n v="40.5"/>
    <n v="73062"/>
  </r>
  <r>
    <x v="626"/>
    <s v="N.F TRADING"/>
    <x v="0"/>
    <n v="2041"/>
    <s v="Kg"/>
    <n v="40.5"/>
    <n v="82660.5"/>
  </r>
  <r>
    <x v="626"/>
    <s v="N.F TRADING"/>
    <x v="0"/>
    <n v="1077"/>
    <s v="Kg"/>
    <n v="40.5"/>
    <n v="43618.5"/>
  </r>
  <r>
    <x v="471"/>
    <s v="Name :GANAPATI ENTERPRISE"/>
    <x v="2"/>
    <n v="6000"/>
    <s v="Pcs"/>
    <n v="2.85"/>
    <n v="17100"/>
  </r>
  <r>
    <x v="427"/>
    <s v="Name :GANAPATI ENTERPRISE"/>
    <x v="2"/>
    <n v="3000"/>
    <s v="Pcs"/>
    <n v="4"/>
    <n v="12000"/>
  </r>
  <r>
    <x v="691"/>
    <s v="Name :GANAPATI ENTERPRISE"/>
    <x v="2"/>
    <n v="3000"/>
    <s v="Pcs"/>
    <n v="4"/>
    <n v="12000"/>
  </r>
  <r>
    <x v="266"/>
    <s v="Name :GANAPATI ENTERPRISE"/>
    <x v="2"/>
    <n v="3000"/>
    <s v="Pcs"/>
    <n v="4"/>
    <n v="12000"/>
  </r>
  <r>
    <x v="444"/>
    <s v="Name :GANAPATI ENTERPRISE"/>
    <x v="2"/>
    <n v="1500"/>
    <s v="Pcs"/>
    <n v="4"/>
    <n v="6000"/>
  </r>
  <r>
    <x v="692"/>
    <s v="Name :GANAPATI ENTERPRISE"/>
    <x v="2"/>
    <n v="3133"/>
    <s v="Pcs"/>
    <n v="4"/>
    <n v="12532"/>
  </r>
  <r>
    <x v="693"/>
    <s v="Name :GANAPATI ENTERPRISE"/>
    <x v="2"/>
    <n v="2976"/>
    <s v="Pcs"/>
    <n v="4"/>
    <n v="11904"/>
  </r>
  <r>
    <x v="694"/>
    <s v="Name :GANAPATI ENTERPRISE"/>
    <x v="2"/>
    <n v="3200"/>
    <s v="Pcs"/>
    <n v="3.4"/>
    <n v="10880"/>
  </r>
  <r>
    <x v="354"/>
    <s v="Name :GANAPATI ENTERPRISE"/>
    <x v="2"/>
    <n v="3600"/>
    <s v="Pcs"/>
    <n v="2.8"/>
    <n v="10080"/>
  </r>
  <r>
    <x v="620"/>
    <s v="Name :GANAPATI ENTERPRISE"/>
    <x v="2"/>
    <n v="2568"/>
    <s v="Pcs"/>
    <n v="2.8"/>
    <n v="7190.4"/>
  </r>
  <r>
    <x v="498"/>
    <s v="Name :GANAPATI ENTERPRISE"/>
    <x v="2"/>
    <n v="3163"/>
    <s v="Pcs"/>
    <n v="2.8"/>
    <n v="8856.4"/>
  </r>
  <r>
    <x v="86"/>
    <s v="Name :SHREE KRISHNA BHANDAR"/>
    <x v="1"/>
    <n v="1194"/>
    <s v="Pcs"/>
    <n v="27.6"/>
    <n v="32954.400000000001"/>
  </r>
  <r>
    <x v="605"/>
    <s v="Name :SHREE KRISHNA BHANDAR"/>
    <x v="1"/>
    <n v="1205"/>
    <s v="Pcs"/>
    <n v="29.2"/>
    <n v="35186"/>
  </r>
  <r>
    <x v="15"/>
    <s v="Name :SHREE KRISHNA BHANDAR"/>
    <x v="2"/>
    <n v="250"/>
    <s v="Pcs"/>
    <n v="32.5"/>
    <n v="8125"/>
  </r>
  <r>
    <x v="16"/>
    <s v="Name :SHREE KRISHNA BHANDAR"/>
    <x v="1"/>
    <n v="610"/>
    <s v="Pcs"/>
    <n v="30"/>
    <n v="18300"/>
  </r>
  <r>
    <x v="16"/>
    <s v="Name :SHREE KRISHNA BHANDAR"/>
    <x v="1"/>
    <n v="700"/>
    <s v="Pcs"/>
    <n v="27"/>
    <n v="18900"/>
  </r>
  <r>
    <x v="131"/>
    <s v="NATIONAL PAPER TUBE INDUSTRIES."/>
    <x v="0"/>
    <n v="973"/>
    <s v="Kg"/>
    <n v="27"/>
    <n v="26271"/>
  </r>
  <r>
    <x v="49"/>
    <s v="NATIONAL PAPER TUBE INDUSTRIES."/>
    <x v="0"/>
    <n v="265"/>
    <s v="Kg"/>
    <n v="27"/>
    <n v="7155"/>
  </r>
  <r>
    <x v="49"/>
    <s v="NATIONAL PAPER TUBE INDUSTRIES."/>
    <x v="0"/>
    <n v="245"/>
    <s v="Kg"/>
    <n v="27"/>
    <n v="6615"/>
  </r>
  <r>
    <x v="80"/>
    <s v="NATIONAL PAPER TUBE INDUSTRIES."/>
    <x v="0"/>
    <n v="1000"/>
    <s v="Kg"/>
    <n v="26"/>
    <n v="26000"/>
  </r>
  <r>
    <x v="147"/>
    <s v="NATIONAL PAPER TUBE INDUSTRIES."/>
    <x v="0"/>
    <n v="376"/>
    <s v="Kg"/>
    <n v="26"/>
    <n v="9776"/>
  </r>
  <r>
    <x v="148"/>
    <s v="NATIONAL PAPER TUBE INDUSTRIES."/>
    <x v="0"/>
    <n v="408"/>
    <s v="Kg"/>
    <n v="26"/>
    <n v="10608"/>
  </r>
  <r>
    <x v="148"/>
    <s v="NATIONAL PAPER TUBE INDUSTRIES."/>
    <x v="0"/>
    <n v="573"/>
    <s v="Kg"/>
    <n v="26"/>
    <n v="14898"/>
  </r>
  <r>
    <x v="149"/>
    <s v="NATIONAL PAPER TUBE INDUSTRIES."/>
    <x v="0"/>
    <n v="300"/>
    <s v="Kg"/>
    <n v="26"/>
    <n v="7800"/>
  </r>
  <r>
    <x v="149"/>
    <s v="NATIONAL PAPER TUBE INDUSTRIES."/>
    <x v="0"/>
    <n v="420"/>
    <s v="Kg"/>
    <n v="26"/>
    <n v="10920"/>
  </r>
  <r>
    <x v="153"/>
    <s v="NATIONAL PAPER TUBE INDUSTRIES."/>
    <x v="0"/>
    <n v="1076"/>
    <s v="Kg"/>
    <n v="26.5"/>
    <n v="28514"/>
  </r>
  <r>
    <x v="157"/>
    <s v="NATIONAL PAPER TUBE INDUSTRIES."/>
    <x v="0"/>
    <n v="767"/>
    <s v="Kg"/>
    <n v="26"/>
    <n v="19942"/>
  </r>
  <r>
    <x v="262"/>
    <s v="NATIONAL PAPER TUBE INDUSTRIES."/>
    <x v="0"/>
    <n v="504"/>
    <s v="Kg"/>
    <n v="26"/>
    <n v="13104"/>
  </r>
  <r>
    <x v="262"/>
    <s v="NATIONAL PAPER TUBE INDUSTRIES."/>
    <x v="0"/>
    <n v="691"/>
    <s v="Kg"/>
    <n v="25"/>
    <n v="17275"/>
  </r>
  <r>
    <x v="262"/>
    <s v="NATIONAL PAPER TUBE INDUSTRIES."/>
    <x v="0"/>
    <n v="401"/>
    <s v="Kg"/>
    <n v="25"/>
    <n v="10025"/>
  </r>
  <r>
    <x v="172"/>
    <s v="NATIONAL PAPER TUBE INDUSTRIES."/>
    <x v="0"/>
    <n v="2341"/>
    <s v="Kg"/>
    <n v="26.5"/>
    <n v="62036.5"/>
  </r>
  <r>
    <x v="172"/>
    <s v="NATIONAL PAPER TUBE INDUSTRIES."/>
    <x v="0"/>
    <n v="252"/>
    <s v="Kg"/>
    <n v="26.5"/>
    <n v="6678"/>
  </r>
  <r>
    <x v="172"/>
    <s v="NATIONAL PAPER TUBE INDUSTRIES."/>
    <x v="0"/>
    <n v="328"/>
    <s v="Kg"/>
    <n v="26.5"/>
    <n v="8692"/>
  </r>
  <r>
    <x v="321"/>
    <s v="NATIONAL PAPER TUBE INDUSTRIES."/>
    <x v="0"/>
    <n v="555"/>
    <s v="Kg"/>
    <n v="26"/>
    <n v="14430"/>
  </r>
  <r>
    <x v="321"/>
    <s v="NATIONAL PAPER TUBE INDUSTRIES."/>
    <x v="0"/>
    <n v="265"/>
    <s v="Kg"/>
    <n v="26"/>
    <n v="6890"/>
  </r>
  <r>
    <x v="324"/>
    <s v="NATIONAL PAPER TUBE INDUSTRIES."/>
    <x v="0"/>
    <n v="2394"/>
    <s v="Kg"/>
    <n v="26"/>
    <n v="62244"/>
  </r>
  <r>
    <x v="7"/>
    <s v="NATIONAL PAPER TUBE INDUSTRIES."/>
    <x v="0"/>
    <n v="1145"/>
    <s v="Kg"/>
    <n v="27"/>
    <n v="30915"/>
  </r>
  <r>
    <x v="695"/>
    <s v="NATIONAL PAPER TUBE INDUSTRIES."/>
    <x v="0"/>
    <n v="719"/>
    <s v="Kg"/>
    <n v="27"/>
    <n v="19413"/>
  </r>
  <r>
    <x v="696"/>
    <s v="NATIONAL PAPER TUBE INDUSTRIES."/>
    <x v="0"/>
    <n v="345"/>
    <s v="Kg"/>
    <n v="26.5"/>
    <n v="9142.5"/>
  </r>
  <r>
    <x v="696"/>
    <s v="NATIONAL PAPER TUBE INDUSTRIES."/>
    <x v="0"/>
    <n v="651"/>
    <s v="Kg"/>
    <n v="26.5"/>
    <n v="17251.5"/>
  </r>
  <r>
    <x v="696"/>
    <s v="NATIONAL PAPER TUBE INDUSTRIES."/>
    <x v="0"/>
    <n v="344"/>
    <s v="Kg"/>
    <n v="26.5"/>
    <n v="9116"/>
  </r>
  <r>
    <x v="269"/>
    <s v="NATIONAL PAPER TUBE INDUSTRIES."/>
    <x v="0"/>
    <n v="655"/>
    <s v="Kg"/>
    <n v="27"/>
    <n v="17685"/>
  </r>
  <r>
    <x v="269"/>
    <s v="NATIONAL PAPER TUBE INDUSTRIES."/>
    <x v="0"/>
    <n v="1339"/>
    <s v="Kg"/>
    <n v="27"/>
    <n v="36153"/>
  </r>
  <r>
    <x v="574"/>
    <s v="NATIONAL PAPER TUBE INDUSTRIES."/>
    <x v="0"/>
    <n v="323"/>
    <s v="Kg"/>
    <n v="27"/>
    <n v="8721"/>
  </r>
  <r>
    <x v="497"/>
    <s v="NATIONAL PAPER TUBE INDUSTRIES."/>
    <x v="2"/>
    <n v="569"/>
    <s v="Kg"/>
    <n v="27.5"/>
    <n v="15647.5"/>
  </r>
  <r>
    <x v="557"/>
    <s v="NATIONAL PAPER TUBE INDUSTRIES."/>
    <x v="0"/>
    <n v="345"/>
    <s v="Kg"/>
    <n v="33"/>
    <n v="11385"/>
  </r>
  <r>
    <x v="557"/>
    <s v="NATIONAL PAPER TUBE INDUSTRIES."/>
    <x v="0"/>
    <n v="297"/>
    <s v="Kg"/>
    <n v="33"/>
    <n v="9801"/>
  </r>
  <r>
    <x v="557"/>
    <s v="NATIONAL PAPER TUBE INDUSTRIES."/>
    <x v="0"/>
    <n v="146"/>
    <s v="Kg"/>
    <n v="33"/>
    <n v="4818"/>
  </r>
  <r>
    <x v="397"/>
    <s v="NATIONAL PAPER TUBE INDUSTRIES."/>
    <x v="0"/>
    <n v="313"/>
    <s v="Kg"/>
    <n v="35"/>
    <n v="10955"/>
  </r>
  <r>
    <x v="689"/>
    <s v="NATIONAL PAPER TUBE INDUSTRIES."/>
    <x v="0"/>
    <n v="411"/>
    <s v="Kg"/>
    <n v="35"/>
    <n v="14385"/>
  </r>
  <r>
    <x v="199"/>
    <s v="NATIONAL PAPER TUBE INDUSTRIES."/>
    <x v="0"/>
    <n v="185"/>
    <s v="Kg"/>
    <n v="35"/>
    <n v="6475"/>
  </r>
  <r>
    <x v="199"/>
    <s v="NATIONAL PAPER TUBE INDUSTRIES."/>
    <x v="0"/>
    <n v="95"/>
    <s v="Kg"/>
    <n v="35"/>
    <n v="3325"/>
  </r>
  <r>
    <x v="199"/>
    <s v="NATIONAL PAPER TUBE INDUSTRIES."/>
    <x v="0"/>
    <n v="378"/>
    <s v="Kg"/>
    <n v="35"/>
    <n v="13230"/>
  </r>
  <r>
    <x v="697"/>
    <s v="NATIONAL PAPER TUBE INDUSTRIES."/>
    <x v="0"/>
    <n v="1005"/>
    <s v="Kg"/>
    <n v="35"/>
    <n v="35175"/>
  </r>
  <r>
    <x v="697"/>
    <s v="NATIONAL PAPER TUBE INDUSTRIES."/>
    <x v="0"/>
    <n v="17"/>
    <s v="Kg"/>
    <n v="30"/>
    <n v="510"/>
  </r>
  <r>
    <x v="697"/>
    <s v="NATIONAL PAPER TUBE INDUSTRIES."/>
    <x v="0"/>
    <n v="803"/>
    <s v="Kg"/>
    <n v="35"/>
    <n v="28105"/>
  </r>
  <r>
    <x v="698"/>
    <s v="NATIONAL PAPER TUBE INDUSTRIES."/>
    <x v="0"/>
    <n v="341"/>
    <s v="Kg"/>
    <n v="35.5"/>
    <n v="12105.5"/>
  </r>
  <r>
    <x v="653"/>
    <s v="NATIONAL PAPER TUBE INDUSTRIES."/>
    <x v="0"/>
    <n v="310"/>
    <s v="Kg"/>
    <n v="36"/>
    <n v="11160"/>
  </r>
  <r>
    <x v="78"/>
    <s v="NATIONAL PAPER TUBE INDUSTRIES."/>
    <x v="0"/>
    <n v="348"/>
    <s v="Kg"/>
    <n v="35.5"/>
    <n v="12354"/>
  </r>
  <r>
    <x v="44"/>
    <s v="NATIONAL PAPER TUBE INDUSTRIES."/>
    <x v="0"/>
    <n v="765"/>
    <s v="Kg"/>
    <n v="38.5"/>
    <n v="29452.5"/>
  </r>
  <r>
    <x v="212"/>
    <s v="NATIONAL PAPER TUBE INDUSTRIES."/>
    <x v="0"/>
    <n v="766"/>
    <s v="Kg"/>
    <n v="37.5"/>
    <n v="28725"/>
  </r>
  <r>
    <x v="212"/>
    <s v="NATIONAL PAPER TUBE INDUSTRIES."/>
    <x v="1"/>
    <n v="899"/>
    <s v="Kg"/>
    <n v="37"/>
    <n v="33263"/>
  </r>
  <r>
    <x v="624"/>
    <s v="NATIONAL PAPER TUBE INDUSTRIES."/>
    <x v="0"/>
    <n v="597"/>
    <s v="Kg"/>
    <n v="35.5"/>
    <n v="21193.5"/>
  </r>
  <r>
    <x v="624"/>
    <s v="NATIONAL PAPER TUBE INDUSTRIES."/>
    <x v="0"/>
    <n v="776"/>
    <s v="Kg"/>
    <n v="35.5"/>
    <n v="27548"/>
  </r>
  <r>
    <x v="529"/>
    <s v="NATIONAL PAPER TUBE INDUSTRIES."/>
    <x v="0"/>
    <n v="970"/>
    <s v="Kg"/>
    <n v="36.5"/>
    <n v="35405"/>
  </r>
  <r>
    <x v="470"/>
    <s v="NATIONAL PAPER TUBE INDUSTRIES."/>
    <x v="0"/>
    <n v="302"/>
    <s v="Kg"/>
    <n v="37.5"/>
    <n v="11325"/>
  </r>
  <r>
    <x v="470"/>
    <s v="NATIONAL PAPER TUBE INDUSTRIES."/>
    <x v="0"/>
    <n v="332"/>
    <s v="Kg"/>
    <n v="37.5"/>
    <n v="12450"/>
  </r>
  <r>
    <x v="470"/>
    <s v="NATIONAL PAPER TUBE INDUSTRIES."/>
    <x v="0"/>
    <n v="375"/>
    <s v="Kg"/>
    <n v="37.5"/>
    <n v="14062.5"/>
  </r>
  <r>
    <x v="470"/>
    <s v="NATIONAL PAPER TUBE INDUSTRIES."/>
    <x v="0"/>
    <n v="324"/>
    <s v="Kg"/>
    <n v="37.5"/>
    <n v="12150"/>
  </r>
  <r>
    <x v="650"/>
    <s v="NATIONAL PAPER TUBE INDUSTRIES."/>
    <x v="0"/>
    <n v="680"/>
    <s v="Kg"/>
    <n v="36.5"/>
    <n v="24820"/>
  </r>
  <r>
    <x v="86"/>
    <s v="NATIONAL PAPER TUBE INDUSTRIES."/>
    <x v="0"/>
    <n v="593"/>
    <s v="Kg"/>
    <n v="36.75"/>
    <n v="21792.75"/>
  </r>
  <r>
    <x v="86"/>
    <s v="NATIONAL PAPER TUBE INDUSTRIES."/>
    <x v="0"/>
    <n v="508"/>
    <s v="Kg"/>
    <n v="38.5"/>
    <n v="19558"/>
  </r>
  <r>
    <x v="85"/>
    <s v="NATIONAL PAPER TUBE INDUSTRIES."/>
    <x v="0"/>
    <n v="940"/>
    <s v="Kg"/>
    <n v="36.5"/>
    <n v="34310"/>
  </r>
  <r>
    <x v="378"/>
    <s v="NATIONAL PAPER TUBE INDUSTRIES."/>
    <x v="0"/>
    <n v="717"/>
    <s v="Kg"/>
    <n v="37.5"/>
    <n v="26887.5"/>
  </r>
  <r>
    <x v="214"/>
    <s v="NATIONAL PAPER TUBE INDUSTRIES."/>
    <x v="0"/>
    <n v="706"/>
    <s v="Kg"/>
    <n v="37.5"/>
    <n v="26475"/>
  </r>
  <r>
    <x v="215"/>
    <s v="NATIONAL PAPER TUBE INDUSTRIES."/>
    <x v="0"/>
    <n v="743"/>
    <s v="Kg"/>
    <n v="32.5"/>
    <n v="24147.5"/>
  </r>
  <r>
    <x v="215"/>
    <s v="NATIONAL PAPER TUBE INDUSTRIES."/>
    <x v="0"/>
    <n v="735"/>
    <s v="Kg"/>
    <n v="35.5"/>
    <n v="26092.5"/>
  </r>
  <r>
    <x v="216"/>
    <s v="NATIONAL PAPER TUBE INDUSTRIES."/>
    <x v="0"/>
    <n v="133"/>
    <s v="Kg"/>
    <n v="31.5"/>
    <n v="4189.5"/>
  </r>
  <r>
    <x v="216"/>
    <s v="NATIONAL PAPER TUBE INDUSTRIES."/>
    <x v="0"/>
    <n v="150"/>
    <s v="Kg"/>
    <n v="31.5"/>
    <n v="4725"/>
  </r>
  <r>
    <x v="216"/>
    <s v="NATIONAL PAPER TUBE INDUSTRIES."/>
    <x v="0"/>
    <n v="272"/>
    <s v="Kg"/>
    <n v="31.5"/>
    <n v="8568"/>
  </r>
  <r>
    <x v="216"/>
    <s v="NATIONAL PAPER TUBE INDUSTRIES."/>
    <x v="0"/>
    <n v="124"/>
    <s v="Kg"/>
    <n v="31.5"/>
    <n v="3906"/>
  </r>
  <r>
    <x v="216"/>
    <s v="NATIONAL PAPER TUBE INDUSTRIES."/>
    <x v="0"/>
    <n v="632"/>
    <s v="Kg"/>
    <n v="36"/>
    <n v="22752"/>
  </r>
  <r>
    <x v="392"/>
    <s v="NATIONAL PAPER TUBE INDUSTRIES."/>
    <x v="0"/>
    <n v="256"/>
    <s v="Kg"/>
    <n v="33"/>
    <n v="8448"/>
  </r>
  <r>
    <x v="392"/>
    <s v="NATIONAL PAPER TUBE INDUSTRIES."/>
    <x v="0"/>
    <n v="796"/>
    <s v="Kg"/>
    <n v="34"/>
    <n v="27064"/>
  </r>
  <r>
    <x v="392"/>
    <s v="NATIONAL PAPER TUBE INDUSTRIES."/>
    <x v="0"/>
    <n v="300"/>
    <s v="Kg"/>
    <n v="33"/>
    <n v="9900"/>
  </r>
  <r>
    <x v="219"/>
    <s v="NATIONAL PAPER TUBE INDUSTRIES."/>
    <x v="0"/>
    <n v="610"/>
    <s v="Kg"/>
    <n v="33"/>
    <n v="20130"/>
  </r>
  <r>
    <x v="87"/>
    <s v="NATIONAL PAPER TUBE INDUSTRIES."/>
    <x v="0"/>
    <n v="402"/>
    <s v="Kg"/>
    <n v="35.5"/>
    <n v="14271"/>
  </r>
  <r>
    <x v="87"/>
    <s v="NATIONAL PAPER TUBE INDUSTRIES."/>
    <x v="0"/>
    <n v="699"/>
    <s v="Kg"/>
    <n v="35.5"/>
    <n v="24814.5"/>
  </r>
  <r>
    <x v="87"/>
    <s v="NATIONAL PAPER TUBE INDUSTRIES."/>
    <x v="0"/>
    <n v="806"/>
    <s v="Kg"/>
    <n v="35.5"/>
    <n v="28613"/>
  </r>
  <r>
    <x v="546"/>
    <s v="NATIONAL PAPER TUBE INDUSTRIES."/>
    <x v="0"/>
    <n v="304"/>
    <s v="Kg"/>
    <n v="37.5"/>
    <n v="11400"/>
  </r>
  <r>
    <x v="546"/>
    <s v="NATIONAL PAPER TUBE INDUSTRIES."/>
    <x v="0"/>
    <n v="416"/>
    <s v="Kg"/>
    <n v="36.5"/>
    <n v="15184"/>
  </r>
  <r>
    <x v="221"/>
    <s v="NATIONAL PAPER TUBE INDUSTRIES."/>
    <x v="0"/>
    <n v="722"/>
    <s v="Kg"/>
    <n v="34.25"/>
    <n v="24728.5"/>
  </r>
  <r>
    <x v="222"/>
    <s v="NATIONAL PAPER TUBE INDUSTRIES."/>
    <x v="0"/>
    <n v="362"/>
    <s v="Kg"/>
    <n v="35.5"/>
    <n v="12851"/>
  </r>
  <r>
    <x v="223"/>
    <s v="NATIONAL PAPER TUBE INDUSTRIES."/>
    <x v="0"/>
    <n v="310"/>
    <s v="Kg"/>
    <n v="34.5"/>
    <n v="10695"/>
  </r>
  <r>
    <x v="61"/>
    <s v="NATIONAL PAPER TUBE INDUSTRIES."/>
    <x v="0"/>
    <n v="805"/>
    <s v="Pcs"/>
    <n v="35.5"/>
    <n v="28577.5"/>
  </r>
  <r>
    <x v="19"/>
    <s v="NATIONAL PAPER TUBE INDUSTRIES."/>
    <x v="0"/>
    <n v="1348"/>
    <s v="Pcs"/>
    <n v="35"/>
    <n v="47180"/>
  </r>
  <r>
    <x v="602"/>
    <s v="NATIONAL PAPER TUBE INDUSTRIES."/>
    <x v="0"/>
    <n v="282"/>
    <s v="Kg"/>
    <n v="39"/>
    <n v="10998"/>
  </r>
  <r>
    <x v="20"/>
    <s v="NATIONAL PAPER TUBE INDUSTRIES."/>
    <x v="0"/>
    <n v="297"/>
    <s v="Kg"/>
    <n v="39.5"/>
    <n v="11731.5"/>
  </r>
  <r>
    <x v="20"/>
    <s v="NATIONAL PAPER TUBE INDUSTRIES."/>
    <x v="0"/>
    <n v="860"/>
    <s v="Kg"/>
    <n v="36.5"/>
    <n v="31390"/>
  </r>
  <r>
    <x v="468"/>
    <s v="NATIONAL PAPER TUBE INDUSTRIES."/>
    <x v="1"/>
    <n v="501"/>
    <s v="Kg"/>
    <n v="40"/>
    <n v="20040"/>
  </r>
  <r>
    <x v="604"/>
    <s v="NATIONAL PAPER TUBE INDUSTRIES."/>
    <x v="1"/>
    <n v="400"/>
    <s v="Kg"/>
    <n v="28.5"/>
    <n v="11400"/>
  </r>
  <r>
    <x v="604"/>
    <s v="NATIONAL PAPER TUBE INDUSTRIES."/>
    <x v="1"/>
    <n v="450"/>
    <s v="Kg"/>
    <n v="39.75"/>
    <n v="17887.5"/>
  </r>
  <r>
    <x v="699"/>
    <s v="NATIONAL PAPER TUBE INDUSTRIES."/>
    <x v="0"/>
    <n v="1228"/>
    <s v="Kg"/>
    <n v="39"/>
    <n v="47892"/>
  </r>
  <r>
    <x v="22"/>
    <s v="NATIONAL PAPER TUBE INDUSTRIES."/>
    <x v="0"/>
    <n v="670"/>
    <s v="Kg"/>
    <n v="39.5"/>
    <n v="26465"/>
  </r>
  <r>
    <x v="395"/>
    <s v="NATIONAL PAPER TUBE INDUSTRIES."/>
    <x v="0"/>
    <n v="702"/>
    <s v="Kgs"/>
    <n v="39"/>
    <n v="27378"/>
  </r>
  <r>
    <x v="32"/>
    <s v="NATIONAL PAPER TUBE INDUSTRIES."/>
    <x v="0"/>
    <n v="357"/>
    <s v="Kgs"/>
    <n v="39"/>
    <n v="13923"/>
  </r>
  <r>
    <x v="700"/>
    <s v="NATIONAL PAPER TUBE INDUSTRIES."/>
    <x v="0"/>
    <n v="2392"/>
    <s v="Kgs"/>
    <n v="38.5"/>
    <n v="92092"/>
  </r>
  <r>
    <x v="588"/>
    <s v="NATIONAL PAPER TUBE INDUSTRIES."/>
    <x v="1"/>
    <n v="910"/>
    <s v="Kg"/>
    <n v="39.5"/>
    <n v="35945"/>
  </r>
  <r>
    <x v="614"/>
    <s v="NATURO PAPER PACK PRIVATE LIMITED"/>
    <x v="1"/>
    <n v="800"/>
    <s v="Pcs"/>
    <n v="43"/>
    <n v="34400"/>
  </r>
  <r>
    <x v="23"/>
    <s v="NEW S.M. CARD BOARD INDUSTRIES"/>
    <x v="0"/>
    <n v="222"/>
    <s v="Kg"/>
    <n v="42"/>
    <n v="9324"/>
  </r>
  <r>
    <x v="354"/>
    <s v="NINABHA DREAM"/>
    <x v="1"/>
    <n v="200"/>
    <s v="Pcs"/>
    <n v="1.3"/>
    <n v="260"/>
  </r>
  <r>
    <x v="60"/>
    <s v="NINABHA DREAM"/>
    <x v="2"/>
    <n v="500"/>
    <s v="Pcs"/>
    <n v="1.5"/>
    <n v="750"/>
  </r>
  <r>
    <x v="603"/>
    <s v="NINABHA DREAM"/>
    <x v="2"/>
    <n v="101"/>
    <s v="Pcs"/>
    <n v="15.5"/>
    <n v="1565.5"/>
  </r>
  <r>
    <x v="305"/>
    <s v="NOVOFLEX INDUSTRIES (P) LTD."/>
    <x v="1"/>
    <n v="251"/>
    <s v="Pcs"/>
    <n v="61"/>
    <n v="15311"/>
  </r>
  <r>
    <x v="130"/>
    <s v="OM SAI POLYMER"/>
    <x v="1"/>
    <n v="400"/>
    <s v="Pcs"/>
    <n v="83"/>
    <n v="33200"/>
  </r>
  <r>
    <x v="671"/>
    <s v="OM SAI POLYMER"/>
    <x v="1"/>
    <n v="450"/>
    <s v="Pcs"/>
    <n v="83"/>
    <n v="37350"/>
  </r>
  <r>
    <x v="148"/>
    <s v="OM SAI POLYMER"/>
    <x v="1"/>
    <n v="451"/>
    <s v="Pcs"/>
    <n v="83"/>
    <n v="37433"/>
  </r>
  <r>
    <x v="159"/>
    <s v="OM SAI POLYMER"/>
    <x v="1"/>
    <n v="475"/>
    <s v="Pcs"/>
    <n v="83"/>
    <n v="39425"/>
  </r>
  <r>
    <x v="312"/>
    <s v="OM SAI POLYMER"/>
    <x v="1"/>
    <n v="455"/>
    <s v="Pcs"/>
    <n v="83"/>
    <n v="37765"/>
  </r>
  <r>
    <x v="262"/>
    <s v="OM SAI POLYMER"/>
    <x v="1"/>
    <n v="450"/>
    <s v="Pcs"/>
    <n v="83"/>
    <n v="37350"/>
  </r>
  <r>
    <x v="171"/>
    <s v="OM SAI POLYMER"/>
    <x v="1"/>
    <n v="452"/>
    <s v="Pcs"/>
    <n v="83"/>
    <n v="37516"/>
  </r>
  <r>
    <x v="398"/>
    <s v="OM SAI POLYMER"/>
    <x v="1"/>
    <n v="454"/>
    <s v="Pcs"/>
    <n v="83"/>
    <n v="37682"/>
  </r>
  <r>
    <x v="175"/>
    <s v="OM SAI POLYMER"/>
    <x v="1"/>
    <n v="280"/>
    <s v="Pcs"/>
    <n v="83"/>
    <n v="23240"/>
  </r>
  <r>
    <x v="329"/>
    <s v="OM SAI POLYMER"/>
    <x v="1"/>
    <n v="452"/>
    <s v="Pcs"/>
    <n v="83"/>
    <n v="37516"/>
  </r>
  <r>
    <x v="335"/>
    <s v="OM SAI POLYMER"/>
    <x v="1"/>
    <n v="450"/>
    <s v="Pcs"/>
    <n v="83"/>
    <n v="37350"/>
  </r>
  <r>
    <x v="7"/>
    <s v="OM SAI POLYMER"/>
    <x v="2"/>
    <n v="452"/>
    <s v="Pcs"/>
    <n v="83"/>
    <n v="37516"/>
  </r>
  <r>
    <x v="685"/>
    <s v="OM SAI POLYMER"/>
    <x v="2"/>
    <n v="450"/>
    <s v="Pcs"/>
    <n v="83"/>
    <n v="37350"/>
  </r>
  <r>
    <x v="480"/>
    <s v="OM SAI POLYMER"/>
    <x v="2"/>
    <n v="450"/>
    <s v="Pcs"/>
    <n v="83"/>
    <n v="37350"/>
  </r>
  <r>
    <x v="344"/>
    <s v="OM SAI POLYMER"/>
    <x v="2"/>
    <n v="450"/>
    <s v="Pcs"/>
    <n v="83"/>
    <n v="37350"/>
  </r>
  <r>
    <x v="510"/>
    <s v="OM SAI POLYMER"/>
    <x v="2"/>
    <n v="450"/>
    <s v="Pcs"/>
    <n v="83"/>
    <n v="37350"/>
  </r>
  <r>
    <x v="490"/>
    <s v="OM SAI POLYMER"/>
    <x v="2"/>
    <n v="406"/>
    <s v="Pcs"/>
    <n v="83"/>
    <n v="33698"/>
  </r>
  <r>
    <x v="701"/>
    <s v="OM SAI POLYMER"/>
    <x v="2"/>
    <n v="367"/>
    <s v="Pcs"/>
    <n v="83"/>
    <n v="30461"/>
  </r>
  <r>
    <x v="445"/>
    <s v="OM SAI POLYMER"/>
    <x v="2"/>
    <n v="367"/>
    <s v="Pcs"/>
    <n v="83"/>
    <n v="30461"/>
  </r>
  <r>
    <x v="494"/>
    <s v="OM SAI POLYMER"/>
    <x v="2"/>
    <n v="450"/>
    <s v="Pcs"/>
    <n v="83"/>
    <n v="37350"/>
  </r>
  <r>
    <x v="513"/>
    <s v="OM SAI POLYMER"/>
    <x v="2"/>
    <n v="450"/>
    <s v="Pcs"/>
    <n v="83"/>
    <n v="37350"/>
  </r>
  <r>
    <x v="355"/>
    <s v="OM SAI POLYMER"/>
    <x v="2"/>
    <n v="450"/>
    <s v="Pcs"/>
    <n v="83"/>
    <n v="37350"/>
  </r>
  <r>
    <x v="702"/>
    <s v="OM SAI POLYMER"/>
    <x v="2"/>
    <n v="450"/>
    <s v="Pcs"/>
    <n v="83"/>
    <n v="37350"/>
  </r>
  <r>
    <x v="703"/>
    <s v="OM SAI POLYMER"/>
    <x v="2"/>
    <n v="450"/>
    <s v="Pcs"/>
    <n v="83"/>
    <n v="37350"/>
  </r>
  <r>
    <x v="704"/>
    <s v="OM SAI POLYMER"/>
    <x v="2"/>
    <n v="450"/>
    <s v="Pcs"/>
    <n v="83"/>
    <n v="37350"/>
  </r>
  <r>
    <x v="358"/>
    <s v="OM SAI POLYMER"/>
    <x v="2"/>
    <n v="450"/>
    <s v="Pcs"/>
    <n v="83"/>
    <n v="37350"/>
  </r>
  <r>
    <x v="705"/>
    <s v="OM SAI POLYMER"/>
    <x v="2"/>
    <n v="450"/>
    <s v="Pcs"/>
    <n v="89"/>
    <n v="40050"/>
  </r>
  <r>
    <x v="60"/>
    <s v="OM SAI POLYMER"/>
    <x v="2"/>
    <n v="407"/>
    <s v="Pcs"/>
    <n v="89"/>
    <n v="36223"/>
  </r>
  <r>
    <x v="706"/>
    <s v="OM SAI POLYMER"/>
    <x v="2"/>
    <n v="425"/>
    <s v="Pcs"/>
    <n v="89"/>
    <n v="37825"/>
  </r>
  <r>
    <x v="380"/>
    <s v="OM SAI POLYMER"/>
    <x v="2"/>
    <n v="440"/>
    <s v="Pcs"/>
    <n v="89"/>
    <n v="39160"/>
  </r>
  <r>
    <x v="519"/>
    <s v="OM SAI POLYMER"/>
    <x v="2"/>
    <n v="462"/>
    <s v="Pcs"/>
    <n v="89"/>
    <n v="41118"/>
  </r>
  <r>
    <x v="689"/>
    <s v="OM SAI POLYMER"/>
    <x v="2"/>
    <n v="448"/>
    <s v="Pcs"/>
    <n v="89"/>
    <n v="39872"/>
  </r>
  <r>
    <x v="689"/>
    <s v="OM SAI POLYMER"/>
    <x v="2"/>
    <n v="448"/>
    <s v="Pcs"/>
    <n v="97"/>
    <n v="43456"/>
  </r>
  <r>
    <x v="450"/>
    <s v="OM SAI POLYMER"/>
    <x v="2"/>
    <n v="450"/>
    <s v="Pcs"/>
    <n v="97"/>
    <n v="43650"/>
  </r>
  <r>
    <x v="373"/>
    <s v="OM SAI POLYMER"/>
    <x v="1"/>
    <n v="450"/>
    <s v="Pcs"/>
    <n v="97"/>
    <n v="43650"/>
  </r>
  <r>
    <x v="195"/>
    <s v="OM SAI POLYMER"/>
    <x v="1"/>
    <n v="450"/>
    <s v="Pcs"/>
    <n v="97"/>
    <n v="43650"/>
  </r>
  <r>
    <x v="544"/>
    <s v="OM SAI POLYMER"/>
    <x v="1"/>
    <n v="315"/>
    <s v="Pcs"/>
    <n v="97"/>
    <n v="30555"/>
  </r>
  <r>
    <x v="707"/>
    <s v="OM SAI POLYMER"/>
    <x v="1"/>
    <n v="460"/>
    <s v="Pcs"/>
    <n v="97"/>
    <n v="44620"/>
  </r>
  <r>
    <x v="78"/>
    <s v="OM SAI POLYMER"/>
    <x v="1"/>
    <n v="450"/>
    <s v="Pcs"/>
    <n v="97"/>
    <n v="43650"/>
  </r>
  <r>
    <x v="708"/>
    <s v="OM SAI POLYMER"/>
    <x v="1"/>
    <n v="460"/>
    <s v="Pcs"/>
    <n v="97"/>
    <n v="44620"/>
  </r>
  <r>
    <x v="466"/>
    <s v="OM SAI POLYMER"/>
    <x v="1"/>
    <n v="300"/>
    <s v="Pcs"/>
    <n v="97"/>
    <n v="29100"/>
  </r>
  <r>
    <x v="475"/>
    <s v="OM SAI POLYMER"/>
    <x v="1"/>
    <n v="450"/>
    <s v="Pcs"/>
    <n v="97"/>
    <n v="43650"/>
  </r>
  <r>
    <x v="709"/>
    <s v="OM SAI POLYMER"/>
    <x v="1"/>
    <n v="450"/>
    <s v="Pcs"/>
    <n v="97"/>
    <n v="43650"/>
  </r>
  <r>
    <x v="67"/>
    <s v="OM SAI POLYMER"/>
    <x v="1"/>
    <n v="210"/>
    <s v="Pcs"/>
    <n v="97"/>
    <n v="20370"/>
  </r>
  <r>
    <x v="642"/>
    <s v="OM SAI POLYMER"/>
    <x v="1"/>
    <n v="450"/>
    <s v="Pcs"/>
    <n v="97"/>
    <n v="43650"/>
  </r>
  <r>
    <x v="598"/>
    <s v="OM SAI POLYMER"/>
    <x v="1"/>
    <n v="450"/>
    <s v="Pcs"/>
    <n v="97"/>
    <n v="43650"/>
  </r>
  <r>
    <x v="658"/>
    <s v="OM SAI POLYMER"/>
    <x v="1"/>
    <n v="450"/>
    <s v="Pcs"/>
    <n v="97"/>
    <n v="43650"/>
  </r>
  <r>
    <x v="468"/>
    <s v="OM SAI POLYMER"/>
    <x v="1"/>
    <n v="450"/>
    <s v="Pcs"/>
    <n v="97"/>
    <n v="43650"/>
  </r>
  <r>
    <x v="699"/>
    <s v="OM SAI POLYMER"/>
    <x v="1"/>
    <n v="452"/>
    <s v="Pcs"/>
    <n v="100"/>
    <n v="45200"/>
  </r>
  <r>
    <x v="393"/>
    <s v="OM SAI POLYMER"/>
    <x v="1"/>
    <n v="450"/>
    <s v="Pcs"/>
    <n v="100"/>
    <n v="45000"/>
  </r>
  <r>
    <x v="619"/>
    <s v="OM SAI POLYMER"/>
    <x v="1"/>
    <n v="450"/>
    <s v="Pcs"/>
    <n v="100"/>
    <n v="45000"/>
  </r>
  <r>
    <x v="611"/>
    <s v="OM SAI POLYMER"/>
    <x v="1"/>
    <n v="454"/>
    <s v="Pcs"/>
    <n v="100"/>
    <n v="45400"/>
  </r>
  <r>
    <x v="14"/>
    <s v="OM SAI POLYMER"/>
    <x v="1"/>
    <n v="495"/>
    <s v="Pcs"/>
    <n v="100"/>
    <n v="49500"/>
  </r>
  <r>
    <x v="37"/>
    <s v="OM SAI POLYMER"/>
    <x v="1"/>
    <n v="610"/>
    <s v="Pcs"/>
    <n v="100"/>
    <n v="61000"/>
  </r>
  <r>
    <x v="396"/>
    <s v="OM SAI POLYMER"/>
    <x v="1"/>
    <n v="550"/>
    <s v="Pcs"/>
    <n v="100"/>
    <n v="55000"/>
  </r>
  <r>
    <x v="569"/>
    <s v="OM SAI POLYMER"/>
    <x v="2"/>
    <n v="540"/>
    <s v="Pcs"/>
    <n v="100"/>
    <n v="54000"/>
  </r>
  <r>
    <x v="556"/>
    <s v="OM SHUVAM PACKAGING CO."/>
    <x v="1"/>
    <n v="1120"/>
    <s v="Pcs"/>
    <n v="26.2"/>
    <n v="29344"/>
  </r>
  <r>
    <x v="191"/>
    <s v="OM SHUVAM PACKAGING CO."/>
    <x v="1"/>
    <n v="1930"/>
    <s v="Pcs"/>
    <n v="26.2"/>
    <n v="50566"/>
  </r>
  <r>
    <x v="710"/>
    <s v="OM SHUVAM PACKAGING CO."/>
    <x v="1"/>
    <n v="1500"/>
    <s v="Pcs"/>
    <n v="26.2"/>
    <n v="39300"/>
  </r>
  <r>
    <x v="192"/>
    <s v="OM SHUVAM PACKAGING CO."/>
    <x v="1"/>
    <n v="2474"/>
    <s v="Pcs"/>
    <n v="25.7"/>
    <n v="63581.799999999996"/>
  </r>
  <r>
    <x v="20"/>
    <s v="OM SHUVAM PACKAGING CO."/>
    <x v="1"/>
    <n v="4425"/>
    <s v="Pcs"/>
    <n v="23.86"/>
    <n v="105580.5"/>
  </r>
  <r>
    <x v="371"/>
    <s v="OM TRADING CO."/>
    <x v="2"/>
    <n v="1900"/>
    <s v="Pcs"/>
    <n v="3.7"/>
    <n v="7030"/>
  </r>
  <r>
    <x v="371"/>
    <s v="OM TRADING CO."/>
    <x v="2"/>
    <n v="4070"/>
    <s v="Pcs"/>
    <n v="3.7"/>
    <n v="15059"/>
  </r>
  <r>
    <x v="450"/>
    <s v="OM TRADING CO."/>
    <x v="2"/>
    <n v="6050"/>
    <s v="Pcs"/>
    <n v="3.7"/>
    <n v="22385"/>
  </r>
  <r>
    <x v="647"/>
    <s v="OM TRADING CO."/>
    <x v="2"/>
    <n v="5818"/>
    <s v="Pcs"/>
    <n v="4.8"/>
    <n v="27926.399999999998"/>
  </r>
  <r>
    <x v="373"/>
    <s v="OM TRADING CO."/>
    <x v="2"/>
    <n v="6764"/>
    <s v="Pcs"/>
    <n v="2.8"/>
    <n v="18939.199999999997"/>
  </r>
  <r>
    <x v="505"/>
    <s v="OM TRADING CO."/>
    <x v="2"/>
    <n v="6000"/>
    <s v="Pcs"/>
    <n v="4.8"/>
    <n v="28800"/>
  </r>
  <r>
    <x v="711"/>
    <s v="OM TRADING CO."/>
    <x v="2"/>
    <n v="6100"/>
    <s v="Pcs"/>
    <n v="4.8"/>
    <n v="29280"/>
  </r>
  <r>
    <x v="195"/>
    <s v="OM TRADING CO."/>
    <x v="2"/>
    <n v="6020"/>
    <s v="Pcs"/>
    <n v="3.7"/>
    <n v="22274"/>
  </r>
  <r>
    <x v="712"/>
    <s v="OM TRADING CO."/>
    <x v="2"/>
    <n v="8000"/>
    <s v="Pcs"/>
    <n v="2.8"/>
    <n v="22400"/>
  </r>
  <r>
    <x v="391"/>
    <s v="OM TRADING CO."/>
    <x v="2"/>
    <n v="6100"/>
    <s v="Pcs"/>
    <n v="3.7"/>
    <n v="22570"/>
  </r>
  <r>
    <x v="415"/>
    <s v="OM TRADING CO."/>
    <x v="2"/>
    <n v="6267"/>
    <s v="Pcs"/>
    <n v="3.7"/>
    <n v="23187.9"/>
  </r>
  <r>
    <x v="559"/>
    <s v="OM TRADING CO."/>
    <x v="2"/>
    <n v="7000"/>
    <s v="Pcs"/>
    <n v="3.7"/>
    <n v="25900"/>
  </r>
  <r>
    <x v="713"/>
    <s v="OM TRADING CO."/>
    <x v="2"/>
    <n v="7500"/>
    <s v="Pcs"/>
    <n v="3.7"/>
    <n v="27750"/>
  </r>
  <r>
    <x v="522"/>
    <s v="OM TRADING CO."/>
    <x v="2"/>
    <n v="8073"/>
    <s v="Pcs"/>
    <n v="2.8"/>
    <n v="22604.399999999998"/>
  </r>
  <r>
    <x v="697"/>
    <s v="OM TRADING CO."/>
    <x v="2"/>
    <n v="6250"/>
    <s v="Pcs"/>
    <n v="3.7"/>
    <n v="23125"/>
  </r>
  <r>
    <x v="523"/>
    <s v="OM TRADING CO."/>
    <x v="2"/>
    <n v="6250"/>
    <s v="Pcs"/>
    <n v="3.7"/>
    <n v="23125"/>
  </r>
  <r>
    <x v="207"/>
    <s v="OM TRADING CO."/>
    <x v="2"/>
    <n v="8000"/>
    <s v="Pcs"/>
    <n v="2.8"/>
    <n v="22400"/>
  </r>
  <r>
    <x v="209"/>
    <s v="OM TRADING CO."/>
    <x v="2"/>
    <n v="6500"/>
    <s v="Pcs"/>
    <n v="3.9"/>
    <n v="25350"/>
  </r>
  <r>
    <x v="524"/>
    <s v="OM TRADING CO."/>
    <x v="2"/>
    <n v="8700"/>
    <s v="Pcs"/>
    <n v="2.8"/>
    <n v="24360"/>
  </r>
  <r>
    <x v="560"/>
    <s v="OM TRADING CO."/>
    <x v="2"/>
    <n v="6500"/>
    <s v="Pcs"/>
    <n v="3.9"/>
    <n v="25350"/>
  </r>
  <r>
    <x v="210"/>
    <s v="OM TRADING CO."/>
    <x v="2"/>
    <n v="6500"/>
    <s v="Pcs"/>
    <n v="3.9"/>
    <n v="25350"/>
  </r>
  <r>
    <x v="211"/>
    <s v="OM TRADING CO."/>
    <x v="2"/>
    <n v="6065"/>
    <s v="Pcs"/>
    <n v="3.9"/>
    <n v="23653.5"/>
  </r>
  <r>
    <x v="714"/>
    <s v="OM TRADING CO."/>
    <x v="2"/>
    <n v="6508"/>
    <s v="Pcs"/>
    <n v="3.9"/>
    <n v="25381.200000000001"/>
  </r>
  <r>
    <x v="562"/>
    <s v="OM TRADING CO."/>
    <x v="2"/>
    <n v="8250"/>
    <s v="Pcs"/>
    <n v="2.8"/>
    <n v="23100"/>
  </r>
  <r>
    <x v="584"/>
    <s v="OM TRADING CO."/>
    <x v="2"/>
    <n v="5350"/>
    <s v="Pcs"/>
    <n v="4.9000000000000004"/>
    <n v="26215.000000000004"/>
  </r>
  <r>
    <x v="649"/>
    <s v="OM TRADING CO."/>
    <x v="2"/>
    <n v="9900"/>
    <s v="Pcs"/>
    <n v="2.8"/>
    <n v="27720"/>
  </r>
  <r>
    <x v="78"/>
    <s v="OM TRADING CO."/>
    <x v="2"/>
    <n v="6573"/>
    <s v="Pcs"/>
    <n v="4.9000000000000004"/>
    <n v="32207.7"/>
  </r>
  <r>
    <x v="13"/>
    <s v="OMEGA CORES"/>
    <x v="0"/>
    <n v="3006"/>
    <s v="Kgs"/>
    <n v="40.15"/>
    <n v="120690.9"/>
  </r>
  <r>
    <x v="13"/>
    <s v="OMEGA CORES"/>
    <x v="0"/>
    <n v="4092"/>
    <s v="Kgs"/>
    <n v="40.15"/>
    <n v="164293.79999999999"/>
  </r>
  <r>
    <x v="40"/>
    <s v="OMEGA CORES"/>
    <x v="0"/>
    <n v="416"/>
    <s v="Kgs"/>
    <n v="37.5"/>
    <n v="15600"/>
  </r>
  <r>
    <x v="311"/>
    <s v="ORCHID CREATIONS (P) LTD."/>
    <x v="1"/>
    <n v="300"/>
    <s v="Pcs"/>
    <n v="68"/>
    <n v="20400"/>
  </r>
  <r>
    <x v="329"/>
    <s v="ORCHID CREATIONS (P) LTD."/>
    <x v="1"/>
    <n v="251"/>
    <s v="Pcs"/>
    <n v="68"/>
    <n v="17068"/>
  </r>
  <r>
    <x v="178"/>
    <s v="P.N MUKHERJEE &amp; CO. PVT. LTD."/>
    <x v="1"/>
    <n v="100"/>
    <s v="Pcs"/>
    <n v="52"/>
    <n v="5200"/>
  </r>
  <r>
    <x v="178"/>
    <s v="P.N MUKHERJEE &amp; CO. PVT. LTD."/>
    <x v="1"/>
    <n v="100"/>
    <s v="Pcs"/>
    <n v="5"/>
    <n v="500"/>
  </r>
  <r>
    <x v="178"/>
    <s v="P.N MUKHERJEE &amp; CO. PVT. LTD."/>
    <x v="1"/>
    <n v="200"/>
    <s v="Pcs"/>
    <n v="64.5"/>
    <n v="12900"/>
  </r>
  <r>
    <x v="338"/>
    <s v="P.N MUKHERJEE &amp; CO. PVT. LTD."/>
    <x v="1"/>
    <n v="500"/>
    <s v="Pcs"/>
    <n v="6"/>
    <n v="3000"/>
  </r>
  <r>
    <x v="635"/>
    <s v="P.N MUKHERJEE &amp; CO. PVT. LTD."/>
    <x v="1"/>
    <n v="150"/>
    <s v="Pcs"/>
    <n v="52"/>
    <n v="7800"/>
  </r>
  <r>
    <x v="635"/>
    <s v="P.N MUKHERJEE &amp; CO. PVT. LTD."/>
    <x v="3"/>
    <n v="1008"/>
    <s v="Pcs"/>
    <n v="6"/>
    <n v="6048"/>
  </r>
  <r>
    <x v="635"/>
    <s v="P.N MUKHERJEE &amp; CO. PVT. LTD."/>
    <x v="1"/>
    <n v="200"/>
    <s v="Pcs"/>
    <n v="64.5"/>
    <n v="12900"/>
  </r>
  <r>
    <x v="392"/>
    <s v="P.N MUKHERJEE &amp; CO. PVT. LTD."/>
    <x v="3"/>
    <n v="1016"/>
    <s v="Pcs"/>
    <n v="6.5"/>
    <n v="6604"/>
  </r>
  <r>
    <x v="61"/>
    <s v="P.N MUKHERJEE &amp; CO. PVT. LTD."/>
    <x v="3"/>
    <n v="1008"/>
    <s v="Pcs"/>
    <n v="6.5"/>
    <n v="6552"/>
  </r>
  <r>
    <x v="565"/>
    <s v="P.N MUKHERJEE &amp; CO. PVT. LTD."/>
    <x v="1"/>
    <n v="200"/>
    <s v="Pcs"/>
    <n v="57"/>
    <n v="11400"/>
  </r>
  <r>
    <x v="565"/>
    <s v="P.N MUKHERJEE &amp; CO. PVT. LTD."/>
    <x v="1"/>
    <n v="200"/>
    <s v="Pcs"/>
    <n v="62"/>
    <n v="12400"/>
  </r>
  <r>
    <x v="565"/>
    <s v="P.N MUKHERJEE &amp; CO. PVT. LTD."/>
    <x v="3"/>
    <n v="3004"/>
    <s v="Pcs"/>
    <n v="7.2"/>
    <n v="21628.799999999999"/>
  </r>
  <r>
    <x v="41"/>
    <s v="P.N MUKHERJEE &amp; CO. PVT. LTD."/>
    <x v="1"/>
    <n v="616"/>
    <s v="Pcs"/>
    <n v="19.5"/>
    <n v="12012"/>
  </r>
  <r>
    <x v="5"/>
    <s v="P.N MUKHERJEE &amp; CO. PVT. LTD."/>
    <x v="1"/>
    <n v="301"/>
    <s v="Pcs"/>
    <n v="50"/>
    <n v="15050"/>
  </r>
  <r>
    <x v="402"/>
    <s v="PACK N PACK"/>
    <x v="0"/>
    <n v="984"/>
    <s v="Kg"/>
    <n v="23.5"/>
    <n v="23124"/>
  </r>
  <r>
    <x v="649"/>
    <s v="PACK N PACKAGES"/>
    <x v="3"/>
    <n v="483"/>
    <s v="Kgs"/>
    <n v="38"/>
    <n v="18354"/>
  </r>
  <r>
    <x v="45"/>
    <s v="PACK N PACKAGES"/>
    <x v="3"/>
    <n v="433.25"/>
    <s v="Kgs"/>
    <n v="38.5"/>
    <n v="16680.125"/>
  </r>
  <r>
    <x v="529"/>
    <s v="PACK N PACKAGES"/>
    <x v="3"/>
    <n v="366"/>
    <s v="Kgs"/>
    <n v="39"/>
    <n v="14274"/>
  </r>
  <r>
    <x v="258"/>
    <s v="PACKAGING UDYOG"/>
    <x v="0"/>
    <n v="426"/>
    <s v="Kg"/>
    <n v="28.5"/>
    <n v="12141"/>
  </r>
  <r>
    <x v="306"/>
    <s v="PACKAGING UDYOG"/>
    <x v="0"/>
    <n v="488"/>
    <s v="Kg"/>
    <n v="28.5"/>
    <n v="13908"/>
  </r>
  <r>
    <x v="161"/>
    <s v="PACKAGING UDYOG"/>
    <x v="0"/>
    <n v="470"/>
    <s v="Kg"/>
    <n v="28.5"/>
    <n v="13395"/>
  </r>
  <r>
    <x v="478"/>
    <s v="PAPER PLUS"/>
    <x v="0"/>
    <n v="452"/>
    <s v="Kg"/>
    <n v="24.75"/>
    <n v="11187"/>
  </r>
  <r>
    <x v="478"/>
    <s v="PAPER PLUS"/>
    <x v="0"/>
    <n v="392"/>
    <s v="Kg"/>
    <n v="23.5"/>
    <n v="9212"/>
  </r>
  <r>
    <x v="478"/>
    <s v="PAPER PLUS"/>
    <x v="0"/>
    <n v="472"/>
    <s v="Kg"/>
    <n v="23.5"/>
    <n v="11092"/>
  </r>
  <r>
    <x v="478"/>
    <s v="PAPER PLUS"/>
    <x v="0"/>
    <n v="413"/>
    <s v="Kg"/>
    <n v="24.75"/>
    <n v="10221.75"/>
  </r>
  <r>
    <x v="113"/>
    <s v="PAPIER &amp; PRINTING"/>
    <x v="0"/>
    <n v="817"/>
    <s v="Kg"/>
    <n v="27.5"/>
    <n v="22467.5"/>
  </r>
  <r>
    <x v="113"/>
    <s v="PAPIER &amp; PRINTING"/>
    <x v="0"/>
    <n v="901"/>
    <s v="Kg"/>
    <n v="24"/>
    <n v="21624"/>
  </r>
  <r>
    <x v="113"/>
    <s v="PAPIER &amp; PRINTING"/>
    <x v="0"/>
    <n v="791"/>
    <s v="Kg"/>
    <n v="27.5"/>
    <n v="21752.5"/>
  </r>
  <r>
    <x v="118"/>
    <s v="PAPIER &amp; PRINTING"/>
    <x v="0"/>
    <n v="868"/>
    <s v="Kg"/>
    <n v="23.5"/>
    <n v="20398"/>
  </r>
  <r>
    <x v="118"/>
    <s v="PAPIER &amp; PRINTING"/>
    <x v="0"/>
    <n v="943"/>
    <s v="Kg"/>
    <n v="27.25"/>
    <n v="25696.75"/>
  </r>
  <r>
    <x v="148"/>
    <s v="PAPIER &amp; PRINTING"/>
    <x v="0"/>
    <n v="1209"/>
    <s v="Kg"/>
    <n v="25.25"/>
    <n v="30527.25"/>
  </r>
  <r>
    <x v="420"/>
    <s v="PAPIER &amp; PRINTING"/>
    <x v="0"/>
    <n v="845"/>
    <s v="Kg"/>
    <n v="26.5"/>
    <n v="22392.5"/>
  </r>
  <r>
    <x v="679"/>
    <s v="PAPIER &amp; PRINTING"/>
    <x v="0"/>
    <n v="689"/>
    <s v="Kg"/>
    <n v="26"/>
    <n v="17914"/>
  </r>
  <r>
    <x v="679"/>
    <s v="PAPIER &amp; PRINTING"/>
    <x v="0"/>
    <n v="873"/>
    <s v="Kg"/>
    <n v="26"/>
    <n v="22698"/>
  </r>
  <r>
    <x v="172"/>
    <s v="PAPIER &amp; PRINTING"/>
    <x v="0"/>
    <n v="880"/>
    <s v="Kg"/>
    <n v="24"/>
    <n v="21120"/>
  </r>
  <r>
    <x v="680"/>
    <s v="PAPIER &amp; PRINTING"/>
    <x v="0"/>
    <n v="740"/>
    <s v="Kg"/>
    <n v="25"/>
    <n v="18500"/>
  </r>
  <r>
    <x v="330"/>
    <s v="PAPIER &amp; PRINTING"/>
    <x v="0"/>
    <n v="740"/>
    <s v="Kg"/>
    <n v="28"/>
    <n v="20720"/>
  </r>
  <r>
    <x v="330"/>
    <s v="PAPIER &amp; PRINTING"/>
    <x v="0"/>
    <n v="1033"/>
    <s v="Kg"/>
    <n v="25"/>
    <n v="25825"/>
  </r>
  <r>
    <x v="330"/>
    <s v="PAPIER &amp; PRINTING"/>
    <x v="0"/>
    <n v="457"/>
    <s v="Kg"/>
    <n v="27"/>
    <n v="12339"/>
  </r>
  <r>
    <x v="330"/>
    <s v="PAPIER &amp; PRINTING"/>
    <x v="0"/>
    <n v="987"/>
    <s v="Kg"/>
    <n v="25"/>
    <n v="24675"/>
  </r>
  <r>
    <x v="54"/>
    <s v="PAPIER &amp; PRINTING"/>
    <x v="0"/>
    <n v="448"/>
    <s v="Kg"/>
    <n v="27"/>
    <n v="12096"/>
  </r>
  <r>
    <x v="335"/>
    <s v="PAPIER &amp; PRINTING"/>
    <x v="0"/>
    <n v="1206"/>
    <s v="Kg"/>
    <n v="27"/>
    <n v="32562"/>
  </r>
  <r>
    <x v="338"/>
    <s v="PAPIER &amp; PRINTING"/>
    <x v="0"/>
    <n v="362"/>
    <s v="Kg"/>
    <n v="27.5"/>
    <n v="9955"/>
  </r>
  <r>
    <x v="338"/>
    <s v="PAPIER &amp; PRINTING"/>
    <x v="0"/>
    <n v="688"/>
    <s v="Kg"/>
    <n v="23.75"/>
    <n v="16340"/>
  </r>
  <r>
    <x v="56"/>
    <s v="PAPIER &amp; PRINTING"/>
    <x v="0"/>
    <n v="702"/>
    <s v="Kg"/>
    <n v="27"/>
    <n v="18954"/>
  </r>
  <r>
    <x v="608"/>
    <s v="PARIKSHIT CARD BOARD"/>
    <x v="1"/>
    <n v="3010"/>
    <s v="Pcs"/>
    <n v="9.25"/>
    <n v="27842.5"/>
  </r>
  <r>
    <x v="108"/>
    <s v="PB HOLOTAPE"/>
    <x v="2"/>
    <n v="651"/>
    <s v="Pcs"/>
    <n v="42.5"/>
    <n v="27667.5"/>
  </r>
  <r>
    <x v="108"/>
    <s v="PB HOLOTAPE"/>
    <x v="2"/>
    <n v="550"/>
    <s v="Pcs"/>
    <n v="42.5"/>
    <n v="23375"/>
  </r>
  <r>
    <x v="312"/>
    <s v="PB HOLOTAPE"/>
    <x v="2"/>
    <n v="550"/>
    <s v="Pcs"/>
    <n v="44"/>
    <n v="24200"/>
  </r>
  <r>
    <x v="313"/>
    <s v="PB HOLOTAPE"/>
    <x v="2"/>
    <n v="80"/>
    <s v="Pcs"/>
    <n v="44"/>
    <n v="3520"/>
  </r>
  <r>
    <x v="51"/>
    <s v="PB HOLOTAPE"/>
    <x v="2"/>
    <n v="657"/>
    <s v="Pcs"/>
    <n v="44"/>
    <n v="28908"/>
  </r>
  <r>
    <x v="324"/>
    <s v="PB HOLOTAPE"/>
    <x v="2"/>
    <n v="600"/>
    <s v="Pcs"/>
    <n v="44"/>
    <n v="26400"/>
  </r>
  <r>
    <x v="333"/>
    <s v="PB HOLOTAPE"/>
    <x v="2"/>
    <n v="600"/>
    <s v="Pcs"/>
    <n v="44"/>
    <n v="26400"/>
  </r>
  <r>
    <x v="341"/>
    <s v="PB HOLOTAPE"/>
    <x v="2"/>
    <n v="550"/>
    <s v="Pcs"/>
    <n v="42.5"/>
    <n v="23375"/>
  </r>
  <r>
    <x v="715"/>
    <s v="PB HOLOTAPE"/>
    <x v="2"/>
    <n v="674"/>
    <s v="Pcs"/>
    <n v="42.5"/>
    <n v="28645"/>
  </r>
  <r>
    <x v="595"/>
    <s v="PB HOLOTAPE"/>
    <x v="2"/>
    <n v="650"/>
    <s v="Pcs"/>
    <n v="42.5"/>
    <n v="27625"/>
  </r>
  <r>
    <x v="692"/>
    <s v="PB HOLOTAPE"/>
    <x v="2"/>
    <n v="600"/>
    <s v="Pcs"/>
    <n v="42.5"/>
    <n v="25500"/>
  </r>
  <r>
    <x v="404"/>
    <s v="PB HOLOTAPE"/>
    <x v="2"/>
    <n v="642"/>
    <s v="Pcs"/>
    <n v="42.5"/>
    <n v="27285"/>
  </r>
  <r>
    <x v="404"/>
    <s v="PB HOLOTAPE"/>
    <x v="2"/>
    <n v="642"/>
    <s v="Pcs"/>
    <n v="42.5"/>
    <n v="27285"/>
  </r>
  <r>
    <x v="404"/>
    <s v="PB HOLOTAPE"/>
    <x v="2"/>
    <n v="642"/>
    <s v="Pcs"/>
    <n v="42.5"/>
    <n v="27285"/>
  </r>
  <r>
    <x v="490"/>
    <s v="PHOENIX ENTERPRISE"/>
    <x v="1"/>
    <n v="197"/>
    <s v="Pcs"/>
    <n v="99"/>
    <n v="19503"/>
  </r>
  <r>
    <x v="575"/>
    <s v="PHOENIX ENTERPRISE"/>
    <x v="1"/>
    <n v="537"/>
    <s v="Pcs"/>
    <n v="80"/>
    <n v="42960"/>
  </r>
  <r>
    <x v="467"/>
    <s v="PHOENIX ENTERPRISE"/>
    <x v="1"/>
    <n v="150"/>
    <s v="Pcs"/>
    <n v="111"/>
    <n v="16650"/>
  </r>
  <r>
    <x v="467"/>
    <s v="PHOENIX ENTERPRISE"/>
    <x v="1"/>
    <n v="574"/>
    <s v="Pcs"/>
    <n v="90"/>
    <n v="51660"/>
  </r>
  <r>
    <x v="527"/>
    <s v="PHOENIX ENTERPRISE"/>
    <x v="1"/>
    <n v="355"/>
    <s v="Pcs"/>
    <n v="110"/>
    <n v="39050"/>
  </r>
  <r>
    <x v="527"/>
    <s v="PHOENIX ENTERPRISE"/>
    <x v="1"/>
    <n v="150"/>
    <s v="Pcs"/>
    <n v="100"/>
    <n v="15000"/>
  </r>
  <r>
    <x v="532"/>
    <s v="PLASTOCHEM INDIA PVT.LTD"/>
    <x v="2"/>
    <n v="12000"/>
    <s v="Pcs"/>
    <n v="0.55000000000000004"/>
    <n v="6600.0000000000009"/>
  </r>
  <r>
    <x v="152"/>
    <s v="PODDAR INDUSTRIES"/>
    <x v="3"/>
    <n v="506"/>
    <s v="Pcs"/>
    <n v="30"/>
    <n v="15180"/>
  </r>
  <r>
    <x v="435"/>
    <s v="PODDAR INDUSTRIES"/>
    <x v="3"/>
    <n v="410"/>
    <s v="Kg"/>
    <n v="41.5"/>
    <n v="17015"/>
  </r>
  <r>
    <x v="435"/>
    <s v="PODDAR INDUSTRIES"/>
    <x v="0"/>
    <n v="408"/>
    <s v="Kg"/>
    <n v="40"/>
    <n v="16320"/>
  </r>
  <r>
    <x v="716"/>
    <s v="PRACHI INDUSTRIES"/>
    <x v="2"/>
    <n v="3061"/>
    <s v="Pcs"/>
    <n v="4.5"/>
    <n v="13774.5"/>
  </r>
  <r>
    <x v="362"/>
    <s v="PRINT ZONE"/>
    <x v="0"/>
    <n v="672"/>
    <s v="Kg"/>
    <n v="30"/>
    <n v="20160"/>
  </r>
  <r>
    <x v="362"/>
    <s v="PRINT ZONE"/>
    <x v="0"/>
    <n v="1223"/>
    <s v="Kg"/>
    <n v="30"/>
    <n v="36690"/>
  </r>
  <r>
    <x v="705"/>
    <s v="PRINT ZONE"/>
    <x v="0"/>
    <n v="323"/>
    <s v="Kg"/>
    <n v="31.25"/>
    <n v="10093.75"/>
  </r>
  <r>
    <x v="705"/>
    <s v="PRINT ZONE"/>
    <x v="0"/>
    <n v="537"/>
    <s v="Kg"/>
    <n v="31.25"/>
    <n v="16781.25"/>
  </r>
  <r>
    <x v="246"/>
    <s v="PROKAS PACKAGING INDUSTRIES"/>
    <x v="3"/>
    <n v="912"/>
    <s v="Pcs"/>
    <n v="31"/>
    <n v="28272"/>
  </r>
  <r>
    <x v="246"/>
    <s v="PROKAS PACKAGING INDUSTRIES"/>
    <x v="3"/>
    <n v="268"/>
    <s v="Pcs"/>
    <n v="31"/>
    <n v="8308"/>
  </r>
  <r>
    <x v="677"/>
    <s v="PROKAS PACKAGING INDUSTRIES"/>
    <x v="3"/>
    <n v="320"/>
    <s v="Pcs"/>
    <n v="29"/>
    <n v="9280"/>
  </r>
  <r>
    <x v="256"/>
    <s v="PROKAS PACKAGING INDUSTRIES"/>
    <x v="3"/>
    <n v="697"/>
    <s v="Pcs"/>
    <n v="26"/>
    <n v="18122"/>
  </r>
  <r>
    <x v="256"/>
    <s v="PROKAS PACKAGING INDUSTRIES"/>
    <x v="3"/>
    <n v="1343"/>
    <s v="Pcs"/>
    <n v="30"/>
    <n v="40290"/>
  </r>
  <r>
    <x v="479"/>
    <s v="PROKAS PACKAGING INDUSTRIES"/>
    <x v="3"/>
    <n v="1275"/>
    <s v="Pcs"/>
    <n v="30.25"/>
    <n v="38568.75"/>
  </r>
  <r>
    <x v="522"/>
    <s v="PROKAS PACKAGING INDUSTRIES"/>
    <x v="2"/>
    <n v="500"/>
    <s v="Pcs"/>
    <n v="18.5"/>
    <n v="9250"/>
  </r>
  <r>
    <x v="224"/>
    <s v="PROKAS PACKAGING INDUSTRIES"/>
    <x v="2"/>
    <n v="503"/>
    <s v="Pcs"/>
    <n v="19.5"/>
    <n v="9808.5"/>
  </r>
  <r>
    <x v="382"/>
    <s v="R.D TAPES"/>
    <x v="1"/>
    <n v="200"/>
    <s v="Pcs"/>
    <n v="28.5"/>
    <n v="5700"/>
  </r>
  <r>
    <x v="382"/>
    <s v="R.D TAPES"/>
    <x v="1"/>
    <n v="150"/>
    <s v="Pcs"/>
    <n v="35"/>
    <n v="5250"/>
  </r>
  <r>
    <x v="382"/>
    <s v="R.D TAPES"/>
    <x v="1"/>
    <n v="304"/>
    <s v="Pcs"/>
    <n v="29.5"/>
    <n v="8968"/>
  </r>
  <r>
    <x v="675"/>
    <s v="R.D TAPES"/>
    <x v="1"/>
    <n v="202"/>
    <s v="Pcs"/>
    <n v="29"/>
    <n v="5858"/>
  </r>
  <r>
    <x v="675"/>
    <s v="R.D TAPES"/>
    <x v="1"/>
    <n v="98"/>
    <s v="Pcs"/>
    <n v="28"/>
    <n v="2744"/>
  </r>
  <r>
    <x v="295"/>
    <s v="R.D TAPES"/>
    <x v="1"/>
    <n v="298"/>
    <s v="Pcs"/>
    <n v="29.5"/>
    <n v="8791"/>
  </r>
  <r>
    <x v="146"/>
    <s v="R.D TAPES"/>
    <x v="1"/>
    <n v="377"/>
    <s v="Pcs"/>
    <n v="29"/>
    <n v="10933"/>
  </r>
  <r>
    <x v="146"/>
    <s v="R.D TAPES"/>
    <x v="1"/>
    <n v="400"/>
    <s v="Pcs"/>
    <n v="29.5"/>
    <n v="11800"/>
  </r>
  <r>
    <x v="197"/>
    <s v="R.D TAPES"/>
    <x v="2"/>
    <n v="700"/>
    <s v="Pcs"/>
    <n v="30.5"/>
    <n v="21350"/>
  </r>
  <r>
    <x v="532"/>
    <s v="R.D TAPES"/>
    <x v="1"/>
    <n v="806"/>
    <s v="Pcs"/>
    <n v="34.75"/>
    <n v="28008.5"/>
  </r>
  <r>
    <x v="240"/>
    <s v="RADIANT CORPORATION"/>
    <x v="2"/>
    <n v="5030"/>
    <s v="Pcs"/>
    <n v="1.25"/>
    <n v="6287.5"/>
  </r>
  <r>
    <x v="127"/>
    <s v="RADIANT CORPORATION"/>
    <x v="2"/>
    <n v="6135"/>
    <s v="Pcs"/>
    <n v="1"/>
    <n v="6135"/>
  </r>
  <r>
    <x v="127"/>
    <s v="RADIANT CORPORATION"/>
    <x v="2"/>
    <n v="5120"/>
    <s v="Pcs"/>
    <n v="1.25"/>
    <n v="6400"/>
  </r>
  <r>
    <x v="302"/>
    <s v="RADIANT CORPORATION"/>
    <x v="2"/>
    <n v="6135"/>
    <s v="Pcs"/>
    <n v="2.5"/>
    <n v="15337.5"/>
  </r>
  <r>
    <x v="302"/>
    <s v="RADIANT CORPORATION"/>
    <x v="2"/>
    <n v="5234"/>
    <s v="Pcs"/>
    <n v="1"/>
    <n v="5234"/>
  </r>
  <r>
    <x v="302"/>
    <s v="RADIANT CORPORATION"/>
    <x v="2"/>
    <n v="300"/>
    <s v="Pcs"/>
    <n v="2"/>
    <n v="600"/>
  </r>
  <r>
    <x v="302"/>
    <s v="RADIANT CORPORATION"/>
    <x v="2"/>
    <n v="5500"/>
    <s v="Pcs"/>
    <n v="1.25"/>
    <n v="6875"/>
  </r>
  <r>
    <x v="167"/>
    <s v="RADIANT CORPORATION"/>
    <x v="2"/>
    <n v="440"/>
    <s v="Pcs"/>
    <n v="2"/>
    <n v="880"/>
  </r>
  <r>
    <x v="167"/>
    <s v="RADIANT CORPORATION"/>
    <x v="2"/>
    <n v="7000"/>
    <s v="Pcs"/>
    <n v="1"/>
    <n v="7000"/>
  </r>
  <r>
    <x v="261"/>
    <s v="RADIANT CORPORATION"/>
    <x v="2"/>
    <n v="8144"/>
    <s v="Pcs"/>
    <n v="1.25"/>
    <n v="10180"/>
  </r>
  <r>
    <x v="261"/>
    <s v="RADIANT CORPORATION"/>
    <x v="2"/>
    <n v="8308"/>
    <s v="Pcs"/>
    <n v="1"/>
    <n v="8308"/>
  </r>
  <r>
    <x v="331"/>
    <s v="RADIANT CORPORATION"/>
    <x v="2"/>
    <n v="4000"/>
    <s v="Pcs"/>
    <n v="1.25"/>
    <n v="5000"/>
  </r>
  <r>
    <x v="331"/>
    <s v="RADIANT CORPORATION"/>
    <x v="2"/>
    <n v="1013"/>
    <s v="Pcs"/>
    <n v="2"/>
    <n v="2026"/>
  </r>
  <r>
    <x v="331"/>
    <s v="RADIANT CORPORATION"/>
    <x v="2"/>
    <n v="7100"/>
    <s v="Pcs"/>
    <n v="1"/>
    <n v="7100"/>
  </r>
  <r>
    <x v="333"/>
    <s v="RADIANT CORPORATION"/>
    <x v="2"/>
    <n v="522"/>
    <s v="Pcs"/>
    <n v="2.8"/>
    <n v="1461.6"/>
  </r>
  <r>
    <x v="264"/>
    <s v="RADIANT CORPORATION"/>
    <x v="2"/>
    <n v="4000"/>
    <s v="Pcs"/>
    <n v="1.2"/>
    <n v="4800"/>
  </r>
  <r>
    <x v="264"/>
    <s v="RADIANT CORPORATION"/>
    <x v="2"/>
    <n v="4000"/>
    <s v="Pcs"/>
    <n v="1.1499999999999999"/>
    <n v="4600"/>
  </r>
  <r>
    <x v="601"/>
    <s v="RADIANT CORPORATION"/>
    <x v="2"/>
    <n v="3100"/>
    <s v="Pcs"/>
    <n v="1.2"/>
    <n v="3720"/>
  </r>
  <r>
    <x v="601"/>
    <s v="RADIANT CORPORATION"/>
    <x v="2"/>
    <n v="500"/>
    <s v="Pcs"/>
    <n v="2.4"/>
    <n v="1200"/>
  </r>
  <r>
    <x v="601"/>
    <s v="RADIANT CORPORATION"/>
    <x v="2"/>
    <n v="4220"/>
    <s v="Pcs"/>
    <n v="1.1499999999999999"/>
    <n v="4853"/>
  </r>
  <r>
    <x v="717"/>
    <s v="RADIANT CORPORATION"/>
    <x v="2"/>
    <n v="3100"/>
    <s v="Pcs"/>
    <n v="1.3"/>
    <n v="4030"/>
  </r>
  <r>
    <x v="717"/>
    <s v="RADIANT CORPORATION"/>
    <x v="2"/>
    <n v="500"/>
    <s v="Pcs"/>
    <n v="2.5"/>
    <n v="1250"/>
  </r>
  <r>
    <x v="717"/>
    <s v="RADIANT CORPORATION"/>
    <x v="2"/>
    <n v="4000"/>
    <s v="Pcs"/>
    <n v="1.25"/>
    <n v="5000"/>
  </r>
  <r>
    <x v="91"/>
    <s v="RAHUL ENTERPRISES"/>
    <x v="3"/>
    <n v="1334"/>
    <s v="Kg"/>
    <n v="33"/>
    <n v="44022"/>
  </r>
  <r>
    <x v="226"/>
    <s v="RAHUL ENTERPRISES"/>
    <x v="3"/>
    <n v="500"/>
    <s v="Pcs"/>
    <n v="12.2"/>
    <n v="6100"/>
  </r>
  <r>
    <x v="226"/>
    <s v="RAHUL ENTERPRISES"/>
    <x v="3"/>
    <n v="486"/>
    <s v="Pcs"/>
    <n v="10.9"/>
    <n v="5297.4000000000005"/>
  </r>
  <r>
    <x v="106"/>
    <s v="RAHUL ENTERPRISES"/>
    <x v="3"/>
    <n v="1140"/>
    <s v="Kg"/>
    <n v="33"/>
    <n v="37620"/>
  </r>
  <r>
    <x v="230"/>
    <s v="RAHUL ENTERPRISES"/>
    <x v="3"/>
    <n v="1314"/>
    <s v="Kg"/>
    <n v="33"/>
    <n v="43362"/>
  </r>
  <r>
    <x v="282"/>
    <s v="RAHUL ENTERPRISES"/>
    <x v="3"/>
    <n v="344"/>
    <s v="Kg"/>
    <n v="33"/>
    <n v="11352"/>
  </r>
  <r>
    <x v="239"/>
    <s v="RAHUL ENTERPRISES"/>
    <x v="3"/>
    <n v="458"/>
    <s v="Kg"/>
    <n v="33"/>
    <n v="15114"/>
  </r>
  <r>
    <x v="114"/>
    <s v="RAHUL ENTERPRISES"/>
    <x v="3"/>
    <n v="270"/>
    <s v="Kg"/>
    <n v="33"/>
    <n v="8910"/>
  </r>
  <r>
    <x v="114"/>
    <s v="RAHUL ENTERPRISES"/>
    <x v="3"/>
    <n v="600"/>
    <s v="Pcs"/>
    <n v="10.9"/>
    <n v="6540"/>
  </r>
  <r>
    <x v="118"/>
    <s v="RAHUL ENTERPRISES"/>
    <x v="3"/>
    <n v="1228"/>
    <s v="Kg"/>
    <n v="31"/>
    <n v="38068"/>
  </r>
  <r>
    <x v="127"/>
    <s v="RAHUL ENTERPRISES"/>
    <x v="3"/>
    <n v="1084"/>
    <s v="Kg"/>
    <n v="29"/>
    <n v="31436"/>
  </r>
  <r>
    <x v="138"/>
    <s v="RAHUL ENTERPRISES"/>
    <x v="3"/>
    <n v="558"/>
    <s v="Kg"/>
    <n v="29"/>
    <n v="16182"/>
  </r>
  <r>
    <x v="295"/>
    <s v="RAHUL ENTERPRISES"/>
    <x v="3"/>
    <n v="612"/>
    <s v="Kg"/>
    <n v="29"/>
    <n v="17748"/>
  </r>
  <r>
    <x v="168"/>
    <s v="RAHUL ENTERPRISES"/>
    <x v="3"/>
    <n v="1204"/>
    <s v="Kg"/>
    <n v="26"/>
    <n v="31304"/>
  </r>
  <r>
    <x v="424"/>
    <s v="RAHUL ENTERPRISES"/>
    <x v="3"/>
    <n v="1032"/>
    <s v="Kg"/>
    <n v="26"/>
    <n v="26832"/>
  </r>
  <r>
    <x v="175"/>
    <s v="RAHUL ENTERPRISES"/>
    <x v="3"/>
    <n v="1248"/>
    <s v="Kg"/>
    <n v="26"/>
    <n v="32448"/>
  </r>
  <r>
    <x v="270"/>
    <s v="RAHUL ENTERPRISES"/>
    <x v="3"/>
    <n v="1068"/>
    <s v="Kg"/>
    <n v="26"/>
    <n v="27768"/>
  </r>
  <r>
    <x v="718"/>
    <s v="RAHUL ENTERPRISES"/>
    <x v="3"/>
    <n v="606"/>
    <s v="Kg"/>
    <n v="27.5"/>
    <n v="16665"/>
  </r>
  <r>
    <x v="719"/>
    <s v="RAHUL ENTERPRISES"/>
    <x v="1"/>
    <n v="500"/>
    <s v="Pcs"/>
    <n v="12.5"/>
    <n v="6250"/>
  </r>
  <r>
    <x v="481"/>
    <s v="RAHUL ENTERPRISES"/>
    <x v="3"/>
    <n v="564"/>
    <s v="Kg"/>
    <n v="27.5"/>
    <n v="15510"/>
  </r>
  <r>
    <x v="264"/>
    <s v="RAHUL ENTERPRISES"/>
    <x v="3"/>
    <n v="544"/>
    <s v="Kg"/>
    <n v="27.5"/>
    <n v="14960"/>
  </r>
  <r>
    <x v="76"/>
    <s v="RAHUL ENTERPRISES"/>
    <x v="3"/>
    <n v="474"/>
    <s v="Kg"/>
    <n v="28.5"/>
    <n v="13509"/>
  </r>
  <r>
    <x v="446"/>
    <s v="RAHUL ENTERPRISES"/>
    <x v="3"/>
    <n v="1080"/>
    <s v="Kg"/>
    <n v="28.5"/>
    <n v="30780"/>
  </r>
  <r>
    <x v="513"/>
    <s v="RAHUL ENTERPRISES"/>
    <x v="3"/>
    <n v="137"/>
    <s v="Kg"/>
    <n v="32.5"/>
    <n v="4452.5"/>
  </r>
  <r>
    <x v="353"/>
    <s v="RAHUL ENTERPRISES"/>
    <x v="3"/>
    <n v="464"/>
    <s v="Kg"/>
    <n v="28.5"/>
    <n v="13224"/>
  </r>
  <r>
    <x v="59"/>
    <s v="RAHUL ENTERPRISES"/>
    <x v="3"/>
    <n v="762"/>
    <s v="Kg"/>
    <n v="28.5"/>
    <n v="21717"/>
  </r>
  <r>
    <x v="539"/>
    <s v="RAHUL ENTERPRISES"/>
    <x v="3"/>
    <n v="1308"/>
    <s v="Kg"/>
    <n v="28.5"/>
    <n v="37278"/>
  </r>
  <r>
    <x v="496"/>
    <s v="RAHUL ENTERPRISES"/>
    <x v="1"/>
    <n v="501"/>
    <s v="Pcs"/>
    <n v="12.5"/>
    <n v="6262.5"/>
  </r>
  <r>
    <x v="499"/>
    <s v="RAHUL ENTERPRISES"/>
    <x v="3"/>
    <n v="1128"/>
    <s v="Kg"/>
    <n v="30"/>
    <n v="33840"/>
  </r>
  <r>
    <x v="360"/>
    <s v="RAHUL ENTERPRISES"/>
    <x v="3"/>
    <n v="1124"/>
    <s v="Kg"/>
    <n v="34.5"/>
    <n v="38778"/>
  </r>
  <r>
    <x v="406"/>
    <s v="RAHUL ENTERPRISES"/>
    <x v="3"/>
    <n v="568"/>
    <s v="Kg"/>
    <n v="35"/>
    <n v="19880"/>
  </r>
  <r>
    <x v="408"/>
    <s v="RAHUL ENTERPRISES"/>
    <x v="3"/>
    <n v="440"/>
    <s v="Kg"/>
    <n v="35"/>
    <n v="15400"/>
  </r>
  <r>
    <x v="504"/>
    <s v="RAHUL ENTERPRISES"/>
    <x v="3"/>
    <n v="580"/>
    <s v="Kg"/>
    <n v="35"/>
    <n v="20300"/>
  </r>
  <r>
    <x v="386"/>
    <s v="RAHUL ENTERPRISES"/>
    <x v="3"/>
    <n v="1222"/>
    <s v="Kg"/>
    <n v="35"/>
    <n v="42770"/>
  </r>
  <r>
    <x v="553"/>
    <s v="RAHUL ENTERPRISES"/>
    <x v="3"/>
    <n v="1056"/>
    <s v="Kg"/>
    <n v="36"/>
    <n v="38016"/>
  </r>
  <r>
    <x v="582"/>
    <s v="RAHUL ENTERPRISES"/>
    <x v="3"/>
    <n v="458"/>
    <s v="Kg"/>
    <n v="36"/>
    <n v="16488"/>
  </r>
  <r>
    <x v="720"/>
    <s v="RAHUL ENTERPRISES"/>
    <x v="3"/>
    <n v="97"/>
    <s v="Kg"/>
    <n v="36.5"/>
    <n v="3540.5"/>
  </r>
  <r>
    <x v="190"/>
    <s v="RAHUL ENTERPRISES"/>
    <x v="1"/>
    <n v="500"/>
    <s v="Pcs"/>
    <n v="16"/>
    <n v="8000"/>
  </r>
  <r>
    <x v="190"/>
    <s v="RAHUL ENTERPRISES"/>
    <x v="1"/>
    <n v="500"/>
    <s v="Pcs"/>
    <n v="14.5"/>
    <n v="7250"/>
  </r>
  <r>
    <x v="710"/>
    <s v="RAHUL ENTERPRISES"/>
    <x v="3"/>
    <n v="598"/>
    <s v="Kg"/>
    <n v="36.5"/>
    <n v="21827"/>
  </r>
  <r>
    <x v="192"/>
    <s v="RAHUL ENTERPRISES"/>
    <x v="3"/>
    <n v="568"/>
    <s v="Kg"/>
    <n v="36.5"/>
    <n v="20732"/>
  </r>
  <r>
    <x v="467"/>
    <s v="RAHUL ENTERPRISES"/>
    <x v="3"/>
    <n v="650"/>
    <s v="Kg"/>
    <n v="44.5"/>
    <n v="28925"/>
  </r>
  <r>
    <x v="417"/>
    <s v="RAHUL ENTERPRISES"/>
    <x v="3"/>
    <n v="644"/>
    <s v="Kg"/>
    <n v="44.5"/>
    <n v="28658"/>
  </r>
  <r>
    <x v="389"/>
    <s v="RAHUL ENTERPRISES"/>
    <x v="3"/>
    <n v="514"/>
    <s v="Kg"/>
    <n v="48.5"/>
    <n v="24929"/>
  </r>
  <r>
    <x v="662"/>
    <s v="RAHUL ENTERPRISES"/>
    <x v="3"/>
    <n v="538"/>
    <s v="Kg"/>
    <n v="48.5"/>
    <n v="26093"/>
  </r>
  <r>
    <x v="369"/>
    <s v="RAHUL ENTERPRISES"/>
    <x v="3"/>
    <n v="1195"/>
    <s v="Kg"/>
    <n v="48.5"/>
    <n v="57957.5"/>
  </r>
  <r>
    <x v="721"/>
    <s v="RAHUL ENTERPRISES"/>
    <x v="3"/>
    <n v="1085"/>
    <s v="Kg"/>
    <n v="48.5"/>
    <n v="52622.5"/>
  </r>
  <r>
    <x v="197"/>
    <s v="RAHUL ENTERPRISES"/>
    <x v="3"/>
    <n v="1060"/>
    <s v="Kg"/>
    <n v="48.5"/>
    <n v="51410"/>
  </r>
  <r>
    <x v="199"/>
    <s v="RAHUL ENTERPRISES"/>
    <x v="3"/>
    <n v="574"/>
    <s v="Kg"/>
    <n v="48"/>
    <n v="27552"/>
  </r>
  <r>
    <x v="722"/>
    <s v="RAHUL ENTERPRISES"/>
    <x v="3"/>
    <n v="564"/>
    <s v="Kg"/>
    <n v="48"/>
    <n v="27072"/>
  </r>
  <r>
    <x v="207"/>
    <s v="RAHUL ENTERPRISES"/>
    <x v="3"/>
    <n v="585"/>
    <s v="Kg"/>
    <n v="48"/>
    <n v="28080"/>
  </r>
  <r>
    <x v="208"/>
    <s v="RAHUL ENTERPRISES"/>
    <x v="3"/>
    <n v="550"/>
    <s v="Kg"/>
    <n v="48"/>
    <n v="26400"/>
  </r>
  <r>
    <x v="211"/>
    <s v="RAHUL ENTERPRISES"/>
    <x v="0"/>
    <n v="462"/>
    <s v="Kg"/>
    <n v="38.5"/>
    <n v="17787"/>
  </r>
  <r>
    <x v="723"/>
    <s v="RAHUL ENTERPRISES"/>
    <x v="3"/>
    <n v="576"/>
    <s v="Kg"/>
    <n v="48"/>
    <n v="27648"/>
  </r>
  <r>
    <x v="723"/>
    <s v="RAHUL ENTERPRISES"/>
    <x v="3"/>
    <n v="340"/>
    <s v="Kg"/>
    <n v="38.5"/>
    <n v="13090"/>
  </r>
  <r>
    <x v="527"/>
    <s v="RAHUL ENTERPRISES"/>
    <x v="3"/>
    <n v="1205"/>
    <s v="Kg"/>
    <n v="48"/>
    <n v="57840"/>
  </r>
  <r>
    <x v="470"/>
    <s v="RAHUL ENTERPRISES"/>
    <x v="0"/>
    <n v="1130"/>
    <s v="Kg"/>
    <n v="48.5"/>
    <n v="54805"/>
  </r>
  <r>
    <x v="650"/>
    <s v="RAHUL ENTERPRISES"/>
    <x v="1"/>
    <n v="1007"/>
    <s v="Pcs"/>
    <n v="16"/>
    <n v="16112"/>
  </r>
  <r>
    <x v="650"/>
    <s v="RAHUL ENTERPRISES"/>
    <x v="1"/>
    <n v="1007"/>
    <s v="Pcs"/>
    <n v="14.5"/>
    <n v="14601.5"/>
  </r>
  <r>
    <x v="17"/>
    <s v="RAHUL ENTERPRISES"/>
    <x v="3"/>
    <n v="550"/>
    <s v="Kg"/>
    <n v="48.5"/>
    <n v="26675"/>
  </r>
  <r>
    <x v="378"/>
    <s v="RAHUL ENTERPRISES"/>
    <x v="3"/>
    <n v="476"/>
    <s v="Kg"/>
    <n v="48.5"/>
    <n v="23086"/>
  </r>
  <r>
    <x v="641"/>
    <s v="RAHUL ENTERPRISES"/>
    <x v="3"/>
    <n v="1220"/>
    <s v="Kg"/>
    <n v="48.5"/>
    <n v="59170"/>
  </r>
  <r>
    <x v="534"/>
    <s v="RAHUL ENTERPRISES"/>
    <x v="0"/>
    <n v="1285"/>
    <s v="Kg"/>
    <n v="48.5"/>
    <n v="62322.5"/>
  </r>
  <r>
    <x v="724"/>
    <s v="RAHUL ENTERPRISES"/>
    <x v="3"/>
    <n v="222"/>
    <s v="Kg"/>
    <n v="42.5"/>
    <n v="9435"/>
  </r>
  <r>
    <x v="546"/>
    <s v="RAHUL ENTERPRISES"/>
    <x v="3"/>
    <n v="1122"/>
    <s v="Kg"/>
    <n v="38.5"/>
    <n v="43197"/>
  </r>
  <r>
    <x v="456"/>
    <s v="RAHUL ENTERPRISES"/>
    <x v="3"/>
    <n v="1160"/>
    <s v="Kg"/>
    <n v="39"/>
    <n v="45240"/>
  </r>
  <r>
    <x v="598"/>
    <s v="RAHUL ENTERPRISES"/>
    <x v="3"/>
    <n v="1115"/>
    <s v="Kg"/>
    <n v="39.5"/>
    <n v="44042.5"/>
  </r>
  <r>
    <x v="19"/>
    <s v="RAHUL ENTERPRISES"/>
    <x v="3"/>
    <n v="990"/>
    <s v="Kg"/>
    <n v="42"/>
    <n v="41580"/>
  </r>
  <r>
    <x v="457"/>
    <s v="RAHUL ENTERPRISES"/>
    <x v="3"/>
    <n v="1095"/>
    <s v="Kg"/>
    <n v="46.5"/>
    <n v="50917.5"/>
  </r>
  <r>
    <x v="99"/>
    <s v="RAJA UDYOG PVT. LTD."/>
    <x v="2"/>
    <n v="21000"/>
    <s v="Pcs"/>
    <n v="0.75"/>
    <n v="15750"/>
  </r>
  <r>
    <x v="644"/>
    <s v="RAJA UDYOG PVT. LTD."/>
    <x v="2"/>
    <n v="21000"/>
    <s v="Pcs"/>
    <n v="0.75"/>
    <n v="15750"/>
  </r>
  <r>
    <x v="100"/>
    <s v="RAJA UDYOG PVT. LTD."/>
    <x v="2"/>
    <n v="21000"/>
    <s v="Pcs"/>
    <n v="0.75"/>
    <n v="15750"/>
  </r>
  <r>
    <x v="103"/>
    <s v="RAJA UDYOG PVT. LTD."/>
    <x v="2"/>
    <n v="21000"/>
    <s v="Pcs"/>
    <n v="0.75"/>
    <n v="15750"/>
  </r>
  <r>
    <x v="104"/>
    <s v="RAJA UDYOG PVT. LTD."/>
    <x v="2"/>
    <n v="21000"/>
    <s v="Pcs"/>
    <n v="0.75"/>
    <n v="15750"/>
  </r>
  <r>
    <x v="228"/>
    <s v="RAJA UDYOG PVT. LTD."/>
    <x v="2"/>
    <n v="21000"/>
    <s v="Pcs"/>
    <n v="0.75"/>
    <n v="15750"/>
  </r>
  <r>
    <x v="279"/>
    <s v="RAJA UDYOG PVT. LTD."/>
    <x v="2"/>
    <n v="21000"/>
    <s v="Pcs"/>
    <n v="0.75"/>
    <n v="15750"/>
  </r>
  <r>
    <x v="81"/>
    <s v="RAJA UDYOG PVT. LTD."/>
    <x v="2"/>
    <n v="21000"/>
    <s v="Pcs"/>
    <n v="0.75"/>
    <n v="15750"/>
  </r>
  <r>
    <x v="110"/>
    <s v="RAJA UDYOG PVT. LTD."/>
    <x v="2"/>
    <n v="21000"/>
    <s v="Pcs"/>
    <n v="0.75"/>
    <n v="15750"/>
  </r>
  <r>
    <x v="82"/>
    <s v="RAJA UDYOG PVT. LTD."/>
    <x v="2"/>
    <n v="21000"/>
    <s v="Pcs"/>
    <n v="0.75"/>
    <n v="15750"/>
  </r>
  <r>
    <x v="111"/>
    <s v="RAJA UDYOG PVT. LTD."/>
    <x v="2"/>
    <n v="21000"/>
    <s v="Pcs"/>
    <n v="0.75"/>
    <n v="15750"/>
  </r>
  <r>
    <x v="112"/>
    <s v="RAJA UDYOG PVT. LTD."/>
    <x v="2"/>
    <n v="21000"/>
    <s v="Pcs"/>
    <n v="0.75"/>
    <n v="15750"/>
  </r>
  <r>
    <x v="72"/>
    <s v="RAJA UDYOG PVT. LTD."/>
    <x v="2"/>
    <n v="21000"/>
    <s v="Pcs"/>
    <n v="0.75"/>
    <n v="15750"/>
  </r>
  <r>
    <x v="265"/>
    <s v="RAJA UDYOG PVT. LTD."/>
    <x v="2"/>
    <n v="21000"/>
    <s v="Pcs"/>
    <n v="0.75"/>
    <n v="15750"/>
  </r>
  <r>
    <x v="74"/>
    <s v="RAJA UDYOG PVT. LTD."/>
    <x v="2"/>
    <n v="21000"/>
    <s v="Pcs"/>
    <n v="0.75"/>
    <n v="15750"/>
  </r>
  <r>
    <x v="234"/>
    <s v="RAJA UDYOG PVT. LTD."/>
    <x v="2"/>
    <n v="21000"/>
    <s v="Pcs"/>
    <n v="0.75"/>
    <n v="15750"/>
  </r>
  <r>
    <x v="236"/>
    <s v="RAJA UDYOG PVT. LTD."/>
    <x v="2"/>
    <n v="21000"/>
    <s v="Pcs"/>
    <n v="0.75"/>
    <n v="15750"/>
  </r>
  <r>
    <x v="238"/>
    <s v="RAJA UDYOG PVT. LTD."/>
    <x v="2"/>
    <n v="21000"/>
    <s v="Pcs"/>
    <n v="0.75"/>
    <n v="15750"/>
  </r>
  <r>
    <x v="630"/>
    <s v="RAJA UDYOG PVT. LTD."/>
    <x v="2"/>
    <n v="21000"/>
    <s v="Pcs"/>
    <n v="0.75"/>
    <n v="15750"/>
  </r>
  <r>
    <x v="282"/>
    <s v="RAJA UDYOG PVT. LTD."/>
    <x v="2"/>
    <n v="21000"/>
    <s v="Pcs"/>
    <n v="0.75"/>
    <n v="15750"/>
  </r>
  <r>
    <x v="282"/>
    <s v="RAJA UDYOG PVT. LTD."/>
    <x v="2"/>
    <n v="21000"/>
    <s v="Pcs"/>
    <n v="0.75"/>
    <n v="15750"/>
  </r>
  <r>
    <x v="240"/>
    <s v="RAJA UDYOG PVT. LTD."/>
    <x v="2"/>
    <n v="21000"/>
    <s v="Pcs"/>
    <n v="0.75"/>
    <n v="15750"/>
  </r>
  <r>
    <x v="240"/>
    <s v="RAJA UDYOG PVT. LTD."/>
    <x v="2"/>
    <n v="21000"/>
    <s v="Pcs"/>
    <n v="0.75"/>
    <n v="15750"/>
  </r>
  <r>
    <x v="48"/>
    <s v="RAJA UDYOG PVT. LTD."/>
    <x v="2"/>
    <n v="21000"/>
    <s v="Pcs"/>
    <n v="0.75"/>
    <n v="15750"/>
  </r>
  <r>
    <x v="48"/>
    <s v="RAJA UDYOG PVT. LTD."/>
    <x v="2"/>
    <n v="21000"/>
    <s v="Pcs"/>
    <n v="0.75"/>
    <n v="15750"/>
  </r>
  <r>
    <x v="286"/>
    <s v="RAJA UDYOG PVT. LTD."/>
    <x v="2"/>
    <n v="21000"/>
    <s v="Pcs"/>
    <n v="0.75"/>
    <n v="15750"/>
  </r>
  <r>
    <x v="118"/>
    <s v="RAJA UDYOG PVT. LTD."/>
    <x v="2"/>
    <n v="21000"/>
    <s v="Pcs"/>
    <n v="0.75"/>
    <n v="15750"/>
  </r>
  <r>
    <x v="120"/>
    <s v="RAJA UDYOG PVT. LTD."/>
    <x v="2"/>
    <n v="21000"/>
    <s v="Pcs"/>
    <n v="0.75"/>
    <n v="15750"/>
  </r>
  <r>
    <x v="268"/>
    <s v="RAJA UDYOG PVT. LTD."/>
    <x v="2"/>
    <n v="21000"/>
    <s v="Pcs"/>
    <n v="0.75"/>
    <n v="15750"/>
  </r>
  <r>
    <x v="268"/>
    <s v="RAJA UDYOG PVT. LTD."/>
    <x v="2"/>
    <n v="21000"/>
    <s v="Pcs"/>
    <n v="0.75"/>
    <n v="15750"/>
  </r>
  <r>
    <x v="288"/>
    <s v="RAJA UDYOG PVT. LTD."/>
    <x v="2"/>
    <n v="21000"/>
    <s v="Pcs"/>
    <n v="0.75"/>
    <n v="15750"/>
  </r>
  <r>
    <x v="288"/>
    <s v="RAJA UDYOG PVT. LTD."/>
    <x v="2"/>
    <n v="21000"/>
    <s v="Pcs"/>
    <n v="0.75"/>
    <n v="15750"/>
  </r>
  <r>
    <x v="666"/>
    <s v="RAJA UDYOG PVT. LTD."/>
    <x v="2"/>
    <n v="21000"/>
    <s v="Pcs"/>
    <n v="0.75"/>
    <n v="15750"/>
  </r>
  <r>
    <x v="289"/>
    <s v="RAJA UDYOG PVT. LTD."/>
    <x v="2"/>
    <n v="21000"/>
    <s v="Pcs"/>
    <n v="0.75"/>
    <n v="15750"/>
  </r>
  <r>
    <x v="422"/>
    <s v="RAJA UDYOG PVT. LTD."/>
    <x v="2"/>
    <n v="21000"/>
    <s v="Pcs"/>
    <n v="0.75"/>
    <n v="15750"/>
  </r>
  <r>
    <x v="126"/>
    <s v="RAJA UDYOG PVT. LTD."/>
    <x v="2"/>
    <n v="21000"/>
    <s v="Pcs"/>
    <n v="0.75"/>
    <n v="15750"/>
  </r>
  <r>
    <x v="127"/>
    <s v="RAJA UDYOG PVT. LTD."/>
    <x v="2"/>
    <n v="21000"/>
    <s v="Pcs"/>
    <n v="0.75"/>
    <n v="15750"/>
  </r>
  <r>
    <x v="128"/>
    <s v="RAJA UDYOG PVT. LTD."/>
    <x v="2"/>
    <n v="21000"/>
    <s v="Pcs"/>
    <n v="0.75"/>
    <n v="15750"/>
  </r>
  <r>
    <x v="129"/>
    <s v="RAJA UDYOG PVT. LTD."/>
    <x v="2"/>
    <n v="21000"/>
    <s v="Pcs"/>
    <n v="0.75"/>
    <n v="15750"/>
  </r>
  <r>
    <x v="132"/>
    <s v="RAJA UDYOG PVT. LTD."/>
    <x v="2"/>
    <n v="21000"/>
    <s v="Pcs"/>
    <n v="0.75"/>
    <n v="15750"/>
  </r>
  <r>
    <x v="292"/>
    <s v="RAJA UDYOG PVT. LTD."/>
    <x v="2"/>
    <n v="21000"/>
    <s v="Pcs"/>
    <n v="0.75"/>
    <n v="15750"/>
  </r>
  <r>
    <x v="246"/>
    <s v="RAJA UDYOG PVT. LTD."/>
    <x v="2"/>
    <n v="21000"/>
    <s v="Pcs"/>
    <n v="0.75"/>
    <n v="15750"/>
  </r>
  <r>
    <x v="63"/>
    <s v="RAJA UDYOG PVT. LTD."/>
    <x v="2"/>
    <n v="21000"/>
    <s v="Pcs"/>
    <n v="0.75"/>
    <n v="15750"/>
  </r>
  <r>
    <x v="63"/>
    <s v="RAJA UDYOG PVT. LTD."/>
    <x v="2"/>
    <n v="21000"/>
    <s v="Pcs"/>
    <n v="0.75"/>
    <n v="15750"/>
  </r>
  <r>
    <x v="248"/>
    <s v="RAJA UDYOG PVT. LTD."/>
    <x v="2"/>
    <n v="21000"/>
    <s v="Pcs"/>
    <n v="0.75"/>
    <n v="15750"/>
  </r>
  <r>
    <x v="250"/>
    <s v="RAJA UDYOG PVT. LTD."/>
    <x v="2"/>
    <n v="21000"/>
    <s v="Pcs"/>
    <n v="0.75"/>
    <n v="15750"/>
  </r>
  <r>
    <x v="254"/>
    <s v="RAJA UDYOG PVT. LTD."/>
    <x v="2"/>
    <n v="21000"/>
    <s v="Pcs"/>
    <n v="0.75"/>
    <n v="15750"/>
  </r>
  <r>
    <x v="295"/>
    <s v="RAJA UDYOG PVT. LTD."/>
    <x v="2"/>
    <n v="21000"/>
    <s v="Pcs"/>
    <n v="0.75"/>
    <n v="15750"/>
  </r>
  <r>
    <x v="298"/>
    <s v="RAJA UDYOG PVT. LTD."/>
    <x v="2"/>
    <n v="21000"/>
    <s v="Pcs"/>
    <n v="0.75"/>
    <n v="15750"/>
  </r>
  <r>
    <x v="255"/>
    <s v="RAJA UDYOG PVT. LTD."/>
    <x v="2"/>
    <n v="21000"/>
    <s v="Pcs"/>
    <n v="0.75"/>
    <n v="15750"/>
  </r>
  <r>
    <x v="148"/>
    <s v="RAJA UDYOG PVT. LTD."/>
    <x v="2"/>
    <n v="21000"/>
    <s v="Pcs"/>
    <n v="0.75"/>
    <n v="15750"/>
  </r>
  <r>
    <x v="304"/>
    <s v="RAJA UDYOG PVT. LTD."/>
    <x v="2"/>
    <n v="21000"/>
    <s v="Pcs"/>
    <n v="0.75"/>
    <n v="15750"/>
  </r>
  <r>
    <x v="305"/>
    <s v="RAJA UDYOG PVT. LTD."/>
    <x v="2"/>
    <n v="21000"/>
    <s v="Pcs"/>
    <n v="0.75"/>
    <n v="15750"/>
  </r>
  <r>
    <x v="420"/>
    <s v="RAJA UDYOG PVT. LTD."/>
    <x v="2"/>
    <n v="21000"/>
    <s v="Pcs"/>
    <n v="0.75"/>
    <n v="15750"/>
  </r>
  <r>
    <x v="155"/>
    <s v="RAJA UDYOG PVT. LTD."/>
    <x v="2"/>
    <n v="21000"/>
    <s v="Pcs"/>
    <n v="0.75"/>
    <n v="15750"/>
  </r>
  <r>
    <x v="157"/>
    <s v="RAJA UDYOG PVT. LTD."/>
    <x v="2"/>
    <n v="21000"/>
    <s v="Pcs"/>
    <n v="0.75"/>
    <n v="15750"/>
  </r>
  <r>
    <x v="258"/>
    <s v="RAJA UDYOG PVT. LTD."/>
    <x v="2"/>
    <n v="21000"/>
    <s v="Pcs"/>
    <n v="0.75"/>
    <n v="15750"/>
  </r>
  <r>
    <x v="259"/>
    <s v="RAJA UDYOG PVT. LTD."/>
    <x v="2"/>
    <n v="21000"/>
    <s v="Pcs"/>
    <n v="0.75"/>
    <n v="15750"/>
  </r>
  <r>
    <x v="158"/>
    <s v="RAJA UDYOG PVT. LTD."/>
    <x v="2"/>
    <n v="21000"/>
    <s v="Pcs"/>
    <n v="0.75"/>
    <n v="15750"/>
  </r>
  <r>
    <x v="423"/>
    <s v="RAJA UDYOG PVT. LTD."/>
    <x v="2"/>
    <n v="21000"/>
    <s v="Pcs"/>
    <n v="0.75"/>
    <n v="15750"/>
  </r>
  <r>
    <x v="161"/>
    <s v="RAJA UDYOG PVT. LTD."/>
    <x v="2"/>
    <n v="21000"/>
    <s v="Pcs"/>
    <n v="0.75"/>
    <n v="15750"/>
  </r>
  <r>
    <x v="163"/>
    <s v="RAJA UDYOG PVT. LTD."/>
    <x v="2"/>
    <n v="21000"/>
    <s v="Pcs"/>
    <n v="0.75"/>
    <n v="15750"/>
  </r>
  <r>
    <x v="165"/>
    <s v="RAJA UDYOG PVT. LTD."/>
    <x v="2"/>
    <n v="21000"/>
    <s v="Pcs"/>
    <n v="0.75"/>
    <n v="15750"/>
  </r>
  <r>
    <x v="166"/>
    <s v="RAJA UDYOG PVT. LTD."/>
    <x v="2"/>
    <n v="21000"/>
    <s v="Pcs"/>
    <n v="0.75"/>
    <n v="15750"/>
  </r>
  <r>
    <x v="167"/>
    <s v="RAJA UDYOG PVT. LTD."/>
    <x v="2"/>
    <n v="21000"/>
    <s v="Pcs"/>
    <n v="0.75"/>
    <n v="15750"/>
  </r>
  <r>
    <x v="260"/>
    <s v="RAJA UDYOG PVT. LTD."/>
    <x v="2"/>
    <n v="13300"/>
    <s v="Pcs"/>
    <n v="0.75"/>
    <n v="9975"/>
  </r>
  <r>
    <x v="592"/>
    <s v="RAJA UDYOG PVT. LTD."/>
    <x v="2"/>
    <n v="19000"/>
    <s v="Pcs"/>
    <n v="0.75"/>
    <n v="14250"/>
  </r>
  <r>
    <x v="592"/>
    <s v="RAJA UDYOG PVT. LTD."/>
    <x v="2"/>
    <n v="21000"/>
    <s v="Pcs"/>
    <n v="0.75"/>
    <n v="15750"/>
  </r>
  <r>
    <x v="261"/>
    <s v="RAJA UDYOG PVT. LTD."/>
    <x v="2"/>
    <n v="19000"/>
    <s v="Pcs"/>
    <n v="0.75"/>
    <n v="14250"/>
  </r>
  <r>
    <x v="263"/>
    <s v="RAJA UDYOG PVT. LTD."/>
    <x v="2"/>
    <n v="20000"/>
    <s v="Pcs"/>
    <n v="0.75"/>
    <n v="15000"/>
  </r>
  <r>
    <x v="313"/>
    <s v="RAJA UDYOG PVT. LTD."/>
    <x v="2"/>
    <n v="20000"/>
    <s v="Pcs"/>
    <n v="0.75"/>
    <n v="15000"/>
  </r>
  <r>
    <x v="313"/>
    <s v="RAJA UDYOG PVT. LTD."/>
    <x v="2"/>
    <n v="20000"/>
    <s v="Pcs"/>
    <n v="0.75"/>
    <n v="15000"/>
  </r>
  <r>
    <x v="725"/>
    <s v="RAJA UDYOG PVT. LTD."/>
    <x v="2"/>
    <n v="20000"/>
    <s v="Pcs"/>
    <n v="0.75"/>
    <n v="15000"/>
  </r>
  <r>
    <x v="424"/>
    <s v="RAJA UDYOG PVT. LTD."/>
    <x v="2"/>
    <n v="21000"/>
    <s v="Pcs"/>
    <n v="0.75"/>
    <n v="15750"/>
  </r>
  <r>
    <x v="398"/>
    <s v="RAJA UDYOG PVT. LTD."/>
    <x v="2"/>
    <n v="20000"/>
    <s v="Pcs"/>
    <n v="0.75"/>
    <n v="15000"/>
  </r>
  <r>
    <x v="172"/>
    <s v="RAJA UDYOG PVT. LTD."/>
    <x v="2"/>
    <n v="20000"/>
    <s v="Pcs"/>
    <n v="0.75"/>
    <n v="15000"/>
  </r>
  <r>
    <x v="320"/>
    <s v="RAJA UDYOG PVT. LTD."/>
    <x v="2"/>
    <n v="20000"/>
    <s v="Pcs"/>
    <n v="0.75"/>
    <n v="15000"/>
  </r>
  <r>
    <x v="173"/>
    <s v="RAJA UDYOG PVT. LTD."/>
    <x v="2"/>
    <n v="20000"/>
    <s v="Pcs"/>
    <n v="0.75"/>
    <n v="15000"/>
  </r>
  <r>
    <x v="173"/>
    <s v="RAJA UDYOG PVT. LTD."/>
    <x v="2"/>
    <n v="20000"/>
    <s v="Pcs"/>
    <n v="0.75"/>
    <n v="15000"/>
  </r>
  <r>
    <x v="51"/>
    <s v="RAJA UDYOG PVT. LTD."/>
    <x v="2"/>
    <n v="20000"/>
    <s v="Pcs"/>
    <n v="0.75"/>
    <n v="15000"/>
  </r>
  <r>
    <x v="175"/>
    <s v="RAJA UDYOG PVT. LTD."/>
    <x v="2"/>
    <n v="20000"/>
    <s v="Pcs"/>
    <n v="0.75"/>
    <n v="15000"/>
  </r>
  <r>
    <x v="52"/>
    <s v="RAJA UDYOG PVT. LTD."/>
    <x v="2"/>
    <n v="20000"/>
    <s v="Pcs"/>
    <n v="0.75"/>
    <n v="15000"/>
  </r>
  <r>
    <x v="52"/>
    <s v="RAJA UDYOG PVT. LTD."/>
    <x v="2"/>
    <n v="20000"/>
    <s v="Pcs"/>
    <n v="0.75"/>
    <n v="15000"/>
  </r>
  <r>
    <x v="326"/>
    <s v="RAJA UDYOG PVT. LTD."/>
    <x v="2"/>
    <n v="20000"/>
    <s v="Pcs"/>
    <n v="0.75"/>
    <n v="15000"/>
  </r>
  <r>
    <x v="177"/>
    <s v="RAJA UDYOG PVT. LTD."/>
    <x v="2"/>
    <n v="20000"/>
    <s v="Pcs"/>
    <n v="0.75"/>
    <n v="15000"/>
  </r>
  <r>
    <x v="329"/>
    <s v="RAJA UDYOG PVT. LTD."/>
    <x v="2"/>
    <n v="20000"/>
    <s v="Pcs"/>
    <n v="0.75"/>
    <n v="15000"/>
  </r>
  <r>
    <x v="329"/>
    <s v="RAJA UDYOG PVT. LTD."/>
    <x v="2"/>
    <n v="21000"/>
    <s v="Pcs"/>
    <n v="0.75"/>
    <n v="15750"/>
  </r>
  <r>
    <x v="53"/>
    <s v="RAJA UDYOG PVT. LTD."/>
    <x v="2"/>
    <n v="20000"/>
    <s v="Pcs"/>
    <n v="0.75"/>
    <n v="15000"/>
  </r>
  <r>
    <x v="179"/>
    <s v="RAJA UDYOG PVT. LTD."/>
    <x v="2"/>
    <n v="20000"/>
    <s v="Pcs"/>
    <n v="0.75"/>
    <n v="15000"/>
  </r>
  <r>
    <x v="55"/>
    <s v="RAJA UDYOG PVT. LTD."/>
    <x v="2"/>
    <n v="20000"/>
    <s v="Pcs"/>
    <n v="0.75"/>
    <n v="15000"/>
  </r>
  <r>
    <x v="183"/>
    <s v="RAJA UDYOG PVT. LTD."/>
    <x v="2"/>
    <n v="20000"/>
    <s v="Pcs"/>
    <n v="0.75"/>
    <n v="15000"/>
  </r>
  <r>
    <x v="726"/>
    <s v="RAJA UDYOG PVT. LTD."/>
    <x v="2"/>
    <n v="19500"/>
    <s v="Pcs"/>
    <n v="0.75"/>
    <n v="14625"/>
  </r>
  <r>
    <x v="727"/>
    <s v="RAJA UDYOG PVT. LTD."/>
    <x v="2"/>
    <n v="20000"/>
    <s v="Pcs"/>
    <n v="0.75"/>
    <n v="15000"/>
  </r>
  <r>
    <x v="476"/>
    <s v="RAJA UDYOG PVT. LTD."/>
    <x v="2"/>
    <n v="20000"/>
    <s v="Pcs"/>
    <n v="0.75"/>
    <n v="15000"/>
  </r>
  <r>
    <x v="477"/>
    <s v="RAJA UDYOG PVT. LTD."/>
    <x v="2"/>
    <n v="20000"/>
    <s v="Pcs"/>
    <n v="0.75"/>
    <n v="15000"/>
  </r>
  <r>
    <x v="728"/>
    <s v="RAJA UDYOG PVT. LTD."/>
    <x v="2"/>
    <n v="20000"/>
    <s v="Pcs"/>
    <n v="0.75"/>
    <n v="15000"/>
  </r>
  <r>
    <x v="729"/>
    <s v="RAJA UDYOG PVT. LTD."/>
    <x v="2"/>
    <n v="20000"/>
    <s v="Pcs"/>
    <n v="0.75"/>
    <n v="15000"/>
  </r>
  <r>
    <x v="730"/>
    <s v="RAJA UDYOG PVT. LTD."/>
    <x v="2"/>
    <n v="20000"/>
    <s v="Pcs"/>
    <n v="0.75"/>
    <n v="15000"/>
  </r>
  <r>
    <x v="730"/>
    <s v="RAJA UDYOG PVT. LTD."/>
    <x v="2"/>
    <n v="20000"/>
    <s v="Pcs"/>
    <n v="0.75"/>
    <n v="15000"/>
  </r>
  <r>
    <x v="730"/>
    <s v="RAJA UDYOG PVT. LTD."/>
    <x v="2"/>
    <n v="20000"/>
    <s v="Pcs"/>
    <n v="0.75"/>
    <n v="15000"/>
  </r>
  <r>
    <x v="478"/>
    <s v="RAJA UDYOG PVT. LTD."/>
    <x v="2"/>
    <n v="600"/>
    <s v="Pcs"/>
    <n v="28"/>
    <n v="16800"/>
  </r>
  <r>
    <x v="731"/>
    <s v="RAJA UDYOG PVT. LTD."/>
    <x v="2"/>
    <n v="20000"/>
    <s v="Pcs"/>
    <n v="0.75"/>
    <n v="15000"/>
  </r>
  <r>
    <x v="731"/>
    <s v="RAJA UDYOG PVT. LTD."/>
    <x v="2"/>
    <n v="20000"/>
    <s v="Pcs"/>
    <n v="0.75"/>
    <n v="15000"/>
  </r>
  <r>
    <x v="507"/>
    <s v="RAJA UDYOG PVT. LTD."/>
    <x v="2"/>
    <n v="20000"/>
    <s v="Pcs"/>
    <n v="0.75"/>
    <n v="15000"/>
  </r>
  <r>
    <x v="635"/>
    <s v="RAJA UDYOG PVT. LTD."/>
    <x v="2"/>
    <n v="20000"/>
    <s v="Pcs"/>
    <n v="0.75"/>
    <n v="15000"/>
  </r>
  <r>
    <x v="7"/>
    <s v="RAJA UDYOG PVT. LTD."/>
    <x v="2"/>
    <n v="20000"/>
    <s v="Pcs"/>
    <n v="0.75"/>
    <n v="15000"/>
  </r>
  <r>
    <x v="486"/>
    <s v="RAJA UDYOG PVT. LTD."/>
    <x v="2"/>
    <n v="20000"/>
    <s v="Pcs"/>
    <n v="0.75"/>
    <n v="15000"/>
  </r>
  <r>
    <x v="486"/>
    <s v="RAJA UDYOG PVT. LTD."/>
    <x v="2"/>
    <n v="20000"/>
    <s v="Pcs"/>
    <n v="0.75"/>
    <n v="15000"/>
  </r>
  <r>
    <x v="732"/>
    <s v="RAJA UDYOG PVT. LTD."/>
    <x v="2"/>
    <n v="20000"/>
    <s v="Pcs"/>
    <n v="0.75"/>
    <n v="15000"/>
  </r>
  <r>
    <x v="733"/>
    <s v="RAJA UDYOG PVT. LTD."/>
    <x v="2"/>
    <n v="20000"/>
    <s v="Pcs"/>
    <n v="0.75"/>
    <n v="15000"/>
  </r>
  <r>
    <x v="733"/>
    <s v="RAJA UDYOG PVT. LTD."/>
    <x v="2"/>
    <n v="20000"/>
    <s v="Pcs"/>
    <n v="0.75"/>
    <n v="15000"/>
  </r>
  <r>
    <x v="734"/>
    <s v="RAJA UDYOG PVT. LTD."/>
    <x v="2"/>
    <n v="20000"/>
    <s v="Pcs"/>
    <n v="0.75"/>
    <n v="15000"/>
  </r>
  <r>
    <x v="508"/>
    <s v="RAJA UDYOG PVT. LTD."/>
    <x v="2"/>
    <n v="20000"/>
    <s v="Pcs"/>
    <n v="0.75"/>
    <n v="15000"/>
  </r>
  <r>
    <x v="735"/>
    <s v="RAJA UDYOG PVT. LTD."/>
    <x v="2"/>
    <n v="20000"/>
    <s v="Pcs"/>
    <n v="0.75"/>
    <n v="15000"/>
  </r>
  <r>
    <x v="66"/>
    <s v="RAJA UDYOG PVT. LTD."/>
    <x v="2"/>
    <n v="20000"/>
    <s v="Pcs"/>
    <n v="0.75"/>
    <n v="15000"/>
  </r>
  <r>
    <x v="736"/>
    <s v="RAJA UDYOG PVT. LTD."/>
    <x v="2"/>
    <n v="20000"/>
    <s v="Pcs"/>
    <n v="0.75"/>
    <n v="15000"/>
  </r>
  <r>
    <x v="719"/>
    <s v="RAJA UDYOG PVT. LTD."/>
    <x v="2"/>
    <n v="20000"/>
    <s v="Pcs"/>
    <n v="0.75"/>
    <n v="15000"/>
  </r>
  <r>
    <x v="594"/>
    <s v="RAJA UDYOG PVT. LTD."/>
    <x v="2"/>
    <n v="20000"/>
    <s v="Pcs"/>
    <n v="0.75"/>
    <n v="15000"/>
  </r>
  <r>
    <x v="481"/>
    <s v="RAJA UDYOG PVT. LTD."/>
    <x v="2"/>
    <n v="20000"/>
    <s v="Pcs"/>
    <n v="0.75"/>
    <n v="15000"/>
  </r>
  <r>
    <x v="264"/>
    <s v="RAJA UDYOG PVT. LTD."/>
    <x v="2"/>
    <n v="20000"/>
    <s v="Pcs"/>
    <n v="0.75"/>
    <n v="15000"/>
  </r>
  <r>
    <x v="737"/>
    <s v="RAJA UDYOG PVT. LTD."/>
    <x v="2"/>
    <n v="20000"/>
    <s v="Pcs"/>
    <n v="0.75"/>
    <n v="15000"/>
  </r>
  <r>
    <x v="184"/>
    <s v="RAJA UDYOG PVT. LTD."/>
    <x v="2"/>
    <n v="20000"/>
    <s v="Pcs"/>
    <n v="0.75"/>
    <n v="15000"/>
  </r>
  <r>
    <x v="595"/>
    <s v="RAJA UDYOG PVT. LTD."/>
    <x v="2"/>
    <n v="20000"/>
    <s v="Pcs"/>
    <n v="0.75"/>
    <n v="15000"/>
  </r>
  <r>
    <x v="76"/>
    <s v="RAJA UDYOG PVT. LTD."/>
    <x v="2"/>
    <n v="20000"/>
    <s v="Pcs"/>
    <n v="0.75"/>
    <n v="15000"/>
  </r>
  <r>
    <x v="597"/>
    <s v="RAJA UDYOG PVT. LTD."/>
    <x v="2"/>
    <n v="20000"/>
    <s v="Pcs"/>
    <n v="0.75"/>
    <n v="15000"/>
  </r>
  <r>
    <x v="266"/>
    <s v="RAJA UDYOG PVT. LTD."/>
    <x v="2"/>
    <n v="20000"/>
    <s v="Pcs"/>
    <n v="0.75"/>
    <n v="15000"/>
  </r>
  <r>
    <x v="738"/>
    <s v="RAJA UDYOG PVT. LTD."/>
    <x v="2"/>
    <n v="20000"/>
    <s v="Pcs"/>
    <n v="0.75"/>
    <n v="15000"/>
  </r>
  <r>
    <x v="572"/>
    <s v="RAJA UDYOG PVT. LTD."/>
    <x v="2"/>
    <n v="20000"/>
    <s v="Pcs"/>
    <n v="0.75"/>
    <n v="15000"/>
  </r>
  <r>
    <x v="350"/>
    <s v="RAJA UDYOG PVT. LTD."/>
    <x v="2"/>
    <n v="20000"/>
    <s v="Pcs"/>
    <n v="0.75"/>
    <n v="15000"/>
  </r>
  <r>
    <x v="428"/>
    <s v="RAJA UDYOG PVT. LTD."/>
    <x v="2"/>
    <n v="20000"/>
    <s v="Pcs"/>
    <n v="0.75"/>
    <n v="15000"/>
  </r>
  <r>
    <x v="701"/>
    <s v="RAJA UDYOG PVT. LTD."/>
    <x v="2"/>
    <n v="20000"/>
    <s v="Pcs"/>
    <n v="0.75"/>
    <n v="15000"/>
  </r>
  <r>
    <x v="445"/>
    <s v="RAJA UDYOG PVT. LTD."/>
    <x v="2"/>
    <n v="20000"/>
    <s v="Pcs"/>
    <n v="0.75"/>
    <n v="15000"/>
  </r>
  <r>
    <x v="739"/>
    <s v="RAJA UDYOG PVT. LTD."/>
    <x v="2"/>
    <n v="20000"/>
    <s v="Pcs"/>
    <n v="0.75"/>
    <n v="15000"/>
  </r>
  <r>
    <x v="740"/>
    <s v="RAJA UDYOG PVT. LTD."/>
    <x v="2"/>
    <n v="20000"/>
    <s v="Pcs"/>
    <n v="0.75"/>
    <n v="15000"/>
  </r>
  <r>
    <x v="352"/>
    <s v="RAJA UDYOG PVT. LTD."/>
    <x v="2"/>
    <n v="20000"/>
    <s v="Pcs"/>
    <n v="0.75"/>
    <n v="15000"/>
  </r>
  <r>
    <x v="694"/>
    <s v="RAJA UDYOG PVT. LTD."/>
    <x v="2"/>
    <n v="20000"/>
    <s v="Pcs"/>
    <n v="0.75"/>
    <n v="15000"/>
  </r>
  <r>
    <x v="354"/>
    <s v="RAJA UDYOG PVT. LTD."/>
    <x v="2"/>
    <n v="20000"/>
    <s v="Pcs"/>
    <n v="0.75"/>
    <n v="15000"/>
  </r>
  <r>
    <x v="579"/>
    <s v="RAJA UDYOG PVT. LTD."/>
    <x v="2"/>
    <n v="20000"/>
    <s v="Pcs"/>
    <n v="0.75"/>
    <n v="15000"/>
  </r>
  <r>
    <x v="661"/>
    <s v="RAJA UDYOG PVT. LTD."/>
    <x v="2"/>
    <n v="20000"/>
    <s v="Pcs"/>
    <n v="0.75"/>
    <n v="15000"/>
  </r>
  <r>
    <x v="574"/>
    <s v="RAJA UDYOG PVT. LTD."/>
    <x v="2"/>
    <n v="20000"/>
    <s v="Pcs"/>
    <n v="0.75"/>
    <n v="15000"/>
  </r>
  <r>
    <x v="541"/>
    <s v="RAJA UDYOG PVT. LTD."/>
    <x v="2"/>
    <n v="20000"/>
    <s v="Pcs"/>
    <n v="0.75"/>
    <n v="15000"/>
  </r>
  <r>
    <x v="741"/>
    <s v="RAJA UDYOG PVT. LTD."/>
    <x v="2"/>
    <n v="20000"/>
    <s v="Pcs"/>
    <n v="0.75"/>
    <n v="15000"/>
  </r>
  <r>
    <x v="482"/>
    <s v="RAJA UDYOG PVT. LTD."/>
    <x v="2"/>
    <n v="20000"/>
    <s v="Pcs"/>
    <n v="0.75"/>
    <n v="15000"/>
  </r>
  <r>
    <x v="384"/>
    <s v="RAJA UDYOG PVT. LTD."/>
    <x v="2"/>
    <n v="20000"/>
    <s v="Pcs"/>
    <n v="0.75"/>
    <n v="15000"/>
  </r>
  <r>
    <x v="742"/>
    <s v="RAJA UDYOG PVT. LTD."/>
    <x v="2"/>
    <n v="20000"/>
    <s v="Pcs"/>
    <n v="0.75"/>
    <n v="15000"/>
  </r>
  <r>
    <x v="361"/>
    <s v="RAJA UDYOG PVT. LTD."/>
    <x v="2"/>
    <n v="20000"/>
    <s v="Pcs"/>
    <n v="0.75"/>
    <n v="15000"/>
  </r>
  <r>
    <x v="705"/>
    <s v="RAJA UDYOG PVT. LTD."/>
    <x v="2"/>
    <n v="20000"/>
    <s v="Pcs"/>
    <n v="0.75"/>
    <n v="15000"/>
  </r>
  <r>
    <x v="570"/>
    <s v="RAJA UDYOG PVT. LTD."/>
    <x v="2"/>
    <n v="20000"/>
    <s v="Pcs"/>
    <n v="0.75"/>
    <n v="15000"/>
  </r>
  <r>
    <x v="407"/>
    <s v="RAJA UDYOG PVT. LTD."/>
    <x v="2"/>
    <n v="20000"/>
    <s v="Pcs"/>
    <n v="0.75"/>
    <n v="15000"/>
  </r>
  <r>
    <x v="473"/>
    <s v="RAJA UDYOG PVT. LTD."/>
    <x v="2"/>
    <n v="20000"/>
    <s v="Pcs"/>
    <n v="0.75"/>
    <n v="15000"/>
  </r>
  <r>
    <x v="409"/>
    <s v="RAJA UDYOG PVT. LTD."/>
    <x v="2"/>
    <n v="20000"/>
    <s v="Pcs"/>
    <n v="0.75"/>
    <n v="15000"/>
  </r>
  <r>
    <x v="409"/>
    <s v="RAJA UDYOG PVT. LTD."/>
    <x v="2"/>
    <n v="20000"/>
    <s v="Pcs"/>
    <n v="0.75"/>
    <n v="15000"/>
  </r>
  <r>
    <x v="504"/>
    <s v="RAJA UDYOG PVT. LTD."/>
    <x v="2"/>
    <n v="20000"/>
    <s v="Pcs"/>
    <n v="0.75"/>
    <n v="15000"/>
  </r>
  <r>
    <x v="549"/>
    <s v="RAJA UDYOG PVT. LTD."/>
    <x v="2"/>
    <n v="20000"/>
    <s v="Pcs"/>
    <n v="0.75"/>
    <n v="15000"/>
  </r>
  <r>
    <x v="549"/>
    <s v="RAJA UDYOG PVT. LTD."/>
    <x v="2"/>
    <n v="20000"/>
    <s v="Pcs"/>
    <n v="0.75"/>
    <n v="15000"/>
  </r>
  <r>
    <x v="387"/>
    <s v="RAJA UDYOG PVT. LTD."/>
    <x v="2"/>
    <n v="20000"/>
    <s v="Pcs"/>
    <n v="0.75"/>
    <n v="15000"/>
  </r>
  <r>
    <x v="706"/>
    <s v="RAJA UDYOG PVT. LTD."/>
    <x v="2"/>
    <n v="20000"/>
    <s v="Pcs"/>
    <n v="0.75"/>
    <n v="15000"/>
  </r>
  <r>
    <x v="368"/>
    <s v="RAJA UDYOG PVT. LTD."/>
    <x v="2"/>
    <n v="20000"/>
    <s v="Pcs"/>
    <n v="0.75"/>
    <n v="15000"/>
  </r>
  <r>
    <x v="542"/>
    <s v="RAJA UDYOG PVT. LTD."/>
    <x v="2"/>
    <n v="20000"/>
    <s v="Pcs"/>
    <n v="0.75"/>
    <n v="15000"/>
  </r>
  <r>
    <x v="380"/>
    <s v="RAJA UDYOG PVT. LTD."/>
    <x v="2"/>
    <n v="20000"/>
    <s v="Pcs"/>
    <n v="0.75"/>
    <n v="15000"/>
  </r>
  <r>
    <x v="743"/>
    <s v="RAJA UDYOG PVT. LTD."/>
    <x v="2"/>
    <n v="20000"/>
    <s v="Pcs"/>
    <n v="0.75"/>
    <n v="15000"/>
  </r>
  <r>
    <x v="744"/>
    <s v="RAJA UDYOG PVT. LTD."/>
    <x v="2"/>
    <n v="20000"/>
    <s v="Pcs"/>
    <n v="0.75"/>
    <n v="15000"/>
  </r>
  <r>
    <x v="710"/>
    <s v="RAJA UDYOG PVT. LTD."/>
    <x v="2"/>
    <n v="20000"/>
    <s v="Pcs"/>
    <n v="0.75"/>
    <n v="15000"/>
  </r>
  <r>
    <x v="430"/>
    <s v="RAJA UDYOG PVT. LTD."/>
    <x v="2"/>
    <n v="20000"/>
    <s v="Pcs"/>
    <n v="0.75"/>
    <n v="15000"/>
  </r>
  <r>
    <x v="621"/>
    <s v="RAJA UDYOG PVT. LTD."/>
    <x v="2"/>
    <n v="20000"/>
    <s v="Pcs"/>
    <n v="0.75"/>
    <n v="15000"/>
  </r>
  <r>
    <x v="557"/>
    <s v="RAJA UDYOG PVT. LTD."/>
    <x v="2"/>
    <n v="20000"/>
    <s v="Pcs"/>
    <n v="0.75"/>
    <n v="15000"/>
  </r>
  <r>
    <x v="467"/>
    <s v="RAJA UDYOG PVT. LTD."/>
    <x v="2"/>
    <n v="20000"/>
    <s v="Pcs"/>
    <n v="0.75"/>
    <n v="15000"/>
  </r>
  <r>
    <x v="745"/>
    <s v="RAJA UDYOG PVT. LTD."/>
    <x v="2"/>
    <n v="20000"/>
    <s v="Pcs"/>
    <n v="0.75"/>
    <n v="15000"/>
  </r>
  <r>
    <x v="397"/>
    <s v="RAJA UDYOG PVT. LTD."/>
    <x v="2"/>
    <n v="20000"/>
    <s v="Pcs"/>
    <n v="0.75"/>
    <n v="15000"/>
  </r>
  <r>
    <x v="413"/>
    <s v="RAJA UDYOG PVT. LTD."/>
    <x v="2"/>
    <n v="20000"/>
    <s v="Pcs"/>
    <n v="0.75"/>
    <n v="15000"/>
  </r>
  <r>
    <x v="194"/>
    <s v="RAJA UDYOG PVT. LTD."/>
    <x v="2"/>
    <n v="20000"/>
    <s v="Pcs"/>
    <n v="0.75"/>
    <n v="15000"/>
  </r>
  <r>
    <x v="431"/>
    <s v="RAJA UDYOG PVT. LTD."/>
    <x v="2"/>
    <n v="20000"/>
    <s v="Pcs"/>
    <n v="0.8"/>
    <n v="16000"/>
  </r>
  <r>
    <x v="372"/>
    <s v="RAJA UDYOG PVT. LTD."/>
    <x v="2"/>
    <n v="20000"/>
    <s v="Pcs"/>
    <n v="0.8"/>
    <n v="16000"/>
  </r>
  <r>
    <x v="623"/>
    <s v="RAJA UDYOG PVT. LTD."/>
    <x v="2"/>
    <n v="20000"/>
    <s v="Pcs"/>
    <n v="0.8"/>
    <n v="16000"/>
  </r>
  <r>
    <x v="647"/>
    <s v="RAJA UDYOG PVT. LTD."/>
    <x v="2"/>
    <n v="20000"/>
    <s v="Pcs"/>
    <n v="0.8"/>
    <n v="16000"/>
  </r>
  <r>
    <x v="373"/>
    <s v="RAJA UDYOG PVT. LTD."/>
    <x v="2"/>
    <n v="20000"/>
    <s v="Pcs"/>
    <n v="0.8"/>
    <n v="16000"/>
  </r>
  <r>
    <x v="391"/>
    <s v="RAJA UDYOG PVT. LTD."/>
    <x v="2"/>
    <n v="20000"/>
    <s v="Pcs"/>
    <n v="0.8"/>
    <n v="16000"/>
  </r>
  <r>
    <x v="196"/>
    <s v="RAJA UDYOG PVT. LTD."/>
    <x v="2"/>
    <n v="20000"/>
    <s v="Pcs"/>
    <n v="0.8"/>
    <n v="16000"/>
  </r>
  <r>
    <x v="452"/>
    <s v="RAJA UDYOG PVT. LTD."/>
    <x v="2"/>
    <n v="20000"/>
    <s v="Pcs"/>
    <n v="0.8"/>
    <n v="16000"/>
  </r>
  <r>
    <x v="687"/>
    <s v="RAJA UDYOG PVT. LTD."/>
    <x v="2"/>
    <n v="20000"/>
    <s v="Pcs"/>
    <n v="0.8"/>
    <n v="16000"/>
  </r>
  <r>
    <x v="202"/>
    <s v="RAJA UDYOG PVT. LTD."/>
    <x v="2"/>
    <n v="20000"/>
    <s v="Pcs"/>
    <n v="0.8"/>
    <n v="16000"/>
  </r>
  <r>
    <x v="375"/>
    <s v="RAJA UDYOG PVT. LTD."/>
    <x v="2"/>
    <n v="20000"/>
    <s v="Pcs"/>
    <n v="0.8"/>
    <n v="16000"/>
  </r>
  <r>
    <x v="375"/>
    <s v="RAJA UDYOG PVT. LTD."/>
    <x v="2"/>
    <n v="20000"/>
    <s v="Pcs"/>
    <n v="0.8"/>
    <n v="16000"/>
  </r>
  <r>
    <x v="746"/>
    <s v="RAJA UDYOG PVT. LTD."/>
    <x v="2"/>
    <n v="20000"/>
    <s v="Pcs"/>
    <n v="0.8"/>
    <n v="16000"/>
  </r>
  <r>
    <x v="46"/>
    <s v="RAJA UDYOG PVT. LTD."/>
    <x v="2"/>
    <n v="20000"/>
    <s v="Pcs"/>
    <n v="0.8"/>
    <n v="16000"/>
  </r>
  <r>
    <x v="46"/>
    <s v="RAJA UDYOG PVT. LTD."/>
    <x v="2"/>
    <n v="20000"/>
    <s v="Pcs"/>
    <n v="0.8"/>
    <n v="16000"/>
  </r>
  <r>
    <x v="377"/>
    <s v="RAJA UDYOG PVT. LTD."/>
    <x v="2"/>
    <n v="20000"/>
    <s v="Pcs"/>
    <n v="0.8"/>
    <n v="16000"/>
  </r>
  <r>
    <x v="544"/>
    <s v="RAJA UDYOG PVT. LTD."/>
    <x v="2"/>
    <n v="20000"/>
    <s v="Pcs"/>
    <n v="0.8"/>
    <n v="16000"/>
  </r>
  <r>
    <x v="544"/>
    <s v="RAJA UDYOG PVT. LTD."/>
    <x v="2"/>
    <n v="20000"/>
    <s v="Pcs"/>
    <n v="0.8"/>
    <n v="16000"/>
  </r>
  <r>
    <x v="544"/>
    <s v="RAJA UDYOG PVT. LTD."/>
    <x v="2"/>
    <n v="20000"/>
    <s v="Pcs"/>
    <n v="0.8"/>
    <n v="16000"/>
  </r>
  <r>
    <x v="208"/>
    <s v="RAJA UDYOG PVT. LTD."/>
    <x v="2"/>
    <n v="20000"/>
    <s v="Pcs"/>
    <n v="0.8"/>
    <n v="16000"/>
  </r>
  <r>
    <x v="209"/>
    <s v="RAJA UDYOG PVT. LTD."/>
    <x v="2"/>
    <n v="20000"/>
    <s v="Pcs"/>
    <n v="0.8"/>
    <n v="16000"/>
  </r>
  <r>
    <x v="524"/>
    <s v="RAJA UDYOG PVT. LTD."/>
    <x v="2"/>
    <n v="20000"/>
    <s v="Pcs"/>
    <n v="0.8"/>
    <n v="16000"/>
  </r>
  <r>
    <x v="747"/>
    <s v="RAJA UDYOG PVT. LTD."/>
    <x v="2"/>
    <n v="20000"/>
    <s v="Pcs"/>
    <n v="0.8"/>
    <n v="16000"/>
  </r>
  <r>
    <x v="747"/>
    <s v="RAJA UDYOG PVT. LTD."/>
    <x v="2"/>
    <n v="20000"/>
    <s v="Pcs"/>
    <n v="0.8"/>
    <n v="16000"/>
  </r>
  <r>
    <x v="561"/>
    <s v="RAJA UDYOG PVT. LTD."/>
    <x v="2"/>
    <n v="20000"/>
    <s v="Pcs"/>
    <n v="0.8"/>
    <n v="16000"/>
  </r>
  <r>
    <x v="748"/>
    <s v="RAJA UDYOG PVT. LTD."/>
    <x v="2"/>
    <n v="20000"/>
    <s v="Pcs"/>
    <n v="0.8"/>
    <n v="16000"/>
  </r>
  <r>
    <x v="653"/>
    <s v="RAJA UDYOG PVT. LTD."/>
    <x v="2"/>
    <n v="20000"/>
    <s v="Pcs"/>
    <n v="0.8"/>
    <n v="16000"/>
  </r>
  <r>
    <x v="78"/>
    <s v="RAJA UDYOG PVT. LTD."/>
    <x v="2"/>
    <n v="20000"/>
    <s v="Pcs"/>
    <n v="0.8"/>
    <n v="16000"/>
  </r>
  <r>
    <x v="749"/>
    <s v="RAJA UDYOG PVT. LTD."/>
    <x v="2"/>
    <n v="20000"/>
    <s v="Pcs"/>
    <n v="0.8"/>
    <n v="16000"/>
  </r>
  <r>
    <x v="563"/>
    <s v="RAJA UDYOG PVT. LTD."/>
    <x v="2"/>
    <n v="20000"/>
    <s v="Pcs"/>
    <n v="0.8"/>
    <n v="16000"/>
  </r>
  <r>
    <x v="531"/>
    <s v="RAJA UDYOG PVT. LTD."/>
    <x v="2"/>
    <n v="20000"/>
    <s v="Pcs"/>
    <n v="0.8"/>
    <n v="16000"/>
  </r>
  <r>
    <x v="650"/>
    <s v="RAJA UDYOG PVT. LTD."/>
    <x v="2"/>
    <n v="20000"/>
    <s v="Pcs"/>
    <n v="0.8"/>
    <n v="16000"/>
  </r>
  <r>
    <x v="86"/>
    <s v="RAJA UDYOG PVT. LTD."/>
    <x v="2"/>
    <n v="20000"/>
    <s v="Pcs"/>
    <n v="0.8"/>
    <n v="16000"/>
  </r>
  <r>
    <x v="475"/>
    <s v="RAJA UDYOG PVT. LTD."/>
    <x v="2"/>
    <n v="20000"/>
    <s v="Pcs"/>
    <n v="0.8"/>
    <n v="16000"/>
  </r>
  <r>
    <x v="17"/>
    <s v="RAJA UDYOG PVT. LTD."/>
    <x v="2"/>
    <n v="20000"/>
    <s v="Pcs"/>
    <n v="0.8"/>
    <n v="16000"/>
  </r>
  <r>
    <x v="216"/>
    <s v="RAJA UDYOG PVT. LTD."/>
    <x v="2"/>
    <n v="20000"/>
    <s v="Pcs"/>
    <n v="0.8"/>
    <n v="16000"/>
  </r>
  <r>
    <x v="435"/>
    <s v="RAJA UDYOG PVT. LTD."/>
    <x v="2"/>
    <n v="20000"/>
    <s v="Pcs"/>
    <n v="0.8"/>
    <n v="16000"/>
  </r>
  <r>
    <x v="79"/>
    <s v="RAJA UDYOG PVT. LTD."/>
    <x v="2"/>
    <n v="20000"/>
    <s v="Pcs"/>
    <n v="0.8"/>
    <n v="16000"/>
  </r>
  <r>
    <x v="534"/>
    <s v="RAJA UDYOG PVT. LTD."/>
    <x v="2"/>
    <n v="20000"/>
    <s v="Pcs"/>
    <n v="0.8"/>
    <n v="16000"/>
  </r>
  <r>
    <x v="219"/>
    <s v="RAJA UDYOG PVT. LTD."/>
    <x v="2"/>
    <n v="20000"/>
    <s v="Pcs"/>
    <n v="0.8"/>
    <n v="16000"/>
  </r>
  <r>
    <x v="536"/>
    <s v="RAJA UDYOG PVT. LTD."/>
    <x v="2"/>
    <n v="20000"/>
    <s v="Pcs"/>
    <n v="0.8"/>
    <n v="16000"/>
  </r>
  <r>
    <x v="750"/>
    <s v="RAJA UDYOG PVT. LTD."/>
    <x v="2"/>
    <n v="20000"/>
    <s v="Pcs"/>
    <n v="0.8"/>
    <n v="16000"/>
  </r>
  <r>
    <x v="221"/>
    <s v="RAJA UDYOG PVT. LTD."/>
    <x v="2"/>
    <n v="20000"/>
    <s v="Pcs"/>
    <n v="0.8"/>
    <n v="16000"/>
  </r>
  <r>
    <x v="455"/>
    <s v="RAJA UDYOG PVT. LTD."/>
    <x v="2"/>
    <n v="20000"/>
    <s v="Pcs"/>
    <n v="0.8"/>
    <n v="16000"/>
  </r>
  <r>
    <x v="456"/>
    <s v="RAJA UDYOG PVT. LTD."/>
    <x v="2"/>
    <n v="20000"/>
    <s v="Pcs"/>
    <n v="0.8"/>
    <n v="16000"/>
  </r>
  <r>
    <x v="61"/>
    <s v="RAJA UDYOG PVT. LTD."/>
    <x v="2"/>
    <n v="20000"/>
    <s v="Pcs"/>
    <n v="0.8"/>
    <n v="16000"/>
  </r>
  <r>
    <x v="19"/>
    <s v="RAJA UDYOG PVT. LTD."/>
    <x v="2"/>
    <n v="20000"/>
    <s v="Pcs"/>
    <n v="0.8"/>
    <n v="16000"/>
  </r>
  <r>
    <x v="547"/>
    <s v="RAJA UDYOG PVT. LTD."/>
    <x v="2"/>
    <n v="20000"/>
    <s v="Pcs"/>
    <n v="0.8"/>
    <n v="16000"/>
  </r>
  <r>
    <x v="20"/>
    <s v="RAJA UDYOG PVT. LTD."/>
    <x v="2"/>
    <n v="20000"/>
    <s v="Pcs"/>
    <n v="0.8"/>
    <n v="16000"/>
  </r>
  <r>
    <x v="625"/>
    <s v="RAJA UDYOG PVT. LTD."/>
    <x v="2"/>
    <n v="20000"/>
    <s v="Pcs"/>
    <n v="0.8"/>
    <n v="16000"/>
  </r>
  <r>
    <x v="468"/>
    <s v="RAJA UDYOG PVT. LTD."/>
    <x v="2"/>
    <n v="20000"/>
    <s v="Pcs"/>
    <n v="0.8"/>
    <n v="16000"/>
  </r>
  <r>
    <x v="751"/>
    <s v="RAJA UDYOG PVT. LTD."/>
    <x v="2"/>
    <n v="20000"/>
    <s v="Pcs"/>
    <n v="0.8"/>
    <n v="16000"/>
  </r>
  <r>
    <x v="21"/>
    <s v="RAJA UDYOG PVT. LTD."/>
    <x v="2"/>
    <n v="20000"/>
    <s v="Pcs"/>
    <n v="0.8"/>
    <n v="16000"/>
  </r>
  <r>
    <x v="699"/>
    <s v="RAJA UDYOG PVT. LTD."/>
    <x v="2"/>
    <n v="20000"/>
    <s v="Pcs"/>
    <n v="0.8"/>
    <n v="16000"/>
  </r>
  <r>
    <x v="752"/>
    <s v="RAJA UDYOG PVT. LTD."/>
    <x v="2"/>
    <n v="20000"/>
    <s v="Pcs"/>
    <n v="0.8"/>
    <n v="16000"/>
  </r>
  <r>
    <x v="437"/>
    <s v="RAJA UDYOG PVT. LTD."/>
    <x v="2"/>
    <n v="20000"/>
    <s v="Pcs"/>
    <n v="0.8"/>
    <n v="16000"/>
  </r>
  <r>
    <x v="618"/>
    <s v="RAJA UDYOG PVT. LTD."/>
    <x v="2"/>
    <n v="20000"/>
    <s v="Pcs"/>
    <n v="0.8"/>
    <n v="16000"/>
  </r>
  <r>
    <x v="609"/>
    <s v="RAJA UDYOG PVT. LTD."/>
    <x v="2"/>
    <n v="20000"/>
    <s v="Pcs"/>
    <n v="0.8"/>
    <n v="16000"/>
  </r>
  <r>
    <x v="611"/>
    <s v="RAJA UDYOG PVT. LTD."/>
    <x v="2"/>
    <n v="20000"/>
    <s v="Pcs"/>
    <n v="0.8"/>
    <n v="16000"/>
  </r>
  <r>
    <x v="394"/>
    <s v="RAJA UDYOG PVT. LTD."/>
    <x v="2"/>
    <n v="20000"/>
    <s v="Pcs"/>
    <n v="0.8"/>
    <n v="16000"/>
  </r>
  <r>
    <x v="613"/>
    <s v="RAJA UDYOG PVT. LTD."/>
    <x v="2"/>
    <n v="20000"/>
    <s v="Pcs"/>
    <n v="0.8"/>
    <n v="16000"/>
  </r>
  <r>
    <x v="32"/>
    <s v="RAJA UDYOG PVT. LTD."/>
    <x v="2"/>
    <n v="20000"/>
    <s v="Pcs"/>
    <n v="0.8"/>
    <n v="16000"/>
  </r>
  <r>
    <x v="16"/>
    <s v="RAJA UDYOG PVT. LTD."/>
    <x v="2"/>
    <n v="30000"/>
    <s v="Pcs"/>
    <n v="0.8"/>
    <n v="24000"/>
  </r>
  <r>
    <x v="3"/>
    <s v="RAJA UDYOG PVT. LTD."/>
    <x v="2"/>
    <n v="30000"/>
    <s v="Pcs"/>
    <n v="0.8"/>
    <n v="24000"/>
  </r>
  <r>
    <x v="700"/>
    <s v="RAJA UDYOG PVT. LTD."/>
    <x v="2"/>
    <n v="30000"/>
    <s v="Pcs"/>
    <n v="0.8"/>
    <n v="24000"/>
  </r>
  <r>
    <x v="537"/>
    <s v="RAJA UDYOG PVT. LTD."/>
    <x v="2"/>
    <n v="30000"/>
    <s v="Pcs"/>
    <n v="0.8"/>
    <n v="24000"/>
  </r>
  <r>
    <x v="469"/>
    <s v="RAJA UDYOG PVT. LTD."/>
    <x v="2"/>
    <n v="30000"/>
    <s v="Pcs"/>
    <n v="0.8"/>
    <n v="24000"/>
  </r>
  <r>
    <x v="753"/>
    <s v="RAJA UDYOG PVT. LTD."/>
    <x v="2"/>
    <n v="30000"/>
    <s v="Pcs"/>
    <n v="0.8"/>
    <n v="24000"/>
  </r>
  <r>
    <x v="11"/>
    <s v="RAJA UDYOG PVT. LTD."/>
    <x v="2"/>
    <n v="30000"/>
    <s v="Pcs"/>
    <n v="0.8"/>
    <n v="24000"/>
  </r>
  <r>
    <x v="11"/>
    <s v="RAJA UDYOG PVT. LTD."/>
    <x v="2"/>
    <n v="30000"/>
    <s v="Pcs"/>
    <n v="0.8"/>
    <n v="24000"/>
  </r>
  <r>
    <x v="567"/>
    <s v="RAJA UDYOG PVT. LTD."/>
    <x v="2"/>
    <n v="30000"/>
    <s v="Pcs"/>
    <n v="0.8"/>
    <n v="24000"/>
  </r>
  <r>
    <x v="12"/>
    <s v="RAJA UDYOG PVT. LTD."/>
    <x v="2"/>
    <n v="30000"/>
    <s v="Pcs"/>
    <n v="0.8"/>
    <n v="24000"/>
  </r>
  <r>
    <x v="588"/>
    <s v="RAJA UDYOG PVT. LTD."/>
    <x v="2"/>
    <n v="30000"/>
    <s v="Pcs"/>
    <n v="0.8"/>
    <n v="24000"/>
  </r>
  <r>
    <x v="538"/>
    <s v="RAJA UDYOG PVT. LTD."/>
    <x v="2"/>
    <n v="30000"/>
    <s v="Pcs"/>
    <n v="0.8"/>
    <n v="24000"/>
  </r>
  <r>
    <x v="484"/>
    <s v="RAJA UDYOG PVT. LTD."/>
    <x v="2"/>
    <n v="30000"/>
    <s v="Pcs"/>
    <n v="0.8"/>
    <n v="24000"/>
  </r>
  <r>
    <x v="8"/>
    <s v="RAJU ENTERPRISE"/>
    <x v="0"/>
    <n v="1189"/>
    <s v="Kg"/>
    <n v="41.5"/>
    <n v="49343.5"/>
  </r>
  <r>
    <x v="172"/>
    <s v="RAMKRISHNA PACKAGING"/>
    <x v="0"/>
    <n v="618"/>
    <s v="Kg"/>
    <n v="27"/>
    <n v="16686"/>
  </r>
  <r>
    <x v="646"/>
    <s v="RAMKRISHNA PACKAGING"/>
    <x v="0"/>
    <n v="410"/>
    <s v="Kg"/>
    <n v="22.25"/>
    <n v="9122.5"/>
  </r>
  <r>
    <x v="322"/>
    <s v="RAMKRISHNA PACKAGING"/>
    <x v="0"/>
    <n v="696"/>
    <s v="Kg"/>
    <n v="22.25"/>
    <n v="15486"/>
  </r>
  <r>
    <x v="53"/>
    <s v="RAMKRISHNA PACKAGING"/>
    <x v="0"/>
    <n v="360"/>
    <s v="Kg"/>
    <n v="27"/>
    <n v="9720"/>
  </r>
  <r>
    <x v="53"/>
    <s v="RAMKRISHNA PACKAGING"/>
    <x v="0"/>
    <n v="368"/>
    <s v="Kg"/>
    <n v="29"/>
    <n v="10672"/>
  </r>
  <r>
    <x v="53"/>
    <s v="RAMKRISHNA PACKAGING"/>
    <x v="0"/>
    <n v="366"/>
    <s v="Kg"/>
    <n v="27.5"/>
    <n v="10065"/>
  </r>
  <r>
    <x v="53"/>
    <s v="RAMKRISHNA PACKAGING"/>
    <x v="0"/>
    <n v="262"/>
    <s v="Kg"/>
    <n v="27"/>
    <n v="7074"/>
  </r>
  <r>
    <x v="539"/>
    <s v="ROSHNI ENTERPRISE"/>
    <x v="0"/>
    <n v="3326"/>
    <s v="Kg"/>
    <n v="23.25"/>
    <n v="77329.5"/>
  </r>
  <r>
    <x v="704"/>
    <s v="ROSHNI ENTERPRISE"/>
    <x v="0"/>
    <n v="1367"/>
    <s v="Kg"/>
    <n v="23.25"/>
    <n v="31782.75"/>
  </r>
  <r>
    <x v="704"/>
    <s v="ROSHNI ENTERPRISE"/>
    <x v="0"/>
    <n v="1178"/>
    <s v="Kg"/>
    <n v="23.25"/>
    <n v="27388.5"/>
  </r>
  <r>
    <x v="704"/>
    <s v="ROSHNI ENTERPRISE"/>
    <x v="0"/>
    <n v="632"/>
    <s v="Kg"/>
    <n v="23.25"/>
    <n v="14694"/>
  </r>
  <r>
    <x v="271"/>
    <s v="ROSHNI ENTERPRISE"/>
    <x v="0"/>
    <n v="3268"/>
    <s v="Kg"/>
    <n v="23.25"/>
    <n v="75981"/>
  </r>
  <r>
    <x v="189"/>
    <s v="ROYAL FABRIC BAGS"/>
    <x v="2"/>
    <n v="230"/>
    <s v="Pcs"/>
    <n v="65"/>
    <n v="14950"/>
  </r>
  <r>
    <x v="332"/>
    <s v="RS ENTERPRISE"/>
    <x v="0"/>
    <n v="1022"/>
    <s v="Kg"/>
    <n v="22.25"/>
    <n v="22739.5"/>
  </r>
  <r>
    <x v="335"/>
    <s v="RS ENTERPRISE"/>
    <x v="0"/>
    <n v="968"/>
    <s v="Kg"/>
    <n v="22.5"/>
    <n v="21780"/>
  </r>
  <r>
    <x v="182"/>
    <s v="RS ENTERPRISE"/>
    <x v="0"/>
    <n v="240"/>
    <s v="Kg"/>
    <n v="24"/>
    <n v="5760"/>
  </r>
  <r>
    <x v="183"/>
    <s v="RS ENTERPRISE"/>
    <x v="0"/>
    <n v="1016"/>
    <s v="Kg"/>
    <n v="23.75"/>
    <n v="24130"/>
  </r>
  <r>
    <x v="183"/>
    <s v="RS ENTERPRISE"/>
    <x v="0"/>
    <n v="493"/>
    <s v="Kg"/>
    <n v="23.75"/>
    <n v="11708.75"/>
  </r>
  <r>
    <x v="183"/>
    <s v="RS ENTERPRISE"/>
    <x v="0"/>
    <n v="1014"/>
    <s v="Kg"/>
    <n v="23.75"/>
    <n v="24082.5"/>
  </r>
  <r>
    <x v="338"/>
    <s v="RS ENTERPRISE"/>
    <x v="0"/>
    <n v="524"/>
    <s v="Kg"/>
    <n v="24"/>
    <n v="12576"/>
  </r>
  <r>
    <x v="0"/>
    <s v="RS ENTERPRISE"/>
    <x v="0"/>
    <n v="584"/>
    <s v="Kg"/>
    <n v="43.5"/>
    <n v="25404"/>
  </r>
  <r>
    <x v="0"/>
    <s v="RS ENTERPRISE"/>
    <x v="0"/>
    <n v="564"/>
    <s v="Kg"/>
    <n v="43.5"/>
    <n v="24534"/>
  </r>
  <r>
    <x v="606"/>
    <s v="RS ENTERPRISE"/>
    <x v="0"/>
    <n v="803"/>
    <s v="Kg"/>
    <n v="42.5"/>
    <n v="34127.5"/>
  </r>
  <r>
    <x v="606"/>
    <s v="RS ENTERPRISE"/>
    <x v="0"/>
    <n v="586"/>
    <s v="Kg"/>
    <n v="41.5"/>
    <n v="24319"/>
  </r>
  <r>
    <x v="606"/>
    <s v="RS ENTERPRISE"/>
    <x v="0"/>
    <n v="772"/>
    <s v="Kg"/>
    <n v="41.5"/>
    <n v="32038"/>
  </r>
  <r>
    <x v="699"/>
    <s v="RS ENTERPRISE"/>
    <x v="0"/>
    <n v="550"/>
    <s v="Kg"/>
    <n v="42.5"/>
    <n v="23375"/>
  </r>
  <r>
    <x v="23"/>
    <s v="RS ENTERPRISE"/>
    <x v="0"/>
    <n v="488"/>
    <s v="Kg"/>
    <n v="41.5"/>
    <n v="20252"/>
  </r>
  <r>
    <x v="23"/>
    <s v="RS ENTERPRISE"/>
    <x v="0"/>
    <n v="910"/>
    <s v="Kg"/>
    <n v="41.5"/>
    <n v="37765"/>
  </r>
  <r>
    <x v="24"/>
    <s v="RS ENTERPRISE"/>
    <x v="0"/>
    <n v="596"/>
    <s v="Kg"/>
    <n v="42.5"/>
    <n v="25330"/>
  </r>
  <r>
    <x v="24"/>
    <s v="RS ENTERPRISE"/>
    <x v="0"/>
    <n v="597"/>
    <s v="Kg"/>
    <n v="43.25"/>
    <n v="25820.25"/>
  </r>
  <r>
    <x v="28"/>
    <s v="RS ENTERPRISE"/>
    <x v="0"/>
    <n v="540"/>
    <s v="Kg"/>
    <n v="43"/>
    <n v="23220"/>
  </r>
  <r>
    <x v="28"/>
    <s v="RS ENTERPRISE"/>
    <x v="0"/>
    <n v="577"/>
    <s v="Kg"/>
    <n v="43"/>
    <n v="24811"/>
  </r>
  <r>
    <x v="28"/>
    <s v="RS ENTERPRISE"/>
    <x v="0"/>
    <n v="447"/>
    <s v="Kg"/>
    <n v="43"/>
    <n v="19221"/>
  </r>
  <r>
    <x v="28"/>
    <s v="RS ENTERPRISE"/>
    <x v="0"/>
    <n v="515"/>
    <s v="Kg"/>
    <n v="43"/>
    <n v="22145"/>
  </r>
  <r>
    <x v="459"/>
    <s v="RS ENTERPRISE"/>
    <x v="0"/>
    <n v="746"/>
    <s v="Kg"/>
    <n v="42.25"/>
    <n v="31518.5"/>
  </r>
  <r>
    <x v="459"/>
    <s v="RS ENTERPRISE"/>
    <x v="0"/>
    <n v="879"/>
    <s v="Kg"/>
    <n v="42.25"/>
    <n v="37137.75"/>
  </r>
  <r>
    <x v="459"/>
    <s v="RS ENTERPRISE"/>
    <x v="0"/>
    <n v="581"/>
    <s v="Kg"/>
    <n v="42.25"/>
    <n v="24547.25"/>
  </r>
  <r>
    <x v="459"/>
    <s v="RS ENTERPRISE"/>
    <x v="0"/>
    <n v="895"/>
    <s v="Kg"/>
    <n v="42.25"/>
    <n v="37813.75"/>
  </r>
  <r>
    <x v="459"/>
    <s v="RS ENTERPRISE"/>
    <x v="0"/>
    <n v="1650"/>
    <s v="Kg"/>
    <n v="42.25"/>
    <n v="69712.5"/>
  </r>
  <r>
    <x v="459"/>
    <s v="RS ENTERPRISE"/>
    <x v="0"/>
    <n v="821"/>
    <s v="Kg"/>
    <n v="41.5"/>
    <n v="34071.5"/>
  </r>
  <r>
    <x v="30"/>
    <s v="RS ENTERPRISE"/>
    <x v="0"/>
    <n v="1124"/>
    <s v="Kg"/>
    <n v="42"/>
    <n v="47208"/>
  </r>
  <r>
    <x v="30"/>
    <s v="RS ENTERPRISE"/>
    <x v="0"/>
    <n v="598"/>
    <s v="Kg"/>
    <n v="42"/>
    <n v="25116"/>
  </r>
  <r>
    <x v="30"/>
    <s v="RS ENTERPRISE"/>
    <x v="0"/>
    <n v="616"/>
    <s v="Kg"/>
    <n v="42"/>
    <n v="25872"/>
  </r>
  <r>
    <x v="30"/>
    <s v="RS ENTERPRISE"/>
    <x v="0"/>
    <n v="514"/>
    <s v="Kg"/>
    <n v="42"/>
    <n v="21588"/>
  </r>
  <r>
    <x v="15"/>
    <s v="RS ENTERPRISE"/>
    <x v="0"/>
    <n v="450"/>
    <s v="Kg"/>
    <n v="42.25"/>
    <n v="19012.5"/>
  </r>
  <r>
    <x v="15"/>
    <s v="RS ENTERPRISE"/>
    <x v="0"/>
    <n v="509"/>
    <s v="Kg"/>
    <n v="42.25"/>
    <n v="21505.25"/>
  </r>
  <r>
    <x v="15"/>
    <s v="RS ENTERPRISE"/>
    <x v="0"/>
    <n v="1118"/>
    <s v="Kg"/>
    <n v="42.25"/>
    <n v="47235.5"/>
  </r>
  <r>
    <x v="15"/>
    <s v="RS ENTERPRISE"/>
    <x v="0"/>
    <n v="1428"/>
    <s v="Kg"/>
    <n v="42.25"/>
    <n v="60333"/>
  </r>
  <r>
    <x v="15"/>
    <s v="RS ENTERPRISE"/>
    <x v="0"/>
    <n v="430"/>
    <s v="Kg"/>
    <n v="42.25"/>
    <n v="18167.5"/>
  </r>
  <r>
    <x v="15"/>
    <s v="RS ENTERPRISE"/>
    <x v="0"/>
    <n v="620"/>
    <s v="Kg"/>
    <n v="42.25"/>
    <n v="26195"/>
  </r>
  <r>
    <x v="15"/>
    <s v="RS ENTERPRISE"/>
    <x v="0"/>
    <n v="1211"/>
    <s v="Kg"/>
    <n v="42.25"/>
    <n v="51164.75"/>
  </r>
  <r>
    <x v="483"/>
    <s v="RS ENTERPRISE"/>
    <x v="0"/>
    <n v="511"/>
    <s v="Kg"/>
    <n v="41"/>
    <n v="20951"/>
  </r>
  <r>
    <x v="483"/>
    <s v="RS ENTERPRISE"/>
    <x v="0"/>
    <n v="1158"/>
    <s v="Kg"/>
    <n v="41.5"/>
    <n v="48057"/>
  </r>
  <r>
    <x v="3"/>
    <s v="RS ENTERPRISE"/>
    <x v="0"/>
    <n v="560"/>
    <s v="Kg"/>
    <n v="40.5"/>
    <n v="22680"/>
  </r>
  <r>
    <x v="3"/>
    <s v="RS ENTERPRISE"/>
    <x v="0"/>
    <n v="1212"/>
    <s v="Kg"/>
    <n v="40.5"/>
    <n v="49086"/>
  </r>
  <r>
    <x v="3"/>
    <s v="RS ENTERPRISE"/>
    <x v="0"/>
    <n v="803"/>
    <s v="Kg"/>
    <n v="40.5"/>
    <n v="32521.5"/>
  </r>
  <r>
    <x v="34"/>
    <s v="RS ENTERPRISE"/>
    <x v="0"/>
    <n v="916"/>
    <s v="Kg"/>
    <n v="37.5"/>
    <n v="34350"/>
  </r>
  <r>
    <x v="222"/>
    <s v="RS TRADERS"/>
    <x v="1"/>
    <n v="600"/>
    <s v="Pcs"/>
    <n v="33.200000000000003"/>
    <n v="19920"/>
  </r>
  <r>
    <x v="591"/>
    <s v="RS TRADERS"/>
    <x v="1"/>
    <n v="730"/>
    <s v="Pcs"/>
    <n v="33.200000000000003"/>
    <n v="24236.000000000004"/>
  </r>
  <r>
    <x v="598"/>
    <s v="RS TRADERS"/>
    <x v="1"/>
    <n v="800"/>
    <s v="Pcs"/>
    <n v="33.200000000000003"/>
    <n v="26560.000000000004"/>
  </r>
  <r>
    <x v="19"/>
    <s v="RS TRADERS"/>
    <x v="1"/>
    <n v="800"/>
    <s v="Pcs"/>
    <n v="33.200000000000003"/>
    <n v="26560.000000000004"/>
  </r>
  <r>
    <x v="656"/>
    <s v="RS TRADERS"/>
    <x v="1"/>
    <n v="310"/>
    <s v="Pcs"/>
    <n v="33.200000000000003"/>
    <n v="10292"/>
  </r>
  <r>
    <x v="27"/>
    <s v="RS TRADERS"/>
    <x v="1"/>
    <n v="640"/>
    <s v="Pcs"/>
    <n v="33.200000000000003"/>
    <n v="21248"/>
  </r>
  <r>
    <x v="41"/>
    <s v="RS TRADERS"/>
    <x v="1"/>
    <n v="800"/>
    <s v="Pcs"/>
    <n v="33.200000000000003"/>
    <n v="26560.000000000004"/>
  </r>
  <r>
    <x v="614"/>
    <s v="RS TRADERS"/>
    <x v="1"/>
    <n v="294"/>
    <s v="Pcs"/>
    <n v="33.200000000000003"/>
    <n v="9760.8000000000011"/>
  </r>
  <r>
    <x v="92"/>
    <s v="RST PACKAGING INDUSTRIES"/>
    <x v="1"/>
    <n v="350"/>
    <s v="Pcs"/>
    <n v="74"/>
    <n v="25900"/>
  </r>
  <r>
    <x v="94"/>
    <s v="RST PACKAGING INDUSTRIES"/>
    <x v="1"/>
    <n v="158"/>
    <s v="Pcs"/>
    <n v="74"/>
    <n v="11692"/>
  </r>
  <r>
    <x v="346"/>
    <s v="S S PACKERS"/>
    <x v="0"/>
    <n v="682"/>
    <s v="Kg"/>
    <n v="27"/>
    <n v="18414"/>
  </r>
  <r>
    <x v="638"/>
    <s v="S S PACKERS"/>
    <x v="3"/>
    <n v="612"/>
    <s v="Kg"/>
    <n v="50"/>
    <n v="30600"/>
  </r>
  <r>
    <x v="431"/>
    <s v="S S PACKERS"/>
    <x v="3"/>
    <n v="478"/>
    <s v="Kg"/>
    <n v="45.5"/>
    <n v="21749"/>
  </r>
  <r>
    <x v="372"/>
    <s v="S S PACKERS"/>
    <x v="3"/>
    <n v="624"/>
    <s v="Kg"/>
    <n v="45.5"/>
    <n v="28392"/>
  </r>
  <r>
    <x v="453"/>
    <s v="S S PACKERS"/>
    <x v="0"/>
    <n v="624"/>
    <s v="Kg"/>
    <n v="45.5"/>
    <n v="28392"/>
  </r>
  <r>
    <x v="393"/>
    <s v="S S PACKERS"/>
    <x v="3"/>
    <n v="606"/>
    <s v="Kg"/>
    <n v="50"/>
    <n v="30300"/>
  </r>
  <r>
    <x v="393"/>
    <s v="S S PACKERS"/>
    <x v="3"/>
    <n v="572"/>
    <s v="Kg"/>
    <n v="50"/>
    <n v="28600"/>
  </r>
  <r>
    <x v="396"/>
    <s v="S S PACKERS"/>
    <x v="0"/>
    <n v="506"/>
    <s v="Kg"/>
    <n v="40"/>
    <n v="20240"/>
  </r>
  <r>
    <x v="396"/>
    <s v="S S PACKERS"/>
    <x v="0"/>
    <n v="332"/>
    <s v="Kg"/>
    <n v="41.5"/>
    <n v="13778"/>
  </r>
  <r>
    <x v="396"/>
    <s v="S S PACKERS"/>
    <x v="0"/>
    <n v="270"/>
    <s v="Kg"/>
    <n v="41.5"/>
    <n v="11205"/>
  </r>
  <r>
    <x v="48"/>
    <s v="S T P LIMITED"/>
    <x v="1"/>
    <n v="705"/>
    <s v="Pcs"/>
    <n v="44.1"/>
    <n v="31090.5"/>
  </r>
  <r>
    <x v="161"/>
    <s v="S T P LIMITED"/>
    <x v="1"/>
    <n v="250"/>
    <s v="Pcs"/>
    <n v="44.1"/>
    <n v="11025"/>
  </r>
  <r>
    <x v="163"/>
    <s v="S T P LIMITED"/>
    <x v="1"/>
    <n v="462"/>
    <s v="Pcs"/>
    <n v="44.1"/>
    <n v="20374.2"/>
  </r>
  <r>
    <x v="754"/>
    <s v="S T P LIMITED"/>
    <x v="2"/>
    <n v="1600"/>
    <s v="Pcs"/>
    <n v="26.5"/>
    <n v="42400"/>
  </r>
  <r>
    <x v="201"/>
    <s v="S. P. PACKAGING"/>
    <x v="2"/>
    <n v="2200"/>
    <s v="Pcs"/>
    <n v="34"/>
    <n v="74800"/>
  </r>
  <r>
    <x v="251"/>
    <s v="SAFAK ENTERPRISE"/>
    <x v="0"/>
    <n v="415"/>
    <s v="Kg"/>
    <n v="21.5"/>
    <n v="8922.5"/>
  </r>
  <r>
    <x v="251"/>
    <s v="SAFAK ENTERPRISE"/>
    <x v="0"/>
    <n v="555"/>
    <s v="Kg"/>
    <n v="22"/>
    <n v="12210"/>
  </r>
  <r>
    <x v="253"/>
    <s v="SAFAK ENTERPRISE"/>
    <x v="0"/>
    <n v="521"/>
    <s v="Kg"/>
    <n v="25.5"/>
    <n v="13285.5"/>
  </r>
  <r>
    <x v="254"/>
    <s v="SAFAK ENTERPRISE"/>
    <x v="0"/>
    <n v="779"/>
    <s v="Kg"/>
    <n v="21"/>
    <n v="16359"/>
  </r>
  <r>
    <x v="677"/>
    <s v="SAFAK ENTERPRISE"/>
    <x v="0"/>
    <n v="216"/>
    <s v="Kg"/>
    <n v="26.5"/>
    <n v="5724"/>
  </r>
  <r>
    <x v="255"/>
    <s v="SAFAK ENTERPRISE"/>
    <x v="0"/>
    <n v="459"/>
    <s v="Kg"/>
    <n v="20.5"/>
    <n v="9409.5"/>
  </r>
  <r>
    <x v="149"/>
    <s v="SAFAK ENTERPRISE"/>
    <x v="0"/>
    <n v="317"/>
    <s v="Kg"/>
    <n v="27.5"/>
    <n v="8717.5"/>
  </r>
  <r>
    <x v="150"/>
    <s v="SAFAK ENTERPRISE"/>
    <x v="0"/>
    <n v="616"/>
    <s v="Kg"/>
    <n v="21"/>
    <n v="12936"/>
  </r>
  <r>
    <x v="440"/>
    <s v="SAFAK ENTERPRISE"/>
    <x v="0"/>
    <n v="246"/>
    <s v="Kg"/>
    <n v="21.5"/>
    <n v="5289"/>
  </r>
  <r>
    <x v="332"/>
    <s v="SAH STORES"/>
    <x v="2"/>
    <n v="931"/>
    <s v="Pcs"/>
    <n v="27.5"/>
    <n v="25602.5"/>
  </r>
  <r>
    <x v="406"/>
    <s v="SAH STORES"/>
    <x v="2"/>
    <n v="200"/>
    <s v="Pcs"/>
    <n v="28.5"/>
    <n v="5700"/>
  </r>
  <r>
    <x v="387"/>
    <s v="SAH STORES"/>
    <x v="2"/>
    <n v="701"/>
    <s v="Pcs"/>
    <n v="28.5"/>
    <n v="19978.5"/>
  </r>
  <r>
    <x v="147"/>
    <s v="SAI UDYOG"/>
    <x v="0"/>
    <n v="636"/>
    <s v="Kg"/>
    <n v="21"/>
    <n v="13356"/>
  </r>
  <r>
    <x v="438"/>
    <s v="SAIDUL RAHAMAN"/>
    <x v="0"/>
    <n v="347"/>
    <s v="Kg"/>
    <n v="42.5"/>
    <n v="14747.5"/>
  </r>
  <r>
    <x v="611"/>
    <s v="SAIDUL RAHAMAN"/>
    <x v="0"/>
    <n v="625"/>
    <s v="Kg"/>
    <n v="38"/>
    <n v="23750"/>
  </r>
  <r>
    <x v="567"/>
    <s v="SAMANTA ENTERPRISE"/>
    <x v="0"/>
    <n v="9800"/>
    <s v="Kg"/>
    <n v="38"/>
    <n v="372400"/>
  </r>
  <r>
    <x v="115"/>
    <s v="SANCHETI TRADING COMPANY"/>
    <x v="1"/>
    <n v="100"/>
    <s v="Pcs"/>
    <n v="70"/>
    <n v="7000"/>
  </r>
  <r>
    <x v="276"/>
    <s v="SANYA OVERSEAS"/>
    <x v="1"/>
    <n v="200"/>
    <s v="Pcs"/>
    <n v="91"/>
    <n v="18200"/>
  </r>
  <r>
    <x v="68"/>
    <s v="SANYA OVERSEAS"/>
    <x v="1"/>
    <n v="250"/>
    <s v="Pcs"/>
    <n v="91"/>
    <n v="22750"/>
  </r>
  <r>
    <x v="228"/>
    <s v="SANYA OVERSEAS"/>
    <x v="1"/>
    <n v="299"/>
    <s v="Pcs"/>
    <n v="66.5"/>
    <n v="19883.5"/>
  </r>
  <r>
    <x v="107"/>
    <s v="SANYA OVERSEAS"/>
    <x v="1"/>
    <n v="302"/>
    <s v="Pcs"/>
    <n v="57"/>
    <n v="17214"/>
  </r>
  <r>
    <x v="231"/>
    <s v="SANYA OVERSEAS"/>
    <x v="1"/>
    <n v="120"/>
    <s v="Pcs"/>
    <n v="66.5"/>
    <n v="7980"/>
  </r>
  <r>
    <x v="282"/>
    <s v="SANYA OVERSEAS"/>
    <x v="1"/>
    <n v="230"/>
    <s v="Pcs"/>
    <n v="91"/>
    <n v="20930"/>
  </r>
  <r>
    <x v="48"/>
    <s v="SANYA OVERSEAS"/>
    <x v="1"/>
    <n v="245"/>
    <s v="Pcs"/>
    <n v="91"/>
    <n v="22295"/>
  </r>
  <r>
    <x v="755"/>
    <s v="SANYA OVERSEAS"/>
    <x v="1"/>
    <n v="230"/>
    <s v="Pcs"/>
    <n v="91"/>
    <n v="20930"/>
  </r>
  <r>
    <x v="288"/>
    <s v="SANYA OVERSEAS"/>
    <x v="1"/>
    <n v="252"/>
    <s v="Pcs"/>
    <n v="91"/>
    <n v="22932"/>
  </r>
  <r>
    <x v="756"/>
    <s v="SANYA OVERSEAS"/>
    <x v="1"/>
    <n v="300"/>
    <s v="Pcs"/>
    <n v="91"/>
    <n v="27300"/>
  </r>
  <r>
    <x v="243"/>
    <s v="SANYA OVERSEAS"/>
    <x v="1"/>
    <n v="247"/>
    <s v="Pcs"/>
    <n v="91"/>
    <n v="22477"/>
  </r>
  <r>
    <x v="291"/>
    <s v="SANYA OVERSEAS"/>
    <x v="1"/>
    <n v="1140"/>
    <s v="Kg"/>
    <n v="37.5"/>
    <n v="42750"/>
  </r>
  <r>
    <x v="672"/>
    <s v="SANYA OVERSEAS"/>
    <x v="1"/>
    <n v="252"/>
    <s v="Pcs"/>
    <n v="91"/>
    <n v="22932"/>
  </r>
  <r>
    <x v="63"/>
    <s v="SANYA OVERSEAS"/>
    <x v="1"/>
    <n v="301"/>
    <s v="Pcs"/>
    <n v="66.5"/>
    <n v="20016.5"/>
  </r>
  <r>
    <x v="135"/>
    <s v="SANYA OVERSEAS"/>
    <x v="1"/>
    <n v="315"/>
    <s v="Pcs"/>
    <n v="91"/>
    <n v="28665"/>
  </r>
  <r>
    <x v="249"/>
    <s v="SANYA OVERSEAS"/>
    <x v="1"/>
    <n v="271"/>
    <s v="Pcs"/>
    <n v="91"/>
    <n v="24661"/>
  </r>
  <r>
    <x v="146"/>
    <s v="SANYA OVERSEAS"/>
    <x v="2"/>
    <n v="170"/>
    <s v="Pcs"/>
    <n v="91"/>
    <n v="15470"/>
  </r>
  <r>
    <x v="577"/>
    <s v="SANYA OVERSEAS"/>
    <x v="1"/>
    <n v="198"/>
    <s v="Pcs"/>
    <n v="91"/>
    <n v="18018"/>
  </r>
  <r>
    <x v="179"/>
    <s v="SANYA OVERSEAS"/>
    <x v="1"/>
    <n v="140"/>
    <s v="Pcs"/>
    <n v="91"/>
    <n v="12740"/>
  </r>
  <r>
    <x v="332"/>
    <s v="SANYA OVERSEAS"/>
    <x v="1"/>
    <n v="160"/>
    <s v="Pcs"/>
    <n v="91"/>
    <n v="14560"/>
  </r>
  <r>
    <x v="332"/>
    <s v="SANYA OVERSEAS"/>
    <x v="1"/>
    <n v="100"/>
    <s v="Pcs"/>
    <n v="125"/>
    <n v="12500"/>
  </r>
  <r>
    <x v="595"/>
    <s v="SANYA OVERSEAS"/>
    <x v="1"/>
    <n v="256"/>
    <s v="Pcs"/>
    <n v="91"/>
    <n v="23296"/>
  </r>
  <r>
    <x v="633"/>
    <s v="SANYA OVERSEAS"/>
    <x v="1"/>
    <n v="50"/>
    <s v="Pcs"/>
    <n v="91"/>
    <n v="4550"/>
  </r>
  <r>
    <x v="353"/>
    <s v="SANYA OVERSEAS"/>
    <x v="1"/>
    <n v="100"/>
    <s v="Pcs"/>
    <n v="91"/>
    <n v="9100"/>
  </r>
  <r>
    <x v="694"/>
    <s v="SANYA OVERSEAS"/>
    <x v="1"/>
    <n v="102"/>
    <s v="Pcs"/>
    <n v="91"/>
    <n v="9282"/>
  </r>
  <r>
    <x v="662"/>
    <s v="SANYA OVERSEAS"/>
    <x v="1"/>
    <n v="111"/>
    <s v="Pcs"/>
    <n v="124"/>
    <n v="13764"/>
  </r>
  <r>
    <x v="194"/>
    <s v="SANYA OVERSEAS"/>
    <x v="1"/>
    <n v="99"/>
    <s v="Pcs"/>
    <n v="124"/>
    <n v="12276"/>
  </r>
  <r>
    <x v="520"/>
    <s v="SANYA OVERSEAS"/>
    <x v="1"/>
    <n v="150"/>
    <s v="Pcs"/>
    <n v="124"/>
    <n v="18600"/>
  </r>
  <r>
    <x v="711"/>
    <s v="SANYA OVERSEAS"/>
    <x v="1"/>
    <n v="255"/>
    <s v="Pcs"/>
    <n v="124"/>
    <n v="31620"/>
  </r>
  <r>
    <x v="197"/>
    <s v="SANYA OVERSEAS"/>
    <x v="1"/>
    <n v="236"/>
    <s v="Pcs"/>
    <n v="124"/>
    <n v="29264"/>
  </r>
  <r>
    <x v="79"/>
    <s v="SANYA OVERSEAS"/>
    <x v="1"/>
    <n v="200"/>
    <s v="Pcs"/>
    <n v="124"/>
    <n v="24800"/>
  </r>
  <r>
    <x v="578"/>
    <s v="SANYA OVERSEAS"/>
    <x v="1"/>
    <n v="300"/>
    <s v="Pcs"/>
    <n v="124"/>
    <n v="37200"/>
  </r>
  <r>
    <x v="625"/>
    <s v="SANYA OVERSEAS"/>
    <x v="1"/>
    <n v="186"/>
    <s v="Pcs"/>
    <n v="130"/>
    <n v="24180"/>
  </r>
  <r>
    <x v="604"/>
    <s v="SANYA OVERSEAS"/>
    <x v="1"/>
    <n v="154"/>
    <s v="Pcs"/>
    <n v="184"/>
    <n v="28336"/>
  </r>
  <r>
    <x v="393"/>
    <s v="SANYA OVERSEAS"/>
    <x v="1"/>
    <n v="200"/>
    <s v="Pcs"/>
    <n v="129"/>
    <n v="25800"/>
  </r>
  <r>
    <x v="12"/>
    <s v="SANYA OVERSEAS"/>
    <x v="1"/>
    <n v="140"/>
    <s v="Pcs"/>
    <n v="130"/>
    <n v="18200"/>
  </r>
  <r>
    <x v="12"/>
    <s v="SANYA OVERSEAS"/>
    <x v="1"/>
    <n v="10"/>
    <s v="Pcs"/>
    <n v="130"/>
    <n v="1300"/>
  </r>
  <r>
    <x v="12"/>
    <s v="SANYA OVERSEAS"/>
    <x v="1"/>
    <n v="50"/>
    <s v="Pcs"/>
    <n v="190"/>
    <n v="9500"/>
  </r>
  <r>
    <x v="568"/>
    <s v="SANYA OVERSEAS"/>
    <x v="1"/>
    <n v="100"/>
    <s v="Pcs"/>
    <n v="190"/>
    <n v="19000"/>
  </r>
  <r>
    <x v="745"/>
    <s v="SARKAR UDYOG"/>
    <x v="0"/>
    <n v="10141"/>
    <s v="Kg"/>
    <n v="36"/>
    <n v="365076"/>
  </r>
  <r>
    <x v="612"/>
    <s v="SAROJBALA PACKAGING"/>
    <x v="2"/>
    <n v="500"/>
    <s v="Pcs"/>
    <n v="2.75"/>
    <n v="1375"/>
  </r>
  <r>
    <x v="612"/>
    <s v="SAROJBALA PACKAGING"/>
    <x v="2"/>
    <n v="4000"/>
    <s v="Pcs"/>
    <n v="2"/>
    <n v="8000"/>
  </r>
  <r>
    <x v="405"/>
    <s v="SB NINE X"/>
    <x v="2"/>
    <n v="763"/>
    <s v="Pcs"/>
    <n v="28"/>
    <n v="21364"/>
  </r>
  <r>
    <x v="460"/>
    <s v="SB NINE X"/>
    <x v="2"/>
    <n v="400"/>
    <s v="Pcs"/>
    <n v="33.5"/>
    <n v="13400"/>
  </r>
  <r>
    <x v="58"/>
    <s v="SDJ INTERNATIONAL"/>
    <x v="0"/>
    <n v="551.65"/>
    <s v="Kg"/>
    <n v="30.5"/>
    <n v="16825.325000000001"/>
  </r>
  <r>
    <x v="304"/>
    <s v="SHANTINATH DETERGENTS (P) LTD."/>
    <x v="1"/>
    <n v="240"/>
    <s v="Pcs"/>
    <n v="99"/>
    <n v="23760"/>
  </r>
  <r>
    <x v="257"/>
    <s v="SHANTINATH DETERGENTS (P) LTD."/>
    <x v="3"/>
    <n v="500"/>
    <s v="Pcs"/>
    <n v="99"/>
    <n v="49500"/>
  </r>
  <r>
    <x v="306"/>
    <s v="SHANTINATH DETERGENTS (P) LTD."/>
    <x v="1"/>
    <n v="501"/>
    <s v="Pcs"/>
    <n v="99"/>
    <n v="49599"/>
  </r>
  <r>
    <x v="174"/>
    <s v="SHANTINATH DETERGENTS (P) LTD."/>
    <x v="1"/>
    <n v="500"/>
    <s v="Pcs"/>
    <n v="99"/>
    <n v="49500"/>
  </r>
  <r>
    <x v="356"/>
    <s v="SHANTINATH DETERGENTS (P) LTD."/>
    <x v="1"/>
    <n v="500"/>
    <s v="Pcs"/>
    <n v="99"/>
    <n v="49500"/>
  </r>
  <r>
    <x v="703"/>
    <s v="SHANTINATH DETERGENTS (P) LTD."/>
    <x v="1"/>
    <n v="558"/>
    <s v="Pcs"/>
    <n v="99"/>
    <n v="55242"/>
  </r>
  <r>
    <x v="409"/>
    <s v="SHANTINATH DETERGENTS (P) LTD."/>
    <x v="1"/>
    <n v="400"/>
    <s v="Pcs"/>
    <n v="106"/>
    <n v="42400"/>
  </r>
  <r>
    <x v="365"/>
    <s v="SHANTINATH DETERGENTS (P) LTD."/>
    <x v="1"/>
    <n v="370"/>
    <s v="Pcs"/>
    <n v="106"/>
    <n v="39220"/>
  </r>
  <r>
    <x v="387"/>
    <s v="SHANTINATH DETERGENTS (P) LTD."/>
    <x v="1"/>
    <n v="565"/>
    <s v="Pcs"/>
    <n v="106"/>
    <n v="59890"/>
  </r>
  <r>
    <x v="366"/>
    <s v="SHANTINATH DETERGENTS (P) LTD."/>
    <x v="1"/>
    <n v="600"/>
    <s v="Pcs"/>
    <n v="106"/>
    <n v="63600"/>
  </r>
  <r>
    <x v="706"/>
    <s v="SHANTINATH DETERGENTS (P) LTD."/>
    <x v="1"/>
    <n v="667"/>
    <s v="Pcs"/>
    <n v="106"/>
    <n v="70702"/>
  </r>
  <r>
    <x v="642"/>
    <s v="SHANTINATH DETERGENTS (P) LTD."/>
    <x v="1"/>
    <n v="503"/>
    <s v="Pcs"/>
    <n v="106"/>
    <n v="53318"/>
  </r>
  <r>
    <x v="455"/>
    <s v="SHANTINATH DETERGENTS (P) LTD."/>
    <x v="1"/>
    <n v="653"/>
    <s v="Pcs"/>
    <n v="106"/>
    <n v="69218"/>
  </r>
  <r>
    <x v="225"/>
    <s v="SHANTINATH DETERGENTS (P) LTD."/>
    <x v="1"/>
    <n v="506"/>
    <s v="Pcs"/>
    <n v="106"/>
    <n v="53636"/>
  </r>
  <r>
    <x v="457"/>
    <s v="SHANTINATH DETERGENTS (P) LTD."/>
    <x v="1"/>
    <n v="569"/>
    <s v="Pcs"/>
    <n v="106"/>
    <n v="60314"/>
  </r>
  <r>
    <x v="460"/>
    <s v="SHANTINATH DETERGENTS (P) LTD."/>
    <x v="1"/>
    <n v="500"/>
    <s v="Pcs"/>
    <n v="106"/>
    <n v="53000"/>
  </r>
  <r>
    <x v="715"/>
    <s v="SHIBANI PACKAGING"/>
    <x v="0"/>
    <n v="486"/>
    <s v="Kg"/>
    <n v="28"/>
    <n v="13608"/>
  </r>
  <r>
    <x v="594"/>
    <s v="SHIBANI PACKAGING"/>
    <x v="1"/>
    <n v="510"/>
    <s v="Pcs"/>
    <n v="49"/>
    <n v="24990"/>
  </r>
  <r>
    <x v="597"/>
    <s v="SHIBANI PACKAGING"/>
    <x v="0"/>
    <n v="50.5"/>
    <s v="Kg"/>
    <n v="28"/>
    <n v="1414"/>
  </r>
  <r>
    <x v="540"/>
    <s v="SHIBANI PACKAGING"/>
    <x v="3"/>
    <n v="838"/>
    <s v="Kg"/>
    <n v="31"/>
    <n v="25978"/>
  </r>
  <r>
    <x v="540"/>
    <s v="SHIBANI PACKAGING"/>
    <x v="1"/>
    <n v="270"/>
    <s v="Pcs"/>
    <n v="53"/>
    <n v="14310"/>
  </r>
  <r>
    <x v="165"/>
    <s v="SHREE BALAJI ENTERPRISE"/>
    <x v="2"/>
    <n v="610"/>
    <s v="Pcs"/>
    <n v="24.5"/>
    <n v="14945"/>
  </r>
  <r>
    <x v="262"/>
    <s v="SHREE BALAJI ENTERPRISE"/>
    <x v="2"/>
    <n v="730"/>
    <s v="Pcs"/>
    <n v="24.5"/>
    <n v="17885"/>
  </r>
  <r>
    <x v="314"/>
    <s v="SHREE BALAJI ENTERPRISE"/>
    <x v="2"/>
    <n v="780"/>
    <s v="Pcs"/>
    <n v="24.5"/>
    <n v="19110"/>
  </r>
  <r>
    <x v="173"/>
    <s v="SHREE BALAJI ENTERPRISE"/>
    <x v="2"/>
    <n v="670"/>
    <s v="Pcs"/>
    <n v="24.5"/>
    <n v="16415"/>
  </r>
  <r>
    <x v="680"/>
    <s v="SHREE BALAJI ENTERPRISE"/>
    <x v="2"/>
    <n v="980"/>
    <s v="Pcs"/>
    <n v="24.5"/>
    <n v="24010"/>
  </r>
  <r>
    <x v="324"/>
    <s v="SHREE BALAJI ENTERPRISE"/>
    <x v="2"/>
    <n v="460"/>
    <s v="Pcs"/>
    <n v="44"/>
    <n v="20240"/>
  </r>
  <r>
    <x v="53"/>
    <s v="SHREE BALAJI ENTERPRISE"/>
    <x v="2"/>
    <n v="800"/>
    <s v="Pcs"/>
    <n v="24.5"/>
    <n v="19600"/>
  </r>
  <r>
    <x v="426"/>
    <s v="SHREE BALAJI ENTERPRISE"/>
    <x v="2"/>
    <n v="800"/>
    <s v="Pcs"/>
    <n v="24.5"/>
    <n v="19600"/>
  </r>
  <r>
    <x v="576"/>
    <s v="SHREE BALAJI ENTERPRISE"/>
    <x v="2"/>
    <n v="190"/>
    <s v="Pcs"/>
    <n v="24.5"/>
    <n v="4655"/>
  </r>
  <r>
    <x v="471"/>
    <s v="SHREE BALAJI ENTERPRISE"/>
    <x v="2"/>
    <n v="800"/>
    <s v="Pcs"/>
    <n v="24.5"/>
    <n v="19600"/>
  </r>
  <r>
    <x v="348"/>
    <s v="SHREE BALAJI ENTERPRISE"/>
    <x v="2"/>
    <n v="761"/>
    <s v="Pcs"/>
    <n v="24.5"/>
    <n v="18644.5"/>
  </r>
  <r>
    <x v="757"/>
    <s v="SHREE BALAJI ENTERPRISE"/>
    <x v="2"/>
    <n v="800"/>
    <s v="Pcs"/>
    <n v="24.5"/>
    <n v="19600"/>
  </r>
  <r>
    <x v="75"/>
    <s v="SHREE BALAJI ENTERPRISE"/>
    <x v="2"/>
    <n v="520"/>
    <s v="Pcs"/>
    <n v="24.5"/>
    <n v="12740"/>
  </r>
  <r>
    <x v="76"/>
    <s v="SHREE BALAJI ENTERPRISE"/>
    <x v="2"/>
    <n v="550"/>
    <s v="Pcs"/>
    <n v="24.5"/>
    <n v="13475"/>
  </r>
  <r>
    <x v="597"/>
    <s v="SHREE BALAJI ENTERPRISE"/>
    <x v="2"/>
    <n v="490"/>
    <s v="Pcs"/>
    <n v="24.5"/>
    <n v="12005"/>
  </r>
  <r>
    <x v="738"/>
    <s v="SHREE BALAJI ENTERPRISE"/>
    <x v="2"/>
    <n v="800"/>
    <s v="Pcs"/>
    <n v="24.5"/>
    <n v="19600"/>
  </r>
  <r>
    <x v="428"/>
    <s v="SHREE BALAJI ENTERPRISE"/>
    <x v="2"/>
    <n v="810"/>
    <s v="Pcs"/>
    <n v="24.5"/>
    <n v="19845"/>
  </r>
  <r>
    <x v="512"/>
    <s v="SHREE BALAJI ENTERPRISE"/>
    <x v="2"/>
    <n v="817"/>
    <s v="Pcs"/>
    <n v="24.5"/>
    <n v="20016.5"/>
  </r>
  <r>
    <x v="758"/>
    <s v="SHREE BALAJI ENTERPRISE"/>
    <x v="2"/>
    <n v="500"/>
    <s v="Pcs"/>
    <n v="24.5"/>
    <n v="12250"/>
  </r>
  <r>
    <x v="59"/>
    <s v="SHREE BALAJI ENTERPRISE"/>
    <x v="2"/>
    <n v="590"/>
    <s v="Pcs"/>
    <n v="24.5"/>
    <n v="14455"/>
  </r>
  <r>
    <x v="539"/>
    <s v="SHREE BALAJI ENTERPRISE"/>
    <x v="2"/>
    <n v="800"/>
    <s v="Pcs"/>
    <n v="24.5"/>
    <n v="19600"/>
  </r>
  <r>
    <x v="741"/>
    <s v="SHREE BALAJI ENTERPRISE"/>
    <x v="2"/>
    <n v="820"/>
    <s v="Pcs"/>
    <n v="25"/>
    <n v="20500"/>
  </r>
  <r>
    <x v="361"/>
    <s v="SHREE BALAJI ENTERPRISE"/>
    <x v="2"/>
    <n v="840"/>
    <s v="Pcs"/>
    <n v="25.5"/>
    <n v="21420"/>
  </r>
  <r>
    <x v="705"/>
    <s v="SHREE BALAJI ENTERPRISE"/>
    <x v="2"/>
    <n v="720"/>
    <s v="Pcs"/>
    <n v="25.5"/>
    <n v="18360"/>
  </r>
  <r>
    <x v="473"/>
    <s v="SHREE BALAJI ENTERPRISE"/>
    <x v="2"/>
    <n v="880"/>
    <s v="Pcs"/>
    <n v="28"/>
    <n v="24640"/>
  </r>
  <r>
    <x v="410"/>
    <s v="SHREE BALAJI ENTERPRISE"/>
    <x v="2"/>
    <n v="910"/>
    <s v="Pcs"/>
    <n v="28"/>
    <n v="25480"/>
  </r>
  <r>
    <x v="581"/>
    <s v="SHREE BALAJI ENTERPRISE"/>
    <x v="2"/>
    <n v="800"/>
    <s v="Pcs"/>
    <n v="28"/>
    <n v="22400"/>
  </r>
  <r>
    <x v="191"/>
    <s v="SHREE BALAJI ENTERPRISE"/>
    <x v="2"/>
    <n v="800"/>
    <s v="Pcs"/>
    <n v="27"/>
    <n v="21600"/>
  </r>
  <r>
    <x v="194"/>
    <s v="SHREE BALAJI ENTERPRISE"/>
    <x v="2"/>
    <n v="400"/>
    <s v="Pcs"/>
    <n v="30"/>
    <n v="12000"/>
  </r>
  <r>
    <x v="373"/>
    <s v="SHREE BALAJI ENTERPRISE"/>
    <x v="2"/>
    <n v="190"/>
    <s v="Pcs"/>
    <n v="30.5"/>
    <n v="5795"/>
  </r>
  <r>
    <x v="391"/>
    <s v="SHREE BALAJI ENTERPRISE"/>
    <x v="2"/>
    <n v="620"/>
    <s v="Pcs"/>
    <n v="30.5"/>
    <n v="18910"/>
  </r>
  <r>
    <x v="414"/>
    <s v="SHREE BALAJI ENTERPRISE"/>
    <x v="2"/>
    <n v="800"/>
    <s v="Pcs"/>
    <n v="30.5"/>
    <n v="24400"/>
  </r>
  <r>
    <x v="713"/>
    <s v="SHREE BALAJI ENTERPRISE"/>
    <x v="2"/>
    <n v="802"/>
    <s v="Pcs"/>
    <n v="30.5"/>
    <n v="24461"/>
  </r>
  <r>
    <x v="453"/>
    <s v="SHREE BALAJI ENTERPRISE"/>
    <x v="2"/>
    <n v="805"/>
    <s v="Pcs"/>
    <n v="30.5"/>
    <n v="24552.5"/>
  </r>
  <r>
    <x v="722"/>
    <s v="SHREE BALAJI ENTERPRISE"/>
    <x v="2"/>
    <n v="800"/>
    <s v="Pcs"/>
    <n v="30.5"/>
    <n v="24400"/>
  </r>
  <r>
    <x v="376"/>
    <s v="SHREE BALAJI ENTERPRISE"/>
    <x v="2"/>
    <n v="801"/>
    <s v="Pcs"/>
    <n v="30.5"/>
    <n v="24430.5"/>
  </r>
  <r>
    <x v="208"/>
    <s v="SHREE BALAJI ENTERPRISE"/>
    <x v="2"/>
    <n v="800"/>
    <s v="Pcs"/>
    <n v="32"/>
    <n v="25600"/>
  </r>
  <r>
    <x v="211"/>
    <s v="SHREE BALAJI ENTERPRISE"/>
    <x v="2"/>
    <n v="800"/>
    <s v="Pcs"/>
    <n v="32"/>
    <n v="25600"/>
  </r>
  <r>
    <x v="528"/>
    <s v="SHREE BALAJI ENTERPRISE"/>
    <x v="2"/>
    <n v="800"/>
    <s v="Pcs"/>
    <n v="32"/>
    <n v="25600"/>
  </r>
  <r>
    <x v="529"/>
    <s v="SHREE BALAJI ENTERPRISE"/>
    <x v="2"/>
    <n v="800"/>
    <s v="Pcs"/>
    <n v="30"/>
    <n v="24000"/>
  </r>
  <r>
    <x v="531"/>
    <s v="SHREE BALAJI ENTERPRISE"/>
    <x v="2"/>
    <n v="841"/>
    <s v="Pcs"/>
    <n v="30"/>
    <n v="25230"/>
  </r>
  <r>
    <x v="532"/>
    <s v="SHREE BALAJI ENTERPRISE"/>
    <x v="2"/>
    <n v="800"/>
    <s v="Pcs"/>
    <n v="30"/>
    <n v="24000"/>
  </r>
  <r>
    <x v="86"/>
    <s v="SHREE BALAJI ENTERPRISE"/>
    <x v="2"/>
    <n v="800"/>
    <s v="Pcs"/>
    <n v="30"/>
    <n v="24000"/>
  </r>
  <r>
    <x v="85"/>
    <s v="SHREE BALAJI ENTERPRISE"/>
    <x v="2"/>
    <n v="800"/>
    <s v="Pcs"/>
    <n v="30"/>
    <n v="24000"/>
  </r>
  <r>
    <x v="640"/>
    <s v="SHREE BALAJI ENTERPRISE"/>
    <x v="2"/>
    <n v="800"/>
    <s v="Pcs"/>
    <n v="30"/>
    <n v="24000"/>
  </r>
  <r>
    <x v="378"/>
    <s v="SHREE BALAJI ENTERPRISE"/>
    <x v="2"/>
    <n v="801"/>
    <s v="Pcs"/>
    <n v="30"/>
    <n v="24030"/>
  </r>
  <r>
    <x v="545"/>
    <s v="SHREE BALAJI ENTERPRISE"/>
    <x v="2"/>
    <n v="200"/>
    <s v="Pcs"/>
    <n v="39"/>
    <n v="7800"/>
  </r>
  <r>
    <x v="392"/>
    <s v="SHREE BALAJI ENTERPRISE"/>
    <x v="2"/>
    <n v="800"/>
    <s v="Pcs"/>
    <n v="30"/>
    <n v="24000"/>
  </r>
  <r>
    <x v="67"/>
    <s v="SHREE BALAJI ENTERPRISE"/>
    <x v="2"/>
    <n v="827"/>
    <s v="Pcs"/>
    <n v="30"/>
    <n v="24810"/>
  </r>
  <r>
    <x v="223"/>
    <s v="SHREE BALAJI ENTERPRISE"/>
    <x v="2"/>
    <n v="800"/>
    <s v="Pcs"/>
    <n v="30"/>
    <n v="24000"/>
  </r>
  <r>
    <x v="223"/>
    <s v="SHREE BALAJI ENTERPRISE"/>
    <x v="2"/>
    <n v="640"/>
    <s v="Pcs"/>
    <n v="30"/>
    <n v="19200"/>
  </r>
  <r>
    <x v="456"/>
    <s v="SHREE BALAJI ENTERPRISE"/>
    <x v="2"/>
    <n v="800"/>
    <s v="Pcs"/>
    <n v="30"/>
    <n v="24000"/>
  </r>
  <r>
    <x v="18"/>
    <s v="SHREE BALAJI ENTERPRISE"/>
    <x v="2"/>
    <n v="800"/>
    <s v="Pcs"/>
    <n v="30"/>
    <n v="24000"/>
  </r>
  <r>
    <x v="587"/>
    <s v="SHREE BALAJI ENTERPRISE"/>
    <x v="2"/>
    <n v="800"/>
    <s v="Pcs"/>
    <n v="30"/>
    <n v="24000"/>
  </r>
  <r>
    <x v="658"/>
    <s v="SHREE BALAJI ENTERPRISE"/>
    <x v="2"/>
    <n v="800"/>
    <s v="Pcs"/>
    <n v="32.5"/>
    <n v="26000"/>
  </r>
  <r>
    <x v="457"/>
    <s v="SHREE BALAJI ENTERPRISE"/>
    <x v="2"/>
    <n v="1200"/>
    <s v="Pcs"/>
    <n v="32.5"/>
    <n v="39000"/>
  </r>
  <r>
    <x v="603"/>
    <s v="SHREE BALAJI ENTERPRISE"/>
    <x v="2"/>
    <n v="1200"/>
    <s v="Pcs"/>
    <n v="32.5"/>
    <n v="39000"/>
  </r>
  <r>
    <x v="656"/>
    <s v="SHREE BALAJI ENTERPRISE"/>
    <x v="2"/>
    <n v="1150"/>
    <s v="Pcs"/>
    <n v="32.5"/>
    <n v="37375"/>
  </r>
  <r>
    <x v="393"/>
    <s v="SHREE BALAJI ENTERPRISE"/>
    <x v="2"/>
    <n v="1200"/>
    <s v="Pcs"/>
    <n v="32.5"/>
    <n v="39000"/>
  </r>
  <r>
    <x v="27"/>
    <s v="SHREE BALAJI ENTERPRISE"/>
    <x v="2"/>
    <n v="830"/>
    <s v="Pcs"/>
    <n v="32.5"/>
    <n v="26975"/>
  </r>
  <r>
    <x v="619"/>
    <s v="SHREE BALAJI ENTERPRISE"/>
    <x v="2"/>
    <n v="530"/>
    <s v="Pcs"/>
    <n v="32.5"/>
    <n v="17225"/>
  </r>
  <r>
    <x v="619"/>
    <s v="SHREE BALAJI ENTERPRISE"/>
    <x v="2"/>
    <n v="270"/>
    <s v="Pcs"/>
    <n v="32.5"/>
    <n v="8775"/>
  </r>
  <r>
    <x v="29"/>
    <s v="SHREE BALAJI ENTERPRISE"/>
    <x v="2"/>
    <n v="860"/>
    <s v="Pcs"/>
    <n v="32.5"/>
    <n v="27950"/>
  </r>
  <r>
    <x v="565"/>
    <s v="SHREE BALAJI ENTERPRISE"/>
    <x v="2"/>
    <n v="800"/>
    <s v="Pcs"/>
    <n v="32.5"/>
    <n v="26000"/>
  </r>
  <r>
    <x v="438"/>
    <s v="SHREE BALAJI ENTERPRISE"/>
    <x v="2"/>
    <n v="824"/>
    <s v="Pcs"/>
    <n v="32.5"/>
    <n v="26780"/>
  </r>
  <r>
    <x v="566"/>
    <s v="SHREE BALAJI ENTERPRISE"/>
    <x v="1"/>
    <n v="330"/>
    <s v="Pcs"/>
    <n v="32.5"/>
    <n v="10725"/>
  </r>
  <r>
    <x v="566"/>
    <s v="SHREE BALAJI ENTERPRISE"/>
    <x v="1"/>
    <n v="538"/>
    <s v="Pcs"/>
    <n v="40.25"/>
    <n v="21654.5"/>
  </r>
  <r>
    <x v="2"/>
    <s v="SHREE BALAJI ENTERPRISE"/>
    <x v="2"/>
    <n v="800"/>
    <s v="Pcs"/>
    <n v="32.5"/>
    <n v="26000"/>
  </r>
  <r>
    <x v="612"/>
    <s v="SHREE BALAJI ENTERPRISE"/>
    <x v="1"/>
    <n v="236"/>
    <s v="Pcs"/>
    <n v="32.5"/>
    <n v="7670"/>
  </r>
  <r>
    <x v="612"/>
    <s v="SHREE BALAJI ENTERPRISE"/>
    <x v="1"/>
    <n v="520"/>
    <s v="Pcs"/>
    <n v="35.5"/>
    <n v="18460"/>
  </r>
  <r>
    <x v="15"/>
    <s v="SHREE BALAJI ENTERPRISE"/>
    <x v="2"/>
    <n v="800"/>
    <s v="Pcs"/>
    <n v="32.5"/>
    <n v="26000"/>
  </r>
  <r>
    <x v="717"/>
    <s v="SHREE BALAJI ENTERPRISE"/>
    <x v="2"/>
    <n v="950"/>
    <s v="Pcs"/>
    <n v="32.5"/>
    <n v="30875"/>
  </r>
  <r>
    <x v="31"/>
    <s v="SHREE BALAJI ENTERPRISE"/>
    <x v="1"/>
    <n v="711"/>
    <s v="Pcs"/>
    <n v="24.5"/>
    <n v="17419.5"/>
  </r>
  <r>
    <x v="613"/>
    <s v="SHREE BALAJI ENTERPRISE"/>
    <x v="2"/>
    <n v="1000"/>
    <s v="Pcs"/>
    <n v="32.5"/>
    <n v="32500"/>
  </r>
  <r>
    <x v="395"/>
    <s v="SHREE BALAJI ENTERPRISE"/>
    <x v="1"/>
    <n v="504"/>
    <s v="Pcs"/>
    <n v="32.5"/>
    <n v="16380"/>
  </r>
  <r>
    <x v="16"/>
    <s v="SHREE BALAJI ENTERPRISE"/>
    <x v="2"/>
    <n v="1000"/>
    <s v="Pcs"/>
    <n v="32.5"/>
    <n v="32500"/>
  </r>
  <r>
    <x v="33"/>
    <s v="SHREE BALAJI ENTERPRISE"/>
    <x v="2"/>
    <n v="800"/>
    <s v="Pcs"/>
    <n v="32.5"/>
    <n v="26000"/>
  </r>
  <r>
    <x v="483"/>
    <s v="SHREE BALAJI ENTERPRISE"/>
    <x v="2"/>
    <n v="800"/>
    <s v="Pcs"/>
    <n v="32.5"/>
    <n v="26000"/>
  </r>
  <r>
    <x v="460"/>
    <s v="SHREE BALAJI ENTERPRISE"/>
    <x v="1"/>
    <n v="655"/>
    <s v="Pcs"/>
    <n v="32.5"/>
    <n v="21287.5"/>
  </r>
  <r>
    <x v="34"/>
    <s v="SHREE BALAJI ENTERPRISE"/>
    <x v="2"/>
    <n v="800"/>
    <s v="Pcs"/>
    <n v="32.5"/>
    <n v="26000"/>
  </r>
  <r>
    <x v="537"/>
    <s v="SHREE BALAJI ENTERPRISE"/>
    <x v="2"/>
    <n v="350"/>
    <s v="Pcs"/>
    <n v="32.5"/>
    <n v="11375"/>
  </r>
  <r>
    <x v="537"/>
    <s v="SHREE BALAJI ENTERPRISE"/>
    <x v="1"/>
    <n v="550"/>
    <s v="Pcs"/>
    <n v="32.5"/>
    <n v="17875"/>
  </r>
  <r>
    <x v="35"/>
    <s v="SHREE BALAJI ENTERPRISE"/>
    <x v="2"/>
    <n v="530"/>
    <s v="Pcs"/>
    <n v="32.5"/>
    <n v="17225"/>
  </r>
  <r>
    <x v="614"/>
    <s v="SHREE BALAJI ENTERPRISE"/>
    <x v="2"/>
    <n v="800"/>
    <s v="Pcs"/>
    <n v="32.5"/>
    <n v="26000"/>
  </r>
  <r>
    <x v="36"/>
    <s v="SHREE BALAJI ENTERPRISE"/>
    <x v="1"/>
    <n v="552"/>
    <s v="Pcs"/>
    <n v="32.5"/>
    <n v="17940"/>
  </r>
  <r>
    <x v="36"/>
    <s v="SHREE BALAJI ENTERPRISE"/>
    <x v="1"/>
    <n v="600"/>
    <s v="Pcs"/>
    <n v="35.5"/>
    <n v="21300"/>
  </r>
  <r>
    <x v="4"/>
    <s v="SHREE BALAJI ENTERPRISE"/>
    <x v="2"/>
    <n v="800"/>
    <s v="Pcs"/>
    <n v="32.5"/>
    <n v="26000"/>
  </r>
  <r>
    <x v="11"/>
    <s v="SHREE BALAJI ENTERPRISE"/>
    <x v="2"/>
    <n v="850"/>
    <s v="Pcs"/>
    <n v="32.5"/>
    <n v="27625"/>
  </r>
  <r>
    <x v="567"/>
    <s v="SHREE BALAJI ENTERPRISE"/>
    <x v="2"/>
    <n v="587"/>
    <s v="Pcs"/>
    <n v="32.5"/>
    <n v="19077.5"/>
  </r>
  <r>
    <x v="12"/>
    <s v="SHREE BALAJI ENTERPRISE"/>
    <x v="2"/>
    <n v="444"/>
    <s v="Pcs"/>
    <n v="40.25"/>
    <n v="17871"/>
  </r>
  <r>
    <x v="12"/>
    <s v="SHREE BALAJI ENTERPRISE"/>
    <x v="2"/>
    <n v="500"/>
    <s v="Pcs"/>
    <n v="32.5"/>
    <n v="16250"/>
  </r>
  <r>
    <x v="568"/>
    <s v="SHREE BALAJI ENTERPRISE"/>
    <x v="1"/>
    <n v="120"/>
    <s v="Pcs"/>
    <n v="40.25"/>
    <n v="4830"/>
  </r>
  <r>
    <x v="568"/>
    <s v="SHREE BALAJI ENTERPRISE"/>
    <x v="1"/>
    <n v="435"/>
    <s v="Pcs"/>
    <n v="35.5"/>
    <n v="15442.5"/>
  </r>
  <r>
    <x v="396"/>
    <s v="SHREE BALAJI ENTERPRISE"/>
    <x v="2"/>
    <n v="590"/>
    <s v="Pcs"/>
    <n v="32.5"/>
    <n v="19175"/>
  </r>
  <r>
    <x v="38"/>
    <s v="SHREE BALAJI ENTERPRISE"/>
    <x v="2"/>
    <n v="1000"/>
    <s v="Pcs"/>
    <n v="32.5"/>
    <n v="32500"/>
  </r>
  <r>
    <x v="39"/>
    <s v="SHREE BALAJI ENTERPRISE"/>
    <x v="2"/>
    <n v="900"/>
    <s v="Pcs"/>
    <n v="32.5"/>
    <n v="29250"/>
  </r>
  <r>
    <x v="6"/>
    <s v="SHREE BALAJI ENTERPRISE"/>
    <x v="1"/>
    <n v="840"/>
    <s v="Pcs"/>
    <n v="32.5"/>
    <n v="27300"/>
  </r>
  <r>
    <x v="569"/>
    <s v="SHREE BALAJI ENTERPRISE"/>
    <x v="2"/>
    <n v="950"/>
    <s v="Pcs"/>
    <n v="33.5"/>
    <n v="31825"/>
  </r>
  <r>
    <x v="538"/>
    <s v="SHREE BALAJI ENTERPRISE"/>
    <x v="1"/>
    <n v="307"/>
    <s v="Pcs"/>
    <n v="32.5"/>
    <n v="9977.5"/>
  </r>
  <r>
    <x v="538"/>
    <s v="SHREE BALAJI ENTERPRISE"/>
    <x v="2"/>
    <n v="630"/>
    <s v="Pcs"/>
    <n v="33.5"/>
    <n v="21105"/>
  </r>
  <r>
    <x v="23"/>
    <s v="SHREE BALAJI UDYOG"/>
    <x v="2"/>
    <n v="500"/>
    <s v="Pcs"/>
    <n v="1.5"/>
    <n v="750"/>
  </r>
  <r>
    <x v="23"/>
    <s v="SHREE BALAJI UDYOG"/>
    <x v="2"/>
    <n v="1000"/>
    <s v="Pcs"/>
    <n v="1.5"/>
    <n v="1500"/>
  </r>
  <r>
    <x v="23"/>
    <s v="SHREE BALAJI UDYOG"/>
    <x v="2"/>
    <n v="1000"/>
    <s v="Pcs"/>
    <n v="1.4"/>
    <n v="1400"/>
  </r>
  <r>
    <x v="23"/>
    <s v="SHREE BALAJI UDYOG"/>
    <x v="2"/>
    <n v="500"/>
    <s v="Pcs"/>
    <n v="2"/>
    <n v="1000"/>
  </r>
  <r>
    <x v="23"/>
    <s v="SHREE BALAJI UDYOG"/>
    <x v="2"/>
    <n v="1000"/>
    <s v="Pcs"/>
    <n v="2"/>
    <n v="2000"/>
  </r>
  <r>
    <x v="23"/>
    <s v="SHREE BALAJI UDYOG"/>
    <x v="2"/>
    <n v="1000"/>
    <s v="Pcs"/>
    <n v="1.9"/>
    <n v="1900"/>
  </r>
  <r>
    <x v="2"/>
    <s v="SHREE BALAJI UDYOG"/>
    <x v="2"/>
    <n v="503"/>
    <s v="Pcs"/>
    <n v="11.25"/>
    <n v="5658.75"/>
  </r>
  <r>
    <x v="2"/>
    <s v="SHREE BALAJI UDYOG"/>
    <x v="2"/>
    <n v="1503"/>
    <s v="Pcs"/>
    <n v="16.8"/>
    <n v="25250.400000000001"/>
  </r>
  <r>
    <x v="594"/>
    <s v="SHREE HANUMAN TEXTILE"/>
    <x v="1"/>
    <n v="207"/>
    <s v="Pcs"/>
    <n v="54"/>
    <n v="11178"/>
  </r>
  <r>
    <x v="632"/>
    <s v="SHREE HANUMAN TEXTILE"/>
    <x v="1"/>
    <n v="500"/>
    <s v="Pcs"/>
    <n v="52"/>
    <n v="26000"/>
  </r>
  <r>
    <x v="351"/>
    <s v="SHREE HANUMAN TEXTILE"/>
    <x v="1"/>
    <n v="500"/>
    <s v="Pcs"/>
    <n v="54"/>
    <n v="27000"/>
  </r>
  <r>
    <x v="405"/>
    <s v="SHREE HANUMAN TEXTILE"/>
    <x v="1"/>
    <n v="559"/>
    <s v="Pcs"/>
    <n v="60"/>
    <n v="33540"/>
  </r>
  <r>
    <x v="503"/>
    <s v="SHREE HANUMAN TEXTILE"/>
    <x v="1"/>
    <n v="500"/>
    <s v="Pcs"/>
    <n v="63"/>
    <n v="31500"/>
  </r>
  <r>
    <x v="430"/>
    <s v="SHREE HANUMAN TEXTILE"/>
    <x v="1"/>
    <n v="499"/>
    <s v="Pcs"/>
    <n v="63"/>
    <n v="31437"/>
  </r>
  <r>
    <x v="585"/>
    <s v="SHREE HANUMAN TEXTILE"/>
    <x v="1"/>
    <n v="557"/>
    <s v="Pcs"/>
    <n v="68"/>
    <n v="37876"/>
  </r>
  <r>
    <x v="586"/>
    <s v="SHREE HANUMAN TEXTILE"/>
    <x v="1"/>
    <n v="502"/>
    <s v="Pcs"/>
    <n v="68"/>
    <n v="34136"/>
  </r>
  <r>
    <x v="578"/>
    <s v="SHREE HANUMAN TEXTILE"/>
    <x v="1"/>
    <n v="520"/>
    <s v="Pcs"/>
    <n v="68"/>
    <n v="35360"/>
  </r>
  <r>
    <x v="20"/>
    <s v="SHREE HANUMAN TEXTILE"/>
    <x v="1"/>
    <n v="500"/>
    <s v="Pcs"/>
    <n v="68"/>
    <n v="34000"/>
  </r>
  <r>
    <x v="614"/>
    <s v="SHREE HANUMAN TEXTILE"/>
    <x v="1"/>
    <n v="600"/>
    <s v="Pcs"/>
    <n v="68"/>
    <n v="40800"/>
  </r>
  <r>
    <x v="11"/>
    <s v="SHREE HANUMAN TEXTILE"/>
    <x v="2"/>
    <n v="440"/>
    <s v="Pcs"/>
    <n v="68"/>
    <n v="29920"/>
  </r>
  <r>
    <x v="663"/>
    <s v="SHUBHTARA PACKAGING"/>
    <x v="1"/>
    <n v="565"/>
    <s v="Pcs"/>
    <n v="42.5"/>
    <n v="24012.5"/>
  </r>
  <r>
    <x v="118"/>
    <s v="SITRONN"/>
    <x v="3"/>
    <n v="1071"/>
    <s v="Pcs"/>
    <n v="30.5"/>
    <n v="32665.5"/>
  </r>
  <r>
    <x v="140"/>
    <s v="SITRONN"/>
    <x v="0"/>
    <n v="658"/>
    <s v="Pcs"/>
    <n v="20.5"/>
    <n v="13489"/>
  </r>
  <r>
    <x v="114"/>
    <s v="SM PACKAGING"/>
    <x v="0"/>
    <n v="300"/>
    <s v="Kg"/>
    <n v="23"/>
    <n v="6900"/>
  </r>
  <r>
    <x v="114"/>
    <s v="SM PACKAGING"/>
    <x v="0"/>
    <n v="583"/>
    <s v="Kg"/>
    <n v="23"/>
    <n v="13409"/>
  </r>
  <r>
    <x v="114"/>
    <s v="SM PACKAGING"/>
    <x v="0"/>
    <n v="636"/>
    <s v="Kg"/>
    <n v="24.25"/>
    <n v="15423"/>
  </r>
  <r>
    <x v="114"/>
    <s v="SM PACKAGING"/>
    <x v="0"/>
    <n v="301"/>
    <s v="Kg"/>
    <n v="23"/>
    <n v="6923"/>
  </r>
  <r>
    <x v="48"/>
    <s v="SM PACKAGING"/>
    <x v="0"/>
    <n v="412"/>
    <s v="Kg"/>
    <n v="29.5"/>
    <n v="12154"/>
  </r>
  <r>
    <x v="48"/>
    <s v="SM PACKAGING"/>
    <x v="0"/>
    <n v="299"/>
    <s v="Kg"/>
    <n v="29.5"/>
    <n v="8820.5"/>
  </r>
  <r>
    <x v="48"/>
    <s v="SM PACKAGING"/>
    <x v="0"/>
    <n v="481"/>
    <s v="Kg"/>
    <n v="24.25"/>
    <n v="11664.25"/>
  </r>
  <r>
    <x v="48"/>
    <s v="SM PACKAGING"/>
    <x v="0"/>
    <n v="360"/>
    <s v="Kg"/>
    <n v="29.5"/>
    <n v="10620"/>
  </r>
  <r>
    <x v="241"/>
    <s v="SM PACKAGING"/>
    <x v="0"/>
    <n v="357"/>
    <s v="Kg"/>
    <n v="23.25"/>
    <n v="8300.25"/>
  </r>
  <r>
    <x v="241"/>
    <s v="SM PACKAGING"/>
    <x v="0"/>
    <n v="364"/>
    <s v="Kg"/>
    <n v="22.5"/>
    <n v="8190"/>
  </r>
  <r>
    <x v="755"/>
    <s v="SM PACKAGING"/>
    <x v="0"/>
    <n v="302"/>
    <s v="Kg"/>
    <n v="29.5"/>
    <n v="8909"/>
  </r>
  <r>
    <x v="755"/>
    <s v="SM PACKAGING"/>
    <x v="0"/>
    <n v="302"/>
    <s v="Kg"/>
    <n v="27.5"/>
    <n v="8305"/>
  </r>
  <r>
    <x v="118"/>
    <s v="SM PACKAGING"/>
    <x v="0"/>
    <n v="520"/>
    <s v="Kg"/>
    <n v="23"/>
    <n v="11960"/>
  </r>
  <r>
    <x v="118"/>
    <s v="SM PACKAGING"/>
    <x v="0"/>
    <n v="582"/>
    <s v="Kg"/>
    <n v="24.5"/>
    <n v="14259"/>
  </r>
  <r>
    <x v="118"/>
    <s v="SM PACKAGING"/>
    <x v="0"/>
    <n v="614"/>
    <s v="Kg"/>
    <n v="23"/>
    <n v="14122"/>
  </r>
  <r>
    <x v="268"/>
    <s v="SM PACKAGING"/>
    <x v="0"/>
    <n v="393"/>
    <s v="Kg"/>
    <n v="24.5"/>
    <n v="9628.5"/>
  </r>
  <r>
    <x v="268"/>
    <s v="SM PACKAGING"/>
    <x v="0"/>
    <n v="628"/>
    <s v="Kg"/>
    <n v="29.25"/>
    <n v="18369"/>
  </r>
  <r>
    <x v="268"/>
    <s v="SM PACKAGING"/>
    <x v="0"/>
    <n v="626"/>
    <s v="Kg"/>
    <n v="24.5"/>
    <n v="15337"/>
  </r>
  <r>
    <x v="122"/>
    <s v="SM PACKAGING"/>
    <x v="0"/>
    <n v="683"/>
    <s v="Kg"/>
    <n v="23.25"/>
    <n v="15879.75"/>
  </r>
  <r>
    <x v="122"/>
    <s v="SM PACKAGING"/>
    <x v="0"/>
    <n v="680"/>
    <s v="Kg"/>
    <n v="23.25"/>
    <n v="15810"/>
  </r>
  <r>
    <x v="122"/>
    <s v="SM PACKAGING"/>
    <x v="0"/>
    <n v="607"/>
    <s v="Kg"/>
    <n v="23.25"/>
    <n v="14112.75"/>
  </r>
  <r>
    <x v="122"/>
    <s v="SM PACKAGING"/>
    <x v="0"/>
    <n v="1251"/>
    <s v="Kg"/>
    <n v="23"/>
    <n v="28773"/>
  </r>
  <r>
    <x v="665"/>
    <s v="SM PACKAGING"/>
    <x v="0"/>
    <n v="480"/>
    <s v="Kg"/>
    <n v="23"/>
    <n v="11040"/>
  </r>
  <r>
    <x v="665"/>
    <s v="SM PACKAGING"/>
    <x v="0"/>
    <n v="604"/>
    <s v="Kg"/>
    <n v="23"/>
    <n v="13892"/>
  </r>
  <r>
    <x v="124"/>
    <s v="SM PACKAGING"/>
    <x v="0"/>
    <n v="573"/>
    <s v="Kg"/>
    <n v="23.5"/>
    <n v="13465.5"/>
  </r>
  <r>
    <x v="124"/>
    <s v="SM PACKAGING"/>
    <x v="0"/>
    <n v="631"/>
    <s v="Kg"/>
    <n v="22"/>
    <n v="13882"/>
  </r>
  <r>
    <x v="124"/>
    <s v="SM PACKAGING"/>
    <x v="0"/>
    <n v="631"/>
    <s v="Kg"/>
    <n v="23.5"/>
    <n v="14828.5"/>
  </r>
  <r>
    <x v="124"/>
    <s v="SM PACKAGING"/>
    <x v="0"/>
    <n v="559"/>
    <s v="Kg"/>
    <n v="23"/>
    <n v="12857"/>
  </r>
  <r>
    <x v="124"/>
    <s v="SM PACKAGING"/>
    <x v="0"/>
    <n v="593"/>
    <s v="Kg"/>
    <n v="23"/>
    <n v="13639"/>
  </r>
  <r>
    <x v="124"/>
    <s v="SM PACKAGING"/>
    <x v="0"/>
    <n v="526"/>
    <s v="Kg"/>
    <n v="23"/>
    <n v="12098"/>
  </r>
  <r>
    <x v="668"/>
    <s v="SM PACKAGING"/>
    <x v="0"/>
    <n v="619"/>
    <s v="Kg"/>
    <n v="24"/>
    <n v="14856"/>
  </r>
  <r>
    <x v="668"/>
    <s v="SM PACKAGING"/>
    <x v="0"/>
    <n v="308"/>
    <s v="Kg"/>
    <n v="22.5"/>
    <n v="6930"/>
  </r>
  <r>
    <x v="668"/>
    <s v="SM PACKAGING"/>
    <x v="0"/>
    <n v="506"/>
    <s v="Kg"/>
    <n v="24"/>
    <n v="12144"/>
  </r>
  <r>
    <x v="422"/>
    <s v="SM PACKAGING"/>
    <x v="0"/>
    <n v="332"/>
    <s v="Kg"/>
    <n v="23"/>
    <n v="7636"/>
  </r>
  <r>
    <x v="422"/>
    <s v="SM PACKAGING"/>
    <x v="0"/>
    <n v="396"/>
    <s v="Kg"/>
    <n v="29.5"/>
    <n v="11682"/>
  </r>
  <r>
    <x v="422"/>
    <s v="SM PACKAGING"/>
    <x v="0"/>
    <n v="562"/>
    <s v="Kg"/>
    <n v="23"/>
    <n v="12926"/>
  </r>
  <r>
    <x v="244"/>
    <s v="SM PACKAGING"/>
    <x v="0"/>
    <n v="426"/>
    <s v="Kg"/>
    <n v="22.25"/>
    <n v="9478.5"/>
  </r>
  <r>
    <x v="244"/>
    <s v="SM PACKAGING"/>
    <x v="0"/>
    <n v="499"/>
    <s v="Kg"/>
    <n v="22.25"/>
    <n v="11102.75"/>
  </r>
  <r>
    <x v="244"/>
    <s v="SM PACKAGING"/>
    <x v="0"/>
    <n v="637"/>
    <s v="Kg"/>
    <n v="22.5"/>
    <n v="14332.5"/>
  </r>
  <r>
    <x v="244"/>
    <s v="SM PACKAGING"/>
    <x v="0"/>
    <n v="639"/>
    <s v="Kg"/>
    <n v="22.5"/>
    <n v="14377.5"/>
  </r>
  <r>
    <x v="244"/>
    <s v="SM PACKAGING"/>
    <x v="0"/>
    <n v="512"/>
    <s v="Kg"/>
    <n v="22.25"/>
    <n v="11392"/>
  </r>
  <r>
    <x v="244"/>
    <s v="SM PACKAGING"/>
    <x v="0"/>
    <n v="657"/>
    <s v="Kg"/>
    <n v="22.25"/>
    <n v="14618.25"/>
  </r>
  <r>
    <x v="244"/>
    <s v="SM PACKAGING"/>
    <x v="0"/>
    <n v="553"/>
    <s v="Kg"/>
    <n v="22.25"/>
    <n v="12304.25"/>
  </r>
  <r>
    <x v="244"/>
    <s v="SM PACKAGING"/>
    <x v="0"/>
    <n v="564"/>
    <s v="Kg"/>
    <n v="23.75"/>
    <n v="13395"/>
  </r>
  <r>
    <x v="131"/>
    <s v="SM PACKAGING"/>
    <x v="0"/>
    <n v="1058"/>
    <s v="Kg"/>
    <n v="22"/>
    <n v="23276"/>
  </r>
  <r>
    <x v="246"/>
    <s v="SM PACKAGING"/>
    <x v="0"/>
    <n v="566"/>
    <s v="Kg"/>
    <n v="23.5"/>
    <n v="13301"/>
  </r>
  <r>
    <x v="246"/>
    <s v="SM PACKAGING"/>
    <x v="0"/>
    <n v="548"/>
    <s v="Kg"/>
    <n v="23.5"/>
    <n v="12878"/>
  </r>
  <r>
    <x v="246"/>
    <s v="SM PACKAGING"/>
    <x v="0"/>
    <n v="490"/>
    <s v="Kg"/>
    <n v="23.5"/>
    <n v="11515"/>
  </r>
  <r>
    <x v="293"/>
    <s v="SM PACKAGING"/>
    <x v="0"/>
    <n v="696"/>
    <s v="Kg"/>
    <n v="23.5"/>
    <n v="16356"/>
  </r>
  <r>
    <x v="293"/>
    <s v="SM PACKAGING"/>
    <x v="0"/>
    <n v="643"/>
    <s v="Kg"/>
    <n v="22"/>
    <n v="14146"/>
  </r>
  <r>
    <x v="293"/>
    <s v="SM PACKAGING"/>
    <x v="0"/>
    <n v="736"/>
    <s v="Kg"/>
    <n v="23.5"/>
    <n v="17296"/>
  </r>
  <r>
    <x v="383"/>
    <s v="SM PACKAGING"/>
    <x v="0"/>
    <n v="425"/>
    <s v="Kg"/>
    <n v="28"/>
    <n v="11900"/>
  </r>
  <r>
    <x v="383"/>
    <s v="SM PACKAGING"/>
    <x v="0"/>
    <n v="570"/>
    <s v="Kg"/>
    <n v="23.5"/>
    <n v="13395"/>
  </r>
  <r>
    <x v="383"/>
    <s v="SM PACKAGING"/>
    <x v="0"/>
    <n v="272"/>
    <s v="Kg"/>
    <n v="28"/>
    <n v="7616"/>
  </r>
  <r>
    <x v="672"/>
    <s v="SM PACKAGING"/>
    <x v="0"/>
    <n v="477"/>
    <s v="Kg"/>
    <n v="22"/>
    <n v="10494"/>
  </r>
  <r>
    <x v="672"/>
    <s v="SM PACKAGING"/>
    <x v="0"/>
    <n v="539"/>
    <s v="Kg"/>
    <n v="22"/>
    <n v="11858"/>
  </r>
  <r>
    <x v="672"/>
    <s v="SM PACKAGING"/>
    <x v="0"/>
    <n v="571"/>
    <s v="Kg"/>
    <n v="22"/>
    <n v="12562"/>
  </r>
  <r>
    <x v="672"/>
    <s v="SM PACKAGING"/>
    <x v="0"/>
    <n v="679"/>
    <s v="Kg"/>
    <n v="22"/>
    <n v="14938"/>
  </r>
  <r>
    <x v="248"/>
    <s v="SM PACKAGING"/>
    <x v="0"/>
    <n v="586"/>
    <s v="Kg"/>
    <n v="22"/>
    <n v="12892"/>
  </r>
  <r>
    <x v="248"/>
    <s v="SM PACKAGING"/>
    <x v="0"/>
    <n v="670"/>
    <s v="Kg"/>
    <n v="22"/>
    <n v="14740"/>
  </r>
  <r>
    <x v="248"/>
    <s v="SM PACKAGING"/>
    <x v="0"/>
    <n v="635"/>
    <s v="Kg"/>
    <n v="28.5"/>
    <n v="18097.5"/>
  </r>
  <r>
    <x v="248"/>
    <s v="SM PACKAGING"/>
    <x v="0"/>
    <n v="596"/>
    <s v="Kg"/>
    <n v="21.5"/>
    <n v="12814"/>
  </r>
  <r>
    <x v="673"/>
    <s v="SM PACKAGING"/>
    <x v="0"/>
    <n v="707"/>
    <s v="Kg"/>
    <n v="21.5"/>
    <n v="15200.5"/>
  </r>
  <r>
    <x v="673"/>
    <s v="SM PACKAGING"/>
    <x v="0"/>
    <n v="604"/>
    <s v="Kg"/>
    <n v="21.5"/>
    <n v="12986"/>
  </r>
  <r>
    <x v="673"/>
    <s v="SM PACKAGING"/>
    <x v="0"/>
    <n v="549"/>
    <s v="Kg"/>
    <n v="21.5"/>
    <n v="11803.5"/>
  </r>
  <r>
    <x v="673"/>
    <s v="SM PACKAGING"/>
    <x v="0"/>
    <n v="948"/>
    <s v="Kg"/>
    <n v="27"/>
    <n v="25596"/>
  </r>
  <r>
    <x v="135"/>
    <s v="SM PACKAGING"/>
    <x v="0"/>
    <n v="604"/>
    <s v="Kg"/>
    <n v="21.5"/>
    <n v="12986"/>
  </r>
  <r>
    <x v="135"/>
    <s v="SM PACKAGING"/>
    <x v="0"/>
    <n v="553"/>
    <s v="Kg"/>
    <n v="23.5"/>
    <n v="12995.5"/>
  </r>
  <r>
    <x v="135"/>
    <s v="SM PACKAGING"/>
    <x v="0"/>
    <n v="716"/>
    <s v="Kg"/>
    <n v="21.5"/>
    <n v="15394"/>
  </r>
  <r>
    <x v="294"/>
    <s v="SM PACKAGING"/>
    <x v="0"/>
    <n v="570"/>
    <s v="Kg"/>
    <n v="23.5"/>
    <n v="13395"/>
  </r>
  <r>
    <x v="249"/>
    <s v="SM PACKAGING"/>
    <x v="0"/>
    <n v="321"/>
    <s v="Kg"/>
    <n v="27.5"/>
    <n v="8827.5"/>
  </r>
  <r>
    <x v="249"/>
    <s v="SM PACKAGING"/>
    <x v="0"/>
    <n v="550"/>
    <s v="Kg"/>
    <n v="21.5"/>
    <n v="11825"/>
  </r>
  <r>
    <x v="250"/>
    <s v="SM PACKAGING"/>
    <x v="0"/>
    <n v="669"/>
    <s v="Kg"/>
    <n v="23"/>
    <n v="15387"/>
  </r>
  <r>
    <x v="250"/>
    <s v="SM PACKAGING"/>
    <x v="0"/>
    <n v="585"/>
    <s v="Kg"/>
    <n v="23"/>
    <n v="13455"/>
  </r>
  <r>
    <x v="251"/>
    <s v="SM PACKAGING"/>
    <x v="0"/>
    <n v="576"/>
    <s v="Kg"/>
    <n v="21"/>
    <n v="12096"/>
  </r>
  <r>
    <x v="252"/>
    <s v="SM PACKAGING"/>
    <x v="0"/>
    <n v="650"/>
    <s v="Kg"/>
    <n v="27.75"/>
    <n v="18037.5"/>
  </r>
  <r>
    <x v="252"/>
    <s v="SM PACKAGING"/>
    <x v="0"/>
    <n v="264"/>
    <s v="Kg"/>
    <n v="21"/>
    <n v="5544"/>
  </r>
  <r>
    <x v="253"/>
    <s v="SM PACKAGING"/>
    <x v="0"/>
    <n v="767"/>
    <s v="Kg"/>
    <n v="27"/>
    <n v="20709"/>
  </r>
  <r>
    <x v="253"/>
    <s v="SM PACKAGING"/>
    <x v="0"/>
    <n v="612"/>
    <s v="Kg"/>
    <n v="22.5"/>
    <n v="13770"/>
  </r>
  <r>
    <x v="253"/>
    <s v="SM PACKAGING"/>
    <x v="0"/>
    <n v="315"/>
    <s v="Kg"/>
    <n v="28.5"/>
    <n v="8977.5"/>
  </r>
  <r>
    <x v="253"/>
    <s v="SM PACKAGING"/>
    <x v="0"/>
    <n v="614"/>
    <s v="Kg"/>
    <n v="21"/>
    <n v="12894"/>
  </r>
  <r>
    <x v="253"/>
    <s v="SM PACKAGING"/>
    <x v="0"/>
    <n v="380"/>
    <s v="Kg"/>
    <n v="27.5"/>
    <n v="10450"/>
  </r>
  <r>
    <x v="137"/>
    <s v="SM PACKAGING"/>
    <x v="0"/>
    <n v="604"/>
    <s v="Kg"/>
    <n v="27.5"/>
    <n v="16610"/>
  </r>
  <r>
    <x v="254"/>
    <s v="SM PACKAGING"/>
    <x v="0"/>
    <n v="583"/>
    <s v="Kg"/>
    <n v="21.25"/>
    <n v="12388.75"/>
  </r>
  <r>
    <x v="254"/>
    <s v="SM PACKAGING"/>
    <x v="0"/>
    <n v="523"/>
    <s v="Kg"/>
    <n v="22.5"/>
    <n v="11767.5"/>
  </r>
  <r>
    <x v="254"/>
    <s v="SM PACKAGING"/>
    <x v="0"/>
    <n v="231"/>
    <s v="Kg"/>
    <n v="21.25"/>
    <n v="4908.75"/>
  </r>
  <r>
    <x v="138"/>
    <s v="SM PACKAGING"/>
    <x v="0"/>
    <n v="646"/>
    <s v="Kg"/>
    <n v="21.5"/>
    <n v="13889"/>
  </r>
  <r>
    <x v="138"/>
    <s v="SM PACKAGING"/>
    <x v="0"/>
    <n v="324"/>
    <s v="Kg"/>
    <n v="28"/>
    <n v="9072"/>
  </r>
  <r>
    <x v="138"/>
    <s v="SM PACKAGING"/>
    <x v="0"/>
    <n v="511"/>
    <s v="Kg"/>
    <n v="22.5"/>
    <n v="11497.5"/>
  </r>
  <r>
    <x v="296"/>
    <s v="SM PACKAGING"/>
    <x v="0"/>
    <n v="576"/>
    <s v="Kg"/>
    <n v="21.5"/>
    <n v="12384"/>
  </r>
  <r>
    <x v="296"/>
    <s v="SM PACKAGING"/>
    <x v="0"/>
    <n v="608"/>
    <s v="Kg"/>
    <n v="21.5"/>
    <n v="13072"/>
  </r>
  <r>
    <x v="139"/>
    <s v="SM PACKAGING"/>
    <x v="0"/>
    <n v="477"/>
    <s v="Kg"/>
    <n v="21"/>
    <n v="10017"/>
  </r>
  <r>
    <x v="139"/>
    <s v="SM PACKAGING"/>
    <x v="0"/>
    <n v="867"/>
    <s v="Kg"/>
    <n v="21"/>
    <n v="18207"/>
  </r>
  <r>
    <x v="139"/>
    <s v="SM PACKAGING"/>
    <x v="0"/>
    <n v="1277"/>
    <s v="Kg"/>
    <n v="22.5"/>
    <n v="28732.5"/>
  </r>
  <r>
    <x v="139"/>
    <s v="SM PACKAGING"/>
    <x v="0"/>
    <n v="843"/>
    <s v="Kg"/>
    <n v="22.5"/>
    <n v="18967.5"/>
  </r>
  <r>
    <x v="139"/>
    <s v="SM PACKAGING"/>
    <x v="0"/>
    <n v="194"/>
    <s v="Kg"/>
    <n v="22.5"/>
    <n v="4365"/>
  </r>
  <r>
    <x v="139"/>
    <s v="SM PACKAGING"/>
    <x v="0"/>
    <n v="1429"/>
    <s v="Kg"/>
    <n v="21"/>
    <n v="30009"/>
  </r>
  <r>
    <x v="140"/>
    <s v="SM PACKAGING"/>
    <x v="0"/>
    <n v="925"/>
    <s v="Kg"/>
    <n v="21"/>
    <n v="19425"/>
  </r>
  <r>
    <x v="142"/>
    <s v="SM PACKAGING"/>
    <x v="0"/>
    <n v="531"/>
    <s v="Kg"/>
    <n v="21.5"/>
    <n v="11416.5"/>
  </r>
  <r>
    <x v="142"/>
    <s v="SM PACKAGING"/>
    <x v="0"/>
    <n v="663"/>
    <s v="Kg"/>
    <n v="26.5"/>
    <n v="17569.5"/>
  </r>
  <r>
    <x v="142"/>
    <s v="SM PACKAGING"/>
    <x v="0"/>
    <n v="523"/>
    <s v="Kg"/>
    <n v="20.25"/>
    <n v="10590.75"/>
  </r>
  <r>
    <x v="142"/>
    <s v="SM PACKAGING"/>
    <x v="0"/>
    <n v="1066"/>
    <s v="Kg"/>
    <n v="20.5"/>
    <n v="21853"/>
  </r>
  <r>
    <x v="305"/>
    <s v="SM PACKAGING"/>
    <x v="0"/>
    <n v="603"/>
    <s v="Kg"/>
    <n v="22.5"/>
    <n v="13567.5"/>
  </r>
  <r>
    <x v="305"/>
    <s v="SM PACKAGING"/>
    <x v="0"/>
    <n v="631"/>
    <s v="Kg"/>
    <n v="21"/>
    <n v="13251"/>
  </r>
  <r>
    <x v="152"/>
    <s v="SM PACKAGING"/>
    <x v="0"/>
    <n v="523"/>
    <s v="Kg"/>
    <n v="27.5"/>
    <n v="14382.5"/>
  </r>
  <r>
    <x v="152"/>
    <s v="SM PACKAGING"/>
    <x v="0"/>
    <n v="425"/>
    <s v="Kg"/>
    <n v="20"/>
    <n v="8500"/>
  </r>
  <r>
    <x v="259"/>
    <s v="SM PACKAGING"/>
    <x v="0"/>
    <n v="501"/>
    <s v="Kg"/>
    <n v="21"/>
    <n v="10521"/>
  </r>
  <r>
    <x v="259"/>
    <s v="SM PACKAGING"/>
    <x v="0"/>
    <n v="541"/>
    <s v="Kg"/>
    <n v="22.25"/>
    <n v="12037.25"/>
  </r>
  <r>
    <x v="259"/>
    <s v="SM PACKAGING"/>
    <x v="0"/>
    <n v="514"/>
    <s v="Kg"/>
    <n v="21.5"/>
    <n v="11051"/>
  </r>
  <r>
    <x v="259"/>
    <s v="SM PACKAGING"/>
    <x v="0"/>
    <n v="499"/>
    <s v="Kg"/>
    <n v="21.5"/>
    <n v="10728.5"/>
  </r>
  <r>
    <x v="159"/>
    <s v="SM PACKAGING"/>
    <x v="0"/>
    <n v="461"/>
    <s v="Kg"/>
    <n v="20.5"/>
    <n v="9450.5"/>
  </r>
  <r>
    <x v="159"/>
    <s v="SM PACKAGING"/>
    <x v="0"/>
    <n v="456"/>
    <s v="Kg"/>
    <n v="20.5"/>
    <n v="9348"/>
  </r>
  <r>
    <x v="159"/>
    <s v="SM PACKAGING"/>
    <x v="0"/>
    <n v="490"/>
    <s v="Kg"/>
    <n v="22"/>
    <n v="10780"/>
  </r>
  <r>
    <x v="159"/>
    <s v="SM PACKAGING"/>
    <x v="0"/>
    <n v="511"/>
    <s v="Kg"/>
    <n v="22"/>
    <n v="11242"/>
  </r>
  <r>
    <x v="159"/>
    <s v="SM PACKAGING"/>
    <x v="0"/>
    <n v="957"/>
    <s v="Kg"/>
    <n v="20.5"/>
    <n v="19618.5"/>
  </r>
  <r>
    <x v="423"/>
    <s v="SM PACKAGING"/>
    <x v="0"/>
    <n v="1039"/>
    <s v="Kg"/>
    <n v="20.5"/>
    <n v="21299.5"/>
  </r>
  <r>
    <x v="308"/>
    <s v="SM PACKAGING"/>
    <x v="0"/>
    <n v="532"/>
    <s v="Kg"/>
    <n v="22.25"/>
    <n v="11837"/>
  </r>
  <r>
    <x v="163"/>
    <s v="SM PACKAGING"/>
    <x v="0"/>
    <n v="647"/>
    <s v="Kg"/>
    <n v="22"/>
    <n v="14234"/>
  </r>
  <r>
    <x v="163"/>
    <s v="SM PACKAGING"/>
    <x v="0"/>
    <n v="580"/>
    <s v="Kg"/>
    <n v="22"/>
    <n v="12760"/>
  </r>
  <r>
    <x v="163"/>
    <s v="SM PACKAGING"/>
    <x v="0"/>
    <n v="523"/>
    <s v="Kg"/>
    <n v="22"/>
    <n v="11506"/>
  </r>
  <r>
    <x v="165"/>
    <s v="SM PACKAGING"/>
    <x v="0"/>
    <n v="463"/>
    <s v="Kg"/>
    <n v="21.5"/>
    <n v="9954.5"/>
  </r>
  <r>
    <x v="309"/>
    <s v="SM PACKAGING"/>
    <x v="0"/>
    <n v="482"/>
    <s v="Kg"/>
    <n v="22"/>
    <n v="10604"/>
  </r>
  <r>
    <x v="309"/>
    <s v="SM PACKAGING"/>
    <x v="0"/>
    <n v="262"/>
    <s v="Kg"/>
    <n v="27"/>
    <n v="7074"/>
  </r>
  <r>
    <x v="592"/>
    <s v="SM PACKAGING"/>
    <x v="0"/>
    <n v="314"/>
    <s v="Kg"/>
    <n v="27"/>
    <n v="8478"/>
  </r>
  <r>
    <x v="759"/>
    <s v="SM PACKAGING"/>
    <x v="0"/>
    <n v="597"/>
    <s v="Kg"/>
    <n v="22"/>
    <n v="13134"/>
  </r>
  <r>
    <x v="170"/>
    <s v="SM PACKAGING"/>
    <x v="0"/>
    <n v="598"/>
    <s v="Kg"/>
    <n v="21"/>
    <n v="12558"/>
  </r>
  <r>
    <x v="313"/>
    <s v="SM PACKAGING"/>
    <x v="0"/>
    <n v="577"/>
    <s v="Kg"/>
    <n v="22"/>
    <n v="12694"/>
  </r>
  <r>
    <x v="313"/>
    <s v="SM PACKAGING"/>
    <x v="0"/>
    <n v="492"/>
    <s v="Kg"/>
    <n v="22"/>
    <n v="10824"/>
  </r>
  <r>
    <x v="577"/>
    <s v="SM PACKAGING"/>
    <x v="0"/>
    <n v="549"/>
    <s v="Kg"/>
    <n v="22"/>
    <n v="12078"/>
  </r>
  <r>
    <x v="577"/>
    <s v="SM PACKAGING"/>
    <x v="0"/>
    <n v="510"/>
    <s v="Kg"/>
    <n v="22"/>
    <n v="11220"/>
  </r>
  <r>
    <x v="577"/>
    <s v="SM PACKAGING"/>
    <x v="0"/>
    <n v="646"/>
    <s v="Kg"/>
    <n v="22"/>
    <n v="14212"/>
  </r>
  <r>
    <x v="64"/>
    <s v="SM PACKAGING"/>
    <x v="0"/>
    <n v="470"/>
    <s v="Kg"/>
    <n v="22"/>
    <n v="10340"/>
  </r>
  <r>
    <x v="64"/>
    <s v="SM PACKAGING"/>
    <x v="0"/>
    <n v="673"/>
    <s v="Kg"/>
    <n v="20.5"/>
    <n v="13796.5"/>
  </r>
  <r>
    <x v="315"/>
    <s v="SM PACKAGING"/>
    <x v="0"/>
    <n v="355"/>
    <s v="Kg"/>
    <n v="21"/>
    <n v="7455"/>
  </r>
  <r>
    <x v="315"/>
    <s v="SM PACKAGING"/>
    <x v="0"/>
    <n v="610"/>
    <s v="Kg"/>
    <n v="21"/>
    <n v="12810"/>
  </r>
  <r>
    <x v="315"/>
    <s v="SM PACKAGING"/>
    <x v="0"/>
    <n v="614"/>
    <s v="Kg"/>
    <n v="21"/>
    <n v="12894"/>
  </r>
  <r>
    <x v="398"/>
    <s v="SM PACKAGING"/>
    <x v="0"/>
    <n v="260"/>
    <s v="Kg"/>
    <n v="22.25"/>
    <n v="5785"/>
  </r>
  <r>
    <x v="398"/>
    <s v="SM PACKAGING"/>
    <x v="0"/>
    <n v="550"/>
    <s v="Kg"/>
    <n v="22.25"/>
    <n v="12237.5"/>
  </r>
  <r>
    <x v="398"/>
    <s v="SM PACKAGING"/>
    <x v="0"/>
    <n v="611"/>
    <s v="Kg"/>
    <n v="21"/>
    <n v="12831"/>
  </r>
  <r>
    <x v="320"/>
    <s v="SM PACKAGING"/>
    <x v="0"/>
    <n v="498"/>
    <s v="Kg"/>
    <n v="24"/>
    <n v="11952"/>
  </r>
  <r>
    <x v="320"/>
    <s v="SM PACKAGING"/>
    <x v="0"/>
    <n v="636"/>
    <s v="Kg"/>
    <n v="24"/>
    <n v="15264"/>
  </r>
  <r>
    <x v="320"/>
    <s v="SM PACKAGING"/>
    <x v="0"/>
    <n v="527"/>
    <s v="Kg"/>
    <n v="24"/>
    <n v="12648"/>
  </r>
  <r>
    <x v="320"/>
    <s v="SM PACKAGING"/>
    <x v="0"/>
    <n v="583"/>
    <s v="Kg"/>
    <n v="23"/>
    <n v="13409"/>
  </r>
  <r>
    <x v="320"/>
    <s v="SM PACKAGING"/>
    <x v="0"/>
    <n v="509"/>
    <s v="Kg"/>
    <n v="24.25"/>
    <n v="12343.25"/>
  </r>
  <r>
    <x v="320"/>
    <s v="SM PACKAGING"/>
    <x v="0"/>
    <n v="262"/>
    <s v="Kg"/>
    <n v="23"/>
    <n v="6026"/>
  </r>
  <r>
    <x v="321"/>
    <s v="SM PACKAGING"/>
    <x v="0"/>
    <n v="477"/>
    <s v="Kg"/>
    <n v="24"/>
    <n v="11448"/>
  </r>
  <r>
    <x v="321"/>
    <s v="SM PACKAGING"/>
    <x v="0"/>
    <n v="505"/>
    <s v="Kg"/>
    <n v="24"/>
    <n v="12120"/>
  </r>
  <r>
    <x v="321"/>
    <s v="SM PACKAGING"/>
    <x v="0"/>
    <n v="505"/>
    <s v="Kg"/>
    <n v="24"/>
    <n v="12120"/>
  </r>
  <r>
    <x v="760"/>
    <s v="SM PACKAGING"/>
    <x v="0"/>
    <n v="297"/>
    <s v="Kg"/>
    <n v="26"/>
    <n v="7722"/>
  </r>
  <r>
    <x v="760"/>
    <s v="SM PACKAGING"/>
    <x v="0"/>
    <n v="505"/>
    <s v="Kg"/>
    <n v="24"/>
    <n v="12120"/>
  </r>
  <r>
    <x v="51"/>
    <s v="SM PACKAGING"/>
    <x v="0"/>
    <n v="1118"/>
    <s v="Kg"/>
    <n v="24"/>
    <n v="26832"/>
  </r>
  <r>
    <x v="51"/>
    <s v="SM PACKAGING"/>
    <x v="0"/>
    <n v="498"/>
    <s v="Kg"/>
    <n v="24"/>
    <n v="11952"/>
  </r>
  <r>
    <x v="51"/>
    <s v="SM PACKAGING"/>
    <x v="0"/>
    <n v="1079"/>
    <s v="Kg"/>
    <n v="24"/>
    <n v="25896"/>
  </r>
  <r>
    <x v="176"/>
    <s v="SM PACKAGING"/>
    <x v="0"/>
    <n v="504"/>
    <s v="Kg"/>
    <n v="22.5"/>
    <n v="11340"/>
  </r>
  <r>
    <x v="176"/>
    <s v="SM PACKAGING"/>
    <x v="0"/>
    <n v="557"/>
    <s v="Kg"/>
    <n v="22.5"/>
    <n v="12532.5"/>
  </r>
  <r>
    <x v="176"/>
    <s v="SM PACKAGING"/>
    <x v="0"/>
    <n v="393"/>
    <s v="Kg"/>
    <n v="22.5"/>
    <n v="8842.5"/>
  </r>
  <r>
    <x v="52"/>
    <s v="SM PACKAGING"/>
    <x v="0"/>
    <n v="592"/>
    <s v="Kg"/>
    <n v="23"/>
    <n v="13616"/>
  </r>
  <r>
    <x v="52"/>
    <s v="SM PACKAGING"/>
    <x v="0"/>
    <n v="664"/>
    <s v="Kg"/>
    <n v="22.5"/>
    <n v="14940"/>
  </r>
  <r>
    <x v="324"/>
    <s v="SM PACKAGING"/>
    <x v="0"/>
    <n v="294"/>
    <s v="Kg"/>
    <n v="28.5"/>
    <n v="8379"/>
  </r>
  <r>
    <x v="324"/>
    <s v="SM PACKAGING"/>
    <x v="0"/>
    <n v="504"/>
    <s v="Kg"/>
    <n v="27.5"/>
    <n v="13860"/>
  </r>
  <r>
    <x v="326"/>
    <s v="SM PACKAGING"/>
    <x v="0"/>
    <n v="316"/>
    <s v="Kg"/>
    <n v="29.5"/>
    <n v="9322"/>
  </r>
  <r>
    <x v="326"/>
    <s v="SM PACKAGING"/>
    <x v="0"/>
    <n v="670"/>
    <s v="Kg"/>
    <n v="21.5"/>
    <n v="14405"/>
  </r>
  <r>
    <x v="327"/>
    <s v="SM PACKAGING"/>
    <x v="0"/>
    <n v="612"/>
    <s v="Kg"/>
    <n v="22.75"/>
    <n v="13923"/>
  </r>
  <r>
    <x v="327"/>
    <s v="SM PACKAGING"/>
    <x v="0"/>
    <n v="507"/>
    <s v="Kg"/>
    <n v="21.5"/>
    <n v="10900.5"/>
  </r>
  <r>
    <x v="329"/>
    <s v="SM PACKAGING"/>
    <x v="0"/>
    <n v="960"/>
    <s v="Kg"/>
    <n v="21.5"/>
    <n v="20640"/>
  </r>
  <r>
    <x v="329"/>
    <s v="SM PACKAGING"/>
    <x v="0"/>
    <n v="486"/>
    <s v="Kg"/>
    <n v="23"/>
    <n v="11178"/>
  </r>
  <r>
    <x v="329"/>
    <s v="SM PACKAGING"/>
    <x v="0"/>
    <n v="383"/>
    <s v="Kg"/>
    <n v="23"/>
    <n v="8809"/>
  </r>
  <r>
    <x v="329"/>
    <s v="SM PACKAGING"/>
    <x v="0"/>
    <n v="516"/>
    <s v="Kg"/>
    <n v="23"/>
    <n v="11868"/>
  </r>
  <r>
    <x v="329"/>
    <s v="SM PACKAGING"/>
    <x v="0"/>
    <n v="595"/>
    <s v="Kg"/>
    <n v="21.5"/>
    <n v="12792.5"/>
  </r>
  <r>
    <x v="330"/>
    <s v="SM PACKAGING"/>
    <x v="0"/>
    <n v="542"/>
    <s v="Kg"/>
    <n v="22"/>
    <n v="11924"/>
  </r>
  <r>
    <x v="331"/>
    <s v="SM PACKAGING"/>
    <x v="0"/>
    <n v="623"/>
    <s v="Kg"/>
    <n v="22"/>
    <n v="13706"/>
  </r>
  <r>
    <x v="53"/>
    <s v="SM PACKAGING"/>
    <x v="0"/>
    <n v="861"/>
    <s v="Kg"/>
    <n v="24"/>
    <n v="20664"/>
  </r>
  <r>
    <x v="53"/>
    <s v="SM PACKAGING"/>
    <x v="0"/>
    <n v="375"/>
    <s v="Kg"/>
    <n v="24"/>
    <n v="9000"/>
  </r>
  <r>
    <x v="681"/>
    <s v="SM PACKAGING"/>
    <x v="0"/>
    <n v="895"/>
    <s v="Kg"/>
    <n v="22.75"/>
    <n v="20361.25"/>
  </r>
  <r>
    <x v="332"/>
    <s v="SM PACKAGING"/>
    <x v="0"/>
    <n v="500"/>
    <s v="Kg"/>
    <n v="23.25"/>
    <n v="11625"/>
  </r>
  <r>
    <x v="332"/>
    <s v="SM PACKAGING"/>
    <x v="0"/>
    <n v="475"/>
    <s v="Kg"/>
    <n v="23.25"/>
    <n v="11043.75"/>
  </r>
  <r>
    <x v="181"/>
    <s v="SM PACKAGING"/>
    <x v="0"/>
    <n v="670"/>
    <s v="Kg"/>
    <n v="22"/>
    <n v="14740"/>
  </r>
  <r>
    <x v="181"/>
    <s v="SM PACKAGING"/>
    <x v="0"/>
    <n v="448"/>
    <s v="Kg"/>
    <n v="23.25"/>
    <n v="10416"/>
  </r>
  <r>
    <x v="55"/>
    <s v="SM PACKAGING"/>
    <x v="0"/>
    <n v="550"/>
    <s v="Kg"/>
    <n v="24.25"/>
    <n v="13337.5"/>
  </r>
  <r>
    <x v="55"/>
    <s v="SM PACKAGING"/>
    <x v="0"/>
    <n v="566"/>
    <s v="Kg"/>
    <n v="24.25"/>
    <n v="13725.5"/>
  </r>
  <r>
    <x v="270"/>
    <s v="SM PACKAGING"/>
    <x v="0"/>
    <n v="488"/>
    <s v="Kg"/>
    <n v="24.25"/>
    <n v="11834"/>
  </r>
  <r>
    <x v="336"/>
    <s v="SM PACKAGING"/>
    <x v="0"/>
    <n v="500"/>
    <s v="Kg"/>
    <n v="24"/>
    <n v="12000"/>
  </r>
  <r>
    <x v="336"/>
    <s v="SM PACKAGING"/>
    <x v="0"/>
    <n v="242"/>
    <s v="Kg"/>
    <n v="27"/>
    <n v="6534"/>
  </r>
  <r>
    <x v="336"/>
    <s v="SM PACKAGING"/>
    <x v="0"/>
    <n v="500"/>
    <s v="Kg"/>
    <n v="24"/>
    <n v="12000"/>
  </r>
  <r>
    <x v="56"/>
    <s v="SM PACKAGING"/>
    <x v="0"/>
    <n v="493"/>
    <s v="Kg"/>
    <n v="24.5"/>
    <n v="12078.5"/>
  </r>
  <r>
    <x v="56"/>
    <s v="SM PACKAGING"/>
    <x v="0"/>
    <n v="529"/>
    <s v="Kg"/>
    <n v="24.5"/>
    <n v="12960.5"/>
  </r>
  <r>
    <x v="56"/>
    <s v="SM PACKAGING"/>
    <x v="0"/>
    <n v="564"/>
    <s v="Kg"/>
    <n v="23.25"/>
    <n v="13113"/>
  </r>
  <r>
    <x v="673"/>
    <s v="SP COMMUNICATIONS (P) LTD"/>
    <x v="1"/>
    <n v="500"/>
    <s v="Pcs"/>
    <n v="13.3"/>
    <n v="6650"/>
  </r>
  <r>
    <x v="306"/>
    <s v="SPLICE PACKAGING"/>
    <x v="0"/>
    <n v="353"/>
    <s v="Kg"/>
    <n v="38"/>
    <n v="13414"/>
  </r>
  <r>
    <x v="330"/>
    <s v="SPLICE PACKAGING"/>
    <x v="0"/>
    <n v="1276"/>
    <s v="Kg"/>
    <n v="21.5"/>
    <n v="27434"/>
  </r>
  <r>
    <x v="678"/>
    <s v="SR INTERNATIONAL PAPER MILLS PVT LTD"/>
    <x v="3"/>
    <n v="2302"/>
    <s v="Kg"/>
    <n v="10"/>
    <n v="23020"/>
  </r>
  <r>
    <x v="351"/>
    <s v="SREE GOPAL PACKAGING INDUSTRIES"/>
    <x v="2"/>
    <n v="202"/>
    <s v="Pcs"/>
    <n v="36"/>
    <n v="7272"/>
  </r>
  <r>
    <x v="200"/>
    <s v="SREE GOPAL PACKAGING INDUSTRIES"/>
    <x v="2"/>
    <n v="201"/>
    <s v="Pcs"/>
    <n v="40"/>
    <n v="8040"/>
  </r>
  <r>
    <x v="260"/>
    <s v="SRI RANI SATI ENTERPRISE"/>
    <x v="2"/>
    <n v="1567"/>
    <s v="Pcs"/>
    <n v="5.5"/>
    <n v="8618.5"/>
  </r>
  <r>
    <x v="338"/>
    <s v="SRI RANISATI INDUSTRIES"/>
    <x v="3"/>
    <n v="450"/>
    <s v="Kg"/>
    <n v="27.5"/>
    <n v="12375"/>
  </r>
  <r>
    <x v="338"/>
    <s v="SRI RANISATI INDUSTRIES"/>
    <x v="0"/>
    <n v="211"/>
    <s v="Kg"/>
    <n v="23.5"/>
    <n v="4958.5"/>
  </r>
  <r>
    <x v="56"/>
    <s v="SRI RANISATI INDUSTRIES"/>
    <x v="3"/>
    <n v="178"/>
    <s v="Kg"/>
    <n v="27.5"/>
    <n v="4895"/>
  </r>
  <r>
    <x v="56"/>
    <s v="SRI RANISATI INDUSTRIES"/>
    <x v="0"/>
    <n v="443"/>
    <s v="Kg"/>
    <n v="23.5"/>
    <n v="10410.5"/>
  </r>
  <r>
    <x v="351"/>
    <s v="SRI VISHNU INDUSTRIES"/>
    <x v="0"/>
    <n v="2255"/>
    <s v="Kg"/>
    <n v="25"/>
    <n v="56375"/>
  </r>
  <r>
    <x v="351"/>
    <s v="SRI VISHNU INDUSTRIES"/>
    <x v="0"/>
    <n v="2014"/>
    <s v="Kg"/>
    <n v="25"/>
    <n v="50350"/>
  </r>
  <r>
    <x v="351"/>
    <s v="SRI VISHNU INDUSTRIES"/>
    <x v="0"/>
    <n v="1836"/>
    <s v="Kg"/>
    <n v="25"/>
    <n v="45900"/>
  </r>
  <r>
    <x v="187"/>
    <s v="SRI VISHNU INDUSTRIES"/>
    <x v="0"/>
    <n v="2941"/>
    <s v="Kg"/>
    <n v="25"/>
    <n v="73525"/>
  </r>
  <r>
    <x v="187"/>
    <s v="SRI VISHNU INDUSTRIES"/>
    <x v="0"/>
    <n v="2784"/>
    <s v="Kg"/>
    <n v="25"/>
    <n v="69600"/>
  </r>
  <r>
    <x v="430"/>
    <s v="SRI VISHNU INDUSTRIES"/>
    <x v="0"/>
    <n v="814"/>
    <s v="Kg"/>
    <n v="42"/>
    <n v="34188"/>
  </r>
  <r>
    <x v="430"/>
    <s v="SRI VISHNU INDUSTRIES"/>
    <x v="0"/>
    <n v="1224"/>
    <s v="Kg"/>
    <n v="42"/>
    <n v="51408"/>
  </r>
  <r>
    <x v="662"/>
    <s v="SRI VISHNU INDUSTRIES"/>
    <x v="0"/>
    <n v="2022"/>
    <s v="Kg"/>
    <n v="41"/>
    <n v="82902"/>
  </r>
  <r>
    <x v="520"/>
    <s v="SRI VISHNU INDUSTRIES"/>
    <x v="0"/>
    <n v="1970"/>
    <s v="Kg"/>
    <n v="41"/>
    <n v="80770"/>
  </r>
  <r>
    <x v="369"/>
    <s v="SRI VISHNU INDUSTRIES"/>
    <x v="0"/>
    <n v="1011"/>
    <s v="Kg"/>
    <n v="42"/>
    <n v="42462"/>
  </r>
  <r>
    <x v="369"/>
    <s v="SRI VISHNU INDUSTRIES"/>
    <x v="0"/>
    <n v="891"/>
    <s v="Kg"/>
    <n v="42"/>
    <n v="37422"/>
  </r>
  <r>
    <x v="370"/>
    <s v="SRI VISHNU INDUSTRIES"/>
    <x v="0"/>
    <n v="1877"/>
    <s v="Kg"/>
    <n v="41"/>
    <n v="76957"/>
  </r>
  <r>
    <x v="371"/>
    <s v="SRI VISHNU INDUSTRIES"/>
    <x v="0"/>
    <n v="2003"/>
    <s v="Kg"/>
    <n v="41"/>
    <n v="82123"/>
  </r>
  <r>
    <x v="431"/>
    <s v="SRI VISHNU INDUSTRIES"/>
    <x v="0"/>
    <n v="2015"/>
    <s v="Kg"/>
    <n v="40"/>
    <n v="80600"/>
  </r>
  <r>
    <x v="372"/>
    <s v="SRI VISHNU INDUSTRIES"/>
    <x v="0"/>
    <n v="1988"/>
    <s v="Kg"/>
    <n v="40"/>
    <n v="79520"/>
  </r>
  <r>
    <x v="453"/>
    <s v="SRI VISHNU INDUSTRIES"/>
    <x v="0"/>
    <n v="461"/>
    <s v="Kg"/>
    <n v="40"/>
    <n v="18440"/>
  </r>
  <r>
    <x v="274"/>
    <s v="SRILAB POLYMER (P) LTD."/>
    <x v="1"/>
    <n v="500"/>
    <s v="Pcs"/>
    <n v="59.5"/>
    <n v="29750"/>
  </r>
  <r>
    <x v="226"/>
    <s v="SRILAB POLYMER (P) LTD."/>
    <x v="1"/>
    <n v="500"/>
    <s v="Pcs"/>
    <n v="65.5"/>
    <n v="32750"/>
  </r>
  <r>
    <x v="47"/>
    <s v="SRILAB POLYMER (P) LTD."/>
    <x v="1"/>
    <n v="100"/>
    <s v="Pcs"/>
    <n v="65.5"/>
    <n v="6550"/>
  </r>
  <r>
    <x v="92"/>
    <s v="SRILAB POLYMER (P) LTD."/>
    <x v="1"/>
    <n v="425"/>
    <s v="Pcs"/>
    <n v="59.5"/>
    <n v="25287.5"/>
  </r>
  <r>
    <x v="276"/>
    <s v="SRILAB POLYMER (P) LTD."/>
    <x v="1"/>
    <n v="375"/>
    <s v="Pcs"/>
    <n v="65.5"/>
    <n v="24562.5"/>
  </r>
  <r>
    <x v="276"/>
    <s v="SRILAB POLYMER (P) LTD."/>
    <x v="1"/>
    <n v="85"/>
    <s v="Pcs"/>
    <n v="59.5"/>
    <n v="5057.5"/>
  </r>
  <r>
    <x v="419"/>
    <s v="SRILAB POLYMER (P) LTD."/>
    <x v="1"/>
    <n v="500"/>
    <s v="Pcs"/>
    <n v="59.5"/>
    <n v="29750"/>
  </r>
  <r>
    <x v="97"/>
    <s v="SRILAB POLYMER (P) LTD."/>
    <x v="1"/>
    <n v="500"/>
    <s v="Pcs"/>
    <n v="59.5"/>
    <n v="29750"/>
  </r>
  <r>
    <x v="99"/>
    <s v="SRILAB POLYMER (P) LTD."/>
    <x v="1"/>
    <n v="500"/>
    <s v="Pcs"/>
    <n v="65.5"/>
    <n v="32750"/>
  </r>
  <r>
    <x v="100"/>
    <s v="SRILAB POLYMER (P) LTD."/>
    <x v="1"/>
    <n v="510"/>
    <s v="Pcs"/>
    <n v="65.5"/>
    <n v="33405"/>
  </r>
  <r>
    <x v="104"/>
    <s v="SRILAB POLYMER (P) LTD."/>
    <x v="1"/>
    <n v="450"/>
    <s v="Pcs"/>
    <n v="59.5"/>
    <n v="26775"/>
  </r>
  <r>
    <x v="278"/>
    <s v="SRILAB POLYMER (P) LTD."/>
    <x v="1"/>
    <n v="450"/>
    <s v="Pcs"/>
    <n v="59.5"/>
    <n v="26775"/>
  </r>
  <r>
    <x v="230"/>
    <s v="SRILAB POLYMER (P) LTD."/>
    <x v="1"/>
    <n v="500"/>
    <s v="Pcs"/>
    <n v="59.5"/>
    <n v="29750"/>
  </r>
  <r>
    <x v="231"/>
    <s v="SRILAB POLYMER (P) LTD."/>
    <x v="1"/>
    <n v="402"/>
    <s v="Pcs"/>
    <n v="65.5"/>
    <n v="26331"/>
  </r>
  <r>
    <x v="231"/>
    <s v="SRILAB POLYMER (P) LTD."/>
    <x v="1"/>
    <n v="100"/>
    <s v="Pcs"/>
    <n v="59.5"/>
    <n v="5950"/>
  </r>
  <r>
    <x v="112"/>
    <s v="SRILAB POLYMER (P) LTD."/>
    <x v="1"/>
    <n v="440"/>
    <s v="Pcs"/>
    <n v="59.5"/>
    <n v="26180"/>
  </r>
  <r>
    <x v="71"/>
    <s v="SRILAB POLYMER (P) LTD."/>
    <x v="1"/>
    <n v="548"/>
    <s v="Pcs"/>
    <n v="65.5"/>
    <n v="35894"/>
  </r>
  <r>
    <x v="73"/>
    <s v="SRILAB POLYMER (P) LTD."/>
    <x v="1"/>
    <n v="500"/>
    <s v="Pcs"/>
    <n v="65.5"/>
    <n v="32750"/>
  </r>
  <r>
    <x v="74"/>
    <s v="SRILAB POLYMER (P) LTD."/>
    <x v="1"/>
    <n v="512"/>
    <s v="Pcs"/>
    <n v="65.5"/>
    <n v="33536"/>
  </r>
  <r>
    <x v="234"/>
    <s v="SRILAB POLYMER (P) LTD."/>
    <x v="1"/>
    <n v="500"/>
    <s v="Pcs"/>
    <n v="59.5"/>
    <n v="29750"/>
  </r>
  <r>
    <x v="282"/>
    <s v="SRILAB POLYMER (P) LTD."/>
    <x v="1"/>
    <n v="450"/>
    <s v="Pcs"/>
    <n v="59.5"/>
    <n v="26775"/>
  </r>
  <r>
    <x v="84"/>
    <s v="SRILAB POLYMER (P) LTD."/>
    <x v="1"/>
    <n v="501"/>
    <s v="Pcs"/>
    <n v="59.5"/>
    <n v="29809.5"/>
  </r>
  <r>
    <x v="239"/>
    <s v="SRILAB POLYMER (P) LTD."/>
    <x v="1"/>
    <n v="500"/>
    <s v="Pcs"/>
    <n v="59.5"/>
    <n v="29750"/>
  </r>
  <r>
    <x v="116"/>
    <s v="SRILAB POLYMER (P) LTD."/>
    <x v="1"/>
    <n v="475"/>
    <s v="Pcs"/>
    <n v="65.5"/>
    <n v="31112.5"/>
  </r>
  <r>
    <x v="571"/>
    <s v="SRILAB POLYMER (P) LTD."/>
    <x v="1"/>
    <n v="435"/>
    <s v="Pcs"/>
    <n v="65.5"/>
    <n v="28492.5"/>
  </r>
  <r>
    <x v="117"/>
    <s v="SRILAB POLYMER (P) LTD."/>
    <x v="1"/>
    <n v="500"/>
    <s v="Pcs"/>
    <n v="59.5"/>
    <n v="29750"/>
  </r>
  <r>
    <x v="382"/>
    <s v="SRILAB POLYMER (P) LTD."/>
    <x v="1"/>
    <n v="500"/>
    <s v="Pcs"/>
    <n v="59.5"/>
    <n v="29750"/>
  </r>
  <r>
    <x v="286"/>
    <s v="SRILAB POLYMER (P) LTD."/>
    <x v="1"/>
    <n v="105"/>
    <s v="Pcs"/>
    <n v="65.5"/>
    <n v="6877.5"/>
  </r>
  <r>
    <x v="286"/>
    <s v="SRILAB POLYMER (P) LTD."/>
    <x v="1"/>
    <n v="17"/>
    <s v="Pcs"/>
    <n v="59.5"/>
    <n v="1011.5"/>
  </r>
  <r>
    <x v="286"/>
    <s v="SRILAB POLYMER (P) LTD."/>
    <x v="1"/>
    <n v="500"/>
    <s v="Pcs"/>
    <n v="65.5"/>
    <n v="32750"/>
  </r>
  <r>
    <x v="119"/>
    <s v="SRILAB POLYMER (P) LTD."/>
    <x v="1"/>
    <n v="65"/>
    <s v="Pcs"/>
    <n v="59.5"/>
    <n v="3867.5"/>
  </r>
  <r>
    <x v="119"/>
    <s v="SRILAB POLYMER (P) LTD."/>
    <x v="1"/>
    <n v="434"/>
    <s v="Pcs"/>
    <n v="65.5"/>
    <n v="28427"/>
  </r>
  <r>
    <x v="121"/>
    <s v="SRILAB POLYMER (P) LTD."/>
    <x v="1"/>
    <n v="475"/>
    <s v="Pcs"/>
    <n v="59.5"/>
    <n v="28262.5"/>
  </r>
  <r>
    <x v="122"/>
    <s v="SRILAB POLYMER (P) LTD."/>
    <x v="1"/>
    <n v="523"/>
    <s v="Pcs"/>
    <n v="59.5"/>
    <n v="31118.5"/>
  </r>
  <r>
    <x v="288"/>
    <s v="SRILAB POLYMER (P) LTD."/>
    <x v="1"/>
    <n v="470"/>
    <s v="Pcs"/>
    <n v="59.5"/>
    <n v="27965"/>
  </r>
  <r>
    <x v="665"/>
    <s v="SRILAB POLYMER (P) LTD."/>
    <x v="1"/>
    <n v="480"/>
    <s v="Pcs"/>
    <n v="59.5"/>
    <n v="28560"/>
  </r>
  <r>
    <x v="666"/>
    <s v="SRILAB POLYMER (P) LTD."/>
    <x v="1"/>
    <n v="455"/>
    <s v="Pcs"/>
    <n v="65.5"/>
    <n v="29802.5"/>
  </r>
  <r>
    <x v="666"/>
    <s v="SRILAB POLYMER (P) LTD."/>
    <x v="1"/>
    <n v="45"/>
    <s v="Pcs"/>
    <n v="59.5"/>
    <n v="2677.5"/>
  </r>
  <r>
    <x v="667"/>
    <s v="SRILAB POLYMER (P) LTD."/>
    <x v="1"/>
    <n v="500"/>
    <s v="Pcs"/>
    <n v="65.5"/>
    <n v="32750"/>
  </r>
  <r>
    <x v="290"/>
    <s v="SRILAB POLYMER (P) LTD."/>
    <x v="1"/>
    <n v="450"/>
    <s v="Pcs"/>
    <n v="65.5"/>
    <n v="29475"/>
  </r>
  <r>
    <x v="290"/>
    <s v="SRILAB POLYMER (P) LTD."/>
    <x v="1"/>
    <n v="533"/>
    <s v="Pcs"/>
    <n v="59.5"/>
    <n v="31713.5"/>
  </r>
  <r>
    <x v="670"/>
    <s v="SRILAB POLYMER (P) LTD."/>
    <x v="1"/>
    <n v="500"/>
    <s v="Pcs"/>
    <n v="65.5"/>
    <n v="32750"/>
  </r>
  <r>
    <x v="132"/>
    <s v="SRILAB POLYMER (P) LTD."/>
    <x v="1"/>
    <n v="500"/>
    <s v="Pcs"/>
    <n v="59.5"/>
    <n v="29750"/>
  </r>
  <r>
    <x v="132"/>
    <s v="SRILAB POLYMER (P) LTD."/>
    <x v="1"/>
    <n v="450"/>
    <s v="Pcs"/>
    <n v="65.5"/>
    <n v="29475"/>
  </r>
  <r>
    <x v="292"/>
    <s v="SRILAB POLYMER (P) LTD."/>
    <x v="1"/>
    <n v="450"/>
    <s v="Pcs"/>
    <n v="59.5"/>
    <n v="26775"/>
  </r>
  <r>
    <x v="293"/>
    <s v="SRILAB POLYMER (P) LTD."/>
    <x v="1"/>
    <n v="450"/>
    <s v="Pcs"/>
    <n v="65.5"/>
    <n v="29475"/>
  </r>
  <r>
    <x v="141"/>
    <s v="SRILAB POLYMER (P) LTD."/>
    <x v="1"/>
    <n v="327"/>
    <s v="Pcs"/>
    <n v="65.5"/>
    <n v="21418.5"/>
  </r>
  <r>
    <x v="141"/>
    <s v="SRILAB POLYMER (P) LTD."/>
    <x v="1"/>
    <n v="213"/>
    <s v="Pcs"/>
    <n v="59.5"/>
    <n v="12673.5"/>
  </r>
  <r>
    <x v="258"/>
    <s v="SRILAB POLYMER (P) LTD."/>
    <x v="1"/>
    <n v="506"/>
    <s v="Pcs"/>
    <n v="65.5"/>
    <n v="33143"/>
  </r>
  <r>
    <x v="423"/>
    <s v="SRILAB POLYMER (P) LTD."/>
    <x v="1"/>
    <n v="525"/>
    <s v="Pcs"/>
    <n v="65.5"/>
    <n v="34387.5"/>
  </r>
  <r>
    <x v="308"/>
    <s v="SRILAB POLYMER (P) LTD."/>
    <x v="1"/>
    <n v="555"/>
    <s v="Pcs"/>
    <n v="65.5"/>
    <n v="36352.5"/>
  </r>
  <r>
    <x v="168"/>
    <s v="SRILAB POLYMER (P) LTD."/>
    <x v="1"/>
    <n v="500"/>
    <s v="Pcs"/>
    <n v="65.5"/>
    <n v="32750"/>
  </r>
  <r>
    <x v="262"/>
    <s v="SRILAB POLYMER (P) LTD."/>
    <x v="1"/>
    <n v="445"/>
    <s v="Pcs"/>
    <n v="65.5"/>
    <n v="29147.5"/>
  </r>
  <r>
    <x v="172"/>
    <s v="SRILAB POLYMER (P) LTD."/>
    <x v="1"/>
    <n v="500"/>
    <s v="Pcs"/>
    <n v="65.5"/>
    <n v="32750"/>
  </r>
  <r>
    <x v="172"/>
    <s v="SRILAB POLYMER (P) LTD."/>
    <x v="1"/>
    <n v="500"/>
    <s v="Pcs"/>
    <n v="65.5"/>
    <n v="32750"/>
  </r>
  <r>
    <x v="175"/>
    <s v="SRILAB POLYMER (P) LTD."/>
    <x v="1"/>
    <n v="500"/>
    <s v="Pcs"/>
    <n v="65.5"/>
    <n v="32750"/>
  </r>
  <r>
    <x v="322"/>
    <s v="SRILAB POLYMER (P) LTD."/>
    <x v="1"/>
    <n v="500"/>
    <s v="Pcs"/>
    <n v="59.5"/>
    <n v="29750"/>
  </r>
  <r>
    <x v="327"/>
    <s v="SRILAB POLYMER (P) LTD."/>
    <x v="1"/>
    <n v="500"/>
    <s v="Pcs"/>
    <n v="65.5"/>
    <n v="32750"/>
  </r>
  <r>
    <x v="54"/>
    <s v="SRILAB POLYMER (P) LTD."/>
    <x v="1"/>
    <n v="500"/>
    <s v="Pcs"/>
    <n v="59.5"/>
    <n v="29750"/>
  </r>
  <r>
    <x v="684"/>
    <s v="SRILAB POLYMER (P) LTD."/>
    <x v="1"/>
    <n v="500"/>
    <s v="Pcs"/>
    <n v="59.5"/>
    <n v="29750"/>
  </r>
  <r>
    <x v="718"/>
    <s v="SRILAB POLYMER (P) LTD."/>
    <x v="1"/>
    <n v="507"/>
    <s v="Pcs"/>
    <n v="59.5"/>
    <n v="30166.5"/>
  </r>
  <r>
    <x v="761"/>
    <s v="SRILAB POLYMER (P) LTD."/>
    <x v="1"/>
    <n v="500"/>
    <s v="Pcs"/>
    <n v="65.5"/>
    <n v="32750"/>
  </r>
  <r>
    <x v="762"/>
    <s v="SRILAB POLYMER (P) LTD."/>
    <x v="1"/>
    <n v="500"/>
    <s v="Pcs"/>
    <n v="65.5"/>
    <n v="32750"/>
  </r>
  <r>
    <x v="594"/>
    <s v="SRILAB POLYMER (P) LTD."/>
    <x v="1"/>
    <n v="522"/>
    <s v="Pcs"/>
    <n v="65.5"/>
    <n v="34191"/>
  </r>
  <r>
    <x v="185"/>
    <s v="SRILAB POLYMER (P) LTD."/>
    <x v="1"/>
    <n v="433"/>
    <s v="Pcs"/>
    <n v="65.5"/>
    <n v="28361.5"/>
  </r>
  <r>
    <x v="446"/>
    <s v="SRILAB POLYMER (P) LTD."/>
    <x v="1"/>
    <n v="500"/>
    <s v="Pcs"/>
    <n v="59.5"/>
    <n v="29750"/>
  </r>
  <r>
    <x v="495"/>
    <s v="SRILAB POLYMER (P) LTD."/>
    <x v="1"/>
    <n v="142"/>
    <s v="Pcs"/>
    <n v="59.5"/>
    <n v="8449"/>
  </r>
  <r>
    <x v="495"/>
    <s v="SRILAB POLYMER (P) LTD."/>
    <x v="1"/>
    <n v="245"/>
    <s v="Pcs"/>
    <n v="65.5"/>
    <n v="16047.5"/>
  </r>
  <r>
    <x v="514"/>
    <s v="SRILAB POLYMER (P) LTD."/>
    <x v="1"/>
    <n v="500"/>
    <s v="Pcs"/>
    <n v="65.5"/>
    <n v="32750"/>
  </r>
  <r>
    <x v="631"/>
    <s v="SRILAB POLYMER (P) LTD."/>
    <x v="1"/>
    <n v="504"/>
    <s v="Pcs"/>
    <n v="59.5"/>
    <n v="29988"/>
  </r>
  <r>
    <x v="356"/>
    <s v="SRILAB POLYMER (P) LTD."/>
    <x v="1"/>
    <n v="520"/>
    <s v="Pcs"/>
    <n v="59.5"/>
    <n v="30940"/>
  </r>
  <r>
    <x v="661"/>
    <s v="SRILAB POLYMER (P) LTD."/>
    <x v="1"/>
    <n v="150"/>
    <s v="Pcs"/>
    <n v="65.5"/>
    <n v="9825"/>
  </r>
  <r>
    <x v="496"/>
    <s v="SRILAB POLYMER (P) LTD."/>
    <x v="1"/>
    <n v="500"/>
    <s v="Pcs"/>
    <n v="65.5"/>
    <n v="32750"/>
  </r>
  <r>
    <x v="580"/>
    <s v="SRILAB POLYMER (P) LTD."/>
    <x v="1"/>
    <n v="432"/>
    <s v="Pcs"/>
    <n v="65.5"/>
    <n v="28296"/>
  </r>
  <r>
    <x v="271"/>
    <s v="SRILAB POLYMER (P) LTD."/>
    <x v="1"/>
    <n v="500"/>
    <s v="Pcs"/>
    <n v="65.5"/>
    <n v="32750"/>
  </r>
  <r>
    <x v="482"/>
    <s v="SRILAB POLYMER (P) LTD."/>
    <x v="1"/>
    <n v="500"/>
    <s v="Pcs"/>
    <n v="67.5"/>
    <n v="33750"/>
  </r>
  <r>
    <x v="360"/>
    <s v="SRILAB POLYMER (P) LTD."/>
    <x v="1"/>
    <n v="520"/>
    <s v="Pcs"/>
    <n v="61.5"/>
    <n v="31980"/>
  </r>
  <r>
    <x v="570"/>
    <s v="SRILAB POLYMER (P) LTD."/>
    <x v="1"/>
    <n v="500"/>
    <s v="Pcs"/>
    <n v="61.5"/>
    <n v="30750"/>
  </r>
  <r>
    <x v="367"/>
    <s v="SRILAB POLYMER (P) LTD."/>
    <x v="1"/>
    <n v="500"/>
    <s v="Pcs"/>
    <n v="69"/>
    <n v="34500"/>
  </r>
  <r>
    <x v="542"/>
    <s v="SRILAB POLYMER (P) LTD."/>
    <x v="1"/>
    <n v="524"/>
    <s v="Pcs"/>
    <n v="69"/>
    <n v="36156"/>
  </r>
  <r>
    <x v="267"/>
    <s v="SRILAB POLYMER (P) LTD."/>
    <x v="1"/>
    <n v="517"/>
    <s v="Pcs"/>
    <n v="69"/>
    <n v="35673"/>
  </r>
  <r>
    <x v="430"/>
    <s v="SRILAB POLYMER (P) LTD."/>
    <x v="1"/>
    <n v="500"/>
    <s v="Pcs"/>
    <n v="63"/>
    <n v="31500"/>
  </r>
  <r>
    <x v="430"/>
    <s v="SRILAB POLYMER (P) LTD."/>
    <x v="1"/>
    <n v="500"/>
    <s v="Pcs"/>
    <n v="75"/>
    <n v="37500"/>
  </r>
  <r>
    <x v="583"/>
    <s v="SRILAB POLYMER (P) LTD."/>
    <x v="1"/>
    <n v="452"/>
    <s v="Pcs"/>
    <n v="66"/>
    <n v="29832"/>
  </r>
  <r>
    <x v="583"/>
    <s v="SRILAB POLYMER (P) LTD."/>
    <x v="1"/>
    <n v="452"/>
    <s v="Pcs"/>
    <n v="75"/>
    <n v="33900"/>
  </r>
  <r>
    <x v="689"/>
    <s v="SRILAB POLYMER (P) LTD."/>
    <x v="1"/>
    <n v="510"/>
    <s v="Pcs"/>
    <n v="66"/>
    <n v="33660"/>
  </r>
  <r>
    <x v="689"/>
    <s v="SRILAB POLYMER (P) LTD."/>
    <x v="1"/>
    <n v="510"/>
    <s v="Pcs"/>
    <n v="75"/>
    <n v="38250"/>
  </r>
  <r>
    <x v="194"/>
    <s v="SRILAB POLYMER (P) LTD."/>
    <x v="1"/>
    <n v="500"/>
    <s v="Pcs"/>
    <n v="66"/>
    <n v="33000"/>
  </r>
  <r>
    <x v="194"/>
    <s v="SRILAB POLYMER (P) LTD."/>
    <x v="1"/>
    <n v="500"/>
    <s v="Pcs"/>
    <n v="75"/>
    <n v="37500"/>
  </r>
  <r>
    <x v="520"/>
    <s v="SRILAB POLYMER (P) LTD."/>
    <x v="1"/>
    <n v="502"/>
    <s v="Pcs"/>
    <n v="80"/>
    <n v="40160"/>
  </r>
  <r>
    <x v="623"/>
    <s v="SRILAB POLYMER (P) LTD."/>
    <x v="1"/>
    <n v="500"/>
    <s v="Pcs"/>
    <n v="75"/>
    <n v="37500"/>
  </r>
  <r>
    <x v="373"/>
    <s v="SRILAB POLYMER (P) LTD."/>
    <x v="1"/>
    <n v="450"/>
    <s v="Pcs"/>
    <n v="75"/>
    <n v="33750"/>
  </r>
  <r>
    <x v="521"/>
    <s v="SRILAB POLYMER (P) LTD."/>
    <x v="1"/>
    <n v="500"/>
    <s v="Pcs"/>
    <n v="80"/>
    <n v="40000"/>
  </r>
  <r>
    <x v="712"/>
    <s v="SRILAB POLYMER (P) LTD."/>
    <x v="1"/>
    <n v="500"/>
    <s v="Pcs"/>
    <n v="75"/>
    <n v="37500"/>
  </r>
  <r>
    <x v="522"/>
    <s v="SRILAB POLYMER (P) LTD."/>
    <x v="1"/>
    <n v="503"/>
    <s v="Pcs"/>
    <n v="80"/>
    <n v="40240"/>
  </r>
  <r>
    <x v="200"/>
    <s v="SRILAB POLYMER (P) LTD."/>
    <x v="1"/>
    <n v="500"/>
    <s v="Pcs"/>
    <n v="75"/>
    <n v="37500"/>
  </r>
  <r>
    <x v="209"/>
    <s v="SRILAB POLYMER (P) LTD."/>
    <x v="1"/>
    <n v="500"/>
    <s v="Pcs"/>
    <n v="80"/>
    <n v="40000"/>
  </r>
  <r>
    <x v="44"/>
    <s v="SRILAB POLYMER (P) LTD."/>
    <x v="1"/>
    <n v="553"/>
    <s v="Pcs"/>
    <n v="73"/>
    <n v="40369"/>
  </r>
  <r>
    <x v="749"/>
    <s v="SRILAB POLYMER (P) LTD."/>
    <x v="1"/>
    <n v="505"/>
    <s v="Pcs"/>
    <n v="80"/>
    <n v="40400"/>
  </r>
  <r>
    <x v="655"/>
    <s v="SRILAB POLYMER (P) LTD."/>
    <x v="1"/>
    <n v="505"/>
    <s v="Pcs"/>
    <n v="75"/>
    <n v="37875"/>
  </r>
  <r>
    <x v="435"/>
    <s v="SRILAB POLYMER (P) LTD."/>
    <x v="1"/>
    <n v="504"/>
    <s v="Pcs"/>
    <n v="80"/>
    <n v="40320"/>
  </r>
  <r>
    <x v="709"/>
    <s v="SRILAB POLYMER (P) LTD."/>
    <x v="1"/>
    <n v="500"/>
    <s v="Pcs"/>
    <n v="75"/>
    <n v="37500"/>
  </r>
  <r>
    <x v="223"/>
    <s v="SRILAB POLYMER (P) LTD."/>
    <x v="1"/>
    <n v="404"/>
    <s v="Pcs"/>
    <n v="80"/>
    <n v="32320"/>
  </r>
  <r>
    <x v="436"/>
    <s v="SRILAB POLYMER (P) LTD."/>
    <x v="1"/>
    <n v="502"/>
    <s v="Pcs"/>
    <n v="75"/>
    <n v="37650"/>
  </r>
  <r>
    <x v="19"/>
    <s v="SRILAB POLYMER (P) LTD."/>
    <x v="1"/>
    <n v="468"/>
    <s v="Pcs"/>
    <n v="80"/>
    <n v="37440"/>
  </r>
  <r>
    <x v="605"/>
    <s v="SRILAB POLYMER (P) LTD."/>
    <x v="1"/>
    <n v="500"/>
    <s v="Pcs"/>
    <n v="84.5"/>
    <n v="42250"/>
  </r>
  <r>
    <x v="23"/>
    <s v="SRILAB POLYMER (P) LTD."/>
    <x v="1"/>
    <n v="502"/>
    <s v="Pcs"/>
    <n v="84.5"/>
    <n v="42419"/>
  </r>
  <r>
    <x v="763"/>
    <s v="SRILAB POLYMER (P) LTD."/>
    <x v="1"/>
    <n v="512"/>
    <s v="Pcs"/>
    <n v="77"/>
    <n v="39424"/>
  </r>
  <r>
    <x v="619"/>
    <s v="SRILAB POLYMER (P) LTD."/>
    <x v="1"/>
    <n v="499"/>
    <s v="Pcs"/>
    <n v="84.5"/>
    <n v="42165.5"/>
  </r>
  <r>
    <x v="611"/>
    <s v="SRILAB POLYMER (P) LTD."/>
    <x v="1"/>
    <n v="518"/>
    <s v="Pcs"/>
    <n v="77"/>
    <n v="39886"/>
  </r>
  <r>
    <x v="612"/>
    <s v="SRILAB POLYMER (P) LTD."/>
    <x v="1"/>
    <n v="502"/>
    <s v="Pcs"/>
    <n v="84.5"/>
    <n v="42419"/>
  </r>
  <r>
    <x v="3"/>
    <s v="SRILAB POLYMER (P) LTD."/>
    <x v="1"/>
    <n v="505"/>
    <s v="Pcs"/>
    <n v="84.5"/>
    <n v="42672.5"/>
  </r>
  <r>
    <x v="615"/>
    <s v="SRILAB POLYMER (P) LTD."/>
    <x v="1"/>
    <n v="515"/>
    <s v="Pcs"/>
    <n v="84.5"/>
    <n v="43517.5"/>
  </r>
  <r>
    <x v="588"/>
    <s v="SRILAB POLYMER (P) LTD."/>
    <x v="1"/>
    <n v="501"/>
    <s v="Pcs"/>
    <n v="77"/>
    <n v="38577"/>
  </r>
  <r>
    <x v="462"/>
    <s v="SRILAB POLYMER (P) LTD."/>
    <x v="1"/>
    <n v="500"/>
    <s v="Pcs"/>
    <n v="84.5"/>
    <n v="42250"/>
  </r>
  <r>
    <x v="623"/>
    <s v="ST ENTERPRISE"/>
    <x v="0"/>
    <n v="212"/>
    <s v="Kg"/>
    <n v="40"/>
    <n v="8480"/>
  </r>
  <r>
    <x v="623"/>
    <s v="ST ENTERPRISE"/>
    <x v="0"/>
    <n v="212"/>
    <s v="Kg"/>
    <n v="40"/>
    <n v="8480"/>
  </r>
  <r>
    <x v="70"/>
    <s v="STANDARD CARD BOARD BOX"/>
    <x v="0"/>
    <n v="532"/>
    <s v="Kg"/>
    <n v="25.5"/>
    <n v="13566"/>
  </r>
  <r>
    <x v="70"/>
    <s v="STANDARD CARD BOARD BOX"/>
    <x v="0"/>
    <n v="626"/>
    <s v="Kg"/>
    <n v="24"/>
    <n v="15024"/>
  </r>
  <r>
    <x v="70"/>
    <s v="STANDARD CARD BOARD BOX"/>
    <x v="0"/>
    <n v="637"/>
    <s v="Kg"/>
    <n v="25.5"/>
    <n v="16243.5"/>
  </r>
  <r>
    <x v="238"/>
    <s v="STANDARD CARD BOARD BOX"/>
    <x v="0"/>
    <n v="604"/>
    <s v="Kg"/>
    <n v="24.5"/>
    <n v="14798"/>
  </r>
  <r>
    <x v="238"/>
    <s v="STANDARD CARD BOARD BOX"/>
    <x v="0"/>
    <n v="643"/>
    <s v="Kg"/>
    <n v="24.5"/>
    <n v="15753.5"/>
  </r>
  <r>
    <x v="238"/>
    <s v="STANDARD CARD BOARD BOX"/>
    <x v="0"/>
    <n v="529"/>
    <s v="Kg"/>
    <n v="24.5"/>
    <n v="12960.5"/>
  </r>
  <r>
    <x v="215"/>
    <s v="STAR CARDBOARD"/>
    <x v="0"/>
    <n v="483.9"/>
    <s v="Kg"/>
    <n v="40"/>
    <n v="19356"/>
  </r>
  <r>
    <x v="533"/>
    <s v="STAR CARDBOARD"/>
    <x v="0"/>
    <n v="230"/>
    <s v="Kg"/>
    <n v="40.5"/>
    <n v="9315"/>
  </r>
  <r>
    <x v="456"/>
    <s v="STAR CARDBOARD"/>
    <x v="0"/>
    <n v="137.30000000000001"/>
    <s v="Kg"/>
    <n v="43.5"/>
    <n v="5972.55"/>
  </r>
  <r>
    <x v="456"/>
    <s v="STAR CARDBOARD"/>
    <x v="0"/>
    <n v="252.4"/>
    <s v="Kg"/>
    <n v="42"/>
    <n v="10600.800000000001"/>
  </r>
  <r>
    <x v="50"/>
    <s v="STARWAY PAPER PACK"/>
    <x v="0"/>
    <n v="1574"/>
    <s v="Kg"/>
    <n v="26"/>
    <n v="40924"/>
  </r>
  <r>
    <x v="50"/>
    <s v="STARWAY PAPER PACK"/>
    <x v="0"/>
    <n v="2244"/>
    <s v="Kg"/>
    <n v="26"/>
    <n v="58344"/>
  </r>
  <r>
    <x v="50"/>
    <s v="STARWAY PAPER PACK"/>
    <x v="0"/>
    <n v="1524"/>
    <s v="Kg"/>
    <n v="26"/>
    <n v="39624"/>
  </r>
  <r>
    <x v="551"/>
    <s v="STARWAY PAPER PACK"/>
    <x v="0"/>
    <n v="1524"/>
    <s v="Kg"/>
    <n v="33"/>
    <n v="50292"/>
  </r>
  <r>
    <x v="570"/>
    <s v="STARWAY PAPER PACK"/>
    <x v="0"/>
    <n v="1897"/>
    <s v="Kg"/>
    <n v="33"/>
    <n v="62601"/>
  </r>
  <r>
    <x v="436"/>
    <s v="STARWAY PAPER PACK"/>
    <x v="1"/>
    <n v="4585"/>
    <s v="Pcs"/>
    <n v="46"/>
    <n v="210910"/>
  </r>
  <r>
    <x v="602"/>
    <s v="STARWAY PAPER PACK"/>
    <x v="0"/>
    <n v="3547"/>
    <s v="Kg"/>
    <n v="38"/>
    <n v="134786"/>
  </r>
  <r>
    <x v="602"/>
    <s v="STARWAY PAPER PACK"/>
    <x v="0"/>
    <n v="4211"/>
    <s v="Kg"/>
    <n v="38"/>
    <n v="160018"/>
  </r>
  <r>
    <x v="547"/>
    <s v="STARWAY PAPER PACK"/>
    <x v="1"/>
    <n v="4800"/>
    <s v="Pcs"/>
    <n v="46"/>
    <n v="220800"/>
  </r>
  <r>
    <x v="292"/>
    <s v="STITCHFAB (INDIA) PVT. LTD."/>
    <x v="1"/>
    <n v="502"/>
    <s v="Pcs"/>
    <n v="80"/>
    <n v="40160"/>
  </r>
  <r>
    <x v="252"/>
    <s v="STITCHFAB (INDIA) PVT. LTD."/>
    <x v="1"/>
    <n v="155"/>
    <s v="Pcs"/>
    <n v="80"/>
    <n v="12400"/>
  </r>
  <r>
    <x v="252"/>
    <s v="STITCHFAB (INDIA) PVT. LTD."/>
    <x v="1"/>
    <n v="1211"/>
    <s v="Pcs"/>
    <n v="28.5"/>
    <n v="34513.5"/>
  </r>
  <r>
    <x v="254"/>
    <s v="STITCHFAB (INDIA) PVT. LTD."/>
    <x v="1"/>
    <n v="346"/>
    <s v="Pcs"/>
    <n v="80"/>
    <n v="27680"/>
  </r>
  <r>
    <x v="629"/>
    <s v="STITCHFAB (INDIA) PVT. LTD."/>
    <x v="1"/>
    <n v="504"/>
    <s v="Pcs"/>
    <n v="80"/>
    <n v="40320"/>
  </r>
  <r>
    <x v="442"/>
    <s v="SUJOY ENTERPRISE"/>
    <x v="3"/>
    <n v="734"/>
    <s v="Kg"/>
    <n v="30.5"/>
    <n v="22387"/>
  </r>
  <r>
    <x v="418"/>
    <s v="SUJOY ENTERPRISE"/>
    <x v="3"/>
    <n v="734"/>
    <s v="Kg"/>
    <n v="30.5"/>
    <n v="22387"/>
  </r>
  <r>
    <x v="93"/>
    <s v="SUJOY ENTERPRISE"/>
    <x v="3"/>
    <n v="638"/>
    <s v="Kg"/>
    <n v="30.5"/>
    <n v="19459"/>
  </r>
  <r>
    <x v="93"/>
    <s v="SUJOY ENTERPRISE"/>
    <x v="0"/>
    <n v="336"/>
    <s v="Kg"/>
    <n v="30"/>
    <n v="10080"/>
  </r>
  <r>
    <x v="97"/>
    <s v="SUJOY ENTERPRISE"/>
    <x v="3"/>
    <n v="740"/>
    <s v="Kg"/>
    <n v="30.5"/>
    <n v="22570"/>
  </r>
  <r>
    <x v="98"/>
    <s v="SUJOY ENTERPRISE"/>
    <x v="3"/>
    <n v="756"/>
    <s v="Kg"/>
    <n v="30.5"/>
    <n v="23058"/>
  </r>
  <r>
    <x v="102"/>
    <s v="SUJOY ENTERPRISE"/>
    <x v="3"/>
    <n v="756"/>
    <s v="Kg"/>
    <n v="30.5"/>
    <n v="23058"/>
  </r>
  <r>
    <x v="103"/>
    <s v="SUJOY ENTERPRISE"/>
    <x v="3"/>
    <n v="478"/>
    <s v="Kg"/>
    <n v="30.5"/>
    <n v="14579"/>
  </r>
  <r>
    <x v="103"/>
    <s v="SUJOY ENTERPRISE"/>
    <x v="0"/>
    <n v="475"/>
    <s v="Kg"/>
    <n v="24.5"/>
    <n v="11637.5"/>
  </r>
  <r>
    <x v="105"/>
    <s v="SUJOY ENTERPRISE"/>
    <x v="3"/>
    <n v="672"/>
    <s v="Kg"/>
    <n v="30.5"/>
    <n v="20496"/>
  </r>
  <r>
    <x v="62"/>
    <s v="SUJOY ENTERPRISE"/>
    <x v="3"/>
    <n v="554"/>
    <s v="Kg"/>
    <n v="30.5"/>
    <n v="16897"/>
  </r>
  <r>
    <x v="109"/>
    <s v="SUJOY ENTERPRISE"/>
    <x v="3"/>
    <n v="728"/>
    <s v="Kg"/>
    <n v="30.5"/>
    <n v="22204"/>
  </r>
  <r>
    <x v="230"/>
    <s v="SUJOY ENTERPRISE"/>
    <x v="3"/>
    <n v="604"/>
    <s v="Kg"/>
    <n v="30.5"/>
    <n v="18422"/>
  </r>
  <r>
    <x v="230"/>
    <s v="SUJOY ENTERPRISE"/>
    <x v="3"/>
    <n v="462"/>
    <s v="Kg"/>
    <n v="30.5"/>
    <n v="14091"/>
  </r>
  <r>
    <x v="230"/>
    <s v="SUJOY ENTERPRISE"/>
    <x v="0"/>
    <n v="524"/>
    <s v="Kg"/>
    <n v="24.5"/>
    <n v="12838"/>
  </r>
  <r>
    <x v="83"/>
    <s v="SUJOY ENTERPRISE"/>
    <x v="3"/>
    <n v="650"/>
    <s v="Kg"/>
    <n v="30.5"/>
    <n v="19825"/>
  </r>
  <r>
    <x v="83"/>
    <s v="SUJOY ENTERPRISE"/>
    <x v="3"/>
    <n v="251"/>
    <s v="Kg"/>
    <n v="30.5"/>
    <n v="7655.5"/>
  </r>
  <r>
    <x v="71"/>
    <s v="SUJOY ENTERPRISE"/>
    <x v="3"/>
    <n v="306"/>
    <s v="Kg"/>
    <n v="30.5"/>
    <n v="9333"/>
  </r>
  <r>
    <x v="71"/>
    <s v="SUJOY ENTERPRISE"/>
    <x v="0"/>
    <n v="533"/>
    <s v="Kg"/>
    <n v="24"/>
    <n v="12792"/>
  </r>
  <r>
    <x v="72"/>
    <s v="SUJOY ENTERPRISE"/>
    <x v="3"/>
    <n v="604"/>
    <s v="Kg"/>
    <n v="30.5"/>
    <n v="18422"/>
  </r>
  <r>
    <x v="235"/>
    <s v="SUJOY ENTERPRISE"/>
    <x v="3"/>
    <n v="1140"/>
    <s v="Kg"/>
    <n v="30.5"/>
    <n v="34770"/>
  </r>
  <r>
    <x v="235"/>
    <s v="SUJOY ENTERPRISE"/>
    <x v="3"/>
    <n v="448"/>
    <s v="Kg"/>
    <n v="30.5"/>
    <n v="13664"/>
  </r>
  <r>
    <x v="114"/>
    <s v="SUJOY ENTERPRISE"/>
    <x v="3"/>
    <n v="702"/>
    <s v="Kg"/>
    <n v="30.5"/>
    <n v="21411"/>
  </r>
  <r>
    <x v="242"/>
    <s v="SUJOY ENTERPRISE"/>
    <x v="3"/>
    <n v="638"/>
    <s v="Kg"/>
    <n v="28.5"/>
    <n v="18183"/>
  </r>
  <r>
    <x v="286"/>
    <s v="SUJOY ENTERPRISE"/>
    <x v="3"/>
    <n v="592"/>
    <s v="Kg"/>
    <n v="28.5"/>
    <n v="16872"/>
  </r>
  <r>
    <x v="119"/>
    <s v="SUJOY ENTERPRISE"/>
    <x v="0"/>
    <n v="525"/>
    <s v="Kg"/>
    <n v="23.5"/>
    <n v="12337.5"/>
  </r>
  <r>
    <x v="121"/>
    <s v="SUJOY ENTERPRISE"/>
    <x v="3"/>
    <n v="618"/>
    <s v="Kg"/>
    <n v="28.5"/>
    <n v="17613"/>
  </r>
  <r>
    <x v="122"/>
    <s v="SUJOY ENTERPRISE"/>
    <x v="3"/>
    <n v="754"/>
    <s v="Kg"/>
    <n v="29.5"/>
    <n v="22243"/>
  </r>
  <r>
    <x v="122"/>
    <s v="SUJOY ENTERPRISE"/>
    <x v="3"/>
    <n v="1176"/>
    <s v="Kg"/>
    <n v="28.5"/>
    <n v="33516"/>
  </r>
  <r>
    <x v="122"/>
    <s v="SUJOY ENTERPRISE"/>
    <x v="0"/>
    <n v="400"/>
    <s v="Kg"/>
    <n v="24"/>
    <n v="9600"/>
  </r>
  <r>
    <x v="122"/>
    <s v="SUJOY ENTERPRISE"/>
    <x v="0"/>
    <n v="537"/>
    <s v="Kg"/>
    <n v="23.5"/>
    <n v="12619.5"/>
  </r>
  <r>
    <x v="288"/>
    <s v="SUJOY ENTERPRISE"/>
    <x v="3"/>
    <n v="644"/>
    <s v="Kg"/>
    <n v="28.5"/>
    <n v="18354"/>
  </r>
  <r>
    <x v="665"/>
    <s v="SUJOY ENTERPRISE"/>
    <x v="3"/>
    <n v="694"/>
    <s v="Kg"/>
    <n v="28.5"/>
    <n v="19779"/>
  </r>
  <r>
    <x v="124"/>
    <s v="SUJOY ENTERPRISE"/>
    <x v="3"/>
    <n v="684"/>
    <s v="Kg"/>
    <n v="28.5"/>
    <n v="19494"/>
  </r>
  <r>
    <x v="124"/>
    <s v="SUJOY ENTERPRISE"/>
    <x v="3"/>
    <n v="602"/>
    <s v="Kg"/>
    <n v="28.5"/>
    <n v="17157"/>
  </r>
  <r>
    <x v="290"/>
    <s v="SUJOY ENTERPRISE"/>
    <x v="0"/>
    <n v="492"/>
    <s v="Kg"/>
    <n v="23.75"/>
    <n v="11685"/>
  </r>
  <r>
    <x v="422"/>
    <s v="SUJOY ENTERPRISE"/>
    <x v="3"/>
    <n v="858"/>
    <s v="Kg"/>
    <n v="28.5"/>
    <n v="24453"/>
  </r>
  <r>
    <x v="244"/>
    <s v="SUJOY ENTERPRISE"/>
    <x v="0"/>
    <n v="492"/>
    <s v="Kg"/>
    <n v="23.75"/>
    <n v="11685"/>
  </r>
  <r>
    <x v="244"/>
    <s v="SUJOY ENTERPRISE"/>
    <x v="3"/>
    <n v="442"/>
    <s v="Kg"/>
    <n v="28.5"/>
    <n v="12597"/>
  </r>
  <r>
    <x v="244"/>
    <s v="SUJOY ENTERPRISE"/>
    <x v="3"/>
    <n v="740"/>
    <s v="Kg"/>
    <n v="28.5"/>
    <n v="21090"/>
  </r>
  <r>
    <x v="129"/>
    <s v="SUJOY ENTERPRISE"/>
    <x v="3"/>
    <n v="726"/>
    <s v="Kg"/>
    <n v="26.5"/>
    <n v="19239"/>
  </r>
  <r>
    <x v="671"/>
    <s v="SUJOY ENTERPRISE"/>
    <x v="3"/>
    <n v="308"/>
    <s v="Kg"/>
    <n v="27"/>
    <n v="8316"/>
  </r>
  <r>
    <x v="671"/>
    <s v="SUJOY ENTERPRISE"/>
    <x v="0"/>
    <n v="547"/>
    <s v="Kg"/>
    <n v="22.5"/>
    <n v="12307.5"/>
  </r>
  <r>
    <x v="671"/>
    <s v="SUJOY ENTERPRISE"/>
    <x v="3"/>
    <n v="666"/>
    <s v="Kg"/>
    <n v="27"/>
    <n v="17982"/>
  </r>
  <r>
    <x v="248"/>
    <s v="SUJOY ENTERPRISE"/>
    <x v="3"/>
    <n v="538"/>
    <s v="Kg"/>
    <n v="27"/>
    <n v="14526"/>
  </r>
  <r>
    <x v="248"/>
    <s v="SUJOY ENTERPRISE"/>
    <x v="3"/>
    <n v="542"/>
    <s v="Kg"/>
    <n v="27"/>
    <n v="14634"/>
  </r>
  <r>
    <x v="249"/>
    <s v="SUJOY ENTERPRISE"/>
    <x v="3"/>
    <n v="1388"/>
    <s v="Kg"/>
    <n v="26.5"/>
    <n v="36782"/>
  </r>
  <r>
    <x v="250"/>
    <s v="SUJOY ENTERPRISE"/>
    <x v="3"/>
    <n v="640"/>
    <s v="Kg"/>
    <n v="26.5"/>
    <n v="16960"/>
  </r>
  <r>
    <x v="250"/>
    <s v="SUJOY ENTERPRISE"/>
    <x v="0"/>
    <n v="467"/>
    <s v="Kg"/>
    <n v="22.5"/>
    <n v="10507.5"/>
  </r>
  <r>
    <x v="251"/>
    <s v="SUJOY ENTERPRISE"/>
    <x v="3"/>
    <n v="1052"/>
    <s v="Kg"/>
    <n v="26.5"/>
    <n v="27878"/>
  </r>
  <r>
    <x v="296"/>
    <s v="SUJOY ENTERPRISE"/>
    <x v="3"/>
    <n v="682"/>
    <s v="Kg"/>
    <n v="26.5"/>
    <n v="18073"/>
  </r>
  <r>
    <x v="296"/>
    <s v="SUJOY ENTERPRISE"/>
    <x v="0"/>
    <n v="142"/>
    <s v="Kg"/>
    <n v="22.5"/>
    <n v="3195"/>
  </r>
  <r>
    <x v="296"/>
    <s v="SUJOY ENTERPRISE"/>
    <x v="3"/>
    <n v="190"/>
    <s v="Kg"/>
    <n v="26.5"/>
    <n v="5035"/>
  </r>
  <r>
    <x v="142"/>
    <s v="SUJOY ENTERPRISE"/>
    <x v="0"/>
    <n v="523"/>
    <s v="Kg"/>
    <n v="21"/>
    <n v="10983"/>
  </r>
  <r>
    <x v="142"/>
    <s v="SUJOY ENTERPRISE"/>
    <x v="0"/>
    <n v="335"/>
    <s v="Kg"/>
    <n v="22.5"/>
    <n v="7537.5"/>
  </r>
  <r>
    <x v="142"/>
    <s v="SUJOY ENTERPRISE"/>
    <x v="3"/>
    <n v="630"/>
    <s v="Kg"/>
    <n v="26.5"/>
    <n v="16695"/>
  </r>
  <r>
    <x v="143"/>
    <s v="SUJOY ENTERPRISE"/>
    <x v="3"/>
    <n v="596"/>
    <s v="Kg"/>
    <n v="26.5"/>
    <n v="15794"/>
  </r>
  <r>
    <x v="144"/>
    <s v="SUJOY ENTERPRISE"/>
    <x v="3"/>
    <n v="558"/>
    <s v="Kg"/>
    <n v="26.5"/>
    <n v="14787"/>
  </r>
  <r>
    <x v="629"/>
    <s v="SUJOY ENTERPRISE"/>
    <x v="3"/>
    <n v="582"/>
    <s v="Kg"/>
    <n v="26.5"/>
    <n v="15423"/>
  </r>
  <r>
    <x v="80"/>
    <s v="SUJOY ENTERPRISE"/>
    <x v="3"/>
    <n v="466"/>
    <s v="Kg"/>
    <n v="26.5"/>
    <n v="12349"/>
  </r>
  <r>
    <x v="80"/>
    <s v="SUJOY ENTERPRISE"/>
    <x v="0"/>
    <n v="505"/>
    <s v="Kg"/>
    <n v="21"/>
    <n v="10605"/>
  </r>
  <r>
    <x v="147"/>
    <s v="SUJOY ENTERPRISE"/>
    <x v="3"/>
    <n v="658"/>
    <s v="Kg"/>
    <n v="27"/>
    <n v="17766"/>
  </r>
  <r>
    <x v="150"/>
    <s v="SUJOY ENTERPRISE"/>
    <x v="3"/>
    <n v="638"/>
    <s v="Kg"/>
    <n v="26.5"/>
    <n v="16907"/>
  </r>
  <r>
    <x v="150"/>
    <s v="SUJOY ENTERPRISE"/>
    <x v="3"/>
    <n v="500"/>
    <s v="Kg"/>
    <n v="26.5"/>
    <n v="13250"/>
  </r>
  <r>
    <x v="152"/>
    <s v="SUJOY ENTERPRISE"/>
    <x v="3"/>
    <n v="660"/>
    <s v="Kg"/>
    <n v="26.5"/>
    <n v="17490"/>
  </r>
  <r>
    <x v="256"/>
    <s v="SUJOY ENTERPRISE"/>
    <x v="3"/>
    <n v="414"/>
    <s v="Kg"/>
    <n v="26.5"/>
    <n v="10971"/>
  </r>
  <r>
    <x v="256"/>
    <s v="SUJOY ENTERPRISE"/>
    <x v="0"/>
    <n v="523"/>
    <s v="Kg"/>
    <n v="21.5"/>
    <n v="11244.5"/>
  </r>
  <r>
    <x v="420"/>
    <s v="SUJOY ENTERPRISE"/>
    <x v="3"/>
    <n v="620"/>
    <s v="Kg"/>
    <n v="26.5"/>
    <n v="16430"/>
  </r>
  <r>
    <x v="440"/>
    <s v="SUJOY ENTERPRISE"/>
    <x v="3"/>
    <n v="718"/>
    <s v="Kg"/>
    <n v="26.5"/>
    <n v="19027"/>
  </r>
  <r>
    <x v="440"/>
    <s v="SUJOY ENTERPRISE"/>
    <x v="3"/>
    <n v="586"/>
    <s v="Kg"/>
    <n v="26.5"/>
    <n v="15529"/>
  </r>
  <r>
    <x v="257"/>
    <s v="SUJOY ENTERPRISE"/>
    <x v="3"/>
    <n v="616"/>
    <s v="Kg"/>
    <n v="26.5"/>
    <n v="16324"/>
  </r>
  <r>
    <x v="257"/>
    <s v="SUJOY ENTERPRISE"/>
    <x v="3"/>
    <n v="474"/>
    <s v="Kg"/>
    <n v="26.5"/>
    <n v="12561"/>
  </r>
  <r>
    <x v="258"/>
    <s v="SUJOY ENTERPRISE"/>
    <x v="0"/>
    <n v="530"/>
    <s v="Kg"/>
    <n v="21.5"/>
    <n v="11395"/>
  </r>
  <r>
    <x v="307"/>
    <s v="SUJOY ENTERPRISE"/>
    <x v="3"/>
    <n v="680"/>
    <s v="Kg"/>
    <n v="26.5"/>
    <n v="18020"/>
  </r>
  <r>
    <x v="162"/>
    <s v="SUJOY ENTERPRISE"/>
    <x v="3"/>
    <n v="650"/>
    <s v="Kg"/>
    <n v="26.5"/>
    <n v="17225"/>
  </r>
  <r>
    <x v="162"/>
    <s v="SUJOY ENTERPRISE"/>
    <x v="3"/>
    <n v="725"/>
    <s v="Kg"/>
    <n v="26.5"/>
    <n v="19212.5"/>
  </r>
  <r>
    <x v="163"/>
    <s v="SUJOY ENTERPRISE"/>
    <x v="3"/>
    <n v="712"/>
    <s v="Kg"/>
    <n v="26"/>
    <n v="18512"/>
  </r>
  <r>
    <x v="163"/>
    <s v="SUJOY ENTERPRISE"/>
    <x v="0"/>
    <n v="522"/>
    <s v="Kg"/>
    <n v="21"/>
    <n v="10962"/>
  </r>
  <r>
    <x v="163"/>
    <s v="SUJOY ENTERPRISE"/>
    <x v="3"/>
    <n v="328"/>
    <s v="Kg"/>
    <n v="26"/>
    <n v="8528"/>
  </r>
  <r>
    <x v="263"/>
    <s v="SUJOY ENTERPRISE"/>
    <x v="3"/>
    <n v="682"/>
    <s v="Kg"/>
    <n v="26"/>
    <n v="17732"/>
  </r>
  <r>
    <x v="170"/>
    <s v="SUJOY ENTERPRISE"/>
    <x v="0"/>
    <n v="460"/>
    <s v="Kg"/>
    <n v="21"/>
    <n v="9660"/>
  </r>
  <r>
    <x v="170"/>
    <s v="SUJOY ENTERPRISE"/>
    <x v="3"/>
    <n v="540"/>
    <s v="Kg"/>
    <n v="26"/>
    <n v="14040"/>
  </r>
  <r>
    <x v="725"/>
    <s v="SUJOY ENTERPRISE"/>
    <x v="3"/>
    <n v="638"/>
    <s v="Kg"/>
    <n v="26"/>
    <n v="16588"/>
  </r>
  <r>
    <x v="398"/>
    <s v="SUJOY ENTERPRISE"/>
    <x v="3"/>
    <n v="690"/>
    <s v="Kg"/>
    <n v="26"/>
    <n v="17940"/>
  </r>
  <r>
    <x v="398"/>
    <s v="SUJOY ENTERPRISE"/>
    <x v="3"/>
    <n v="682"/>
    <s v="Kg"/>
    <n v="26"/>
    <n v="17732"/>
  </r>
  <r>
    <x v="50"/>
    <s v="SUJOY ENTERPRISE"/>
    <x v="0"/>
    <n v="1049"/>
    <s v="Kg"/>
    <n v="22"/>
    <n v="23078"/>
  </r>
  <r>
    <x v="51"/>
    <s v="SUJOY ENTERPRISE"/>
    <x v="3"/>
    <n v="754"/>
    <s v="Kg"/>
    <n v="26"/>
    <n v="19604"/>
  </r>
  <r>
    <x v="176"/>
    <s v="SUJOY ENTERPRISE"/>
    <x v="3"/>
    <n v="570"/>
    <s v="Kg"/>
    <n v="26"/>
    <n v="14820"/>
  </r>
  <r>
    <x v="176"/>
    <s v="SUJOY ENTERPRISE"/>
    <x v="3"/>
    <n v="536"/>
    <s v="Kg"/>
    <n v="26"/>
    <n v="13936"/>
  </r>
  <r>
    <x v="326"/>
    <s v="SUJOY ENTERPRISE"/>
    <x v="3"/>
    <n v="662"/>
    <s v="Kg"/>
    <n v="26"/>
    <n v="17212"/>
  </r>
  <r>
    <x v="326"/>
    <s v="SUJOY ENTERPRISE"/>
    <x v="3"/>
    <n v="636"/>
    <s v="Kg"/>
    <n v="26"/>
    <n v="16536"/>
  </r>
  <r>
    <x v="331"/>
    <s v="SUJOY ENTERPRISE"/>
    <x v="3"/>
    <n v="560"/>
    <s v="Kg"/>
    <n v="26"/>
    <n v="14560"/>
  </r>
  <r>
    <x v="331"/>
    <s v="SUJOY ENTERPRISE"/>
    <x v="0"/>
    <n v="332"/>
    <s v="Kg"/>
    <n v="29.5"/>
    <n v="9794"/>
  </r>
  <r>
    <x v="331"/>
    <s v="SUJOY ENTERPRISE"/>
    <x v="3"/>
    <n v="614"/>
    <s v="Kg"/>
    <n v="26"/>
    <n v="15964"/>
  </r>
  <r>
    <x v="331"/>
    <s v="SUJOY ENTERPRISE"/>
    <x v="0"/>
    <n v="531"/>
    <s v="Kg"/>
    <n v="23.5"/>
    <n v="12478.5"/>
  </r>
  <r>
    <x v="331"/>
    <s v="SUJOY ENTERPRISE"/>
    <x v="0"/>
    <n v="330"/>
    <s v="Kg"/>
    <n v="23.5"/>
    <n v="7755"/>
  </r>
  <r>
    <x v="180"/>
    <s v="SUJOY ENTERPRISE"/>
    <x v="3"/>
    <n v="634"/>
    <s v="Kg"/>
    <n v="26"/>
    <n v="16484"/>
  </r>
  <r>
    <x v="341"/>
    <s v="SUJOY ENTERPRISE"/>
    <x v="3"/>
    <n v="570"/>
    <s v="Kg"/>
    <n v="26.5"/>
    <n v="15105"/>
  </r>
  <r>
    <x v="342"/>
    <s v="SUJOY ENTERPRISE"/>
    <x v="3"/>
    <n v="408"/>
    <s v="Kg"/>
    <n v="26.5"/>
    <n v="10812"/>
  </r>
  <r>
    <x v="576"/>
    <s v="SUJOY ENTERPRISE"/>
    <x v="3"/>
    <n v="694"/>
    <s v="Kg"/>
    <n v="26.5"/>
    <n v="18391"/>
  </r>
  <r>
    <x v="402"/>
    <s v="SUJOY ENTERPRISE"/>
    <x v="3"/>
    <n v="570"/>
    <s v="Kg"/>
    <n v="26.5"/>
    <n v="15105"/>
  </r>
  <r>
    <x v="565"/>
    <s v="SUJOY ENTERPRISE"/>
    <x v="0"/>
    <n v="1371"/>
    <s v="Kg"/>
    <n v="41.25"/>
    <n v="56553.75"/>
  </r>
  <r>
    <x v="565"/>
    <s v="SUJOY ENTERPRISE"/>
    <x v="0"/>
    <n v="1304"/>
    <s v="Kg"/>
    <n v="45.5"/>
    <n v="59332"/>
  </r>
  <r>
    <x v="764"/>
    <s v="SUMAN INTERNATIONAL"/>
    <x v="2"/>
    <n v="3000"/>
    <s v="Pcs"/>
    <n v="11"/>
    <n v="33000"/>
  </r>
  <r>
    <x v="141"/>
    <s v="SUMAN INTERNATIONAL"/>
    <x v="2"/>
    <n v="256"/>
    <s v="Pcs"/>
    <n v="11.5"/>
    <n v="2944"/>
  </r>
  <r>
    <x v="255"/>
    <s v="SUMAN INTERNATIONAL"/>
    <x v="2"/>
    <n v="90"/>
    <s v="Pcs"/>
    <n v="11.5"/>
    <n v="1035"/>
  </r>
  <r>
    <x v="80"/>
    <s v="SUMAN INTERNATIONAL"/>
    <x v="2"/>
    <n v="454"/>
    <s v="Pcs"/>
    <n v="11.5"/>
    <n v="5221"/>
  </r>
  <r>
    <x v="149"/>
    <s v="SUMAN INTERNATIONAL"/>
    <x v="2"/>
    <n v="1000"/>
    <s v="Pcs"/>
    <n v="11.5"/>
    <n v="11500"/>
  </r>
  <r>
    <x v="305"/>
    <s v="SUMAN INTERNATIONAL"/>
    <x v="2"/>
    <n v="1000"/>
    <s v="Pcs"/>
    <n v="11.5"/>
    <n v="11500"/>
  </r>
  <r>
    <x v="158"/>
    <s v="SUMAN INTERNATIONAL"/>
    <x v="2"/>
    <n v="1144"/>
    <s v="Pcs"/>
    <n v="11.5"/>
    <n v="13156"/>
  </r>
  <r>
    <x v="163"/>
    <s v="SUMAN INTERNATIONAL"/>
    <x v="2"/>
    <n v="1216"/>
    <s v="Pcs"/>
    <n v="11.5"/>
    <n v="13984"/>
  </r>
  <r>
    <x v="260"/>
    <s v="SUMAN INTERNATIONAL"/>
    <x v="2"/>
    <n v="1192"/>
    <s v="Pcs"/>
    <n v="11.5"/>
    <n v="13708"/>
  </r>
  <r>
    <x v="316"/>
    <s v="SUMAN INTERNATIONAL"/>
    <x v="2"/>
    <n v="1188"/>
    <s v="Pcs"/>
    <n v="11.5"/>
    <n v="13662"/>
  </r>
  <r>
    <x v="320"/>
    <s v="SUMAN INTERNATIONAL"/>
    <x v="2"/>
    <n v="1200"/>
    <s v="Pcs"/>
    <n v="11.5"/>
    <n v="13800"/>
  </r>
  <r>
    <x v="322"/>
    <s v="SUMAN INTERNATIONAL"/>
    <x v="2"/>
    <n v="1200"/>
    <s v="Pcs"/>
    <n v="11"/>
    <n v="13200"/>
  </r>
  <r>
    <x v="322"/>
    <s v="SUMAN INTERNATIONAL"/>
    <x v="2"/>
    <n v="660"/>
    <s v="Pcs"/>
    <n v="10.5"/>
    <n v="6930"/>
  </r>
  <r>
    <x v="52"/>
    <s v="SUMAN INTERNATIONAL"/>
    <x v="2"/>
    <n v="2304"/>
    <s v="Pcs"/>
    <n v="11"/>
    <n v="25344"/>
  </r>
  <r>
    <x v="329"/>
    <s v="SUMAN INTERNATIONAL"/>
    <x v="2"/>
    <n v="200"/>
    <s v="Pcs"/>
    <n v="11"/>
    <n v="2200"/>
  </r>
  <r>
    <x v="330"/>
    <s v="SUMAN INTERNATIONAL"/>
    <x v="2"/>
    <n v="2886"/>
    <s v="Pcs"/>
    <n v="11"/>
    <n v="31746"/>
  </r>
  <r>
    <x v="180"/>
    <s v="SUMAN INTERNATIONAL"/>
    <x v="2"/>
    <n v="2346"/>
    <s v="Pcs"/>
    <n v="11"/>
    <n v="25806"/>
  </r>
  <r>
    <x v="55"/>
    <s v="SUMAN INTERNATIONAL"/>
    <x v="2"/>
    <n v="912"/>
    <s v="Pcs"/>
    <n v="11"/>
    <n v="10032"/>
  </r>
  <r>
    <x v="335"/>
    <s v="SUMAN INTERNATIONAL"/>
    <x v="2"/>
    <n v="3000"/>
    <s v="Pcs"/>
    <n v="11"/>
    <n v="33000"/>
  </r>
  <r>
    <x v="337"/>
    <s v="SUMAN INTERNATIONAL"/>
    <x v="2"/>
    <n v="1559"/>
    <s v="Pcs"/>
    <n v="11"/>
    <n v="17149"/>
  </r>
  <r>
    <x v="683"/>
    <s v="SUMAN INTERNATIONAL"/>
    <x v="2"/>
    <n v="1351"/>
    <s v="Pcs"/>
    <n v="11"/>
    <n v="14861"/>
  </r>
  <r>
    <x v="732"/>
    <s v="SUMAN INTERNATIONAL"/>
    <x v="2"/>
    <n v="1500"/>
    <s v="Pcs"/>
    <n v="11"/>
    <n v="16500"/>
  </r>
  <r>
    <x v="765"/>
    <s v="SUMAN INTERNATIONAL"/>
    <x v="2"/>
    <n v="2225"/>
    <s v="Pcs"/>
    <n v="11"/>
    <n v="24475"/>
  </r>
  <r>
    <x v="685"/>
    <s v="SUMAN INTERNATIONAL"/>
    <x v="2"/>
    <n v="3000"/>
    <s v="Pcs"/>
    <n v="11"/>
    <n v="33000"/>
  </r>
  <r>
    <x v="480"/>
    <s v="SUMAN INTERNATIONAL"/>
    <x v="2"/>
    <n v="3000"/>
    <s v="Pcs"/>
    <n v="11"/>
    <n v="33000"/>
  </r>
  <r>
    <x v="509"/>
    <s v="SUMAN INTERNATIONAL"/>
    <x v="2"/>
    <n v="1750"/>
    <s v="Pcs"/>
    <n v="11"/>
    <n v="19250"/>
  </r>
  <r>
    <x v="762"/>
    <s v="SUMAN INTERNATIONAL"/>
    <x v="2"/>
    <n v="1900"/>
    <s v="Pcs"/>
    <n v="11"/>
    <n v="20900"/>
  </r>
  <r>
    <x v="344"/>
    <s v="SUMAN INTERNATIONAL"/>
    <x v="2"/>
    <n v="2500"/>
    <s v="Pcs"/>
    <n v="11"/>
    <n v="27500"/>
  </r>
  <r>
    <x v="347"/>
    <s v="SUMAN INTERNATIONAL"/>
    <x v="2"/>
    <n v="2500"/>
    <s v="Pcs"/>
    <n v="11"/>
    <n v="27500"/>
  </r>
  <r>
    <x v="348"/>
    <s v="SUMAN INTERNATIONAL"/>
    <x v="2"/>
    <n v="1350"/>
    <s v="Pcs"/>
    <n v="11"/>
    <n v="14850"/>
  </r>
  <r>
    <x v="719"/>
    <s v="SUMAN INTERNATIONAL"/>
    <x v="2"/>
    <n v="2500"/>
    <s v="Pcs"/>
    <n v="11"/>
    <n v="27500"/>
  </r>
  <r>
    <x v="593"/>
    <s v="SUMAN INTERNATIONAL"/>
    <x v="2"/>
    <n v="3000"/>
    <s v="Pcs"/>
    <n v="11"/>
    <n v="33000"/>
  </r>
  <r>
    <x v="594"/>
    <s v="SUMAN INTERNATIONAL"/>
    <x v="2"/>
    <n v="2500"/>
    <s v="Pcs"/>
    <n v="11"/>
    <n v="27500"/>
  </r>
  <r>
    <x v="264"/>
    <s v="SUMAN INTERNATIONAL"/>
    <x v="2"/>
    <n v="695"/>
    <s v="Pcs"/>
    <n v="80"/>
    <n v="55600"/>
  </r>
  <r>
    <x v="595"/>
    <s v="SUMAN INTERNATIONAL"/>
    <x v="2"/>
    <n v="2500"/>
    <s v="Pcs"/>
    <n v="11"/>
    <n v="27500"/>
  </r>
  <r>
    <x v="76"/>
    <s v="SUMAN INTERNATIONAL"/>
    <x v="2"/>
    <n v="1052"/>
    <s v="Pcs"/>
    <n v="75"/>
    <n v="78900"/>
  </r>
  <r>
    <x v="403"/>
    <s v="SUMAN INTERNATIONAL"/>
    <x v="2"/>
    <n v="2750"/>
    <s v="Pcs"/>
    <n v="11"/>
    <n v="30250"/>
  </r>
  <r>
    <x v="266"/>
    <s v="SUMAN INTERNATIONAL"/>
    <x v="2"/>
    <n v="2500"/>
    <s v="Pcs"/>
    <n v="11"/>
    <n v="27500"/>
  </r>
  <r>
    <x v="492"/>
    <s v="SUMAN INTERNATIONAL"/>
    <x v="2"/>
    <n v="4900"/>
    <s v="Pcs"/>
    <n v="7.5"/>
    <n v="36750"/>
  </r>
  <r>
    <x v="428"/>
    <s v="SUMAN INTERNATIONAL"/>
    <x v="2"/>
    <n v="2000"/>
    <s v="Pcs"/>
    <n v="11"/>
    <n v="22000"/>
  </r>
  <r>
    <x v="493"/>
    <s v="SUMAN INTERNATIONAL"/>
    <x v="2"/>
    <n v="955"/>
    <s v="Pcs"/>
    <n v="80"/>
    <n v="76400"/>
  </r>
  <r>
    <x v="701"/>
    <s v="SUMAN INTERNATIONAL"/>
    <x v="2"/>
    <n v="2800"/>
    <s v="Pcs"/>
    <n v="7.5"/>
    <n v="21000"/>
  </r>
  <r>
    <x v="692"/>
    <s v="SUMAN INTERNATIONAL"/>
    <x v="2"/>
    <n v="3000"/>
    <s v="Pcs"/>
    <n v="7.5"/>
    <n v="22500"/>
  </r>
  <r>
    <x v="494"/>
    <s v="SUMAN INTERNATIONAL"/>
    <x v="2"/>
    <n v="3500"/>
    <s v="Pcs"/>
    <n v="7.5"/>
    <n v="26250"/>
  </r>
  <r>
    <x v="633"/>
    <s v="SUMAN INTERNATIONAL"/>
    <x v="2"/>
    <n v="4000"/>
    <s v="Pcs"/>
    <n v="7.5"/>
    <n v="30000"/>
  </r>
  <r>
    <x v="352"/>
    <s v="SUMAN INTERNATIONAL"/>
    <x v="2"/>
    <n v="4000"/>
    <s v="Pcs"/>
    <n v="7.5"/>
    <n v="30000"/>
  </r>
  <r>
    <x v="694"/>
    <s v="SUMAN INTERNATIONAL"/>
    <x v="2"/>
    <n v="933"/>
    <s v="Pcs"/>
    <n v="80"/>
    <n v="74640"/>
  </r>
  <r>
    <x v="188"/>
    <s v="SUMAN INTERNATIONAL"/>
    <x v="2"/>
    <n v="4000"/>
    <s v="Pcs"/>
    <n v="7.5"/>
    <n v="30000"/>
  </r>
  <r>
    <x v="579"/>
    <s v="SUMAN INTERNATIONAL"/>
    <x v="2"/>
    <n v="4000"/>
    <s v="Pcs"/>
    <n v="7.5"/>
    <n v="30000"/>
  </r>
  <r>
    <x v="58"/>
    <s v="SUMAN INTERNATIONAL"/>
    <x v="2"/>
    <n v="912"/>
    <s v="Pcs"/>
    <n v="80"/>
    <n v="72960"/>
  </r>
  <r>
    <x v="406"/>
    <s v="SUMAN INTERNATIONAL"/>
    <x v="2"/>
    <n v="851"/>
    <s v="Pcs"/>
    <n v="90"/>
    <n v="76590"/>
  </r>
  <r>
    <x v="407"/>
    <s v="SUMAN INTERNATIONAL"/>
    <x v="2"/>
    <n v="851"/>
    <s v="Pcs"/>
    <n v="90"/>
    <n v="76590"/>
  </r>
  <r>
    <x v="387"/>
    <s v="SUMAN INTERNATIONAL"/>
    <x v="2"/>
    <n v="3500"/>
    <s v="Pcs"/>
    <n v="8.5"/>
    <n v="29750"/>
  </r>
  <r>
    <x v="387"/>
    <s v="SUMAN INTERNATIONAL"/>
    <x v="2"/>
    <n v="3000"/>
    <s v="Pcs"/>
    <n v="2.5"/>
    <n v="7500"/>
  </r>
  <r>
    <x v="388"/>
    <s v="SUMAN INTERNATIONAL"/>
    <x v="2"/>
    <n v="4500"/>
    <s v="Pcs"/>
    <n v="8.5"/>
    <n v="38250"/>
  </r>
  <r>
    <x v="542"/>
    <s v="SUMAN INTERNATIONAL"/>
    <x v="2"/>
    <n v="832"/>
    <s v="Pcs"/>
    <n v="90"/>
    <n v="74880"/>
  </r>
  <r>
    <x v="766"/>
    <s v="SUMAN INTERNATIONAL"/>
    <x v="2"/>
    <n v="4600"/>
    <s v="Pcs"/>
    <n v="8.5"/>
    <n v="39100"/>
  </r>
  <r>
    <x v="192"/>
    <s v="SUMAN INTERNATIONAL"/>
    <x v="2"/>
    <n v="815"/>
    <s v="Pcs"/>
    <n v="90"/>
    <n v="73350"/>
  </r>
  <r>
    <x v="662"/>
    <s v="SUMAN INTERNATIONAL"/>
    <x v="2"/>
    <n v="4213"/>
    <s v="Pcs"/>
    <n v="8.75"/>
    <n v="36863.75"/>
  </r>
  <r>
    <x v="520"/>
    <s v="SUMAN INTERNATIONAL"/>
    <x v="2"/>
    <n v="790"/>
    <s v="Pcs"/>
    <n v="95"/>
    <n v="75050"/>
  </r>
  <r>
    <x v="369"/>
    <s v="SUMAN INTERNATIONAL"/>
    <x v="2"/>
    <n v="810"/>
    <s v="Pcs"/>
    <n v="95"/>
    <n v="76950"/>
  </r>
  <r>
    <x v="451"/>
    <s v="SUMAN INTERNATIONAL"/>
    <x v="2"/>
    <n v="4220"/>
    <s v="Pcs"/>
    <n v="8.75"/>
    <n v="36925"/>
  </r>
  <r>
    <x v="721"/>
    <s v="SUMAN INTERNATIONAL"/>
    <x v="2"/>
    <n v="4000"/>
    <s v="Pcs"/>
    <n v="8.75"/>
    <n v="35000"/>
  </r>
  <r>
    <x v="648"/>
    <s v="SUMAN INTERNATIONAL"/>
    <x v="2"/>
    <n v="3865"/>
    <s v="Pcs"/>
    <n v="8.75"/>
    <n v="33818.75"/>
  </r>
  <r>
    <x v="197"/>
    <s v="SUMAN INTERNATIONAL"/>
    <x v="1"/>
    <n v="1552"/>
    <s v="Pcs"/>
    <n v="52"/>
    <n v="80704"/>
  </r>
  <r>
    <x v="414"/>
    <s v="SUMAN INTERNATIONAL"/>
    <x v="1"/>
    <n v="1601"/>
    <s v="Pcs"/>
    <n v="52"/>
    <n v="83252"/>
  </r>
  <r>
    <x v="414"/>
    <s v="SUMAN INTERNATIONAL"/>
    <x v="2"/>
    <n v="4000"/>
    <s v="Pcs"/>
    <n v="8.75"/>
    <n v="35000"/>
  </r>
  <r>
    <x v="453"/>
    <s v="SUMAN INTERNATIONAL"/>
    <x v="2"/>
    <n v="4020"/>
    <s v="Pcs"/>
    <n v="8.75"/>
    <n v="35175"/>
  </r>
  <r>
    <x v="199"/>
    <s v="SUMAN INTERNATIONAL"/>
    <x v="1"/>
    <n v="1550"/>
    <s v="Pcs"/>
    <n v="52"/>
    <n v="80600"/>
  </r>
  <r>
    <x v="201"/>
    <s v="SUMAN INTERNATIONAL"/>
    <x v="2"/>
    <n v="3700"/>
    <s v="Pcs"/>
    <n v="8.75"/>
    <n v="32375"/>
  </r>
  <r>
    <x v="639"/>
    <s v="SUMAN INTERNATIONAL"/>
    <x v="2"/>
    <n v="3000"/>
    <s v="Pcs"/>
    <n v="8.75"/>
    <n v="26250"/>
  </r>
  <r>
    <x v="723"/>
    <s v="SUMAN INTERNATIONAL"/>
    <x v="1"/>
    <n v="1590"/>
    <s v="Pcs"/>
    <n v="52"/>
    <n v="82680"/>
  </r>
  <r>
    <x v="714"/>
    <s v="SUMAN INTERNATIONAL"/>
    <x v="1"/>
    <n v="1500"/>
    <s v="Pcs"/>
    <n v="52"/>
    <n v="78000"/>
  </r>
  <r>
    <x v="649"/>
    <s v="SUMAN INTERNATIONAL"/>
    <x v="2"/>
    <n v="4000"/>
    <s v="Pcs"/>
    <n v="8.75"/>
    <n v="35000"/>
  </r>
  <r>
    <x v="528"/>
    <s v="SUMAN INTERNATIONAL"/>
    <x v="2"/>
    <n v="5150"/>
    <s v="Pcs"/>
    <n v="8.75"/>
    <n v="45062.5"/>
  </r>
  <r>
    <x v="563"/>
    <s v="SUMAN INTERNATIONAL"/>
    <x v="2"/>
    <n v="1300"/>
    <s v="Pcs"/>
    <n v="8.75"/>
    <n v="11375"/>
  </r>
  <r>
    <x v="563"/>
    <s v="SUMAN INTERNATIONAL"/>
    <x v="2"/>
    <n v="7300"/>
    <s v="Pcs"/>
    <n v="3.25"/>
    <n v="23725"/>
  </r>
  <r>
    <x v="530"/>
    <s v="SUMAN INTERNATIONAL"/>
    <x v="1"/>
    <n v="1530"/>
    <s v="Pcs"/>
    <n v="52"/>
    <n v="79560"/>
  </r>
  <r>
    <x v="531"/>
    <s v="SUMAN INTERNATIONAL"/>
    <x v="1"/>
    <n v="1570"/>
    <s v="Pcs"/>
    <n v="52"/>
    <n v="81640"/>
  </r>
  <r>
    <x v="585"/>
    <s v="SUMAN INTERNATIONAL"/>
    <x v="1"/>
    <n v="1492"/>
    <s v="Pcs"/>
    <n v="52"/>
    <n v="77584"/>
  </r>
  <r>
    <x v="654"/>
    <s v="SUMAN INTERNATIONAL"/>
    <x v="1"/>
    <n v="1515"/>
    <s v="Pcs"/>
    <n v="52"/>
    <n v="78780"/>
  </r>
  <r>
    <x v="85"/>
    <s v="SUMAN INTERNATIONAL"/>
    <x v="2"/>
    <n v="4850"/>
    <s v="Pcs"/>
    <n v="8.75"/>
    <n v="42437.5"/>
  </r>
  <r>
    <x v="659"/>
    <s v="SUMAN INTERNATIONAL"/>
    <x v="1"/>
    <n v="1630"/>
    <s v="Pcs"/>
    <n v="52"/>
    <n v="84760"/>
  </r>
  <r>
    <x v="214"/>
    <s v="SUMAN INTERNATIONAL"/>
    <x v="2"/>
    <n v="4000"/>
    <s v="Pcs"/>
    <n v="8.75"/>
    <n v="35000"/>
  </r>
  <r>
    <x v="435"/>
    <s v="SUMAN INTERNATIONAL"/>
    <x v="2"/>
    <n v="5400"/>
    <s v="Pcs"/>
    <n v="7.8"/>
    <n v="42120"/>
  </r>
  <r>
    <x v="534"/>
    <s v="SUMAN INTERNATIONAL"/>
    <x v="2"/>
    <n v="17850"/>
    <s v="Pcs"/>
    <n v="2.5"/>
    <n v="44625"/>
  </r>
  <r>
    <x v="767"/>
    <s v="SUMAN INTERNATIONAL"/>
    <x v="2"/>
    <n v="5400"/>
    <s v="Pcs"/>
    <n v="7.8"/>
    <n v="42120"/>
  </r>
  <r>
    <x v="221"/>
    <s v="SUMAN INTERNATIONAL"/>
    <x v="1"/>
    <n v="1540"/>
    <s v="Pcs"/>
    <n v="52"/>
    <n v="80080"/>
  </r>
  <r>
    <x v="224"/>
    <s v="SUMAN INTERNATIONAL"/>
    <x v="2"/>
    <n v="3950"/>
    <s v="Pcs"/>
    <n v="7.8"/>
    <n v="30810"/>
  </r>
  <r>
    <x v="606"/>
    <s v="SUMAN INTERNATIONAL"/>
    <x v="2"/>
    <n v="18100"/>
    <s v="Pcs"/>
    <n v="2.5"/>
    <n v="45250"/>
  </r>
  <r>
    <x v="394"/>
    <s v="SUMAN INTERNATIONAL"/>
    <x v="2"/>
    <n v="2800"/>
    <s v="Pcs"/>
    <n v="1.8"/>
    <n v="5040"/>
  </r>
  <r>
    <x v="394"/>
    <s v="SUMAN INTERNATIONAL"/>
    <x v="2"/>
    <n v="20200"/>
    <s v="Pcs"/>
    <n v="1.8"/>
    <n v="36360"/>
  </r>
  <r>
    <x v="612"/>
    <s v="SUMAN INTERNATIONAL"/>
    <x v="1"/>
    <n v="225"/>
    <s v="Pcs"/>
    <n v="245"/>
    <n v="55125"/>
  </r>
  <r>
    <x v="15"/>
    <s v="SUMAN INTERNATIONAL"/>
    <x v="1"/>
    <n v="230"/>
    <s v="Pcs"/>
    <n v="245"/>
    <n v="56350"/>
  </r>
  <r>
    <x v="717"/>
    <s v="SUMAN INTERNATIONAL"/>
    <x v="1"/>
    <n v="245"/>
    <s v="Pcs"/>
    <n v="245"/>
    <n v="60025"/>
  </r>
  <r>
    <x v="548"/>
    <s v="SUMAN INTERNATIONAL"/>
    <x v="1"/>
    <n v="246"/>
    <s v="Pcs"/>
    <n v="245"/>
    <n v="60270"/>
  </r>
  <r>
    <x v="41"/>
    <s v="SUMAN INTERNATIONAL"/>
    <x v="1"/>
    <n v="237"/>
    <s v="Pcs"/>
    <n v="245"/>
    <n v="58065"/>
  </r>
  <r>
    <x v="32"/>
    <s v="SUMAN INTERNATIONAL"/>
    <x v="2"/>
    <n v="11650"/>
    <s v="Pcs"/>
    <n v="1.8"/>
    <n v="20970"/>
  </r>
  <r>
    <x v="37"/>
    <s v="SUMAN INTERNATIONAL"/>
    <x v="2"/>
    <n v="2195"/>
    <s v="Pcs"/>
    <n v="32.5"/>
    <n v="71337.5"/>
  </r>
  <r>
    <x v="9"/>
    <s v="SUMAN INTERNATIONAL"/>
    <x v="2"/>
    <n v="2200"/>
    <s v="Pcs"/>
    <n v="32.5"/>
    <n v="71500"/>
  </r>
  <r>
    <x v="396"/>
    <s v="SUMAN INTERNATIONAL"/>
    <x v="2"/>
    <n v="12700"/>
    <s v="Pcs"/>
    <n v="1.8"/>
    <n v="22860"/>
  </r>
  <r>
    <x v="396"/>
    <s v="SUMAN INTERNATIONAL"/>
    <x v="2"/>
    <n v="4700"/>
    <s v="Pcs"/>
    <n v="1.8"/>
    <n v="8460"/>
  </r>
  <r>
    <x v="274"/>
    <s v="SUNDARAM APPARELS"/>
    <x v="1"/>
    <n v="250"/>
    <s v="Pcs"/>
    <n v="121"/>
    <n v="30250"/>
  </r>
  <r>
    <x v="107"/>
    <s v="SUNDARAM APPARELS"/>
    <x v="1"/>
    <n v="250"/>
    <s v="Pcs"/>
    <n v="121"/>
    <n v="30250"/>
  </r>
  <r>
    <x v="239"/>
    <s v="SUNDARAM APPARELS"/>
    <x v="1"/>
    <n v="252"/>
    <s v="Pcs"/>
    <n v="121"/>
    <n v="30492"/>
  </r>
  <r>
    <x v="129"/>
    <s v="SUNDARAM APPARELS"/>
    <x v="1"/>
    <n v="221"/>
    <s v="Pcs"/>
    <n v="121"/>
    <n v="26741"/>
  </r>
  <r>
    <x v="677"/>
    <s v="SUNDARAM APPARELS"/>
    <x v="1"/>
    <n v="253"/>
    <s v="Pcs"/>
    <n v="121"/>
    <n v="30613"/>
  </r>
  <r>
    <x v="80"/>
    <s v="SUNDARAM APPARELS"/>
    <x v="1"/>
    <n v="252"/>
    <s v="Pcs"/>
    <n v="121"/>
    <n v="30492"/>
  </r>
  <r>
    <x v="423"/>
    <s v="SUNDARAM APPARELS"/>
    <x v="1"/>
    <n v="255"/>
    <s v="Pcs"/>
    <n v="121"/>
    <n v="30855"/>
  </r>
  <r>
    <x v="764"/>
    <s v="SUNFLAG INDUSTRIES"/>
    <x v="1"/>
    <n v="252"/>
    <s v="Pcs"/>
    <n v="75"/>
    <n v="18900"/>
  </r>
  <r>
    <x v="108"/>
    <s v="SUNFLAG INDUSTRIES"/>
    <x v="1"/>
    <n v="350"/>
    <s v="Pcs"/>
    <n v="43.5"/>
    <n v="15225"/>
  </r>
  <r>
    <x v="108"/>
    <s v="SUNFLAG INDUSTRIES"/>
    <x v="1"/>
    <n v="700"/>
    <s v="Pcs"/>
    <n v="21"/>
    <n v="14700"/>
  </r>
  <r>
    <x v="172"/>
    <s v="SUNFLAG INDUSTRIES"/>
    <x v="1"/>
    <n v="700"/>
    <s v="Pcs"/>
    <n v="21"/>
    <n v="14700"/>
  </r>
  <r>
    <x v="172"/>
    <s v="SUNFLAG INDUSTRIES"/>
    <x v="1"/>
    <n v="350"/>
    <s v="Pcs"/>
    <n v="43.5"/>
    <n v="15225"/>
  </r>
  <r>
    <x v="450"/>
    <s v="SUNFLAG INDUSTRIES"/>
    <x v="1"/>
    <n v="300"/>
    <s v="Pcs"/>
    <n v="90"/>
    <n v="27000"/>
  </r>
  <r>
    <x v="46"/>
    <s v="SUNNY ENTERPRISE"/>
    <x v="1"/>
    <n v="34000"/>
    <s v="Pcs"/>
    <n v="7.5"/>
    <n v="255000"/>
  </r>
  <r>
    <x v="651"/>
    <s v="SUNNY ENTERPRISE"/>
    <x v="1"/>
    <n v="31075"/>
    <s v="Pcs"/>
    <n v="7.5"/>
    <n v="233062.5"/>
  </r>
  <r>
    <x v="211"/>
    <s v="SUNNY ENTERPRISE"/>
    <x v="1"/>
    <n v="40700"/>
    <s v="Pcs"/>
    <n v="7.5"/>
    <n v="305250"/>
  </r>
  <r>
    <x v="655"/>
    <s v="SUNNY ENTERPRISE"/>
    <x v="1"/>
    <n v="40500"/>
    <s v="Pcs"/>
    <n v="7.65"/>
    <n v="309825"/>
  </r>
  <r>
    <x v="610"/>
    <s v="SUNNY ENTERPRISE"/>
    <x v="1"/>
    <n v="13617"/>
    <s v="Pcs"/>
    <n v="7.65"/>
    <n v="104170.05"/>
  </r>
  <r>
    <x v="97"/>
    <s v="SUPER IRON FOUNDRY PVT. LTD. (BURDWAN)"/>
    <x v="3"/>
    <n v="1407"/>
    <s v="Kg"/>
    <n v="31"/>
    <n v="43617"/>
  </r>
  <r>
    <x v="97"/>
    <s v="SUPER IRON FOUNDRY PVT. LTD. (BURDWAN)"/>
    <x v="3"/>
    <n v="1322"/>
    <s v="Kg"/>
    <n v="31"/>
    <n v="40982"/>
  </r>
  <r>
    <x v="663"/>
    <s v="SUPER IRON FOUNDRY PVT. LTD. (BURDWAN)"/>
    <x v="3"/>
    <n v="2536"/>
    <s v="Kg"/>
    <n v="31"/>
    <n v="78616"/>
  </r>
  <r>
    <x v="68"/>
    <s v="SUPER IRON FOUNDRY PVT. LTD. (BURDWAN)"/>
    <x v="3"/>
    <n v="2438"/>
    <s v="Kg"/>
    <n v="31"/>
    <n v="75578"/>
  </r>
  <r>
    <x v="104"/>
    <s v="SUPER IRON FOUNDRY PVT. LTD. (BURDWAN)"/>
    <x v="3"/>
    <n v="2597"/>
    <s v="Kg"/>
    <n v="31"/>
    <n v="80507"/>
  </r>
  <r>
    <x v="106"/>
    <s v="SUPER IRON FOUNDRY PVT. LTD. (BURDWAN)"/>
    <x v="3"/>
    <n v="1625"/>
    <s v="Kg"/>
    <n v="31"/>
    <n v="50375"/>
  </r>
  <r>
    <x v="106"/>
    <s v="SUPER IRON FOUNDRY PVT. LTD. (BURDWAN)"/>
    <x v="3"/>
    <n v="1025"/>
    <s v="Kg"/>
    <n v="31"/>
    <n v="31775"/>
  </r>
  <r>
    <x v="106"/>
    <s v="SUPER IRON FOUNDRY PVT. LTD. (BURDWAN)"/>
    <x v="3"/>
    <n v="2474"/>
    <s v="Kg"/>
    <n v="31"/>
    <n v="76694"/>
  </r>
  <r>
    <x v="106"/>
    <s v="SUPER IRON FOUNDRY PVT. LTD. (BURDWAN)"/>
    <x v="3"/>
    <n v="2406"/>
    <s v="Kg"/>
    <n v="31"/>
    <n v="74586"/>
  </r>
  <r>
    <x v="106"/>
    <s v="SUPER IRON FOUNDRY PVT. LTD. (BURDWAN)"/>
    <x v="3"/>
    <n v="2688"/>
    <s v="Kg"/>
    <n v="31"/>
    <n v="83328"/>
  </r>
  <r>
    <x v="106"/>
    <s v="SUPER IRON FOUNDRY PVT. LTD. (BURDWAN)"/>
    <x v="3"/>
    <n v="2536"/>
    <s v="Kg"/>
    <n v="31"/>
    <n v="78616"/>
  </r>
  <r>
    <x v="280"/>
    <s v="SUPER IRON FOUNDRY PVT. LTD. (BURDWAN)"/>
    <x v="3"/>
    <n v="2877"/>
    <s v="Kg"/>
    <n v="31"/>
    <n v="89187"/>
  </r>
  <r>
    <x v="280"/>
    <s v="SUPER IRON FOUNDRY PVT. LTD. (BURDWAN)"/>
    <x v="3"/>
    <n v="2338"/>
    <s v="Kg"/>
    <n v="31"/>
    <n v="72478"/>
  </r>
  <r>
    <x v="280"/>
    <s v="SUPER IRON FOUNDRY PVT. LTD. (BURDWAN)"/>
    <x v="3"/>
    <n v="2220"/>
    <s v="Kg"/>
    <n v="31"/>
    <n v="68820"/>
  </r>
  <r>
    <x v="280"/>
    <s v="SUPER IRON FOUNDRY PVT. LTD. (BURDWAN)"/>
    <x v="3"/>
    <n v="3125"/>
    <s v="Kg"/>
    <n v="31"/>
    <n v="96875"/>
  </r>
  <r>
    <x v="82"/>
    <s v="SUPER IRON FOUNDRY PVT. LTD. (BURDWAN)"/>
    <x v="3"/>
    <n v="2766"/>
    <s v="Kg"/>
    <n v="31"/>
    <n v="85746"/>
  </r>
  <r>
    <x v="82"/>
    <s v="SUPER IRON FOUNDRY PVT. LTD. (BURDWAN)"/>
    <x v="3"/>
    <n v="1536"/>
    <s v="Kg"/>
    <n v="31"/>
    <n v="47616"/>
  </r>
  <r>
    <x v="82"/>
    <s v="SUPER IRON FOUNDRY PVT. LTD. (BURDWAN)"/>
    <x v="3"/>
    <n v="2936"/>
    <s v="Kg"/>
    <n v="31"/>
    <n v="91016"/>
  </r>
  <r>
    <x v="71"/>
    <s v="SUPER IRON FOUNDRY PVT. LTD. (BURDWAN)"/>
    <x v="3"/>
    <n v="2897"/>
    <s v="Kg"/>
    <n v="31"/>
    <n v="89807"/>
  </r>
  <r>
    <x v="72"/>
    <s v="SUPER IRON FOUNDRY PVT. LTD. (BURDWAN)"/>
    <x v="3"/>
    <n v="3156"/>
    <s v="Kg"/>
    <n v="31"/>
    <n v="97836"/>
  </r>
  <r>
    <x v="72"/>
    <s v="SUPER IRON FOUNDRY PVT. LTD. (BURDWAN)"/>
    <x v="3"/>
    <n v="3125"/>
    <s v="Kg"/>
    <n v="31"/>
    <n v="96875"/>
  </r>
  <r>
    <x v="122"/>
    <s v="SUPER IRON FOUNDRY PVT. LTD. (BURDWAN)"/>
    <x v="3"/>
    <n v="3625"/>
    <s v="Kg"/>
    <n v="31"/>
    <n v="112375"/>
  </r>
  <r>
    <x v="122"/>
    <s v="SUPER IRON FOUNDRY PVT. LTD. (BURDWAN)"/>
    <x v="3"/>
    <n v="3191"/>
    <s v="Kg"/>
    <n v="31"/>
    <n v="98921"/>
  </r>
  <r>
    <x v="122"/>
    <s v="SUPER IRON FOUNDRY PVT. LTD. (BURDWAN)"/>
    <x v="3"/>
    <n v="2865"/>
    <s v="Kg"/>
    <n v="31"/>
    <n v="88815"/>
  </r>
  <r>
    <x v="123"/>
    <s v="SUPER IRON FOUNDRY PVT. LTD. (BURDWAN)"/>
    <x v="3"/>
    <n v="2470"/>
    <s v="Kg"/>
    <n v="31"/>
    <n v="76570"/>
  </r>
  <r>
    <x v="123"/>
    <s v="SUPER IRON FOUNDRY PVT. LTD. (BURDWAN)"/>
    <x v="3"/>
    <n v="1565"/>
    <s v="Kg"/>
    <n v="31"/>
    <n v="48515"/>
  </r>
  <r>
    <x v="292"/>
    <s v="SUPER IRON FOUNDRY PVT. LTD. (BURDWAN)"/>
    <x v="3"/>
    <n v="2478"/>
    <s v="Kg"/>
    <n v="29"/>
    <n v="71862"/>
  </r>
  <r>
    <x v="292"/>
    <s v="SUPER IRON FOUNDRY PVT. LTD. (BURDWAN)"/>
    <x v="3"/>
    <n v="2975"/>
    <s v="Kg"/>
    <n v="29"/>
    <n v="86275"/>
  </r>
  <r>
    <x v="292"/>
    <s v="SUPER IRON FOUNDRY PVT. LTD. (BURDWAN)"/>
    <x v="3"/>
    <n v="3641"/>
    <s v="Kg"/>
    <n v="29"/>
    <n v="105589"/>
  </r>
  <r>
    <x v="245"/>
    <s v="SUPER IRON FOUNDRY PVT. LTD. (BURDWAN)"/>
    <x v="3"/>
    <n v="3208"/>
    <s v="Kg"/>
    <n v="29"/>
    <n v="93032"/>
  </r>
  <r>
    <x v="245"/>
    <s v="SUPER IRON FOUNDRY PVT. LTD. (BURDWAN)"/>
    <x v="3"/>
    <n v="2752"/>
    <s v="Kg"/>
    <n v="29"/>
    <n v="79808"/>
  </r>
  <r>
    <x v="16"/>
    <s v="SUPER IRON FOUNDRY PVT. LTD. (BURDWAN)"/>
    <x v="3"/>
    <n v="2302"/>
    <s v="Kg"/>
    <n v="42"/>
    <n v="96684"/>
  </r>
  <r>
    <x v="16"/>
    <s v="SUPER IRON FOUNDRY PVT. LTD. (BURDWAN)"/>
    <x v="3"/>
    <n v="2683"/>
    <s v="Kg"/>
    <n v="42"/>
    <n v="112686"/>
  </r>
  <r>
    <x v="16"/>
    <s v="SUPER IRON FOUNDRY PVT. LTD. (BURDWAN)"/>
    <x v="3"/>
    <n v="1247"/>
    <s v="Kg"/>
    <n v="42"/>
    <n v="52374"/>
  </r>
  <r>
    <x v="16"/>
    <s v="SUPER IRON FOUNDRY PVT. LTD. (BURDWAN)"/>
    <x v="3"/>
    <n v="2422"/>
    <s v="Kg"/>
    <n v="42"/>
    <n v="101724"/>
  </r>
  <r>
    <x v="750"/>
    <s v="SURAKSHA ENTERPRISE"/>
    <x v="3"/>
    <n v="5996"/>
    <s v="Kg"/>
    <n v="33.25"/>
    <n v="199367"/>
  </r>
  <r>
    <x v="699"/>
    <s v="SWASTI PACKAGING"/>
    <x v="0"/>
    <n v="556.5"/>
    <s v="Kg"/>
    <n v="45.5"/>
    <n v="25320.75"/>
  </r>
  <r>
    <x v="23"/>
    <s v="SWASTI PACKAGING"/>
    <x v="0"/>
    <n v="417"/>
    <s v="Kg"/>
    <n v="41.5"/>
    <n v="17305.5"/>
  </r>
  <r>
    <x v="23"/>
    <s v="SWASTI PACKAGING"/>
    <x v="0"/>
    <n v="507"/>
    <s v="Kg"/>
    <n v="41.5"/>
    <n v="21040.5"/>
  </r>
  <r>
    <x v="568"/>
    <s v="SWASTI PACKAGING"/>
    <x v="0"/>
    <n v="403"/>
    <s v="Kg"/>
    <n v="39"/>
    <n v="15717"/>
  </r>
  <r>
    <x v="568"/>
    <s v="SWASTI PACKAGING"/>
    <x v="0"/>
    <n v="664"/>
    <s v="Kg"/>
    <n v="39"/>
    <n v="25896"/>
  </r>
  <r>
    <x v="568"/>
    <s v="SWASTI PACKAGING"/>
    <x v="0"/>
    <n v="322"/>
    <s v="Kg"/>
    <n v="39.75"/>
    <n v="12799.5"/>
  </r>
  <r>
    <x v="396"/>
    <s v="SWASTI PACKAGING"/>
    <x v="0"/>
    <n v="412"/>
    <s v="Kg"/>
    <n v="41.25"/>
    <n v="16995"/>
  </r>
  <r>
    <x v="396"/>
    <s v="SWASTI PACKAGING"/>
    <x v="0"/>
    <n v="445"/>
    <s v="Kg"/>
    <n v="42"/>
    <n v="18690"/>
  </r>
  <r>
    <x v="396"/>
    <s v="SWASTI PACKAGING"/>
    <x v="0"/>
    <n v="843"/>
    <s v="Kg"/>
    <n v="39.75"/>
    <n v="33509.25"/>
  </r>
  <r>
    <x v="396"/>
    <s v="SWASTI PACKAGING"/>
    <x v="0"/>
    <n v="734"/>
    <s v="Kg"/>
    <n v="39.75"/>
    <n v="29176.5"/>
  </r>
  <r>
    <x v="38"/>
    <s v="SWASTI PACKAGING"/>
    <x v="0"/>
    <n v="822"/>
    <s v="Kg"/>
    <n v="39.75"/>
    <n v="32674.5"/>
  </r>
  <r>
    <x v="38"/>
    <s v="SWASTI PACKAGING"/>
    <x v="0"/>
    <n v="1105"/>
    <s v="Kg"/>
    <n v="39.75"/>
    <n v="43923.75"/>
  </r>
  <r>
    <x v="441"/>
    <s v="TAPARIA IMPEX (P) LTD."/>
    <x v="1"/>
    <n v="250"/>
    <s v="Pcs"/>
    <n v="25"/>
    <n v="6250"/>
  </r>
  <r>
    <x v="441"/>
    <s v="TAPARIA IMPEX (P) LTD."/>
    <x v="1"/>
    <n v="250"/>
    <s v="Pcs"/>
    <n v="56.8"/>
    <n v="14200"/>
  </r>
  <r>
    <x v="274"/>
    <s v="TAPARIA IMPEX (P) LTD."/>
    <x v="1"/>
    <n v="406"/>
    <s v="Pcs"/>
    <n v="26.5"/>
    <n v="10759"/>
  </r>
  <r>
    <x v="274"/>
    <s v="TAPARIA IMPEX (P) LTD."/>
    <x v="1"/>
    <n v="222"/>
    <s v="Pcs"/>
    <n v="30.5"/>
    <n v="6771"/>
  </r>
  <r>
    <x v="274"/>
    <s v="TAPARIA IMPEX (P) LTD."/>
    <x v="1"/>
    <n v="370"/>
    <s v="Pcs"/>
    <n v="23.5"/>
    <n v="8695"/>
  </r>
  <r>
    <x v="47"/>
    <s v="TAPARIA IMPEX (P) LTD."/>
    <x v="1"/>
    <n v="900"/>
    <s v="Pcs"/>
    <n v="26.5"/>
    <n v="23850"/>
  </r>
  <r>
    <x v="93"/>
    <s v="TAPARIA IMPEX (P) LTD."/>
    <x v="1"/>
    <n v="100"/>
    <s v="Pcs"/>
    <n v="25"/>
    <n v="2500"/>
  </r>
  <r>
    <x v="93"/>
    <s v="TAPARIA IMPEX (P) LTD."/>
    <x v="1"/>
    <n v="245"/>
    <s v="Pcs"/>
    <n v="56.8"/>
    <n v="13916"/>
  </r>
  <r>
    <x v="276"/>
    <s v="TAPARIA IMPEX (P) LTD."/>
    <x v="1"/>
    <n v="400"/>
    <s v="Pcs"/>
    <n v="30.5"/>
    <n v="12200"/>
  </r>
  <r>
    <x v="276"/>
    <s v="TAPARIA IMPEX (P) LTD."/>
    <x v="1"/>
    <n v="565"/>
    <s v="Pcs"/>
    <n v="26.5"/>
    <n v="14972.5"/>
  </r>
  <r>
    <x v="98"/>
    <s v="TAPARIA IMPEX (P) LTD."/>
    <x v="1"/>
    <n v="250"/>
    <s v="Pcs"/>
    <n v="26.5"/>
    <n v="6625"/>
  </r>
  <r>
    <x v="98"/>
    <s v="TAPARIA IMPEX (P) LTD."/>
    <x v="1"/>
    <n v="500"/>
    <s v="Pcs"/>
    <n v="30.5"/>
    <n v="15250"/>
  </r>
  <r>
    <x v="98"/>
    <s v="TAPARIA IMPEX (P) LTD."/>
    <x v="1"/>
    <n v="250"/>
    <s v="Pcs"/>
    <n v="23.5"/>
    <n v="5875"/>
  </r>
  <r>
    <x v="68"/>
    <s v="TAPARIA IMPEX (P) LTD."/>
    <x v="1"/>
    <n v="400"/>
    <s v="Pcs"/>
    <n v="26.5"/>
    <n v="10600"/>
  </r>
  <r>
    <x v="68"/>
    <s v="TAPARIA IMPEX (P) LTD."/>
    <x v="1"/>
    <n v="500"/>
    <s v="Pcs"/>
    <n v="30.5"/>
    <n v="15250"/>
  </r>
  <r>
    <x v="381"/>
    <s v="TAPARIA IMPEX (P) LTD."/>
    <x v="1"/>
    <n v="300"/>
    <s v="Pcs"/>
    <n v="49"/>
    <n v="14700"/>
  </r>
  <r>
    <x v="381"/>
    <s v="TAPARIA IMPEX (P) LTD."/>
    <x v="1"/>
    <n v="200"/>
    <s v="Pcs"/>
    <n v="30.5"/>
    <n v="6100"/>
  </r>
  <r>
    <x v="381"/>
    <s v="TAPARIA IMPEX (P) LTD."/>
    <x v="1"/>
    <n v="820"/>
    <s v="Pcs"/>
    <n v="26.5"/>
    <n v="21730"/>
  </r>
  <r>
    <x v="279"/>
    <s v="TAPARIA IMPEX (P) LTD."/>
    <x v="1"/>
    <n v="134"/>
    <s v="Pcs"/>
    <n v="26.5"/>
    <n v="3551"/>
  </r>
  <r>
    <x v="279"/>
    <s v="TAPARIA IMPEX (P) LTD."/>
    <x v="1"/>
    <n v="320"/>
    <s v="Pcs"/>
    <n v="30.5"/>
    <n v="9760"/>
  </r>
  <r>
    <x v="279"/>
    <s v="TAPARIA IMPEX (P) LTD."/>
    <x v="1"/>
    <n v="493"/>
    <s v="Pcs"/>
    <n v="23.5"/>
    <n v="11585.5"/>
  </r>
  <r>
    <x v="82"/>
    <s v="TAPARIA IMPEX (P) LTD."/>
    <x v="1"/>
    <n v="500"/>
    <s v="Pcs"/>
    <n v="70"/>
    <n v="35000"/>
  </r>
  <r>
    <x v="82"/>
    <s v="TAPARIA IMPEX (P) LTD."/>
    <x v="1"/>
    <n v="250"/>
    <s v="Pcs"/>
    <n v="25"/>
    <n v="6250"/>
  </r>
  <r>
    <x v="82"/>
    <s v="TAPARIA IMPEX (P) LTD."/>
    <x v="1"/>
    <n v="250"/>
    <s v="Pcs"/>
    <n v="68"/>
    <n v="17000"/>
  </r>
  <r>
    <x v="231"/>
    <s v="TAPARIA IMPEX (P) LTD."/>
    <x v="1"/>
    <n v="218"/>
    <s v="Pcs"/>
    <n v="26.5"/>
    <n v="5777"/>
  </r>
  <r>
    <x v="231"/>
    <s v="TAPARIA IMPEX (P) LTD."/>
    <x v="1"/>
    <n v="400"/>
    <s v="Pcs"/>
    <n v="30.5"/>
    <n v="12200"/>
  </r>
  <r>
    <x v="231"/>
    <s v="TAPARIA IMPEX (P) LTD."/>
    <x v="1"/>
    <n v="400"/>
    <s v="Pcs"/>
    <n v="23.5"/>
    <n v="9400"/>
  </r>
  <r>
    <x v="71"/>
    <s v="TAPARIA IMPEX (P) LTD."/>
    <x v="1"/>
    <n v="200"/>
    <s v="Pcs"/>
    <n v="49"/>
    <n v="9800"/>
  </r>
  <r>
    <x v="73"/>
    <s v="TAPARIA IMPEX (P) LTD."/>
    <x v="1"/>
    <n v="330"/>
    <s v="Pcs"/>
    <n v="26.5"/>
    <n v="8745"/>
  </r>
  <r>
    <x v="73"/>
    <s v="TAPARIA IMPEX (P) LTD."/>
    <x v="1"/>
    <n v="434"/>
    <s v="Pcs"/>
    <n v="30.5"/>
    <n v="13237"/>
  </r>
  <r>
    <x v="73"/>
    <s v="TAPARIA IMPEX (P) LTD."/>
    <x v="1"/>
    <n v="300"/>
    <s v="Pcs"/>
    <n v="23.5"/>
    <n v="7050"/>
  </r>
  <r>
    <x v="237"/>
    <s v="TAPARIA IMPEX (P) LTD."/>
    <x v="1"/>
    <n v="300"/>
    <s v="Pcs"/>
    <n v="25"/>
    <n v="7500"/>
  </r>
  <r>
    <x v="238"/>
    <s v="TAPARIA IMPEX (P) LTD."/>
    <x v="1"/>
    <n v="150"/>
    <s v="Pcs"/>
    <n v="68"/>
    <n v="10200"/>
  </r>
  <r>
    <x v="114"/>
    <s v="TAPARIA IMPEX (P) LTD."/>
    <x v="1"/>
    <n v="250"/>
    <s v="Pcs"/>
    <n v="68"/>
    <n v="17000"/>
  </r>
  <r>
    <x v="114"/>
    <s v="TAPARIA IMPEX (P) LTD."/>
    <x v="1"/>
    <n v="149"/>
    <s v="Pcs"/>
    <n v="49"/>
    <n v="7301"/>
  </r>
  <r>
    <x v="114"/>
    <s v="TAPARIA IMPEX (P) LTD."/>
    <x v="1"/>
    <n v="298"/>
    <s v="Pcs"/>
    <n v="26.5"/>
    <n v="7897"/>
  </r>
  <r>
    <x v="114"/>
    <s v="TAPARIA IMPEX (P) LTD."/>
    <x v="1"/>
    <n v="372"/>
    <s v="Pcs"/>
    <n v="30.5"/>
    <n v="11346"/>
  </r>
  <r>
    <x v="48"/>
    <s v="TAPARIA IMPEX (P) LTD."/>
    <x v="1"/>
    <n v="637"/>
    <s v="Pcs"/>
    <n v="23.5"/>
    <n v="14969.5"/>
  </r>
  <r>
    <x v="119"/>
    <s v="TAPARIA IMPEX (P) LTD."/>
    <x v="1"/>
    <n v="800"/>
    <s v="Pcs"/>
    <n v="26.5"/>
    <n v="21200"/>
  </r>
  <r>
    <x v="119"/>
    <s v="TAPARIA IMPEX (P) LTD."/>
    <x v="1"/>
    <n v="150"/>
    <s v="Pcs"/>
    <n v="30.5"/>
    <n v="4575"/>
  </r>
  <r>
    <x v="119"/>
    <s v="TAPARIA IMPEX (P) LTD."/>
    <x v="1"/>
    <n v="380"/>
    <s v="Pcs"/>
    <n v="23.5"/>
    <n v="8930"/>
  </r>
  <r>
    <x v="268"/>
    <s v="TAPARIA IMPEX (P) LTD."/>
    <x v="1"/>
    <n v="250"/>
    <s v="Pcs"/>
    <n v="68"/>
    <n v="17000"/>
  </r>
  <r>
    <x v="268"/>
    <s v="TAPARIA IMPEX (P) LTD."/>
    <x v="1"/>
    <n v="100"/>
    <s v="Pcs"/>
    <n v="49"/>
    <n v="4900"/>
  </r>
  <r>
    <x v="244"/>
    <s v="TAPARIA IMPEX (P) LTD."/>
    <x v="1"/>
    <n v="500"/>
    <s v="Pcs"/>
    <n v="44"/>
    <n v="22000"/>
  </r>
  <r>
    <x v="132"/>
    <s v="TAPARIA IMPEX (P) LTD."/>
    <x v="1"/>
    <n v="400"/>
    <s v="Pcs"/>
    <n v="26.5"/>
    <n v="10600"/>
  </r>
  <r>
    <x v="132"/>
    <s v="TAPARIA IMPEX (P) LTD."/>
    <x v="1"/>
    <n v="400"/>
    <s v="Pcs"/>
    <n v="30.5"/>
    <n v="12200"/>
  </r>
  <r>
    <x v="132"/>
    <s v="TAPARIA IMPEX (P) LTD."/>
    <x v="1"/>
    <n v="350"/>
    <s v="Pcs"/>
    <n v="23.5"/>
    <n v="8225"/>
  </r>
  <r>
    <x v="672"/>
    <s v="TAPARIA IMPEX (P) LTD."/>
    <x v="1"/>
    <n v="500"/>
    <s v="Pcs"/>
    <n v="26.5"/>
    <n v="13250"/>
  </r>
  <r>
    <x v="672"/>
    <s v="TAPARIA IMPEX (P) LTD."/>
    <x v="1"/>
    <n v="300"/>
    <s v="Pcs"/>
    <n v="30.5"/>
    <n v="9150"/>
  </r>
  <r>
    <x v="672"/>
    <s v="TAPARIA IMPEX (P) LTD."/>
    <x v="1"/>
    <n v="354"/>
    <s v="Pcs"/>
    <n v="23.5"/>
    <n v="8319"/>
  </r>
  <r>
    <x v="249"/>
    <s v="TAPARIA IMPEX (P) LTD."/>
    <x v="1"/>
    <n v="200"/>
    <s v="Pcs"/>
    <n v="26.5"/>
    <n v="5300"/>
  </r>
  <r>
    <x v="249"/>
    <s v="TAPARIA IMPEX (P) LTD."/>
    <x v="1"/>
    <n v="600"/>
    <s v="Pcs"/>
    <n v="30.5"/>
    <n v="18300"/>
  </r>
  <r>
    <x v="249"/>
    <s v="TAPARIA IMPEX (P) LTD."/>
    <x v="1"/>
    <n v="220"/>
    <s v="Pcs"/>
    <n v="23.5"/>
    <n v="5170"/>
  </r>
  <r>
    <x v="249"/>
    <s v="TAPARIA IMPEX (P) LTD."/>
    <x v="1"/>
    <n v="104"/>
    <s v="Pcs"/>
    <n v="49"/>
    <n v="5096"/>
  </r>
  <r>
    <x v="249"/>
    <s v="TAPARIA IMPEX (P) LTD."/>
    <x v="1"/>
    <n v="300"/>
    <s v="Pcs"/>
    <n v="25"/>
    <n v="7500"/>
  </r>
  <r>
    <x v="249"/>
    <s v="TAPARIA IMPEX (P) LTD."/>
    <x v="1"/>
    <n v="100"/>
    <s v="Pcs"/>
    <n v="68"/>
    <n v="6800"/>
  </r>
  <r>
    <x v="253"/>
    <s v="TAPARIA IMPEX (P) LTD."/>
    <x v="1"/>
    <n v="100"/>
    <s v="Pcs"/>
    <n v="49"/>
    <n v="4900"/>
  </r>
  <r>
    <x v="253"/>
    <s v="TAPARIA IMPEX (P) LTD."/>
    <x v="1"/>
    <n v="600"/>
    <s v="Pcs"/>
    <n v="25"/>
    <n v="15000"/>
  </r>
  <r>
    <x v="138"/>
    <s v="TAPARIA IMPEX (P) LTD."/>
    <x v="1"/>
    <n v="200"/>
    <s v="Pcs"/>
    <n v="26.5"/>
    <n v="5300"/>
  </r>
  <r>
    <x v="138"/>
    <s v="TAPARIA IMPEX (P) LTD."/>
    <x v="1"/>
    <n v="400"/>
    <s v="Pcs"/>
    <n v="30.5"/>
    <n v="12200"/>
  </r>
  <r>
    <x v="138"/>
    <s v="TAPARIA IMPEX (P) LTD."/>
    <x v="1"/>
    <n v="400"/>
    <s v="Pcs"/>
    <n v="23.5"/>
    <n v="9400"/>
  </r>
  <r>
    <x v="296"/>
    <s v="TAPARIA IMPEX (P) LTD."/>
    <x v="1"/>
    <n v="1000"/>
    <s v="Pcs"/>
    <n v="18"/>
    <n v="18000"/>
  </r>
  <r>
    <x v="298"/>
    <s v="TAPARIA IMPEX (P) LTD."/>
    <x v="1"/>
    <n v="160"/>
    <s v="Pcs"/>
    <n v="26.5"/>
    <n v="4240"/>
  </r>
  <r>
    <x v="298"/>
    <s v="TAPARIA IMPEX (P) LTD."/>
    <x v="1"/>
    <n v="326"/>
    <s v="Pcs"/>
    <n v="30.5"/>
    <n v="9943"/>
  </r>
  <r>
    <x v="141"/>
    <s v="TAPARIA IMPEX (P) LTD."/>
    <x v="1"/>
    <n v="440"/>
    <s v="Pcs"/>
    <n v="23.5"/>
    <n v="10340"/>
  </r>
  <r>
    <x v="629"/>
    <s v="TAPARIA IMPEX (P) LTD."/>
    <x v="1"/>
    <n v="520"/>
    <s v="Pcs"/>
    <n v="26.5"/>
    <n v="13780"/>
  </r>
  <r>
    <x v="768"/>
    <s v="TAPARIA IMPEX (P) LTD."/>
    <x v="1"/>
    <n v="290"/>
    <s v="Pcs"/>
    <n v="30.5"/>
    <n v="8845"/>
  </r>
  <r>
    <x v="768"/>
    <s v="TAPARIA IMPEX (P) LTD."/>
    <x v="1"/>
    <n v="290"/>
    <s v="Pcs"/>
    <n v="23.5"/>
    <n v="6815"/>
  </r>
  <r>
    <x v="305"/>
    <s v="TAPARIA IMPEX (P) LTD."/>
    <x v="1"/>
    <n v="1488"/>
    <s v="Pcs"/>
    <n v="18"/>
    <n v="26784"/>
  </r>
  <r>
    <x v="420"/>
    <s v="TAPARIA IMPEX (P) LTD."/>
    <x v="1"/>
    <n v="770"/>
    <s v="Pcs"/>
    <n v="26.5"/>
    <n v="20405"/>
  </r>
  <r>
    <x v="420"/>
    <s v="TAPARIA IMPEX (P) LTD."/>
    <x v="1"/>
    <n v="686"/>
    <s v="Pcs"/>
    <n v="23.5"/>
    <n v="16121"/>
  </r>
  <r>
    <x v="160"/>
    <s v="TAPARIA IMPEX (P) LTD."/>
    <x v="1"/>
    <n v="200"/>
    <s v="Pcs"/>
    <n v="25"/>
    <n v="5000"/>
  </r>
  <r>
    <x v="160"/>
    <s v="TAPARIA IMPEX (P) LTD."/>
    <x v="1"/>
    <n v="250"/>
    <s v="Pcs"/>
    <n v="69"/>
    <n v="17250"/>
  </r>
  <r>
    <x v="168"/>
    <s v="TAPARIA IMPEX (P) LTD."/>
    <x v="1"/>
    <n v="303"/>
    <s v="Pcs"/>
    <n v="49"/>
    <n v="14847"/>
  </r>
  <r>
    <x v="168"/>
    <s v="TAPARIA IMPEX (P) LTD."/>
    <x v="1"/>
    <n v="250"/>
    <s v="Pcs"/>
    <n v="69"/>
    <n v="17250"/>
  </r>
  <r>
    <x v="169"/>
    <s v="TAPARIA IMPEX (P) LTD."/>
    <x v="1"/>
    <n v="400"/>
    <s v="Pcs"/>
    <n v="69"/>
    <n v="27600"/>
  </r>
  <r>
    <x v="318"/>
    <s v="TAPARIA IMPEX (P) LTD."/>
    <x v="1"/>
    <n v="150"/>
    <s v="Pcs"/>
    <n v="26.5"/>
    <n v="3975"/>
  </r>
  <r>
    <x v="318"/>
    <s v="TAPARIA IMPEX (P) LTD."/>
    <x v="1"/>
    <n v="120"/>
    <s v="Pcs"/>
    <n v="23.5"/>
    <n v="2820"/>
  </r>
  <r>
    <x v="318"/>
    <s v="TAPARIA IMPEX (P) LTD."/>
    <x v="1"/>
    <n v="351"/>
    <s v="Pcs"/>
    <n v="69"/>
    <n v="24219"/>
  </r>
  <r>
    <x v="318"/>
    <s v="TAPARIA IMPEX (P) LTD."/>
    <x v="1"/>
    <n v="153"/>
    <s v="Pcs"/>
    <n v="25"/>
    <n v="3825"/>
  </r>
  <r>
    <x v="318"/>
    <s v="TAPARIA IMPEX (P) LTD."/>
    <x v="1"/>
    <n v="251"/>
    <s v="Pcs"/>
    <n v="69"/>
    <n v="17319"/>
  </r>
  <r>
    <x v="175"/>
    <s v="TAPARIA IMPEX (P) LTD."/>
    <x v="1"/>
    <n v="536"/>
    <s v="Pcs"/>
    <n v="30.5"/>
    <n v="16348"/>
  </r>
  <r>
    <x v="176"/>
    <s v="TAPARIA IMPEX (P) LTD."/>
    <x v="1"/>
    <n v="130"/>
    <s v="Pcs"/>
    <n v="26.5"/>
    <n v="3445"/>
  </r>
  <r>
    <x v="176"/>
    <s v="TAPARIA IMPEX (P) LTD."/>
    <x v="1"/>
    <n v="200"/>
    <s v="Pcs"/>
    <n v="70"/>
    <n v="14000"/>
  </r>
  <r>
    <x v="326"/>
    <s v="TAPARIA IMPEX (P) LTD."/>
    <x v="1"/>
    <n v="200"/>
    <s v="Pcs"/>
    <n v="69"/>
    <n v="13800"/>
  </r>
  <r>
    <x v="326"/>
    <s v="TAPARIA IMPEX (P) LTD."/>
    <x v="1"/>
    <n v="303"/>
    <s v="Pcs"/>
    <n v="51"/>
    <n v="15453"/>
  </r>
  <r>
    <x v="333"/>
    <s v="TAPARIA IMPEX (P) LTD."/>
    <x v="1"/>
    <n v="301"/>
    <s v="Pcs"/>
    <n v="69"/>
    <n v="20769"/>
  </r>
  <r>
    <x v="270"/>
    <s v="TAPARIA IMPEX (P) LTD."/>
    <x v="1"/>
    <n v="502"/>
    <s v="Pcs"/>
    <n v="26.5"/>
    <n v="13303"/>
  </r>
  <r>
    <x v="270"/>
    <s v="TAPARIA IMPEX (P) LTD."/>
    <x v="1"/>
    <n v="440"/>
    <s v="Pcs"/>
    <n v="23.5"/>
    <n v="10340"/>
  </r>
  <r>
    <x v="270"/>
    <s v="TAPARIA IMPEX (P) LTD."/>
    <x v="1"/>
    <n v="200"/>
    <s v="Pcs"/>
    <n v="30.5"/>
    <n v="6100"/>
  </r>
  <r>
    <x v="56"/>
    <s v="TAPARIA IMPEX (P) LTD."/>
    <x v="1"/>
    <n v="499"/>
    <s v="Pcs"/>
    <n v="70"/>
    <n v="34930"/>
  </r>
  <r>
    <x v="400"/>
    <s v="TAPARIA IMPEX (P) LTD."/>
    <x v="1"/>
    <n v="200"/>
    <s v="Pcs"/>
    <n v="69"/>
    <n v="13800"/>
  </r>
  <r>
    <x v="400"/>
    <s v="TAPARIA IMPEX (P) LTD."/>
    <x v="2"/>
    <n v="200"/>
    <s v="Pcs"/>
    <n v="51"/>
    <n v="10200"/>
  </r>
  <r>
    <x v="342"/>
    <s v="TAPARIA IMPEX (P) LTD."/>
    <x v="1"/>
    <n v="330"/>
    <s v="Pcs"/>
    <n v="23.5"/>
    <n v="7755"/>
  </r>
  <r>
    <x v="342"/>
    <s v="TAPARIA IMPEX (P) LTD."/>
    <x v="1"/>
    <n v="730"/>
    <s v="Pcs"/>
    <n v="30.5"/>
    <n v="22265"/>
  </r>
  <r>
    <x v="402"/>
    <s v="TAPARIA IMPEX (P) LTD."/>
    <x v="1"/>
    <n v="499"/>
    <s v="Pcs"/>
    <n v="70"/>
    <n v="34930"/>
  </r>
  <r>
    <x v="349"/>
    <s v="TAPARIA IMPEX (P) LTD."/>
    <x v="1"/>
    <n v="300"/>
    <s v="Pcs"/>
    <n v="70"/>
    <n v="21000"/>
  </r>
  <r>
    <x v="511"/>
    <s v="TAPARIA IMPEX (P) LTD."/>
    <x v="1"/>
    <n v="301"/>
    <s v="Pcs"/>
    <n v="70"/>
    <n v="21070"/>
  </r>
  <r>
    <x v="596"/>
    <s v="TAPARIA IMPEX (P) LTD."/>
    <x v="1"/>
    <n v="200"/>
    <s v="Pcs"/>
    <n v="30.5"/>
    <n v="6100"/>
  </r>
  <r>
    <x v="596"/>
    <s v="TAPARIA IMPEX (P) LTD."/>
    <x v="1"/>
    <n v="350"/>
    <s v="Pcs"/>
    <n v="26.5"/>
    <n v="9275"/>
  </r>
  <r>
    <x v="596"/>
    <s v="TAPARIA IMPEX (P) LTD."/>
    <x v="1"/>
    <n v="170"/>
    <s v="Pcs"/>
    <n v="23.5"/>
    <n v="3995"/>
  </r>
  <r>
    <x v="596"/>
    <s v="TAPARIA IMPEX (P) LTD."/>
    <x v="1"/>
    <n v="203"/>
    <s v="Pcs"/>
    <n v="70"/>
    <n v="14210"/>
  </r>
  <r>
    <x v="492"/>
    <s v="TAPARIA IMPEX (P) LTD."/>
    <x v="1"/>
    <n v="500"/>
    <s v="Pcs"/>
    <n v="25"/>
    <n v="12500"/>
  </r>
  <r>
    <x v="428"/>
    <s v="TAPARIA IMPEX (P) LTD."/>
    <x v="1"/>
    <n v="400"/>
    <s v="Pcs"/>
    <n v="26.5"/>
    <n v="10600"/>
  </r>
  <r>
    <x v="428"/>
    <s v="TAPARIA IMPEX (P) LTD."/>
    <x v="1"/>
    <n v="310"/>
    <s v="Pcs"/>
    <n v="23.5"/>
    <n v="7285"/>
  </r>
  <r>
    <x v="428"/>
    <s v="TAPARIA IMPEX (P) LTD."/>
    <x v="1"/>
    <n v="300"/>
    <s v="Pcs"/>
    <n v="30.5"/>
    <n v="9150"/>
  </r>
  <r>
    <x v="445"/>
    <s v="TAPARIA IMPEX (P) LTD."/>
    <x v="1"/>
    <n v="321"/>
    <s v="Pcs"/>
    <n v="70"/>
    <n v="22470"/>
  </r>
  <r>
    <x v="445"/>
    <s v="TAPARIA IMPEX (P) LTD."/>
    <x v="1"/>
    <n v="491"/>
    <s v="Pcs"/>
    <n v="26.5"/>
    <n v="13011.5"/>
  </r>
  <r>
    <x v="445"/>
    <s v="TAPARIA IMPEX (P) LTD."/>
    <x v="1"/>
    <n v="510"/>
    <s v="Pcs"/>
    <n v="30.5"/>
    <n v="15555"/>
  </r>
  <r>
    <x v="636"/>
    <s v="TAPARIA IMPEX (P) LTD."/>
    <x v="2"/>
    <n v="500"/>
    <s v="Pcs"/>
    <n v="52"/>
    <n v="26000"/>
  </r>
  <r>
    <x v="351"/>
    <s v="TAPARIA IMPEX (P) LTD."/>
    <x v="1"/>
    <n v="491"/>
    <s v="Pcs"/>
    <n v="26.5"/>
    <n v="13011.5"/>
  </r>
  <r>
    <x v="351"/>
    <s v="TAPARIA IMPEX (P) LTD."/>
    <x v="1"/>
    <n v="510"/>
    <s v="Pcs"/>
    <n v="30.5"/>
    <n v="15555"/>
  </r>
  <r>
    <x v="758"/>
    <s v="TAPARIA IMPEX (P) LTD."/>
    <x v="1"/>
    <n v="400"/>
    <s v="Pcs"/>
    <n v="26.5"/>
    <n v="10600"/>
  </r>
  <r>
    <x v="758"/>
    <s v="TAPARIA IMPEX (P) LTD."/>
    <x v="1"/>
    <n v="310"/>
    <s v="Pcs"/>
    <n v="23.5"/>
    <n v="7285"/>
  </r>
  <r>
    <x v="758"/>
    <s v="TAPARIA IMPEX (P) LTD."/>
    <x v="1"/>
    <n v="400"/>
    <s v="Pcs"/>
    <n v="30.5"/>
    <n v="12200"/>
  </r>
  <r>
    <x v="59"/>
    <s v="TAPARIA IMPEX (P) LTD."/>
    <x v="1"/>
    <n v="450"/>
    <s v="Pcs"/>
    <n v="26.5"/>
    <n v="11925"/>
  </r>
  <r>
    <x v="59"/>
    <s v="TAPARIA IMPEX (P) LTD."/>
    <x v="1"/>
    <n v="340"/>
    <s v="Pcs"/>
    <n v="23.5"/>
    <n v="7990"/>
  </r>
  <r>
    <x v="59"/>
    <s v="TAPARIA IMPEX (P) LTD."/>
    <x v="1"/>
    <n v="300"/>
    <s v="Pcs"/>
    <n v="30.5"/>
    <n v="9150"/>
  </r>
  <r>
    <x v="573"/>
    <s v="TAPARIA IMPEX (P) LTD."/>
    <x v="1"/>
    <n v="142"/>
    <s v="Pcs"/>
    <n v="26.5"/>
    <n v="3763"/>
  </r>
  <r>
    <x v="573"/>
    <s v="TAPARIA IMPEX (P) LTD."/>
    <x v="1"/>
    <n v="130"/>
    <s v="Pcs"/>
    <n v="23.5"/>
    <n v="3055"/>
  </r>
  <r>
    <x v="573"/>
    <s v="TAPARIA IMPEX (P) LTD."/>
    <x v="1"/>
    <n v="137"/>
    <s v="Pcs"/>
    <n v="30.5"/>
    <n v="4178.5"/>
  </r>
  <r>
    <x v="188"/>
    <s v="TAPARIA IMPEX (P) LTD."/>
    <x v="1"/>
    <n v="500"/>
    <s v="Pcs"/>
    <n v="23.5"/>
    <n v="11750"/>
  </r>
  <r>
    <x v="188"/>
    <s v="TAPARIA IMPEX (P) LTD."/>
    <x v="1"/>
    <n v="500"/>
    <s v="Pcs"/>
    <n v="30.5"/>
    <n v="15250"/>
  </r>
  <r>
    <x v="620"/>
    <s v="TAPARIA IMPEX (P) LTD."/>
    <x v="1"/>
    <n v="336"/>
    <s v="Pcs"/>
    <n v="26.5"/>
    <n v="8904"/>
  </r>
  <r>
    <x v="620"/>
    <s v="TAPARIA IMPEX (P) LTD."/>
    <x v="1"/>
    <n v="370"/>
    <s v="Pcs"/>
    <n v="23.5"/>
    <n v="8695"/>
  </r>
  <r>
    <x v="620"/>
    <s v="TAPARIA IMPEX (P) LTD."/>
    <x v="1"/>
    <n v="250"/>
    <s v="Pcs"/>
    <n v="30.5"/>
    <n v="7625"/>
  </r>
  <r>
    <x v="620"/>
    <s v="TAPARIA IMPEX (P) LTD."/>
    <x v="1"/>
    <n v="300"/>
    <s v="Pcs"/>
    <n v="25"/>
    <n v="7500"/>
  </r>
  <r>
    <x v="620"/>
    <s v="TAPARIA IMPEX (P) LTD."/>
    <x v="2"/>
    <n v="300"/>
    <s v="Pcs"/>
    <n v="51"/>
    <n v="15300"/>
  </r>
  <r>
    <x v="579"/>
    <s v="TAPARIA IMPEX (P) LTD."/>
    <x v="1"/>
    <n v="599"/>
    <s v="Pcs"/>
    <n v="26.5"/>
    <n v="15873.5"/>
  </r>
  <r>
    <x v="579"/>
    <s v="TAPARIA IMPEX (P) LTD."/>
    <x v="1"/>
    <n v="100"/>
    <s v="Pcs"/>
    <n v="23.5"/>
    <n v="2350"/>
  </r>
  <r>
    <x v="579"/>
    <s v="TAPARIA IMPEX (P) LTD."/>
    <x v="1"/>
    <n v="350"/>
    <s v="Pcs"/>
    <n v="30.5"/>
    <n v="10675"/>
  </r>
  <r>
    <x v="661"/>
    <s v="TAPARIA IMPEX (P) LTD."/>
    <x v="1"/>
    <n v="200"/>
    <s v="Pcs"/>
    <n v="25"/>
    <n v="5000"/>
  </r>
  <r>
    <x v="661"/>
    <s v="TAPARIA IMPEX (P) LTD."/>
    <x v="1"/>
    <n v="252"/>
    <s v="Pcs"/>
    <n v="70"/>
    <n v="17640"/>
  </r>
  <r>
    <x v="515"/>
    <s v="TAPARIA IMPEX (P) LTD."/>
    <x v="1"/>
    <n v="550"/>
    <s v="Pcs"/>
    <n v="26.5"/>
    <n v="14575"/>
  </r>
  <r>
    <x v="515"/>
    <s v="TAPARIA IMPEX (P) LTD."/>
    <x v="1"/>
    <n v="430"/>
    <s v="Pcs"/>
    <n v="23.5"/>
    <n v="10105"/>
  </r>
  <r>
    <x v="515"/>
    <s v="TAPARIA IMPEX (P) LTD."/>
    <x v="1"/>
    <n v="140"/>
    <s v="Pcs"/>
    <n v="30.5"/>
    <n v="4270"/>
  </r>
  <r>
    <x v="271"/>
    <s v="TAPARIA IMPEX (P) LTD."/>
    <x v="1"/>
    <n v="320"/>
    <s v="Pcs"/>
    <n v="70"/>
    <n v="22400"/>
  </r>
  <r>
    <x v="551"/>
    <s v="TAPARIA IMPEX (P) LTD."/>
    <x v="1"/>
    <n v="32"/>
    <s v="Pcs"/>
    <n v="70"/>
    <n v="2240"/>
  </r>
  <r>
    <x v="551"/>
    <s v="TAPARIA IMPEX (P) LTD."/>
    <x v="1"/>
    <n v="500"/>
    <s v="Pcs"/>
    <n v="25"/>
    <n v="12500"/>
  </r>
  <r>
    <x v="359"/>
    <s v="TAPARIA IMPEX (P) LTD."/>
    <x v="1"/>
    <n v="300"/>
    <s v="Pcs"/>
    <n v="26.5"/>
    <n v="7950"/>
  </r>
  <r>
    <x v="359"/>
    <s v="TAPARIA IMPEX (P) LTD."/>
    <x v="1"/>
    <n v="440"/>
    <s v="Pcs"/>
    <n v="23.5"/>
    <n v="10340"/>
  </r>
  <r>
    <x v="359"/>
    <s v="TAPARIA IMPEX (P) LTD."/>
    <x v="1"/>
    <n v="350"/>
    <s v="Pcs"/>
    <n v="30.5"/>
    <n v="10675"/>
  </r>
  <r>
    <x v="482"/>
    <s v="TAPARIA IMPEX (P) LTD."/>
    <x v="1"/>
    <n v="405"/>
    <s v="Pcs"/>
    <n v="79"/>
    <n v="31995"/>
  </r>
  <r>
    <x v="361"/>
    <s v="TAPARIA IMPEX (P) LTD."/>
    <x v="2"/>
    <n v="420"/>
    <s v="Pcs"/>
    <n v="60"/>
    <n v="25200"/>
  </r>
  <r>
    <x v="502"/>
    <s v="TAPARIA IMPEX (P) LTD."/>
    <x v="1"/>
    <n v="500"/>
    <s v="Pcs"/>
    <n v="35.9"/>
    <n v="17950"/>
  </r>
  <r>
    <x v="502"/>
    <s v="TAPARIA IMPEX (P) LTD."/>
    <x v="1"/>
    <n v="620"/>
    <s v="Pcs"/>
    <n v="31.5"/>
    <n v="19530"/>
  </r>
  <r>
    <x v="506"/>
    <s v="TAPARIA IMPEX (P) LTD."/>
    <x v="2"/>
    <n v="200"/>
    <s v="Pcs"/>
    <n v="60"/>
    <n v="12000"/>
  </r>
  <r>
    <x v="506"/>
    <s v="TAPARIA IMPEX (P) LTD."/>
    <x v="1"/>
    <n v="200"/>
    <s v="Pcs"/>
    <n v="79"/>
    <n v="15800"/>
  </r>
  <r>
    <x v="364"/>
    <s v="TAPARIA IMPEX (P) LTD."/>
    <x v="2"/>
    <n v="188"/>
    <s v="Pcs"/>
    <n v="60"/>
    <n v="11280"/>
  </r>
  <r>
    <x v="364"/>
    <s v="TAPARIA IMPEX (P) LTD."/>
    <x v="1"/>
    <n v="204"/>
    <s v="Pcs"/>
    <n v="79"/>
    <n v="16116"/>
  </r>
  <r>
    <x v="365"/>
    <s v="TAPARIA IMPEX (P) LTD."/>
    <x v="1"/>
    <n v="420"/>
    <s v="Pcs"/>
    <n v="31.5"/>
    <n v="13230"/>
  </r>
  <r>
    <x v="365"/>
    <s v="TAPARIA IMPEX (P) LTD."/>
    <x v="1"/>
    <n v="400"/>
    <s v="Pcs"/>
    <n v="27.3"/>
    <n v="10920"/>
  </r>
  <r>
    <x v="581"/>
    <s v="TAPARIA IMPEX (P) LTD."/>
    <x v="1"/>
    <n v="360"/>
    <s v="Pcs"/>
    <n v="31.5"/>
    <n v="11340"/>
  </r>
  <r>
    <x v="581"/>
    <s v="TAPARIA IMPEX (P) LTD."/>
    <x v="1"/>
    <n v="300"/>
    <s v="Pcs"/>
    <n v="79"/>
    <n v="23700"/>
  </r>
  <r>
    <x v="367"/>
    <s v="TAPARIA IMPEX (P) LTD."/>
    <x v="1"/>
    <n v="210"/>
    <s v="Pcs"/>
    <n v="35.9"/>
    <n v="7539"/>
  </r>
  <r>
    <x v="367"/>
    <s v="TAPARIA IMPEX (P) LTD."/>
    <x v="1"/>
    <n v="300"/>
    <s v="Pcs"/>
    <n v="31.5"/>
    <n v="9450"/>
  </r>
  <r>
    <x v="368"/>
    <s v="TAPARIA IMPEX (P) LTD."/>
    <x v="1"/>
    <n v="770"/>
    <s v="Pcs"/>
    <n v="31.5"/>
    <n v="24255"/>
  </r>
  <r>
    <x v="368"/>
    <s v="TAPARIA IMPEX (P) LTD."/>
    <x v="1"/>
    <n v="178"/>
    <s v="Pcs"/>
    <n v="27.3"/>
    <n v="4859.4000000000005"/>
  </r>
  <r>
    <x v="582"/>
    <s v="TAPARIA IMPEX (P) LTD."/>
    <x v="1"/>
    <n v="523"/>
    <s v="Pcs"/>
    <n v="27.3"/>
    <n v="14277.9"/>
  </r>
  <r>
    <x v="582"/>
    <s v="TAPARIA IMPEX (P) LTD."/>
    <x v="1"/>
    <n v="100"/>
    <s v="Pcs"/>
    <n v="31.5"/>
    <n v="3150"/>
  </r>
  <r>
    <x v="448"/>
    <s v="TAPARIA IMPEX (P) LTD."/>
    <x v="1"/>
    <n v="300"/>
    <s v="Pcs"/>
    <n v="79"/>
    <n v="23700"/>
  </r>
  <r>
    <x v="743"/>
    <s v="TAPARIA IMPEX (P) LTD."/>
    <x v="1"/>
    <n v="600"/>
    <s v="Pcs"/>
    <n v="31.5"/>
    <n v="18900"/>
  </r>
  <r>
    <x v="743"/>
    <s v="TAPARIA IMPEX (P) LTD."/>
    <x v="1"/>
    <n v="203"/>
    <s v="Pcs"/>
    <n v="79"/>
    <n v="16037"/>
  </r>
  <r>
    <x v="555"/>
    <s v="TAPARIA IMPEX (P) LTD."/>
    <x v="1"/>
    <n v="570"/>
    <s v="Pcs"/>
    <n v="27.3"/>
    <n v="15561"/>
  </r>
  <r>
    <x v="555"/>
    <s v="TAPARIA IMPEX (P) LTD."/>
    <x v="1"/>
    <n v="570"/>
    <s v="Pcs"/>
    <n v="35.9"/>
    <n v="20463"/>
  </r>
  <r>
    <x v="412"/>
    <s v="TAPARIA IMPEX (P) LTD."/>
    <x v="1"/>
    <n v="300"/>
    <s v="Pcs"/>
    <n v="31.5"/>
    <n v="9450"/>
  </r>
  <r>
    <x v="412"/>
    <s v="TAPARIA IMPEX (P) LTD."/>
    <x v="1"/>
    <n v="500"/>
    <s v="Pcs"/>
    <n v="27.3"/>
    <n v="13650"/>
  </r>
  <r>
    <x v="191"/>
    <s v="TAPARIA IMPEX (P) LTD."/>
    <x v="1"/>
    <n v="500"/>
    <s v="Pcs"/>
    <n v="31.5"/>
    <n v="15750"/>
  </r>
  <r>
    <x v="193"/>
    <s v="TAPARIA IMPEX (P) LTD."/>
    <x v="1"/>
    <n v="500"/>
    <s v="Pcs"/>
    <n v="79"/>
    <n v="39500"/>
  </r>
  <r>
    <x v="543"/>
    <s v="TAPARIA IMPEX (P) LTD."/>
    <x v="1"/>
    <n v="360"/>
    <s v="Pcs"/>
    <n v="31.5"/>
    <n v="11340"/>
  </r>
  <r>
    <x v="543"/>
    <s v="TAPARIA IMPEX (P) LTD."/>
    <x v="1"/>
    <n v="200"/>
    <s v="Pcs"/>
    <n v="27.3"/>
    <n v="5460"/>
  </r>
  <r>
    <x v="543"/>
    <s v="TAPARIA IMPEX (P) LTD."/>
    <x v="1"/>
    <n v="250"/>
    <s v="Pcs"/>
    <n v="79"/>
    <n v="19750"/>
  </r>
  <r>
    <x v="519"/>
    <s v="TAPARIA IMPEX (P) LTD."/>
    <x v="1"/>
    <n v="380"/>
    <s v="Pcs"/>
    <n v="31.5"/>
    <n v="11970"/>
  </r>
  <r>
    <x v="519"/>
    <s v="TAPARIA IMPEX (P) LTD."/>
    <x v="1"/>
    <n v="376"/>
    <s v="Pcs"/>
    <n v="27.3"/>
    <n v="10264.800000000001"/>
  </r>
  <r>
    <x v="519"/>
    <s v="TAPARIA IMPEX (P) LTD."/>
    <x v="1"/>
    <n v="570"/>
    <s v="Pcs"/>
    <n v="35.9"/>
    <n v="20463"/>
  </r>
  <r>
    <x v="745"/>
    <s v="TAPARIA IMPEX (P) LTD."/>
    <x v="1"/>
    <n v="300"/>
    <s v="Pcs"/>
    <n v="39.5"/>
    <n v="11850"/>
  </r>
  <r>
    <x v="745"/>
    <s v="TAPARIA IMPEX (P) LTD."/>
    <x v="1"/>
    <n v="300"/>
    <s v="Pcs"/>
    <n v="34.5"/>
    <n v="10350"/>
  </r>
  <r>
    <x v="745"/>
    <s v="TAPARIA IMPEX (P) LTD."/>
    <x v="1"/>
    <n v="400"/>
    <s v="Pcs"/>
    <n v="30"/>
    <n v="12000"/>
  </r>
  <r>
    <x v="745"/>
    <s v="TAPARIA IMPEX (P) LTD."/>
    <x v="1"/>
    <n v="150"/>
    <s v="Pcs"/>
    <n v="85"/>
    <n v="12750"/>
  </r>
  <r>
    <x v="558"/>
    <s v="TAPARIA IMPEX (P) LTD."/>
    <x v="1"/>
    <n v="102"/>
    <s v="Pcs"/>
    <n v="79"/>
    <n v="8058"/>
  </r>
  <r>
    <x v="558"/>
    <s v="TAPARIA IMPEX (P) LTD."/>
    <x v="2"/>
    <n v="251"/>
    <s v="Pcs"/>
    <n v="67"/>
    <n v="16817"/>
  </r>
  <r>
    <x v="558"/>
    <s v="TAPARIA IMPEX (P) LTD."/>
    <x v="1"/>
    <n v="403"/>
    <s v="Pcs"/>
    <n v="85"/>
    <n v="34255"/>
  </r>
  <r>
    <x v="450"/>
    <s v="TAPARIA IMPEX (P) LTD."/>
    <x v="1"/>
    <n v="400"/>
    <s v="Pcs"/>
    <n v="85"/>
    <n v="34000"/>
  </r>
  <r>
    <x v="474"/>
    <s v="TAPARIA IMPEX (P) LTD."/>
    <x v="1"/>
    <n v="500"/>
    <s v="Pcs"/>
    <n v="34.5"/>
    <n v="17250"/>
  </r>
  <r>
    <x v="474"/>
    <s v="TAPARIA IMPEX (P) LTD."/>
    <x v="1"/>
    <n v="400"/>
    <s v="Pcs"/>
    <n v="30"/>
    <n v="12000"/>
  </r>
  <r>
    <x v="474"/>
    <s v="TAPARIA IMPEX (P) LTD."/>
    <x v="1"/>
    <n v="300"/>
    <s v="Pcs"/>
    <n v="39.5"/>
    <n v="11850"/>
  </r>
  <r>
    <x v="623"/>
    <s v="TAPARIA IMPEX (P) LTD."/>
    <x v="1"/>
    <n v="520"/>
    <s v="Pcs"/>
    <n v="34.5"/>
    <n v="17940"/>
  </r>
  <r>
    <x v="623"/>
    <s v="TAPARIA IMPEX (P) LTD."/>
    <x v="1"/>
    <n v="300"/>
    <s v="Pcs"/>
    <n v="30"/>
    <n v="9000"/>
  </r>
  <r>
    <x v="623"/>
    <s v="TAPARIA IMPEX (P) LTD."/>
    <x v="1"/>
    <n v="350"/>
    <s v="Pcs"/>
    <n v="39.5"/>
    <n v="13825"/>
  </r>
  <r>
    <x v="373"/>
    <s v="TAPARIA IMPEX (P) LTD."/>
    <x v="1"/>
    <n v="500"/>
    <s v="Pcs"/>
    <n v="34.5"/>
    <n v="17250"/>
  </r>
  <r>
    <x v="373"/>
    <s v="TAPARIA IMPEX (P) LTD."/>
    <x v="1"/>
    <n v="325"/>
    <s v="Pcs"/>
    <n v="85"/>
    <n v="27625"/>
  </r>
  <r>
    <x v="195"/>
    <s v="TAPARIA IMPEX (P) LTD."/>
    <x v="1"/>
    <n v="470"/>
    <s v="Pcs"/>
    <n v="85"/>
    <n v="39950"/>
  </r>
  <r>
    <x v="521"/>
    <s v="TAPARIA IMPEX (P) LTD."/>
    <x v="1"/>
    <n v="450"/>
    <s v="Pcs"/>
    <n v="34.5"/>
    <n v="15525"/>
  </r>
  <r>
    <x v="521"/>
    <s v="TAPARIA IMPEX (P) LTD."/>
    <x v="1"/>
    <n v="400"/>
    <s v="Pcs"/>
    <n v="30"/>
    <n v="12000"/>
  </r>
  <r>
    <x v="521"/>
    <s v="TAPARIA IMPEX (P) LTD."/>
    <x v="1"/>
    <n v="400"/>
    <s v="Pcs"/>
    <n v="39.5"/>
    <n v="15800"/>
  </r>
  <r>
    <x v="196"/>
    <s v="TAPARIA IMPEX (P) LTD."/>
    <x v="1"/>
    <n v="240"/>
    <s v="Pcs"/>
    <n v="34.5"/>
    <n v="8280"/>
  </r>
  <r>
    <x v="196"/>
    <s v="TAPARIA IMPEX (P) LTD."/>
    <x v="1"/>
    <n v="240"/>
    <s v="Pcs"/>
    <n v="30"/>
    <n v="7200"/>
  </r>
  <r>
    <x v="196"/>
    <s v="TAPARIA IMPEX (P) LTD."/>
    <x v="1"/>
    <n v="295"/>
    <s v="Pcs"/>
    <n v="85"/>
    <n v="25075"/>
  </r>
  <r>
    <x v="415"/>
    <s v="TAPARIA IMPEX (P) LTD."/>
    <x v="1"/>
    <n v="300"/>
    <s v="Pcs"/>
    <n v="34.5"/>
    <n v="10350"/>
  </r>
  <r>
    <x v="415"/>
    <s v="TAPARIA IMPEX (P) LTD."/>
    <x v="1"/>
    <n v="250"/>
    <s v="Pcs"/>
    <n v="85"/>
    <n v="21250"/>
  </r>
  <r>
    <x v="713"/>
    <s v="TAPARIA IMPEX (P) LTD."/>
    <x v="1"/>
    <n v="528"/>
    <s v="Pcs"/>
    <n v="67"/>
    <n v="35376"/>
  </r>
  <r>
    <x v="544"/>
    <s v="TAPARIA IMPEX (P) LTD."/>
    <x v="1"/>
    <n v="300"/>
    <s v="Pcs"/>
    <n v="34.5"/>
    <n v="10350"/>
  </r>
  <r>
    <x v="544"/>
    <s v="TAPARIA IMPEX (P) LTD."/>
    <x v="1"/>
    <n v="346"/>
    <s v="Pcs"/>
    <n v="85"/>
    <n v="29410"/>
  </r>
  <r>
    <x v="208"/>
    <s v="TAPARIA IMPEX (P) LTD."/>
    <x v="1"/>
    <n v="550"/>
    <s v="Pcs"/>
    <n v="34.5"/>
    <n v="18975"/>
  </r>
  <r>
    <x v="208"/>
    <s v="TAPARIA IMPEX (P) LTD."/>
    <x v="1"/>
    <n v="200"/>
    <s v="Pcs"/>
    <n v="30"/>
    <n v="6000"/>
  </r>
  <r>
    <x v="208"/>
    <s v="TAPARIA IMPEX (P) LTD."/>
    <x v="1"/>
    <n v="135"/>
    <s v="Pcs"/>
    <n v="85"/>
    <n v="11475"/>
  </r>
  <r>
    <x v="714"/>
    <s v="TAPARIA IMPEX (P) LTD."/>
    <x v="1"/>
    <n v="400"/>
    <s v="Pcs"/>
    <n v="34.5"/>
    <n v="13800"/>
  </r>
  <r>
    <x v="714"/>
    <s v="TAPARIA IMPEX (P) LTD."/>
    <x v="1"/>
    <n v="200"/>
    <s v="Pcs"/>
    <n v="30"/>
    <n v="6000"/>
  </r>
  <r>
    <x v="714"/>
    <s v="TAPARIA IMPEX (P) LTD."/>
    <x v="1"/>
    <n v="350"/>
    <s v="Pcs"/>
    <n v="67"/>
    <n v="23450"/>
  </r>
  <r>
    <x v="652"/>
    <s v="TAPARIA IMPEX (P) LTD."/>
    <x v="1"/>
    <n v="500"/>
    <s v="Pcs"/>
    <n v="85"/>
    <n v="42500"/>
  </r>
  <r>
    <x v="698"/>
    <s v="TAPARIA IMPEX (P) LTD."/>
    <x v="1"/>
    <n v="104"/>
    <s v="Pcs"/>
    <n v="85"/>
    <n v="8840"/>
  </r>
  <r>
    <x v="698"/>
    <s v="TAPARIA IMPEX (P) LTD."/>
    <x v="1"/>
    <n v="800"/>
    <s v="Pcs"/>
    <n v="34.5"/>
    <n v="27600"/>
  </r>
  <r>
    <x v="698"/>
    <s v="TAPARIA IMPEX (P) LTD."/>
    <x v="1"/>
    <n v="135"/>
    <s v="Pcs"/>
    <n v="67"/>
    <n v="9045"/>
  </r>
  <r>
    <x v="45"/>
    <s v="TAPARIA IMPEX (P) LTD."/>
    <x v="1"/>
    <n v="300"/>
    <s v="Pcs"/>
    <n v="39.5"/>
    <n v="11850"/>
  </r>
  <r>
    <x v="45"/>
    <s v="TAPARIA IMPEX (P) LTD."/>
    <x v="1"/>
    <n v="200"/>
    <s v="Pcs"/>
    <n v="30"/>
    <n v="6000"/>
  </r>
  <r>
    <x v="45"/>
    <s v="TAPARIA IMPEX (P) LTD."/>
    <x v="1"/>
    <n v="300"/>
    <s v="Pcs"/>
    <n v="85"/>
    <n v="25500"/>
  </r>
  <r>
    <x v="624"/>
    <s v="TAPARIA IMPEX (P) LTD."/>
    <x v="1"/>
    <n v="500"/>
    <s v="Pcs"/>
    <n v="85"/>
    <n v="42500"/>
  </r>
  <r>
    <x v="624"/>
    <s v="TAPARIA IMPEX (P) LTD."/>
    <x v="1"/>
    <n v="300"/>
    <s v="Pcs"/>
    <n v="60"/>
    <n v="18000"/>
  </r>
  <r>
    <x v="624"/>
    <s v="TAPARIA IMPEX (P) LTD."/>
    <x v="1"/>
    <n v="250"/>
    <s v="Pcs"/>
    <n v="67"/>
    <n v="16750"/>
  </r>
  <r>
    <x v="530"/>
    <s v="TAPARIA IMPEX (P) LTD."/>
    <x v="1"/>
    <n v="300"/>
    <s v="Pcs"/>
    <n v="67"/>
    <n v="20100"/>
  </r>
  <r>
    <x v="769"/>
    <s v="TAPARIA IMPEX (P) LTD."/>
    <x v="1"/>
    <n v="400"/>
    <s v="Pcs"/>
    <n v="34.5"/>
    <n v="13800"/>
  </r>
  <r>
    <x v="769"/>
    <s v="TAPARIA IMPEX (P) LTD."/>
    <x v="1"/>
    <n v="200"/>
    <s v="Pcs"/>
    <n v="30"/>
    <n v="6000"/>
  </r>
  <r>
    <x v="769"/>
    <s v="TAPARIA IMPEX (P) LTD."/>
    <x v="1"/>
    <n v="275"/>
    <s v="Pcs"/>
    <n v="85"/>
    <n v="23375"/>
  </r>
  <r>
    <x v="85"/>
    <s v="TAPARIA IMPEX (P) LTD."/>
    <x v="1"/>
    <n v="500"/>
    <s v="Pcs"/>
    <n v="34.5"/>
    <n v="17250"/>
  </r>
  <r>
    <x v="85"/>
    <s v="TAPARIA IMPEX (P) LTD."/>
    <x v="1"/>
    <n v="440"/>
    <s v="Pcs"/>
    <n v="30"/>
    <n v="13200"/>
  </r>
  <r>
    <x v="85"/>
    <s v="TAPARIA IMPEX (P) LTD."/>
    <x v="1"/>
    <n v="300"/>
    <s v="Pcs"/>
    <n v="39.5"/>
    <n v="11850"/>
  </r>
  <r>
    <x v="640"/>
    <s v="TAPARIA IMPEX (P) LTD."/>
    <x v="1"/>
    <n v="200"/>
    <s v="Pcs"/>
    <n v="82.5"/>
    <n v="16500"/>
  </r>
  <r>
    <x v="640"/>
    <s v="TAPARIA IMPEX (P) LTD."/>
    <x v="1"/>
    <n v="301"/>
    <s v="Pcs"/>
    <n v="58"/>
    <n v="17458"/>
  </r>
  <r>
    <x v="770"/>
    <s v="TAPARIA IMPEX (P) LTD."/>
    <x v="1"/>
    <n v="200"/>
    <s v="Pcs"/>
    <n v="82.5"/>
    <n v="16500"/>
  </r>
  <r>
    <x v="770"/>
    <s v="TAPARIA IMPEX (P) LTD."/>
    <x v="1"/>
    <n v="300"/>
    <s v="Pcs"/>
    <n v="33.5"/>
    <n v="10050"/>
  </r>
  <r>
    <x v="770"/>
    <s v="TAPARIA IMPEX (P) LTD."/>
    <x v="1"/>
    <n v="197"/>
    <s v="Pcs"/>
    <n v="58"/>
    <n v="11426"/>
  </r>
  <r>
    <x v="214"/>
    <s v="TAPARIA IMPEX (P) LTD."/>
    <x v="1"/>
    <n v="500"/>
    <s v="Pcs"/>
    <n v="33.5"/>
    <n v="16750"/>
  </r>
  <r>
    <x v="214"/>
    <s v="TAPARIA IMPEX (P) LTD."/>
    <x v="1"/>
    <n v="280"/>
    <s v="Pcs"/>
    <n v="29"/>
    <n v="8120"/>
  </r>
  <r>
    <x v="214"/>
    <s v="TAPARIA IMPEX (P) LTD."/>
    <x v="1"/>
    <n v="350"/>
    <s v="Pcs"/>
    <n v="38.25"/>
    <n v="13387.5"/>
  </r>
  <r>
    <x v="709"/>
    <s v="TAPARIA IMPEX (P) LTD."/>
    <x v="1"/>
    <n v="300"/>
    <s v="Pcs"/>
    <n v="32"/>
    <n v="9600"/>
  </r>
  <r>
    <x v="709"/>
    <s v="TAPARIA IMPEX (P) LTD."/>
    <x v="1"/>
    <n v="403"/>
    <s v="Pcs"/>
    <n v="62.5"/>
    <n v="25187.5"/>
  </r>
  <r>
    <x v="218"/>
    <s v="TAPARIA IMPEX (P) LTD."/>
    <x v="1"/>
    <n v="300"/>
    <s v="Pcs"/>
    <n v="32"/>
    <n v="9600"/>
  </r>
  <r>
    <x v="218"/>
    <s v="TAPARIA IMPEX (P) LTD."/>
    <x v="1"/>
    <n v="250"/>
    <s v="Pcs"/>
    <n v="28"/>
    <n v="7000"/>
  </r>
  <r>
    <x v="218"/>
    <s v="TAPARIA IMPEX (P) LTD."/>
    <x v="1"/>
    <n v="300"/>
    <s v="Pcs"/>
    <n v="62.5"/>
    <n v="18750"/>
  </r>
  <r>
    <x v="534"/>
    <s v="TAPARIA IMPEX (P) LTD."/>
    <x v="1"/>
    <n v="307"/>
    <s v="Pcs"/>
    <n v="28"/>
    <n v="8596"/>
  </r>
  <r>
    <x v="534"/>
    <s v="TAPARIA IMPEX (P) LTD."/>
    <x v="1"/>
    <n v="150"/>
    <s v="Pcs"/>
    <n v="32"/>
    <n v="4800"/>
  </r>
  <r>
    <x v="534"/>
    <s v="TAPARIA IMPEX (P) LTD."/>
    <x v="1"/>
    <n v="230"/>
    <s v="Pcs"/>
    <n v="36"/>
    <n v="8280"/>
  </r>
  <r>
    <x v="534"/>
    <s v="TAPARIA IMPEX (P) LTD."/>
    <x v="1"/>
    <n v="200"/>
    <s v="Pcs"/>
    <n v="62.5"/>
    <n v="12500"/>
  </r>
  <r>
    <x v="219"/>
    <s v="TAPARIA IMPEX (P) LTD."/>
    <x v="1"/>
    <n v="500"/>
    <s v="Pcs"/>
    <n v="28"/>
    <n v="14000"/>
  </r>
  <r>
    <x v="219"/>
    <s v="TAPARIA IMPEX (P) LTD."/>
    <x v="1"/>
    <n v="460"/>
    <s v="Pcs"/>
    <n v="32"/>
    <n v="14720"/>
  </r>
  <r>
    <x v="219"/>
    <s v="TAPARIA IMPEX (P) LTD."/>
    <x v="1"/>
    <n v="200"/>
    <s v="Pcs"/>
    <n v="62.5"/>
    <n v="12500"/>
  </r>
  <r>
    <x v="535"/>
    <s v="TAPARIA IMPEX (P) LTD."/>
    <x v="1"/>
    <n v="225"/>
    <s v="Pcs"/>
    <n v="55"/>
    <n v="12375"/>
  </r>
  <r>
    <x v="535"/>
    <s v="TAPARIA IMPEX (P) LTD."/>
    <x v="1"/>
    <n v="220"/>
    <s v="Pcs"/>
    <n v="32"/>
    <n v="7040"/>
  </r>
  <r>
    <x v="535"/>
    <s v="TAPARIA IMPEX (P) LTD."/>
    <x v="1"/>
    <n v="140"/>
    <s v="Pcs"/>
    <n v="28"/>
    <n v="3920"/>
  </r>
  <r>
    <x v="535"/>
    <s v="TAPARIA IMPEX (P) LTD."/>
    <x v="1"/>
    <n v="200"/>
    <s v="Pcs"/>
    <n v="62.5"/>
    <n v="12500"/>
  </r>
  <r>
    <x v="767"/>
    <s v="TAPARIA IMPEX (P) LTD."/>
    <x v="1"/>
    <n v="500"/>
    <s v="Pcs"/>
    <n v="32"/>
    <n v="16000"/>
  </r>
  <r>
    <x v="767"/>
    <s v="TAPARIA IMPEX (P) LTD."/>
    <x v="1"/>
    <n v="500"/>
    <s v="Pcs"/>
    <n v="28"/>
    <n v="14000"/>
  </r>
  <r>
    <x v="767"/>
    <s v="TAPARIA IMPEX (P) LTD."/>
    <x v="1"/>
    <n v="200"/>
    <s v="Pcs"/>
    <n v="36"/>
    <n v="7200"/>
  </r>
  <r>
    <x v="771"/>
    <s v="TAPARIA IMPEX (P) LTD."/>
    <x v="1"/>
    <n v="340"/>
    <s v="Pcs"/>
    <n v="32"/>
    <n v="10880"/>
  </r>
  <r>
    <x v="771"/>
    <s v="TAPARIA IMPEX (P) LTD."/>
    <x v="1"/>
    <n v="350"/>
    <s v="Pcs"/>
    <n v="62.5"/>
    <n v="21875"/>
  </r>
  <r>
    <x v="642"/>
    <s v="TAPARIA IMPEX (P) LTD."/>
    <x v="1"/>
    <n v="400"/>
    <s v="Pcs"/>
    <n v="28"/>
    <n v="11200"/>
  </r>
  <r>
    <x v="642"/>
    <s v="TAPARIA IMPEX (P) LTD."/>
    <x v="1"/>
    <n v="250"/>
    <s v="Pcs"/>
    <n v="36"/>
    <n v="9000"/>
  </r>
  <r>
    <x v="220"/>
    <s v="TAPARIA IMPEX (P) LTD."/>
    <x v="1"/>
    <n v="260"/>
    <s v="Pcs"/>
    <n v="32"/>
    <n v="8320"/>
  </r>
  <r>
    <x v="220"/>
    <s v="TAPARIA IMPEX (P) LTD."/>
    <x v="1"/>
    <n v="300"/>
    <s v="Pcs"/>
    <n v="28"/>
    <n v="8400"/>
  </r>
  <r>
    <x v="220"/>
    <s v="TAPARIA IMPEX (P) LTD."/>
    <x v="1"/>
    <n v="326"/>
    <s v="Pcs"/>
    <n v="62.5"/>
    <n v="20375"/>
  </r>
  <r>
    <x v="643"/>
    <s v="TAPARIA IMPEX (P) LTD."/>
    <x v="1"/>
    <n v="510"/>
    <s v="Pcs"/>
    <n v="36"/>
    <n v="18360"/>
  </r>
  <r>
    <x v="643"/>
    <s v="TAPARIA IMPEX (P) LTD."/>
    <x v="1"/>
    <n v="400"/>
    <s v="Pcs"/>
    <n v="32"/>
    <n v="12800"/>
  </r>
  <r>
    <x v="591"/>
    <s v="TAPARIA IMPEX (P) LTD."/>
    <x v="1"/>
    <n v="1130"/>
    <s v="Pcs"/>
    <n v="32"/>
    <n v="36160"/>
  </r>
  <r>
    <x v="223"/>
    <s v="TAPARIA IMPEX (P) LTD."/>
    <x v="1"/>
    <n v="600"/>
    <s v="Pcs"/>
    <n v="28"/>
    <n v="16800"/>
  </r>
  <r>
    <x v="223"/>
    <s v="TAPARIA IMPEX (P) LTD."/>
    <x v="1"/>
    <n v="415"/>
    <s v="Pcs"/>
    <n v="36"/>
    <n v="14940"/>
  </r>
  <r>
    <x v="224"/>
    <s v="TAPARIA IMPEX (P) LTD."/>
    <x v="1"/>
    <n v="502"/>
    <s v="Pcs"/>
    <n v="36"/>
    <n v="18072"/>
  </r>
  <r>
    <x v="224"/>
    <s v="TAPARIA IMPEX (P) LTD."/>
    <x v="1"/>
    <n v="170"/>
    <s v="Pcs"/>
    <n v="69.5"/>
    <n v="11815"/>
  </r>
  <r>
    <x v="598"/>
    <s v="TAPARIA IMPEX (P) LTD."/>
    <x v="1"/>
    <n v="300"/>
    <s v="Pcs"/>
    <n v="36"/>
    <n v="10800"/>
  </r>
  <r>
    <x v="598"/>
    <s v="TAPARIA IMPEX (P) LTD."/>
    <x v="1"/>
    <n v="300"/>
    <s v="Pcs"/>
    <n v="32"/>
    <n v="9600"/>
  </r>
  <r>
    <x v="598"/>
    <s v="TAPARIA IMPEX (P) LTD."/>
    <x v="1"/>
    <n v="220"/>
    <s v="Pcs"/>
    <n v="28"/>
    <n v="6160"/>
  </r>
  <r>
    <x v="598"/>
    <s v="TAPARIA IMPEX (P) LTD."/>
    <x v="1"/>
    <n v="100"/>
    <s v="Pcs"/>
    <n v="69.5"/>
    <n v="6950"/>
  </r>
  <r>
    <x v="601"/>
    <s v="TAPARIA IMPEX (P) LTD."/>
    <x v="1"/>
    <n v="250"/>
    <s v="Pcs"/>
    <n v="32"/>
    <n v="8000"/>
  </r>
  <r>
    <x v="601"/>
    <s v="TAPARIA IMPEX (P) LTD."/>
    <x v="1"/>
    <n v="200"/>
    <s v="Pcs"/>
    <n v="28"/>
    <n v="5600"/>
  </r>
  <r>
    <x v="601"/>
    <s v="TAPARIA IMPEX (P) LTD."/>
    <x v="1"/>
    <n v="300"/>
    <s v="Pcs"/>
    <n v="36"/>
    <n v="10800"/>
  </r>
  <r>
    <x v="18"/>
    <s v="TAPARIA IMPEX (P) LTD."/>
    <x v="1"/>
    <n v="250"/>
    <s v="Pcs"/>
    <n v="28"/>
    <n v="7000"/>
  </r>
  <r>
    <x v="18"/>
    <s v="TAPARIA IMPEX (P) LTD."/>
    <x v="1"/>
    <n v="950"/>
    <s v="Pcs"/>
    <n v="32"/>
    <n v="30400"/>
  </r>
  <r>
    <x v="19"/>
    <s v="TAPARIA IMPEX (P) LTD."/>
    <x v="1"/>
    <n v="200"/>
    <s v="Pcs"/>
    <n v="62"/>
    <n v="12400"/>
  </r>
  <r>
    <x v="547"/>
    <s v="TAPARIA IMPEX (P) LTD."/>
    <x v="1"/>
    <n v="288"/>
    <s v="Pcs"/>
    <n v="36"/>
    <n v="10368"/>
  </r>
  <r>
    <x v="547"/>
    <s v="TAPARIA IMPEX (P) LTD."/>
    <x v="1"/>
    <n v="88"/>
    <s v="Pcs"/>
    <n v="69.5"/>
    <n v="6116"/>
  </r>
  <r>
    <x v="547"/>
    <s v="TAPARIA IMPEX (P) LTD."/>
    <x v="1"/>
    <n v="200"/>
    <s v="Pcs"/>
    <n v="28"/>
    <n v="5600"/>
  </r>
  <r>
    <x v="547"/>
    <s v="TAPARIA IMPEX (P) LTD."/>
    <x v="1"/>
    <n v="270"/>
    <s v="Pcs"/>
    <n v="32"/>
    <n v="8640"/>
  </r>
  <r>
    <x v="27"/>
    <s v="TAPARIA IMPEX (P) LTD."/>
    <x v="1"/>
    <n v="252"/>
    <s v="Pcs"/>
    <n v="89.5"/>
    <n v="22554"/>
  </r>
  <r>
    <x v="32"/>
    <s v="TAPARIA IMPEX (P) LTD."/>
    <x v="1"/>
    <n v="198"/>
    <s v="Pcs"/>
    <n v="40"/>
    <n v="7920"/>
  </r>
  <r>
    <x v="32"/>
    <s v="TAPARIA IMPEX (P) LTD."/>
    <x v="1"/>
    <n v="323"/>
    <s v="Pcs"/>
    <n v="35"/>
    <n v="11305"/>
  </r>
  <r>
    <x v="32"/>
    <s v="TAPARIA IMPEX (P) LTD."/>
    <x v="1"/>
    <n v="300"/>
    <s v="Pcs"/>
    <n v="68"/>
    <n v="20400"/>
  </r>
  <r>
    <x v="14"/>
    <s v="TAPARIA IMPEX (P) LTD."/>
    <x v="1"/>
    <n v="502"/>
    <s v="Pcs"/>
    <n v="87.5"/>
    <n v="43925"/>
  </r>
  <r>
    <x v="37"/>
    <s v="TAPARIA IMPEX (P) LTD."/>
    <x v="1"/>
    <n v="173"/>
    <s v="Pcs"/>
    <n v="35"/>
    <n v="6055"/>
  </r>
  <r>
    <x v="37"/>
    <s v="TAPARIA IMPEX (P) LTD."/>
    <x v="1"/>
    <n v="300"/>
    <s v="Pcs"/>
    <n v="30"/>
    <n v="9000"/>
  </r>
  <r>
    <x v="245"/>
    <s v="TEA CHEST INDIA"/>
    <x v="1"/>
    <n v="401"/>
    <s v="Kg"/>
    <n v="55.5"/>
    <n v="22255.5"/>
  </r>
  <r>
    <x v="245"/>
    <s v="TEA CHEST INDIA"/>
    <x v="1"/>
    <n v="400"/>
    <s v="Kg"/>
    <n v="37"/>
    <n v="14800"/>
  </r>
  <r>
    <x v="302"/>
    <s v="TEA CHEST INDIA"/>
    <x v="1"/>
    <n v="700"/>
    <s v="Kg"/>
    <n v="28.5"/>
    <n v="19950"/>
  </r>
  <r>
    <x v="738"/>
    <s v="TEA CHEST INDIA"/>
    <x v="2"/>
    <n v="5500"/>
    <s v="Pcs"/>
    <n v="2.2000000000000002"/>
    <n v="12100.000000000002"/>
  </r>
  <r>
    <x v="512"/>
    <s v="TEA CHEST INDIA"/>
    <x v="2"/>
    <n v="7156"/>
    <s v="Pcs"/>
    <n v="2.2000000000000002"/>
    <n v="15743.2"/>
  </r>
  <r>
    <x v="352"/>
    <s v="TEA CHEST INDIA"/>
    <x v="1"/>
    <n v="115"/>
    <s v="Pcs"/>
    <n v="36.5"/>
    <n v="4197.5"/>
  </r>
  <r>
    <x v="352"/>
    <s v="TEA CHEST INDIA"/>
    <x v="1"/>
    <n v="85"/>
    <s v="Pcs"/>
    <n v="36.5"/>
    <n v="3102.5"/>
  </r>
  <r>
    <x v="352"/>
    <s v="TEA CHEST INDIA"/>
    <x v="1"/>
    <n v="200"/>
    <s v="Pcs"/>
    <n v="49"/>
    <n v="9800"/>
  </r>
  <r>
    <x v="352"/>
    <s v="TEA CHEST INDIA"/>
    <x v="2"/>
    <n v="604"/>
    <s v="Pcs"/>
    <n v="28"/>
    <n v="16912"/>
  </r>
  <r>
    <x v="405"/>
    <s v="TEA CHEST INDIA"/>
    <x v="2"/>
    <n v="7680"/>
    <s v="Pcs"/>
    <n v="2.2999999999999998"/>
    <n v="17664"/>
  </r>
  <r>
    <x v="634"/>
    <s v="TEA CHEST INDIA"/>
    <x v="2"/>
    <n v="7955"/>
    <s v="Pcs"/>
    <n v="2.5"/>
    <n v="19887.5"/>
  </r>
  <r>
    <x v="196"/>
    <s v="TEA CHEST INDIA"/>
    <x v="1"/>
    <n v="300"/>
    <s v="Pcs"/>
    <n v="49"/>
    <n v="14700"/>
  </r>
  <r>
    <x v="196"/>
    <s v="TEA CHEST INDIA"/>
    <x v="1"/>
    <n v="606"/>
    <s v="Pcs"/>
    <n v="43"/>
    <n v="26058"/>
  </r>
  <r>
    <x v="527"/>
    <s v="TEA CHEST INDIA"/>
    <x v="2"/>
    <n v="6200"/>
    <s v="Pcs"/>
    <n v="2.6"/>
    <n v="16120"/>
  </r>
  <r>
    <x v="624"/>
    <s v="TEA CHEST INDIA"/>
    <x v="2"/>
    <n v="7040"/>
    <s v="Pcs"/>
    <n v="2.6"/>
    <n v="18304"/>
  </r>
  <r>
    <x v="17"/>
    <s v="TEA CHEST INDIA"/>
    <x v="2"/>
    <n v="6862"/>
    <s v="Pcs"/>
    <n v="2.6"/>
    <n v="17841.2"/>
  </r>
  <r>
    <x v="17"/>
    <s v="TEA CHEST INDIA"/>
    <x v="1"/>
    <n v="100"/>
    <s v="Pcs"/>
    <n v="43"/>
    <n v="4300"/>
  </r>
  <r>
    <x v="772"/>
    <s v="TEA CHEST INDIA"/>
    <x v="1"/>
    <n v="201"/>
    <s v="Pcs"/>
    <n v="49"/>
    <n v="9849"/>
  </r>
  <r>
    <x v="772"/>
    <s v="TEA CHEST INDIA"/>
    <x v="1"/>
    <n v="509"/>
    <s v="Pcs"/>
    <n v="43"/>
    <n v="21887"/>
  </r>
  <r>
    <x v="67"/>
    <s v="TEA CHEST INDIA"/>
    <x v="2"/>
    <n v="3138"/>
    <s v="Pcs"/>
    <n v="9"/>
    <n v="28242"/>
  </r>
  <r>
    <x v="67"/>
    <s v="TEA CHEST INDIA"/>
    <x v="1"/>
    <n v="2997"/>
    <s v="Pcs"/>
    <n v="11"/>
    <n v="32967"/>
  </r>
  <r>
    <x v="438"/>
    <s v="TEA CHEST INDIA"/>
    <x v="2"/>
    <n v="5955"/>
    <s v="Pcs"/>
    <n v="8"/>
    <n v="47640"/>
  </r>
  <r>
    <x v="548"/>
    <s v="TEA CHEST INDIA"/>
    <x v="1"/>
    <n v="643"/>
    <s v="Pcs"/>
    <n v="43"/>
    <n v="27649"/>
  </r>
  <r>
    <x v="36"/>
    <s v="TEA CHEST INDIA"/>
    <x v="2"/>
    <n v="7272"/>
    <s v="Pcs"/>
    <n v="8.6999999999999993"/>
    <n v="63266.399999999994"/>
  </r>
  <r>
    <x v="2"/>
    <s v="TEACHING APPLIANCE CO."/>
    <x v="2"/>
    <n v="5118"/>
    <s v="Pcs"/>
    <n v="4.25"/>
    <n v="21751.5"/>
  </r>
  <r>
    <x v="300"/>
    <s v="TENTY MARKETING COMPANY (P) LTD"/>
    <x v="1"/>
    <n v="250"/>
    <s v="Pcs"/>
    <n v="31"/>
    <n v="7750"/>
  </r>
  <r>
    <x v="143"/>
    <s v="TENTY MARKETING COMPANY (P) LTD"/>
    <x v="1"/>
    <n v="951"/>
    <s v="Pcs"/>
    <n v="31"/>
    <n v="29481"/>
  </r>
  <r>
    <x v="149"/>
    <s v="TENTY MARKETING COMPANY (P) LTD"/>
    <x v="1"/>
    <n v="1200"/>
    <s v="Pcs"/>
    <n v="31"/>
    <n v="37200"/>
  </r>
  <r>
    <x v="304"/>
    <s v="TENTY MARKETING COMPANY (P) LTD"/>
    <x v="1"/>
    <n v="504"/>
    <s v="Pcs"/>
    <n v="69"/>
    <n v="34776"/>
  </r>
  <r>
    <x v="157"/>
    <s v="TENTY MARKETING COMPANY (P) LTD"/>
    <x v="1"/>
    <n v="382"/>
    <s v="Pcs"/>
    <n v="71"/>
    <n v="27122"/>
  </r>
  <r>
    <x v="163"/>
    <s v="TENTY MARKETING COMPANY (P) LTD"/>
    <x v="1"/>
    <n v="650"/>
    <s v="Pcs"/>
    <n v="31"/>
    <n v="20150"/>
  </r>
  <r>
    <x v="164"/>
    <s v="TENTY MARKETING COMPANY (P) LTD"/>
    <x v="1"/>
    <n v="497"/>
    <s v="Pcs"/>
    <n v="32"/>
    <n v="15904"/>
  </r>
  <r>
    <x v="164"/>
    <s v="TENTY MARKETING COMPANY (P) LTD"/>
    <x v="1"/>
    <n v="347"/>
    <s v="Pcs"/>
    <n v="31"/>
    <n v="10757"/>
  </r>
  <r>
    <x v="165"/>
    <s v="TENTY MARKETING COMPANY (P) LTD"/>
    <x v="1"/>
    <n v="100"/>
    <s v="Pcs"/>
    <n v="106"/>
    <n v="10600"/>
  </r>
  <r>
    <x v="424"/>
    <s v="TENTY MARKETING COMPANY (P) LTD"/>
    <x v="1"/>
    <n v="224"/>
    <s v="Pcs"/>
    <n v="71"/>
    <n v="15904"/>
  </r>
  <r>
    <x v="424"/>
    <s v="TENTY MARKETING COMPANY (P) LTD"/>
    <x v="1"/>
    <n v="680"/>
    <s v="Pcs"/>
    <n v="32"/>
    <n v="21760"/>
  </r>
  <r>
    <x v="320"/>
    <s v="TENTY MARKETING COMPANY (P) LTD"/>
    <x v="1"/>
    <n v="401"/>
    <s v="Pcs"/>
    <n v="71"/>
    <n v="28471"/>
  </r>
  <r>
    <x v="52"/>
    <s v="TENTY MARKETING COMPANY (P) LTD"/>
    <x v="1"/>
    <n v="300"/>
    <s v="Pcs"/>
    <n v="71"/>
    <n v="21300"/>
  </r>
  <r>
    <x v="52"/>
    <s v="TENTY MARKETING COMPANY (P) LTD"/>
    <x v="1"/>
    <n v="299"/>
    <s v="Pcs"/>
    <n v="73"/>
    <n v="21827"/>
  </r>
  <r>
    <x v="333"/>
    <s v="TENTY MARKETING COMPANY (P) LTD"/>
    <x v="1"/>
    <n v="102"/>
    <s v="Pcs"/>
    <n v="32"/>
    <n v="3264"/>
  </r>
  <r>
    <x v="270"/>
    <s v="TENTY MARKETING COMPANY (P) LTD"/>
    <x v="1"/>
    <n v="300"/>
    <s v="Pcs"/>
    <n v="32"/>
    <n v="9600"/>
  </r>
  <r>
    <x v="338"/>
    <s v="TENTY MARKETING COMPANY (P) LTD"/>
    <x v="1"/>
    <n v="330"/>
    <s v="Pcs"/>
    <n v="71"/>
    <n v="23430"/>
  </r>
  <r>
    <x v="338"/>
    <s v="TENTY MARKETING COMPANY (P) LTD"/>
    <x v="1"/>
    <n v="330"/>
    <s v="Pcs"/>
    <n v="71"/>
    <n v="23430"/>
  </r>
  <r>
    <x v="426"/>
    <s v="TENTY MARKETING COMPANY (P) LTD"/>
    <x v="1"/>
    <n v="984"/>
    <s v="Pcs"/>
    <n v="32"/>
    <n v="31488"/>
  </r>
  <r>
    <x v="426"/>
    <s v="TENTY MARKETING COMPANY (P) LTD"/>
    <x v="1"/>
    <n v="305"/>
    <s v="Pcs"/>
    <n v="73"/>
    <n v="22265"/>
  </r>
  <r>
    <x v="426"/>
    <s v="TENTY MARKETING COMPANY (P) LTD"/>
    <x v="1"/>
    <n v="305"/>
    <s v="Pcs"/>
    <n v="73"/>
    <n v="22265"/>
  </r>
  <r>
    <x v="691"/>
    <s v="TENTY MARKETING COMPANY (P) LTD"/>
    <x v="1"/>
    <n v="997"/>
    <s v="Pcs"/>
    <n v="31"/>
    <n v="30907"/>
  </r>
  <r>
    <x v="691"/>
    <s v="TENTY MARKETING COMPANY (P) LTD"/>
    <x v="1"/>
    <n v="278"/>
    <s v="Pcs"/>
    <n v="71"/>
    <n v="19738"/>
  </r>
  <r>
    <x v="737"/>
    <s v="TENTY MARKETING COMPANY (P) LTD"/>
    <x v="1"/>
    <n v="600"/>
    <s v="Pcs"/>
    <n v="31"/>
    <n v="18600"/>
  </r>
  <r>
    <x v="692"/>
    <s v="TENTY MARKETING COMPANY (P) LTD"/>
    <x v="1"/>
    <n v="400"/>
    <s v="Pcs"/>
    <n v="63"/>
    <n v="25200"/>
  </r>
  <r>
    <x v="187"/>
    <s v="TENTY MARKETING COMPANY (P) LTD"/>
    <x v="1"/>
    <n v="185"/>
    <s v="Pcs"/>
    <n v="66.599999999999994"/>
    <n v="12320.999999999998"/>
  </r>
  <r>
    <x v="429"/>
    <s v="TENTY MARKETING COMPANY (P) LTD"/>
    <x v="1"/>
    <n v="178"/>
    <s v="Pcs"/>
    <n v="66.599999999999994"/>
    <n v="11854.8"/>
  </r>
  <r>
    <x v="552"/>
    <s v="TENTY MARKETING COMPANY (P) LTD"/>
    <x v="1"/>
    <n v="360"/>
    <s v="Pcs"/>
    <n v="31"/>
    <n v="11160"/>
  </r>
  <r>
    <x v="773"/>
    <s v="TENTY MARKETING COMPANY (P) LTD"/>
    <x v="1"/>
    <n v="800"/>
    <s v="Pcs"/>
    <n v="37.1"/>
    <n v="29680"/>
  </r>
  <r>
    <x v="466"/>
    <s v="TENTY MARKETING COMPANY (P) LTD"/>
    <x v="1"/>
    <n v="840"/>
    <s v="Pcs"/>
    <n v="37.1"/>
    <n v="31164"/>
  </r>
  <r>
    <x v="545"/>
    <s v="TENTY MARKETING COMPANY (P) LTD"/>
    <x v="1"/>
    <n v="802"/>
    <s v="Pcs"/>
    <n v="37.1"/>
    <n v="29754.2"/>
  </r>
  <r>
    <x v="535"/>
    <s v="TENTY MARKETING COMPANY (P) LTD"/>
    <x v="1"/>
    <n v="824"/>
    <s v="Pcs"/>
    <n v="37.1"/>
    <n v="30570.400000000001"/>
  </r>
  <r>
    <x v="643"/>
    <s v="TENTY MARKETING COMPANY (P) LTD"/>
    <x v="1"/>
    <n v="488"/>
    <s v="Pcs"/>
    <n v="67"/>
    <n v="32696"/>
  </r>
  <r>
    <x v="61"/>
    <s v="TENTY MARKETING COMPANY (P) LTD"/>
    <x v="1"/>
    <n v="803"/>
    <s v="Pcs"/>
    <n v="37.1"/>
    <n v="29791.300000000003"/>
  </r>
  <r>
    <x v="421"/>
    <s v="TENTY MARKETING COMPANY (P) LTD"/>
    <x v="1"/>
    <n v="513"/>
    <s v="Pcs"/>
    <n v="67"/>
    <n v="34371"/>
  </r>
  <r>
    <x v="603"/>
    <s v="TENTY MARKETING COMPANY (P) LTD"/>
    <x v="1"/>
    <n v="1014"/>
    <s v="Pcs"/>
    <n v="42"/>
    <n v="42588"/>
  </r>
  <r>
    <x v="0"/>
    <s v="TENTY MARKETING COMPANY (P) LTD"/>
    <x v="1"/>
    <n v="350"/>
    <s v="Pcs"/>
    <n v="72"/>
    <n v="25200"/>
  </r>
  <r>
    <x v="437"/>
    <s v="TENTY MARKETING COMPANY (P) LTD"/>
    <x v="1"/>
    <n v="870"/>
    <s v="Pcs"/>
    <n v="42"/>
    <n v="36540"/>
  </r>
  <r>
    <x v="611"/>
    <s v="TENTY MARKETING COMPANY (P) LTD"/>
    <x v="1"/>
    <n v="402"/>
    <s v="Pcs"/>
    <n v="72"/>
    <n v="28944"/>
  </r>
  <r>
    <x v="14"/>
    <s v="TENTY MARKETING COMPANY (P) LTD"/>
    <x v="1"/>
    <n v="1200"/>
    <s v="Pcs"/>
    <n v="42"/>
    <n v="50400"/>
  </r>
  <r>
    <x v="700"/>
    <s v="TENTY MARKETING COMPANY (P) LTD"/>
    <x v="1"/>
    <n v="504"/>
    <s v="Pcs"/>
    <n v="72"/>
    <n v="36288"/>
  </r>
  <r>
    <x v="5"/>
    <s v="TENTY MARKETING COMPANY (P) LTD"/>
    <x v="1"/>
    <n v="316"/>
    <s v="Pcs"/>
    <n v="72"/>
    <n v="22752"/>
  </r>
  <r>
    <x v="5"/>
    <s v="TENTY MARKETING COMPANY (P) LTD"/>
    <x v="1"/>
    <n v="500"/>
    <s v="Pcs"/>
    <n v="42"/>
    <n v="21000"/>
  </r>
  <r>
    <x v="12"/>
    <s v="TENTY MARKETING COMPANY (P) LTD"/>
    <x v="1"/>
    <n v="415"/>
    <s v="Pcs"/>
    <n v="72"/>
    <n v="29880"/>
  </r>
  <r>
    <x v="12"/>
    <s v="TENTY MARKETING COMPANY (P) LTD"/>
    <x v="1"/>
    <n v="361"/>
    <s v="Pcs"/>
    <n v="42"/>
    <n v="15162"/>
  </r>
  <r>
    <x v="38"/>
    <s v="TENTY MARKETING COMPANY (P) LTD"/>
    <x v="1"/>
    <n v="200"/>
    <s v="Pcs"/>
    <n v="72"/>
    <n v="14400"/>
  </r>
  <r>
    <x v="38"/>
    <s v="TENTY MARKETING COMPANY (P) LTD"/>
    <x v="1"/>
    <n v="852"/>
    <s v="Pcs"/>
    <n v="42"/>
    <n v="35784"/>
  </r>
  <r>
    <x v="88"/>
    <s v="TENTY MARKETING COMPANY (P) LTD"/>
    <x v="1"/>
    <n v="227"/>
    <s v="Pcs"/>
    <n v="72"/>
    <n v="16344"/>
  </r>
  <r>
    <x v="88"/>
    <s v="TENTY MARKETING COMPANY (P) LTD"/>
    <x v="1"/>
    <n v="793"/>
    <s v="Pcs"/>
    <n v="42"/>
    <n v="33306"/>
  </r>
  <r>
    <x v="643"/>
    <s v="THE DELTA MARCS PAPER PRODUCTS"/>
    <x v="2"/>
    <n v="5015"/>
    <s v="Pcs"/>
    <n v="1.1000000000000001"/>
    <n v="5516.5"/>
  </r>
  <r>
    <x v="61"/>
    <s v="THE DELTA MARCS PAPER PRODUCTS"/>
    <x v="2"/>
    <n v="5000"/>
    <s v="Pcs"/>
    <n v="1.1000000000000001"/>
    <n v="5500"/>
  </r>
  <r>
    <x v="19"/>
    <s v="THE DELTA MARCS PAPER PRODUCTS"/>
    <x v="2"/>
    <n v="300"/>
    <s v="Pcs"/>
    <n v="4"/>
    <n v="1200"/>
  </r>
  <r>
    <x v="604"/>
    <s v="THE DELTA MARCS PAPER PRODUCTS"/>
    <x v="2"/>
    <n v="2707"/>
    <s v="Pcs"/>
    <n v="4"/>
    <n v="10828"/>
  </r>
  <r>
    <x v="617"/>
    <s v="THE DELTA MARCS PAPER PRODUCTS"/>
    <x v="1"/>
    <n v="756"/>
    <s v="Pcs"/>
    <n v="35.5"/>
    <n v="26838"/>
  </r>
  <r>
    <x v="28"/>
    <s v="THE DELTA MARCS PAPER PRODUCTS"/>
    <x v="2"/>
    <n v="1450"/>
    <s v="Pcs"/>
    <n v="1.2"/>
    <n v="1740"/>
  </r>
  <r>
    <x v="609"/>
    <s v="THE DELTA MARCS PAPER PRODUCTS"/>
    <x v="2"/>
    <n v="2750"/>
    <s v="Pcs"/>
    <n v="1.2"/>
    <n v="3300"/>
  </r>
  <r>
    <x v="565"/>
    <s v="THE DELTA MARCS PAPER PRODUCTS"/>
    <x v="1"/>
    <n v="798"/>
    <s v="Pcs"/>
    <n v="35.5"/>
    <n v="28329"/>
  </r>
  <r>
    <x v="2"/>
    <s v="THE DELTA MARCS PAPER PRODUCTS"/>
    <x v="2"/>
    <n v="5020"/>
    <s v="Pcs"/>
    <n v="1.25"/>
    <n v="6275"/>
  </r>
  <r>
    <x v="31"/>
    <s v="THE DELTA MARCS PAPER PRODUCTS"/>
    <x v="1"/>
    <n v="568"/>
    <s v="Pcs"/>
    <n v="35.5"/>
    <n v="20164"/>
  </r>
  <r>
    <x v="395"/>
    <s v="THE DELTA MARCS PAPER PRODUCTS"/>
    <x v="1"/>
    <n v="568"/>
    <s v="Pcs"/>
    <n v="35.5"/>
    <n v="20164"/>
  </r>
  <r>
    <x v="460"/>
    <s v="THE DELTA MARCS PAPER PRODUCTS"/>
    <x v="1"/>
    <n v="997"/>
    <s v="Pcs"/>
    <n v="35.5"/>
    <n v="35393.5"/>
  </r>
  <r>
    <x v="469"/>
    <s v="THE DELTA MARCS PAPER PRODUCTS"/>
    <x v="2"/>
    <n v="5000"/>
    <s v="Pcs"/>
    <n v="1.2"/>
    <n v="6000"/>
  </r>
  <r>
    <x v="567"/>
    <s v="THE DELTA MARCS PAPER PRODUCTS"/>
    <x v="2"/>
    <n v="1080"/>
    <s v="Pcs"/>
    <n v="4.5"/>
    <n v="4860"/>
  </r>
  <r>
    <x v="615"/>
    <s v="THE DELTA MARCS PAPER PRODUCTS"/>
    <x v="2"/>
    <n v="855"/>
    <s v="Pcs"/>
    <n v="4.5"/>
    <n v="3847.5"/>
  </r>
  <r>
    <x v="12"/>
    <s v="THE DELTA MARCS PAPER PRODUCTS"/>
    <x v="2"/>
    <n v="6000"/>
    <s v="Pcs"/>
    <n v="1.2"/>
    <n v="7200"/>
  </r>
  <r>
    <x v="569"/>
    <s v="THE DELTA MARCS PAPER PRODUCTS"/>
    <x v="1"/>
    <n v="140"/>
    <s v="Pcs"/>
    <n v="35.5"/>
    <n v="4970"/>
  </r>
  <r>
    <x v="538"/>
    <s v="THE DELTA MARCS PAPER PRODUCTS"/>
    <x v="1"/>
    <n v="660"/>
    <s v="Pcs"/>
    <n v="35.5"/>
    <n v="23430"/>
  </r>
  <r>
    <x v="606"/>
    <s v="UNITED PACKEGERS (INDIA)"/>
    <x v="0"/>
    <n v="738"/>
    <s v="Kg"/>
    <n v="38.5"/>
    <n v="28413"/>
  </r>
  <r>
    <x v="1"/>
    <s v="UNITED PACKEGERS (INDIA)"/>
    <x v="0"/>
    <n v="237"/>
    <s v="Kg"/>
    <n v="56"/>
    <n v="13272"/>
  </r>
  <r>
    <x v="1"/>
    <s v="UNITED PACKEGERS (INDIA)"/>
    <x v="0"/>
    <n v="401"/>
    <s v="Kg"/>
    <n v="41.5"/>
    <n v="16641.5"/>
  </r>
  <r>
    <x v="700"/>
    <s v="UNITED PACKEGERS (INDIA)"/>
    <x v="0"/>
    <n v="1182"/>
    <s v="Kg"/>
    <n v="39.5"/>
    <n v="46689"/>
  </r>
  <r>
    <x v="13"/>
    <s v="UNITED PACKEGERS (INDIA)"/>
    <x v="0"/>
    <n v="980"/>
    <s v="Kg"/>
    <n v="40"/>
    <n v="39200"/>
  </r>
  <r>
    <x v="161"/>
    <s v="UNITED TRADERS"/>
    <x v="1"/>
    <n v="500"/>
    <s v="Pcs"/>
    <n v="22"/>
    <n v="11000"/>
  </r>
  <r>
    <x v="260"/>
    <s v="UNITED TRADERS"/>
    <x v="1"/>
    <n v="508"/>
    <s v="Pcs"/>
    <n v="20"/>
    <n v="10160"/>
  </r>
  <r>
    <x v="331"/>
    <s v="UNITED TRADERS"/>
    <x v="1"/>
    <n v="400"/>
    <s v="Pcs"/>
    <n v="14.3"/>
    <n v="5720"/>
  </r>
  <r>
    <x v="419"/>
    <s v="UNIWORTH PAPER &amp; ALLIED PRODUCTS"/>
    <x v="0"/>
    <n v="333"/>
    <s v="Kg"/>
    <n v="27.5"/>
    <n v="9157.5"/>
  </r>
  <r>
    <x v="97"/>
    <s v="UNIWORTH PAPER &amp; ALLIED PRODUCTS"/>
    <x v="0"/>
    <n v="376"/>
    <s v="Kg"/>
    <n v="26"/>
    <n v="9776"/>
  </r>
  <r>
    <x v="99"/>
    <s v="UNIWORTH PAPER &amp; ALLIED PRODUCTS"/>
    <x v="0"/>
    <n v="504"/>
    <s v="Kg"/>
    <n v="28"/>
    <n v="14112"/>
  </r>
  <r>
    <x v="99"/>
    <s v="UNIWORTH PAPER &amp; ALLIED PRODUCTS"/>
    <x v="0"/>
    <n v="643"/>
    <s v="Kg"/>
    <n v="28"/>
    <n v="18004"/>
  </r>
  <r>
    <x v="68"/>
    <s v="UNIWORTH PAPER &amp; ALLIED PRODUCTS"/>
    <x v="0"/>
    <n v="938"/>
    <s v="Kg"/>
    <n v="28"/>
    <n v="26264"/>
  </r>
  <r>
    <x v="110"/>
    <s v="UNIWORTH PAPER &amp; ALLIED PRODUCTS"/>
    <x v="0"/>
    <n v="1127"/>
    <s v="Kg"/>
    <n v="24"/>
    <n v="27048"/>
  </r>
  <r>
    <x v="110"/>
    <s v="UNIWORTH PAPER &amp; ALLIED PRODUCTS"/>
    <x v="0"/>
    <n v="327"/>
    <s v="Kg"/>
    <n v="24"/>
    <n v="7848"/>
  </r>
  <r>
    <x v="280"/>
    <s v="UNIWORTH PAPER &amp; ALLIED PRODUCTS"/>
    <x v="0"/>
    <n v="1040"/>
    <s v="Kg"/>
    <n v="24.5"/>
    <n v="25480"/>
  </r>
  <r>
    <x v="280"/>
    <s v="UNIWORTH PAPER &amp; ALLIED PRODUCTS"/>
    <x v="0"/>
    <n v="1356"/>
    <s v="Kg"/>
    <n v="24"/>
    <n v="32544"/>
  </r>
  <r>
    <x v="280"/>
    <s v="UNIWORTH PAPER &amp; ALLIED PRODUCTS"/>
    <x v="0"/>
    <n v="583"/>
    <s v="Kg"/>
    <n v="25.75"/>
    <n v="15012.25"/>
  </r>
  <r>
    <x v="280"/>
    <s v="UNIWORTH PAPER &amp; ALLIED PRODUCTS"/>
    <x v="0"/>
    <n v="694"/>
    <s v="Kg"/>
    <n v="24"/>
    <n v="16656"/>
  </r>
  <r>
    <x v="229"/>
    <s v="UNIWORTH PAPER &amp; ALLIED PRODUCTS"/>
    <x v="0"/>
    <n v="1377"/>
    <s v="Kg"/>
    <n v="24.5"/>
    <n v="33736.5"/>
  </r>
  <r>
    <x v="230"/>
    <s v="UNIWORTH PAPER &amp; ALLIED PRODUCTS"/>
    <x v="0"/>
    <n v="1681"/>
    <s v="Kg"/>
    <n v="24.25"/>
    <n v="40764.25"/>
  </r>
  <r>
    <x v="70"/>
    <s v="UNIWORTH PAPER &amp; ALLIED PRODUCTS"/>
    <x v="0"/>
    <n v="1252"/>
    <s v="Kg"/>
    <n v="27.5"/>
    <n v="34430"/>
  </r>
  <r>
    <x v="70"/>
    <s v="UNIWORTH PAPER &amp; ALLIED PRODUCTS"/>
    <x v="0"/>
    <n v="1688"/>
    <s v="Kg"/>
    <n v="23.75"/>
    <n v="40090"/>
  </r>
  <r>
    <x v="72"/>
    <s v="UNIWORTH PAPER &amp; ALLIED PRODUCTS"/>
    <x v="0"/>
    <n v="702"/>
    <s v="Kg"/>
    <n v="27"/>
    <n v="18954"/>
  </r>
  <r>
    <x v="72"/>
    <s v="UNIWORTH PAPER &amp; ALLIED PRODUCTS"/>
    <x v="3"/>
    <n v="677"/>
    <s v="Kg"/>
    <n v="4"/>
    <n v="2708"/>
  </r>
  <r>
    <x v="73"/>
    <s v="UNIWORTH PAPER &amp; ALLIED PRODUCTS"/>
    <x v="0"/>
    <n v="943.3"/>
    <s v="Kg"/>
    <n v="29.5"/>
    <n v="27827.35"/>
  </r>
  <r>
    <x v="73"/>
    <s v="UNIWORTH PAPER &amp; ALLIED PRODUCTS"/>
    <x v="3"/>
    <n v="720"/>
    <s v="Kg"/>
    <n v="4"/>
    <n v="2880"/>
  </r>
  <r>
    <x v="48"/>
    <s v="UNIWORTH PAPER &amp; ALLIED PRODUCTS"/>
    <x v="0"/>
    <n v="542"/>
    <s v="Kg"/>
    <n v="29.5"/>
    <n v="15989"/>
  </r>
  <r>
    <x v="115"/>
    <s v="UNIWORTH PAPER &amp; ALLIED PRODUCTS"/>
    <x v="0"/>
    <n v="498"/>
    <s v="Kg"/>
    <n v="29"/>
    <n v="14442"/>
  </r>
  <r>
    <x v="115"/>
    <s v="UNIWORTH PAPER &amp; ALLIED PRODUCTS"/>
    <x v="0"/>
    <n v="547"/>
    <s v="Kg"/>
    <n v="29"/>
    <n v="15863"/>
  </r>
  <r>
    <x v="119"/>
    <s v="UNIWORTH PAPER &amp; ALLIED PRODUCTS"/>
    <x v="0"/>
    <n v="508"/>
    <s v="Kg"/>
    <n v="31"/>
    <n v="15748"/>
  </r>
  <r>
    <x v="119"/>
    <s v="UNIWORTH PAPER &amp; ALLIED PRODUCTS"/>
    <x v="0"/>
    <n v="726"/>
    <s v="Kg"/>
    <n v="32.5"/>
    <n v="23595"/>
  </r>
  <r>
    <x v="268"/>
    <s v="UNIWORTH PAPER &amp; ALLIED PRODUCTS"/>
    <x v="0"/>
    <n v="666"/>
    <s v="Kg"/>
    <n v="29.5"/>
    <n v="19647"/>
  </r>
  <r>
    <x v="268"/>
    <s v="UNIWORTH PAPER &amp; ALLIED PRODUCTS"/>
    <x v="0"/>
    <n v="538"/>
    <s v="Kg"/>
    <n v="29.5"/>
    <n v="15871"/>
  </r>
  <r>
    <x v="123"/>
    <s v="UNIWORTH PAPER &amp; ALLIED PRODUCTS"/>
    <x v="0"/>
    <n v="365"/>
    <s v="Kg"/>
    <n v="29"/>
    <n v="10585"/>
  </r>
  <r>
    <x v="123"/>
    <s v="UNIWORTH PAPER &amp; ALLIED PRODUCTS"/>
    <x v="0"/>
    <n v="395"/>
    <s v="Kg"/>
    <n v="27.5"/>
    <n v="10862.5"/>
  </r>
  <r>
    <x v="288"/>
    <s v="UNIWORTH PAPER &amp; ALLIED PRODUCTS"/>
    <x v="0"/>
    <n v="680"/>
    <s v="Kg"/>
    <n v="23"/>
    <n v="15640"/>
  </r>
  <r>
    <x v="288"/>
    <s v="UNIWORTH PAPER &amp; ALLIED PRODUCTS"/>
    <x v="0"/>
    <n v="713"/>
    <s v="Kg"/>
    <n v="23"/>
    <n v="16399"/>
  </r>
  <r>
    <x v="288"/>
    <s v="UNIWORTH PAPER &amp; ALLIED PRODUCTS"/>
    <x v="0"/>
    <n v="1095"/>
    <s v="Kg"/>
    <n v="23"/>
    <n v="25185"/>
  </r>
  <r>
    <x v="665"/>
    <s v="UNIWORTH PAPER &amp; ALLIED PRODUCTS"/>
    <x v="0"/>
    <n v="689"/>
    <s v="Kg"/>
    <n v="23"/>
    <n v="15847"/>
  </r>
  <r>
    <x v="665"/>
    <s v="UNIWORTH PAPER &amp; ALLIED PRODUCTS"/>
    <x v="0"/>
    <n v="571"/>
    <s v="Kg"/>
    <n v="23"/>
    <n v="13133"/>
  </r>
  <r>
    <x v="289"/>
    <s v="UNIWORTH PAPER &amp; ALLIED PRODUCTS"/>
    <x v="0"/>
    <n v="1093"/>
    <s v="Kg"/>
    <n v="23"/>
    <n v="25139"/>
  </r>
  <r>
    <x v="667"/>
    <s v="UNIWORTH PAPER &amp; ALLIED PRODUCTS"/>
    <x v="0"/>
    <n v="325"/>
    <s v="Kg"/>
    <n v="23"/>
    <n v="7475"/>
  </r>
  <r>
    <x v="667"/>
    <s v="UNIWORTH PAPER &amp; ALLIED PRODUCTS"/>
    <x v="0"/>
    <n v="426"/>
    <s v="Kg"/>
    <n v="29.5"/>
    <n v="12567"/>
  </r>
  <r>
    <x v="667"/>
    <s v="UNIWORTH PAPER &amp; ALLIED PRODUCTS"/>
    <x v="0"/>
    <n v="599"/>
    <s v="Kg"/>
    <n v="23"/>
    <n v="13777"/>
  </r>
  <r>
    <x v="290"/>
    <s v="UNIWORTH PAPER &amp; ALLIED PRODUCTS"/>
    <x v="0"/>
    <n v="515"/>
    <s v="Kg"/>
    <n v="27.25"/>
    <n v="14033.75"/>
  </r>
  <r>
    <x v="290"/>
    <s v="UNIWORTH PAPER &amp; ALLIED PRODUCTS"/>
    <x v="0"/>
    <n v="508"/>
    <s v="Kg"/>
    <n v="29.5"/>
    <n v="14986"/>
  </r>
  <r>
    <x v="299"/>
    <s v="UNIWORTH PAPER &amp; ALLIED PRODUCTS"/>
    <x v="0"/>
    <n v="664"/>
    <s v="Kg"/>
    <n v="27.5"/>
    <n v="18260"/>
  </r>
  <r>
    <x v="240"/>
    <s v="VERVE OVERSEAS"/>
    <x v="1"/>
    <n v="375"/>
    <s v="Pcs"/>
    <n v="125"/>
    <n v="46875"/>
  </r>
  <r>
    <x v="487"/>
    <s v="VERVE OVERSEAS"/>
    <x v="2"/>
    <n v="2166.67"/>
    <s v="Ft"/>
    <n v="13.3"/>
    <n v="28816.711000000003"/>
  </r>
  <r>
    <x v="487"/>
    <s v="VERVE OVERSEAS"/>
    <x v="2"/>
    <n v="2596.67"/>
    <s v="Ft"/>
    <n v="13.3"/>
    <n v="34535.711000000003"/>
  </r>
  <r>
    <x v="487"/>
    <s v="VERVE OVERSEAS"/>
    <x v="2"/>
    <n v="1566.67"/>
    <s v="Ft"/>
    <n v="13.3"/>
    <n v="20836.711000000003"/>
  </r>
  <r>
    <x v="762"/>
    <s v="VERVE OVERSEAS"/>
    <x v="1"/>
    <n v="150"/>
    <s v="Pcs"/>
    <n v="125"/>
    <n v="18750"/>
  </r>
  <r>
    <x v="762"/>
    <s v="VERVE OVERSEAS"/>
    <x v="2"/>
    <n v="4333.33"/>
    <s v="Ft"/>
    <n v="12.8"/>
    <n v="55466.624000000003"/>
  </r>
  <r>
    <x v="762"/>
    <s v="VERVE OVERSEAS"/>
    <x v="2"/>
    <n v="4333.33"/>
    <s v="Ft"/>
    <n v="12.8"/>
    <n v="55466.624000000003"/>
  </r>
  <r>
    <x v="343"/>
    <s v="VERVE OVERSEAS"/>
    <x v="1"/>
    <n v="150"/>
    <s v="Pcs"/>
    <n v="125"/>
    <n v="18750"/>
  </r>
  <r>
    <x v="481"/>
    <s v="VERVE OVERSEAS"/>
    <x v="2"/>
    <n v="2020"/>
    <s v="Ft"/>
    <n v="8"/>
    <n v="16160"/>
  </r>
  <r>
    <x v="481"/>
    <s v="VERVE OVERSEAS"/>
    <x v="2"/>
    <n v="1500"/>
    <s v="Ft"/>
    <n v="8"/>
    <n v="12000"/>
  </r>
  <r>
    <x v="266"/>
    <s v="VERVE OVERSEAS"/>
    <x v="2"/>
    <n v="6375"/>
    <s v="Ft"/>
    <n v="12.8"/>
    <n v="81600"/>
  </r>
  <r>
    <x v="627"/>
    <s v="VERVE OVERSEAS"/>
    <x v="2"/>
    <n v="2045.75"/>
    <s v="Ft"/>
    <n v="12.8"/>
    <n v="26185.600000000002"/>
  </r>
  <r>
    <x v="627"/>
    <s v="VERVE OVERSEAS"/>
    <x v="2"/>
    <n v="1250"/>
    <s v="Ft"/>
    <n v="12.8"/>
    <n v="16000"/>
  </r>
  <r>
    <x v="740"/>
    <s v="VERVE OVERSEAS"/>
    <x v="2"/>
    <n v="2129"/>
    <s v="Ft"/>
    <n v="12.8"/>
    <n v="27251.200000000001"/>
  </r>
  <r>
    <x v="740"/>
    <s v="VERVE OVERSEAS"/>
    <x v="2"/>
    <n v="354"/>
    <s v="Ft"/>
    <n v="8"/>
    <n v="2832"/>
  </r>
  <r>
    <x v="740"/>
    <s v="VERVE OVERSEAS"/>
    <x v="2"/>
    <n v="228"/>
    <s v="Ft"/>
    <n v="8"/>
    <n v="1824"/>
  </r>
  <r>
    <x v="740"/>
    <s v="VERVE OVERSEAS"/>
    <x v="2"/>
    <n v="315"/>
    <s v="Ft"/>
    <n v="8"/>
    <n v="2520"/>
  </r>
  <r>
    <x v="740"/>
    <s v="VERVE OVERSEAS"/>
    <x v="2"/>
    <n v="2074"/>
    <s v="Ft"/>
    <n v="8"/>
    <n v="16592"/>
  </r>
  <r>
    <x v="740"/>
    <s v="VERVE OVERSEAS"/>
    <x v="2"/>
    <n v="1944"/>
    <s v="Ft"/>
    <n v="12.8"/>
    <n v="24883.200000000001"/>
  </r>
  <r>
    <x v="269"/>
    <s v="VERVE OVERSEAS"/>
    <x v="2"/>
    <n v="350.75"/>
    <s v="Ft"/>
    <n v="8"/>
    <n v="2806"/>
  </r>
  <r>
    <x v="269"/>
    <s v="VERVE OVERSEAS"/>
    <x v="2"/>
    <n v="608.33000000000004"/>
    <s v="Ft"/>
    <n v="8"/>
    <n v="4866.6400000000003"/>
  </r>
  <r>
    <x v="269"/>
    <s v="VERVE OVERSEAS"/>
    <x v="2"/>
    <n v="758.33"/>
    <s v="Ft"/>
    <n v="8"/>
    <n v="6066.64"/>
  </r>
  <r>
    <x v="269"/>
    <s v="VERVE OVERSEAS"/>
    <x v="2"/>
    <n v="1737.67"/>
    <s v="Ft"/>
    <n v="12.8"/>
    <n v="22242.176000000003"/>
  </r>
  <r>
    <x v="269"/>
    <s v="VERVE OVERSEAS"/>
    <x v="2"/>
    <n v="568.75"/>
    <s v="Ft"/>
    <n v="12.8"/>
    <n v="7280"/>
  </r>
  <r>
    <x v="269"/>
    <s v="VERVE OVERSEAS"/>
    <x v="2"/>
    <n v="799"/>
    <s v="Ft"/>
    <n v="12.8"/>
    <n v="10227.200000000001"/>
  </r>
  <r>
    <x v="269"/>
    <s v="VERVE OVERSEAS"/>
    <x v="2"/>
    <n v="1715"/>
    <s v="Ft"/>
    <n v="8"/>
    <n v="13720"/>
  </r>
  <r>
    <x v="515"/>
    <s v="VERVE OVERSEAS"/>
    <x v="2"/>
    <n v="254.17"/>
    <s v="Ft"/>
    <n v="8"/>
    <n v="2033.36"/>
  </r>
  <r>
    <x v="515"/>
    <s v="VERVE OVERSEAS"/>
    <x v="2"/>
    <n v="1850"/>
    <s v="Ft"/>
    <n v="12.8"/>
    <n v="23680"/>
  </r>
  <r>
    <x v="515"/>
    <s v="VERVE OVERSEAS"/>
    <x v="2"/>
    <n v="775"/>
    <s v="Ft"/>
    <n v="12.8"/>
    <n v="9920"/>
  </r>
  <r>
    <x v="515"/>
    <s v="VERVE OVERSEAS"/>
    <x v="2"/>
    <n v="4335"/>
    <s v="Ft"/>
    <n v="12.8"/>
    <n v="55488"/>
  </r>
  <r>
    <x v="515"/>
    <s v="VERVE OVERSEAS"/>
    <x v="2"/>
    <n v="2020"/>
    <s v="Ft"/>
    <n v="8"/>
    <n v="16160"/>
  </r>
  <r>
    <x v="704"/>
    <s v="VERVE OVERSEAS"/>
    <x v="2"/>
    <n v="3995"/>
    <s v="Ft"/>
    <n v="12.8"/>
    <n v="51136"/>
  </r>
  <r>
    <x v="271"/>
    <s v="VERVE OVERSEAS"/>
    <x v="2"/>
    <n v="975"/>
    <s v="Ft"/>
    <n v="8"/>
    <n v="7800"/>
  </r>
  <r>
    <x v="271"/>
    <s v="VERVE OVERSEAS"/>
    <x v="2"/>
    <n v="140"/>
    <s v="Ft"/>
    <n v="8"/>
    <n v="1120"/>
  </r>
  <r>
    <x v="271"/>
    <s v="VERVE OVERSEAS"/>
    <x v="2"/>
    <n v="300"/>
    <s v="Ft"/>
    <n v="8"/>
    <n v="2400"/>
  </r>
  <r>
    <x v="271"/>
    <s v="VERVE OVERSEAS"/>
    <x v="2"/>
    <n v="250"/>
    <s v="Ft"/>
    <n v="8"/>
    <n v="2000"/>
  </r>
  <r>
    <x v="271"/>
    <s v="VERVE OVERSEAS"/>
    <x v="2"/>
    <n v="1200"/>
    <s v="Ft"/>
    <n v="8"/>
    <n v="9600"/>
  </r>
  <r>
    <x v="271"/>
    <s v="VERVE OVERSEAS"/>
    <x v="2"/>
    <n v="255"/>
    <s v="Ft"/>
    <n v="12.8"/>
    <n v="3264"/>
  </r>
  <r>
    <x v="271"/>
    <s v="VERVE OVERSEAS"/>
    <x v="2"/>
    <n v="1850"/>
    <s v="Ft"/>
    <n v="12.8"/>
    <n v="23680"/>
  </r>
  <r>
    <x v="506"/>
    <s v="VERVE OVERSEAS"/>
    <x v="0"/>
    <n v="102"/>
    <s v="Ft"/>
    <n v="9.4"/>
    <n v="958.80000000000007"/>
  </r>
  <r>
    <x v="506"/>
    <s v="VERVE OVERSEAS"/>
    <x v="0"/>
    <n v="960"/>
    <s v="Ft"/>
    <n v="9.4"/>
    <n v="9024"/>
  </r>
  <r>
    <x v="506"/>
    <s v="VERVE OVERSEAS"/>
    <x v="0"/>
    <n v="475"/>
    <s v="Ft"/>
    <n v="9.4"/>
    <n v="4465"/>
  </r>
  <r>
    <x v="506"/>
    <s v="VERVE OVERSEAS"/>
    <x v="0"/>
    <n v="1524"/>
    <s v="Ft"/>
    <n v="9.4"/>
    <n v="14325.6"/>
  </r>
  <r>
    <x v="506"/>
    <s v="VERVE OVERSEAS"/>
    <x v="0"/>
    <n v="2550"/>
    <s v="Ft"/>
    <n v="15"/>
    <n v="38250"/>
  </r>
  <r>
    <x v="506"/>
    <s v="VERVE OVERSEAS"/>
    <x v="0"/>
    <n v="1220"/>
    <s v="Ft"/>
    <n v="9.4"/>
    <n v="11468"/>
  </r>
  <r>
    <x v="503"/>
    <s v="VERVE OVERSEAS"/>
    <x v="2"/>
    <n v="4335"/>
    <s v="Ft"/>
    <n v="15"/>
    <n v="65025"/>
  </r>
  <r>
    <x v="503"/>
    <s v="VERVE OVERSEAS"/>
    <x v="2"/>
    <n v="1881.25"/>
    <s v="Ft"/>
    <n v="15"/>
    <n v="28218.75"/>
  </r>
  <r>
    <x v="503"/>
    <s v="VERVE OVERSEAS"/>
    <x v="2"/>
    <n v="262.5"/>
    <s v="Ft"/>
    <n v="15"/>
    <n v="3937.5"/>
  </r>
  <r>
    <x v="503"/>
    <s v="VERVE OVERSEAS"/>
    <x v="2"/>
    <n v="1632"/>
    <s v="Ft"/>
    <n v="15"/>
    <n v="24480"/>
  </r>
  <r>
    <x v="503"/>
    <s v="VERVE OVERSEAS"/>
    <x v="2"/>
    <n v="775"/>
    <s v="Ft"/>
    <n v="15"/>
    <n v="11625"/>
  </r>
  <r>
    <x v="368"/>
    <s v="VERVE OVERSEAS"/>
    <x v="2"/>
    <n v="4122.5"/>
    <s v="Ft"/>
    <n v="15"/>
    <n v="61837.5"/>
  </r>
  <r>
    <x v="542"/>
    <s v="VERVE OVERSEAS"/>
    <x v="2"/>
    <n v="1800"/>
    <s v="Ft"/>
    <n v="9.4"/>
    <n v="16920"/>
  </r>
  <r>
    <x v="542"/>
    <s v="VERVE OVERSEAS"/>
    <x v="2"/>
    <n v="2252.5"/>
    <s v="Ft"/>
    <n v="15"/>
    <n v="33787.5"/>
  </r>
  <r>
    <x v="542"/>
    <s v="VERVE OVERSEAS"/>
    <x v="1"/>
    <n v="100"/>
    <s v="Pcs"/>
    <n v="135"/>
    <n v="13500"/>
  </r>
  <r>
    <x v="556"/>
    <s v="VERVE OVERSEAS"/>
    <x v="2"/>
    <n v="3118.75"/>
    <s v="Ft"/>
    <n v="15"/>
    <n v="46781.25"/>
  </r>
  <r>
    <x v="556"/>
    <s v="VERVE OVERSEAS"/>
    <x v="2"/>
    <n v="1162.5"/>
    <s v="Ft"/>
    <n v="15"/>
    <n v="17437.5"/>
  </r>
  <r>
    <x v="556"/>
    <s v="VERVE OVERSEAS"/>
    <x v="2"/>
    <n v="4377.5"/>
    <s v="Ft"/>
    <n v="15"/>
    <n v="65662.5"/>
  </r>
  <r>
    <x v="430"/>
    <s v="VERVE OVERSEAS"/>
    <x v="2"/>
    <n v="800"/>
    <s v="Ft"/>
    <n v="9.4"/>
    <n v="7520"/>
  </r>
  <r>
    <x v="430"/>
    <s v="VERVE OVERSEAS"/>
    <x v="2"/>
    <n v="3400"/>
    <s v="Ft"/>
    <n v="15"/>
    <n v="51000"/>
  </r>
  <r>
    <x v="689"/>
    <s v="VERVE OVERSEAS"/>
    <x v="2"/>
    <n v="4250"/>
    <s v="Ft"/>
    <n v="15.5"/>
    <n v="65875"/>
  </r>
  <r>
    <x v="374"/>
    <s v="VERVE OVERSEAS"/>
    <x v="2"/>
    <n v="48"/>
    <s v="Ft"/>
    <n v="8"/>
    <n v="384"/>
  </r>
  <r>
    <x v="374"/>
    <s v="VERVE OVERSEAS"/>
    <x v="2"/>
    <n v="312"/>
    <s v="Ft"/>
    <n v="8"/>
    <n v="2496"/>
  </r>
  <r>
    <x v="374"/>
    <s v="VERVE OVERSEAS"/>
    <x v="2"/>
    <n v="7225"/>
    <s v="Ft"/>
    <n v="8"/>
    <n v="57800"/>
  </r>
  <r>
    <x v="374"/>
    <s v="VERVE OVERSEAS"/>
    <x v="2"/>
    <n v="3825"/>
    <s v="Ft"/>
    <n v="15.5"/>
    <n v="59287.5"/>
  </r>
  <r>
    <x v="374"/>
    <s v="VERVE OVERSEAS"/>
    <x v="2"/>
    <n v="408"/>
    <s v="Ft"/>
    <n v="9.6"/>
    <n v="3916.7999999999997"/>
  </r>
  <r>
    <x v="374"/>
    <s v="VERVE OVERSEAS"/>
    <x v="2"/>
    <n v="312"/>
    <s v="Ft"/>
    <n v="9.6"/>
    <n v="2995.2"/>
  </r>
  <r>
    <x v="374"/>
    <s v="VERVE OVERSEAS"/>
    <x v="2"/>
    <n v="7225"/>
    <s v="Ft"/>
    <n v="15.5"/>
    <n v="111987.5"/>
  </r>
  <r>
    <x v="376"/>
    <s v="VERVE OVERSEAS"/>
    <x v="2"/>
    <n v="5559"/>
    <s v="Ft"/>
    <n v="15.5"/>
    <n v="86164.5"/>
  </r>
  <r>
    <x v="376"/>
    <s v="VERVE OVERSEAS"/>
    <x v="2"/>
    <n v="505"/>
    <s v="Ft"/>
    <n v="9.6"/>
    <n v="4848"/>
  </r>
  <r>
    <x v="376"/>
    <s v="VERVE OVERSEAS"/>
    <x v="2"/>
    <n v="3391.66"/>
    <s v="Ft"/>
    <n v="15.5"/>
    <n v="52570.729999999996"/>
  </r>
  <r>
    <x v="212"/>
    <s v="VERVE OVERSEAS"/>
    <x v="2"/>
    <n v="2975"/>
    <s v="Ft"/>
    <n v="15.5"/>
    <n v="46112.5"/>
  </r>
  <r>
    <x v="212"/>
    <s v="VERVE OVERSEAS"/>
    <x v="2"/>
    <n v="399"/>
    <s v="Ft"/>
    <n v="15.5"/>
    <n v="6184.5"/>
  </r>
  <r>
    <x v="212"/>
    <s v="VERVE OVERSEAS"/>
    <x v="2"/>
    <n v="310"/>
    <s v="Ft"/>
    <n v="15.5"/>
    <n v="4805"/>
  </r>
  <r>
    <x v="212"/>
    <s v="VERVE OVERSEAS"/>
    <x v="2"/>
    <n v="440"/>
    <s v="Ft"/>
    <n v="9.6"/>
    <n v="4224"/>
  </r>
  <r>
    <x v="212"/>
    <s v="VERVE OVERSEAS"/>
    <x v="2"/>
    <n v="500"/>
    <s v="Ft"/>
    <n v="9.6"/>
    <n v="4800"/>
  </r>
  <r>
    <x v="212"/>
    <s v="VERVE OVERSEAS"/>
    <x v="2"/>
    <n v="600"/>
    <s v="Ft"/>
    <n v="9.6"/>
    <n v="5760"/>
  </r>
  <r>
    <x v="212"/>
    <s v="VERVE OVERSEAS"/>
    <x v="2"/>
    <n v="3467.5"/>
    <s v="Ft"/>
    <n v="15.5"/>
    <n v="53746.25"/>
  </r>
  <r>
    <x v="5"/>
    <s v="VERVE OVERSEAS"/>
    <x v="2"/>
    <n v="2125"/>
    <s v="Ft"/>
    <n v="16.5"/>
    <n v="35062.5"/>
  </r>
  <r>
    <x v="5"/>
    <s v="VERVE OVERSEAS"/>
    <x v="2"/>
    <n v="387.5"/>
    <s v="Ft"/>
    <n v="16.5"/>
    <n v="6393.75"/>
  </r>
  <r>
    <x v="5"/>
    <s v="VERVE OVERSEAS"/>
    <x v="2"/>
    <n v="182.5"/>
    <s v="Ft"/>
    <n v="16.5"/>
    <n v="3011.25"/>
  </r>
  <r>
    <x v="5"/>
    <s v="VERVE OVERSEAS"/>
    <x v="2"/>
    <n v="350"/>
    <s v="Ft"/>
    <n v="10.5"/>
    <n v="3675"/>
  </r>
  <r>
    <x v="5"/>
    <s v="VERVE OVERSEAS"/>
    <x v="2"/>
    <n v="2125"/>
    <s v="Ft"/>
    <n v="16.5"/>
    <n v="35062.5"/>
  </r>
  <r>
    <x v="495"/>
    <s v="VIKASH POTTERIES"/>
    <x v="1"/>
    <n v="24400"/>
    <s v="Pcs"/>
    <n v="0.95"/>
    <n v="23180"/>
  </r>
  <r>
    <x v="469"/>
    <s v="VISHAL CORRUGATER"/>
    <x v="0"/>
    <n v="487"/>
    <s v="Kg"/>
    <n v="41.5"/>
    <n v="20210.5"/>
  </r>
  <r>
    <x v="469"/>
    <s v="VISHAL CORRUGATER"/>
    <x v="0"/>
    <n v="357"/>
    <s v="Kg"/>
    <n v="42"/>
    <n v="14994"/>
  </r>
  <r>
    <x v="469"/>
    <s v="VISHAL CORRUGATER"/>
    <x v="0"/>
    <n v="670"/>
    <s v="Kg"/>
    <n v="41.5"/>
    <n v="27805"/>
  </r>
  <r>
    <x v="13"/>
    <s v="VISHAL CORRUGATER"/>
    <x v="0"/>
    <n v="719"/>
    <s v="Kg"/>
    <n v="40"/>
    <n v="28760"/>
  </r>
  <r>
    <x v="13"/>
    <s v="VISHAL CORRUGATER"/>
    <x v="0"/>
    <n v="998"/>
    <s v="Kg"/>
    <n v="41.5"/>
    <n v="41417"/>
  </r>
  <r>
    <x v="13"/>
    <s v="VISHAL CORRUGATER"/>
    <x v="0"/>
    <n v="1092"/>
    <s v="Kg"/>
    <n v="41"/>
    <n v="44772"/>
  </r>
  <r>
    <x v="13"/>
    <s v="VISHAL CORRUGATER"/>
    <x v="0"/>
    <n v="1055"/>
    <s v="Kg"/>
    <n v="42"/>
    <n v="44310"/>
  </r>
  <r>
    <x v="13"/>
    <s v="VISHAL CORRUGATER"/>
    <x v="0"/>
    <n v="1172"/>
    <s v="Kg"/>
    <n v="40"/>
    <n v="46880"/>
  </r>
  <r>
    <x v="168"/>
    <s v="WEAVELL ENTERPRISES"/>
    <x v="1"/>
    <n v="4600"/>
    <s v="Pcs"/>
    <n v="2.2999999999999998"/>
    <n v="10580"/>
  </r>
  <r>
    <x v="168"/>
    <s v="WEAVELL ENTERPRISES"/>
    <x v="1"/>
    <n v="2100"/>
    <s v="Pcs"/>
    <n v="4.7"/>
    <n v="9870"/>
  </r>
  <r>
    <x v="605"/>
    <s v="WEAVELL ENTERPRISES"/>
    <x v="1"/>
    <n v="7000"/>
    <s v="Pcs"/>
    <n v="4.2"/>
    <n v="29400"/>
  </r>
  <r>
    <x v="21"/>
    <s v="WEAVELL ENTERPRISES"/>
    <x v="1"/>
    <n v="2200"/>
    <s v="Pcs"/>
    <n v="8.4"/>
    <n v="18480"/>
  </r>
  <r>
    <x v="21"/>
    <s v="WEAVELL ENTERPRISES"/>
    <x v="1"/>
    <n v="1000"/>
    <s v="Pcs"/>
    <n v="4.2"/>
    <n v="4200"/>
  </r>
  <r>
    <x v="163"/>
    <s v="Wizertech Informatics Pvt. Ltd."/>
    <x v="1"/>
    <n v="302"/>
    <s v="Pcs"/>
    <n v="52"/>
    <n v="15704"/>
  </r>
  <r>
    <x v="392"/>
    <s v="ZAMIR DRESSES"/>
    <x v="1"/>
    <n v="1220"/>
    <s v="Pcs"/>
    <n v="23"/>
    <n v="28060"/>
  </r>
  <r>
    <x v="392"/>
    <s v="ZAMIR DRESSES"/>
    <x v="1"/>
    <n v="1097"/>
    <s v="Pcs"/>
    <n v="20"/>
    <n v="21940"/>
  </r>
  <r>
    <x v="87"/>
    <s v="ZAMIR DRESSES"/>
    <x v="1"/>
    <n v="1220"/>
    <s v="Pcs"/>
    <n v="23"/>
    <n v="28060"/>
  </r>
  <r>
    <x v="87"/>
    <s v="ZAMIR DRESSES"/>
    <x v="1"/>
    <n v="1097"/>
    <s v="Pcs"/>
    <n v="20"/>
    <n v="21940"/>
  </r>
  <r>
    <x v="67"/>
    <s v="ZAMIR DRESSES"/>
    <x v="1"/>
    <n v="1220"/>
    <s v="Pcs"/>
    <n v="23"/>
    <n v="28060"/>
  </r>
  <r>
    <x v="67"/>
    <s v="ZAMIR DRESSES"/>
    <x v="1"/>
    <n v="1097"/>
    <s v="Pcs"/>
    <n v="20"/>
    <n v="21940"/>
  </r>
  <r>
    <x v="249"/>
    <s v="ZENITH IMPEX"/>
    <x v="0"/>
    <n v="290"/>
    <s v="Kg"/>
    <n v="23.5"/>
    <n v="6815"/>
  </r>
  <r>
    <x v="592"/>
    <s v="ZENITH IMPEX"/>
    <x v="0"/>
    <n v="364"/>
    <s v="Kg"/>
    <n v="21.5"/>
    <n v="7826"/>
  </r>
  <r>
    <x v="313"/>
    <s v="ZENITH IMPEX"/>
    <x v="0"/>
    <n v="625"/>
    <s v="Kg"/>
    <n v="22"/>
    <n v="13750"/>
  </r>
  <r>
    <x v="91"/>
    <s v="ZOREX ENTERPRISE"/>
    <x v="1"/>
    <n v="860"/>
    <s v="Pcs"/>
    <n v="29.75"/>
    <n v="25585"/>
  </r>
  <r>
    <x v="69"/>
    <s v="ZOREX ENTERPRISE"/>
    <x v="1"/>
    <n v="700"/>
    <s v="Pcs"/>
    <n v="29.75"/>
    <n v="20825"/>
  </r>
  <r>
    <x v="74"/>
    <s v="ZOREX ENTERPRISE"/>
    <x v="1"/>
    <n v="700"/>
    <s v="Pcs"/>
    <n v="29.75"/>
    <n v="20825"/>
  </r>
  <r>
    <x v="665"/>
    <s v="ZOREX ENTERPRISE"/>
    <x v="1"/>
    <n v="789"/>
    <s v="Pcs"/>
    <n v="29.75"/>
    <n v="23472.75"/>
  </r>
  <r>
    <x v="140"/>
    <s v="ZOREX ENTERPRISE"/>
    <x v="1"/>
    <n v="812"/>
    <s v="Pcs"/>
    <n v="29.75"/>
    <n v="24157"/>
  </r>
  <r>
    <x v="163"/>
    <s v="ZOREX ENTERPRISE"/>
    <x v="1"/>
    <n v="428"/>
    <s v="Pcs"/>
    <n v="29.75"/>
    <n v="12733"/>
  </r>
  <r>
    <x v="163"/>
    <s v="ZOREX ENTERPRISE"/>
    <x v="1"/>
    <n v="405"/>
    <s v="Pcs"/>
    <n v="28.5"/>
    <n v="11542.5"/>
  </r>
  <r>
    <x v="337"/>
    <s v="ZOREX ENTERPRISE"/>
    <x v="1"/>
    <n v="500"/>
    <s v="Pcs"/>
    <n v="29.75"/>
    <n v="14875"/>
  </r>
  <r>
    <x v="337"/>
    <s v="ZOREX ENTERPRISE"/>
    <x v="1"/>
    <n v="300"/>
    <s v="Pcs"/>
    <n v="28.5"/>
    <n v="8550"/>
  </r>
  <r>
    <x v="696"/>
    <s v="ZOREX ENTERPRISE"/>
    <x v="1"/>
    <n v="502"/>
    <s v="Pcs"/>
    <n v="29.75"/>
    <n v="14934.5"/>
  </r>
  <r>
    <x v="696"/>
    <s v="ZOREX ENTERPRISE"/>
    <x v="1"/>
    <n v="300"/>
    <s v="Pcs"/>
    <n v="28.5"/>
    <n v="8550"/>
  </r>
  <r>
    <x v="692"/>
    <s v="ZOREX ENTERPRISE"/>
    <x v="1"/>
    <n v="700"/>
    <s v="Pcs"/>
    <n v="29.75"/>
    <n v="20825"/>
  </r>
  <r>
    <x v="352"/>
    <s v="ZOREX ENTERPRISE"/>
    <x v="1"/>
    <n v="300"/>
    <s v="Pcs"/>
    <n v="29.75"/>
    <n v="8925"/>
  </r>
  <r>
    <x v="352"/>
    <s v="ZOREX ENTERPRISE"/>
    <x v="1"/>
    <n v="450"/>
    <s v="Pcs"/>
    <n v="28.5"/>
    <n v="12825"/>
  </r>
  <r>
    <x v="384"/>
    <s v="ZOREX ENTERPRISE"/>
    <x v="1"/>
    <n v="800"/>
    <s v="Pcs"/>
    <n v="31"/>
    <n v="24800"/>
  </r>
  <r>
    <x v="267"/>
    <s v="ZOREX ENTERPRISE"/>
    <x v="1"/>
    <n v="300"/>
    <s v="Pcs"/>
    <n v="30"/>
    <n v="9000"/>
  </r>
  <r>
    <x v="267"/>
    <s v="ZOREX ENTERPRISE"/>
    <x v="1"/>
    <n v="497"/>
    <s v="Pcs"/>
    <n v="31"/>
    <n v="15407"/>
  </r>
  <r>
    <x v="193"/>
    <s v="ZOREX ENTERPRISE"/>
    <x v="2"/>
    <n v="160.80000000000001"/>
    <s v="Mtr"/>
    <n v="30"/>
    <n v="4824"/>
  </r>
  <r>
    <x v="193"/>
    <s v="ZOREX ENTERPRISE"/>
    <x v="2"/>
    <n v="108"/>
    <s v="Mtr"/>
    <n v="30"/>
    <n v="3240"/>
  </r>
  <r>
    <x v="193"/>
    <s v="ZOREX ENTERPRISE"/>
    <x v="2"/>
    <n v="72"/>
    <s v="Mtr"/>
    <n v="30"/>
    <n v="2160"/>
  </r>
  <r>
    <x v="193"/>
    <s v="ZOREX ENTERPRISE"/>
    <x v="2"/>
    <n v="54"/>
    <s v="Mtr"/>
    <n v="30"/>
    <n v="1620"/>
  </r>
  <r>
    <x v="193"/>
    <s v="ZOREX ENTERPRISE"/>
    <x v="2"/>
    <n v="216"/>
    <s v="Mtr"/>
    <n v="30"/>
    <n v="6480"/>
  </r>
  <r>
    <x v="621"/>
    <s v="ZOREX ENTERPRISE"/>
    <x v="2"/>
    <n v="528"/>
    <s v="Mtr"/>
    <n v="30"/>
    <n v="15840"/>
  </r>
  <r>
    <x v="621"/>
    <s v="ZOREX ENTERPRISE"/>
    <x v="2"/>
    <n v="72"/>
    <s v="Mtr"/>
    <n v="30"/>
    <n v="2160"/>
  </r>
  <r>
    <x v="413"/>
    <s v="ZOREX ENTERPRISE"/>
    <x v="2"/>
    <n v="30"/>
    <s v="Mtr"/>
    <n v="31"/>
    <n v="930"/>
  </r>
  <r>
    <x v="413"/>
    <s v="ZOREX ENTERPRISE"/>
    <x v="2"/>
    <n v="409.488"/>
    <s v="Mtr"/>
    <n v="31"/>
    <n v="12694.128000000001"/>
  </r>
  <r>
    <x v="413"/>
    <s v="ZOREX ENTERPRISE"/>
    <x v="2"/>
    <n v="152.256"/>
    <s v="Mtr"/>
    <n v="31"/>
    <n v="4719.9359999999997"/>
  </r>
  <r>
    <x v="638"/>
    <s v="ZOREX ENTERPRISE"/>
    <x v="2"/>
    <n v="252.38399999999999"/>
    <s v="Mtr"/>
    <n v="31"/>
    <n v="7823.9039999999995"/>
  </r>
  <r>
    <x v="638"/>
    <s v="ZOREX ENTERPRISE"/>
    <x v="2"/>
    <n v="216"/>
    <s v="Mtr"/>
    <n v="31"/>
    <n v="6696"/>
  </r>
  <r>
    <x v="638"/>
    <s v="ZOREX ENTERPRISE"/>
    <x v="2"/>
    <n v="77.328000000000003"/>
    <s v="Mtr"/>
    <n v="31"/>
    <n v="2397.1680000000001"/>
  </r>
  <r>
    <x v="431"/>
    <s v="ZOREX ENTERPRISE"/>
    <x v="2"/>
    <n v="112.536"/>
    <s v="Mtr"/>
    <n v="31"/>
    <n v="3488.616"/>
  </r>
  <r>
    <x v="431"/>
    <s v="ZOREX ENTERPRISE"/>
    <x v="2"/>
    <n v="172.464"/>
    <s v="Mtr"/>
    <n v="31"/>
    <n v="5346.384"/>
  </r>
  <r>
    <x v="623"/>
    <s v="ZOREX ENTERPRISE"/>
    <x v="2"/>
    <n v="189.98400000000001"/>
    <s v="Mtr"/>
    <n v="31"/>
    <n v="5889.5039999999999"/>
  </r>
  <r>
    <x v="623"/>
    <s v="ZOREX ENTERPRISE"/>
    <x v="2"/>
    <n v="126.72"/>
    <s v="Mtr"/>
    <n v="31"/>
    <n v="3928.32"/>
  </r>
  <r>
    <x v="623"/>
    <s v="ZOREX ENTERPRISE"/>
    <x v="2"/>
    <n v="73.680000000000007"/>
    <s v="Mtr"/>
    <n v="31"/>
    <n v="2284.0800000000004"/>
  </r>
  <r>
    <x v="623"/>
    <s v="ZOREX ENTERPRISE"/>
    <x v="2"/>
    <n v="216"/>
    <s v="Mtr"/>
    <n v="31"/>
    <n v="6696"/>
  </r>
  <r>
    <x v="721"/>
    <s v="ZOREX ENTERPRISE"/>
    <x v="1"/>
    <n v="295"/>
    <s v="Pcs"/>
    <n v="33"/>
    <n v="9735"/>
  </r>
  <r>
    <x v="721"/>
    <s v="ZOREX ENTERPRISE"/>
    <x v="1"/>
    <n v="495"/>
    <s v="Pcs"/>
    <n v="30"/>
    <n v="14850"/>
  </r>
  <r>
    <x v="453"/>
    <s v="ZOREX ENTERPRISE"/>
    <x v="2"/>
    <n v="102"/>
    <s v="Mtr"/>
    <n v="31"/>
    <n v="3162"/>
  </r>
  <r>
    <x v="453"/>
    <s v="ZOREX ENTERPRISE"/>
    <x v="2"/>
    <n v="246.72"/>
    <s v="Mtr"/>
    <n v="31"/>
    <n v="7648.32"/>
  </r>
  <r>
    <x v="453"/>
    <s v="ZOREX ENTERPRISE"/>
    <x v="2"/>
    <n v="72.959999999999994"/>
    <s v="Mtr"/>
    <n v="31"/>
    <n v="2261.7599999999998"/>
  </r>
  <r>
    <x v="453"/>
    <s v="ZOREX ENTERPRISE"/>
    <x v="2"/>
    <n v="2.2320000000000002"/>
    <s v="Mtr"/>
    <n v="31"/>
    <n v="69.192000000000007"/>
  </r>
  <r>
    <x v="453"/>
    <s v="ZOREX ENTERPRISE"/>
    <x v="2"/>
    <n v="151.63200000000001"/>
    <s v="Mtr"/>
    <n v="31"/>
    <n v="4700.5920000000006"/>
  </r>
  <r>
    <x v="433"/>
    <s v="ZOREX ENTERPRISE"/>
    <x v="2"/>
    <n v="110.16"/>
    <s v="Mtr"/>
    <n v="42.5"/>
    <n v="4681.8"/>
  </r>
  <r>
    <x v="433"/>
    <s v="ZOREX ENTERPRISE"/>
    <x v="2"/>
    <n v="412.8"/>
    <s v="Mtr"/>
    <n v="42.5"/>
    <n v="17544"/>
  </r>
  <r>
    <x v="433"/>
    <s v="ZOREX ENTERPRISE"/>
    <x v="2"/>
    <n v="72.816000000000003"/>
    <s v="Mtr"/>
    <n v="42.5"/>
    <n v="3094.6800000000003"/>
  </r>
  <r>
    <x v="377"/>
    <s v="ZOREX ENTERPRISE"/>
    <x v="2"/>
    <n v="276"/>
    <s v="Mtr"/>
    <n v="31"/>
    <n v="8556"/>
  </r>
  <r>
    <x v="377"/>
    <s v="ZOREX ENTERPRISE"/>
    <x v="2"/>
    <n v="126.6"/>
    <s v="Mtr"/>
    <n v="31"/>
    <n v="3924.6"/>
  </r>
  <r>
    <x v="377"/>
    <s v="ZOREX ENTERPRISE"/>
    <x v="2"/>
    <n v="166.32"/>
    <s v="Mtr"/>
    <n v="31"/>
    <n v="5155.92"/>
  </r>
  <r>
    <x v="377"/>
    <s v="ZOREX ENTERPRISE"/>
    <x v="2"/>
    <n v="85.2"/>
    <s v="Mtr"/>
    <n v="31"/>
    <n v="2641.2000000000003"/>
  </r>
  <r>
    <x v="524"/>
    <s v="ZOREX ENTERPRISE"/>
    <x v="1"/>
    <n v="200"/>
    <s v="Pcs"/>
    <n v="33"/>
    <n v="6600"/>
  </r>
  <r>
    <x v="524"/>
    <s v="ZOREX ENTERPRISE"/>
    <x v="1"/>
    <n v="590"/>
    <s v="Pcs"/>
    <n v="30"/>
    <n v="17700"/>
  </r>
  <r>
    <x v="44"/>
    <s v="ZOREX ENTERPRISE"/>
    <x v="2"/>
    <n v="144.72"/>
    <s v="Mtr"/>
    <n v="31"/>
    <n v="4486.32"/>
  </r>
  <r>
    <x v="44"/>
    <s v="ZOREX ENTERPRISE"/>
    <x v="2"/>
    <n v="109.44"/>
    <s v="Mtr"/>
    <n v="31"/>
    <n v="3392.64"/>
  </r>
  <r>
    <x v="44"/>
    <s v="ZOREX ENTERPRISE"/>
    <x v="2"/>
    <n v="307.2"/>
    <s v="Mtr"/>
    <n v="31"/>
    <n v="9523.1999999999989"/>
  </r>
  <r>
    <x v="475"/>
    <s v="ZOREX ENTERPRISE"/>
    <x v="1"/>
    <n v="794"/>
    <s v="Pcs"/>
    <n v="30"/>
    <n v="23820"/>
  </r>
  <r>
    <x v="770"/>
    <s v="ZOREX ENTERPRISE"/>
    <x v="2"/>
    <n v="148.80000000000001"/>
    <s v="Mtr"/>
    <n v="42.5"/>
    <n v="6324.0000000000009"/>
  </r>
  <r>
    <x v="770"/>
    <s v="ZOREX ENTERPRISE"/>
    <x v="2"/>
    <n v="48"/>
    <s v="Mtr"/>
    <n v="31"/>
    <n v="1488"/>
  </r>
  <r>
    <x v="770"/>
    <s v="ZOREX ENTERPRISE"/>
    <x v="2"/>
    <n v="212.61600000000001"/>
    <s v="Mtr"/>
    <n v="42.5"/>
    <n v="9036.18"/>
  </r>
  <r>
    <x v="67"/>
    <s v="ZOREX ENTERPRISE"/>
    <x v="1"/>
    <n v="600"/>
    <s v="Pcs"/>
    <n v="33"/>
    <n v="19800"/>
  </r>
  <r>
    <x v="67"/>
    <s v="ZOREX ENTERPRISE"/>
    <x v="1"/>
    <n v="206"/>
    <s v="Pcs"/>
    <n v="30"/>
    <n v="6180"/>
  </r>
  <r>
    <x v="455"/>
    <s v="ZOREX ENTERPRISE"/>
    <x v="2"/>
    <n v="423.21600000000001"/>
    <s v="Mtr"/>
    <n v="31"/>
    <n v="13119.696"/>
  </r>
  <r>
    <x v="455"/>
    <s v="ZOREX ENTERPRISE"/>
    <x v="2"/>
    <n v="54.63"/>
    <s v="Mtr"/>
    <n v="31"/>
    <n v="1693.53"/>
  </r>
  <r>
    <x v="224"/>
    <s v="ZOREX ENTERPRISE"/>
    <x v="2"/>
    <n v="82.8"/>
    <s v="Mtr"/>
    <n v="31"/>
    <n v="2566.7999999999997"/>
  </r>
  <r>
    <x v="224"/>
    <s v="ZOREX ENTERPRISE"/>
    <x v="2"/>
    <n v="139.19999999999999"/>
    <s v="Mtr"/>
    <n v="31"/>
    <n v="4315.2"/>
  </r>
  <r>
    <x v="224"/>
    <s v="ZOREX ENTERPRISE"/>
    <x v="2"/>
    <n v="288"/>
    <s v="Mtr"/>
    <n v="31"/>
    <n v="8928"/>
  </r>
  <r>
    <x v="457"/>
    <s v="ZOREX ENTERPRISE"/>
    <x v="2"/>
    <n v="296.85599999999999"/>
    <s v="Mtr"/>
    <n v="31"/>
    <n v="9202.5360000000001"/>
  </r>
  <r>
    <x v="457"/>
    <s v="ZOREX ENTERPRISE"/>
    <x v="2"/>
    <n v="246.24"/>
    <s v="Mtr"/>
    <n v="31"/>
    <n v="7633.4400000000005"/>
  </r>
  <r>
    <x v="605"/>
    <s v="ZOREX ENTERPRISE"/>
    <x v="2"/>
    <n v="126.3"/>
    <s v="Mtr"/>
    <n v="32"/>
    <n v="4041.6"/>
  </r>
  <r>
    <x v="605"/>
    <s v="ZOREX ENTERPRISE"/>
    <x v="2"/>
    <n v="216"/>
    <s v="Mtr"/>
    <n v="32"/>
    <n v="6912"/>
  </r>
  <r>
    <x v="605"/>
    <s v="ZOREX ENTERPRISE"/>
    <x v="2"/>
    <n v="206.4"/>
    <s v="Mtr"/>
    <n v="32"/>
    <n v="6604.8"/>
  </r>
  <r>
    <x v="25"/>
    <s v="ZOREX ENTERPRISE"/>
    <x v="1"/>
    <n v="500"/>
    <s v="Pcs"/>
    <n v="30"/>
    <n v="15000"/>
  </r>
  <r>
    <x v="25"/>
    <s v="ZOREX ENTERPRISE"/>
    <x v="1"/>
    <n v="300"/>
    <s v="Pcs"/>
    <n v="33"/>
    <n v="9900"/>
  </r>
  <r>
    <x v="619"/>
    <s v="ZOREX ENTERPRISE"/>
    <x v="2"/>
    <n v="271.8"/>
    <s v="Mtr"/>
    <n v="32"/>
    <n v="8697.6"/>
  </r>
  <r>
    <x v="619"/>
    <s v="ZOREX ENTERPRISE"/>
    <x v="2"/>
    <n v="252.28800000000001"/>
    <s v="Mtr"/>
    <n v="32"/>
    <n v="8073.2160000000003"/>
  </r>
  <r>
    <x v="609"/>
    <s v="ZOREX ENTERPRISE"/>
    <x v="2"/>
    <n v="75.239999999999995"/>
    <s v="Mtr"/>
    <n v="32"/>
    <n v="2407.6799999999998"/>
  </r>
  <r>
    <x v="609"/>
    <s v="ZOREX ENTERPRISE"/>
    <x v="2"/>
    <n v="110.88"/>
    <s v="Mtr"/>
    <n v="32"/>
    <n v="3548.16"/>
  </r>
  <r>
    <x v="609"/>
    <s v="ZOREX ENTERPRISE"/>
    <x v="2"/>
    <n v="386.4"/>
    <s v="Mtr"/>
    <n v="32"/>
    <n v="12364.8"/>
  </r>
  <r>
    <x v="33"/>
    <s v="ZOREX ENTERPRISE"/>
    <x v="2"/>
    <n v="130.32"/>
    <s v="Mtr"/>
    <n v="33"/>
    <n v="4300.5599999999995"/>
  </r>
  <r>
    <x v="33"/>
    <s v="ZOREX ENTERPRISE"/>
    <x v="2"/>
    <n v="50.88"/>
    <s v="Mtr"/>
    <n v="33"/>
    <n v="1679.0400000000002"/>
  </r>
  <r>
    <x v="33"/>
    <s v="ZOREX ENTERPRISE"/>
    <x v="2"/>
    <n v="295.68"/>
    <s v="Mtr"/>
    <n v="33"/>
    <n v="9757.44"/>
  </r>
  <r>
    <x v="33"/>
    <s v="ZOREX ENTERPRISE"/>
    <x v="2"/>
    <n v="144.648"/>
    <s v="Mtr"/>
    <n v="33"/>
    <n v="4773.384"/>
  </r>
  <r>
    <x v="36"/>
    <s v="ZOREX ENTERPRISE"/>
    <x v="2"/>
    <n v="465.6"/>
    <s v="Mtr"/>
    <n v="33"/>
    <n v="15364.800000000001"/>
  </r>
  <r>
    <x v="36"/>
    <s v="ZOREX ENTERPRISE"/>
    <x v="1"/>
    <n v="100"/>
    <s v="Pcs"/>
    <n v="35"/>
    <n v="3500"/>
  </r>
  <r>
    <x v="9"/>
    <s v="ZOREX ENTERPRISE"/>
    <x v="1"/>
    <n v="700"/>
    <s v="Pcs"/>
    <n v="30"/>
    <n v="21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8BCC5A7-19C4-4E2C-94C4-9F33ABBCC1E5}"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J3:O44" firstHeaderRow="1" firstDataRow="2" firstDataCol="1"/>
  <pivotFields count="7">
    <pivotField numFmtId="14" showAll="0"/>
    <pivotField axis="axisRow" showAll="0">
      <items count="40">
        <item x="26"/>
        <item x="16"/>
        <item x="0"/>
        <item x="36"/>
        <item x="15"/>
        <item x="13"/>
        <item x="8"/>
        <item x="32"/>
        <item x="20"/>
        <item x="10"/>
        <item x="7"/>
        <item x="14"/>
        <item x="29"/>
        <item x="5"/>
        <item x="27"/>
        <item x="37"/>
        <item x="28"/>
        <item x="25"/>
        <item x="17"/>
        <item x="4"/>
        <item x="38"/>
        <item x="23"/>
        <item x="24"/>
        <item x="22"/>
        <item x="12"/>
        <item x="35"/>
        <item x="21"/>
        <item x="31"/>
        <item x="18"/>
        <item x="2"/>
        <item x="34"/>
        <item x="33"/>
        <item x="3"/>
        <item x="9"/>
        <item x="30"/>
        <item x="1"/>
        <item x="19"/>
        <item x="6"/>
        <item x="11"/>
        <item t="default"/>
      </items>
    </pivotField>
    <pivotField axis="axisCol" showAll="0">
      <items count="5">
        <item x="2"/>
        <item x="3"/>
        <item x="1"/>
        <item x="0"/>
        <item t="default"/>
      </items>
    </pivotField>
    <pivotField showAll="0"/>
    <pivotField showAll="0"/>
    <pivotField showAll="0"/>
    <pivotField dataField="1" showAll="0"/>
  </pivotFields>
  <rowFields count="1">
    <field x="1"/>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2"/>
  </colFields>
  <colItems count="5">
    <i>
      <x/>
    </i>
    <i>
      <x v="1"/>
    </i>
    <i>
      <x v="2"/>
    </i>
    <i>
      <x v="3"/>
    </i>
    <i t="grand">
      <x/>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BC2B80B-3EF6-461B-B6EA-0FC335457B54}"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1:N225" firstHeaderRow="1" firstDataRow="2" firstDataCol="1"/>
  <pivotFields count="7">
    <pivotField numFmtId="166" showAll="0"/>
    <pivotField axis="axisRow" showAll="0">
      <items count="2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t="default"/>
      </items>
    </pivotField>
    <pivotField axis="axisCol" showAll="0">
      <items count="5">
        <item x="1"/>
        <item x="2"/>
        <item x="3"/>
        <item x="0"/>
        <item t="default"/>
      </items>
    </pivotField>
    <pivotField showAll="0"/>
    <pivotField showAll="0"/>
    <pivotField numFmtId="164" showAll="0"/>
    <pivotField dataField="1" numFmtId="165" showAll="0"/>
  </pivotFields>
  <rowFields count="1">
    <field x="1"/>
  </rowFields>
  <rowItems count="22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t="grand">
      <x/>
    </i>
  </rowItems>
  <colFields count="1">
    <field x="2"/>
  </colFields>
  <colItems count="5">
    <i>
      <x/>
    </i>
    <i>
      <x v="1"/>
    </i>
    <i>
      <x v="2"/>
    </i>
    <i>
      <x v="3"/>
    </i>
    <i t="grand">
      <x/>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9FEF706-EC37-45E7-B051-A7AE484F042B}"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236:N244" firstHeaderRow="1" firstDataRow="2" firstDataCol="1"/>
  <pivotFields count="7">
    <pivotField numFmtId="166" showAll="0"/>
    <pivotField axis="axisRow" multipleItemSelectionAllowed="1" showAll="0">
      <items count="22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x="25"/>
        <item h="1" x="26"/>
        <item h="1" x="27"/>
        <item h="1" x="28"/>
        <item h="1" x="29"/>
        <item h="1" x="30"/>
        <item h="1" x="31"/>
        <item h="1" x="32"/>
        <item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x="192"/>
        <item h="1" x="193"/>
        <item h="1" x="194"/>
        <item h="1" x="195"/>
        <item h="1" x="196"/>
        <item h="1" x="197"/>
        <item h="1" x="198"/>
        <item h="1" x="199"/>
        <item h="1" x="200"/>
        <item h="1" x="201"/>
        <item h="1" x="202"/>
        <item h="1" x="203"/>
        <item h="1" x="204"/>
        <item h="1" x="205"/>
        <item x="206"/>
        <item h="1" x="207"/>
        <item h="1" x="208"/>
        <item h="1" x="209"/>
        <item h="1" x="210"/>
        <item h="1" x="211"/>
        <item h="1" x="212"/>
        <item h="1" x="213"/>
        <item h="1" x="214"/>
        <item h="1" x="215"/>
        <item h="1" x="216"/>
        <item h="1" x="217"/>
        <item h="1" x="218"/>
        <item h="1" x="219"/>
        <item h="1" x="220"/>
        <item h="1" x="221"/>
        <item t="default"/>
      </items>
    </pivotField>
    <pivotField axis="axisCol" showAll="0">
      <items count="5">
        <item x="1"/>
        <item x="2"/>
        <item x="3"/>
        <item x="0"/>
        <item t="default"/>
      </items>
    </pivotField>
    <pivotField showAll="0"/>
    <pivotField showAll="0"/>
    <pivotField numFmtId="164" showAll="0"/>
    <pivotField dataField="1" numFmtId="165" showAll="0"/>
  </pivotFields>
  <rowFields count="1">
    <field x="1"/>
  </rowFields>
  <rowItems count="7">
    <i>
      <x v="25"/>
    </i>
    <i>
      <x v="33"/>
    </i>
    <i>
      <x v="124"/>
    </i>
    <i>
      <x v="155"/>
    </i>
    <i>
      <x v="192"/>
    </i>
    <i>
      <x v="206"/>
    </i>
    <i t="grand">
      <x/>
    </i>
  </rowItems>
  <colFields count="1">
    <field x="2"/>
  </colFields>
  <colItems count="5">
    <i>
      <x/>
    </i>
    <i>
      <x v="1"/>
    </i>
    <i>
      <x v="2"/>
    </i>
    <i>
      <x v="3"/>
    </i>
    <i t="grand">
      <x/>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6">
  <location ref="A3:B16" firstHeaderRow="1" firstDataRow="1" firstDataCol="1"/>
  <pivotFields count="9">
    <pivotField numFmtId="166" showAll="0">
      <items count="7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t="default"/>
      </items>
    </pivotField>
    <pivotField axis="axisRow" showAll="0">
      <items count="13">
        <item x="9"/>
        <item x="10"/>
        <item x="11"/>
        <item x="0"/>
        <item x="1"/>
        <item x="2"/>
        <item x="3"/>
        <item x="4"/>
        <item x="5"/>
        <item x="6"/>
        <item x="7"/>
        <item x="8"/>
        <item t="default"/>
      </items>
    </pivotField>
    <pivotField showAll="0">
      <items count="5">
        <item x="0"/>
        <item x="1"/>
        <item x="2"/>
        <item x="3"/>
        <item t="default"/>
      </items>
    </pivotField>
    <pivotField showAll="0">
      <items count="224">
        <item x="201"/>
        <item x="114"/>
        <item x="219"/>
        <item x="220"/>
        <item x="215"/>
        <item x="212"/>
        <item x="214"/>
        <item x="183"/>
        <item x="213"/>
        <item x="123"/>
        <item x="216"/>
        <item x="173"/>
        <item x="169"/>
        <item x="23"/>
        <item x="74"/>
        <item x="104"/>
        <item x="138"/>
        <item x="42"/>
        <item x="192"/>
        <item x="32"/>
        <item x="125"/>
        <item x="79"/>
        <item x="41"/>
        <item x="179"/>
        <item x="178"/>
        <item x="1"/>
        <item x="11"/>
        <item x="15"/>
        <item x="131"/>
        <item x="60"/>
        <item x="141"/>
        <item x="110"/>
        <item x="171"/>
        <item x="5"/>
        <item x="128"/>
        <item x="25"/>
        <item x="160"/>
        <item x="33"/>
        <item x="39"/>
        <item x="198"/>
        <item x="158"/>
        <item x="63"/>
        <item x="78"/>
        <item x="12"/>
        <item x="199"/>
        <item x="20"/>
        <item x="50"/>
        <item x="13"/>
        <item x="166"/>
        <item x="2"/>
        <item x="180"/>
        <item x="115"/>
        <item x="100"/>
        <item x="49"/>
        <item x="72"/>
        <item x="157"/>
        <item x="175"/>
        <item x="118"/>
        <item x="148"/>
        <item x="35"/>
        <item x="155"/>
        <item x="38"/>
        <item x="196"/>
        <item x="61"/>
        <item x="19"/>
        <item x="6"/>
        <item x="188"/>
        <item x="93"/>
        <item x="144"/>
        <item x="81"/>
        <item x="153"/>
        <item x="140"/>
        <item x="68"/>
        <item x="152"/>
        <item x="34"/>
        <item x="116"/>
        <item x="103"/>
        <item x="99"/>
        <item x="184"/>
        <item x="143"/>
        <item x="147"/>
        <item x="98"/>
        <item x="132"/>
        <item x="101"/>
        <item x="207"/>
        <item x="191"/>
        <item x="59"/>
        <item x="36"/>
        <item x="85"/>
        <item x="45"/>
        <item x="44"/>
        <item x="122"/>
        <item x="121"/>
        <item x="186"/>
        <item x="10"/>
        <item x="18"/>
        <item x="51"/>
        <item x="200"/>
        <item x="65"/>
        <item x="47"/>
        <item x="97"/>
        <item x="151"/>
        <item x="197"/>
        <item x="133"/>
        <item x="174"/>
        <item x="14"/>
        <item x="43"/>
        <item x="120"/>
        <item x="76"/>
        <item x="106"/>
        <item x="37"/>
        <item x="3"/>
        <item x="92"/>
        <item x="162"/>
        <item x="161"/>
        <item x="130"/>
        <item x="168"/>
        <item x="190"/>
        <item x="209"/>
        <item x="181"/>
        <item x="70"/>
        <item x="134"/>
        <item x="185"/>
        <item x="182"/>
        <item x="31"/>
        <item x="0"/>
        <item x="154"/>
        <item x="117"/>
        <item x="177"/>
        <item x="64"/>
        <item x="217"/>
        <item x="205"/>
        <item x="139"/>
        <item x="83"/>
        <item x="62"/>
        <item x="156"/>
        <item x="163"/>
        <item x="222"/>
        <item x="95"/>
        <item x="107"/>
        <item x="124"/>
        <item x="172"/>
        <item x="87"/>
        <item x="113"/>
        <item x="46"/>
        <item x="206"/>
        <item x="40"/>
        <item x="129"/>
        <item x="176"/>
        <item x="84"/>
        <item x="112"/>
        <item x="150"/>
        <item x="69"/>
        <item x="57"/>
        <item x="53"/>
        <item x="16"/>
        <item x="30"/>
        <item x="167"/>
        <item x="102"/>
        <item x="145"/>
        <item x="142"/>
        <item x="108"/>
        <item x="195"/>
        <item x="24"/>
        <item x="119"/>
        <item x="55"/>
        <item x="165"/>
        <item x="75"/>
        <item x="109"/>
        <item x="80"/>
        <item x="208"/>
        <item x="221"/>
        <item x="56"/>
        <item x="26"/>
        <item x="159"/>
        <item x="211"/>
        <item x="149"/>
        <item x="146"/>
        <item x="82"/>
        <item x="126"/>
        <item x="91"/>
        <item x="204"/>
        <item x="127"/>
        <item x="29"/>
        <item x="58"/>
        <item x="54"/>
        <item x="71"/>
        <item x="88"/>
        <item x="86"/>
        <item x="135"/>
        <item x="96"/>
        <item x="111"/>
        <item x="136"/>
        <item x="7"/>
        <item x="164"/>
        <item x="48"/>
        <item x="187"/>
        <item x="105"/>
        <item x="66"/>
        <item x="9"/>
        <item x="21"/>
        <item x="8"/>
        <item x="22"/>
        <item x="170"/>
        <item x="28"/>
        <item x="193"/>
        <item x="203"/>
        <item x="4"/>
        <item x="67"/>
        <item x="210"/>
        <item x="77"/>
        <item x="194"/>
        <item x="202"/>
        <item x="89"/>
        <item x="27"/>
        <item x="52"/>
        <item x="137"/>
        <item x="218"/>
        <item x="94"/>
        <item x="90"/>
        <item x="189"/>
        <item x="73"/>
        <item x="17"/>
        <item t="default"/>
      </items>
    </pivotField>
    <pivotField showAll="0">
      <items count="5">
        <item x="1"/>
        <item x="3"/>
        <item x="2"/>
        <item x="0"/>
        <item t="default"/>
      </items>
    </pivotField>
    <pivotField showAll="0"/>
    <pivotField showAll="0"/>
    <pivotField numFmtId="164" showAll="0"/>
    <pivotField dataField="1" numFmtId="165" showAll="0">
      <items count="4144">
        <item x="3211"/>
        <item x="3865"/>
        <item x="1155"/>
        <item x="2616"/>
        <item x="449"/>
        <item x="3217"/>
        <item x="406"/>
        <item x="3590"/>
        <item x="2481"/>
        <item x="2131"/>
        <item x="3628"/>
        <item x="3256"/>
        <item x="270"/>
        <item x="1467"/>
        <item x="3864"/>
        <item x="2793"/>
        <item x="2912"/>
        <item x="1766"/>
        <item x="3070"/>
        <item x="2814"/>
        <item x="3788"/>
        <item x="3633"/>
        <item x="725"/>
        <item x="1474"/>
        <item x="743"/>
        <item x="2724"/>
        <item x="2736"/>
        <item x="1834"/>
        <item x="2770"/>
        <item x="3950"/>
        <item x="4088"/>
        <item x="3556"/>
        <item x="3931"/>
        <item x="3787"/>
        <item x="2484"/>
        <item x="4125"/>
        <item x="4026"/>
        <item x="2172"/>
        <item x="3501"/>
        <item x="3353"/>
        <item x="3744"/>
        <item x="2477"/>
        <item x="1517"/>
        <item x="1892"/>
        <item x="783"/>
        <item x="764"/>
        <item x="3996"/>
        <item x="2228"/>
        <item x="2711"/>
        <item x="3642"/>
        <item x="2893"/>
        <item x="1403"/>
        <item x="2513"/>
        <item x="2742"/>
        <item x="1405"/>
        <item x="1516"/>
        <item x="2544"/>
        <item x="3542"/>
        <item x="2595"/>
        <item x="3789"/>
        <item x="1370"/>
        <item x="2725"/>
        <item x="2101"/>
        <item x="2678"/>
        <item x="1869"/>
        <item x="2441"/>
        <item x="3010"/>
        <item x="1400"/>
        <item x="1369"/>
        <item x="2738"/>
        <item x="3210"/>
        <item x="4057"/>
        <item x="550"/>
        <item x="3141"/>
        <item x="2689"/>
        <item x="2596"/>
        <item x="2645"/>
        <item x="1404"/>
        <item x="3085"/>
        <item x="744"/>
        <item x="3875"/>
        <item x="3218"/>
        <item x="112"/>
        <item x="2141"/>
        <item x="2487"/>
        <item x="4030"/>
        <item x="3658"/>
        <item x="3333"/>
        <item x="858"/>
        <item x="3112"/>
        <item x="512"/>
        <item x="1306"/>
        <item x="3639"/>
        <item x="2625"/>
        <item x="1904"/>
        <item x="3436"/>
        <item x="2543"/>
        <item x="2376"/>
        <item x="522"/>
        <item x="1388"/>
        <item x="1963"/>
        <item x="3222"/>
        <item x="2255"/>
        <item x="4066"/>
        <item x="2600"/>
        <item x="1274"/>
        <item x="3253"/>
        <item x="2570"/>
        <item x="2954"/>
        <item x="1495"/>
        <item x="3208"/>
        <item x="2598"/>
        <item x="101"/>
        <item x="1321"/>
        <item x="3009"/>
        <item x="452"/>
        <item x="2167"/>
        <item x="312"/>
        <item x="1426"/>
        <item x="3242"/>
        <item x="102"/>
        <item x="3402"/>
        <item x="4034"/>
        <item x="1397"/>
        <item x="1999"/>
        <item x="3123"/>
        <item x="2775"/>
        <item x="1830"/>
        <item x="2963"/>
        <item x="3876"/>
        <item x="346"/>
        <item x="2083"/>
        <item x="2017"/>
        <item x="1169"/>
        <item x="3691"/>
        <item x="4142"/>
        <item x="2599"/>
        <item x="3866"/>
        <item x="1401"/>
        <item x="1906"/>
        <item x="799"/>
        <item x="4082"/>
        <item x="747"/>
        <item x="3537"/>
        <item x="3221"/>
        <item x="3588"/>
        <item x="3331"/>
        <item x="3140"/>
        <item x="2833"/>
        <item x="52"/>
        <item x="1903"/>
        <item x="2468"/>
        <item x="1072"/>
        <item x="3949"/>
        <item x="3758"/>
        <item x="1789"/>
        <item x="796"/>
        <item x="3349"/>
        <item x="2506"/>
        <item x="2601"/>
        <item x="3535"/>
        <item x="2569"/>
        <item x="2347"/>
        <item x="3414"/>
        <item x="1385"/>
        <item x="2677"/>
        <item x="3039"/>
        <item x="3491"/>
        <item x="3995"/>
        <item x="3674"/>
        <item x="3659"/>
        <item x="3528"/>
        <item x="2491"/>
        <item x="1348"/>
        <item x="1145"/>
        <item x="2604"/>
        <item x="3889"/>
        <item x="3497"/>
        <item x="3377"/>
        <item x="2576"/>
        <item x="2816"/>
        <item x="3401"/>
        <item x="2480"/>
        <item x="2605"/>
        <item x="2566"/>
        <item x="448"/>
        <item x="144"/>
        <item x="756"/>
        <item x="2792"/>
        <item x="718"/>
        <item x="798"/>
        <item x="2855"/>
        <item x="2450"/>
        <item x="1790"/>
        <item x="2372"/>
        <item x="3251"/>
        <item x="3212"/>
        <item x="3072"/>
        <item x="473"/>
        <item x="3998"/>
        <item x="529"/>
        <item x="3413"/>
        <item x="3028"/>
        <item x="3008"/>
        <item x="4103"/>
        <item x="3319"/>
        <item x="3692"/>
        <item x="2933"/>
        <item x="4080"/>
        <item x="2626"/>
        <item x="1477"/>
        <item x="784"/>
        <item x="3924"/>
        <item x="1289"/>
        <item x="4119"/>
        <item x="2253"/>
        <item x="4135"/>
        <item x="2515"/>
        <item x="2219"/>
        <item x="143"/>
        <item x="1691"/>
        <item x="1322"/>
        <item x="3907"/>
        <item x="1758"/>
        <item x="115"/>
        <item x="1975"/>
        <item x="1219"/>
        <item x="969"/>
        <item x="1196"/>
        <item x="1040"/>
        <item x="574"/>
        <item x="586"/>
        <item x="3332"/>
        <item x="1187"/>
        <item x="2130"/>
        <item x="1497"/>
        <item x="2870"/>
        <item x="1466"/>
        <item x="715"/>
        <item x="2229"/>
        <item x="1583"/>
        <item x="71"/>
        <item x="474"/>
        <item x="3124"/>
        <item x="1964"/>
        <item x="2895"/>
        <item x="1614"/>
        <item x="2331"/>
        <item x="1868"/>
        <item x="1301"/>
        <item x="3835"/>
        <item x="1463"/>
        <item x="2577"/>
        <item x="476"/>
        <item x="1558"/>
        <item x="3627"/>
        <item x="1252"/>
        <item x="3388"/>
        <item x="765"/>
        <item x="1985"/>
        <item x="1878"/>
        <item x="2332"/>
        <item x="3926"/>
        <item x="3813"/>
        <item x="714"/>
        <item x="3858"/>
        <item x="2105"/>
        <item x="2338"/>
        <item x="1337"/>
        <item x="477"/>
        <item x="2230"/>
        <item x="1809"/>
        <item x="2268"/>
        <item x="442"/>
        <item x="2286"/>
        <item x="1874"/>
        <item x="3143"/>
        <item x="1461"/>
        <item x="1891"/>
        <item x="949"/>
        <item x="3493"/>
        <item x="1305"/>
        <item x="160"/>
        <item x="3139"/>
        <item x="900"/>
        <item x="2413"/>
        <item x="445"/>
        <item x="1974"/>
        <item x="3672"/>
        <item x="2519"/>
        <item x="1924"/>
        <item x="2306"/>
        <item x="11"/>
        <item x="4047"/>
        <item x="1629"/>
        <item x="2979"/>
        <item x="2627"/>
        <item x="70"/>
        <item x="4033"/>
        <item x="3727"/>
        <item x="2686"/>
        <item x="924"/>
        <item x="1877"/>
        <item x="229"/>
        <item x="3420"/>
        <item x="2221"/>
        <item x="3684"/>
        <item x="587"/>
        <item x="3595"/>
        <item x="968"/>
        <item x="3412"/>
        <item x="3834"/>
        <item x="967"/>
        <item x="3880"/>
        <item x="17"/>
        <item x="2671"/>
        <item x="2830"/>
        <item x="3928"/>
        <item x="636"/>
        <item x="245"/>
        <item x="1393"/>
        <item x="3500"/>
        <item x="4065"/>
        <item x="1195"/>
        <item x="925"/>
        <item x="2888"/>
        <item x="1501"/>
        <item x="682"/>
        <item x="2740"/>
        <item x="453"/>
        <item x="797"/>
        <item x="3781"/>
        <item x="1236"/>
        <item x="3241"/>
        <item x="2884"/>
        <item x="1107"/>
        <item x="2415"/>
        <item x="1930"/>
        <item x="380"/>
        <item x="2641"/>
        <item x="2226"/>
        <item x="648"/>
        <item x="91"/>
        <item x="3679"/>
        <item x="2479"/>
        <item x="3458"/>
        <item x="316"/>
        <item x="3760"/>
        <item x="889"/>
        <item x="9"/>
        <item x="3712"/>
        <item x="451"/>
        <item x="1142"/>
        <item x="3945"/>
        <item x="3398"/>
        <item x="3651"/>
        <item x="3135"/>
        <item x="3086"/>
        <item x="1889"/>
        <item x="3084"/>
        <item x="1846"/>
        <item x="2337"/>
        <item x="1005"/>
        <item x="207"/>
        <item x="2597"/>
        <item x="2656"/>
        <item x="142"/>
        <item x="2224"/>
        <item x="36"/>
        <item x="1909"/>
        <item x="60"/>
        <item x="2222"/>
        <item x="1181"/>
        <item x="90"/>
        <item x="1432"/>
        <item x="2197"/>
        <item x="1468"/>
        <item x="724"/>
        <item x="2345"/>
        <item x="1947"/>
        <item x="103"/>
        <item x="3759"/>
        <item x="654"/>
        <item x="892"/>
        <item x="197"/>
        <item x="3685"/>
        <item x="2199"/>
        <item x="677"/>
        <item x="1402"/>
        <item x="3104"/>
        <item x="3587"/>
        <item x="525"/>
        <item x="671"/>
        <item x="1752"/>
        <item x="2102"/>
        <item x="2227"/>
        <item x="265"/>
        <item x="1801"/>
        <item x="1207"/>
        <item x="899"/>
        <item x="2635"/>
        <item x="1109"/>
        <item x="861"/>
        <item x="1933"/>
        <item x="4009"/>
        <item x="1087"/>
        <item x="2170"/>
        <item x="2717"/>
        <item x="2339"/>
        <item x="2987"/>
        <item x="631"/>
        <item x="1205"/>
        <item x="2535"/>
        <item x="782"/>
        <item x="2510"/>
        <item x="475"/>
        <item x="646"/>
        <item x="68"/>
        <item x="2826"/>
        <item x="185"/>
        <item x="1845"/>
        <item x="3640"/>
        <item x="3363"/>
        <item x="1424"/>
        <item x="2242"/>
        <item x="2212"/>
        <item x="1866"/>
        <item x="2650"/>
        <item x="873"/>
        <item x="726"/>
        <item x="584"/>
        <item x="3017"/>
        <item x="1415"/>
        <item x="2917"/>
        <item x="1398"/>
        <item x="3442"/>
        <item x="1092"/>
        <item x="3494"/>
        <item x="2634"/>
        <item x="3737"/>
        <item x="912"/>
        <item x="1078"/>
        <item x="3209"/>
        <item x="479"/>
        <item x="3932"/>
        <item x="2189"/>
        <item x="3375"/>
        <item x="3592"/>
        <item x="2640"/>
        <item x="208"/>
        <item x="1428"/>
        <item x="2666"/>
        <item x="2110"/>
        <item x="1584"/>
        <item x="1529"/>
        <item x="3393"/>
        <item x="3083"/>
        <item x="1785"/>
        <item x="1030"/>
        <item x="386"/>
        <item x="955"/>
        <item x="2765"/>
        <item x="3380"/>
        <item x="283"/>
        <item x="2669"/>
        <item x="658"/>
        <item x="2752"/>
        <item x="3974"/>
        <item x="2759"/>
        <item x="810"/>
        <item x="1908"/>
        <item x="1750"/>
        <item x="1231"/>
        <item x="447"/>
        <item x="2589"/>
        <item x="3428"/>
        <item x="459"/>
        <item x="498"/>
        <item x="3249"/>
        <item x="3074"/>
        <item x="3846"/>
        <item x="3392"/>
        <item x="3174"/>
        <item x="2164"/>
        <item x="3520"/>
        <item x="3947"/>
        <item x="88"/>
        <item x="3696"/>
        <item x="2026"/>
        <item x="1829"/>
        <item x="2511"/>
        <item x="3175"/>
        <item x="1429"/>
        <item x="1194"/>
        <item x="704"/>
        <item x="1018"/>
        <item x="2501"/>
        <item x="2774"/>
        <item x="1008"/>
        <item x="2473"/>
        <item x="3295"/>
        <item x="860"/>
        <item x="1048"/>
        <item x="3179"/>
        <item x="565"/>
        <item x="703"/>
        <item x="722"/>
        <item x="1064"/>
        <item x="1093"/>
        <item x="1102"/>
        <item x="3607"/>
        <item x="3486"/>
        <item x="382"/>
        <item x="2198"/>
        <item x="3136"/>
        <item x="3027"/>
        <item x="73"/>
        <item x="1763"/>
        <item x="4004"/>
        <item x="2824"/>
        <item x="1088"/>
        <item x="2478"/>
        <item x="2579"/>
        <item x="4112"/>
        <item x="776"/>
        <item x="1787"/>
        <item x="3138"/>
        <item x="2155"/>
        <item x="2012"/>
        <item x="532"/>
        <item x="1561"/>
        <item x="1361"/>
        <item x="1192"/>
        <item x="3697"/>
        <item x="1733"/>
        <item x="2388"/>
        <item x="2518"/>
        <item x="1366"/>
        <item x="3330"/>
        <item x="3536"/>
        <item x="2180"/>
        <item x="3562"/>
        <item x="1780"/>
        <item x="85"/>
        <item x="1675"/>
        <item x="3728"/>
        <item x="2886"/>
        <item x="2642"/>
        <item x="1359"/>
        <item x="1890"/>
        <item x="37"/>
        <item x="3845"/>
        <item x="3418"/>
        <item x="329"/>
        <item x="1716"/>
        <item x="426"/>
        <item x="1319"/>
        <item x="523"/>
        <item x="1713"/>
        <item x="2825"/>
        <item x="1595"/>
        <item x="198"/>
        <item x="3844"/>
        <item x="1224"/>
        <item x="1430"/>
        <item x="1307"/>
        <item x="1399"/>
        <item x="1624"/>
        <item x="415"/>
        <item x="2089"/>
        <item x="666"/>
        <item x="1198"/>
        <item x="1913"/>
        <item x="235"/>
        <item x="2007"/>
        <item x="1472"/>
        <item x="437"/>
        <item x="2688"/>
        <item x="987"/>
        <item x="45"/>
        <item x="564"/>
        <item x="319"/>
        <item x="2181"/>
        <item x="3238"/>
        <item x="970"/>
        <item x="721"/>
        <item x="647"/>
        <item x="1234"/>
        <item x="2572"/>
        <item x="3660"/>
        <item x="757"/>
        <item x="1729"/>
        <item x="716"/>
        <item x="1271"/>
        <item x="3799"/>
        <item x="2078"/>
        <item x="2126"/>
        <item x="168"/>
        <item x="2039"/>
        <item x="3841"/>
        <item x="1085"/>
        <item x="2956"/>
        <item x="2357"/>
        <item x="2815"/>
        <item x="2520"/>
        <item x="1134"/>
        <item x="3502"/>
        <item x="2522"/>
        <item x="377"/>
        <item x="1225"/>
        <item x="1299"/>
        <item x="2950"/>
        <item x="2581"/>
        <item x="2368"/>
        <item x="528"/>
        <item x="2014"/>
        <item x="128"/>
        <item x="2366"/>
        <item x="2512"/>
        <item x="1101"/>
        <item x="132"/>
        <item x="1479"/>
        <item x="145"/>
        <item x="1894"/>
        <item x="1427"/>
        <item x="3736"/>
        <item x="87"/>
        <item x="2298"/>
        <item x="131"/>
        <item x="461"/>
        <item x="3909"/>
        <item x="957"/>
        <item x="3207"/>
        <item x="2273"/>
        <item x="2467"/>
        <item x="1336"/>
        <item x="2591"/>
        <item x="2329"/>
        <item x="2052"/>
        <item x="1091"/>
        <item x="130"/>
        <item x="664"/>
        <item x="240"/>
        <item x="246"/>
        <item x="2062"/>
        <item x="2631"/>
        <item x="1029"/>
        <item x="2047"/>
        <item x="2020"/>
        <item x="500"/>
        <item x="1678"/>
        <item x="301"/>
        <item x="2847"/>
        <item x="2220"/>
        <item x="1676"/>
        <item x="322"/>
        <item x="956"/>
        <item x="464"/>
        <item x="443"/>
        <item x="1475"/>
        <item x="238"/>
        <item x="3610"/>
        <item x="534"/>
        <item x="1677"/>
        <item x="2203"/>
        <item x="3489"/>
        <item x="933"/>
        <item x="4089"/>
        <item x="986"/>
        <item x="3403"/>
        <item x="318"/>
        <item x="2746"/>
        <item x="1409"/>
        <item x="1673"/>
        <item x="133"/>
        <item x="2695"/>
        <item x="2914"/>
        <item x="2751"/>
        <item x="1206"/>
        <item x="819"/>
        <item x="1258"/>
        <item x="1425"/>
        <item x="1864"/>
        <item x="792"/>
        <item x="2323"/>
        <item x="425"/>
        <item x="988"/>
        <item x="200"/>
        <item x="2585"/>
        <item x="124"/>
        <item x="2358"/>
        <item x="1828"/>
        <item x="2184"/>
        <item x="2117"/>
        <item x="3153"/>
        <item x="243"/>
        <item x="3997"/>
        <item x="347"/>
        <item x="4036"/>
        <item x="1090"/>
        <item x="146"/>
        <item x="2829"/>
        <item x="2104"/>
        <item x="503"/>
        <item x="2169"/>
        <item x="3663"/>
        <item x="1660"/>
        <item x="2668"/>
        <item x="566"/>
        <item x="1768"/>
        <item x="1607"/>
        <item x="2621"/>
        <item x="1775"/>
        <item x="2777"/>
        <item x="2680"/>
        <item x="557"/>
        <item x="3655"/>
        <item x="1154"/>
        <item x="1386"/>
        <item x="1490"/>
        <item x="2330"/>
        <item x="1751"/>
        <item x="2250"/>
        <item x="1782"/>
        <item x="4140"/>
        <item x="1694"/>
        <item x="2276"/>
        <item x="1344"/>
        <item x="422"/>
        <item x="1806"/>
        <item x="950"/>
        <item x="141"/>
        <item x="1262"/>
        <item x="3980"/>
        <item x="3498"/>
        <item x="2760"/>
        <item x="2119"/>
        <item x="110"/>
        <item x="97"/>
        <item x="2802"/>
        <item x="86"/>
        <item x="2676"/>
        <item x="2210"/>
        <item x="2217"/>
        <item x="50"/>
        <item x="1110"/>
        <item x="1783"/>
        <item x="985"/>
        <item x="1451"/>
        <item x="1863"/>
        <item x="2386"/>
        <item x="1797"/>
        <item x="3298"/>
        <item x="2560"/>
        <item x="111"/>
        <item x="1703"/>
        <item x="2615"/>
        <item x="2300"/>
        <item x="2288"/>
        <item x="1089"/>
        <item x="2629"/>
        <item x="920"/>
        <item x="717"/>
        <item x="2077"/>
        <item x="3022"/>
        <item x="1332"/>
        <item x="624"/>
        <item x="795"/>
        <item x="3763"/>
        <item x="3078"/>
        <item x="1327"/>
        <item x="1283"/>
        <item x="3111"/>
        <item x="2218"/>
        <item x="3544"/>
        <item x="1764"/>
        <item x="1387"/>
        <item x="1811"/>
        <item x="2697"/>
        <item x="3036"/>
        <item x="3726"/>
        <item x="1977"/>
        <item x="1580"/>
        <item x="1242"/>
        <item x="1599"/>
        <item x="1835"/>
        <item x="2472"/>
        <item x="2266"/>
        <item x="2163"/>
        <item x="3113"/>
        <item x="669"/>
        <item x="1581"/>
        <item x="1273"/>
        <item x="1898"/>
        <item x="1103"/>
        <item x="2532"/>
        <item x="946"/>
        <item x="1232"/>
        <item x="3079"/>
        <item x="1645"/>
        <item x="3891"/>
        <item x="439"/>
        <item x="3343"/>
        <item x="1895"/>
        <item x="568"/>
        <item x="953"/>
        <item x="1774"/>
        <item x="1341"/>
        <item x="826"/>
        <item x="1420"/>
        <item x="1077"/>
        <item x="192"/>
        <item x="3673"/>
        <item x="1328"/>
        <item x="1493"/>
        <item x="295"/>
        <item x="184"/>
        <item x="2024"/>
        <item x="3419"/>
        <item x="3119"/>
        <item x="2041"/>
        <item x="1816"/>
        <item x="2118"/>
        <item x="2646"/>
        <item x="1371"/>
        <item x="3649"/>
        <item x="0"/>
        <item x="3921"/>
        <item x="1650"/>
        <item x="2743"/>
        <item x="1742"/>
        <item x="35"/>
        <item x="1682"/>
        <item x="1914"/>
        <item x="1679"/>
        <item x="1514"/>
        <item x="549"/>
        <item x="2351"/>
        <item x="1833"/>
        <item x="1482"/>
        <item x="3756"/>
        <item x="51"/>
        <item x="732"/>
        <item x="1717"/>
        <item x="2008"/>
        <item x="954"/>
        <item x="827"/>
        <item x="2593"/>
        <item x="2606"/>
        <item x="3665"/>
        <item x="3424"/>
        <item x="2402"/>
        <item x="2072"/>
        <item x="1304"/>
        <item x="2805"/>
        <item x="1530"/>
        <item x="1028"/>
        <item x="1504"/>
        <item x="2382"/>
        <item x="733"/>
        <item x="3026"/>
        <item x="3041"/>
        <item x="1333"/>
        <item x="1732"/>
        <item x="1567"/>
        <item x="569"/>
        <item x="2776"/>
        <item x="1414"/>
        <item x="3637"/>
        <item x="2610"/>
        <item x="3715"/>
        <item x="1699"/>
        <item x="1708"/>
        <item x="2827"/>
        <item x="849"/>
        <item x="2162"/>
        <item x="1007"/>
        <item x="2411"/>
        <item x="1649"/>
        <item x="1084"/>
        <item x="183"/>
        <item x="1981"/>
        <item x="3432"/>
        <item x="621"/>
        <item x="2058"/>
        <item x="2327"/>
        <item x="2299"/>
        <item x="1245"/>
        <item x="934"/>
        <item x="1658"/>
        <item x="593"/>
        <item x="2042"/>
        <item x="787"/>
        <item x="264"/>
        <item x="1850"/>
        <item x="2750"/>
        <item x="2400"/>
        <item x="2088"/>
        <item x="2297"/>
        <item x="203"/>
        <item x="4114"/>
        <item x="321"/>
        <item x="212"/>
        <item x="1062"/>
        <item x="1070"/>
        <item x="1680"/>
        <item x="1568"/>
        <item x="1182"/>
        <item x="2653"/>
        <item x="1735"/>
        <item x="3033"/>
        <item x="2865"/>
        <item x="668"/>
        <item x="2316"/>
        <item x="2365"/>
        <item x="3975"/>
        <item x="2892"/>
        <item x="3445"/>
        <item x="3895"/>
        <item x="2005"/>
        <item x="659"/>
        <item x="600"/>
        <item x="1000"/>
        <item x="3433"/>
        <item x="761"/>
        <item x="937"/>
        <item x="2075"/>
        <item x="1633"/>
        <item x="690"/>
        <item x="1993"/>
        <item x="1418"/>
        <item x="1097"/>
        <item x="3499"/>
        <item x="225"/>
        <item x="280"/>
        <item x="1941"/>
        <item x="1164"/>
        <item x="2374"/>
        <item x="2819"/>
        <item x="3675"/>
        <item x="2997"/>
        <item x="3347"/>
        <item x="800"/>
        <item x="1654"/>
        <item x="1300"/>
        <item x="1527"/>
        <item x="1550"/>
        <item x="1726"/>
        <item x="2899"/>
        <item x="2234"/>
        <item x="1059"/>
        <item x="3187"/>
        <item x="1728"/>
        <item x="2202"/>
        <item x="4050"/>
        <item x="530"/>
        <item x="2611"/>
        <item x="462"/>
        <item x="2209"/>
        <item x="348"/>
        <item x="1285"/>
        <item x="1184"/>
        <item x="2161"/>
        <item x="2490"/>
        <item x="2"/>
        <item x="1506"/>
        <item x="250"/>
        <item x="2152"/>
        <item x="278"/>
        <item x="667"/>
        <item x="835"/>
        <item x="913"/>
        <item x="903"/>
        <item x="122"/>
        <item x="1888"/>
        <item x="4067"/>
        <item x="2239"/>
        <item x="3878"/>
        <item x="1788"/>
        <item x="3731"/>
        <item x="2387"/>
        <item x="1229"/>
        <item x="823"/>
        <item x="1288"/>
        <item x="389"/>
        <item x="2190"/>
        <item x="1707"/>
        <item x="267"/>
        <item x="1505"/>
        <item x="1139"/>
        <item x="2044"/>
        <item x="3657"/>
        <item x="1199"/>
        <item x="1757"/>
        <item x="533"/>
        <item x="2188"/>
        <item x="1718"/>
        <item x="1144"/>
        <item x="1282"/>
        <item x="3035"/>
        <item x="2574"/>
        <item x="2647"/>
        <item x="254"/>
        <item x="2032"/>
        <item x="1104"/>
        <item x="2090"/>
        <item x="1987"/>
        <item x="116"/>
        <item x="2021"/>
        <item x="282"/>
        <item x="2964"/>
        <item x="407"/>
        <item x="3077"/>
        <item x="1709"/>
        <item x="2588"/>
        <item x="601"/>
        <item x="1915"/>
        <item x="739"/>
        <item x="2028"/>
        <item x="2350"/>
        <item x="2661"/>
        <item x="1484"/>
        <item x="1663"/>
        <item x="3532"/>
        <item x="2225"/>
        <item x="2486"/>
        <item x="1927"/>
        <item x="3959"/>
        <item x="1646"/>
        <item x="2272"/>
        <item x="53"/>
        <item x="1852"/>
        <item x="2269"/>
        <item x="1061"/>
        <item x="919"/>
        <item x="547"/>
        <item x="1238"/>
        <item x="884"/>
        <item x="2492"/>
        <item x="1056"/>
        <item x="98"/>
        <item x="1960"/>
        <item x="3389"/>
        <item x="1942"/>
        <item x="181"/>
        <item x="1637"/>
        <item x="893"/>
        <item x="1218"/>
        <item x="293"/>
        <item x="665"/>
        <item x="1978"/>
        <item x="2048"/>
        <item x="1480"/>
        <item x="1167"/>
        <item x="573"/>
        <item x="118"/>
        <item x="1235"/>
        <item x="216"/>
        <item x="1875"/>
        <item x="2416"/>
        <item x="531"/>
        <item x="1653"/>
        <item x="3081"/>
        <item x="1368"/>
        <item x="1481"/>
        <item x="943"/>
        <item x="1180"/>
        <item x="1094"/>
        <item x="2651"/>
        <item x="2550"/>
        <item x="1792"/>
        <item x="3906"/>
        <item x="2419"/>
        <item x="420"/>
        <item x="746"/>
        <item x="2096"/>
        <item x="1923"/>
        <item x="1492"/>
        <item x="2972"/>
        <item x="2488"/>
        <item x="3399"/>
        <item x="3877"/>
        <item x="2383"/>
        <item x="2252"/>
        <item x="1317"/>
        <item x="1287"/>
        <item x="1250"/>
        <item x="2878"/>
        <item x="1447"/>
        <item x="379"/>
        <item x="2066"/>
        <item x="2319"/>
        <item x="896"/>
        <item x="3446"/>
        <item x="688"/>
        <item x="1508"/>
        <item x="2708"/>
        <item x="907"/>
        <item x="2109"/>
        <item x="3305"/>
        <item x="2607"/>
        <item x="2154"/>
        <item x="964"/>
        <item x="3334"/>
        <item x="2527"/>
        <item x="2006"/>
        <item x="1255"/>
        <item x="1824"/>
        <item x="1632"/>
        <item x="1105"/>
        <item x="874"/>
        <item x="182"/>
        <item x="2249"/>
        <item x="897"/>
        <item x="684"/>
        <item x="1965"/>
        <item x="2308"/>
        <item x="930"/>
        <item x="1044"/>
        <item x="638"/>
        <item x="2320"/>
        <item x="1606"/>
        <item x="2552"/>
        <item x="820"/>
        <item x="1976"/>
        <item x="1820"/>
        <item x="1917"/>
        <item x="2558"/>
        <item x="3518"/>
        <item x="211"/>
        <item x="3416"/>
        <item x="1390"/>
        <item x="689"/>
        <item x="818"/>
        <item x="1832"/>
        <item x="3071"/>
        <item x="2422"/>
        <item x="1083"/>
        <item x="2142"/>
        <item x="1989"/>
        <item x="3783"/>
        <item x="1727"/>
        <item x="2408"/>
        <item x="2137"/>
        <item x="1804"/>
        <item x="1080"/>
        <item x="1532"/>
        <item x="1725"/>
        <item x="2877"/>
        <item x="778"/>
        <item x="64"/>
        <item x="501"/>
        <item x="2091"/>
        <item x="1754"/>
        <item x="2435"/>
        <item x="1867"/>
        <item x="1136"/>
        <item x="2191"/>
        <item x="173"/>
        <item x="1557"/>
        <item x="1876"/>
        <item x="436"/>
        <item x="1569"/>
        <item x="1416"/>
        <item x="3634"/>
        <item x="882"/>
        <item x="1486"/>
        <item x="22"/>
        <item x="1053"/>
        <item x="1799"/>
        <item x="1126"/>
        <item x="1272"/>
        <item x="2732"/>
        <item x="1748"/>
        <item x="965"/>
        <item x="1147"/>
        <item x="2079"/>
        <item x="781"/>
        <item x="914"/>
        <item x="3632"/>
        <item x="360"/>
        <item x="3352"/>
        <item x="4136"/>
        <item x="1476"/>
        <item x="738"/>
        <item x="2898"/>
        <item x="591"/>
        <item x="1910"/>
        <item x="2165"/>
        <item x="1138"/>
        <item x="2353"/>
        <item x="1157"/>
        <item x="2194"/>
        <item x="1692"/>
        <item x="1920"/>
        <item x="1674"/>
        <item x="737"/>
        <item x="2526"/>
        <item x="2638"/>
        <item x="1380"/>
        <item x="231"/>
        <item x="842"/>
        <item x="1983"/>
        <item x="846"/>
        <item x="3613"/>
        <item x="2395"/>
        <item x="423"/>
        <item x="220"/>
        <item x="655"/>
        <item x="811"/>
        <item x="3554"/>
        <item x="1001"/>
        <item x="852"/>
        <item x="1318"/>
        <item x="196"/>
        <item x="2179"/>
        <item x="1096"/>
        <item x="1112"/>
        <item x="543"/>
        <item x="2916"/>
        <item x="1076"/>
        <item x="1912"/>
        <item x="10"/>
        <item x="3641"/>
        <item x="1051"/>
        <item x="575"/>
        <item x="856"/>
        <item x="1823"/>
        <item x="2873"/>
        <item x="506"/>
        <item x="1664"/>
        <item x="1837"/>
        <item x="2001"/>
        <item x="1068"/>
        <item x="2993"/>
        <item x="2016"/>
        <item x="2582"/>
        <item x="298"/>
        <item x="1525"/>
        <item x="2880"/>
        <item x="3914"/>
        <item x="524"/>
        <item x="1100"/>
        <item x="1555"/>
        <item x="1311"/>
        <item x="3019"/>
        <item x="2216"/>
        <item x="1704"/>
        <item x="3831"/>
        <item x="1269"/>
        <item x="1381"/>
        <item x="1004"/>
        <item x="1052"/>
        <item x="2193"/>
        <item x="961"/>
        <item x="2559"/>
        <item x="3638"/>
        <item x="1256"/>
        <item x="710"/>
        <item x="2147"/>
        <item x="1994"/>
        <item x="1513"/>
        <item x="538"/>
        <item x="1079"/>
        <item x="789"/>
        <item x="514"/>
        <item x="1722"/>
        <item x="1667"/>
        <item x="3966"/>
        <item x="944"/>
        <item x="2796"/>
        <item x="4021"/>
        <item x="2969"/>
        <item x="652"/>
        <item x="1659"/>
        <item x="117"/>
        <item x="434"/>
        <item x="2534"/>
        <item x="1217"/>
        <item x="2031"/>
        <item x="16"/>
        <item x="878"/>
        <item x="3254"/>
        <item x="3357"/>
        <item x="645"/>
        <item x="2957"/>
        <item x="2540"/>
        <item x="1351"/>
        <item x="232"/>
        <item x="838"/>
        <item x="297"/>
        <item x="2464"/>
        <item x="1760"/>
        <item x="3741"/>
        <item x="1507"/>
        <item x="331"/>
        <item x="1450"/>
        <item x="1549"/>
        <item x="491"/>
        <item x="1554"/>
        <item x="2637"/>
        <item x="1462"/>
        <item x="2291"/>
        <item x="137"/>
        <item x="1600"/>
        <item x="2436"/>
        <item x="2034"/>
        <item x="3631"/>
        <item x="883"/>
        <item x="2982"/>
        <item x="611"/>
        <item x="1879"/>
        <item x="562"/>
        <item x="685"/>
        <item x="1407"/>
        <item x="691"/>
        <item x="1545"/>
        <item x="3315"/>
        <item x="188"/>
        <item x="2100"/>
        <item x="1784"/>
        <item x="2630"/>
        <item x="2257"/>
        <item x="2187"/>
        <item x="966"/>
        <item x="189"/>
        <item x="997"/>
        <item x="2841"/>
        <item x="3047"/>
        <item x="1267"/>
        <item x="1175"/>
        <item x="2293"/>
        <item x="3800"/>
        <item x="875"/>
        <item x="4113"/>
        <item x="1471"/>
        <item x="908"/>
        <item x="96"/>
        <item x="1861"/>
        <item x="1922"/>
        <item x="138"/>
        <item x="871"/>
        <item x="3137"/>
        <item x="1141"/>
        <item x="613"/>
        <item x="2854"/>
        <item x="1856"/>
        <item x="2391"/>
        <item x="879"/>
        <item x="1298"/>
        <item x="708"/>
        <item x="850"/>
        <item x="1253"/>
        <item x="1656"/>
        <item x="4029"/>
        <item x="113"/>
        <item x="2071"/>
        <item x="812"/>
        <item x="2003"/>
        <item x="180"/>
        <item x="1364"/>
        <item x="3904"/>
        <item x="977"/>
        <item x="2925"/>
        <item x="1140"/>
        <item x="1721"/>
        <item x="841"/>
        <item x="508"/>
        <item x="457"/>
        <item x="596"/>
        <item x="2182"/>
        <item x="904"/>
        <item x="2619"/>
        <item x="1825"/>
        <item x="3447"/>
        <item x="345"/>
        <item x="3227"/>
        <item x="435"/>
        <item x="2409"/>
        <item x="176"/>
        <item x="657"/>
        <item x="2421"/>
        <item x="741"/>
        <item x="1365"/>
        <item x="315"/>
        <item x="2806"/>
        <item x="1074"/>
        <item x="1263"/>
        <item x="18"/>
        <item x="2469"/>
        <item x="1853"/>
        <item x="405"/>
        <item x="1724"/>
        <item x="848"/>
        <item x="1524"/>
        <item x="1372"/>
        <item x="1786"/>
        <item x="740"/>
        <item x="1644"/>
        <item x="3578"/>
        <item x="3438"/>
        <item x="2953"/>
        <item x="1489"/>
        <item x="551"/>
        <item x="2344"/>
        <item x="3116"/>
        <item x="816"/>
        <item x="2745"/>
        <item x="1291"/>
        <item x="2817"/>
        <item x="2392"/>
        <item x="935"/>
        <item x="2810"/>
        <item x="2602"/>
        <item x="2301"/>
        <item x="936"/>
        <item x="1560"/>
        <item x="3052"/>
        <item x="129"/>
        <item x="1082"/>
        <item x="825"/>
        <item x="226"/>
        <item x="2063"/>
        <item x="215"/>
        <item x="2317"/>
        <item x="55"/>
        <item x="1683"/>
        <item x="1946"/>
        <item x="698"/>
        <item x="1277"/>
        <item x="678"/>
        <item x="281"/>
        <item x="296"/>
        <item x="107"/>
        <item x="2973"/>
        <item x="2282"/>
        <item x="171"/>
        <item x="2465"/>
        <item x="2737"/>
        <item x="3292"/>
        <item x="1865"/>
        <item x="1131"/>
        <item x="3812"/>
        <item x="1697"/>
        <item x="63"/>
        <item x="1160"/>
        <item x="1813"/>
        <item x="2103"/>
        <item x="546"/>
        <item x="2675"/>
        <item x="249"/>
        <item x="996"/>
        <item x="947"/>
        <item x="3464"/>
        <item x="2928"/>
        <item x="895"/>
        <item x="3134"/>
        <item x="942"/>
        <item x="2380"/>
        <item x="2292"/>
        <item x="1257"/>
        <item x="255"/>
        <item x="1132"/>
        <item x="2389"/>
        <item x="2309"/>
        <item x="383"/>
        <item x="2714"/>
        <item x="247"/>
        <item x="3740"/>
        <item x="627"/>
        <item x="3572"/>
        <item x="1762"/>
        <item x="1127"/>
        <item x="2363"/>
        <item x="3519"/>
        <item x="3892"/>
        <item x="179"/>
        <item x="2000"/>
        <item x="1201"/>
        <item x="40"/>
        <item x="834"/>
        <item x="1310"/>
        <item x="589"/>
        <item x="1042"/>
        <item x="4"/>
        <item x="2196"/>
        <item x="888"/>
        <item x="2971"/>
        <item x="705"/>
        <item x="880"/>
        <item x="1939"/>
        <item x="6"/>
        <item x="1773"/>
        <item x="1620"/>
        <item x="891"/>
        <item x="2290"/>
        <item x="3882"/>
        <item x="2244"/>
        <item x="2507"/>
        <item x="859"/>
        <item x="1081"/>
        <item x="151"/>
        <item x="2900"/>
        <item x="2023"/>
        <item x="3165"/>
        <item x="602"/>
        <item x="2369"/>
        <item x="1106"/>
        <item x="2035"/>
        <item x="1746"/>
        <item x="745"/>
        <item x="3391"/>
        <item x="2360"/>
        <item x="149"/>
        <item x="2448"/>
        <item x="660"/>
        <item x="119"/>
        <item x="711"/>
        <item x="3511"/>
        <item x="391"/>
        <item x="2485"/>
        <item x="905"/>
        <item x="1626"/>
        <item x="1270"/>
        <item x="367"/>
        <item x="399"/>
        <item x="1755"/>
        <item x="492"/>
        <item x="870"/>
        <item x="886"/>
        <item x="3965"/>
        <item x="3105"/>
        <item x="542"/>
        <item x="3166"/>
        <item x="637"/>
        <item x="774"/>
        <item x="2494"/>
        <item x="2349"/>
        <item x="626"/>
        <item x="2955"/>
        <item x="89"/>
        <item x="95"/>
        <item x="1355"/>
        <item x="3230"/>
        <item x="713"/>
        <item x="4086"/>
        <item x="2185"/>
        <item x="1693"/>
        <item x="1563"/>
        <item x="1510"/>
        <item x="1137"/>
        <item x="1046"/>
        <item x="134"/>
        <item x="76"/>
        <item x="214"/>
        <item x="159"/>
        <item x="2146"/>
        <item x="2405"/>
        <item x="1916"/>
        <item x="1655"/>
        <item x="959"/>
        <item x="1128"/>
        <item x="1159"/>
        <item x="106"/>
        <item x="1552"/>
        <item x="152"/>
        <item x="193"/>
        <item x="794"/>
        <item x="1465"/>
        <item x="2975"/>
        <item x="641"/>
        <item x="4068"/>
        <item x="4042"/>
        <item x="2835"/>
        <item x="2496"/>
        <item x="1237"/>
        <item x="1216"/>
        <item x="1016"/>
        <item x="398"/>
        <item x="1158"/>
        <item x="917"/>
        <item x="1618"/>
        <item x="1810"/>
        <item x="2980"/>
        <item x="558"/>
        <item x="150"/>
        <item x="2082"/>
        <item x="653"/>
        <item x="361"/>
        <item x="4104"/>
        <item x="1511"/>
        <item x="2401"/>
        <item x="2064"/>
        <item x="1500"/>
        <item x="148"/>
        <item x="244"/>
        <item x="2015"/>
        <item x="625"/>
        <item x="2434"/>
        <item x="1638"/>
        <item x="2443"/>
        <item x="1739"/>
        <item x="910"/>
        <item x="3159"/>
        <item x="1593"/>
        <item x="1608"/>
        <item x="1761"/>
        <item x="2133"/>
        <item x="74"/>
        <item x="559"/>
        <item x="376"/>
        <item x="2965"/>
        <item x="2233"/>
        <item x="3461"/>
        <item x="268"/>
        <item x="597"/>
        <item x="2976"/>
        <item x="2010"/>
        <item x="836"/>
        <item x="2682"/>
        <item x="2412"/>
        <item x="2889"/>
        <item x="21"/>
        <item x="1572"/>
        <item x="438"/>
        <item x="1734"/>
        <item x="4100"/>
        <item x="1573"/>
        <item x="1948"/>
        <item x="2533"/>
        <item x="759"/>
        <item x="178"/>
        <item x="590"/>
        <item x="2495"/>
        <item x="1436"/>
        <item x="2813"/>
        <item x="3952"/>
        <item x="805"/>
        <item x="3394"/>
        <item x="1174"/>
        <item x="580"/>
        <item x="855"/>
        <item x="3229"/>
        <item x="679"/>
        <item x="786"/>
        <item x="2644"/>
        <item x="577"/>
        <item x="804"/>
        <item x="456"/>
        <item x="2346"/>
        <item x="251"/>
        <item x="1741"/>
        <item x="993"/>
        <item x="2336"/>
        <item x="1003"/>
        <item x="2423"/>
        <item x="2106"/>
        <item x="1098"/>
        <item x="662"/>
        <item x="1518"/>
        <item x="458"/>
        <item x="544"/>
        <item x="325"/>
        <item x="2580"/>
        <item x="1925"/>
        <item x="1669"/>
        <item x="257"/>
        <item x="539"/>
        <item x="2132"/>
        <item x="3278"/>
        <item x="67"/>
        <item x="3573"/>
        <item x="548"/>
        <item x="3463"/>
        <item x="2866"/>
        <item x="3383"/>
        <item x="1578"/>
        <item x="634"/>
        <item x="335"/>
        <item x="1032"/>
        <item x="2444"/>
        <item x="2068"/>
        <item x="2256"/>
        <item x="317"/>
        <item x="306"/>
        <item x="1295"/>
        <item x="712"/>
        <item x="2390"/>
        <item x="194"/>
        <item x="450"/>
        <item x="2394"/>
        <item x="3484"/>
        <item x="2361"/>
        <item x="493"/>
        <item x="396"/>
        <item x="1715"/>
        <item x="2011"/>
        <item x="513"/>
        <item x="1460"/>
        <item x="3279"/>
        <item x="3548"/>
        <item x="791"/>
        <item x="1627"/>
        <item x="172"/>
        <item x="2251"/>
        <item x="4129"/>
        <item x="1998"/>
        <item x="341"/>
        <item x="1073"/>
        <item x="3667"/>
        <item x="1294"/>
        <item x="1652"/>
        <item x="1039"/>
        <item x="303"/>
        <item x="2915"/>
        <item x="840"/>
        <item x="2236"/>
        <item x="1932"/>
        <item x="3348"/>
        <item x="1575"/>
        <item x="945"/>
        <item x="2140"/>
        <item x="2333"/>
        <item x="2951"/>
        <item x="1161"/>
        <item x="2310"/>
        <item x="2248"/>
        <item x="2657"/>
        <item x="2305"/>
        <item x="2061"/>
        <item x="628"/>
        <item x="32"/>
        <item x="1284"/>
        <item x="1230"/>
        <item x="2121"/>
        <item x="336"/>
        <item x="2545"/>
        <item x="2307"/>
        <item x="1129"/>
        <item x="2696"/>
        <item x="1279"/>
        <item x="3226"/>
        <item x="3832"/>
        <item x="2852"/>
        <item x="400"/>
        <item x="2687"/>
        <item x="1223"/>
        <item x="2946"/>
        <item x="1017"/>
        <item x="3422"/>
        <item x="1886"/>
        <item x="1423"/>
        <item x="2128"/>
        <item x="1862"/>
        <item x="517"/>
        <item x="2442"/>
        <item x="1020"/>
        <item x="1315"/>
        <item x="4020"/>
        <item x="3431"/>
        <item x="687"/>
        <item x="2237"/>
        <item x="1839"/>
        <item x="2803"/>
        <item x="3228"/>
        <item x="681"/>
        <item x="343"/>
        <item x="2296"/>
        <item x="260"/>
        <item x="3321"/>
        <item x="3011"/>
        <item x="2270"/>
        <item x="3075"/>
        <item x="338"/>
        <item x="2692"/>
        <item x="1926"/>
        <item x="707"/>
        <item x="3125"/>
        <item x="2129"/>
        <item x="723"/>
        <item x="1367"/>
        <item x="642"/>
        <item x="1133"/>
        <item x="1123"/>
        <item x="373"/>
        <item x="1546"/>
        <item x="2571"/>
        <item x="2942"/>
        <item x="4010"/>
        <item x="327"/>
        <item x="1695"/>
        <item x="1215"/>
        <item x="258"/>
        <item x="3483"/>
        <item x="1204"/>
        <item x="1819"/>
        <item x="3729"/>
        <item x="4105"/>
        <item x="419"/>
        <item x="3547"/>
        <item x="1281"/>
        <item x="3443"/>
        <item x="199"/>
        <item x="2603"/>
        <item x="2084"/>
        <item x="1456"/>
        <item x="344"/>
        <item x="1625"/>
        <item x="4141"/>
        <item x="234"/>
        <item x="3584"/>
        <item x="1435"/>
        <item x="2359"/>
        <item x="3557"/>
        <item x="2407"/>
        <item x="3045"/>
        <item x="1702"/>
        <item x="2245"/>
        <item x="683"/>
        <item x="890"/>
        <item x="100"/>
        <item x="2070"/>
        <item x="326"/>
        <item x="3280"/>
        <item x="324"/>
        <item x="2342"/>
        <item x="1710"/>
        <item x="1498"/>
        <item x="2367"/>
        <item x="2403"/>
        <item x="1541"/>
        <item x="2364"/>
        <item x="1798"/>
        <item x="1805"/>
        <item x="1075"/>
        <item x="47"/>
        <item x="3784"/>
        <item x="483"/>
        <item x="1907"/>
        <item x="302"/>
        <item x="1953"/>
        <item x="3509"/>
        <item x="2885"/>
        <item x="7"/>
        <item x="515"/>
        <item x="609"/>
        <item x="2302"/>
        <item x="2107"/>
        <item x="1643"/>
        <item x="304"/>
        <item x="3169"/>
        <item x="3040"/>
        <item x="3967"/>
        <item x="2985"/>
        <item x="983"/>
        <item x="2328"/>
        <item x="223"/>
        <item x="3482"/>
        <item x="49"/>
        <item x="2287"/>
        <item x="2186"/>
        <item x="1831"/>
        <item x="1562"/>
        <item x="1951"/>
        <item x="3089"/>
        <item x="3252"/>
        <item x="2530"/>
        <item x="1419"/>
        <item x="1374"/>
        <item x="2019"/>
        <item x="1071"/>
        <item x="3582"/>
        <item x="209"/>
        <item x="780"/>
        <item x="271"/>
        <item x="2086"/>
        <item x="2667"/>
        <item x="108"/>
        <item x="2763"/>
        <item x="2171"/>
        <item x="3540"/>
        <item x="2623"/>
        <item x="1902"/>
        <item x="127"/>
        <item x="3358"/>
        <item x="1769"/>
        <item x="750"/>
        <item x="1814"/>
        <item x="1308"/>
        <item x="3030"/>
        <item x="1515"/>
        <item x="2846"/>
        <item x="3597"/>
        <item x="3368"/>
        <item x="1173"/>
        <item x="1520"/>
        <item x="1551"/>
        <item x="598"/>
        <item x="1598"/>
        <item x="2085"/>
        <item x="3490"/>
        <item x="2521"/>
        <item x="2462"/>
        <item x="4084"/>
        <item x="4027"/>
        <item x="1808"/>
        <item x="3757"/>
        <item x="1297"/>
        <item x="1857"/>
        <item x="2414"/>
        <item x="1901"/>
        <item x="1871"/>
        <item x="2807"/>
        <item x="2410"/>
        <item x="328"/>
        <item x="1095"/>
        <item x="1226"/>
        <item x="1496"/>
        <item x="1314"/>
        <item x="177"/>
        <item x="1854"/>
        <item x="1684"/>
        <item x="2718"/>
        <item x="3012"/>
        <item x="3560"/>
        <item x="1251"/>
        <item x="3168"/>
        <item x="788"/>
        <item x="2243"/>
        <item x="3656"/>
        <item x="1313"/>
        <item x="3038"/>
        <item x="1130"/>
        <item x="279"/>
        <item x="1565"/>
        <item x="1648"/>
        <item x="3938"/>
        <item x="719"/>
        <item x="120"/>
        <item x="2970"/>
        <item x="1345"/>
        <item x="1610"/>
        <item x="1747"/>
        <item x="1406"/>
        <item x="126"/>
        <item x="432"/>
        <item x="3345"/>
        <item x="1186"/>
        <item x="3427"/>
        <item x="1363"/>
        <item x="1454"/>
        <item x="843"/>
        <item x="2804"/>
        <item x="793"/>
        <item x="125"/>
        <item x="1884"/>
        <item x="2274"/>
        <item x="2373"/>
        <item x="727"/>
        <item x="3231"/>
        <item x="720"/>
        <item x="2381"/>
        <item x="430"/>
        <item x="2235"/>
        <item x="1323"/>
        <item x="2525"/>
        <item x="3213"/>
        <item x="1821"/>
        <item x="3933"/>
        <item x="1047"/>
        <item x="2134"/>
        <item x="3793"/>
        <item x="1966"/>
        <item x="3062"/>
        <item x="1731"/>
        <item x="201"/>
        <item x="2704"/>
        <item x="2009"/>
        <item x="3919"/>
        <item x="1043"/>
        <item x="2658"/>
        <item x="3299"/>
        <item x="3555"/>
        <item x="2457"/>
        <item x="1259"/>
        <item x="3753"/>
        <item x="2404"/>
        <item x="1528"/>
        <item x="2474"/>
        <item x="3822"/>
        <item x="763"/>
        <item x="3196"/>
        <item x="2223"/>
        <item x="363"/>
        <item x="2454"/>
        <item x="2204"/>
        <item x="603"/>
        <item x="1668"/>
        <item x="1444"/>
        <item x="1630"/>
        <item x="578"/>
        <item x="320"/>
        <item x="2004"/>
        <item x="1519"/>
        <item x="1696"/>
        <item x="79"/>
        <item x="3746"/>
        <item x="3596"/>
        <item x="706"/>
        <item x="1794"/>
        <item x="2116"/>
        <item x="507"/>
        <item x="1921"/>
        <item x="3289"/>
        <item x="455"/>
        <item x="1934"/>
        <item x="82"/>
        <item x="362"/>
        <item x="1919"/>
        <item x="3823"/>
        <item x="3539"/>
        <item x="3290"/>
        <item x="3144"/>
        <item x="511"/>
        <item x="1347"/>
        <item x="3346"/>
        <item x="1019"/>
        <item x="2996"/>
        <item x="1547"/>
        <item x="927"/>
        <item x="2069"/>
        <item x="4102"/>
        <item x="3934"/>
        <item x="1585"/>
        <item x="2304"/>
        <item x="2324"/>
        <item x="610"/>
        <item x="1753"/>
        <item x="2429"/>
        <item x="15"/>
        <item x="4078"/>
        <item x="1815"/>
        <item x="3516"/>
        <item x="384"/>
        <item x="958"/>
        <item x="2458"/>
        <item x="4108"/>
        <item x="3308"/>
        <item x="3978"/>
        <item x="2424"/>
        <item x="1362"/>
        <item x="1711"/>
        <item x="3850"/>
        <item x="978"/>
        <item x="1616"/>
        <item x="1859"/>
        <item x="274"/>
        <item x="1737"/>
        <item x="2482"/>
        <item x="2018"/>
        <item x="2398"/>
        <item x="3534"/>
        <item x="2053"/>
        <item x="1512"/>
        <item x="699"/>
        <item x="2315"/>
        <item x="1354"/>
        <item x="2617"/>
        <item x="2794"/>
        <item x="2446"/>
        <item x="2013"/>
        <item x="2040"/>
        <item x="1611"/>
        <item x="109"/>
        <item x="2430"/>
        <item x="571"/>
        <item x="881"/>
        <item x="3574"/>
        <item x="1408"/>
        <item x="2476"/>
        <item x="767"/>
        <item x="1326"/>
        <item x="2808"/>
        <item x="537"/>
        <item x="1483"/>
        <item x="3472"/>
        <item x="99"/>
        <item x="1006"/>
        <item x="4054"/>
        <item x="2124"/>
        <item x="1615"/>
        <item x="1971"/>
        <item x="1"/>
        <item x="1827"/>
        <item x="1681"/>
        <item x="2896"/>
        <item x="594"/>
        <item x="1330"/>
        <item x="2352"/>
        <item x="14"/>
        <item x="785"/>
        <item x="1148"/>
        <item x="680"/>
        <item x="1208"/>
        <item x="3561"/>
        <item x="3379"/>
        <item x="4049"/>
        <item x="1188"/>
        <item x="195"/>
        <item x="2433"/>
        <item x="3020"/>
        <item x="808"/>
        <item x="845"/>
        <item x="853"/>
        <item x="3302"/>
        <item x="2723"/>
        <item x="2848"/>
        <item x="1012"/>
        <item x="478"/>
        <item x="1022"/>
        <item x="1534"/>
        <item x="894"/>
        <item x="3050"/>
        <item x="1553"/>
        <item x="2587"/>
        <item x="2842"/>
        <item x="323"/>
        <item x="1211"/>
        <item x="2949"/>
        <item x="2747"/>
        <item x="772"/>
        <item x="3630"/>
        <item x="753"/>
        <item x="1621"/>
        <item x="1464"/>
        <item x="734"/>
        <item x="2903"/>
        <item x="1969"/>
        <item x="939"/>
        <item x="887"/>
        <item x="1686"/>
        <item x="1111"/>
        <item x="1331"/>
        <item x="1712"/>
        <item x="1685"/>
        <item x="33"/>
        <item x="921"/>
        <item x="1870"/>
        <item x="3311"/>
        <item x="2771"/>
        <item x="1220"/>
        <item x="1765"/>
        <item x="2673"/>
        <item x="1720"/>
        <item x="2799"/>
        <item x="3968"/>
        <item x="1457"/>
        <item x="2767"/>
        <item x="2174"/>
        <item x="2871"/>
        <item x="1168"/>
        <item x="4038"/>
        <item x="394"/>
        <item x="2845"/>
        <item x="41"/>
        <item x="2050"/>
        <item x="1666"/>
        <item x="1396"/>
        <item x="3786"/>
        <item x="614"/>
        <item x="2281"/>
        <item x="616"/>
        <item x="1114"/>
        <item x="2869"/>
        <item x="2393"/>
        <item x="65"/>
        <item x="2761"/>
        <item x="1342"/>
        <item x="2127"/>
        <item x="3722"/>
        <item x="3594"/>
        <item x="1719"/>
        <item x="3608"/>
        <item x="2523"/>
        <item x="730"/>
        <item x="1776"/>
        <item x="1882"/>
        <item x="1577"/>
        <item x="3055"/>
        <item x="2135"/>
        <item x="1736"/>
        <item x="1936"/>
        <item x="952"/>
        <item x="1855"/>
        <item x="505"/>
        <item x="2561"/>
        <item x="2966"/>
        <item x="2271"/>
        <item x="275"/>
        <item x="1278"/>
        <item x="2074"/>
        <item x="928"/>
        <item x="1410"/>
        <item x="3313"/>
        <item x="3239"/>
        <item x="1597"/>
        <item x="2618"/>
        <item x="2087"/>
        <item x="1163"/>
        <item x="2125"/>
        <item x="3770"/>
        <item x="3303"/>
        <item x="1266"/>
        <item x="2094"/>
        <item x="1324"/>
        <item x="3002"/>
        <item x="1149"/>
        <item x="2343"/>
        <item x="2168"/>
        <item x="1931"/>
        <item x="2144"/>
        <item x="2690"/>
        <item x="1665"/>
        <item x="205"/>
        <item x="1010"/>
        <item x="2314"/>
        <item x="1759"/>
        <item x="2812"/>
        <item x="3792"/>
        <item x="3003"/>
        <item x="1360"/>
        <item x="1375"/>
        <item x="2355"/>
        <item x="982"/>
        <item x="31"/>
        <item x="599"/>
        <item x="4006"/>
        <item x="3296"/>
        <item x="3824"/>
        <item x="3976"/>
        <item x="162"/>
        <item x="1190"/>
        <item x="1701"/>
        <item x="1357"/>
        <item x="3172"/>
        <item x="1536"/>
        <item x="3785"/>
        <item x="2166"/>
        <item x="1995"/>
        <item x="1738"/>
        <item x="2456"/>
        <item x="1411"/>
        <item x="1433"/>
        <item x="1261"/>
        <item x="48"/>
        <item x="931"/>
        <item x="1802"/>
        <item x="1203"/>
        <item x="370"/>
        <item x="2205"/>
        <item x="2851"/>
        <item x="520"/>
        <item x="3429"/>
        <item x="755"/>
        <item x="758"/>
        <item x="535"/>
        <item x="3250"/>
        <item x="2076"/>
        <item x="2108"/>
        <item x="3843"/>
        <item x="3194"/>
        <item x="3177"/>
        <item x="922"/>
        <item x="1509"/>
        <item x="2447"/>
        <item x="4022"/>
        <item x="1687"/>
        <item x="2025"/>
        <item x="2529"/>
        <item x="104"/>
        <item x="3021"/>
        <item x="1571"/>
        <item x="1120"/>
        <item x="2341"/>
        <item x="3297"/>
        <item x="2768"/>
        <item x="1849"/>
        <item x="649"/>
        <item x="1376"/>
        <item x="1389"/>
        <item x="2784"/>
        <item x="1015"/>
        <item x="3244"/>
        <item x="1778"/>
        <item x="1394"/>
        <item x="2175"/>
        <item x="3935"/>
        <item x="822"/>
        <item x="2440"/>
        <item x="3918"/>
        <item x="27"/>
        <item x="3874"/>
        <item x="3913"/>
        <item x="2989"/>
        <item x="470"/>
        <item x="3887"/>
        <item x="3293"/>
        <item x="2356"/>
        <item x="2143"/>
        <item x="3922"/>
        <item x="350"/>
        <item x="2584"/>
        <item x="248"/>
        <item x="56"/>
        <item x="3121"/>
        <item x="2891"/>
        <item x="3925"/>
        <item x="471"/>
        <item x="1848"/>
        <item x="3314"/>
        <item x="1150"/>
        <item x="13"/>
        <item x="2214"/>
        <item x="3471"/>
        <item x="1634"/>
        <item x="140"/>
        <item x="1800"/>
        <item x="832"/>
        <item x="2038"/>
        <item x="1421"/>
        <item x="692"/>
        <item x="1358"/>
        <item x="3376"/>
        <item x="3603"/>
        <item x="1239"/>
        <item x="630"/>
        <item x="3503"/>
        <item x="1248"/>
        <item x="3569"/>
        <item x="2057"/>
        <item x="2073"/>
        <item x="1113"/>
        <item x="929"/>
        <item x="3282"/>
        <item x="1961"/>
        <item x="2192"/>
        <item x="1391"/>
        <item x="3480"/>
        <item x="2029"/>
        <item x="2232"/>
        <item x="2453"/>
        <item x="2857"/>
        <item x="1705"/>
        <item x="3851"/>
        <item x="3360"/>
        <item x="2151"/>
        <item x="378"/>
        <item x="3449"/>
        <item x="288"/>
        <item x="1781"/>
        <item x="2628"/>
        <item x="1422"/>
        <item x="802"/>
        <item x="1041"/>
        <item x="1268"/>
        <item x="3405"/>
        <item x="2285"/>
        <item x="3157"/>
        <item x="3397"/>
        <item x="46"/>
        <item x="661"/>
        <item x="572"/>
        <item x="1189"/>
        <item x="1221"/>
        <item x="1491"/>
        <item x="1116"/>
        <item x="1437"/>
        <item x="3110"/>
        <item x="42"/>
        <item x="1576"/>
        <item x="2567"/>
        <item x="963"/>
        <item x="1439"/>
        <item x="979"/>
        <item x="885"/>
        <item x="469"/>
        <item x="1777"/>
        <item x="923"/>
        <item x="1822"/>
        <item x="3272"/>
        <item x="408"/>
        <item x="3837"/>
        <item x="617"/>
        <item x="156"/>
        <item x="2206"/>
        <item x="2556"/>
        <item x="975"/>
        <item x="1807"/>
        <item x="1356"/>
        <item x="2455"/>
        <item x="3205"/>
        <item x="2908"/>
        <item x="1740"/>
        <item x="1024"/>
        <item x="1275"/>
        <item x="1647"/>
        <item x="1838"/>
        <item x="1858"/>
        <item x="2303"/>
        <item x="2483"/>
        <item x="2153"/>
        <item x="3006"/>
        <item x="191"/>
        <item x="3538"/>
        <item x="1842"/>
        <item x="1706"/>
        <item x="3294"/>
        <item x="3699"/>
        <item x="155"/>
        <item x="876"/>
        <item x="1812"/>
        <item x="4111"/>
        <item x="2120"/>
        <item x="8"/>
        <item x="1698"/>
        <item x="807"/>
        <item x="837"/>
        <item x="769"/>
        <item x="3470"/>
        <item x="2660"/>
        <item x="3739"/>
        <item x="3197"/>
        <item x="218"/>
        <item x="831"/>
        <item x="2176"/>
        <item x="847"/>
        <item x="2289"/>
        <item x="1249"/>
        <item x="494"/>
        <item x="1613"/>
        <item x="1767"/>
        <item x="2112"/>
        <item x="157"/>
        <item x="1108"/>
        <item x="1146"/>
        <item x="3514"/>
        <item x="1177"/>
        <item x="3381"/>
        <item x="5"/>
        <item x="2420"/>
        <item x="3258"/>
        <item x="554"/>
        <item x="1502"/>
        <item x="2578"/>
        <item x="3195"/>
        <item x="3069"/>
        <item x="1628"/>
        <item x="768"/>
        <item x="3848"/>
        <item x="1996"/>
        <item x="1872"/>
        <item x="2247"/>
        <item x="998"/>
        <item x="1449"/>
        <item x="2636"/>
        <item x="2461"/>
        <item x="1749"/>
        <item x="1537"/>
        <item x="2081"/>
        <item x="3774"/>
        <item x="981"/>
        <item x="1264"/>
        <item x="1911"/>
        <item x="2213"/>
        <item x="902"/>
        <item x="353"/>
        <item x="204"/>
        <item x="1445"/>
        <item x="2262"/>
        <item x="78"/>
        <item x="1670"/>
        <item x="2396"/>
        <item x="972"/>
        <item x="2254"/>
        <item x="2183"/>
        <item x="3374"/>
        <item x="2030"/>
        <item x="2769"/>
        <item x="3808"/>
        <item x="1373"/>
        <item x="851"/>
        <item x="2173"/>
        <item x="371"/>
        <item x="3531"/>
        <item x="1962"/>
        <item x="424"/>
        <item x="2762"/>
        <item x="3867"/>
        <item x="760"/>
        <item x="356"/>
        <item x="3905"/>
        <item x="3340"/>
        <item x="3367"/>
        <item x="824"/>
        <item x="1065"/>
        <item x="2679"/>
        <item x="622"/>
        <item x="2913"/>
        <item x="1897"/>
        <item x="3434"/>
        <item x="2399"/>
        <item x="1883"/>
        <item x="289"/>
        <item x="1296"/>
        <item x="1172"/>
        <item x="227"/>
        <item x="1544"/>
        <item x="830"/>
        <item x="3533"/>
        <item x="429"/>
        <item x="2639"/>
        <item x="2418"/>
        <item x="643"/>
        <item x="3487"/>
        <item x="1202"/>
        <item x="2981"/>
        <item x="909"/>
        <item x="294"/>
        <item x="83"/>
        <item x="163"/>
        <item x="1954"/>
        <item x="496"/>
        <item x="84"/>
        <item x="2741"/>
        <item x="1604"/>
        <item x="1619"/>
        <item x="2259"/>
        <item x="3437"/>
        <item x="1967"/>
        <item x="170"/>
        <item x="3515"/>
        <item x="2067"/>
        <item x="1066"/>
        <item x="2261"/>
        <item x="1836"/>
        <item x="1067"/>
        <item x="26"/>
        <item x="4015"/>
        <item x="3814"/>
        <item x="2240"/>
        <item x="397"/>
        <item x="1851"/>
        <item x="1499"/>
        <item x="1222"/>
        <item x="674"/>
        <item x="1011"/>
        <item x="2238"/>
        <item x="3529"/>
        <item x="1662"/>
        <item x="1350"/>
        <item x="3743"/>
        <item x="2092"/>
        <item x="1002"/>
        <item x="1723"/>
        <item x="2275"/>
        <item x="1905"/>
        <item x="1453"/>
        <item x="139"/>
        <item x="2856"/>
        <item x="1730"/>
        <item x="3645"/>
        <item x="3698"/>
        <item x="4001"/>
        <item x="749"/>
        <item x="2932"/>
        <item x="1431"/>
        <item x="497"/>
        <item x="135"/>
        <item x="2278"/>
        <item x="3773"/>
        <item x="2258"/>
        <item x="1564"/>
        <item x="2431"/>
        <item x="3167"/>
        <item x="3459"/>
        <item x="3421"/>
        <item x="1060"/>
        <item x="2177"/>
        <item x="3192"/>
        <item x="1446"/>
        <item x="773"/>
        <item x="3316"/>
        <item x="4052"/>
        <item x="536"/>
        <item x="915"/>
        <item x="3201"/>
        <item x="3567"/>
        <item x="2149"/>
        <item x="2027"/>
        <item x="2311"/>
        <item x="2834"/>
        <item x="3957"/>
        <item x="1973"/>
        <item x="1791"/>
        <item x="2208"/>
        <item x="2022"/>
        <item x="2608"/>
        <item x="3767"/>
        <item x="3870"/>
        <item x="3215"/>
        <item x="1045"/>
        <item x="114"/>
        <item x="1246"/>
        <item x="2863"/>
        <item x="1533"/>
        <item x="290"/>
        <item x="2280"/>
        <item x="20"/>
        <item x="2853"/>
        <item x="1200"/>
        <item x="560"/>
        <item x="1661"/>
        <item x="1302"/>
        <item x="1952"/>
        <item x="3450"/>
        <item x="3619"/>
        <item x="2049"/>
        <item x="2201"/>
        <item x="3271"/>
        <item x="2150"/>
        <item x="3037"/>
        <item x="960"/>
        <item x="3702"/>
        <item x="2778"/>
        <item x="3602"/>
        <item x="3849"/>
        <item x="3579"/>
        <item x="3462"/>
        <item x="1165"/>
        <item x="2890"/>
        <item x="3915"/>
        <item x="1054"/>
        <item x="2546"/>
        <item x="2241"/>
        <item x="2451"/>
        <item x="3043"/>
        <item x="2859"/>
        <item x="1193"/>
        <item x="1171"/>
        <item x="651"/>
        <item x="2438"/>
        <item x="12"/>
        <item x="334"/>
        <item x="2659"/>
        <item x="237"/>
        <item x="3180"/>
        <item x="1448"/>
        <item x="1055"/>
        <item x="3911"/>
        <item x="869"/>
        <item x="3356"/>
        <item x="105"/>
        <item x="644"/>
        <item x="844"/>
        <item x="3552"/>
        <item x="994"/>
        <item x="1125"/>
        <item x="821"/>
        <item x="663"/>
        <item x="2622"/>
        <item x="2849"/>
        <item x="1162"/>
        <item x="779"/>
        <item x="3927"/>
        <item x="276"/>
        <item x="164"/>
        <item x="1244"/>
        <item x="2994"/>
        <item x="1176"/>
        <item x="3465"/>
        <item x="92"/>
        <item x="709"/>
        <item x="3779"/>
        <item x="3803"/>
        <item x="2036"/>
        <item x="3354"/>
        <item x="2379"/>
        <item x="66"/>
        <item x="948"/>
        <item x="1037"/>
        <item x="3373"/>
        <item x="2059"/>
        <item x="862"/>
        <item x="3766"/>
        <item x="1320"/>
        <item x="2178"/>
        <item x="1574"/>
        <item x="1779"/>
        <item x="2211"/>
        <item x="2633"/>
        <item x="390"/>
        <item x="700"/>
        <item x="441"/>
        <item x="1303"/>
        <item x="2002"/>
        <item x="1991"/>
        <item x="431"/>
        <item x="1353"/>
        <item x="62"/>
        <item x="2046"/>
        <item x="1143"/>
        <item x="2670"/>
        <item x="2340"/>
        <item x="2156"/>
        <item x="381"/>
        <item x="1700"/>
        <item x="392"/>
        <item x="1038"/>
        <item x="1485"/>
        <item x="585"/>
        <item x="974"/>
        <item x="1970"/>
        <item x="736"/>
        <item x="2764"/>
        <item x="1191"/>
        <item x="2995"/>
        <item x="30"/>
        <item x="1988"/>
        <item x="2787"/>
        <item x="877"/>
        <item x="339"/>
        <item x="3819"/>
        <item x="2139"/>
        <item x="3804"/>
        <item x="1227"/>
        <item x="2095"/>
        <item x="632"/>
        <item x="2620"/>
        <item x="3912"/>
        <item x="2045"/>
        <item x="3721"/>
        <item x="1984"/>
        <item x="94"/>
        <item x="2672"/>
        <item x="2231"/>
        <item x="3857"/>
        <item x="1452"/>
        <item x="553"/>
        <item x="3268"/>
        <item x="2744"/>
        <item x="2739"/>
        <item x="253"/>
        <item x="1494"/>
        <item x="3300"/>
        <item x="332"/>
        <item x="2573"/>
        <item x="1183"/>
        <item x="1166"/>
        <item x="368"/>
        <item x="3176"/>
        <item x="2265"/>
        <item x="3530"/>
        <item x="3048"/>
        <item x="1438"/>
        <item x="2683"/>
        <item x="1121"/>
        <item x="3339"/>
        <item x="556"/>
        <item x="728"/>
        <item x="2260"/>
        <item x="2279"/>
        <item x="460"/>
        <item x="2514"/>
        <item x="3939"/>
        <item x="1031"/>
        <item x="3386"/>
        <item x="1488"/>
        <item x="2277"/>
        <item x="3435"/>
        <item x="2531"/>
        <item x="190"/>
        <item x="2643"/>
        <item x="995"/>
        <item x="34"/>
        <item x="444"/>
        <item x="2694"/>
        <item x="372"/>
        <item x="3304"/>
        <item x="1570"/>
        <item x="4139"/>
        <item x="242"/>
        <item x="269"/>
        <item x="2493"/>
        <item x="3243"/>
        <item x="1635"/>
        <item x="2158"/>
        <item x="1968"/>
        <item x="3263"/>
        <item x="136"/>
        <item x="3782"/>
        <item x="1487"/>
        <item x="623"/>
        <item x="3523"/>
        <item x="123"/>
        <item x="221"/>
        <item x="4045"/>
        <item x="224"/>
        <item x="3682"/>
        <item x="2065"/>
        <item x="1612"/>
        <item x="3468"/>
        <item x="19"/>
        <item x="395"/>
        <item x="541"/>
        <item x="3492"/>
        <item x="999"/>
        <item x="976"/>
        <item x="266"/>
        <item x="1021"/>
        <item x="3890"/>
        <item x="1556"/>
        <item x="59"/>
        <item x="2836"/>
        <item x="314"/>
        <item x="555"/>
        <item x="2782"/>
        <item x="1847"/>
        <item x="440"/>
        <item x="672"/>
        <item x="2809"/>
        <item x="3513"/>
        <item x="2921"/>
        <item x="1247"/>
        <item x="3277"/>
        <item x="3838"/>
        <item x="3185"/>
        <item x="2536"/>
        <item x="454"/>
        <item x="3378"/>
        <item x="2721"/>
        <item x="2594"/>
        <item x="385"/>
        <item x="2547"/>
        <item x="3566"/>
        <item x="2707"/>
        <item x="3246"/>
        <item x="499"/>
        <item x="1623"/>
        <item x="2988"/>
        <item x="2937"/>
        <item x="951"/>
        <item x="121"/>
        <item x="3108"/>
        <item x="2894"/>
        <item x="2542"/>
        <item x="2138"/>
        <item x="1339"/>
        <item x="2655"/>
        <item x="210"/>
        <item x="911"/>
        <item x="29"/>
        <item x="1240"/>
        <item x="702"/>
        <item x="2710"/>
        <item x="1395"/>
        <item x="2649"/>
        <item x="3970"/>
        <item x="2713"/>
        <item x="3364"/>
        <item x="58"/>
        <item x="2861"/>
        <item x="2037"/>
        <item x="1955"/>
        <item x="1986"/>
        <item x="3856"/>
        <item x="973"/>
        <item x="2370"/>
        <item x="340"/>
        <item x="3430"/>
        <item x="4074"/>
        <item x="3245"/>
        <item x="2722"/>
        <item x="581"/>
        <item x="1818"/>
        <item x="25"/>
        <item x="2463"/>
        <item x="2876"/>
        <item x="2321"/>
        <item x="1582"/>
        <item x="2264"/>
        <item x="352"/>
        <item x="3550"/>
        <item x="1286"/>
        <item x="3351"/>
        <item x="2318"/>
        <item x="158"/>
        <item x="1956"/>
        <item x="516"/>
        <item x="3390"/>
        <item x="2609"/>
        <item x="777"/>
        <item x="1990"/>
        <item x="3202"/>
        <item x="1469"/>
        <item x="2195"/>
        <item x="1014"/>
        <item x="4039"/>
        <item x="762"/>
        <item x="521"/>
        <item x="3863"/>
        <item x="526"/>
        <item x="1535"/>
        <item x="1233"/>
        <item x="3609"/>
        <item x="519"/>
        <item x="3142"/>
        <item x="433"/>
        <item x="1443"/>
        <item x="839"/>
        <item x="2968"/>
        <item x="354"/>
        <item x="3276"/>
        <item x="3457"/>
        <item x="2664"/>
        <item x="567"/>
        <item x="305"/>
        <item x="579"/>
        <item x="3344"/>
        <item x="3568"/>
        <item x="3237"/>
        <item x="918"/>
        <item x="2779"/>
        <item x="3257"/>
        <item x="3842"/>
        <item x="2445"/>
        <item x="3769"/>
        <item x="337"/>
        <item x="54"/>
        <item x="518"/>
        <item x="236"/>
        <item x="2872"/>
        <item x="3701"/>
        <item x="239"/>
        <item x="2832"/>
        <item x="3598"/>
        <item x="313"/>
        <item x="775"/>
        <item x="1063"/>
        <item x="2684"/>
        <item x="4032"/>
        <item x="3884"/>
        <item x="3755"/>
        <item x="801"/>
        <item x="2459"/>
        <item x="2246"/>
        <item x="2940"/>
        <item x="3805"/>
        <item x="3126"/>
        <item x="4077"/>
        <item x="3777"/>
        <item x="748"/>
        <item x="414"/>
        <item x="1918"/>
        <item x="697"/>
        <item x="3723"/>
        <item x="4126"/>
        <item x="1596"/>
        <item x="2563"/>
        <item x="3652"/>
        <item x="854"/>
        <item x="3677"/>
        <item x="3818"/>
        <item x="3580"/>
        <item x="1579"/>
        <item x="2437"/>
        <item x="1793"/>
        <item x="817"/>
        <item x="252"/>
        <item x="1153"/>
        <item x="1058"/>
        <item x="262"/>
        <item x="2575"/>
        <item x="701"/>
        <item x="1292"/>
        <item x="3409"/>
        <item x="1346"/>
        <item x="1156"/>
        <item x="4092"/>
        <item x="446"/>
        <item x="3338"/>
        <item x="806"/>
        <item x="482"/>
        <item x="2936"/>
        <item x="1543"/>
        <item x="2952"/>
        <item x="2312"/>
        <item x="1772"/>
        <item x="2902"/>
        <item x="3801"/>
        <item x="1972"/>
        <item x="28"/>
        <item x="2974"/>
        <item x="3900"/>
        <item x="364"/>
        <item x="1531"/>
        <item x="219"/>
        <item x="3042"/>
        <item x="751"/>
        <item x="3404"/>
        <item x="1503"/>
        <item x="3455"/>
        <item x="640"/>
        <item x="2548"/>
        <item x="3961"/>
        <item x="1803"/>
        <item x="3170"/>
        <item x="2919"/>
        <item x="241"/>
        <item x="4107"/>
        <item x="2384"/>
        <item x="2557"/>
        <item x="1826"/>
        <item x="167"/>
        <item x="365"/>
        <item x="2879"/>
        <item x="351"/>
        <item x="3191"/>
        <item x="3155"/>
        <item x="3214"/>
        <item x="2335"/>
        <item x="2983"/>
        <item x="1840"/>
        <item x="369"/>
        <item x="2962"/>
        <item x="3335"/>
        <item x="3200"/>
        <item x="375"/>
        <item x="984"/>
        <item x="1605"/>
        <item x="4101"/>
        <item x="898"/>
        <item x="1434"/>
        <item x="2586"/>
        <item x="2860"/>
        <item x="2703"/>
        <item x="2406"/>
        <item x="259"/>
        <item x="2788"/>
        <item x="3747"/>
        <item x="2920"/>
        <item x="3073"/>
        <item x="1316"/>
        <item x="2858"/>
        <item x="388"/>
        <item x="2060"/>
        <item x="670"/>
        <item x="3453"/>
        <item x="3735"/>
        <item x="308"/>
        <item x="38"/>
        <item x="3545"/>
        <item x="3678"/>
        <item x="906"/>
        <item x="857"/>
        <item x="2375"/>
        <item x="612"/>
        <item x="349"/>
        <item x="3024"/>
        <item x="1265"/>
        <item x="4122"/>
        <item x="4085"/>
        <item x="656"/>
        <item x="4073"/>
        <item x="3653"/>
        <item x="285"/>
        <item x="1944"/>
        <item x="2568"/>
        <item x="2122"/>
        <item x="1349"/>
        <item x="3046"/>
        <item x="1548"/>
        <item x="872"/>
        <item x="2728"/>
        <item x="77"/>
        <item x="4028"/>
        <item x="2326"/>
        <item x="867"/>
        <item x="3425"/>
        <item x="39"/>
        <item x="1170"/>
        <item x="1057"/>
        <item x="938"/>
        <item x="3816"/>
        <item x="3312"/>
        <item x="552"/>
        <item x="3713"/>
        <item x="2939"/>
        <item x="3693"/>
        <item x="2992"/>
        <item x="2517"/>
        <item x="3510"/>
        <item x="629"/>
        <item x="1642"/>
        <item x="633"/>
        <item x="1522"/>
        <item x="3336"/>
        <item x="3586"/>
        <item x="3988"/>
        <item x="1949"/>
        <item x="3082"/>
        <item x="1338"/>
        <item x="4043"/>
        <item x="333"/>
        <item x="2790"/>
        <item x="2821"/>
        <item x="2549"/>
        <item x="2263"/>
        <item x="2528"/>
        <item x="3527"/>
        <item x="1309"/>
        <item x="3662"/>
        <item x="1796"/>
        <item x="2938"/>
        <item x="1688"/>
        <item x="1559"/>
        <item x="3951"/>
        <item x="790"/>
        <item x="2432"/>
        <item x="1340"/>
        <item x="2099"/>
        <item x="2864"/>
        <item x="2665"/>
        <item x="3324"/>
        <item x="3359"/>
        <item x="2377"/>
        <item x="213"/>
        <item x="2959"/>
        <item x="686"/>
        <item x="803"/>
        <item x="2148"/>
        <item x="286"/>
        <item x="962"/>
        <item x="3456"/>
        <item x="3742"/>
        <item x="4031"/>
        <item x="3189"/>
        <item x="3080"/>
        <item x="3581"/>
        <item x="1771"/>
        <item x="3507"/>
        <item x="2093"/>
        <item x="2918"/>
        <item x="3732"/>
        <item x="342"/>
        <item x="926"/>
        <item x="3016"/>
        <item x="1013"/>
        <item x="1413"/>
        <item x="2283"/>
        <item x="2831"/>
        <item x="3199"/>
        <item x="3868"/>
        <item x="202"/>
        <item x="1119"/>
        <item x="410"/>
        <item x="3811"/>
        <item x="3406"/>
        <item x="3154"/>
        <item x="3232"/>
        <item x="3648"/>
        <item x="330"/>
        <item x="504"/>
        <item x="3898"/>
        <item x="1293"/>
        <item x="901"/>
        <item x="2958"/>
        <item x="2098"/>
        <item x="1770"/>
        <item x="3150"/>
        <item x="300"/>
        <item x="2111"/>
        <item x="2712"/>
        <item x="233"/>
        <item x="4013"/>
        <item x="4137"/>
        <item x="3267"/>
        <item x="1023"/>
        <item x="2781"/>
        <item x="1745"/>
        <item x="2772"/>
        <item x="57"/>
        <item x="3810"/>
        <item x="217"/>
        <item x="3161"/>
        <item x="3776"/>
        <item x="273"/>
        <item x="1069"/>
        <item x="1887"/>
        <item x="604"/>
        <item x="3396"/>
        <item x="863"/>
        <item x="592"/>
        <item x="3323"/>
        <item x="3650"/>
        <item x="222"/>
        <item x="3259"/>
        <item x="2378"/>
        <item x="576"/>
        <item x="3986"/>
        <item x="1260"/>
        <item x="1997"/>
        <item x="1392"/>
        <item x="3287"/>
        <item x="3969"/>
        <item x="3600"/>
        <item x="1622"/>
        <item x="4012"/>
        <item x="393"/>
        <item x="2215"/>
        <item x="3923"/>
        <item x="4079"/>
        <item x="940"/>
        <item x="3622"/>
        <item x="3096"/>
        <item x="263"/>
        <item x="735"/>
        <item x="4117"/>
        <item x="3626"/>
        <item x="2785"/>
        <item x="2850"/>
        <item x="1122"/>
        <item x="75"/>
        <item x="527"/>
        <item x="3148"/>
        <item x="3553"/>
        <item x="3771"/>
        <item x="3064"/>
        <item x="1899"/>
        <item x="3508"/>
        <item x="2909"/>
        <item x="3469"/>
        <item x="3962"/>
        <item x="3599"/>
        <item x="81"/>
        <item x="3286"/>
        <item x="4062"/>
        <item x="1636"/>
        <item x="3522"/>
        <item x="4132"/>
        <item x="752"/>
        <item x="980"/>
        <item x="2417"/>
        <item x="3410"/>
        <item x="1412"/>
        <item x="4130"/>
        <item x="1417"/>
        <item x="3281"/>
        <item x="228"/>
        <item x="729"/>
        <item x="2998"/>
        <item x="1086"/>
        <item x="3618"/>
        <item x="3506"/>
        <item x="4106"/>
        <item x="809"/>
        <item x="545"/>
        <item x="2766"/>
        <item x="3285"/>
        <item x="3853"/>
        <item x="2080"/>
        <item x="2460"/>
        <item x="3053"/>
        <item x="2475"/>
        <item x="421"/>
        <item x="2773"/>
        <item x="583"/>
        <item x="2943"/>
        <item x="3173"/>
        <item x="2716"/>
        <item x="742"/>
        <item x="3635"/>
        <item x="3525"/>
        <item x="3025"/>
        <item x="3118"/>
        <item x="3224"/>
        <item x="3114"/>
        <item x="3873"/>
        <item x="3661"/>
        <item x="3181"/>
        <item x="2632"/>
        <item x="3772"/>
        <item x="3460"/>
        <item x="3160"/>
        <item x="3546"/>
        <item x="3014"/>
        <item x="2439"/>
        <item x="2709"/>
        <item x="3879"/>
        <item x="3828"/>
        <item x="1929"/>
        <item x="1756"/>
        <item x="3076"/>
        <item x="3284"/>
        <item x="3475"/>
        <item x="3855"/>
        <item x="1817"/>
        <item x="4024"/>
        <item x="3711"/>
        <item x="1689"/>
        <item x="4037"/>
        <item x="481"/>
        <item x="3985"/>
        <item x="2926"/>
        <item x="1254"/>
        <item x="2693"/>
        <item x="2313"/>
        <item x="3606"/>
        <item x="3629"/>
        <item x="3754"/>
        <item x="3543"/>
        <item x="3710"/>
        <item x="3833"/>
        <item x="561"/>
        <item x="1542"/>
        <item x="3362"/>
        <item x="3361"/>
        <item x="3248"/>
        <item x="2322"/>
        <item x="3063"/>
        <item x="2868"/>
        <item x="2267"/>
        <item x="3504"/>
        <item x="2999"/>
        <item x="413"/>
        <item x="4064"/>
        <item x="3676"/>
        <item x="3881"/>
        <item x="3216"/>
        <item x="3255"/>
        <item x="3761"/>
        <item x="1594"/>
        <item x="941"/>
        <item x="3717"/>
        <item x="3274"/>
        <item x="1214"/>
        <item x="3057"/>
        <item x="3178"/>
        <item x="3145"/>
        <item x="1312"/>
        <item x="3593"/>
        <item x="3203"/>
        <item x="4019"/>
        <item x="3439"/>
        <item x="3301"/>
        <item x="2097"/>
        <item x="3654"/>
        <item x="865"/>
        <item x="2978"/>
        <item x="4076"/>
        <item x="1228"/>
        <item x="3369"/>
        <item x="4116"/>
        <item x="3395"/>
        <item x="412"/>
        <item x="1940"/>
        <item x="490"/>
        <item x="502"/>
        <item x="2200"/>
        <item x="3830"/>
        <item x="4128"/>
        <item x="1609"/>
        <item x="2294"/>
        <item x="387"/>
        <item x="3893"/>
        <item x="3862"/>
        <item x="2734"/>
        <item x="2624"/>
        <item x="2944"/>
        <item x="3644"/>
        <item x="3310"/>
        <item x="3583"/>
        <item x="2911"/>
        <item x="4016"/>
        <item x="3700"/>
        <item x="1714"/>
        <item x="3908"/>
        <item x="3730"/>
        <item x="277"/>
        <item x="3440"/>
        <item x="3825"/>
        <item x="1935"/>
        <item x="2691"/>
        <item x="2562"/>
        <item x="1938"/>
        <item x="2800"/>
        <item x="2508"/>
        <item x="1843"/>
        <item x="1185"/>
        <item x="3326"/>
        <item x="3049"/>
        <item x="3117"/>
        <item x="3854"/>
        <item x="3861"/>
        <item x="2960"/>
        <item x="1526"/>
        <item x="411"/>
        <item x="3869"/>
        <item x="230"/>
        <item x="2652"/>
        <item x="1540"/>
        <item x="3058"/>
        <item x="1099"/>
        <item x="4044"/>
        <item x="3764"/>
        <item x="2362"/>
        <item x="1521"/>
        <item x="3707"/>
        <item x="2685"/>
        <item x="1844"/>
        <item x="3917"/>
        <item x="307"/>
        <item x="3794"/>
        <item x="3669"/>
        <item x="3329"/>
        <item x="1873"/>
        <item x="3821"/>
        <item x="1992"/>
        <item x="1795"/>
        <item x="4120"/>
        <item x="2729"/>
        <item x="3871"/>
        <item x="2930"/>
        <item x="174"/>
        <item x="3466"/>
        <item x="3451"/>
        <item x="595"/>
        <item x="3964"/>
        <item x="3423"/>
        <item x="2948"/>
        <item x="3479"/>
        <item x="3827"/>
        <item x="731"/>
        <item x="3571"/>
        <item x="2818"/>
        <item x="2033"/>
        <item x="2730"/>
        <item x="3526"/>
        <item x="1671"/>
        <item x="3972"/>
        <item x="2449"/>
        <item x="1124"/>
        <item x="2325"/>
        <item x="4127"/>
        <item x="2927"/>
        <item x="2883"/>
        <item x="3570"/>
        <item x="2780"/>
        <item x="2887"/>
        <item x="93"/>
        <item x="563"/>
        <item x="3385"/>
        <item x="3485"/>
        <item x="43"/>
        <item x="2947"/>
        <item x="1937"/>
        <item x="3798"/>
        <item x="2961"/>
        <item x="3225"/>
        <item x="3982"/>
        <item x="607"/>
        <item x="4090"/>
        <item x="2881"/>
        <item x="2145"/>
        <item x="4063"/>
        <item x="3001"/>
        <item x="489"/>
        <item x="3694"/>
        <item x="1860"/>
        <item x="3815"/>
        <item x="1672"/>
        <item x="1009"/>
        <item x="3007"/>
        <item x="272"/>
        <item x="2757"/>
        <item x="2295"/>
        <item x="1959"/>
        <item x="465"/>
        <item x="3624"/>
        <item x="3341"/>
        <item x="3067"/>
        <item x="3899"/>
        <item x="3162"/>
        <item x="1343"/>
        <item x="3903"/>
        <item x="3156"/>
        <item x="147"/>
        <item x="472"/>
        <item x="2801"/>
        <item x="495"/>
        <item x="1036"/>
        <item x="3265"/>
        <item x="1603"/>
        <item x="3206"/>
        <item x="932"/>
        <item x="3836"/>
        <item x="1566"/>
        <item x="3765"/>
        <item x="1470"/>
        <item x="3408"/>
        <item x="3387"/>
        <item x="3426"/>
        <item x="427"/>
        <item x="4035"/>
        <item x="2823"/>
        <item x="2795"/>
        <item x="2123"/>
        <item x="3973"/>
        <item x="606"/>
        <item x="3094"/>
        <item x="1957"/>
        <item x="154"/>
        <item x="3204"/>
        <item x="466"/>
        <item x="3262"/>
        <item x="3023"/>
        <item x="2385"/>
        <item x="4109"/>
        <item x="4124"/>
        <item x="754"/>
        <item x="3309"/>
        <item x="4093"/>
        <item x="1441"/>
        <item x="2583"/>
        <item x="2731"/>
        <item x="3328"/>
        <item x="3164"/>
        <item x="3706"/>
        <item x="2551"/>
        <item x="4058"/>
        <item x="3817"/>
        <item x="3807"/>
        <item x="1602"/>
        <item x="2719"/>
        <item x="1523"/>
        <item x="608"/>
        <item x="3365"/>
        <item x="3708"/>
        <item x="3709"/>
        <item x="2499"/>
        <item x="1743"/>
        <item x="3549"/>
        <item x="3559"/>
        <item x="3681"/>
        <item x="3847"/>
        <item x="3963"/>
        <item x="833"/>
        <item x="3541"/>
        <item x="3233"/>
        <item x="2867"/>
        <item x="3790"/>
        <item x="3476"/>
        <item x="2500"/>
        <item x="3100"/>
        <item x="3575"/>
        <item x="3382"/>
        <item x="3235"/>
        <item x="3745"/>
        <item x="673"/>
        <item x="4014"/>
        <item x="3558"/>
        <item x="4056"/>
        <item x="3"/>
        <item x="971"/>
        <item x="2882"/>
        <item x="3275"/>
        <item x="3095"/>
        <item x="1115"/>
        <item x="2590"/>
        <item x="605"/>
        <item x="2702"/>
        <item x="2663"/>
        <item x="3612"/>
        <item x="3615"/>
        <item x="428"/>
        <item x="990"/>
        <item x="3620"/>
        <item x="868"/>
        <item x="3068"/>
        <item x="3269"/>
        <item x="766"/>
        <item x="2910"/>
        <item x="4083"/>
        <item x="3954"/>
        <item x="153"/>
        <item x="3752"/>
        <item x="1241"/>
        <item x="3115"/>
        <item x="3044"/>
        <item x="4118"/>
        <item x="4002"/>
        <item x="3852"/>
        <item x="61"/>
        <item x="3686"/>
        <item x="2758"/>
        <item x="3749"/>
        <item x="175"/>
        <item x="3591"/>
        <item x="2428"/>
        <item x="2756"/>
        <item x="4095"/>
        <item x="2862"/>
        <item x="3366"/>
        <item x="3565"/>
        <item x="2524"/>
        <item x="4094"/>
        <item x="2735"/>
        <item x="1841"/>
        <item x="3920"/>
        <item x="467"/>
        <item x="3820"/>
        <item x="3417"/>
        <item x="864"/>
        <item x="1440"/>
        <item x="3778"/>
        <item x="1352"/>
        <item x="3671"/>
        <item x="3775"/>
        <item x="1379"/>
        <item x="650"/>
        <item x="3901"/>
        <item x="284"/>
        <item x="3896"/>
        <item x="1473"/>
        <item x="2541"/>
        <item x="1329"/>
        <item x="3859"/>
        <item x="866"/>
        <item x="1900"/>
        <item x="1325"/>
        <item x="2539"/>
        <item x="4131"/>
        <item x="3601"/>
        <item x="3411"/>
        <item x="3929"/>
        <item x="3407"/>
        <item x="991"/>
        <item x="1880"/>
        <item x="2503"/>
        <item x="3260"/>
        <item x="2498"/>
        <item x="1601"/>
        <item x="4017"/>
        <item x="2984"/>
        <item x="484"/>
        <item x="635"/>
        <item x="4096"/>
        <item x="3240"/>
        <item x="618"/>
        <item x="1893"/>
        <item x="570"/>
        <item x="1377"/>
        <item x="3705"/>
        <item x="3910"/>
        <item x="2706"/>
        <item x="3936"/>
        <item x="4133"/>
        <item x="3317"/>
        <item x="3247"/>
        <item x="2797"/>
        <item x="3350"/>
        <item x="417"/>
        <item x="3894"/>
        <item x="3802"/>
        <item x="3198"/>
        <item x="3342"/>
        <item x="3780"/>
        <item x="3400"/>
        <item x="2136"/>
        <item x="4007"/>
        <item x="2874"/>
        <item x="916"/>
        <item x="829"/>
        <item x="3809"/>
        <item x="992"/>
        <item x="1945"/>
        <item x="3683"/>
        <item x="4040"/>
        <item x="540"/>
        <item x="4011"/>
        <item x="3829"/>
        <item x="3273"/>
        <item x="2284"/>
        <item x="1631"/>
        <item x="3261"/>
        <item x="2897"/>
        <item x="1651"/>
        <item x="4005"/>
        <item x="1928"/>
        <item x="4075"/>
        <item x="2553"/>
        <item x="1881"/>
        <item x="2733"/>
        <item x="582"/>
        <item x="2538"/>
        <item x="299"/>
        <item x="4003"/>
        <item x="4053"/>
        <item x="3000"/>
        <item x="620"/>
        <item x="1657"/>
        <item x="357"/>
        <item x="2425"/>
        <item x="2348"/>
        <item x="1478"/>
        <item x="3734"/>
        <item x="3942"/>
        <item x="3018"/>
        <item x="1690"/>
        <item x="2715"/>
        <item x="3940"/>
        <item x="1979"/>
        <item x="3015"/>
        <item x="3188"/>
        <item x="3109"/>
        <item x="2662"/>
        <item x="3029"/>
        <item x="2748"/>
        <item x="4123"/>
        <item x="3993"/>
        <item x="374"/>
        <item x="2497"/>
        <item x="3320"/>
        <item x="3152"/>
        <item x="639"/>
        <item x="3946"/>
        <item x="72"/>
        <item x="1197"/>
        <item x="4023"/>
        <item x="2991"/>
        <item x="3605"/>
        <item x="2371"/>
        <item x="3695"/>
        <item x="3415"/>
        <item x="4138"/>
        <item x="2397"/>
        <item x="2648"/>
        <item x="3999"/>
        <item x="359"/>
        <item x="2840"/>
        <item x="3444"/>
        <item x="2612"/>
        <item x="1442"/>
        <item x="4115"/>
        <item x="1943"/>
        <item x="3930"/>
        <item x="3107"/>
        <item x="2674"/>
        <item x="3984"/>
        <item x="2613"/>
        <item x="2554"/>
        <item x="2354"/>
        <item x="2681"/>
        <item x="3322"/>
        <item x="2452"/>
        <item x="4110"/>
        <item x="292"/>
        <item x="1280"/>
        <item x="3158"/>
        <item x="166"/>
        <item x="2990"/>
        <item x="488"/>
        <item x="3944"/>
        <item x="2537"/>
        <item x="4051"/>
        <item x="3270"/>
        <item x="2502"/>
        <item x="3883"/>
        <item x="409"/>
        <item x="3306"/>
        <item x="468"/>
        <item x="3288"/>
        <item x="2907"/>
        <item x="3093"/>
        <item x="463"/>
        <item x="355"/>
        <item x="69"/>
        <item x="3840"/>
        <item x="615"/>
        <item x="2837"/>
        <item x="3219"/>
        <item x="3384"/>
        <item x="3090"/>
        <item x="287"/>
        <item x="3960"/>
        <item x="161"/>
        <item x="2207"/>
        <item x="1958"/>
        <item x="3981"/>
        <item x="3325"/>
        <item x="3886"/>
        <item x="3266"/>
        <item x="1744"/>
        <item x="2727"/>
        <item x="1617"/>
        <item x="3958"/>
        <item x="3517"/>
        <item x="3220"/>
        <item x="3885"/>
        <item x="3236"/>
        <item x="3337"/>
        <item x="695"/>
        <item x="1950"/>
        <item x="3065"/>
        <item x="2901"/>
        <item x="3948"/>
        <item x="3481"/>
        <item x="3955"/>
        <item x="2705"/>
        <item x="3738"/>
        <item x="3937"/>
        <item x="2699"/>
        <item x="44"/>
        <item x="4046"/>
        <item x="3031"/>
        <item x="2811"/>
        <item x="2470"/>
        <item x="3056"/>
        <item x="2931"/>
        <item x="1885"/>
        <item x="2786"/>
        <item x="2051"/>
        <item x="3806"/>
        <item x="3563"/>
        <item x="2820"/>
        <item x="3795"/>
        <item x="3689"/>
        <item x="4041"/>
        <item x="3151"/>
        <item x="3004"/>
        <item x="2904"/>
        <item x="1243"/>
        <item x="3186"/>
        <item x="2935"/>
        <item x="3704"/>
        <item x="366"/>
        <item x="696"/>
        <item x="2828"/>
        <item x="80"/>
        <item x="1896"/>
        <item x="2875"/>
        <item x="1459"/>
        <item x="2986"/>
        <item x="486"/>
        <item x="3066"/>
        <item x="1212"/>
        <item x="206"/>
        <item x="3496"/>
        <item x="1027"/>
        <item x="3059"/>
        <item x="4008"/>
        <item x="2967"/>
        <item x="1458"/>
        <item x="3768"/>
        <item x="1378"/>
        <item x="3505"/>
        <item x="3013"/>
        <item x="3171"/>
        <item x="2504"/>
        <item x="1455"/>
        <item x="2726"/>
        <item x="3977"/>
        <item x="3495"/>
        <item x="2822"/>
        <item x="3643"/>
        <item x="2614"/>
        <item x="3990"/>
        <item x="2934"/>
        <item x="2555"/>
        <item x="403"/>
        <item x="3860"/>
        <item x="2509"/>
        <item x="3636"/>
        <item x="3941"/>
        <item x="2565"/>
        <item x="694"/>
        <item x="4072"/>
        <item x="3872"/>
        <item x="1213"/>
        <item x="2941"/>
        <item x="2929"/>
        <item x="3133"/>
        <item x="2043"/>
        <item x="4048"/>
        <item x="3005"/>
        <item x="4059"/>
        <item x="2334"/>
        <item x="1033"/>
        <item x="3623"/>
        <item x="2426"/>
        <item x="3670"/>
        <item x="1025"/>
        <item x="402"/>
        <item x="1209"/>
        <item x="480"/>
        <item x="2115"/>
        <item x="2701"/>
        <item x="2471"/>
        <item x="3291"/>
        <item x="3750"/>
        <item x="693"/>
        <item x="1276"/>
        <item x="2564"/>
        <item x="619"/>
        <item x="989"/>
        <item x="2160"/>
        <item x="3128"/>
        <item x="2698"/>
        <item x="1982"/>
        <item x="3183"/>
        <item x="310"/>
        <item x="2592"/>
        <item x="1118"/>
        <item x="3264"/>
        <item x="2945"/>
        <item x="256"/>
        <item x="3087"/>
        <item x="3621"/>
        <item x="3184"/>
        <item x="485"/>
        <item x="186"/>
        <item x="3983"/>
        <item x="2720"/>
        <item x="3477"/>
        <item x="2113"/>
        <item x="2516"/>
        <item x="3703"/>
        <item x="828"/>
        <item x="3512"/>
        <item x="2844"/>
        <item x="309"/>
        <item x="3097"/>
        <item x="3101"/>
        <item x="2654"/>
        <item x="2700"/>
        <item x="3452"/>
        <item x="3971"/>
        <item x="487"/>
        <item x="3372"/>
        <item x="1382"/>
        <item x="2157"/>
        <item x="771"/>
        <item x="169"/>
        <item x="3149"/>
        <item x="3454"/>
        <item x="2466"/>
        <item x="676"/>
        <item x="3127"/>
        <item x="3441"/>
        <item x="4071"/>
        <item x="2838"/>
        <item x="1050"/>
        <item x="3688"/>
        <item x="3625"/>
        <item x="261"/>
        <item x="3122"/>
        <item x="3327"/>
        <item x="3190"/>
        <item x="2114"/>
        <item x="3088"/>
        <item x="2843"/>
        <item x="3129"/>
        <item x="1290"/>
        <item x="2489"/>
        <item x="3448"/>
        <item x="2056"/>
        <item x="3521"/>
        <item x="3666"/>
        <item x="3106"/>
        <item x="3751"/>
        <item x="3371"/>
        <item x="187"/>
        <item x="3051"/>
        <item x="24"/>
        <item x="3193"/>
        <item x="311"/>
        <item x="2922"/>
        <item x="588"/>
        <item x="2923"/>
        <item x="3488"/>
        <item x="2505"/>
        <item x="416"/>
        <item x="1384"/>
        <item x="1383"/>
        <item x="3943"/>
        <item x="3318"/>
        <item x="1034"/>
        <item x="770"/>
        <item x="3103"/>
        <item x="3748"/>
        <item x="3987"/>
        <item x="3664"/>
        <item x="3163"/>
        <item x="3098"/>
        <item x="815"/>
        <item x="3146"/>
        <item x="3614"/>
        <item x="1538"/>
        <item x="401"/>
        <item x="3956"/>
        <item x="3130"/>
        <item x="2905"/>
        <item x="509"/>
        <item x="1026"/>
        <item x="1151"/>
        <item x="3147"/>
        <item x="2054"/>
        <item x="4091"/>
        <item x="1334"/>
        <item x="2977"/>
        <item x="418"/>
        <item x="3474"/>
        <item x="2924"/>
        <item x="4018"/>
        <item x="3647"/>
        <item x="2839"/>
        <item x="1049"/>
        <item x="3762"/>
        <item x="2427"/>
        <item x="3473"/>
        <item x="4087"/>
        <item x="2159"/>
        <item x="3131"/>
        <item x="2754"/>
        <item x="23"/>
        <item x="1591"/>
        <item x="3991"/>
        <item x="404"/>
        <item x="1117"/>
        <item x="3478"/>
        <item x="1210"/>
        <item x="4121"/>
        <item x="510"/>
        <item x="3234"/>
        <item x="814"/>
        <item x="3132"/>
        <item x="3589"/>
        <item x="1641"/>
        <item x="1152"/>
        <item x="3102"/>
        <item x="3994"/>
        <item x="2789"/>
        <item x="1587"/>
        <item x="675"/>
        <item x="2055"/>
        <item x="358"/>
        <item x="165"/>
        <item x="3897"/>
        <item x="3733"/>
        <item x="1035"/>
        <item x="3091"/>
        <item x="2791"/>
        <item x="291"/>
        <item x="3888"/>
        <item x="2798"/>
        <item x="3120"/>
        <item x="1980"/>
        <item x="3223"/>
        <item x="3182"/>
        <item x="813"/>
        <item x="3577"/>
        <item x="3992"/>
        <item x="3989"/>
        <item x="1178"/>
        <item x="3690"/>
        <item x="3979"/>
        <item x="1335"/>
        <item x="1639"/>
        <item x="1539"/>
        <item x="3953"/>
        <item x="2906"/>
        <item x="1135"/>
        <item x="4098"/>
        <item x="1589"/>
        <item x="2755"/>
        <item x="3680"/>
        <item x="1588"/>
        <item x="1640"/>
        <item x="4134"/>
        <item x="4097"/>
        <item x="1179"/>
        <item x="4000"/>
        <item x="4055"/>
        <item x="3576"/>
        <item x="4061"/>
        <item x="3719"/>
        <item x="4070"/>
        <item x="3092"/>
        <item x="4025"/>
        <item x="3099"/>
        <item x="1586"/>
        <item x="3054"/>
        <item x="4060"/>
        <item x="3061"/>
        <item x="3060"/>
        <item x="3720"/>
        <item x="3307"/>
        <item x="4099"/>
        <item x="1592"/>
        <item x="4069"/>
        <item x="3611"/>
        <item x="3716"/>
        <item x="3668"/>
        <item x="2749"/>
        <item x="3725"/>
        <item x="3604"/>
        <item x="3355"/>
        <item x="3616"/>
        <item x="3687"/>
        <item x="3714"/>
        <item x="3585"/>
        <item x="3283"/>
        <item x="3826"/>
        <item x="3718"/>
        <item x="2753"/>
        <item x="3791"/>
        <item x="3617"/>
        <item x="3724"/>
        <item x="3902"/>
        <item x="3839"/>
        <item x="3551"/>
        <item x="3797"/>
        <item x="3916"/>
        <item x="3524"/>
        <item x="2783"/>
        <item x="3564"/>
        <item x="3370"/>
        <item x="3467"/>
        <item x="3646"/>
        <item x="3796"/>
        <item x="1590"/>
        <item x="3034"/>
        <item x="4081"/>
        <item x="3032"/>
        <item t="default"/>
      </items>
    </pivotField>
  </pivotFields>
  <rowFields count="1">
    <field x="1"/>
  </rowFields>
  <rowItems count="13">
    <i>
      <x/>
    </i>
    <i>
      <x v="1"/>
    </i>
    <i>
      <x v="2"/>
    </i>
    <i>
      <x v="3"/>
    </i>
    <i>
      <x v="4"/>
    </i>
    <i>
      <x v="5"/>
    </i>
    <i>
      <x v="6"/>
    </i>
    <i>
      <x v="7"/>
    </i>
    <i>
      <x v="8"/>
    </i>
    <i>
      <x v="9"/>
    </i>
    <i>
      <x v="10"/>
    </i>
    <i>
      <x v="11"/>
    </i>
    <i t="grand">
      <x/>
    </i>
  </rowItems>
  <colItems count="1">
    <i/>
  </colItems>
  <dataFields count="1">
    <dataField name="Sum of Revenue" fld="8"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8BFFBC7-B902-4965-A66B-99AA5F6D289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1:N40" firstHeaderRow="0" firstDataRow="1" firstDataCol="1"/>
  <pivotFields count="9">
    <pivotField numFmtId="166" showAll="0"/>
    <pivotField axis="axisRow" showAll="0">
      <items count="13">
        <item x="9"/>
        <item x="10"/>
        <item x="11"/>
        <item x="0"/>
        <item x="1"/>
        <item x="2"/>
        <item x="3"/>
        <item x="4"/>
        <item x="5"/>
        <item x="6"/>
        <item x="7"/>
        <item x="8"/>
        <item t="default"/>
      </items>
    </pivotField>
    <pivotField axis="axisRow" showAll="0">
      <items count="5">
        <item x="0"/>
        <item x="1"/>
        <item x="2"/>
        <item x="3"/>
        <item t="default"/>
      </items>
    </pivotField>
    <pivotField dataField="1" showAll="0"/>
    <pivotField showAll="0"/>
    <pivotField showAll="0"/>
    <pivotField showAll="0"/>
    <pivotField numFmtId="164" showAll="0"/>
    <pivotField dataField="1" numFmtId="165" showAll="0">
      <items count="4144">
        <item x="3211"/>
        <item x="3865"/>
        <item x="1155"/>
        <item x="2616"/>
        <item x="449"/>
        <item x="3217"/>
        <item x="406"/>
        <item x="3590"/>
        <item x="2481"/>
        <item x="2131"/>
        <item x="3628"/>
        <item x="3256"/>
        <item x="270"/>
        <item x="1467"/>
        <item x="3864"/>
        <item x="2793"/>
        <item x="2912"/>
        <item x="1766"/>
        <item x="3070"/>
        <item x="2814"/>
        <item x="3788"/>
        <item x="3633"/>
        <item x="725"/>
        <item x="1474"/>
        <item x="743"/>
        <item x="2724"/>
        <item x="2736"/>
        <item x="1834"/>
        <item x="2770"/>
        <item x="3950"/>
        <item x="4088"/>
        <item x="3556"/>
        <item x="3931"/>
        <item x="3787"/>
        <item x="2484"/>
        <item x="4125"/>
        <item x="4026"/>
        <item x="2172"/>
        <item x="3501"/>
        <item x="3353"/>
        <item x="3744"/>
        <item x="2477"/>
        <item x="1517"/>
        <item x="1892"/>
        <item x="783"/>
        <item x="764"/>
        <item x="3996"/>
        <item x="2228"/>
        <item x="2711"/>
        <item x="3642"/>
        <item x="2893"/>
        <item x="1403"/>
        <item x="2513"/>
        <item x="2742"/>
        <item x="1405"/>
        <item x="1516"/>
        <item x="2544"/>
        <item x="3542"/>
        <item x="2595"/>
        <item x="3789"/>
        <item x="1370"/>
        <item x="2725"/>
        <item x="2101"/>
        <item x="2678"/>
        <item x="1869"/>
        <item x="2441"/>
        <item x="3010"/>
        <item x="1400"/>
        <item x="1369"/>
        <item x="2738"/>
        <item x="3210"/>
        <item x="4057"/>
        <item x="550"/>
        <item x="3141"/>
        <item x="2689"/>
        <item x="2596"/>
        <item x="2645"/>
        <item x="1404"/>
        <item x="3085"/>
        <item x="744"/>
        <item x="3875"/>
        <item x="3218"/>
        <item x="112"/>
        <item x="2141"/>
        <item x="2487"/>
        <item x="4030"/>
        <item x="3658"/>
        <item x="3333"/>
        <item x="858"/>
        <item x="3112"/>
        <item x="512"/>
        <item x="1306"/>
        <item x="3639"/>
        <item x="2625"/>
        <item x="1904"/>
        <item x="3436"/>
        <item x="2543"/>
        <item x="2376"/>
        <item x="522"/>
        <item x="1388"/>
        <item x="1963"/>
        <item x="3222"/>
        <item x="2255"/>
        <item x="4066"/>
        <item x="2600"/>
        <item x="1274"/>
        <item x="3253"/>
        <item x="2570"/>
        <item x="2954"/>
        <item x="1495"/>
        <item x="3208"/>
        <item x="2598"/>
        <item x="101"/>
        <item x="1321"/>
        <item x="3009"/>
        <item x="452"/>
        <item x="2167"/>
        <item x="312"/>
        <item x="1426"/>
        <item x="3242"/>
        <item x="102"/>
        <item x="3402"/>
        <item x="4034"/>
        <item x="1397"/>
        <item x="1999"/>
        <item x="3123"/>
        <item x="2775"/>
        <item x="1830"/>
        <item x="2963"/>
        <item x="3876"/>
        <item x="346"/>
        <item x="2083"/>
        <item x="2017"/>
        <item x="1169"/>
        <item x="3691"/>
        <item x="4142"/>
        <item x="2599"/>
        <item x="3866"/>
        <item x="1401"/>
        <item x="1906"/>
        <item x="799"/>
        <item x="4082"/>
        <item x="747"/>
        <item x="3537"/>
        <item x="3221"/>
        <item x="3588"/>
        <item x="3331"/>
        <item x="3140"/>
        <item x="2833"/>
        <item x="52"/>
        <item x="1903"/>
        <item x="2468"/>
        <item x="1072"/>
        <item x="3949"/>
        <item x="3758"/>
        <item x="1789"/>
        <item x="796"/>
        <item x="3349"/>
        <item x="2506"/>
        <item x="2601"/>
        <item x="3535"/>
        <item x="2569"/>
        <item x="2347"/>
        <item x="3414"/>
        <item x="1385"/>
        <item x="2677"/>
        <item x="3039"/>
        <item x="3491"/>
        <item x="3995"/>
        <item x="3674"/>
        <item x="3659"/>
        <item x="3528"/>
        <item x="2491"/>
        <item x="1348"/>
        <item x="1145"/>
        <item x="2604"/>
        <item x="3889"/>
        <item x="3497"/>
        <item x="3377"/>
        <item x="2576"/>
        <item x="2816"/>
        <item x="3401"/>
        <item x="2480"/>
        <item x="2605"/>
        <item x="2566"/>
        <item x="448"/>
        <item x="144"/>
        <item x="756"/>
        <item x="2792"/>
        <item x="718"/>
        <item x="798"/>
        <item x="2855"/>
        <item x="2450"/>
        <item x="1790"/>
        <item x="2372"/>
        <item x="3251"/>
        <item x="3212"/>
        <item x="3072"/>
        <item x="473"/>
        <item x="3998"/>
        <item x="529"/>
        <item x="3413"/>
        <item x="3028"/>
        <item x="3008"/>
        <item x="4103"/>
        <item x="3319"/>
        <item x="3692"/>
        <item x="2933"/>
        <item x="4080"/>
        <item x="2626"/>
        <item x="1477"/>
        <item x="784"/>
        <item x="3924"/>
        <item x="1289"/>
        <item x="4119"/>
        <item x="2253"/>
        <item x="4135"/>
        <item x="2515"/>
        <item x="2219"/>
        <item x="143"/>
        <item x="1691"/>
        <item x="1322"/>
        <item x="3907"/>
        <item x="1758"/>
        <item x="115"/>
        <item x="1975"/>
        <item x="1219"/>
        <item x="969"/>
        <item x="1196"/>
        <item x="1040"/>
        <item x="574"/>
        <item x="586"/>
        <item x="3332"/>
        <item x="1187"/>
        <item x="2130"/>
        <item x="1497"/>
        <item x="2870"/>
        <item x="1466"/>
        <item x="715"/>
        <item x="2229"/>
        <item x="1583"/>
        <item x="71"/>
        <item x="474"/>
        <item x="3124"/>
        <item x="1964"/>
        <item x="2895"/>
        <item x="1614"/>
        <item x="2331"/>
        <item x="1868"/>
        <item x="1301"/>
        <item x="3835"/>
        <item x="1463"/>
        <item x="2577"/>
        <item x="476"/>
        <item x="1558"/>
        <item x="3627"/>
        <item x="1252"/>
        <item x="3388"/>
        <item x="765"/>
        <item x="1985"/>
        <item x="1878"/>
        <item x="2332"/>
        <item x="3926"/>
        <item x="3813"/>
        <item x="714"/>
        <item x="3858"/>
        <item x="2105"/>
        <item x="2338"/>
        <item x="1337"/>
        <item x="477"/>
        <item x="2230"/>
        <item x="1809"/>
        <item x="2268"/>
        <item x="442"/>
        <item x="2286"/>
        <item x="1874"/>
        <item x="3143"/>
        <item x="1461"/>
        <item x="1891"/>
        <item x="949"/>
        <item x="3493"/>
        <item x="1305"/>
        <item x="160"/>
        <item x="3139"/>
        <item x="900"/>
        <item x="2413"/>
        <item x="445"/>
        <item x="1974"/>
        <item x="3672"/>
        <item x="2519"/>
        <item x="1924"/>
        <item x="2306"/>
        <item x="11"/>
        <item x="4047"/>
        <item x="1629"/>
        <item x="2979"/>
        <item x="2627"/>
        <item x="70"/>
        <item x="4033"/>
        <item x="3727"/>
        <item x="2686"/>
        <item x="924"/>
        <item x="1877"/>
        <item x="229"/>
        <item x="3420"/>
        <item x="2221"/>
        <item x="3684"/>
        <item x="587"/>
        <item x="3595"/>
        <item x="968"/>
        <item x="3412"/>
        <item x="3834"/>
        <item x="967"/>
        <item x="3880"/>
        <item x="17"/>
        <item x="2671"/>
        <item x="2830"/>
        <item x="3928"/>
        <item x="636"/>
        <item x="245"/>
        <item x="1393"/>
        <item x="3500"/>
        <item x="4065"/>
        <item x="1195"/>
        <item x="925"/>
        <item x="2888"/>
        <item x="1501"/>
        <item x="682"/>
        <item x="2740"/>
        <item x="453"/>
        <item x="797"/>
        <item x="3781"/>
        <item x="1236"/>
        <item x="3241"/>
        <item x="2884"/>
        <item x="1107"/>
        <item x="2415"/>
        <item x="1930"/>
        <item x="380"/>
        <item x="2641"/>
        <item x="2226"/>
        <item x="648"/>
        <item x="91"/>
        <item x="3679"/>
        <item x="2479"/>
        <item x="3458"/>
        <item x="316"/>
        <item x="3760"/>
        <item x="889"/>
        <item x="9"/>
        <item x="3712"/>
        <item x="451"/>
        <item x="1142"/>
        <item x="3945"/>
        <item x="3398"/>
        <item x="3651"/>
        <item x="3135"/>
        <item x="3086"/>
        <item x="1889"/>
        <item x="3084"/>
        <item x="1846"/>
        <item x="2337"/>
        <item x="1005"/>
        <item x="207"/>
        <item x="2597"/>
        <item x="2656"/>
        <item x="142"/>
        <item x="2224"/>
        <item x="36"/>
        <item x="1909"/>
        <item x="60"/>
        <item x="2222"/>
        <item x="1181"/>
        <item x="90"/>
        <item x="1432"/>
        <item x="2197"/>
        <item x="1468"/>
        <item x="724"/>
        <item x="2345"/>
        <item x="1947"/>
        <item x="103"/>
        <item x="3759"/>
        <item x="654"/>
        <item x="892"/>
        <item x="197"/>
        <item x="3685"/>
        <item x="2199"/>
        <item x="677"/>
        <item x="1402"/>
        <item x="3104"/>
        <item x="3587"/>
        <item x="525"/>
        <item x="671"/>
        <item x="1752"/>
        <item x="2102"/>
        <item x="2227"/>
        <item x="265"/>
        <item x="1801"/>
        <item x="1207"/>
        <item x="899"/>
        <item x="2635"/>
        <item x="1109"/>
        <item x="861"/>
        <item x="1933"/>
        <item x="4009"/>
        <item x="1087"/>
        <item x="2170"/>
        <item x="2717"/>
        <item x="2339"/>
        <item x="2987"/>
        <item x="631"/>
        <item x="1205"/>
        <item x="2535"/>
        <item x="782"/>
        <item x="2510"/>
        <item x="475"/>
        <item x="646"/>
        <item x="68"/>
        <item x="2826"/>
        <item x="185"/>
        <item x="1845"/>
        <item x="3640"/>
        <item x="3363"/>
        <item x="1424"/>
        <item x="2242"/>
        <item x="2212"/>
        <item x="1866"/>
        <item x="2650"/>
        <item x="873"/>
        <item x="726"/>
        <item x="584"/>
        <item x="3017"/>
        <item x="1415"/>
        <item x="2917"/>
        <item x="1398"/>
        <item x="3442"/>
        <item x="1092"/>
        <item x="3494"/>
        <item x="2634"/>
        <item x="3737"/>
        <item x="912"/>
        <item x="1078"/>
        <item x="3209"/>
        <item x="479"/>
        <item x="3932"/>
        <item x="2189"/>
        <item x="3375"/>
        <item x="3592"/>
        <item x="2640"/>
        <item x="208"/>
        <item x="1428"/>
        <item x="2666"/>
        <item x="2110"/>
        <item x="1584"/>
        <item x="1529"/>
        <item x="3393"/>
        <item x="3083"/>
        <item x="1785"/>
        <item x="1030"/>
        <item x="386"/>
        <item x="955"/>
        <item x="2765"/>
        <item x="3380"/>
        <item x="283"/>
        <item x="2669"/>
        <item x="658"/>
        <item x="2752"/>
        <item x="3974"/>
        <item x="2759"/>
        <item x="810"/>
        <item x="1908"/>
        <item x="1750"/>
        <item x="1231"/>
        <item x="447"/>
        <item x="2589"/>
        <item x="3428"/>
        <item x="459"/>
        <item x="498"/>
        <item x="3249"/>
        <item x="3074"/>
        <item x="3846"/>
        <item x="3392"/>
        <item x="3174"/>
        <item x="2164"/>
        <item x="3520"/>
        <item x="3947"/>
        <item x="88"/>
        <item x="3696"/>
        <item x="2026"/>
        <item x="1829"/>
        <item x="2511"/>
        <item x="3175"/>
        <item x="1429"/>
        <item x="1194"/>
        <item x="704"/>
        <item x="1018"/>
        <item x="2501"/>
        <item x="2774"/>
        <item x="1008"/>
        <item x="2473"/>
        <item x="3295"/>
        <item x="860"/>
        <item x="1048"/>
        <item x="3179"/>
        <item x="565"/>
        <item x="703"/>
        <item x="722"/>
        <item x="1064"/>
        <item x="1093"/>
        <item x="1102"/>
        <item x="3607"/>
        <item x="3486"/>
        <item x="382"/>
        <item x="2198"/>
        <item x="3136"/>
        <item x="3027"/>
        <item x="73"/>
        <item x="1763"/>
        <item x="4004"/>
        <item x="2824"/>
        <item x="1088"/>
        <item x="2478"/>
        <item x="2579"/>
        <item x="4112"/>
        <item x="776"/>
        <item x="1787"/>
        <item x="3138"/>
        <item x="2155"/>
        <item x="2012"/>
        <item x="532"/>
        <item x="1561"/>
        <item x="1361"/>
        <item x="1192"/>
        <item x="3697"/>
        <item x="1733"/>
        <item x="2388"/>
        <item x="2518"/>
        <item x="1366"/>
        <item x="3330"/>
        <item x="3536"/>
        <item x="2180"/>
        <item x="3562"/>
        <item x="1780"/>
        <item x="85"/>
        <item x="1675"/>
        <item x="3728"/>
        <item x="2886"/>
        <item x="2642"/>
        <item x="1359"/>
        <item x="1890"/>
        <item x="37"/>
        <item x="3845"/>
        <item x="3418"/>
        <item x="329"/>
        <item x="1716"/>
        <item x="426"/>
        <item x="1319"/>
        <item x="523"/>
        <item x="1713"/>
        <item x="2825"/>
        <item x="1595"/>
        <item x="198"/>
        <item x="3844"/>
        <item x="1224"/>
        <item x="1430"/>
        <item x="1307"/>
        <item x="1399"/>
        <item x="1624"/>
        <item x="415"/>
        <item x="2089"/>
        <item x="666"/>
        <item x="1198"/>
        <item x="1913"/>
        <item x="235"/>
        <item x="2007"/>
        <item x="1472"/>
        <item x="437"/>
        <item x="2688"/>
        <item x="987"/>
        <item x="45"/>
        <item x="564"/>
        <item x="319"/>
        <item x="2181"/>
        <item x="3238"/>
        <item x="970"/>
        <item x="721"/>
        <item x="647"/>
        <item x="1234"/>
        <item x="2572"/>
        <item x="3660"/>
        <item x="757"/>
        <item x="1729"/>
        <item x="716"/>
        <item x="1271"/>
        <item x="3799"/>
        <item x="2078"/>
        <item x="2126"/>
        <item x="168"/>
        <item x="2039"/>
        <item x="3841"/>
        <item x="1085"/>
        <item x="2956"/>
        <item x="2357"/>
        <item x="2815"/>
        <item x="2520"/>
        <item x="1134"/>
        <item x="3502"/>
        <item x="2522"/>
        <item x="377"/>
        <item x="1225"/>
        <item x="1299"/>
        <item x="2950"/>
        <item x="2581"/>
        <item x="2368"/>
        <item x="528"/>
        <item x="2014"/>
        <item x="128"/>
        <item x="2366"/>
        <item x="2512"/>
        <item x="1101"/>
        <item x="132"/>
        <item x="1479"/>
        <item x="145"/>
        <item x="1894"/>
        <item x="1427"/>
        <item x="3736"/>
        <item x="87"/>
        <item x="2298"/>
        <item x="131"/>
        <item x="461"/>
        <item x="3909"/>
        <item x="957"/>
        <item x="3207"/>
        <item x="2273"/>
        <item x="2467"/>
        <item x="1336"/>
        <item x="2591"/>
        <item x="2329"/>
        <item x="2052"/>
        <item x="1091"/>
        <item x="130"/>
        <item x="664"/>
        <item x="240"/>
        <item x="246"/>
        <item x="2062"/>
        <item x="2631"/>
        <item x="1029"/>
        <item x="2047"/>
        <item x="2020"/>
        <item x="500"/>
        <item x="1678"/>
        <item x="301"/>
        <item x="2847"/>
        <item x="2220"/>
        <item x="1676"/>
        <item x="322"/>
        <item x="956"/>
        <item x="464"/>
        <item x="443"/>
        <item x="1475"/>
        <item x="238"/>
        <item x="3610"/>
        <item x="534"/>
        <item x="1677"/>
        <item x="2203"/>
        <item x="3489"/>
        <item x="933"/>
        <item x="4089"/>
        <item x="986"/>
        <item x="3403"/>
        <item x="318"/>
        <item x="2746"/>
        <item x="1409"/>
        <item x="1673"/>
        <item x="133"/>
        <item x="2695"/>
        <item x="2914"/>
        <item x="2751"/>
        <item x="1206"/>
        <item x="819"/>
        <item x="1258"/>
        <item x="1425"/>
        <item x="1864"/>
        <item x="792"/>
        <item x="2323"/>
        <item x="425"/>
        <item x="988"/>
        <item x="200"/>
        <item x="2585"/>
        <item x="124"/>
        <item x="2358"/>
        <item x="1828"/>
        <item x="2184"/>
        <item x="2117"/>
        <item x="3153"/>
        <item x="243"/>
        <item x="3997"/>
        <item x="347"/>
        <item x="4036"/>
        <item x="1090"/>
        <item x="146"/>
        <item x="2829"/>
        <item x="2104"/>
        <item x="503"/>
        <item x="2169"/>
        <item x="3663"/>
        <item x="1660"/>
        <item x="2668"/>
        <item x="566"/>
        <item x="1768"/>
        <item x="1607"/>
        <item x="2621"/>
        <item x="1775"/>
        <item x="2777"/>
        <item x="2680"/>
        <item x="557"/>
        <item x="3655"/>
        <item x="1154"/>
        <item x="1386"/>
        <item x="1490"/>
        <item x="2330"/>
        <item x="1751"/>
        <item x="2250"/>
        <item x="1782"/>
        <item x="4140"/>
        <item x="1694"/>
        <item x="2276"/>
        <item x="1344"/>
        <item x="422"/>
        <item x="1806"/>
        <item x="950"/>
        <item x="141"/>
        <item x="1262"/>
        <item x="3980"/>
        <item x="3498"/>
        <item x="2760"/>
        <item x="2119"/>
        <item x="110"/>
        <item x="97"/>
        <item x="2802"/>
        <item x="86"/>
        <item x="2676"/>
        <item x="2210"/>
        <item x="2217"/>
        <item x="50"/>
        <item x="1110"/>
        <item x="1783"/>
        <item x="985"/>
        <item x="1451"/>
        <item x="1863"/>
        <item x="2386"/>
        <item x="1797"/>
        <item x="3298"/>
        <item x="2560"/>
        <item x="111"/>
        <item x="1703"/>
        <item x="2615"/>
        <item x="2300"/>
        <item x="2288"/>
        <item x="1089"/>
        <item x="2629"/>
        <item x="920"/>
        <item x="717"/>
        <item x="2077"/>
        <item x="3022"/>
        <item x="1332"/>
        <item x="624"/>
        <item x="795"/>
        <item x="3763"/>
        <item x="3078"/>
        <item x="1327"/>
        <item x="1283"/>
        <item x="3111"/>
        <item x="2218"/>
        <item x="3544"/>
        <item x="1764"/>
        <item x="1387"/>
        <item x="1811"/>
        <item x="2697"/>
        <item x="3036"/>
        <item x="3726"/>
        <item x="1977"/>
        <item x="1580"/>
        <item x="1242"/>
        <item x="1599"/>
        <item x="1835"/>
        <item x="2472"/>
        <item x="2266"/>
        <item x="2163"/>
        <item x="3113"/>
        <item x="669"/>
        <item x="1581"/>
        <item x="1273"/>
        <item x="1898"/>
        <item x="1103"/>
        <item x="2532"/>
        <item x="946"/>
        <item x="1232"/>
        <item x="3079"/>
        <item x="1645"/>
        <item x="3891"/>
        <item x="439"/>
        <item x="3343"/>
        <item x="1895"/>
        <item x="568"/>
        <item x="953"/>
        <item x="1774"/>
        <item x="1341"/>
        <item x="826"/>
        <item x="1420"/>
        <item x="1077"/>
        <item x="192"/>
        <item x="3673"/>
        <item x="1328"/>
        <item x="1493"/>
        <item x="295"/>
        <item x="184"/>
        <item x="2024"/>
        <item x="3419"/>
        <item x="3119"/>
        <item x="2041"/>
        <item x="1816"/>
        <item x="2118"/>
        <item x="2646"/>
        <item x="1371"/>
        <item x="3649"/>
        <item x="0"/>
        <item x="3921"/>
        <item x="1650"/>
        <item x="2743"/>
        <item x="1742"/>
        <item x="35"/>
        <item x="1682"/>
        <item x="1914"/>
        <item x="1679"/>
        <item x="1514"/>
        <item x="549"/>
        <item x="2351"/>
        <item x="1833"/>
        <item x="1482"/>
        <item x="3756"/>
        <item x="51"/>
        <item x="732"/>
        <item x="1717"/>
        <item x="2008"/>
        <item x="954"/>
        <item x="827"/>
        <item x="2593"/>
        <item x="2606"/>
        <item x="3665"/>
        <item x="3424"/>
        <item x="2402"/>
        <item x="2072"/>
        <item x="1304"/>
        <item x="2805"/>
        <item x="1530"/>
        <item x="1028"/>
        <item x="1504"/>
        <item x="2382"/>
        <item x="733"/>
        <item x="3026"/>
        <item x="3041"/>
        <item x="1333"/>
        <item x="1732"/>
        <item x="1567"/>
        <item x="569"/>
        <item x="2776"/>
        <item x="1414"/>
        <item x="3637"/>
        <item x="2610"/>
        <item x="3715"/>
        <item x="1699"/>
        <item x="1708"/>
        <item x="2827"/>
        <item x="849"/>
        <item x="2162"/>
        <item x="1007"/>
        <item x="2411"/>
        <item x="1649"/>
        <item x="1084"/>
        <item x="183"/>
        <item x="1981"/>
        <item x="3432"/>
        <item x="621"/>
        <item x="2058"/>
        <item x="2327"/>
        <item x="2299"/>
        <item x="1245"/>
        <item x="934"/>
        <item x="1658"/>
        <item x="593"/>
        <item x="2042"/>
        <item x="787"/>
        <item x="264"/>
        <item x="1850"/>
        <item x="2750"/>
        <item x="2400"/>
        <item x="2088"/>
        <item x="2297"/>
        <item x="203"/>
        <item x="4114"/>
        <item x="321"/>
        <item x="212"/>
        <item x="1062"/>
        <item x="1070"/>
        <item x="1680"/>
        <item x="1568"/>
        <item x="1182"/>
        <item x="2653"/>
        <item x="1735"/>
        <item x="3033"/>
        <item x="2865"/>
        <item x="668"/>
        <item x="2316"/>
        <item x="2365"/>
        <item x="3975"/>
        <item x="2892"/>
        <item x="3445"/>
        <item x="3895"/>
        <item x="2005"/>
        <item x="659"/>
        <item x="600"/>
        <item x="1000"/>
        <item x="3433"/>
        <item x="761"/>
        <item x="937"/>
        <item x="2075"/>
        <item x="1633"/>
        <item x="690"/>
        <item x="1993"/>
        <item x="1418"/>
        <item x="1097"/>
        <item x="3499"/>
        <item x="225"/>
        <item x="280"/>
        <item x="1941"/>
        <item x="1164"/>
        <item x="2374"/>
        <item x="2819"/>
        <item x="3675"/>
        <item x="2997"/>
        <item x="3347"/>
        <item x="800"/>
        <item x="1654"/>
        <item x="1300"/>
        <item x="1527"/>
        <item x="1550"/>
        <item x="1726"/>
        <item x="2899"/>
        <item x="2234"/>
        <item x="1059"/>
        <item x="3187"/>
        <item x="1728"/>
        <item x="2202"/>
        <item x="4050"/>
        <item x="530"/>
        <item x="2611"/>
        <item x="462"/>
        <item x="2209"/>
        <item x="348"/>
        <item x="1285"/>
        <item x="1184"/>
        <item x="2161"/>
        <item x="2490"/>
        <item x="2"/>
        <item x="1506"/>
        <item x="250"/>
        <item x="2152"/>
        <item x="278"/>
        <item x="667"/>
        <item x="835"/>
        <item x="913"/>
        <item x="903"/>
        <item x="122"/>
        <item x="1888"/>
        <item x="4067"/>
        <item x="2239"/>
        <item x="3878"/>
        <item x="1788"/>
        <item x="3731"/>
        <item x="2387"/>
        <item x="1229"/>
        <item x="823"/>
        <item x="1288"/>
        <item x="389"/>
        <item x="2190"/>
        <item x="1707"/>
        <item x="267"/>
        <item x="1505"/>
        <item x="1139"/>
        <item x="2044"/>
        <item x="3657"/>
        <item x="1199"/>
        <item x="1757"/>
        <item x="533"/>
        <item x="2188"/>
        <item x="1718"/>
        <item x="1144"/>
        <item x="1282"/>
        <item x="3035"/>
        <item x="2574"/>
        <item x="2647"/>
        <item x="254"/>
        <item x="2032"/>
        <item x="1104"/>
        <item x="2090"/>
        <item x="1987"/>
        <item x="116"/>
        <item x="2021"/>
        <item x="282"/>
        <item x="2964"/>
        <item x="407"/>
        <item x="3077"/>
        <item x="1709"/>
        <item x="2588"/>
        <item x="601"/>
        <item x="1915"/>
        <item x="739"/>
        <item x="2028"/>
        <item x="2350"/>
        <item x="2661"/>
        <item x="1484"/>
        <item x="1663"/>
        <item x="3532"/>
        <item x="2225"/>
        <item x="2486"/>
        <item x="1927"/>
        <item x="3959"/>
        <item x="1646"/>
        <item x="2272"/>
        <item x="53"/>
        <item x="1852"/>
        <item x="2269"/>
        <item x="1061"/>
        <item x="919"/>
        <item x="547"/>
        <item x="1238"/>
        <item x="884"/>
        <item x="2492"/>
        <item x="1056"/>
        <item x="98"/>
        <item x="1960"/>
        <item x="3389"/>
        <item x="1942"/>
        <item x="181"/>
        <item x="1637"/>
        <item x="893"/>
        <item x="1218"/>
        <item x="293"/>
        <item x="665"/>
        <item x="1978"/>
        <item x="2048"/>
        <item x="1480"/>
        <item x="1167"/>
        <item x="573"/>
        <item x="118"/>
        <item x="1235"/>
        <item x="216"/>
        <item x="1875"/>
        <item x="2416"/>
        <item x="531"/>
        <item x="1653"/>
        <item x="3081"/>
        <item x="1368"/>
        <item x="1481"/>
        <item x="943"/>
        <item x="1180"/>
        <item x="1094"/>
        <item x="2651"/>
        <item x="2550"/>
        <item x="1792"/>
        <item x="3906"/>
        <item x="2419"/>
        <item x="420"/>
        <item x="746"/>
        <item x="2096"/>
        <item x="1923"/>
        <item x="1492"/>
        <item x="2972"/>
        <item x="2488"/>
        <item x="3399"/>
        <item x="3877"/>
        <item x="2383"/>
        <item x="2252"/>
        <item x="1317"/>
        <item x="1287"/>
        <item x="1250"/>
        <item x="2878"/>
        <item x="1447"/>
        <item x="379"/>
        <item x="2066"/>
        <item x="2319"/>
        <item x="896"/>
        <item x="3446"/>
        <item x="688"/>
        <item x="1508"/>
        <item x="2708"/>
        <item x="907"/>
        <item x="2109"/>
        <item x="3305"/>
        <item x="2607"/>
        <item x="2154"/>
        <item x="964"/>
        <item x="3334"/>
        <item x="2527"/>
        <item x="2006"/>
        <item x="1255"/>
        <item x="1824"/>
        <item x="1632"/>
        <item x="1105"/>
        <item x="874"/>
        <item x="182"/>
        <item x="2249"/>
        <item x="897"/>
        <item x="684"/>
        <item x="1965"/>
        <item x="2308"/>
        <item x="930"/>
        <item x="1044"/>
        <item x="638"/>
        <item x="2320"/>
        <item x="1606"/>
        <item x="2552"/>
        <item x="820"/>
        <item x="1976"/>
        <item x="1820"/>
        <item x="1917"/>
        <item x="2558"/>
        <item x="3518"/>
        <item x="211"/>
        <item x="3416"/>
        <item x="1390"/>
        <item x="689"/>
        <item x="818"/>
        <item x="1832"/>
        <item x="3071"/>
        <item x="2422"/>
        <item x="1083"/>
        <item x="2142"/>
        <item x="1989"/>
        <item x="3783"/>
        <item x="1727"/>
        <item x="2408"/>
        <item x="2137"/>
        <item x="1804"/>
        <item x="1080"/>
        <item x="1532"/>
        <item x="1725"/>
        <item x="2877"/>
        <item x="778"/>
        <item x="64"/>
        <item x="501"/>
        <item x="2091"/>
        <item x="1754"/>
        <item x="2435"/>
        <item x="1867"/>
        <item x="1136"/>
        <item x="2191"/>
        <item x="173"/>
        <item x="1557"/>
        <item x="1876"/>
        <item x="436"/>
        <item x="1569"/>
        <item x="1416"/>
        <item x="3634"/>
        <item x="882"/>
        <item x="1486"/>
        <item x="22"/>
        <item x="1053"/>
        <item x="1799"/>
        <item x="1126"/>
        <item x="1272"/>
        <item x="2732"/>
        <item x="1748"/>
        <item x="965"/>
        <item x="1147"/>
        <item x="2079"/>
        <item x="781"/>
        <item x="914"/>
        <item x="3632"/>
        <item x="360"/>
        <item x="3352"/>
        <item x="4136"/>
        <item x="1476"/>
        <item x="738"/>
        <item x="2898"/>
        <item x="591"/>
        <item x="1910"/>
        <item x="2165"/>
        <item x="1138"/>
        <item x="2353"/>
        <item x="1157"/>
        <item x="2194"/>
        <item x="1692"/>
        <item x="1920"/>
        <item x="1674"/>
        <item x="737"/>
        <item x="2526"/>
        <item x="2638"/>
        <item x="1380"/>
        <item x="231"/>
        <item x="842"/>
        <item x="1983"/>
        <item x="846"/>
        <item x="3613"/>
        <item x="2395"/>
        <item x="423"/>
        <item x="220"/>
        <item x="655"/>
        <item x="811"/>
        <item x="3554"/>
        <item x="1001"/>
        <item x="852"/>
        <item x="1318"/>
        <item x="196"/>
        <item x="2179"/>
        <item x="1096"/>
        <item x="1112"/>
        <item x="543"/>
        <item x="2916"/>
        <item x="1076"/>
        <item x="1912"/>
        <item x="10"/>
        <item x="3641"/>
        <item x="1051"/>
        <item x="575"/>
        <item x="856"/>
        <item x="1823"/>
        <item x="2873"/>
        <item x="506"/>
        <item x="1664"/>
        <item x="1837"/>
        <item x="2001"/>
        <item x="1068"/>
        <item x="2993"/>
        <item x="2016"/>
        <item x="2582"/>
        <item x="298"/>
        <item x="1525"/>
        <item x="2880"/>
        <item x="3914"/>
        <item x="524"/>
        <item x="1100"/>
        <item x="1555"/>
        <item x="1311"/>
        <item x="3019"/>
        <item x="2216"/>
        <item x="1704"/>
        <item x="3831"/>
        <item x="1269"/>
        <item x="1381"/>
        <item x="1004"/>
        <item x="1052"/>
        <item x="2193"/>
        <item x="961"/>
        <item x="2559"/>
        <item x="3638"/>
        <item x="1256"/>
        <item x="710"/>
        <item x="2147"/>
        <item x="1994"/>
        <item x="1513"/>
        <item x="538"/>
        <item x="1079"/>
        <item x="789"/>
        <item x="514"/>
        <item x="1722"/>
        <item x="1667"/>
        <item x="3966"/>
        <item x="944"/>
        <item x="2796"/>
        <item x="4021"/>
        <item x="2969"/>
        <item x="652"/>
        <item x="1659"/>
        <item x="117"/>
        <item x="434"/>
        <item x="2534"/>
        <item x="1217"/>
        <item x="2031"/>
        <item x="16"/>
        <item x="878"/>
        <item x="3254"/>
        <item x="3357"/>
        <item x="645"/>
        <item x="2957"/>
        <item x="2540"/>
        <item x="1351"/>
        <item x="232"/>
        <item x="838"/>
        <item x="297"/>
        <item x="2464"/>
        <item x="1760"/>
        <item x="3741"/>
        <item x="1507"/>
        <item x="331"/>
        <item x="1450"/>
        <item x="1549"/>
        <item x="491"/>
        <item x="1554"/>
        <item x="2637"/>
        <item x="1462"/>
        <item x="2291"/>
        <item x="137"/>
        <item x="1600"/>
        <item x="2436"/>
        <item x="2034"/>
        <item x="3631"/>
        <item x="883"/>
        <item x="2982"/>
        <item x="611"/>
        <item x="1879"/>
        <item x="562"/>
        <item x="685"/>
        <item x="1407"/>
        <item x="691"/>
        <item x="1545"/>
        <item x="3315"/>
        <item x="188"/>
        <item x="2100"/>
        <item x="1784"/>
        <item x="2630"/>
        <item x="2257"/>
        <item x="2187"/>
        <item x="966"/>
        <item x="189"/>
        <item x="997"/>
        <item x="2841"/>
        <item x="3047"/>
        <item x="1267"/>
        <item x="1175"/>
        <item x="2293"/>
        <item x="3800"/>
        <item x="875"/>
        <item x="4113"/>
        <item x="1471"/>
        <item x="908"/>
        <item x="96"/>
        <item x="1861"/>
        <item x="1922"/>
        <item x="138"/>
        <item x="871"/>
        <item x="3137"/>
        <item x="1141"/>
        <item x="613"/>
        <item x="2854"/>
        <item x="1856"/>
        <item x="2391"/>
        <item x="879"/>
        <item x="1298"/>
        <item x="708"/>
        <item x="850"/>
        <item x="1253"/>
        <item x="1656"/>
        <item x="4029"/>
        <item x="113"/>
        <item x="2071"/>
        <item x="812"/>
        <item x="2003"/>
        <item x="180"/>
        <item x="1364"/>
        <item x="3904"/>
        <item x="977"/>
        <item x="2925"/>
        <item x="1140"/>
        <item x="1721"/>
        <item x="841"/>
        <item x="508"/>
        <item x="457"/>
        <item x="596"/>
        <item x="2182"/>
        <item x="904"/>
        <item x="2619"/>
        <item x="1825"/>
        <item x="3447"/>
        <item x="345"/>
        <item x="3227"/>
        <item x="435"/>
        <item x="2409"/>
        <item x="176"/>
        <item x="657"/>
        <item x="2421"/>
        <item x="741"/>
        <item x="1365"/>
        <item x="315"/>
        <item x="2806"/>
        <item x="1074"/>
        <item x="1263"/>
        <item x="18"/>
        <item x="2469"/>
        <item x="1853"/>
        <item x="405"/>
        <item x="1724"/>
        <item x="848"/>
        <item x="1524"/>
        <item x="1372"/>
        <item x="1786"/>
        <item x="740"/>
        <item x="1644"/>
        <item x="3578"/>
        <item x="3438"/>
        <item x="2953"/>
        <item x="1489"/>
        <item x="551"/>
        <item x="2344"/>
        <item x="3116"/>
        <item x="816"/>
        <item x="2745"/>
        <item x="1291"/>
        <item x="2817"/>
        <item x="2392"/>
        <item x="935"/>
        <item x="2810"/>
        <item x="2602"/>
        <item x="2301"/>
        <item x="936"/>
        <item x="1560"/>
        <item x="3052"/>
        <item x="129"/>
        <item x="1082"/>
        <item x="825"/>
        <item x="226"/>
        <item x="2063"/>
        <item x="215"/>
        <item x="2317"/>
        <item x="55"/>
        <item x="1683"/>
        <item x="1946"/>
        <item x="698"/>
        <item x="1277"/>
        <item x="678"/>
        <item x="281"/>
        <item x="296"/>
        <item x="107"/>
        <item x="2973"/>
        <item x="2282"/>
        <item x="171"/>
        <item x="2465"/>
        <item x="2737"/>
        <item x="3292"/>
        <item x="1865"/>
        <item x="1131"/>
        <item x="3812"/>
        <item x="1697"/>
        <item x="63"/>
        <item x="1160"/>
        <item x="1813"/>
        <item x="2103"/>
        <item x="546"/>
        <item x="2675"/>
        <item x="249"/>
        <item x="996"/>
        <item x="947"/>
        <item x="3464"/>
        <item x="2928"/>
        <item x="895"/>
        <item x="3134"/>
        <item x="942"/>
        <item x="2380"/>
        <item x="2292"/>
        <item x="1257"/>
        <item x="255"/>
        <item x="1132"/>
        <item x="2389"/>
        <item x="2309"/>
        <item x="383"/>
        <item x="2714"/>
        <item x="247"/>
        <item x="3740"/>
        <item x="627"/>
        <item x="3572"/>
        <item x="1762"/>
        <item x="1127"/>
        <item x="2363"/>
        <item x="3519"/>
        <item x="3892"/>
        <item x="179"/>
        <item x="2000"/>
        <item x="1201"/>
        <item x="40"/>
        <item x="834"/>
        <item x="1310"/>
        <item x="589"/>
        <item x="1042"/>
        <item x="4"/>
        <item x="2196"/>
        <item x="888"/>
        <item x="2971"/>
        <item x="705"/>
        <item x="880"/>
        <item x="1939"/>
        <item x="6"/>
        <item x="1773"/>
        <item x="1620"/>
        <item x="891"/>
        <item x="2290"/>
        <item x="3882"/>
        <item x="2244"/>
        <item x="2507"/>
        <item x="859"/>
        <item x="1081"/>
        <item x="151"/>
        <item x="2900"/>
        <item x="2023"/>
        <item x="3165"/>
        <item x="602"/>
        <item x="2369"/>
        <item x="1106"/>
        <item x="2035"/>
        <item x="1746"/>
        <item x="745"/>
        <item x="3391"/>
        <item x="2360"/>
        <item x="149"/>
        <item x="2448"/>
        <item x="660"/>
        <item x="119"/>
        <item x="711"/>
        <item x="3511"/>
        <item x="391"/>
        <item x="2485"/>
        <item x="905"/>
        <item x="1626"/>
        <item x="1270"/>
        <item x="367"/>
        <item x="399"/>
        <item x="1755"/>
        <item x="492"/>
        <item x="870"/>
        <item x="886"/>
        <item x="3965"/>
        <item x="3105"/>
        <item x="542"/>
        <item x="3166"/>
        <item x="637"/>
        <item x="774"/>
        <item x="2494"/>
        <item x="2349"/>
        <item x="626"/>
        <item x="2955"/>
        <item x="89"/>
        <item x="95"/>
        <item x="1355"/>
        <item x="3230"/>
        <item x="713"/>
        <item x="4086"/>
        <item x="2185"/>
        <item x="1693"/>
        <item x="1563"/>
        <item x="1510"/>
        <item x="1137"/>
        <item x="1046"/>
        <item x="134"/>
        <item x="76"/>
        <item x="214"/>
        <item x="159"/>
        <item x="2146"/>
        <item x="2405"/>
        <item x="1916"/>
        <item x="1655"/>
        <item x="959"/>
        <item x="1128"/>
        <item x="1159"/>
        <item x="106"/>
        <item x="1552"/>
        <item x="152"/>
        <item x="193"/>
        <item x="794"/>
        <item x="1465"/>
        <item x="2975"/>
        <item x="641"/>
        <item x="4068"/>
        <item x="4042"/>
        <item x="2835"/>
        <item x="2496"/>
        <item x="1237"/>
        <item x="1216"/>
        <item x="1016"/>
        <item x="398"/>
        <item x="1158"/>
        <item x="917"/>
        <item x="1618"/>
        <item x="1810"/>
        <item x="2980"/>
        <item x="558"/>
        <item x="150"/>
        <item x="2082"/>
        <item x="653"/>
        <item x="361"/>
        <item x="4104"/>
        <item x="1511"/>
        <item x="2401"/>
        <item x="2064"/>
        <item x="1500"/>
        <item x="148"/>
        <item x="244"/>
        <item x="2015"/>
        <item x="625"/>
        <item x="2434"/>
        <item x="1638"/>
        <item x="2443"/>
        <item x="1739"/>
        <item x="910"/>
        <item x="3159"/>
        <item x="1593"/>
        <item x="1608"/>
        <item x="1761"/>
        <item x="2133"/>
        <item x="74"/>
        <item x="559"/>
        <item x="376"/>
        <item x="2965"/>
        <item x="2233"/>
        <item x="3461"/>
        <item x="268"/>
        <item x="597"/>
        <item x="2976"/>
        <item x="2010"/>
        <item x="836"/>
        <item x="2682"/>
        <item x="2412"/>
        <item x="2889"/>
        <item x="21"/>
        <item x="1572"/>
        <item x="438"/>
        <item x="1734"/>
        <item x="4100"/>
        <item x="1573"/>
        <item x="1948"/>
        <item x="2533"/>
        <item x="759"/>
        <item x="178"/>
        <item x="590"/>
        <item x="2495"/>
        <item x="1436"/>
        <item x="2813"/>
        <item x="3952"/>
        <item x="805"/>
        <item x="3394"/>
        <item x="1174"/>
        <item x="580"/>
        <item x="855"/>
        <item x="3229"/>
        <item x="679"/>
        <item x="786"/>
        <item x="2644"/>
        <item x="577"/>
        <item x="804"/>
        <item x="456"/>
        <item x="2346"/>
        <item x="251"/>
        <item x="1741"/>
        <item x="993"/>
        <item x="2336"/>
        <item x="1003"/>
        <item x="2423"/>
        <item x="2106"/>
        <item x="1098"/>
        <item x="662"/>
        <item x="1518"/>
        <item x="458"/>
        <item x="544"/>
        <item x="325"/>
        <item x="2580"/>
        <item x="1925"/>
        <item x="1669"/>
        <item x="257"/>
        <item x="539"/>
        <item x="2132"/>
        <item x="3278"/>
        <item x="67"/>
        <item x="3573"/>
        <item x="548"/>
        <item x="3463"/>
        <item x="2866"/>
        <item x="3383"/>
        <item x="1578"/>
        <item x="634"/>
        <item x="335"/>
        <item x="1032"/>
        <item x="2444"/>
        <item x="2068"/>
        <item x="2256"/>
        <item x="317"/>
        <item x="306"/>
        <item x="1295"/>
        <item x="712"/>
        <item x="2390"/>
        <item x="194"/>
        <item x="450"/>
        <item x="2394"/>
        <item x="3484"/>
        <item x="2361"/>
        <item x="493"/>
        <item x="396"/>
        <item x="1715"/>
        <item x="2011"/>
        <item x="513"/>
        <item x="1460"/>
        <item x="3279"/>
        <item x="3548"/>
        <item x="791"/>
        <item x="1627"/>
        <item x="172"/>
        <item x="2251"/>
        <item x="4129"/>
        <item x="1998"/>
        <item x="341"/>
        <item x="1073"/>
        <item x="3667"/>
        <item x="1294"/>
        <item x="1652"/>
        <item x="1039"/>
        <item x="303"/>
        <item x="2915"/>
        <item x="840"/>
        <item x="2236"/>
        <item x="1932"/>
        <item x="3348"/>
        <item x="1575"/>
        <item x="945"/>
        <item x="2140"/>
        <item x="2333"/>
        <item x="2951"/>
        <item x="1161"/>
        <item x="2310"/>
        <item x="2248"/>
        <item x="2657"/>
        <item x="2305"/>
        <item x="2061"/>
        <item x="628"/>
        <item x="32"/>
        <item x="1284"/>
        <item x="1230"/>
        <item x="2121"/>
        <item x="336"/>
        <item x="2545"/>
        <item x="2307"/>
        <item x="1129"/>
        <item x="2696"/>
        <item x="1279"/>
        <item x="3226"/>
        <item x="3832"/>
        <item x="2852"/>
        <item x="400"/>
        <item x="2687"/>
        <item x="1223"/>
        <item x="2946"/>
        <item x="1017"/>
        <item x="3422"/>
        <item x="1886"/>
        <item x="1423"/>
        <item x="2128"/>
        <item x="1862"/>
        <item x="517"/>
        <item x="2442"/>
        <item x="1020"/>
        <item x="1315"/>
        <item x="4020"/>
        <item x="3431"/>
        <item x="687"/>
        <item x="2237"/>
        <item x="1839"/>
        <item x="2803"/>
        <item x="3228"/>
        <item x="681"/>
        <item x="343"/>
        <item x="2296"/>
        <item x="260"/>
        <item x="3321"/>
        <item x="3011"/>
        <item x="2270"/>
        <item x="3075"/>
        <item x="338"/>
        <item x="2692"/>
        <item x="1926"/>
        <item x="707"/>
        <item x="3125"/>
        <item x="2129"/>
        <item x="723"/>
        <item x="1367"/>
        <item x="642"/>
        <item x="1133"/>
        <item x="1123"/>
        <item x="373"/>
        <item x="1546"/>
        <item x="2571"/>
        <item x="2942"/>
        <item x="4010"/>
        <item x="327"/>
        <item x="1695"/>
        <item x="1215"/>
        <item x="258"/>
        <item x="3483"/>
        <item x="1204"/>
        <item x="1819"/>
        <item x="3729"/>
        <item x="4105"/>
        <item x="419"/>
        <item x="3547"/>
        <item x="1281"/>
        <item x="3443"/>
        <item x="199"/>
        <item x="2603"/>
        <item x="2084"/>
        <item x="1456"/>
        <item x="344"/>
        <item x="1625"/>
        <item x="4141"/>
        <item x="234"/>
        <item x="3584"/>
        <item x="1435"/>
        <item x="2359"/>
        <item x="3557"/>
        <item x="2407"/>
        <item x="3045"/>
        <item x="1702"/>
        <item x="2245"/>
        <item x="683"/>
        <item x="890"/>
        <item x="100"/>
        <item x="2070"/>
        <item x="326"/>
        <item x="3280"/>
        <item x="324"/>
        <item x="2342"/>
        <item x="1710"/>
        <item x="1498"/>
        <item x="2367"/>
        <item x="2403"/>
        <item x="1541"/>
        <item x="2364"/>
        <item x="1798"/>
        <item x="1805"/>
        <item x="1075"/>
        <item x="47"/>
        <item x="3784"/>
        <item x="483"/>
        <item x="1907"/>
        <item x="302"/>
        <item x="1953"/>
        <item x="3509"/>
        <item x="2885"/>
        <item x="7"/>
        <item x="515"/>
        <item x="609"/>
        <item x="2302"/>
        <item x="2107"/>
        <item x="1643"/>
        <item x="304"/>
        <item x="3169"/>
        <item x="3040"/>
        <item x="3967"/>
        <item x="2985"/>
        <item x="983"/>
        <item x="2328"/>
        <item x="223"/>
        <item x="3482"/>
        <item x="49"/>
        <item x="2287"/>
        <item x="2186"/>
        <item x="1831"/>
        <item x="1562"/>
        <item x="1951"/>
        <item x="3089"/>
        <item x="3252"/>
        <item x="2530"/>
        <item x="1419"/>
        <item x="1374"/>
        <item x="2019"/>
        <item x="1071"/>
        <item x="3582"/>
        <item x="209"/>
        <item x="780"/>
        <item x="271"/>
        <item x="2086"/>
        <item x="2667"/>
        <item x="108"/>
        <item x="2763"/>
        <item x="2171"/>
        <item x="3540"/>
        <item x="2623"/>
        <item x="1902"/>
        <item x="127"/>
        <item x="3358"/>
        <item x="1769"/>
        <item x="750"/>
        <item x="1814"/>
        <item x="1308"/>
        <item x="3030"/>
        <item x="1515"/>
        <item x="2846"/>
        <item x="3597"/>
        <item x="3368"/>
        <item x="1173"/>
        <item x="1520"/>
        <item x="1551"/>
        <item x="598"/>
        <item x="1598"/>
        <item x="2085"/>
        <item x="3490"/>
        <item x="2521"/>
        <item x="2462"/>
        <item x="4084"/>
        <item x="4027"/>
        <item x="1808"/>
        <item x="3757"/>
        <item x="1297"/>
        <item x="1857"/>
        <item x="2414"/>
        <item x="1901"/>
        <item x="1871"/>
        <item x="2807"/>
        <item x="2410"/>
        <item x="328"/>
        <item x="1095"/>
        <item x="1226"/>
        <item x="1496"/>
        <item x="1314"/>
        <item x="177"/>
        <item x="1854"/>
        <item x="1684"/>
        <item x="2718"/>
        <item x="3012"/>
        <item x="3560"/>
        <item x="1251"/>
        <item x="3168"/>
        <item x="788"/>
        <item x="2243"/>
        <item x="3656"/>
        <item x="1313"/>
        <item x="3038"/>
        <item x="1130"/>
        <item x="279"/>
        <item x="1565"/>
        <item x="1648"/>
        <item x="3938"/>
        <item x="719"/>
        <item x="120"/>
        <item x="2970"/>
        <item x="1345"/>
        <item x="1610"/>
        <item x="1747"/>
        <item x="1406"/>
        <item x="126"/>
        <item x="432"/>
        <item x="3345"/>
        <item x="1186"/>
        <item x="3427"/>
        <item x="1363"/>
        <item x="1454"/>
        <item x="843"/>
        <item x="2804"/>
        <item x="793"/>
        <item x="125"/>
        <item x="1884"/>
        <item x="2274"/>
        <item x="2373"/>
        <item x="727"/>
        <item x="3231"/>
        <item x="720"/>
        <item x="2381"/>
        <item x="430"/>
        <item x="2235"/>
        <item x="1323"/>
        <item x="2525"/>
        <item x="3213"/>
        <item x="1821"/>
        <item x="3933"/>
        <item x="1047"/>
        <item x="2134"/>
        <item x="3793"/>
        <item x="1966"/>
        <item x="3062"/>
        <item x="1731"/>
        <item x="201"/>
        <item x="2704"/>
        <item x="2009"/>
        <item x="3919"/>
        <item x="1043"/>
        <item x="2658"/>
        <item x="3299"/>
        <item x="3555"/>
        <item x="2457"/>
        <item x="1259"/>
        <item x="3753"/>
        <item x="2404"/>
        <item x="1528"/>
        <item x="2474"/>
        <item x="3822"/>
        <item x="763"/>
        <item x="3196"/>
        <item x="2223"/>
        <item x="363"/>
        <item x="2454"/>
        <item x="2204"/>
        <item x="603"/>
        <item x="1668"/>
        <item x="1444"/>
        <item x="1630"/>
        <item x="578"/>
        <item x="320"/>
        <item x="2004"/>
        <item x="1519"/>
        <item x="1696"/>
        <item x="79"/>
        <item x="3746"/>
        <item x="3596"/>
        <item x="706"/>
        <item x="1794"/>
        <item x="2116"/>
        <item x="507"/>
        <item x="1921"/>
        <item x="3289"/>
        <item x="455"/>
        <item x="1934"/>
        <item x="82"/>
        <item x="362"/>
        <item x="1919"/>
        <item x="3823"/>
        <item x="3539"/>
        <item x="3290"/>
        <item x="3144"/>
        <item x="511"/>
        <item x="1347"/>
        <item x="3346"/>
        <item x="1019"/>
        <item x="2996"/>
        <item x="1547"/>
        <item x="927"/>
        <item x="2069"/>
        <item x="4102"/>
        <item x="3934"/>
        <item x="1585"/>
        <item x="2304"/>
        <item x="2324"/>
        <item x="610"/>
        <item x="1753"/>
        <item x="2429"/>
        <item x="15"/>
        <item x="4078"/>
        <item x="1815"/>
        <item x="3516"/>
        <item x="384"/>
        <item x="958"/>
        <item x="2458"/>
        <item x="4108"/>
        <item x="3308"/>
        <item x="3978"/>
        <item x="2424"/>
        <item x="1362"/>
        <item x="1711"/>
        <item x="3850"/>
        <item x="978"/>
        <item x="1616"/>
        <item x="1859"/>
        <item x="274"/>
        <item x="1737"/>
        <item x="2482"/>
        <item x="2018"/>
        <item x="2398"/>
        <item x="3534"/>
        <item x="2053"/>
        <item x="1512"/>
        <item x="699"/>
        <item x="2315"/>
        <item x="1354"/>
        <item x="2617"/>
        <item x="2794"/>
        <item x="2446"/>
        <item x="2013"/>
        <item x="2040"/>
        <item x="1611"/>
        <item x="109"/>
        <item x="2430"/>
        <item x="571"/>
        <item x="881"/>
        <item x="3574"/>
        <item x="1408"/>
        <item x="2476"/>
        <item x="767"/>
        <item x="1326"/>
        <item x="2808"/>
        <item x="537"/>
        <item x="1483"/>
        <item x="3472"/>
        <item x="99"/>
        <item x="1006"/>
        <item x="4054"/>
        <item x="2124"/>
        <item x="1615"/>
        <item x="1971"/>
        <item x="1"/>
        <item x="1827"/>
        <item x="1681"/>
        <item x="2896"/>
        <item x="594"/>
        <item x="1330"/>
        <item x="2352"/>
        <item x="14"/>
        <item x="785"/>
        <item x="1148"/>
        <item x="680"/>
        <item x="1208"/>
        <item x="3561"/>
        <item x="3379"/>
        <item x="4049"/>
        <item x="1188"/>
        <item x="195"/>
        <item x="2433"/>
        <item x="3020"/>
        <item x="808"/>
        <item x="845"/>
        <item x="853"/>
        <item x="3302"/>
        <item x="2723"/>
        <item x="2848"/>
        <item x="1012"/>
        <item x="478"/>
        <item x="1022"/>
        <item x="1534"/>
        <item x="894"/>
        <item x="3050"/>
        <item x="1553"/>
        <item x="2587"/>
        <item x="2842"/>
        <item x="323"/>
        <item x="1211"/>
        <item x="2949"/>
        <item x="2747"/>
        <item x="772"/>
        <item x="3630"/>
        <item x="753"/>
        <item x="1621"/>
        <item x="1464"/>
        <item x="734"/>
        <item x="2903"/>
        <item x="1969"/>
        <item x="939"/>
        <item x="887"/>
        <item x="1686"/>
        <item x="1111"/>
        <item x="1331"/>
        <item x="1712"/>
        <item x="1685"/>
        <item x="33"/>
        <item x="921"/>
        <item x="1870"/>
        <item x="3311"/>
        <item x="2771"/>
        <item x="1220"/>
        <item x="1765"/>
        <item x="2673"/>
        <item x="1720"/>
        <item x="2799"/>
        <item x="3968"/>
        <item x="1457"/>
        <item x="2767"/>
        <item x="2174"/>
        <item x="2871"/>
        <item x="1168"/>
        <item x="4038"/>
        <item x="394"/>
        <item x="2845"/>
        <item x="41"/>
        <item x="2050"/>
        <item x="1666"/>
        <item x="1396"/>
        <item x="3786"/>
        <item x="614"/>
        <item x="2281"/>
        <item x="616"/>
        <item x="1114"/>
        <item x="2869"/>
        <item x="2393"/>
        <item x="65"/>
        <item x="2761"/>
        <item x="1342"/>
        <item x="2127"/>
        <item x="3722"/>
        <item x="3594"/>
        <item x="1719"/>
        <item x="3608"/>
        <item x="2523"/>
        <item x="730"/>
        <item x="1776"/>
        <item x="1882"/>
        <item x="1577"/>
        <item x="3055"/>
        <item x="2135"/>
        <item x="1736"/>
        <item x="1936"/>
        <item x="952"/>
        <item x="1855"/>
        <item x="505"/>
        <item x="2561"/>
        <item x="2966"/>
        <item x="2271"/>
        <item x="275"/>
        <item x="1278"/>
        <item x="2074"/>
        <item x="928"/>
        <item x="1410"/>
        <item x="3313"/>
        <item x="3239"/>
        <item x="1597"/>
        <item x="2618"/>
        <item x="2087"/>
        <item x="1163"/>
        <item x="2125"/>
        <item x="3770"/>
        <item x="3303"/>
        <item x="1266"/>
        <item x="2094"/>
        <item x="1324"/>
        <item x="3002"/>
        <item x="1149"/>
        <item x="2343"/>
        <item x="2168"/>
        <item x="1931"/>
        <item x="2144"/>
        <item x="2690"/>
        <item x="1665"/>
        <item x="205"/>
        <item x="1010"/>
        <item x="2314"/>
        <item x="1759"/>
        <item x="2812"/>
        <item x="3792"/>
        <item x="3003"/>
        <item x="1360"/>
        <item x="1375"/>
        <item x="2355"/>
        <item x="982"/>
        <item x="31"/>
        <item x="599"/>
        <item x="4006"/>
        <item x="3296"/>
        <item x="3824"/>
        <item x="3976"/>
        <item x="162"/>
        <item x="1190"/>
        <item x="1701"/>
        <item x="1357"/>
        <item x="3172"/>
        <item x="1536"/>
        <item x="3785"/>
        <item x="2166"/>
        <item x="1995"/>
        <item x="1738"/>
        <item x="2456"/>
        <item x="1411"/>
        <item x="1433"/>
        <item x="1261"/>
        <item x="48"/>
        <item x="931"/>
        <item x="1802"/>
        <item x="1203"/>
        <item x="370"/>
        <item x="2205"/>
        <item x="2851"/>
        <item x="520"/>
        <item x="3429"/>
        <item x="755"/>
        <item x="758"/>
        <item x="535"/>
        <item x="3250"/>
        <item x="2076"/>
        <item x="2108"/>
        <item x="3843"/>
        <item x="3194"/>
        <item x="3177"/>
        <item x="922"/>
        <item x="1509"/>
        <item x="2447"/>
        <item x="4022"/>
        <item x="1687"/>
        <item x="2025"/>
        <item x="2529"/>
        <item x="104"/>
        <item x="3021"/>
        <item x="1571"/>
        <item x="1120"/>
        <item x="2341"/>
        <item x="3297"/>
        <item x="2768"/>
        <item x="1849"/>
        <item x="649"/>
        <item x="1376"/>
        <item x="1389"/>
        <item x="2784"/>
        <item x="1015"/>
        <item x="3244"/>
        <item x="1778"/>
        <item x="1394"/>
        <item x="2175"/>
        <item x="3935"/>
        <item x="822"/>
        <item x="2440"/>
        <item x="3918"/>
        <item x="27"/>
        <item x="3874"/>
        <item x="3913"/>
        <item x="2989"/>
        <item x="470"/>
        <item x="3887"/>
        <item x="3293"/>
        <item x="2356"/>
        <item x="2143"/>
        <item x="3922"/>
        <item x="350"/>
        <item x="2584"/>
        <item x="248"/>
        <item x="56"/>
        <item x="3121"/>
        <item x="2891"/>
        <item x="3925"/>
        <item x="471"/>
        <item x="1848"/>
        <item x="3314"/>
        <item x="1150"/>
        <item x="13"/>
        <item x="2214"/>
        <item x="3471"/>
        <item x="1634"/>
        <item x="140"/>
        <item x="1800"/>
        <item x="832"/>
        <item x="2038"/>
        <item x="1421"/>
        <item x="692"/>
        <item x="1358"/>
        <item x="3376"/>
        <item x="3603"/>
        <item x="1239"/>
        <item x="630"/>
        <item x="3503"/>
        <item x="1248"/>
        <item x="3569"/>
        <item x="2057"/>
        <item x="2073"/>
        <item x="1113"/>
        <item x="929"/>
        <item x="3282"/>
        <item x="1961"/>
        <item x="2192"/>
        <item x="1391"/>
        <item x="3480"/>
        <item x="2029"/>
        <item x="2232"/>
        <item x="2453"/>
        <item x="2857"/>
        <item x="1705"/>
        <item x="3851"/>
        <item x="3360"/>
        <item x="2151"/>
        <item x="378"/>
        <item x="3449"/>
        <item x="288"/>
        <item x="1781"/>
        <item x="2628"/>
        <item x="1422"/>
        <item x="802"/>
        <item x="1041"/>
        <item x="1268"/>
        <item x="3405"/>
        <item x="2285"/>
        <item x="3157"/>
        <item x="3397"/>
        <item x="46"/>
        <item x="661"/>
        <item x="572"/>
        <item x="1189"/>
        <item x="1221"/>
        <item x="1491"/>
        <item x="1116"/>
        <item x="1437"/>
        <item x="3110"/>
        <item x="42"/>
        <item x="1576"/>
        <item x="2567"/>
        <item x="963"/>
        <item x="1439"/>
        <item x="979"/>
        <item x="885"/>
        <item x="469"/>
        <item x="1777"/>
        <item x="923"/>
        <item x="1822"/>
        <item x="3272"/>
        <item x="408"/>
        <item x="3837"/>
        <item x="617"/>
        <item x="156"/>
        <item x="2206"/>
        <item x="2556"/>
        <item x="975"/>
        <item x="1807"/>
        <item x="1356"/>
        <item x="2455"/>
        <item x="3205"/>
        <item x="2908"/>
        <item x="1740"/>
        <item x="1024"/>
        <item x="1275"/>
        <item x="1647"/>
        <item x="1838"/>
        <item x="1858"/>
        <item x="2303"/>
        <item x="2483"/>
        <item x="2153"/>
        <item x="3006"/>
        <item x="191"/>
        <item x="3538"/>
        <item x="1842"/>
        <item x="1706"/>
        <item x="3294"/>
        <item x="3699"/>
        <item x="155"/>
        <item x="876"/>
        <item x="1812"/>
        <item x="4111"/>
        <item x="2120"/>
        <item x="8"/>
        <item x="1698"/>
        <item x="807"/>
        <item x="837"/>
        <item x="769"/>
        <item x="3470"/>
        <item x="2660"/>
        <item x="3739"/>
        <item x="3197"/>
        <item x="218"/>
        <item x="831"/>
        <item x="2176"/>
        <item x="847"/>
        <item x="2289"/>
        <item x="1249"/>
        <item x="494"/>
        <item x="1613"/>
        <item x="1767"/>
        <item x="2112"/>
        <item x="157"/>
        <item x="1108"/>
        <item x="1146"/>
        <item x="3514"/>
        <item x="1177"/>
        <item x="3381"/>
        <item x="5"/>
        <item x="2420"/>
        <item x="3258"/>
        <item x="554"/>
        <item x="1502"/>
        <item x="2578"/>
        <item x="3195"/>
        <item x="3069"/>
        <item x="1628"/>
        <item x="768"/>
        <item x="3848"/>
        <item x="1996"/>
        <item x="1872"/>
        <item x="2247"/>
        <item x="998"/>
        <item x="1449"/>
        <item x="2636"/>
        <item x="2461"/>
        <item x="1749"/>
        <item x="1537"/>
        <item x="2081"/>
        <item x="3774"/>
        <item x="981"/>
        <item x="1264"/>
        <item x="1911"/>
        <item x="2213"/>
        <item x="902"/>
        <item x="353"/>
        <item x="204"/>
        <item x="1445"/>
        <item x="2262"/>
        <item x="78"/>
        <item x="1670"/>
        <item x="2396"/>
        <item x="972"/>
        <item x="2254"/>
        <item x="2183"/>
        <item x="3374"/>
        <item x="2030"/>
        <item x="2769"/>
        <item x="3808"/>
        <item x="1373"/>
        <item x="851"/>
        <item x="2173"/>
        <item x="371"/>
        <item x="3531"/>
        <item x="1962"/>
        <item x="424"/>
        <item x="2762"/>
        <item x="3867"/>
        <item x="760"/>
        <item x="356"/>
        <item x="3905"/>
        <item x="3340"/>
        <item x="3367"/>
        <item x="824"/>
        <item x="1065"/>
        <item x="2679"/>
        <item x="622"/>
        <item x="2913"/>
        <item x="1897"/>
        <item x="3434"/>
        <item x="2399"/>
        <item x="1883"/>
        <item x="289"/>
        <item x="1296"/>
        <item x="1172"/>
        <item x="227"/>
        <item x="1544"/>
        <item x="830"/>
        <item x="3533"/>
        <item x="429"/>
        <item x="2639"/>
        <item x="2418"/>
        <item x="643"/>
        <item x="3487"/>
        <item x="1202"/>
        <item x="2981"/>
        <item x="909"/>
        <item x="294"/>
        <item x="83"/>
        <item x="163"/>
        <item x="1954"/>
        <item x="496"/>
        <item x="84"/>
        <item x="2741"/>
        <item x="1604"/>
        <item x="1619"/>
        <item x="2259"/>
        <item x="3437"/>
        <item x="1967"/>
        <item x="170"/>
        <item x="3515"/>
        <item x="2067"/>
        <item x="1066"/>
        <item x="2261"/>
        <item x="1836"/>
        <item x="1067"/>
        <item x="26"/>
        <item x="4015"/>
        <item x="3814"/>
        <item x="2240"/>
        <item x="397"/>
        <item x="1851"/>
        <item x="1499"/>
        <item x="1222"/>
        <item x="674"/>
        <item x="1011"/>
        <item x="2238"/>
        <item x="3529"/>
        <item x="1662"/>
        <item x="1350"/>
        <item x="3743"/>
        <item x="2092"/>
        <item x="1002"/>
        <item x="1723"/>
        <item x="2275"/>
        <item x="1905"/>
        <item x="1453"/>
        <item x="139"/>
        <item x="2856"/>
        <item x="1730"/>
        <item x="3645"/>
        <item x="3698"/>
        <item x="4001"/>
        <item x="749"/>
        <item x="2932"/>
        <item x="1431"/>
        <item x="497"/>
        <item x="135"/>
        <item x="2278"/>
        <item x="3773"/>
        <item x="2258"/>
        <item x="1564"/>
        <item x="2431"/>
        <item x="3167"/>
        <item x="3459"/>
        <item x="3421"/>
        <item x="1060"/>
        <item x="2177"/>
        <item x="3192"/>
        <item x="1446"/>
        <item x="773"/>
        <item x="3316"/>
        <item x="4052"/>
        <item x="536"/>
        <item x="915"/>
        <item x="3201"/>
        <item x="3567"/>
        <item x="2149"/>
        <item x="2027"/>
        <item x="2311"/>
        <item x="2834"/>
        <item x="3957"/>
        <item x="1973"/>
        <item x="1791"/>
        <item x="2208"/>
        <item x="2022"/>
        <item x="2608"/>
        <item x="3767"/>
        <item x="3870"/>
        <item x="3215"/>
        <item x="1045"/>
        <item x="114"/>
        <item x="1246"/>
        <item x="2863"/>
        <item x="1533"/>
        <item x="290"/>
        <item x="2280"/>
        <item x="20"/>
        <item x="2853"/>
        <item x="1200"/>
        <item x="560"/>
        <item x="1661"/>
        <item x="1302"/>
        <item x="1952"/>
        <item x="3450"/>
        <item x="3619"/>
        <item x="2049"/>
        <item x="2201"/>
        <item x="3271"/>
        <item x="2150"/>
        <item x="3037"/>
        <item x="960"/>
        <item x="3702"/>
        <item x="2778"/>
        <item x="3602"/>
        <item x="3849"/>
        <item x="3579"/>
        <item x="3462"/>
        <item x="1165"/>
        <item x="2890"/>
        <item x="3915"/>
        <item x="1054"/>
        <item x="2546"/>
        <item x="2241"/>
        <item x="2451"/>
        <item x="3043"/>
        <item x="2859"/>
        <item x="1193"/>
        <item x="1171"/>
        <item x="651"/>
        <item x="2438"/>
        <item x="12"/>
        <item x="334"/>
        <item x="2659"/>
        <item x="237"/>
        <item x="3180"/>
        <item x="1448"/>
        <item x="1055"/>
        <item x="3911"/>
        <item x="869"/>
        <item x="3356"/>
        <item x="105"/>
        <item x="644"/>
        <item x="844"/>
        <item x="3552"/>
        <item x="994"/>
        <item x="1125"/>
        <item x="821"/>
        <item x="663"/>
        <item x="2622"/>
        <item x="2849"/>
        <item x="1162"/>
        <item x="779"/>
        <item x="3927"/>
        <item x="276"/>
        <item x="164"/>
        <item x="1244"/>
        <item x="2994"/>
        <item x="1176"/>
        <item x="3465"/>
        <item x="92"/>
        <item x="709"/>
        <item x="3779"/>
        <item x="3803"/>
        <item x="2036"/>
        <item x="3354"/>
        <item x="2379"/>
        <item x="66"/>
        <item x="948"/>
        <item x="1037"/>
        <item x="3373"/>
        <item x="2059"/>
        <item x="862"/>
        <item x="3766"/>
        <item x="1320"/>
        <item x="2178"/>
        <item x="1574"/>
        <item x="1779"/>
        <item x="2211"/>
        <item x="2633"/>
        <item x="390"/>
        <item x="700"/>
        <item x="441"/>
        <item x="1303"/>
        <item x="2002"/>
        <item x="1991"/>
        <item x="431"/>
        <item x="1353"/>
        <item x="62"/>
        <item x="2046"/>
        <item x="1143"/>
        <item x="2670"/>
        <item x="2340"/>
        <item x="2156"/>
        <item x="381"/>
        <item x="1700"/>
        <item x="392"/>
        <item x="1038"/>
        <item x="1485"/>
        <item x="585"/>
        <item x="974"/>
        <item x="1970"/>
        <item x="736"/>
        <item x="2764"/>
        <item x="1191"/>
        <item x="2995"/>
        <item x="30"/>
        <item x="1988"/>
        <item x="2787"/>
        <item x="877"/>
        <item x="339"/>
        <item x="3819"/>
        <item x="2139"/>
        <item x="3804"/>
        <item x="1227"/>
        <item x="2095"/>
        <item x="632"/>
        <item x="2620"/>
        <item x="3912"/>
        <item x="2045"/>
        <item x="3721"/>
        <item x="1984"/>
        <item x="94"/>
        <item x="2672"/>
        <item x="2231"/>
        <item x="3857"/>
        <item x="1452"/>
        <item x="553"/>
        <item x="3268"/>
        <item x="2744"/>
        <item x="2739"/>
        <item x="253"/>
        <item x="1494"/>
        <item x="3300"/>
        <item x="332"/>
        <item x="2573"/>
        <item x="1183"/>
        <item x="1166"/>
        <item x="368"/>
        <item x="3176"/>
        <item x="2265"/>
        <item x="3530"/>
        <item x="3048"/>
        <item x="1438"/>
        <item x="2683"/>
        <item x="1121"/>
        <item x="3339"/>
        <item x="556"/>
        <item x="728"/>
        <item x="2260"/>
        <item x="2279"/>
        <item x="460"/>
        <item x="2514"/>
        <item x="3939"/>
        <item x="1031"/>
        <item x="3386"/>
        <item x="1488"/>
        <item x="2277"/>
        <item x="3435"/>
        <item x="2531"/>
        <item x="190"/>
        <item x="2643"/>
        <item x="995"/>
        <item x="34"/>
        <item x="444"/>
        <item x="2694"/>
        <item x="372"/>
        <item x="3304"/>
        <item x="1570"/>
        <item x="4139"/>
        <item x="242"/>
        <item x="269"/>
        <item x="2493"/>
        <item x="3243"/>
        <item x="1635"/>
        <item x="2158"/>
        <item x="1968"/>
        <item x="3263"/>
        <item x="136"/>
        <item x="3782"/>
        <item x="1487"/>
        <item x="623"/>
        <item x="3523"/>
        <item x="123"/>
        <item x="221"/>
        <item x="4045"/>
        <item x="224"/>
        <item x="3682"/>
        <item x="2065"/>
        <item x="1612"/>
        <item x="3468"/>
        <item x="19"/>
        <item x="395"/>
        <item x="541"/>
        <item x="3492"/>
        <item x="999"/>
        <item x="976"/>
        <item x="266"/>
        <item x="1021"/>
        <item x="3890"/>
        <item x="1556"/>
        <item x="59"/>
        <item x="2836"/>
        <item x="314"/>
        <item x="555"/>
        <item x="2782"/>
        <item x="1847"/>
        <item x="440"/>
        <item x="672"/>
        <item x="2809"/>
        <item x="3513"/>
        <item x="2921"/>
        <item x="1247"/>
        <item x="3277"/>
        <item x="3838"/>
        <item x="3185"/>
        <item x="2536"/>
        <item x="454"/>
        <item x="3378"/>
        <item x="2721"/>
        <item x="2594"/>
        <item x="385"/>
        <item x="2547"/>
        <item x="3566"/>
        <item x="2707"/>
        <item x="3246"/>
        <item x="499"/>
        <item x="1623"/>
        <item x="2988"/>
        <item x="2937"/>
        <item x="951"/>
        <item x="121"/>
        <item x="3108"/>
        <item x="2894"/>
        <item x="2542"/>
        <item x="2138"/>
        <item x="1339"/>
        <item x="2655"/>
        <item x="210"/>
        <item x="911"/>
        <item x="29"/>
        <item x="1240"/>
        <item x="702"/>
        <item x="2710"/>
        <item x="1395"/>
        <item x="2649"/>
        <item x="3970"/>
        <item x="2713"/>
        <item x="3364"/>
        <item x="58"/>
        <item x="2861"/>
        <item x="2037"/>
        <item x="1955"/>
        <item x="1986"/>
        <item x="3856"/>
        <item x="973"/>
        <item x="2370"/>
        <item x="340"/>
        <item x="3430"/>
        <item x="4074"/>
        <item x="3245"/>
        <item x="2722"/>
        <item x="581"/>
        <item x="1818"/>
        <item x="25"/>
        <item x="2463"/>
        <item x="2876"/>
        <item x="2321"/>
        <item x="1582"/>
        <item x="2264"/>
        <item x="352"/>
        <item x="3550"/>
        <item x="1286"/>
        <item x="3351"/>
        <item x="2318"/>
        <item x="158"/>
        <item x="1956"/>
        <item x="516"/>
        <item x="3390"/>
        <item x="2609"/>
        <item x="777"/>
        <item x="1990"/>
        <item x="3202"/>
        <item x="1469"/>
        <item x="2195"/>
        <item x="1014"/>
        <item x="4039"/>
        <item x="762"/>
        <item x="521"/>
        <item x="3863"/>
        <item x="526"/>
        <item x="1535"/>
        <item x="1233"/>
        <item x="3609"/>
        <item x="519"/>
        <item x="3142"/>
        <item x="433"/>
        <item x="1443"/>
        <item x="839"/>
        <item x="2968"/>
        <item x="354"/>
        <item x="3276"/>
        <item x="3457"/>
        <item x="2664"/>
        <item x="567"/>
        <item x="305"/>
        <item x="579"/>
        <item x="3344"/>
        <item x="3568"/>
        <item x="3237"/>
        <item x="918"/>
        <item x="2779"/>
        <item x="3257"/>
        <item x="3842"/>
        <item x="2445"/>
        <item x="3769"/>
        <item x="337"/>
        <item x="54"/>
        <item x="518"/>
        <item x="236"/>
        <item x="2872"/>
        <item x="3701"/>
        <item x="239"/>
        <item x="2832"/>
        <item x="3598"/>
        <item x="313"/>
        <item x="775"/>
        <item x="1063"/>
        <item x="2684"/>
        <item x="4032"/>
        <item x="3884"/>
        <item x="3755"/>
        <item x="801"/>
        <item x="2459"/>
        <item x="2246"/>
        <item x="2940"/>
        <item x="3805"/>
        <item x="3126"/>
        <item x="4077"/>
        <item x="3777"/>
        <item x="748"/>
        <item x="414"/>
        <item x="1918"/>
        <item x="697"/>
        <item x="3723"/>
        <item x="4126"/>
        <item x="1596"/>
        <item x="2563"/>
        <item x="3652"/>
        <item x="854"/>
        <item x="3677"/>
        <item x="3818"/>
        <item x="3580"/>
        <item x="1579"/>
        <item x="2437"/>
        <item x="1793"/>
        <item x="817"/>
        <item x="252"/>
        <item x="1153"/>
        <item x="1058"/>
        <item x="262"/>
        <item x="2575"/>
        <item x="701"/>
        <item x="1292"/>
        <item x="3409"/>
        <item x="1346"/>
        <item x="1156"/>
        <item x="4092"/>
        <item x="446"/>
        <item x="3338"/>
        <item x="806"/>
        <item x="482"/>
        <item x="2936"/>
        <item x="1543"/>
        <item x="2952"/>
        <item x="2312"/>
        <item x="1772"/>
        <item x="2902"/>
        <item x="3801"/>
        <item x="1972"/>
        <item x="28"/>
        <item x="2974"/>
        <item x="3900"/>
        <item x="364"/>
        <item x="1531"/>
        <item x="219"/>
        <item x="3042"/>
        <item x="751"/>
        <item x="3404"/>
        <item x="1503"/>
        <item x="3455"/>
        <item x="640"/>
        <item x="2548"/>
        <item x="3961"/>
        <item x="1803"/>
        <item x="3170"/>
        <item x="2919"/>
        <item x="241"/>
        <item x="4107"/>
        <item x="2384"/>
        <item x="2557"/>
        <item x="1826"/>
        <item x="167"/>
        <item x="365"/>
        <item x="2879"/>
        <item x="351"/>
        <item x="3191"/>
        <item x="3155"/>
        <item x="3214"/>
        <item x="2335"/>
        <item x="2983"/>
        <item x="1840"/>
        <item x="369"/>
        <item x="2962"/>
        <item x="3335"/>
        <item x="3200"/>
        <item x="375"/>
        <item x="984"/>
        <item x="1605"/>
        <item x="4101"/>
        <item x="898"/>
        <item x="1434"/>
        <item x="2586"/>
        <item x="2860"/>
        <item x="2703"/>
        <item x="2406"/>
        <item x="259"/>
        <item x="2788"/>
        <item x="3747"/>
        <item x="2920"/>
        <item x="3073"/>
        <item x="1316"/>
        <item x="2858"/>
        <item x="388"/>
        <item x="2060"/>
        <item x="670"/>
        <item x="3453"/>
        <item x="3735"/>
        <item x="308"/>
        <item x="38"/>
        <item x="3545"/>
        <item x="3678"/>
        <item x="906"/>
        <item x="857"/>
        <item x="2375"/>
        <item x="612"/>
        <item x="349"/>
        <item x="3024"/>
        <item x="1265"/>
        <item x="4122"/>
        <item x="4085"/>
        <item x="656"/>
        <item x="4073"/>
        <item x="3653"/>
        <item x="285"/>
        <item x="1944"/>
        <item x="2568"/>
        <item x="2122"/>
        <item x="1349"/>
        <item x="3046"/>
        <item x="1548"/>
        <item x="872"/>
        <item x="2728"/>
        <item x="77"/>
        <item x="4028"/>
        <item x="2326"/>
        <item x="867"/>
        <item x="3425"/>
        <item x="39"/>
        <item x="1170"/>
        <item x="1057"/>
        <item x="938"/>
        <item x="3816"/>
        <item x="3312"/>
        <item x="552"/>
        <item x="3713"/>
        <item x="2939"/>
        <item x="3693"/>
        <item x="2992"/>
        <item x="2517"/>
        <item x="3510"/>
        <item x="629"/>
        <item x="1642"/>
        <item x="633"/>
        <item x="1522"/>
        <item x="3336"/>
        <item x="3586"/>
        <item x="3988"/>
        <item x="1949"/>
        <item x="3082"/>
        <item x="1338"/>
        <item x="4043"/>
        <item x="333"/>
        <item x="2790"/>
        <item x="2821"/>
        <item x="2549"/>
        <item x="2263"/>
        <item x="2528"/>
        <item x="3527"/>
        <item x="1309"/>
        <item x="3662"/>
        <item x="1796"/>
        <item x="2938"/>
        <item x="1688"/>
        <item x="1559"/>
        <item x="3951"/>
        <item x="790"/>
        <item x="2432"/>
        <item x="1340"/>
        <item x="2099"/>
        <item x="2864"/>
        <item x="2665"/>
        <item x="3324"/>
        <item x="3359"/>
        <item x="2377"/>
        <item x="213"/>
        <item x="2959"/>
        <item x="686"/>
        <item x="803"/>
        <item x="2148"/>
        <item x="286"/>
        <item x="962"/>
        <item x="3456"/>
        <item x="3742"/>
        <item x="4031"/>
        <item x="3189"/>
        <item x="3080"/>
        <item x="3581"/>
        <item x="1771"/>
        <item x="3507"/>
        <item x="2093"/>
        <item x="2918"/>
        <item x="3732"/>
        <item x="342"/>
        <item x="926"/>
        <item x="3016"/>
        <item x="1013"/>
        <item x="1413"/>
        <item x="2283"/>
        <item x="2831"/>
        <item x="3199"/>
        <item x="3868"/>
        <item x="202"/>
        <item x="1119"/>
        <item x="410"/>
        <item x="3811"/>
        <item x="3406"/>
        <item x="3154"/>
        <item x="3232"/>
        <item x="3648"/>
        <item x="330"/>
        <item x="504"/>
        <item x="3898"/>
        <item x="1293"/>
        <item x="901"/>
        <item x="2958"/>
        <item x="2098"/>
        <item x="1770"/>
        <item x="3150"/>
        <item x="300"/>
        <item x="2111"/>
        <item x="2712"/>
        <item x="233"/>
        <item x="4013"/>
        <item x="4137"/>
        <item x="3267"/>
        <item x="1023"/>
        <item x="2781"/>
        <item x="1745"/>
        <item x="2772"/>
        <item x="57"/>
        <item x="3810"/>
        <item x="217"/>
        <item x="3161"/>
        <item x="3776"/>
        <item x="273"/>
        <item x="1069"/>
        <item x="1887"/>
        <item x="604"/>
        <item x="3396"/>
        <item x="863"/>
        <item x="592"/>
        <item x="3323"/>
        <item x="3650"/>
        <item x="222"/>
        <item x="3259"/>
        <item x="2378"/>
        <item x="576"/>
        <item x="3986"/>
        <item x="1260"/>
        <item x="1997"/>
        <item x="1392"/>
        <item x="3287"/>
        <item x="3969"/>
        <item x="3600"/>
        <item x="1622"/>
        <item x="4012"/>
        <item x="393"/>
        <item x="2215"/>
        <item x="3923"/>
        <item x="4079"/>
        <item x="940"/>
        <item x="3622"/>
        <item x="3096"/>
        <item x="263"/>
        <item x="735"/>
        <item x="4117"/>
        <item x="3626"/>
        <item x="2785"/>
        <item x="2850"/>
        <item x="1122"/>
        <item x="75"/>
        <item x="527"/>
        <item x="3148"/>
        <item x="3553"/>
        <item x="3771"/>
        <item x="3064"/>
        <item x="1899"/>
        <item x="3508"/>
        <item x="2909"/>
        <item x="3469"/>
        <item x="3962"/>
        <item x="3599"/>
        <item x="81"/>
        <item x="3286"/>
        <item x="4062"/>
        <item x="1636"/>
        <item x="3522"/>
        <item x="4132"/>
        <item x="752"/>
        <item x="980"/>
        <item x="2417"/>
        <item x="3410"/>
        <item x="1412"/>
        <item x="4130"/>
        <item x="1417"/>
        <item x="3281"/>
        <item x="228"/>
        <item x="729"/>
        <item x="2998"/>
        <item x="1086"/>
        <item x="3618"/>
        <item x="3506"/>
        <item x="4106"/>
        <item x="809"/>
        <item x="545"/>
        <item x="2766"/>
        <item x="3285"/>
        <item x="3853"/>
        <item x="2080"/>
        <item x="2460"/>
        <item x="3053"/>
        <item x="2475"/>
        <item x="421"/>
        <item x="2773"/>
        <item x="583"/>
        <item x="2943"/>
        <item x="3173"/>
        <item x="2716"/>
        <item x="742"/>
        <item x="3635"/>
        <item x="3525"/>
        <item x="3025"/>
        <item x="3118"/>
        <item x="3224"/>
        <item x="3114"/>
        <item x="3873"/>
        <item x="3661"/>
        <item x="3181"/>
        <item x="2632"/>
        <item x="3772"/>
        <item x="3460"/>
        <item x="3160"/>
        <item x="3546"/>
        <item x="3014"/>
        <item x="2439"/>
        <item x="2709"/>
        <item x="3879"/>
        <item x="3828"/>
        <item x="1929"/>
        <item x="1756"/>
        <item x="3076"/>
        <item x="3284"/>
        <item x="3475"/>
        <item x="3855"/>
        <item x="1817"/>
        <item x="4024"/>
        <item x="3711"/>
        <item x="1689"/>
        <item x="4037"/>
        <item x="481"/>
        <item x="3985"/>
        <item x="2926"/>
        <item x="1254"/>
        <item x="2693"/>
        <item x="2313"/>
        <item x="3606"/>
        <item x="3629"/>
        <item x="3754"/>
        <item x="3543"/>
        <item x="3710"/>
        <item x="3833"/>
        <item x="561"/>
        <item x="1542"/>
        <item x="3362"/>
        <item x="3361"/>
        <item x="3248"/>
        <item x="2322"/>
        <item x="3063"/>
        <item x="2868"/>
        <item x="2267"/>
        <item x="3504"/>
        <item x="2999"/>
        <item x="413"/>
        <item x="4064"/>
        <item x="3676"/>
        <item x="3881"/>
        <item x="3216"/>
        <item x="3255"/>
        <item x="3761"/>
        <item x="1594"/>
        <item x="941"/>
        <item x="3717"/>
        <item x="3274"/>
        <item x="1214"/>
        <item x="3057"/>
        <item x="3178"/>
        <item x="3145"/>
        <item x="1312"/>
        <item x="3593"/>
        <item x="3203"/>
        <item x="4019"/>
        <item x="3439"/>
        <item x="3301"/>
        <item x="2097"/>
        <item x="3654"/>
        <item x="865"/>
        <item x="2978"/>
        <item x="4076"/>
        <item x="1228"/>
        <item x="3369"/>
        <item x="4116"/>
        <item x="3395"/>
        <item x="412"/>
        <item x="1940"/>
        <item x="490"/>
        <item x="502"/>
        <item x="2200"/>
        <item x="3830"/>
        <item x="4128"/>
        <item x="1609"/>
        <item x="2294"/>
        <item x="387"/>
        <item x="3893"/>
        <item x="3862"/>
        <item x="2734"/>
        <item x="2624"/>
        <item x="2944"/>
        <item x="3644"/>
        <item x="3310"/>
        <item x="3583"/>
        <item x="2911"/>
        <item x="4016"/>
        <item x="3700"/>
        <item x="1714"/>
        <item x="3908"/>
        <item x="3730"/>
        <item x="277"/>
        <item x="3440"/>
        <item x="3825"/>
        <item x="1935"/>
        <item x="2691"/>
        <item x="2562"/>
        <item x="1938"/>
        <item x="2800"/>
        <item x="2508"/>
        <item x="1843"/>
        <item x="1185"/>
        <item x="3326"/>
        <item x="3049"/>
        <item x="3117"/>
        <item x="3854"/>
        <item x="3861"/>
        <item x="2960"/>
        <item x="1526"/>
        <item x="411"/>
        <item x="3869"/>
        <item x="230"/>
        <item x="2652"/>
        <item x="1540"/>
        <item x="3058"/>
        <item x="1099"/>
        <item x="4044"/>
        <item x="3764"/>
        <item x="2362"/>
        <item x="1521"/>
        <item x="3707"/>
        <item x="2685"/>
        <item x="1844"/>
        <item x="3917"/>
        <item x="307"/>
        <item x="3794"/>
        <item x="3669"/>
        <item x="3329"/>
        <item x="1873"/>
        <item x="3821"/>
        <item x="1992"/>
        <item x="1795"/>
        <item x="4120"/>
        <item x="2729"/>
        <item x="3871"/>
        <item x="2930"/>
        <item x="174"/>
        <item x="3466"/>
        <item x="3451"/>
        <item x="595"/>
        <item x="3964"/>
        <item x="3423"/>
        <item x="2948"/>
        <item x="3479"/>
        <item x="3827"/>
        <item x="731"/>
        <item x="3571"/>
        <item x="2818"/>
        <item x="2033"/>
        <item x="2730"/>
        <item x="3526"/>
        <item x="1671"/>
        <item x="3972"/>
        <item x="2449"/>
        <item x="1124"/>
        <item x="2325"/>
        <item x="4127"/>
        <item x="2927"/>
        <item x="2883"/>
        <item x="3570"/>
        <item x="2780"/>
        <item x="2887"/>
        <item x="93"/>
        <item x="563"/>
        <item x="3385"/>
        <item x="3485"/>
        <item x="43"/>
        <item x="2947"/>
        <item x="1937"/>
        <item x="3798"/>
        <item x="2961"/>
        <item x="3225"/>
        <item x="3982"/>
        <item x="607"/>
        <item x="4090"/>
        <item x="2881"/>
        <item x="2145"/>
        <item x="4063"/>
        <item x="3001"/>
        <item x="489"/>
        <item x="3694"/>
        <item x="1860"/>
        <item x="3815"/>
        <item x="1672"/>
        <item x="1009"/>
        <item x="3007"/>
        <item x="272"/>
        <item x="2757"/>
        <item x="2295"/>
        <item x="1959"/>
        <item x="465"/>
        <item x="3624"/>
        <item x="3341"/>
        <item x="3067"/>
        <item x="3899"/>
        <item x="3162"/>
        <item x="1343"/>
        <item x="3903"/>
        <item x="3156"/>
        <item x="147"/>
        <item x="472"/>
        <item x="2801"/>
        <item x="495"/>
        <item x="1036"/>
        <item x="3265"/>
        <item x="1603"/>
        <item x="3206"/>
        <item x="932"/>
        <item x="3836"/>
        <item x="1566"/>
        <item x="3765"/>
        <item x="1470"/>
        <item x="3408"/>
        <item x="3387"/>
        <item x="3426"/>
        <item x="427"/>
        <item x="4035"/>
        <item x="2823"/>
        <item x="2795"/>
        <item x="2123"/>
        <item x="3973"/>
        <item x="606"/>
        <item x="3094"/>
        <item x="1957"/>
        <item x="154"/>
        <item x="3204"/>
        <item x="466"/>
        <item x="3262"/>
        <item x="3023"/>
        <item x="2385"/>
        <item x="4109"/>
        <item x="4124"/>
        <item x="754"/>
        <item x="3309"/>
        <item x="4093"/>
        <item x="1441"/>
        <item x="2583"/>
        <item x="2731"/>
        <item x="3328"/>
        <item x="3164"/>
        <item x="3706"/>
        <item x="2551"/>
        <item x="4058"/>
        <item x="3817"/>
        <item x="3807"/>
        <item x="1602"/>
        <item x="2719"/>
        <item x="1523"/>
        <item x="608"/>
        <item x="3365"/>
        <item x="3708"/>
        <item x="3709"/>
        <item x="2499"/>
        <item x="1743"/>
        <item x="3549"/>
        <item x="3559"/>
        <item x="3681"/>
        <item x="3847"/>
        <item x="3963"/>
        <item x="833"/>
        <item x="3541"/>
        <item x="3233"/>
        <item x="2867"/>
        <item x="3790"/>
        <item x="3476"/>
        <item x="2500"/>
        <item x="3100"/>
        <item x="3575"/>
        <item x="3382"/>
        <item x="3235"/>
        <item x="3745"/>
        <item x="673"/>
        <item x="4014"/>
        <item x="3558"/>
        <item x="4056"/>
        <item x="3"/>
        <item x="971"/>
        <item x="2882"/>
        <item x="3275"/>
        <item x="3095"/>
        <item x="1115"/>
        <item x="2590"/>
        <item x="605"/>
        <item x="2702"/>
        <item x="2663"/>
        <item x="3612"/>
        <item x="3615"/>
        <item x="428"/>
        <item x="990"/>
        <item x="3620"/>
        <item x="868"/>
        <item x="3068"/>
        <item x="3269"/>
        <item x="766"/>
        <item x="2910"/>
        <item x="4083"/>
        <item x="3954"/>
        <item x="153"/>
        <item x="3752"/>
        <item x="1241"/>
        <item x="3115"/>
        <item x="3044"/>
        <item x="4118"/>
        <item x="4002"/>
        <item x="3852"/>
        <item x="61"/>
        <item x="3686"/>
        <item x="2758"/>
        <item x="3749"/>
        <item x="175"/>
        <item x="3591"/>
        <item x="2428"/>
        <item x="2756"/>
        <item x="4095"/>
        <item x="2862"/>
        <item x="3366"/>
        <item x="3565"/>
        <item x="2524"/>
        <item x="4094"/>
        <item x="2735"/>
        <item x="1841"/>
        <item x="3920"/>
        <item x="467"/>
        <item x="3820"/>
        <item x="3417"/>
        <item x="864"/>
        <item x="1440"/>
        <item x="3778"/>
        <item x="1352"/>
        <item x="3671"/>
        <item x="3775"/>
        <item x="1379"/>
        <item x="650"/>
        <item x="3901"/>
        <item x="284"/>
        <item x="3896"/>
        <item x="1473"/>
        <item x="2541"/>
        <item x="1329"/>
        <item x="3859"/>
        <item x="866"/>
        <item x="1900"/>
        <item x="1325"/>
        <item x="2539"/>
        <item x="4131"/>
        <item x="3601"/>
        <item x="3411"/>
        <item x="3929"/>
        <item x="3407"/>
        <item x="991"/>
        <item x="1880"/>
        <item x="2503"/>
        <item x="3260"/>
        <item x="2498"/>
        <item x="1601"/>
        <item x="4017"/>
        <item x="2984"/>
        <item x="484"/>
        <item x="635"/>
        <item x="4096"/>
        <item x="3240"/>
        <item x="618"/>
        <item x="1893"/>
        <item x="570"/>
        <item x="1377"/>
        <item x="3705"/>
        <item x="3910"/>
        <item x="2706"/>
        <item x="3936"/>
        <item x="4133"/>
        <item x="3317"/>
        <item x="3247"/>
        <item x="2797"/>
        <item x="3350"/>
        <item x="417"/>
        <item x="3894"/>
        <item x="3802"/>
        <item x="3198"/>
        <item x="3342"/>
        <item x="3780"/>
        <item x="3400"/>
        <item x="2136"/>
        <item x="4007"/>
        <item x="2874"/>
        <item x="916"/>
        <item x="829"/>
        <item x="3809"/>
        <item x="992"/>
        <item x="1945"/>
        <item x="3683"/>
        <item x="4040"/>
        <item x="540"/>
        <item x="4011"/>
        <item x="3829"/>
        <item x="3273"/>
        <item x="2284"/>
        <item x="1631"/>
        <item x="3261"/>
        <item x="2897"/>
        <item x="1651"/>
        <item x="4005"/>
        <item x="1928"/>
        <item x="4075"/>
        <item x="2553"/>
        <item x="1881"/>
        <item x="2733"/>
        <item x="582"/>
        <item x="2538"/>
        <item x="299"/>
        <item x="4003"/>
        <item x="4053"/>
        <item x="3000"/>
        <item x="620"/>
        <item x="1657"/>
        <item x="357"/>
        <item x="2425"/>
        <item x="2348"/>
        <item x="1478"/>
        <item x="3734"/>
        <item x="3942"/>
        <item x="3018"/>
        <item x="1690"/>
        <item x="2715"/>
        <item x="3940"/>
        <item x="1979"/>
        <item x="3015"/>
        <item x="3188"/>
        <item x="3109"/>
        <item x="2662"/>
        <item x="3029"/>
        <item x="2748"/>
        <item x="4123"/>
        <item x="3993"/>
        <item x="374"/>
        <item x="2497"/>
        <item x="3320"/>
        <item x="3152"/>
        <item x="639"/>
        <item x="3946"/>
        <item x="72"/>
        <item x="1197"/>
        <item x="4023"/>
        <item x="2991"/>
        <item x="3605"/>
        <item x="2371"/>
        <item x="3695"/>
        <item x="3415"/>
        <item x="4138"/>
        <item x="2397"/>
        <item x="2648"/>
        <item x="3999"/>
        <item x="359"/>
        <item x="2840"/>
        <item x="3444"/>
        <item x="2612"/>
        <item x="1442"/>
        <item x="4115"/>
        <item x="1943"/>
        <item x="3930"/>
        <item x="3107"/>
        <item x="2674"/>
        <item x="3984"/>
        <item x="2613"/>
        <item x="2554"/>
        <item x="2354"/>
        <item x="2681"/>
        <item x="3322"/>
        <item x="2452"/>
        <item x="4110"/>
        <item x="292"/>
        <item x="1280"/>
        <item x="3158"/>
        <item x="166"/>
        <item x="2990"/>
        <item x="488"/>
        <item x="3944"/>
        <item x="2537"/>
        <item x="4051"/>
        <item x="3270"/>
        <item x="2502"/>
        <item x="3883"/>
        <item x="409"/>
        <item x="3306"/>
        <item x="468"/>
        <item x="3288"/>
        <item x="2907"/>
        <item x="3093"/>
        <item x="463"/>
        <item x="355"/>
        <item x="69"/>
        <item x="3840"/>
        <item x="615"/>
        <item x="2837"/>
        <item x="3219"/>
        <item x="3384"/>
        <item x="3090"/>
        <item x="287"/>
        <item x="3960"/>
        <item x="161"/>
        <item x="2207"/>
        <item x="1958"/>
        <item x="3981"/>
        <item x="3325"/>
        <item x="3886"/>
        <item x="3266"/>
        <item x="1744"/>
        <item x="2727"/>
        <item x="1617"/>
        <item x="3958"/>
        <item x="3517"/>
        <item x="3220"/>
        <item x="3885"/>
        <item x="3236"/>
        <item x="3337"/>
        <item x="695"/>
        <item x="1950"/>
        <item x="3065"/>
        <item x="2901"/>
        <item x="3948"/>
        <item x="3481"/>
        <item x="3955"/>
        <item x="2705"/>
        <item x="3738"/>
        <item x="3937"/>
        <item x="2699"/>
        <item x="44"/>
        <item x="4046"/>
        <item x="3031"/>
        <item x="2811"/>
        <item x="2470"/>
        <item x="3056"/>
        <item x="2931"/>
        <item x="1885"/>
        <item x="2786"/>
        <item x="2051"/>
        <item x="3806"/>
        <item x="3563"/>
        <item x="2820"/>
        <item x="3795"/>
        <item x="3689"/>
        <item x="4041"/>
        <item x="3151"/>
        <item x="3004"/>
        <item x="2904"/>
        <item x="1243"/>
        <item x="3186"/>
        <item x="2935"/>
        <item x="3704"/>
        <item x="366"/>
        <item x="696"/>
        <item x="2828"/>
        <item x="80"/>
        <item x="1896"/>
        <item x="2875"/>
        <item x="1459"/>
        <item x="2986"/>
        <item x="486"/>
        <item x="3066"/>
        <item x="1212"/>
        <item x="206"/>
        <item x="3496"/>
        <item x="1027"/>
        <item x="3059"/>
        <item x="4008"/>
        <item x="2967"/>
        <item x="1458"/>
        <item x="3768"/>
        <item x="1378"/>
        <item x="3505"/>
        <item x="3013"/>
        <item x="3171"/>
        <item x="2504"/>
        <item x="1455"/>
        <item x="2726"/>
        <item x="3977"/>
        <item x="3495"/>
        <item x="2822"/>
        <item x="3643"/>
        <item x="2614"/>
        <item x="3990"/>
        <item x="2934"/>
        <item x="2555"/>
        <item x="403"/>
        <item x="3860"/>
        <item x="2509"/>
        <item x="3636"/>
        <item x="3941"/>
        <item x="2565"/>
        <item x="694"/>
        <item x="4072"/>
        <item x="3872"/>
        <item x="1213"/>
        <item x="2941"/>
        <item x="2929"/>
        <item x="3133"/>
        <item x="2043"/>
        <item x="4048"/>
        <item x="3005"/>
        <item x="4059"/>
        <item x="2334"/>
        <item x="1033"/>
        <item x="3623"/>
        <item x="2426"/>
        <item x="3670"/>
        <item x="1025"/>
        <item x="402"/>
        <item x="1209"/>
        <item x="480"/>
        <item x="2115"/>
        <item x="2701"/>
        <item x="2471"/>
        <item x="3291"/>
        <item x="3750"/>
        <item x="693"/>
        <item x="1276"/>
        <item x="2564"/>
        <item x="619"/>
        <item x="989"/>
        <item x="2160"/>
        <item x="3128"/>
        <item x="2698"/>
        <item x="1982"/>
        <item x="3183"/>
        <item x="310"/>
        <item x="2592"/>
        <item x="1118"/>
        <item x="3264"/>
        <item x="2945"/>
        <item x="256"/>
        <item x="3087"/>
        <item x="3621"/>
        <item x="3184"/>
        <item x="485"/>
        <item x="186"/>
        <item x="3983"/>
        <item x="2720"/>
        <item x="3477"/>
        <item x="2113"/>
        <item x="2516"/>
        <item x="3703"/>
        <item x="828"/>
        <item x="3512"/>
        <item x="2844"/>
        <item x="309"/>
        <item x="3097"/>
        <item x="3101"/>
        <item x="2654"/>
        <item x="2700"/>
        <item x="3452"/>
        <item x="3971"/>
        <item x="487"/>
        <item x="3372"/>
        <item x="1382"/>
        <item x="2157"/>
        <item x="771"/>
        <item x="169"/>
        <item x="3149"/>
        <item x="3454"/>
        <item x="2466"/>
        <item x="676"/>
        <item x="3127"/>
        <item x="3441"/>
        <item x="4071"/>
        <item x="2838"/>
        <item x="1050"/>
        <item x="3688"/>
        <item x="3625"/>
        <item x="261"/>
        <item x="3122"/>
        <item x="3327"/>
        <item x="3190"/>
        <item x="2114"/>
        <item x="3088"/>
        <item x="2843"/>
        <item x="3129"/>
        <item x="1290"/>
        <item x="2489"/>
        <item x="3448"/>
        <item x="2056"/>
        <item x="3521"/>
        <item x="3666"/>
        <item x="3106"/>
        <item x="3751"/>
        <item x="3371"/>
        <item x="187"/>
        <item x="3051"/>
        <item x="24"/>
        <item x="3193"/>
        <item x="311"/>
        <item x="2922"/>
        <item x="588"/>
        <item x="2923"/>
        <item x="3488"/>
        <item x="2505"/>
        <item x="416"/>
        <item x="1384"/>
        <item x="1383"/>
        <item x="3943"/>
        <item x="3318"/>
        <item x="1034"/>
        <item x="770"/>
        <item x="3103"/>
        <item x="3748"/>
        <item x="3987"/>
        <item x="3664"/>
        <item x="3163"/>
        <item x="3098"/>
        <item x="815"/>
        <item x="3146"/>
        <item x="3614"/>
        <item x="1538"/>
        <item x="401"/>
        <item x="3956"/>
        <item x="3130"/>
        <item x="2905"/>
        <item x="509"/>
        <item x="1026"/>
        <item x="1151"/>
        <item x="3147"/>
        <item x="2054"/>
        <item x="4091"/>
        <item x="1334"/>
        <item x="2977"/>
        <item x="418"/>
        <item x="3474"/>
        <item x="2924"/>
        <item x="4018"/>
        <item x="3647"/>
        <item x="2839"/>
        <item x="1049"/>
        <item x="3762"/>
        <item x="2427"/>
        <item x="3473"/>
        <item x="4087"/>
        <item x="2159"/>
        <item x="3131"/>
        <item x="2754"/>
        <item x="23"/>
        <item x="1591"/>
        <item x="3991"/>
        <item x="404"/>
        <item x="1117"/>
        <item x="3478"/>
        <item x="1210"/>
        <item x="4121"/>
        <item x="510"/>
        <item x="3234"/>
        <item x="814"/>
        <item x="3132"/>
        <item x="3589"/>
        <item x="1641"/>
        <item x="1152"/>
        <item x="3102"/>
        <item x="3994"/>
        <item x="2789"/>
        <item x="1587"/>
        <item x="675"/>
        <item x="2055"/>
        <item x="358"/>
        <item x="165"/>
        <item x="3897"/>
        <item x="3733"/>
        <item x="1035"/>
        <item x="3091"/>
        <item x="2791"/>
        <item x="291"/>
        <item x="3888"/>
        <item x="2798"/>
        <item x="3120"/>
        <item x="1980"/>
        <item x="3223"/>
        <item x="3182"/>
        <item x="813"/>
        <item x="3577"/>
        <item x="3992"/>
        <item x="3989"/>
        <item x="1178"/>
        <item x="3690"/>
        <item x="3979"/>
        <item x="1335"/>
        <item x="1639"/>
        <item x="1539"/>
        <item x="3953"/>
        <item x="2906"/>
        <item x="1135"/>
        <item x="4098"/>
        <item x="1589"/>
        <item x="2755"/>
        <item x="3680"/>
        <item x="1588"/>
        <item x="1640"/>
        <item x="4134"/>
        <item x="4097"/>
        <item x="1179"/>
        <item x="4000"/>
        <item x="4055"/>
        <item x="3576"/>
        <item x="4061"/>
        <item x="3719"/>
        <item x="4070"/>
        <item x="3092"/>
        <item x="4025"/>
        <item x="3099"/>
        <item x="1586"/>
        <item x="3054"/>
        <item x="4060"/>
        <item x="3061"/>
        <item x="3060"/>
        <item x="3720"/>
        <item x="3307"/>
        <item x="4099"/>
        <item x="1592"/>
        <item x="4069"/>
        <item x="3611"/>
        <item x="3716"/>
        <item x="3668"/>
        <item x="2749"/>
        <item x="3725"/>
        <item x="3604"/>
        <item x="3355"/>
        <item x="3616"/>
        <item x="3687"/>
        <item x="3714"/>
        <item x="3585"/>
        <item x="3283"/>
        <item x="3826"/>
        <item x="3718"/>
        <item x="2753"/>
        <item x="3791"/>
        <item x="3617"/>
        <item x="3724"/>
        <item x="3902"/>
        <item x="3839"/>
        <item x="3551"/>
        <item x="3797"/>
        <item x="3916"/>
        <item x="3524"/>
        <item x="2783"/>
        <item x="3564"/>
        <item x="3370"/>
        <item x="3467"/>
        <item x="3646"/>
        <item x="3796"/>
        <item x="1590"/>
        <item x="3034"/>
        <item x="4081"/>
        <item x="3032"/>
        <item t="default"/>
      </items>
    </pivotField>
  </pivotFields>
  <rowFields count="2">
    <field x="2"/>
    <field x="1"/>
  </rowFields>
  <rowItems count="39">
    <i>
      <x/>
    </i>
    <i r="1">
      <x v="3"/>
    </i>
    <i r="1">
      <x v="4"/>
    </i>
    <i r="1">
      <x v="5"/>
    </i>
    <i r="1">
      <x v="6"/>
    </i>
    <i r="1">
      <x v="7"/>
    </i>
    <i r="1">
      <x v="8"/>
    </i>
    <i r="1">
      <x v="9"/>
    </i>
    <i r="1">
      <x v="10"/>
    </i>
    <i r="1">
      <x v="11"/>
    </i>
    <i>
      <x v="1"/>
    </i>
    <i r="1">
      <x/>
    </i>
    <i r="1">
      <x v="1"/>
    </i>
    <i r="1">
      <x v="2"/>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t="grand">
      <x/>
    </i>
  </rowItems>
  <colFields count="1">
    <field x="-2"/>
  </colFields>
  <colItems count="2">
    <i>
      <x/>
    </i>
    <i i="1">
      <x v="1"/>
    </i>
  </colItems>
  <dataFields count="2">
    <dataField name="Total Transactions Made" fld="3" subtotal="count" baseField="2" baseItem="0"/>
    <dataField name="Sum of Revenue" fld="8" baseField="0" baseItem="0" numFmtId="43"/>
  </dataFields>
  <formats count="1">
    <format dxfId="8">
      <pivotArea outline="0" collapsedLevelsAreSubtotals="1" fieldPosition="0">
        <references count="1">
          <reference field="4294967294" count="1" selected="0">
            <x v="1"/>
          </reference>
        </references>
      </pivotArea>
    </format>
  </formats>
  <conditionalFormats count="5">
    <conditionalFormat priority="14">
      <pivotAreas count="1">
        <pivotArea type="data" collapsedLevelsAreSubtotals="1" fieldPosition="0">
          <references count="3">
            <reference field="4294967294" count="1" selected="0">
              <x v="0"/>
            </reference>
            <reference field="1" count="9">
              <x v="3"/>
              <x v="4"/>
              <x v="5"/>
              <x v="6"/>
              <x v="7"/>
              <x v="8"/>
              <x v="9"/>
              <x v="10"/>
              <x v="11"/>
            </reference>
            <reference field="2" count="1" selected="0">
              <x v="0"/>
            </reference>
          </references>
        </pivotArea>
      </pivotAreas>
    </conditionalFormat>
    <conditionalFormat priority="13">
      <pivotAreas count="1">
        <pivotArea type="data" collapsedLevelsAreSubtotals="1" fieldPosition="0">
          <references count="3">
            <reference field="4294967294" count="1" selected="0">
              <x v="0"/>
            </reference>
            <reference field="1" count="11">
              <x v="0"/>
              <x v="1"/>
              <x v="2"/>
              <x v="4"/>
              <x v="5"/>
              <x v="6"/>
              <x v="7"/>
              <x v="8"/>
              <x v="9"/>
              <x v="10"/>
              <x v="11"/>
            </reference>
            <reference field="2" count="1" selected="0">
              <x v="1"/>
            </reference>
          </references>
        </pivotArea>
      </pivotAreas>
    </conditionalFormat>
    <conditionalFormat priority="12">
      <pivotAreas count="1">
        <pivotArea type="data" collapsedLevelsAreSubtotals="1" fieldPosition="0">
          <references count="3">
            <reference field="4294967294" count="1" selected="0">
              <x v="0"/>
            </reference>
            <reference field="1" count="12">
              <x v="0"/>
              <x v="1"/>
              <x v="2"/>
              <x v="3"/>
              <x v="4"/>
              <x v="5"/>
              <x v="6"/>
              <x v="7"/>
              <x v="8"/>
              <x v="9"/>
              <x v="10"/>
              <x v="11"/>
            </reference>
            <reference field="2" count="1" selected="0">
              <x v="2"/>
            </reference>
          </references>
        </pivotArea>
      </pivotAreas>
    </conditionalFormat>
    <conditionalFormat priority="11">
      <pivotAreas count="3">
        <pivotArea type="data" collapsedLevelsAreSubtotals="1" fieldPosition="0">
          <references count="3">
            <reference field="4294967294" count="1" selected="0">
              <x v="0"/>
            </reference>
            <reference field="1" count="9">
              <x v="3"/>
              <x v="4"/>
              <x v="5"/>
              <x v="6"/>
              <x v="7"/>
              <x v="8"/>
              <x v="9"/>
              <x v="10"/>
              <x v="11"/>
            </reference>
            <reference field="2" count="1" selected="0">
              <x v="0"/>
            </reference>
          </references>
        </pivotArea>
        <pivotArea type="data" collapsedLevelsAreSubtotals="1" fieldPosition="0">
          <references count="3">
            <reference field="4294967294" count="1" selected="0">
              <x v="0"/>
            </reference>
            <reference field="1" count="11">
              <x v="0"/>
              <x v="1"/>
              <x v="2"/>
              <x v="4"/>
              <x v="5"/>
              <x v="6"/>
              <x v="7"/>
              <x v="8"/>
              <x v="9"/>
              <x v="10"/>
              <x v="11"/>
            </reference>
            <reference field="2" count="1" selected="0">
              <x v="1"/>
            </reference>
          </references>
        </pivotArea>
        <pivotArea type="data" collapsedLevelsAreSubtotals="1" fieldPosition="0">
          <references count="3">
            <reference field="4294967294" count="1" selected="0">
              <x v="0"/>
            </reference>
            <reference field="1" count="12">
              <x v="0"/>
              <x v="1"/>
              <x v="2"/>
              <x v="3"/>
              <x v="4"/>
              <x v="5"/>
              <x v="6"/>
              <x v="7"/>
              <x v="8"/>
              <x v="9"/>
              <x v="10"/>
              <x v="11"/>
            </reference>
            <reference field="2" count="1" selected="0">
              <x v="2"/>
            </reference>
          </references>
        </pivotArea>
      </pivotAreas>
    </conditionalFormat>
    <conditionalFormat priority="10">
      <pivotAreas count="3">
        <pivotArea type="data" collapsedLevelsAreSubtotals="1" fieldPosition="0">
          <references count="3">
            <reference field="4294967294" count="1" selected="0">
              <x v="1"/>
            </reference>
            <reference field="1" count="9">
              <x v="3"/>
              <x v="4"/>
              <x v="5"/>
              <x v="6"/>
              <x v="7"/>
              <x v="8"/>
              <x v="9"/>
              <x v="10"/>
              <x v="11"/>
            </reference>
            <reference field="2" count="1" selected="0">
              <x v="0"/>
            </reference>
          </references>
        </pivotArea>
        <pivotArea type="data" collapsedLevelsAreSubtotals="1" fieldPosition="0">
          <references count="3">
            <reference field="4294967294" count="1" selected="0">
              <x v="1"/>
            </reference>
            <reference field="1" count="11">
              <x v="0"/>
              <x v="1"/>
              <x v="2"/>
              <x v="4"/>
              <x v="5"/>
              <x v="6"/>
              <x v="7"/>
              <x v="8"/>
              <x v="9"/>
              <x v="10"/>
              <x v="11"/>
            </reference>
            <reference field="2" count="1" selected="0">
              <x v="1"/>
            </reference>
          </references>
        </pivotArea>
        <pivotArea type="data" collapsedLevelsAreSubtotals="1" fieldPosition="0">
          <references count="3">
            <reference field="4294967294" count="1" selected="0">
              <x v="1"/>
            </reference>
            <reference field="1" count="12">
              <x v="0"/>
              <x v="1"/>
              <x v="2"/>
              <x v="3"/>
              <x v="4"/>
              <x v="5"/>
              <x v="6"/>
              <x v="7"/>
              <x v="8"/>
              <x v="9"/>
              <x v="10"/>
              <x v="11"/>
            </reference>
            <reference field="2" count="1" selected="0">
              <x v="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5"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8">
  <location ref="A4:B16" firstHeaderRow="1" firstDataRow="1" firstDataCol="1" rowPageCount="2" colPageCount="1"/>
  <pivotFields count="9">
    <pivotField numFmtId="166" showAll="0">
      <items count="7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t="default"/>
      </items>
    </pivotField>
    <pivotField axis="axisRow" showAll="0">
      <items count="13">
        <item x="9"/>
        <item x="10"/>
        <item x="11"/>
        <item x="0"/>
        <item x="1"/>
        <item x="2"/>
        <item x="3"/>
        <item x="4"/>
        <item x="5"/>
        <item x="6"/>
        <item x="7"/>
        <item x="8"/>
        <item t="default"/>
      </items>
    </pivotField>
    <pivotField axis="axisPage" multipleItemSelectionAllowed="1" showAll="0">
      <items count="5">
        <item h="1" x="0"/>
        <item x="1"/>
        <item h="1" x="2"/>
        <item h="1" x="3"/>
        <item t="default"/>
      </items>
    </pivotField>
    <pivotField showAll="0"/>
    <pivotField axis="axisPage" multipleItemSelectionAllowed="1" showAll="0">
      <items count="5">
        <item h="1" x="1"/>
        <item h="1" x="3"/>
        <item h="1" x="2"/>
        <item x="0"/>
        <item t="default"/>
      </items>
    </pivotField>
    <pivotField showAll="0"/>
    <pivotField showAll="0"/>
    <pivotField numFmtId="164" showAll="0"/>
    <pivotField dataField="1" numFmtId="165" showAll="0"/>
  </pivotFields>
  <rowFields count="1">
    <field x="1"/>
  </rowFields>
  <rowItems count="12">
    <i>
      <x/>
    </i>
    <i>
      <x v="1"/>
    </i>
    <i>
      <x v="2"/>
    </i>
    <i>
      <x v="4"/>
    </i>
    <i>
      <x v="5"/>
    </i>
    <i>
      <x v="6"/>
    </i>
    <i>
      <x v="7"/>
    </i>
    <i>
      <x v="8"/>
    </i>
    <i>
      <x v="9"/>
    </i>
    <i>
      <x v="10"/>
    </i>
    <i>
      <x v="11"/>
    </i>
    <i t="grand">
      <x/>
    </i>
  </rowItems>
  <colItems count="1">
    <i/>
  </colItems>
  <pageFields count="2">
    <pageField fld="2" hier="-1"/>
    <pageField fld="4" hier="-1"/>
  </pageFields>
  <dataFields count="1">
    <dataField name="Sum of Revenue" fld="8"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6"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45">
  <location ref="A5:C15" firstHeaderRow="0" firstDataRow="1" firstDataCol="1" rowPageCount="3" colPageCount="1"/>
  <pivotFields count="9">
    <pivotField numFmtId="166" showAll="0"/>
    <pivotField axis="axisRow" multipleItemSelectionAllowed="1" showAll="0">
      <items count="13">
        <item x="9"/>
        <item x="10"/>
        <item x="11"/>
        <item x="0"/>
        <item x="1"/>
        <item x="2"/>
        <item x="3"/>
        <item x="4"/>
        <item x="5"/>
        <item x="6"/>
        <item x="7"/>
        <item x="8"/>
        <item t="default"/>
      </items>
    </pivotField>
    <pivotField axis="axisPage" multipleItemSelectionAllowed="1" showAll="0">
      <items count="5">
        <item x="0"/>
        <item h="1" x="1"/>
        <item h="1" x="2"/>
        <item h="1" x="3"/>
        <item t="default"/>
      </items>
    </pivotField>
    <pivotField axis="axisPage" multipleItemSelectionAllowed="1" showAll="0">
      <items count="224">
        <item x="201"/>
        <item x="114"/>
        <item x="219"/>
        <item x="220"/>
        <item x="215"/>
        <item x="212"/>
        <item x="214"/>
        <item x="183"/>
        <item x="213"/>
        <item x="123"/>
        <item x="216"/>
        <item x="173"/>
        <item x="169"/>
        <item x="23"/>
        <item x="74"/>
        <item x="104"/>
        <item x="138"/>
        <item x="42"/>
        <item x="192"/>
        <item x="32"/>
        <item x="125"/>
        <item x="79"/>
        <item x="41"/>
        <item x="179"/>
        <item x="178"/>
        <item x="1"/>
        <item x="11"/>
        <item x="15"/>
        <item x="131"/>
        <item x="60"/>
        <item x="141"/>
        <item x="110"/>
        <item x="171"/>
        <item x="5"/>
        <item x="128"/>
        <item x="25"/>
        <item x="160"/>
        <item x="33"/>
        <item x="39"/>
        <item x="198"/>
        <item x="158"/>
        <item h="1" x="63"/>
        <item x="78"/>
        <item x="12"/>
        <item x="199"/>
        <item x="20"/>
        <item x="50"/>
        <item x="13"/>
        <item x="166"/>
        <item x="2"/>
        <item x="180"/>
        <item x="115"/>
        <item x="100"/>
        <item x="49"/>
        <item x="72"/>
        <item x="157"/>
        <item x="175"/>
        <item x="118"/>
        <item x="148"/>
        <item x="35"/>
        <item x="155"/>
        <item x="38"/>
        <item x="196"/>
        <item x="61"/>
        <item x="19"/>
        <item x="6"/>
        <item x="188"/>
        <item x="93"/>
        <item x="144"/>
        <item x="81"/>
        <item x="153"/>
        <item x="140"/>
        <item x="68"/>
        <item x="152"/>
        <item x="34"/>
        <item x="116"/>
        <item x="103"/>
        <item x="99"/>
        <item x="184"/>
        <item x="143"/>
        <item x="147"/>
        <item x="98"/>
        <item x="132"/>
        <item x="101"/>
        <item x="207"/>
        <item x="191"/>
        <item x="59"/>
        <item x="36"/>
        <item x="85"/>
        <item x="45"/>
        <item x="44"/>
        <item x="122"/>
        <item x="121"/>
        <item x="186"/>
        <item x="10"/>
        <item x="18"/>
        <item x="51"/>
        <item x="200"/>
        <item x="65"/>
        <item x="47"/>
        <item x="97"/>
        <item x="151"/>
        <item x="197"/>
        <item x="133"/>
        <item x="174"/>
        <item x="14"/>
        <item x="43"/>
        <item x="120"/>
        <item x="76"/>
        <item x="106"/>
        <item x="37"/>
        <item x="3"/>
        <item x="92"/>
        <item x="162"/>
        <item x="161"/>
        <item x="130"/>
        <item x="168"/>
        <item x="190"/>
        <item x="209"/>
        <item x="181"/>
        <item x="70"/>
        <item x="134"/>
        <item x="185"/>
        <item x="182"/>
        <item x="31"/>
        <item x="0"/>
        <item x="154"/>
        <item x="117"/>
        <item x="177"/>
        <item x="64"/>
        <item x="217"/>
        <item x="205"/>
        <item x="139"/>
        <item x="83"/>
        <item x="62"/>
        <item x="156"/>
        <item x="163"/>
        <item x="222"/>
        <item x="95"/>
        <item x="107"/>
        <item x="124"/>
        <item x="172"/>
        <item x="87"/>
        <item x="113"/>
        <item x="46"/>
        <item x="206"/>
        <item x="40"/>
        <item x="129"/>
        <item x="176"/>
        <item x="84"/>
        <item x="112"/>
        <item x="150"/>
        <item x="69"/>
        <item x="57"/>
        <item x="53"/>
        <item x="16"/>
        <item x="30"/>
        <item x="167"/>
        <item x="102"/>
        <item x="145"/>
        <item x="142"/>
        <item x="108"/>
        <item x="195"/>
        <item x="24"/>
        <item x="119"/>
        <item x="55"/>
        <item x="165"/>
        <item x="75"/>
        <item x="109"/>
        <item x="80"/>
        <item x="208"/>
        <item x="221"/>
        <item x="56"/>
        <item x="26"/>
        <item x="159"/>
        <item x="211"/>
        <item x="149"/>
        <item x="146"/>
        <item x="82"/>
        <item x="126"/>
        <item x="91"/>
        <item x="204"/>
        <item x="127"/>
        <item x="29"/>
        <item x="58"/>
        <item x="54"/>
        <item x="71"/>
        <item x="88"/>
        <item x="86"/>
        <item x="135"/>
        <item x="96"/>
        <item x="111"/>
        <item x="136"/>
        <item x="7"/>
        <item x="164"/>
        <item x="48"/>
        <item x="187"/>
        <item x="105"/>
        <item x="66"/>
        <item x="9"/>
        <item x="21"/>
        <item x="8"/>
        <item x="22"/>
        <item x="170"/>
        <item x="28"/>
        <item x="193"/>
        <item x="203"/>
        <item x="4"/>
        <item x="67"/>
        <item x="210"/>
        <item x="77"/>
        <item x="194"/>
        <item x="202"/>
        <item x="89"/>
        <item x="27"/>
        <item x="52"/>
        <item x="137"/>
        <item x="218"/>
        <item x="94"/>
        <item x="90"/>
        <item x="189"/>
        <item x="73"/>
        <item x="17"/>
        <item t="default"/>
      </items>
    </pivotField>
    <pivotField axis="axisPage" multipleItemSelectionAllowed="1" showAll="0">
      <items count="5">
        <item h="1" x="1"/>
        <item h="1" x="3"/>
        <item h="1" x="2"/>
        <item x="0"/>
        <item t="default"/>
      </items>
    </pivotField>
    <pivotField showAll="0"/>
    <pivotField showAll="0"/>
    <pivotField dataField="1" numFmtId="164" showAll="0"/>
    <pivotField dataField="1" numFmtId="165" showAll="0"/>
  </pivotFields>
  <rowFields count="1">
    <field x="1"/>
  </rowFields>
  <rowItems count="10">
    <i>
      <x v="3"/>
    </i>
    <i>
      <x v="4"/>
    </i>
    <i>
      <x v="5"/>
    </i>
    <i>
      <x v="6"/>
    </i>
    <i>
      <x v="7"/>
    </i>
    <i>
      <x v="8"/>
    </i>
    <i>
      <x v="9"/>
    </i>
    <i>
      <x v="10"/>
    </i>
    <i>
      <x v="11"/>
    </i>
    <i t="grand">
      <x/>
    </i>
  </rowItems>
  <colFields count="1">
    <field x="-2"/>
  </colFields>
  <colItems count="2">
    <i>
      <x/>
    </i>
    <i i="1">
      <x v="1"/>
    </i>
  </colItems>
  <pageFields count="3">
    <pageField fld="2" hier="-1"/>
    <pageField fld="4" hier="-1"/>
    <pageField fld="3" hier="-1"/>
  </pageFields>
  <dataFields count="2">
    <dataField name="Sum of Revenue" fld="8" baseField="0" baseItem="0"/>
    <dataField name="Average of Rate" fld="7" subtotal="average" baseField="1" baseItem="3"/>
  </dataFields>
  <formats count="2">
    <format dxfId="3">
      <pivotArea grandRow="1" outline="0" collapsedLevelsAreSubtotals="1" fieldPosition="0"/>
    </format>
    <format dxfId="2">
      <pivotArea collapsedLevelsAreSubtotals="1" fieldPosition="0">
        <references count="1">
          <reference field="1" count="9">
            <x v="3"/>
            <x v="4"/>
            <x v="5"/>
            <x v="6"/>
            <x v="7"/>
            <x v="8"/>
            <x v="9"/>
            <x v="10"/>
            <x v="11"/>
          </reference>
        </references>
      </pivotArea>
    </format>
  </formats>
  <chartFormats count="8">
    <chartFormat chart="13" format="3" series="1">
      <pivotArea type="data" outline="0" fieldPosition="0">
        <references count="1">
          <reference field="4294967294" count="1" selected="0">
            <x v="1"/>
          </reference>
        </references>
      </pivotArea>
    </chartFormat>
    <chartFormat chart="12" format="2" series="1">
      <pivotArea type="data" outline="0" fieldPosition="0">
        <references count="1">
          <reference field="4294967294" count="1" selected="0">
            <x v="1"/>
          </reference>
        </references>
      </pivotArea>
    </chartFormat>
    <chartFormat chart="7" format="1" series="1">
      <pivotArea type="data" outline="0" fieldPosition="0">
        <references count="1">
          <reference field="4294967294" count="1" selected="0">
            <x v="1"/>
          </reference>
        </references>
      </pivotArea>
    </chartFormat>
    <chartFormat chart="41" format="1" series="1">
      <pivotArea type="data" outline="0" fieldPosition="0">
        <references count="1">
          <reference field="4294967294" count="1" selected="0">
            <x v="1"/>
          </reference>
        </references>
      </pivotArea>
    </chartFormat>
    <chartFormat chart="41"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44" format="0" series="1">
      <pivotArea type="data" outline="0" fieldPosition="0">
        <references count="1">
          <reference field="4294967294" count="1" selected="0">
            <x v="0"/>
          </reference>
        </references>
      </pivotArea>
    </chartFormat>
    <chartFormat chart="44"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3" cacheId="0" applyNumberFormats="0" applyBorderFormats="0" applyFontFormats="0" applyPatternFormats="0" applyAlignmentFormats="0" applyWidthHeightFormats="1" dataCaption="Values" updatedVersion="5" minRefreshableVersion="3" useAutoFormatting="1" itemPrintTitles="1" createdVersion="7" indent="0" outline="1" outlineData="1" multipleFieldFilters="0" chartFormat="10">
  <location ref="A4:D30" firstHeaderRow="1" firstDataRow="2" firstDataCol="1"/>
  <pivotFields count="9">
    <pivotField numFmtId="166" showAll="0"/>
    <pivotField showAll="0">
      <items count="13">
        <item x="9"/>
        <item x="10"/>
        <item x="11"/>
        <item x="0"/>
        <item x="1"/>
        <item x="2"/>
        <item x="3"/>
        <item x="4"/>
        <item x="5"/>
        <item x="6"/>
        <item x="7"/>
        <item x="8"/>
        <item t="default"/>
      </items>
    </pivotField>
    <pivotField multipleItemSelectionAllowed="1" showAll="0">
      <items count="5">
        <item h="1" x="0"/>
        <item h="1" x="1"/>
        <item x="2"/>
        <item h="1" x="3"/>
        <item t="default"/>
      </items>
    </pivotField>
    <pivotField axis="axisRow" showAll="0">
      <items count="224">
        <item h="1" x="201"/>
        <item h="1" x="114"/>
        <item h="1" x="219"/>
        <item h="1" x="220"/>
        <item h="1" x="215"/>
        <item h="1" x="212"/>
        <item h="1" x="214"/>
        <item h="1" x="183"/>
        <item h="1" x="213"/>
        <item h="1" x="123"/>
        <item h="1" x="216"/>
        <item h="1" x="173"/>
        <item h="1" x="169"/>
        <item h="1" x="23"/>
        <item h="1" x="74"/>
        <item x="104"/>
        <item h="1" x="138"/>
        <item h="1" x="42"/>
        <item h="1" x="192"/>
        <item h="1" x="32"/>
        <item h="1" x="125"/>
        <item h="1" x="79"/>
        <item h="1" x="41"/>
        <item h="1" x="179"/>
        <item h="1" x="178"/>
        <item h="1" x="1"/>
        <item x="11"/>
        <item h="1" x="15"/>
        <item h="1" x="131"/>
        <item h="1" x="60"/>
        <item h="1" x="141"/>
        <item h="1" x="110"/>
        <item h="1" x="171"/>
        <item h="1" x="5"/>
        <item h="1" x="128"/>
        <item x="25"/>
        <item h="1" x="160"/>
        <item h="1" x="33"/>
        <item x="39"/>
        <item h="1" x="198"/>
        <item h="1" x="158"/>
        <item h="1" x="63"/>
        <item h="1" x="78"/>
        <item h="1" x="12"/>
        <item h="1" x="199"/>
        <item x="20"/>
        <item x="50"/>
        <item h="1" x="13"/>
        <item h="1" x="166"/>
        <item x="2"/>
        <item h="1" x="180"/>
        <item h="1" x="115"/>
        <item h="1" x="100"/>
        <item h="1" x="49"/>
        <item h="1" x="72"/>
        <item h="1" x="157"/>
        <item h="1" x="175"/>
        <item h="1" x="118"/>
        <item h="1" x="148"/>
        <item h="1" x="35"/>
        <item h="1" x="155"/>
        <item x="38"/>
        <item h="1" x="196"/>
        <item h="1" x="61"/>
        <item x="19"/>
        <item x="6"/>
        <item h="1" x="188"/>
        <item x="93"/>
        <item h="1" x="144"/>
        <item h="1" x="81"/>
        <item h="1" x="153"/>
        <item x="140"/>
        <item h="1" x="68"/>
        <item h="1" x="152"/>
        <item x="34"/>
        <item h="1" x="116"/>
        <item h="1" x="103"/>
        <item h="1" x="99"/>
        <item x="184"/>
        <item x="143"/>
        <item h="1" x="147"/>
        <item h="1" x="98"/>
        <item h="1" x="132"/>
        <item h="1" x="101"/>
        <item h="1" x="207"/>
        <item h="1" x="191"/>
        <item h="1" x="59"/>
        <item h="1" x="36"/>
        <item h="1" x="85"/>
        <item h="1" x="45"/>
        <item h="1" x="44"/>
        <item x="122"/>
        <item h="1" x="121"/>
        <item x="186"/>
        <item h="1" x="10"/>
        <item h="1" x="18"/>
        <item h="1" x="51"/>
        <item h="1" x="200"/>
        <item h="1" x="65"/>
        <item h="1" x="47"/>
        <item h="1" x="97"/>
        <item h="1" x="151"/>
        <item h="1" x="197"/>
        <item h="1" x="133"/>
        <item h="1" x="174"/>
        <item h="1" x="14"/>
        <item h="1" x="43"/>
        <item h="1" x="120"/>
        <item h="1" x="76"/>
        <item h="1" x="106"/>
        <item h="1" x="37"/>
        <item x="3"/>
        <item h="1" x="92"/>
        <item h="1" x="162"/>
        <item h="1" x="161"/>
        <item h="1" x="130"/>
        <item x="168"/>
        <item h="1" x="190"/>
        <item h="1" x="209"/>
        <item h="1" x="181"/>
        <item h="1" x="70"/>
        <item h="1" x="134"/>
        <item x="185"/>
        <item h="1" x="182"/>
        <item h="1" x="31"/>
        <item h="1" x="0"/>
        <item x="154"/>
        <item h="1" x="117"/>
        <item h="1" x="177"/>
        <item x="64"/>
        <item h="1" x="217"/>
        <item h="1" x="205"/>
        <item h="1" x="139"/>
        <item h="1" x="83"/>
        <item x="62"/>
        <item h="1" x="156"/>
        <item x="163"/>
        <item h="1" x="222"/>
        <item h="1" x="95"/>
        <item h="1" x="107"/>
        <item h="1" x="124"/>
        <item h="1" x="172"/>
        <item h="1" x="87"/>
        <item h="1" x="113"/>
        <item h="1" x="46"/>
        <item h="1" x="206"/>
        <item h="1" x="40"/>
        <item h="1" x="129"/>
        <item h="1" x="176"/>
        <item h="1" x="84"/>
        <item h="1" x="112"/>
        <item h="1" x="150"/>
        <item h="1" x="69"/>
        <item h="1" x="57"/>
        <item h="1" x="53"/>
        <item x="16"/>
        <item h="1" x="30"/>
        <item h="1" x="167"/>
        <item h="1" x="102"/>
        <item h="1" x="145"/>
        <item h="1" x="142"/>
        <item x="108"/>
        <item h="1" x="195"/>
        <item h="1" x="24"/>
        <item h="1" x="119"/>
        <item h="1" x="55"/>
        <item h="1" x="165"/>
        <item h="1" x="75"/>
        <item h="1" x="109"/>
        <item h="1" x="80"/>
        <item h="1" x="208"/>
        <item h="1" x="221"/>
        <item h="1" x="56"/>
        <item h="1" x="26"/>
        <item h="1" x="159"/>
        <item h="1" x="211"/>
        <item h="1" x="149"/>
        <item h="1" x="146"/>
        <item h="1" x="82"/>
        <item h="1" x="126"/>
        <item h="1" x="91"/>
        <item h="1" x="204"/>
        <item h="1" x="127"/>
        <item h="1" x="29"/>
        <item h="1" x="58"/>
        <item x="54"/>
        <item h="1" x="71"/>
        <item h="1" x="88"/>
        <item h="1" x="86"/>
        <item h="1" x="135"/>
        <item h="1" x="96"/>
        <item h="1" x="111"/>
        <item x="136"/>
        <item h="1" x="7"/>
        <item h="1" x="164"/>
        <item h="1" x="48"/>
        <item h="1" x="187"/>
        <item x="105"/>
        <item h="1" x="66"/>
        <item x="9"/>
        <item x="21"/>
        <item h="1" x="8"/>
        <item h="1" x="22"/>
        <item h="1" x="170"/>
        <item x="28"/>
        <item h="1" x="193"/>
        <item h="1" x="203"/>
        <item h="1" x="4"/>
        <item h="1" x="67"/>
        <item h="1" x="210"/>
        <item x="77"/>
        <item h="1" x="194"/>
        <item h="1" x="202"/>
        <item h="1" x="89"/>
        <item x="27"/>
        <item x="52"/>
        <item h="1" x="137"/>
        <item h="1" x="218"/>
        <item h="1" x="94"/>
        <item h="1" x="90"/>
        <item h="1" x="189"/>
        <item h="1" x="73"/>
        <item h="1" x="17"/>
        <item t="default"/>
      </items>
    </pivotField>
    <pivotField axis="axisCol" multipleItemSelectionAllowed="1" showAll="0">
      <items count="5">
        <item x="1"/>
        <item x="3"/>
        <item h="1" x="2"/>
        <item h="1" x="0"/>
        <item t="default"/>
      </items>
    </pivotField>
    <pivotField dataField="1" showAll="0">
      <items count="1800">
        <item x="944"/>
        <item x="1724"/>
        <item x="1514"/>
        <item x="369"/>
        <item x="1723"/>
        <item x="744"/>
        <item x="1635"/>
        <item x="342"/>
        <item x="1653"/>
        <item x="1231"/>
        <item x="534"/>
        <item x="1349"/>
        <item x="1038"/>
        <item x="235"/>
        <item x="383"/>
        <item x="1734"/>
        <item x="920"/>
        <item x="1654"/>
        <item x="1075"/>
        <item x="46"/>
        <item x="1333"/>
        <item x="384"/>
        <item x="1625"/>
        <item x="368"/>
        <item x="604"/>
        <item x="1518"/>
        <item x="622"/>
        <item x="53"/>
        <item x="1233"/>
        <item x="1758"/>
        <item x="1720"/>
        <item x="123"/>
        <item x="1321"/>
        <item x="1428"/>
        <item x="1656"/>
        <item x="124"/>
        <item x="80"/>
        <item x="1283"/>
        <item x="205"/>
        <item x="712"/>
        <item x="1282"/>
        <item x="596"/>
        <item x="1308"/>
        <item x="1531"/>
        <item x="1513"/>
        <item x="459"/>
        <item x="1485"/>
        <item x="1468"/>
        <item x="44"/>
        <item x="1725"/>
        <item x="1454"/>
        <item x="423"/>
        <item x="1661"/>
        <item x="101"/>
        <item x="1553"/>
        <item x="866"/>
        <item x="122"/>
        <item x="868"/>
        <item x="902"/>
        <item x="1798"/>
        <item x="45"/>
        <item x="848"/>
        <item x="723"/>
        <item x="821"/>
        <item x="713"/>
        <item x="1591"/>
        <item x="81"/>
        <item x="89"/>
        <item x="880"/>
        <item x="90"/>
        <item x="764"/>
        <item x="533"/>
        <item x="1706"/>
        <item x="1427"/>
        <item x="113"/>
        <item x="1578"/>
        <item x="112"/>
        <item x="1529"/>
        <item x="1726"/>
        <item x="847"/>
        <item x="79"/>
        <item x="1473"/>
        <item x="1598"/>
        <item x="1273"/>
        <item x="867"/>
        <item x="367"/>
        <item x="911"/>
        <item x="1621"/>
        <item x="846"/>
        <item x="1694"/>
        <item x="1551"/>
        <item x="1484"/>
        <item x="1742"/>
        <item x="621"/>
        <item x="1757"/>
        <item x="1620"/>
        <item x="295"/>
        <item x="1486"/>
        <item x="1274"/>
        <item x="1667"/>
        <item x="1191"/>
        <item x="1662"/>
        <item x="1136"/>
        <item x="826"/>
        <item x="1760"/>
        <item x="1577"/>
        <item x="1497"/>
        <item x="1433"/>
        <item x="1609"/>
        <item x="495"/>
        <item x="457"/>
        <item x="1515"/>
        <item x="1450"/>
        <item x="1053"/>
        <item x="1692"/>
        <item x="800"/>
        <item x="1455"/>
        <item x="107"/>
        <item x="856"/>
        <item x="1426"/>
        <item x="580"/>
        <item x="1190"/>
        <item x="200"/>
        <item x="1552"/>
        <item x="811"/>
        <item x="917"/>
        <item x="1474"/>
        <item x="1770"/>
        <item x="424"/>
        <item x="1729"/>
        <item x="1170"/>
        <item x="1380"/>
        <item x="1583"/>
        <item x="1778"/>
        <item x="1264"/>
        <item x="1689"/>
        <item x="1376"/>
        <item x="864"/>
        <item x="1483"/>
        <item x="738"/>
        <item x="1373"/>
        <item x="839"/>
        <item x="793"/>
        <item x="1034"/>
        <item x="468"/>
        <item x="105"/>
        <item x="1528"/>
        <item x="820"/>
        <item x="1229"/>
        <item x="668"/>
        <item x="1576"/>
        <item x="1638"/>
        <item x="1695"/>
        <item x="1224"/>
        <item x="922"/>
        <item x="1080"/>
        <item x="1390"/>
        <item x="370"/>
        <item x="1482"/>
        <item x="1610"/>
        <item x="858"/>
        <item x="834"/>
        <item x="322"/>
        <item x="365"/>
        <item x="11"/>
        <item x="659"/>
        <item x="32"/>
        <item x="1077"/>
        <item x="1030"/>
        <item x="250"/>
        <item x="779"/>
        <item x="1793"/>
        <item x="1157"/>
        <item x="467"/>
        <item x="814"/>
        <item x="1086"/>
        <item x="1174"/>
        <item x="1713"/>
        <item x="626"/>
        <item x="931"/>
        <item x="818"/>
        <item x="861"/>
        <item x="60"/>
        <item x="99"/>
        <item x="921"/>
        <item x="1687"/>
        <item x="1512"/>
        <item x="571"/>
        <item x="573"/>
        <item x="307"/>
        <item x="9"/>
        <item x="386"/>
        <item x="72"/>
        <item x="1717"/>
        <item x="1453"/>
        <item x="1668"/>
        <item x="572"/>
        <item x="270"/>
        <item x="1304"/>
        <item x="1728"/>
        <item x="812"/>
        <item x="1606"/>
        <item x="857"/>
        <item x="179"/>
        <item x="897"/>
        <item x="896"/>
        <item x="514"/>
        <item x="1365"/>
        <item x="769"/>
        <item x="656"/>
        <item x="706"/>
        <item x="496"/>
        <item x="766"/>
        <item x="1716"/>
        <item x="169"/>
        <item x="230"/>
        <item x="1381"/>
        <item x="721"/>
        <item x="1764"/>
        <item x="1223"/>
        <item x="1041"/>
        <item x="371"/>
        <item x="657"/>
        <item x="945"/>
        <item x="1467"/>
        <item x="1558"/>
        <item x="1194"/>
        <item x="506"/>
        <item x="1085"/>
        <item x="759"/>
        <item x="879"/>
        <item x="1350"/>
        <item x="1103"/>
        <item x="650"/>
        <item x="1759"/>
        <item x="273"/>
        <item x="1686"/>
        <item x="180"/>
        <item x="500"/>
        <item x="277"/>
        <item x="91"/>
        <item x="442"/>
        <item x="278"/>
        <item x="243"/>
        <item x="532"/>
        <item x="308"/>
        <item x="403"/>
        <item x="443"/>
        <item x="1579"/>
        <item x="562"/>
        <item x="625"/>
        <item x="716"/>
        <item x="401"/>
        <item x="1499"/>
        <item x="606"/>
        <item x="863"/>
        <item x="0"/>
        <item x="1109"/>
        <item x="283"/>
        <item x="992"/>
        <item x="296"/>
        <item x="211"/>
        <item x="535"/>
        <item x="272"/>
        <item x="376"/>
        <item x="209"/>
        <item x="348"/>
        <item x="326"/>
        <item x="229"/>
        <item x="320"/>
        <item x="363"/>
        <item x="78"/>
        <item x="125"/>
        <item x="109"/>
        <item x="115"/>
        <item x="98"/>
        <item x="114"/>
        <item x="905"/>
        <item x="258"/>
        <item x="605"/>
        <item x="64"/>
        <item x="988"/>
        <item x="170"/>
        <item x="663"/>
        <item x="813"/>
        <item x="995"/>
        <item x="40"/>
        <item x="770"/>
        <item x="83"/>
        <item x="1290"/>
        <item x="865"/>
        <item x="75"/>
        <item x="146"/>
        <item x="77"/>
        <item x="743"/>
        <item x="1688"/>
        <item x="160"/>
        <item x="1278"/>
        <item x="1029"/>
        <item x="161"/>
        <item x="1783"/>
        <item x="722"/>
        <item x="662"/>
        <item x="444"/>
        <item x="590"/>
        <item x="919"/>
        <item x="1248"/>
        <item x="184"/>
        <item x="1095"/>
        <item x="33"/>
        <item x="787"/>
        <item x="446"/>
        <item x="739"/>
        <item x="100"/>
        <item x="126"/>
        <item x="916"/>
        <item x="425"/>
        <item x="172"/>
        <item x="328"/>
        <item x="569"/>
        <item x="956"/>
        <item x="1114"/>
        <item x="343"/>
        <item x="718"/>
        <item x="1171"/>
        <item x="1727"/>
        <item x="449"/>
        <item x="1777"/>
        <item x="1614"/>
        <item x="504"/>
        <item x="1156"/>
        <item x="276"/>
        <item x="1035"/>
        <item x="232"/>
        <item x="1522"/>
        <item x="591"/>
        <item x="633"/>
        <item x="1101"/>
        <item x="1189"/>
        <item x="74"/>
        <item x="103"/>
        <item x="694"/>
        <item x="366"/>
        <item x="1451"/>
        <item x="450"/>
        <item x="215"/>
        <item x="31"/>
        <item x="1387"/>
        <item x="638"/>
        <item x="989"/>
        <item x="1449"/>
        <item x="433"/>
        <item x="1200"/>
        <item x="76"/>
        <item x="1530"/>
        <item x="1179"/>
        <item x="437"/>
        <item x="788"/>
        <item x="221"/>
        <item x="1521"/>
        <item x="352"/>
        <item x="927"/>
        <item x="374"/>
        <item x="1494"/>
        <item x="1149"/>
        <item x="1655"/>
        <item x="373"/>
        <item x="82"/>
        <item x="612"/>
        <item x="546"/>
        <item x="321"/>
        <item x="1268"/>
        <item x="517"/>
        <item x="783"/>
        <item x="1306"/>
        <item x="564"/>
        <item x="1584"/>
        <item x="421"/>
        <item x="354"/>
        <item x="975"/>
        <item x="1002"/>
        <item x="47"/>
        <item x="275"/>
        <item x="158"/>
        <item x="252"/>
        <item x="655"/>
        <item x="873"/>
        <item x="974"/>
        <item x="806"/>
        <item x="483"/>
        <item x="175"/>
        <item x="255"/>
        <item x="745"/>
        <item x="231"/>
        <item x="711"/>
        <item x="910"/>
        <item x="516"/>
        <item x="714"/>
        <item x="603"/>
        <item x="2"/>
        <item x="480"/>
        <item x="485"/>
        <item x="903"/>
        <item x="552"/>
        <item x="540"/>
        <item x="361"/>
        <item x="999"/>
        <item x="1276"/>
        <item x="801"/>
        <item x="1769"/>
        <item x="541"/>
        <item x="360"/>
        <item x="830"/>
        <item x="56"/>
        <item x="597"/>
        <item x="653"/>
        <item x="222"/>
        <item x="1037"/>
        <item x="959"/>
        <item x="218"/>
        <item x="937"/>
        <item x="719"/>
        <item x="217"/>
        <item x="528"/>
        <item x="589"/>
        <item x="503"/>
        <item x="822"/>
        <item x="943"/>
        <item x="1619"/>
        <item x="188"/>
        <item x="802"/>
        <item x="62"/>
        <item x="183"/>
        <item x="796"/>
        <item x="157"/>
        <item x="253"/>
        <item x="924"/>
        <item x="627"/>
        <item x="150"/>
        <item x="86"/>
        <item x="10"/>
        <item x="1332"/>
        <item x="187"/>
        <item x="164"/>
        <item x="645"/>
        <item x="34"/>
        <item x="202"/>
        <item x="192"/>
        <item x="886"/>
        <item x="153"/>
        <item x="19"/>
        <item x="588"/>
        <item x="1032"/>
        <item x="464"/>
        <item x="630"/>
        <item x="199"/>
        <item x="751"/>
        <item x="432"/>
        <item x="159"/>
        <item x="704"/>
        <item x="628"/>
        <item x="314"/>
        <item x="225"/>
        <item x="587"/>
        <item x="203"/>
        <item x="543"/>
        <item x="233"/>
        <item x="57"/>
        <item x="575"/>
        <item x="362"/>
        <item x="186"/>
        <item x="617"/>
        <item x="1055"/>
        <item x="15"/>
        <item x="462"/>
        <item x="960"/>
        <item x="119"/>
        <item x="156"/>
        <item x="404"/>
        <item x="778"/>
        <item x="254"/>
        <item x="1091"/>
        <item x="460"/>
        <item x="568"/>
        <item x="527"/>
        <item x="761"/>
        <item x="85"/>
        <item x="501"/>
        <item x="1160"/>
        <item x="976"/>
        <item x="486"/>
        <item x="431"/>
        <item x="288"/>
        <item x="405"/>
        <item x="408"/>
        <item x="301"/>
        <item x="1311"/>
        <item x="28"/>
        <item x="279"/>
        <item x="197"/>
        <item x="789"/>
        <item x="1545"/>
        <item x="1702"/>
        <item x="148"/>
        <item x="35"/>
        <item x="102"/>
        <item x="118"/>
        <item x="634"/>
        <item x="631"/>
        <item x="236"/>
        <item x="104"/>
        <item x="652"/>
        <item x="95"/>
        <item x="1092"/>
        <item x="1294"/>
        <item x="674"/>
        <item x="717"/>
        <item x="487"/>
        <item x="465"/>
        <item x="131"/>
        <item x="1207"/>
        <item x="129"/>
        <item x="330"/>
        <item x="269"/>
        <item x="1017"/>
        <item x="991"/>
        <item x="4"/>
        <item x="6"/>
        <item x="336"/>
        <item x="585"/>
        <item x="116"/>
        <item x="696"/>
        <item x="1111"/>
        <item x="452"/>
        <item x="166"/>
        <item x="987"/>
        <item x="982"/>
        <item x="335"/>
        <item x="84"/>
        <item x="672"/>
        <item x="128"/>
        <item x="484"/>
        <item x="390"/>
        <item x="65"/>
        <item x="323"/>
        <item x="94"/>
        <item x="49"/>
        <item x="623"/>
        <item x="453"/>
        <item x="358"/>
        <item x="530"/>
        <item x="782"/>
        <item x="214"/>
        <item x="619"/>
        <item x="1291"/>
        <item x="111"/>
        <item x="1040"/>
        <item x="808"/>
        <item x="544"/>
        <item x="18"/>
        <item x="281"/>
        <item x="570"/>
        <item x="566"/>
        <item x="581"/>
        <item x="940"/>
        <item x="66"/>
        <item x="261"/>
        <item x="463"/>
        <item x="428"/>
        <item x="132"/>
        <item x="397"/>
        <item x="632"/>
        <item x="149"/>
        <item x="130"/>
        <item x="110"/>
        <item x="615"/>
        <item x="1323"/>
        <item x="1675"/>
        <item x="1139"/>
        <item x="734"/>
        <item x="498"/>
        <item x="274"/>
        <item x="97"/>
        <item x="646"/>
        <item x="777"/>
        <item x="438"/>
        <item x="154"/>
        <item x="1125"/>
        <item x="598"/>
        <item x="1557"/>
        <item x="293"/>
        <item x="289"/>
        <item x="439"/>
        <item x="909"/>
        <item x="385"/>
        <item x="300"/>
        <item x="660"/>
        <item x="1561"/>
        <item x="531"/>
        <item x="892"/>
        <item x="415"/>
        <item x="294"/>
        <item x="841"/>
        <item x="1175"/>
        <item x="271"/>
        <item x="167"/>
        <item x="280"/>
        <item x="669"/>
        <item x="869"/>
        <item x="567"/>
        <item x="227"/>
        <item x="29"/>
        <item x="171"/>
        <item x="733"/>
        <item x="195"/>
        <item x="42"/>
        <item x="88"/>
        <item x="755"/>
        <item x="87"/>
        <item x="181"/>
        <item x="720"/>
        <item x="309"/>
        <item x="7"/>
        <item x="815"/>
        <item x="576"/>
        <item x="616"/>
        <item x="941"/>
        <item x="914"/>
        <item x="1168"/>
        <item x="602"/>
        <item x="359"/>
        <item x="698"/>
        <item x="412"/>
        <item x="337"/>
        <item x="747"/>
        <item x="709"/>
        <item x="693"/>
        <item x="1195"/>
        <item x="177"/>
        <item x="490"/>
        <item x="411"/>
        <item x="1192"/>
        <item x="1159"/>
        <item x="505"/>
        <item x="1163"/>
        <item x="736"/>
        <item x="259"/>
        <item x="1186"/>
        <item x="298"/>
        <item x="1036"/>
        <item x="849"/>
        <item x="239"/>
        <item x="1253"/>
        <item x="512"/>
        <item x="746"/>
        <item x="1613"/>
        <item x="809"/>
        <item x="968"/>
        <item x="420"/>
        <item x="961"/>
        <item x="935"/>
        <item x="1215"/>
        <item x="550"/>
        <item x="173"/>
        <item x="466"/>
        <item x="96"/>
        <item x="515"/>
        <item x="513"/>
        <item x="983"/>
        <item x="37"/>
        <item x="1016"/>
        <item x="710"/>
        <item x="1701"/>
        <item x="413"/>
        <item x="136"/>
        <item x="1542"/>
        <item x="1527"/>
        <item x="58"/>
        <item x="14"/>
        <item x="282"/>
        <item x="607"/>
        <item x="1642"/>
        <item x="1145"/>
        <item x="69"/>
        <item x="547"/>
        <item x="242"/>
        <item x="137"/>
        <item x="754"/>
        <item x="1416"/>
        <item x="1292"/>
        <item x="643"/>
        <item x="1212"/>
        <item x="1076"/>
        <item x="950"/>
        <item x="1214"/>
        <item x="1556"/>
        <item x="1172"/>
        <item x="807"/>
        <item x="730"/>
        <item x="790"/>
        <item x="13"/>
        <item x="786"/>
        <item x="1094"/>
        <item x="168"/>
        <item x="1133"/>
        <item x="1589"/>
        <item x="1147"/>
        <item x="36"/>
        <item x="198"/>
        <item x="324"/>
        <item x="862"/>
        <item x="836"/>
        <item x="973"/>
        <item x="794"/>
        <item x="1166"/>
        <item x="1493"/>
        <item x="1776"/>
        <item x="1039"/>
        <item x="986"/>
        <item x="601"/>
        <item x="768"/>
        <item x="382"/>
        <item x="1300"/>
        <item x="1794"/>
        <item x="407"/>
        <item x="518"/>
        <item x="1630"/>
        <item x="1208"/>
        <item x="1719"/>
        <item x="682"/>
        <item x="201"/>
        <item x="1162"/>
        <item x="1357"/>
        <item x="1232"/>
        <item x="1052"/>
        <item x="609"/>
        <item x="1447"/>
        <item x="823"/>
        <item x="620"/>
        <item x="333"/>
        <item x="624"/>
        <item x="1222"/>
        <item x="355"/>
        <item x="1429"/>
        <item x="699"/>
        <item x="1443"/>
        <item x="1"/>
        <item x="1289"/>
        <item x="1617"/>
        <item x="216"/>
        <item x="1217"/>
        <item x="1423"/>
        <item x="1509"/>
        <item x="1633"/>
        <item x="1110"/>
        <item x="474"/>
        <item x="934"/>
        <item x="997"/>
        <item x="555"/>
        <item x="1158"/>
        <item x="1374"/>
        <item x="817"/>
        <item x="1795"/>
        <item x="43"/>
        <item x="639"/>
        <item x="1335"/>
        <item x="1018"/>
        <item x="140"/>
        <item x="1420"/>
        <item x="838"/>
        <item x="523"/>
        <item x="24"/>
        <item x="613"/>
        <item x="850"/>
        <item x="1096"/>
        <item x="208"/>
        <item x="1151"/>
        <item x="1791"/>
        <item x="771"/>
        <item x="1446"/>
        <item x="426"/>
        <item x="635"/>
        <item x="579"/>
        <item x="55"/>
        <item x="1104"/>
        <item x="695"/>
        <item x="740"/>
        <item x="891"/>
        <item x="560"/>
        <item x="1161"/>
        <item x="251"/>
        <item x="538"/>
        <item x="599"/>
        <item x="92"/>
        <item x="27"/>
        <item x="845"/>
        <item x="41"/>
        <item x="912"/>
        <item x="207"/>
        <item x="315"/>
        <item x="1753"/>
        <item x="418"/>
        <item x="780"/>
        <item x="640"/>
        <item x="829"/>
        <item x="827"/>
        <item x="247"/>
        <item x="121"/>
        <item x="953"/>
        <item x="724"/>
        <item x="958"/>
        <item x="1132"/>
        <item x="984"/>
        <item x="1054"/>
        <item x="8"/>
        <item x="906"/>
        <item x="73"/>
        <item x="381"/>
        <item x="681"/>
        <item x="1148"/>
        <item x="5"/>
        <item x="618"/>
        <item x="1061"/>
        <item x="190"/>
        <item x="493"/>
        <item x="705"/>
        <item x="1025"/>
        <item x="1022"/>
        <item x="396"/>
        <item x="1766"/>
        <item x="1351"/>
        <item x="665"/>
        <item x="1073"/>
        <item x="926"/>
        <item x="918"/>
        <item x="844"/>
        <item x="1134"/>
        <item x="399"/>
        <item x="648"/>
        <item x="1013"/>
        <item x="1068"/>
        <item x="1280"/>
        <item x="637"/>
        <item x="805"/>
        <item x="165"/>
        <item x="749"/>
        <item x="476"/>
        <item x="1000"/>
        <item x="753"/>
        <item x="400"/>
        <item x="419"/>
        <item x="23"/>
        <item x="574"/>
        <item x="285"/>
        <item x="677"/>
        <item x="737"/>
        <item x="135"/>
        <item x="882"/>
        <item x="1539"/>
        <item x="1392"/>
        <item x="614"/>
        <item x="141"/>
        <item x="30"/>
        <item x="1004"/>
        <item x="536"/>
        <item x="213"/>
        <item x="488"/>
        <item x="871"/>
        <item x="972"/>
        <item x="1402"/>
        <item x="985"/>
        <item x="951"/>
        <item x="1154"/>
        <item x="120"/>
        <item x="448"/>
        <item x="1284"/>
        <item x="240"/>
        <item x="210"/>
        <item x="176"/>
        <item x="1210"/>
        <item x="557"/>
        <item x="481"/>
        <item x="427"/>
        <item x="316"/>
        <item x="872"/>
        <item x="108"/>
        <item x="372"/>
        <item x="334"/>
        <item x="843"/>
        <item x="68"/>
        <item x="1119"/>
        <item x="556"/>
        <item x="1146"/>
        <item x="803"/>
        <item x="971"/>
        <item x="290"/>
        <item x="389"/>
        <item x="364"/>
        <item x="685"/>
        <item x="93"/>
        <item x="578"/>
        <item x="1108"/>
        <item x="600"/>
        <item x="50"/>
        <item x="441"/>
        <item x="38"/>
        <item x="993"/>
        <item x="509"/>
        <item x="1047"/>
        <item x="51"/>
        <item x="138"/>
        <item x="776"/>
        <item x="1173"/>
        <item x="610"/>
        <item x="142"/>
        <item x="1319"/>
        <item x="317"/>
        <item x="1165"/>
        <item x="1592"/>
        <item x="1164"/>
        <item x="1003"/>
        <item x="302"/>
        <item x="798"/>
        <item x="193"/>
        <item x="791"/>
        <item x="48"/>
        <item x="257"/>
        <item x="678"/>
        <item x="859"/>
        <item x="874"/>
        <item x="12"/>
        <item x="851"/>
        <item x="1117"/>
        <item x="1205"/>
        <item x="59"/>
        <item x="17"/>
        <item x="445"/>
        <item x="980"/>
        <item x="329"/>
        <item x="497"/>
        <item x="287"/>
        <item x="1031"/>
        <item x="594"/>
        <item x="1074"/>
        <item x="331"/>
        <item x="1126"/>
        <item x="435"/>
        <item x="440"/>
        <item x="402"/>
        <item x="310"/>
        <item x="1153"/>
        <item x="1026"/>
        <item x="1295"/>
        <item x="670"/>
        <item x="781"/>
        <item x="1113"/>
        <item x="220"/>
        <item x="561"/>
        <item x="311"/>
        <item x="299"/>
        <item x="878"/>
        <item x="884"/>
        <item x="238"/>
        <item x="799"/>
        <item x="1008"/>
        <item x="542"/>
        <item x="1391"/>
        <item x="26"/>
        <item x="748"/>
        <item x="1313"/>
        <item x="707"/>
        <item x="529"/>
        <item x="234"/>
        <item x="1084"/>
        <item x="967"/>
        <item x="263"/>
        <item x="196"/>
        <item x="206"/>
        <item x="502"/>
        <item x="565"/>
        <item x="414"/>
        <item x="1020"/>
        <item x="1100"/>
        <item x="1690"/>
        <item x="117"/>
        <item x="1279"/>
        <item x="611"/>
        <item x="268"/>
        <item x="417"/>
        <item x="524"/>
        <item x="819"/>
        <item x="1285"/>
        <item x="1263"/>
        <item x="673"/>
        <item x="661"/>
        <item x="434"/>
        <item x="703"/>
        <item x="994"/>
        <item x="797"/>
        <item x="494"/>
        <item x="767"/>
        <item x="887"/>
        <item x="106"/>
        <item x="430"/>
        <item x="436"/>
        <item x="182"/>
        <item x="286"/>
        <item x="458"/>
        <item x="1083"/>
        <item x="507"/>
        <item x="1188"/>
        <item x="16"/>
        <item x="647"/>
        <item x="998"/>
        <item x="145"/>
        <item x="1115"/>
        <item x="454"/>
        <item x="325"/>
        <item x="1122"/>
        <item x="697"/>
        <item x="489"/>
        <item x="702"/>
        <item x="1088"/>
        <item x="25"/>
        <item x="795"/>
        <item x="1142"/>
        <item x="824"/>
        <item x="22"/>
        <item x="262"/>
        <item x="1079"/>
        <item x="752"/>
        <item x="939"/>
        <item x="260"/>
        <item x="1121"/>
        <item x="732"/>
        <item x="291"/>
        <item x="191"/>
        <item x="756"/>
        <item x="1389"/>
        <item x="482"/>
        <item x="1185"/>
        <item x="267"/>
        <item x="1130"/>
        <item x="885"/>
        <item x="881"/>
        <item x="1045"/>
        <item x="1093"/>
        <item x="763"/>
        <item x="1418"/>
        <item x="189"/>
        <item x="1066"/>
        <item x="228"/>
        <item x="212"/>
        <item x="680"/>
        <item x="1785"/>
        <item x="1137"/>
        <item x="416"/>
        <item x="1033"/>
        <item x="526"/>
        <item x="683"/>
        <item x="319"/>
        <item x="933"/>
        <item x="692"/>
        <item x="1069"/>
        <item x="219"/>
        <item x="1169"/>
        <item x="548"/>
        <item x="422"/>
        <item x="728"/>
        <item x="1042"/>
        <item x="835"/>
        <item x="469"/>
        <item x="563"/>
        <item x="651"/>
        <item x="715"/>
        <item x="553"/>
        <item x="1140"/>
        <item x="313"/>
        <item x="451"/>
        <item x="784"/>
        <item x="1078"/>
        <item x="908"/>
        <item x="629"/>
        <item x="1571"/>
        <item x="224"/>
        <item x="1087"/>
        <item x="816"/>
        <item x="292"/>
        <item x="760"/>
        <item x="1009"/>
        <item x="671"/>
        <item x="347"/>
        <item x="990"/>
        <item x="284"/>
        <item x="1526"/>
        <item x="890"/>
        <item x="499"/>
        <item x="658"/>
        <item x="204"/>
        <item x="729"/>
        <item x="860"/>
        <item x="537"/>
        <item x="539"/>
        <item x="67"/>
        <item x="525"/>
        <item x="174"/>
        <item x="345"/>
        <item x="966"/>
        <item x="545"/>
        <item x="883"/>
        <item x="194"/>
        <item x="586"/>
        <item x="1098"/>
        <item x="1090"/>
        <item x="1247"/>
        <item x="577"/>
        <item x="388"/>
        <item x="521"/>
        <item x="1649"/>
        <item x="346"/>
        <item x="877"/>
        <item x="1646"/>
        <item x="406"/>
        <item x="185"/>
        <item x="1536"/>
        <item x="1626"/>
        <item x="955"/>
        <item x="1116"/>
        <item x="837"/>
        <item x="1320"/>
        <item x="901"/>
        <item x="1712"/>
        <item x="1203"/>
        <item x="1627"/>
        <item x="473"/>
        <item x="928"/>
        <item x="1636"/>
        <item x="915"/>
        <item x="1227"/>
        <item x="1678"/>
        <item x="245"/>
        <item x="595"/>
        <item x="1580"/>
        <item x="1187"/>
        <item x="455"/>
        <item x="1298"/>
        <item x="327"/>
        <item x="297"/>
        <item x="357"/>
        <item x="1058"/>
        <item x="1024"/>
        <item x="134"/>
        <item x="679"/>
        <item x="1660"/>
        <item x="942"/>
        <item x="54"/>
        <item x="237"/>
        <item x="938"/>
        <item x="1465"/>
        <item x="1677"/>
        <item x="1213"/>
        <item x="1176"/>
        <item x="549"/>
        <item x="332"/>
        <item x="1508"/>
        <item x="1708"/>
        <item x="1344"/>
        <item x="1322"/>
        <item x="1779"/>
        <item x="1730"/>
        <item x="1329"/>
        <item x="353"/>
        <item x="127"/>
        <item x="1773"/>
        <item x="762"/>
        <item x="1330"/>
        <item x="684"/>
        <item x="133"/>
        <item x="1312"/>
        <item x="949"/>
        <item x="1459"/>
        <item x="1721"/>
        <item x="1548"/>
        <item x="1382"/>
        <item x="1745"/>
        <item x="840"/>
        <item x="923"/>
        <item x="804"/>
        <item x="1112"/>
        <item x="654"/>
        <item x="1718"/>
        <item x="996"/>
        <item x="708"/>
        <item x="1309"/>
        <item x="876"/>
        <item x="1707"/>
        <item x="1021"/>
        <item x="456"/>
        <item x="377"/>
        <item x="1543"/>
        <item x="1672"/>
        <item x="151"/>
        <item x="1375"/>
        <item x="936"/>
        <item x="1595"/>
        <item x="1064"/>
        <item x="913"/>
        <item x="395"/>
        <item x="1659"/>
        <item x="1325"/>
        <item x="551"/>
        <item x="1331"/>
        <item x="522"/>
        <item x="1118"/>
        <item x="1199"/>
        <item x="1596"/>
        <item x="241"/>
        <item x="1345"/>
        <item x="1180"/>
        <item x="1072"/>
        <item x="1063"/>
        <item x="393"/>
        <item x="1050"/>
        <item x="350"/>
        <item x="1651"/>
        <item x="1089"/>
        <item x="1269"/>
        <item x="1150"/>
        <item x="875"/>
        <item x="1245"/>
        <item x="1503"/>
        <item x="1505"/>
        <item x="1060"/>
        <item x="1549"/>
        <item x="1167"/>
        <item x="593"/>
        <item x="1184"/>
        <item x="1010"/>
        <item x="1555"/>
        <item x="1594"/>
        <item x="1131"/>
        <item x="1070"/>
        <item x="1471"/>
        <item x="948"/>
        <item x="1540"/>
        <item x="1537"/>
        <item x="470"/>
        <item x="1604"/>
        <item x="1568"/>
        <item x="1506"/>
        <item x="1240"/>
        <item x="391"/>
        <item x="1355"/>
        <item x="1343"/>
        <item x="256"/>
        <item x="1442"/>
        <item x="1605"/>
        <item x="1001"/>
        <item x="1366"/>
        <item x="947"/>
        <item x="649"/>
        <item x="1221"/>
        <item x="394"/>
        <item x="1438"/>
        <item x="1383"/>
        <item x="608"/>
        <item x="785"/>
        <item x="1209"/>
        <item x="472"/>
        <item x="1495"/>
        <item x="1318"/>
        <item x="1525"/>
        <item x="3"/>
        <item x="356"/>
        <item x="398"/>
        <item x="1239"/>
        <item x="1377"/>
        <item x="519"/>
        <item x="378"/>
        <item x="152"/>
        <item x="1476"/>
        <item x="925"/>
        <item x="1422"/>
        <item x="1293"/>
        <item x="1062"/>
        <item x="471"/>
        <item x="447"/>
        <item x="1277"/>
        <item x="1193"/>
        <item x="731"/>
        <item x="676"/>
        <item x="644"/>
        <item x="508"/>
        <item x="1676"/>
        <item x="1028"/>
        <item x="946"/>
        <item x="1362"/>
        <item x="1259"/>
        <item x="1501"/>
        <item x="855"/>
        <item x="1358"/>
        <item x="1302"/>
        <item x="1747"/>
        <item x="1370"/>
        <item x="1421"/>
        <item x="1502"/>
        <item x="1258"/>
        <item x="1615"/>
        <item x="554"/>
        <item x="1372"/>
        <item x="520"/>
        <item x="1251"/>
        <item x="1238"/>
        <item x="379"/>
        <item x="1218"/>
        <item x="1364"/>
        <item x="725"/>
        <item x="1477"/>
        <item x="244"/>
        <item x="1360"/>
        <item x="1198"/>
        <item x="1696"/>
        <item x="1424"/>
        <item x="1337"/>
        <item x="1262"/>
        <item x="1059"/>
        <item x="1196"/>
        <item x="1611"/>
        <item x="477"/>
        <item x="1456"/>
        <item x="1761"/>
        <item x="965"/>
        <item x="1475"/>
        <item x="223"/>
        <item x="750"/>
        <item x="1464"/>
        <item x="977"/>
        <item x="1645"/>
        <item x="1257"/>
        <item x="392"/>
        <item x="1792"/>
        <item x="666"/>
        <item x="1731"/>
        <item x="675"/>
        <item x="1440"/>
        <item x="39"/>
        <item x="304"/>
        <item x="1541"/>
        <item x="63"/>
        <item x="429"/>
        <item x="1691"/>
        <item x="1043"/>
        <item x="1246"/>
        <item x="1752"/>
        <item x="1201"/>
        <item x="900"/>
        <item x="831"/>
        <item x="1261"/>
        <item x="792"/>
        <item x="1478"/>
        <item x="636"/>
        <item x="1650"/>
        <item x="828"/>
        <item x="1007"/>
        <item x="1237"/>
        <item x="1265"/>
        <item x="479"/>
        <item x="375"/>
        <item x="1489"/>
        <item x="1260"/>
        <item x="178"/>
        <item x="1317"/>
        <item x="1135"/>
        <item x="954"/>
        <item x="852"/>
        <item x="1211"/>
        <item x="970"/>
        <item x="810"/>
        <item x="1550"/>
        <item x="842"/>
        <item x="1490"/>
        <item x="312"/>
        <item x="1182"/>
        <item x="1772"/>
        <item x="1301"/>
        <item x="1401"/>
        <item x="854"/>
        <item x="1666"/>
        <item x="1414"/>
        <item x="306"/>
        <item x="1771"/>
        <item x="492"/>
        <item x="1535"/>
        <item x="1612"/>
        <item x="1044"/>
        <item x="1057"/>
        <item x="1460"/>
        <item x="1479"/>
        <item x="344"/>
        <item x="340"/>
        <item x="1181"/>
        <item x="969"/>
        <item x="249"/>
        <item x="904"/>
        <item x="1634"/>
        <item x="1027"/>
        <item x="1071"/>
        <item x="981"/>
        <item x="144"/>
        <item x="1410"/>
        <item x="1404"/>
        <item x="61"/>
        <item x="1256"/>
        <item x="1328"/>
        <item x="1051"/>
        <item x="667"/>
        <item x="1425"/>
        <item x="1067"/>
        <item x="765"/>
        <item x="1303"/>
        <item x="1434"/>
        <item x="1065"/>
        <item x="303"/>
        <item x="1408"/>
        <item x="952"/>
        <item x="1480"/>
        <item x="1097"/>
        <item x="1286"/>
        <item x="1400"/>
        <item x="1378"/>
        <item x="1048"/>
        <item x="246"/>
        <item x="139"/>
        <item x="1287"/>
        <item x="1266"/>
        <item x="339"/>
        <item x="1046"/>
        <item x="1138"/>
        <item x="1241"/>
        <item x="1403"/>
        <item x="380"/>
        <item x="1663"/>
        <item x="1754"/>
        <item x="1765"/>
        <item x="1102"/>
        <item x="475"/>
        <item x="265"/>
        <item x="1750"/>
        <item x="1756"/>
        <item x="162"/>
        <item x="1315"/>
        <item x="592"/>
        <item x="264"/>
        <item x="689"/>
        <item x="1573"/>
        <item x="318"/>
        <item x="1698"/>
        <item x="1462"/>
        <item x="825"/>
        <item x="1564"/>
        <item x="1563"/>
        <item x="147"/>
        <item x="1359"/>
        <item x="1296"/>
        <item x="387"/>
        <item x="1763"/>
        <item x="163"/>
        <item x="1601"/>
        <item x="1183"/>
        <item x="226"/>
        <item x="1600"/>
        <item x="1733"/>
        <item x="1658"/>
        <item x="1457"/>
        <item x="1796"/>
        <item x="1327"/>
        <item x="21"/>
        <item x="1152"/>
        <item x="1056"/>
        <item x="1219"/>
        <item x="1348"/>
        <item x="1755"/>
        <item x="266"/>
        <item x="1693"/>
        <item x="1673"/>
        <item x="772"/>
        <item x="1500"/>
        <item x="1371"/>
        <item x="1230"/>
        <item x="701"/>
        <item x="1393"/>
        <item x="1523"/>
        <item x="349"/>
        <item x="1394"/>
        <item x="1271"/>
        <item x="1249"/>
        <item x="1603"/>
        <item x="1472"/>
        <item x="1368"/>
        <item x="1767"/>
        <item x="1670"/>
        <item x="584"/>
        <item x="70"/>
        <item x="1622"/>
        <item x="338"/>
        <item x="1384"/>
        <item x="1244"/>
        <item x="1120"/>
        <item x="1288"/>
        <item x="1267"/>
        <item x="409"/>
        <item x="351"/>
        <item x="1385"/>
        <item x="1270"/>
        <item x="1242"/>
        <item x="1415"/>
        <item x="461"/>
        <item x="690"/>
        <item x="1272"/>
        <item x="889"/>
        <item x="1314"/>
        <item x="907"/>
        <item x="1640"/>
        <item x="71"/>
        <item x="1732"/>
        <item x="1786"/>
        <item x="1797"/>
        <item x="1722"/>
        <item x="888"/>
        <item x="1395"/>
        <item x="1334"/>
        <item x="20"/>
        <item x="1178"/>
        <item x="478"/>
        <item x="853"/>
        <item x="688"/>
        <item x="1674"/>
        <item x="1363"/>
        <item x="1417"/>
        <item x="341"/>
        <item x="1316"/>
        <item x="1252"/>
        <item x="1129"/>
        <item x="1639"/>
        <item x="774"/>
        <item x="1107"/>
        <item x="410"/>
        <item x="1307"/>
        <item x="1082"/>
        <item x="686"/>
        <item x="1144"/>
        <item x="1409"/>
        <item x="583"/>
        <item x="1281"/>
        <item x="1099"/>
        <item x="700"/>
        <item x="1049"/>
        <item x="1336"/>
        <item x="895"/>
        <item x="1709"/>
        <item x="1369"/>
        <item x="1326"/>
        <item x="1127"/>
        <item x="727"/>
        <item x="1517"/>
        <item x="1711"/>
        <item x="511"/>
        <item x="1299"/>
        <item x="894"/>
        <item x="1105"/>
        <item x="559"/>
        <item x="775"/>
        <item x="893"/>
        <item x="1141"/>
        <item x="1458"/>
        <item x="1547"/>
        <item x="1430"/>
        <item x="1346"/>
        <item x="664"/>
        <item x="1681"/>
        <item x="1220"/>
        <item x="1353"/>
        <item x="1581"/>
        <item x="1128"/>
        <item x="52"/>
        <item x="1461"/>
        <item x="1254"/>
        <item x="1341"/>
        <item x="1452"/>
        <item x="1682"/>
        <item x="1588"/>
        <item x="1554"/>
        <item x="1715"/>
        <item x="1216"/>
        <item x="1354"/>
        <item x="1644"/>
        <item x="582"/>
        <item x="691"/>
        <item x="1741"/>
        <item x="1680"/>
        <item x="558"/>
        <item x="1534"/>
        <item x="1631"/>
        <item x="1019"/>
        <item x="1356"/>
        <item x="1445"/>
        <item x="1431"/>
        <item x="1106"/>
        <item x="1781"/>
        <item x="1746"/>
        <item x="1444"/>
        <item x="964"/>
        <item x="1520"/>
        <item x="1441"/>
        <item x="1532"/>
        <item x="1396"/>
        <item x="1498"/>
        <item x="1155"/>
        <item x="1386"/>
        <item x="1339"/>
        <item x="687"/>
        <item x="741"/>
        <item x="1324"/>
        <item x="1123"/>
        <item x="1618"/>
        <item x="1740"/>
        <item x="1405"/>
        <item x="1516"/>
        <item x="870"/>
        <item x="932"/>
        <item x="1738"/>
        <item x="1406"/>
        <item x="1398"/>
        <item x="1143"/>
        <item x="1463"/>
        <item x="1469"/>
        <item x="1787"/>
        <item x="305"/>
        <item x="143"/>
        <item x="832"/>
        <item x="1399"/>
        <item x="929"/>
        <item x="1250"/>
        <item x="1699"/>
        <item x="1664"/>
        <item x="1683"/>
        <item x="1439"/>
        <item x="1470"/>
        <item x="1448"/>
        <item x="510"/>
        <item x="726"/>
        <item x="1234"/>
        <item x="248"/>
        <item x="1206"/>
        <item x="1544"/>
        <item x="1197"/>
        <item x="1305"/>
        <item x="1413"/>
        <item x="1685"/>
        <item x="742"/>
        <item x="1419"/>
        <item x="1784"/>
        <item x="1632"/>
        <item x="1388"/>
        <item x="1342"/>
        <item x="1310"/>
        <item x="962"/>
        <item x="1665"/>
        <item x="1006"/>
        <item x="957"/>
        <item x="773"/>
        <item x="1225"/>
        <item x="1790"/>
        <item x="963"/>
        <item x="1703"/>
        <item x="1081"/>
        <item x="1684"/>
        <item x="1602"/>
        <item x="1243"/>
        <item x="1648"/>
        <item x="1432"/>
        <item x="1202"/>
        <item x="979"/>
        <item x="978"/>
        <item x="1652"/>
        <item x="1744"/>
        <item x="491"/>
        <item x="1624"/>
        <item x="1608"/>
        <item x="1228"/>
        <item x="1481"/>
        <item x="1743"/>
        <item x="642"/>
        <item x="1504"/>
        <item x="1436"/>
        <item x="757"/>
        <item x="1637"/>
        <item x="1582"/>
        <item x="1780"/>
        <item x="898"/>
        <item x="1572"/>
        <item x="833"/>
        <item x="1623"/>
        <item x="1657"/>
        <item x="899"/>
        <item x="930"/>
        <item x="1226"/>
        <item x="1546"/>
        <item x="758"/>
        <item x="1487"/>
        <item x="1735"/>
        <item x="1643"/>
        <item x="1204"/>
        <item x="1492"/>
        <item x="1466"/>
        <item x="1565"/>
        <item x="1491"/>
        <item x="641"/>
        <item x="1669"/>
        <item x="1570"/>
        <item x="1533"/>
        <item x="1507"/>
        <item x="1235"/>
        <item x="1559"/>
        <item x="1567"/>
        <item x="1575"/>
        <item x="1488"/>
        <item x="1607"/>
        <item x="1005"/>
        <item x="1737"/>
        <item x="1587"/>
        <item x="1411"/>
        <item x="1714"/>
        <item x="1697"/>
        <item x="1124"/>
        <item x="1367"/>
        <item x="1255"/>
        <item x="1748"/>
        <item x="1788"/>
        <item x="1519"/>
        <item x="1768"/>
        <item x="1590"/>
        <item x="1710"/>
        <item x="1397"/>
        <item x="1379"/>
        <item x="1510"/>
        <item x="1641"/>
        <item x="1347"/>
        <item x="1361"/>
        <item x="1647"/>
        <item x="1407"/>
        <item x="1496"/>
        <item x="1679"/>
        <item x="1511"/>
        <item x="1524"/>
        <item x="1014"/>
        <item x="1671"/>
        <item x="1338"/>
        <item x="1569"/>
        <item x="1015"/>
        <item x="1562"/>
        <item x="1705"/>
        <item x="1704"/>
        <item x="1616"/>
        <item x="1782"/>
        <item x="1574"/>
        <item x="1236"/>
        <item x="1593"/>
        <item x="1774"/>
        <item x="1352"/>
        <item x="1435"/>
        <item x="1437"/>
        <item x="1628"/>
        <item x="1340"/>
        <item x="1412"/>
        <item x="1749"/>
        <item x="1597"/>
        <item x="735"/>
        <item x="1297"/>
        <item x="1789"/>
        <item x="1011"/>
        <item x="1736"/>
        <item x="1585"/>
        <item x="1586"/>
        <item x="1629"/>
        <item x="1700"/>
        <item x="1012"/>
        <item x="1177"/>
        <item x="1762"/>
        <item x="1023"/>
        <item x="1775"/>
        <item x="1739"/>
        <item x="155"/>
        <item x="1275"/>
        <item x="1751"/>
        <item x="1560"/>
        <item x="1538"/>
        <item x="1599"/>
        <item x="1566"/>
        <item t="default"/>
      </items>
    </pivotField>
    <pivotField showAll="0"/>
    <pivotField numFmtId="164" showAll="0"/>
    <pivotField numFmtId="165" showAll="0">
      <items count="4144">
        <item x="3211"/>
        <item x="3865"/>
        <item x="1155"/>
        <item x="2616"/>
        <item x="449"/>
        <item x="3217"/>
        <item x="406"/>
        <item x="3590"/>
        <item x="2481"/>
        <item x="2131"/>
        <item x="3628"/>
        <item x="3256"/>
        <item x="270"/>
        <item x="1467"/>
        <item x="3864"/>
        <item x="2793"/>
        <item x="2912"/>
        <item x="1766"/>
        <item x="3070"/>
        <item x="2814"/>
        <item x="3788"/>
        <item x="3633"/>
        <item x="725"/>
        <item x="1474"/>
        <item x="743"/>
        <item x="2724"/>
        <item x="2736"/>
        <item x="1834"/>
        <item x="2770"/>
        <item x="3950"/>
        <item x="4088"/>
        <item x="3556"/>
        <item x="3931"/>
        <item x="3787"/>
        <item x="2484"/>
        <item x="4125"/>
        <item x="4026"/>
        <item x="2172"/>
        <item x="3501"/>
        <item x="3353"/>
        <item x="3744"/>
        <item x="2477"/>
        <item x="1517"/>
        <item x="1892"/>
        <item x="783"/>
        <item x="764"/>
        <item x="3996"/>
        <item x="2228"/>
        <item x="2711"/>
        <item x="3642"/>
        <item x="2893"/>
        <item x="1403"/>
        <item x="2513"/>
        <item x="2742"/>
        <item x="1405"/>
        <item x="1516"/>
        <item x="2544"/>
        <item x="3542"/>
        <item x="2595"/>
        <item x="3789"/>
        <item x="1370"/>
        <item x="2725"/>
        <item x="2101"/>
        <item x="2678"/>
        <item x="1869"/>
        <item x="2441"/>
        <item x="3010"/>
        <item x="1400"/>
        <item x="1369"/>
        <item x="2738"/>
        <item x="3210"/>
        <item x="4057"/>
        <item x="550"/>
        <item x="3141"/>
        <item x="2689"/>
        <item x="2596"/>
        <item x="2645"/>
        <item x="1404"/>
        <item x="3085"/>
        <item x="744"/>
        <item x="3875"/>
        <item x="3218"/>
        <item x="112"/>
        <item x="2141"/>
        <item x="2487"/>
        <item x="4030"/>
        <item x="3658"/>
        <item x="3333"/>
        <item x="858"/>
        <item x="3112"/>
        <item x="512"/>
        <item x="1306"/>
        <item x="3639"/>
        <item x="2625"/>
        <item x="1904"/>
        <item x="3436"/>
        <item x="2543"/>
        <item x="2376"/>
        <item x="522"/>
        <item x="1388"/>
        <item x="1963"/>
        <item x="3222"/>
        <item x="2255"/>
        <item x="4066"/>
        <item x="2600"/>
        <item x="1274"/>
        <item x="3253"/>
        <item x="2570"/>
        <item x="2954"/>
        <item x="1495"/>
        <item x="3208"/>
        <item x="2598"/>
        <item x="101"/>
        <item x="1321"/>
        <item x="3009"/>
        <item x="452"/>
        <item x="2167"/>
        <item x="312"/>
        <item x="1426"/>
        <item x="3242"/>
        <item x="102"/>
        <item x="3402"/>
        <item x="4034"/>
        <item x="1397"/>
        <item x="1999"/>
        <item x="3123"/>
        <item x="2775"/>
        <item x="1830"/>
        <item x="2963"/>
        <item x="3876"/>
        <item x="346"/>
        <item x="2083"/>
        <item x="2017"/>
        <item x="1169"/>
        <item x="3691"/>
        <item x="4142"/>
        <item x="2599"/>
        <item x="3866"/>
        <item x="1401"/>
        <item x="1906"/>
        <item x="799"/>
        <item x="4082"/>
        <item x="747"/>
        <item x="3537"/>
        <item x="3221"/>
        <item x="3588"/>
        <item x="3331"/>
        <item x="3140"/>
        <item x="2833"/>
        <item x="52"/>
        <item x="1903"/>
        <item x="2468"/>
        <item x="1072"/>
        <item x="3949"/>
        <item x="3758"/>
        <item x="1789"/>
        <item x="796"/>
        <item x="3349"/>
        <item x="2506"/>
        <item x="2601"/>
        <item x="3535"/>
        <item x="2569"/>
        <item x="2347"/>
        <item x="3414"/>
        <item x="1385"/>
        <item x="2677"/>
        <item x="3039"/>
        <item x="3491"/>
        <item x="3995"/>
        <item x="3674"/>
        <item x="3659"/>
        <item x="3528"/>
        <item x="2491"/>
        <item x="1348"/>
        <item x="1145"/>
        <item x="2604"/>
        <item x="3889"/>
        <item x="3497"/>
        <item x="3377"/>
        <item x="2576"/>
        <item x="2816"/>
        <item x="3401"/>
        <item x="2480"/>
        <item x="2605"/>
        <item x="2566"/>
        <item x="448"/>
        <item x="144"/>
        <item x="756"/>
        <item x="2792"/>
        <item x="718"/>
        <item x="798"/>
        <item x="2855"/>
        <item x="2450"/>
        <item x="1790"/>
        <item x="2372"/>
        <item x="3251"/>
        <item x="3212"/>
        <item x="3072"/>
        <item x="473"/>
        <item x="3998"/>
        <item x="529"/>
        <item x="3413"/>
        <item x="3028"/>
        <item x="3008"/>
        <item x="4103"/>
        <item x="3319"/>
        <item x="3692"/>
        <item x="2933"/>
        <item x="4080"/>
        <item x="2626"/>
        <item x="1477"/>
        <item x="784"/>
        <item x="3924"/>
        <item x="1289"/>
        <item x="4119"/>
        <item x="2253"/>
        <item x="4135"/>
        <item x="2515"/>
        <item x="2219"/>
        <item x="143"/>
        <item x="1691"/>
        <item x="1322"/>
        <item x="3907"/>
        <item x="1758"/>
        <item x="115"/>
        <item x="1975"/>
        <item x="1219"/>
        <item x="969"/>
        <item x="1196"/>
        <item x="1040"/>
        <item x="574"/>
        <item x="586"/>
        <item x="3332"/>
        <item x="1187"/>
        <item x="2130"/>
        <item x="1497"/>
        <item x="2870"/>
        <item x="1466"/>
        <item x="715"/>
        <item x="2229"/>
        <item x="1583"/>
        <item x="71"/>
        <item x="474"/>
        <item x="3124"/>
        <item x="1964"/>
        <item x="2895"/>
        <item x="1614"/>
        <item x="2331"/>
        <item x="1868"/>
        <item x="1301"/>
        <item x="3835"/>
        <item x="1463"/>
        <item x="2577"/>
        <item x="476"/>
        <item x="1558"/>
        <item x="3627"/>
        <item x="1252"/>
        <item x="3388"/>
        <item x="765"/>
        <item x="1985"/>
        <item x="1878"/>
        <item x="2332"/>
        <item x="3926"/>
        <item x="3813"/>
        <item x="714"/>
        <item x="3858"/>
        <item x="2105"/>
        <item x="2338"/>
        <item x="1337"/>
        <item x="477"/>
        <item x="2230"/>
        <item x="1809"/>
        <item x="2268"/>
        <item x="442"/>
        <item x="2286"/>
        <item x="1874"/>
        <item x="3143"/>
        <item x="1461"/>
        <item x="1891"/>
        <item x="949"/>
        <item x="3493"/>
        <item x="1305"/>
        <item x="160"/>
        <item x="3139"/>
        <item x="900"/>
        <item x="2413"/>
        <item x="445"/>
        <item x="1974"/>
        <item x="3672"/>
        <item x="2519"/>
        <item x="1924"/>
        <item x="2306"/>
        <item x="11"/>
        <item x="4047"/>
        <item x="1629"/>
        <item x="2979"/>
        <item x="2627"/>
        <item x="70"/>
        <item x="4033"/>
        <item x="3727"/>
        <item x="2686"/>
        <item x="924"/>
        <item x="1877"/>
        <item x="229"/>
        <item x="3420"/>
        <item x="2221"/>
        <item x="3684"/>
        <item x="587"/>
        <item x="3595"/>
        <item x="968"/>
        <item x="3412"/>
        <item x="3834"/>
        <item x="967"/>
        <item x="3880"/>
        <item x="17"/>
        <item x="2671"/>
        <item x="2830"/>
        <item x="3928"/>
        <item x="636"/>
        <item x="245"/>
        <item x="1393"/>
        <item x="3500"/>
        <item x="4065"/>
        <item x="1195"/>
        <item x="925"/>
        <item x="2888"/>
        <item x="1501"/>
        <item x="682"/>
        <item x="2740"/>
        <item x="453"/>
        <item x="797"/>
        <item x="3781"/>
        <item x="1236"/>
        <item x="3241"/>
        <item x="2884"/>
        <item x="1107"/>
        <item x="2415"/>
        <item x="1930"/>
        <item x="380"/>
        <item x="2641"/>
        <item x="2226"/>
        <item x="648"/>
        <item x="91"/>
        <item x="3679"/>
        <item x="2479"/>
        <item x="3458"/>
        <item x="316"/>
        <item x="3760"/>
        <item x="889"/>
        <item x="9"/>
        <item x="3712"/>
        <item x="451"/>
        <item x="1142"/>
        <item x="3945"/>
        <item x="3398"/>
        <item x="3651"/>
        <item x="3135"/>
        <item x="3086"/>
        <item x="1889"/>
        <item x="3084"/>
        <item x="1846"/>
        <item x="2337"/>
        <item x="1005"/>
        <item x="207"/>
        <item x="2597"/>
        <item x="2656"/>
        <item x="142"/>
        <item x="2224"/>
        <item x="36"/>
        <item x="1909"/>
        <item x="60"/>
        <item x="2222"/>
        <item x="1181"/>
        <item x="90"/>
        <item x="1432"/>
        <item x="2197"/>
        <item x="1468"/>
        <item x="724"/>
        <item x="2345"/>
        <item x="1947"/>
        <item x="103"/>
        <item x="3759"/>
        <item x="654"/>
        <item x="892"/>
        <item x="197"/>
        <item x="3685"/>
        <item x="2199"/>
        <item x="677"/>
        <item x="1402"/>
        <item x="3104"/>
        <item x="3587"/>
        <item x="525"/>
        <item x="671"/>
        <item x="1752"/>
        <item x="2102"/>
        <item x="2227"/>
        <item x="265"/>
        <item x="1801"/>
        <item x="1207"/>
        <item x="899"/>
        <item x="2635"/>
        <item x="1109"/>
        <item x="861"/>
        <item x="1933"/>
        <item x="4009"/>
        <item x="1087"/>
        <item x="2170"/>
        <item x="2717"/>
        <item x="2339"/>
        <item x="2987"/>
        <item x="631"/>
        <item x="1205"/>
        <item x="2535"/>
        <item x="782"/>
        <item x="2510"/>
        <item x="475"/>
        <item x="646"/>
        <item x="68"/>
        <item x="2826"/>
        <item x="185"/>
        <item x="1845"/>
        <item x="3640"/>
        <item x="3363"/>
        <item x="1424"/>
        <item x="2242"/>
        <item x="2212"/>
        <item x="1866"/>
        <item x="2650"/>
        <item x="873"/>
        <item x="726"/>
        <item x="584"/>
        <item x="3017"/>
        <item x="1415"/>
        <item x="2917"/>
        <item x="1398"/>
        <item x="3442"/>
        <item x="1092"/>
        <item x="3494"/>
        <item x="2634"/>
        <item x="3737"/>
        <item x="912"/>
        <item x="1078"/>
        <item x="3209"/>
        <item x="479"/>
        <item x="3932"/>
        <item x="2189"/>
        <item x="3375"/>
        <item x="3592"/>
        <item x="2640"/>
        <item x="208"/>
        <item x="1428"/>
        <item x="2666"/>
        <item x="2110"/>
        <item x="1584"/>
        <item x="1529"/>
        <item x="3393"/>
        <item x="3083"/>
        <item x="1785"/>
        <item x="1030"/>
        <item x="386"/>
        <item x="955"/>
        <item x="2765"/>
        <item x="3380"/>
        <item x="283"/>
        <item x="2669"/>
        <item x="658"/>
        <item x="2752"/>
        <item x="3974"/>
        <item x="2759"/>
        <item x="810"/>
        <item x="1908"/>
        <item x="1750"/>
        <item x="1231"/>
        <item x="447"/>
        <item x="2589"/>
        <item x="3428"/>
        <item x="459"/>
        <item x="498"/>
        <item x="3249"/>
        <item x="3074"/>
        <item x="3846"/>
        <item x="3392"/>
        <item x="3174"/>
        <item x="2164"/>
        <item x="3520"/>
        <item x="3947"/>
        <item x="88"/>
        <item x="3696"/>
        <item x="2026"/>
        <item x="1829"/>
        <item x="2511"/>
        <item x="3175"/>
        <item x="1429"/>
        <item x="1194"/>
        <item x="704"/>
        <item x="1018"/>
        <item x="2501"/>
        <item x="2774"/>
        <item x="1008"/>
        <item x="2473"/>
        <item x="3295"/>
        <item x="860"/>
        <item x="1048"/>
        <item x="3179"/>
        <item x="565"/>
        <item x="703"/>
        <item x="722"/>
        <item x="1064"/>
        <item x="1093"/>
        <item x="1102"/>
        <item x="3607"/>
        <item x="3486"/>
        <item x="382"/>
        <item x="2198"/>
        <item x="3136"/>
        <item x="3027"/>
        <item x="73"/>
        <item x="1763"/>
        <item x="4004"/>
        <item x="2824"/>
        <item x="1088"/>
        <item x="2478"/>
        <item x="2579"/>
        <item x="4112"/>
        <item x="776"/>
        <item x="1787"/>
        <item x="3138"/>
        <item x="2155"/>
        <item x="2012"/>
        <item x="532"/>
        <item x="1561"/>
        <item x="1361"/>
        <item x="1192"/>
        <item x="3697"/>
        <item x="1733"/>
        <item x="2388"/>
        <item x="2518"/>
        <item x="1366"/>
        <item x="3330"/>
        <item x="3536"/>
        <item x="2180"/>
        <item x="3562"/>
        <item x="1780"/>
        <item x="85"/>
        <item x="1675"/>
        <item x="3728"/>
        <item x="2886"/>
        <item x="2642"/>
        <item x="1359"/>
        <item x="1890"/>
        <item x="37"/>
        <item x="3845"/>
        <item x="3418"/>
        <item x="329"/>
        <item x="1716"/>
        <item x="426"/>
        <item x="1319"/>
        <item x="523"/>
        <item x="1713"/>
        <item x="2825"/>
        <item x="1595"/>
        <item x="198"/>
        <item x="3844"/>
        <item x="1224"/>
        <item x="1430"/>
        <item x="1307"/>
        <item x="1399"/>
        <item x="1624"/>
        <item x="415"/>
        <item x="2089"/>
        <item x="666"/>
        <item x="1198"/>
        <item x="1913"/>
        <item x="235"/>
        <item x="2007"/>
        <item x="1472"/>
        <item x="437"/>
        <item x="2688"/>
        <item x="987"/>
        <item x="45"/>
        <item x="564"/>
        <item x="319"/>
        <item x="2181"/>
        <item x="3238"/>
        <item x="970"/>
        <item x="721"/>
        <item x="647"/>
        <item x="1234"/>
        <item x="2572"/>
        <item x="3660"/>
        <item x="757"/>
        <item x="1729"/>
        <item x="716"/>
        <item x="1271"/>
        <item x="3799"/>
        <item x="2078"/>
        <item x="2126"/>
        <item x="168"/>
        <item x="2039"/>
        <item x="3841"/>
        <item x="1085"/>
        <item x="2956"/>
        <item x="2357"/>
        <item x="2815"/>
        <item x="2520"/>
        <item x="1134"/>
        <item x="3502"/>
        <item x="2522"/>
        <item x="377"/>
        <item x="1225"/>
        <item x="1299"/>
        <item x="2950"/>
        <item x="2581"/>
        <item x="2368"/>
        <item x="528"/>
        <item x="2014"/>
        <item x="128"/>
        <item x="2366"/>
        <item x="2512"/>
        <item x="1101"/>
        <item x="132"/>
        <item x="1479"/>
        <item x="145"/>
        <item x="1894"/>
        <item x="1427"/>
        <item x="3736"/>
        <item x="87"/>
        <item x="2298"/>
        <item x="131"/>
        <item x="461"/>
        <item x="3909"/>
        <item x="957"/>
        <item x="3207"/>
        <item x="2273"/>
        <item x="2467"/>
        <item x="1336"/>
        <item x="2591"/>
        <item x="2329"/>
        <item x="2052"/>
        <item x="1091"/>
        <item x="130"/>
        <item x="664"/>
        <item x="240"/>
        <item x="246"/>
        <item x="2062"/>
        <item x="2631"/>
        <item x="1029"/>
        <item x="2047"/>
        <item x="2020"/>
        <item x="500"/>
        <item x="1678"/>
        <item x="301"/>
        <item x="2847"/>
        <item x="2220"/>
        <item x="1676"/>
        <item x="322"/>
        <item x="956"/>
        <item x="464"/>
        <item x="443"/>
        <item x="1475"/>
        <item x="238"/>
        <item x="3610"/>
        <item x="534"/>
        <item x="1677"/>
        <item x="2203"/>
        <item x="3489"/>
        <item x="933"/>
        <item x="4089"/>
        <item x="986"/>
        <item x="3403"/>
        <item x="318"/>
        <item x="2746"/>
        <item x="1409"/>
        <item x="1673"/>
        <item x="133"/>
        <item x="2695"/>
        <item x="2914"/>
        <item x="2751"/>
        <item x="1206"/>
        <item x="819"/>
        <item x="1258"/>
        <item x="1425"/>
        <item x="1864"/>
        <item x="792"/>
        <item x="2323"/>
        <item x="425"/>
        <item x="988"/>
        <item x="200"/>
        <item x="2585"/>
        <item x="124"/>
        <item x="2358"/>
        <item x="1828"/>
        <item x="2184"/>
        <item x="2117"/>
        <item x="3153"/>
        <item x="243"/>
        <item x="3997"/>
        <item x="347"/>
        <item x="4036"/>
        <item x="1090"/>
        <item x="146"/>
        <item x="2829"/>
        <item x="2104"/>
        <item x="503"/>
        <item x="2169"/>
        <item x="3663"/>
        <item x="1660"/>
        <item x="2668"/>
        <item x="566"/>
        <item x="1768"/>
        <item x="1607"/>
        <item x="2621"/>
        <item x="1775"/>
        <item x="2777"/>
        <item x="2680"/>
        <item x="557"/>
        <item x="3655"/>
        <item x="1154"/>
        <item x="1386"/>
        <item x="1490"/>
        <item x="2330"/>
        <item x="1751"/>
        <item x="2250"/>
        <item x="1782"/>
        <item x="4140"/>
        <item x="1694"/>
        <item x="2276"/>
        <item x="1344"/>
        <item x="422"/>
        <item x="1806"/>
        <item x="950"/>
        <item x="141"/>
        <item x="1262"/>
        <item x="3980"/>
        <item x="3498"/>
        <item x="2760"/>
        <item x="2119"/>
        <item x="110"/>
        <item x="97"/>
        <item x="2802"/>
        <item x="86"/>
        <item x="2676"/>
        <item x="2210"/>
        <item x="2217"/>
        <item x="50"/>
        <item x="1110"/>
        <item x="1783"/>
        <item x="985"/>
        <item x="1451"/>
        <item x="1863"/>
        <item x="2386"/>
        <item x="1797"/>
        <item x="3298"/>
        <item x="2560"/>
        <item x="111"/>
        <item x="1703"/>
        <item x="2615"/>
        <item x="2300"/>
        <item x="2288"/>
        <item x="1089"/>
        <item x="2629"/>
        <item x="920"/>
        <item x="717"/>
        <item x="2077"/>
        <item x="3022"/>
        <item x="1332"/>
        <item x="624"/>
        <item x="795"/>
        <item x="3763"/>
        <item x="3078"/>
        <item x="1327"/>
        <item x="1283"/>
        <item x="3111"/>
        <item x="2218"/>
        <item x="3544"/>
        <item x="1764"/>
        <item x="1387"/>
        <item x="1811"/>
        <item x="2697"/>
        <item x="3036"/>
        <item x="3726"/>
        <item x="1977"/>
        <item x="1580"/>
        <item x="1242"/>
        <item x="1599"/>
        <item x="1835"/>
        <item x="2472"/>
        <item x="2266"/>
        <item x="2163"/>
        <item x="3113"/>
        <item x="669"/>
        <item x="1581"/>
        <item x="1273"/>
        <item x="1898"/>
        <item x="1103"/>
        <item x="2532"/>
        <item x="946"/>
        <item x="1232"/>
        <item x="3079"/>
        <item x="1645"/>
        <item x="3891"/>
        <item x="439"/>
        <item x="3343"/>
        <item x="1895"/>
        <item x="568"/>
        <item x="953"/>
        <item x="1774"/>
        <item x="1341"/>
        <item x="826"/>
        <item x="1420"/>
        <item x="1077"/>
        <item x="192"/>
        <item x="3673"/>
        <item x="1328"/>
        <item x="1493"/>
        <item x="295"/>
        <item x="184"/>
        <item x="2024"/>
        <item x="3419"/>
        <item x="3119"/>
        <item x="2041"/>
        <item x="1816"/>
        <item x="2118"/>
        <item x="2646"/>
        <item x="1371"/>
        <item x="3649"/>
        <item x="0"/>
        <item x="3921"/>
        <item x="1650"/>
        <item x="2743"/>
        <item x="1742"/>
        <item x="35"/>
        <item x="1682"/>
        <item x="1914"/>
        <item x="1679"/>
        <item x="1514"/>
        <item x="549"/>
        <item x="2351"/>
        <item x="1833"/>
        <item x="1482"/>
        <item x="3756"/>
        <item x="51"/>
        <item x="732"/>
        <item x="1717"/>
        <item x="2008"/>
        <item x="954"/>
        <item x="827"/>
        <item x="2593"/>
        <item x="2606"/>
        <item x="3665"/>
        <item x="3424"/>
        <item x="2402"/>
        <item x="2072"/>
        <item x="1304"/>
        <item x="2805"/>
        <item x="1530"/>
        <item x="1028"/>
        <item x="1504"/>
        <item x="2382"/>
        <item x="733"/>
        <item x="3026"/>
        <item x="3041"/>
        <item x="1333"/>
        <item x="1732"/>
        <item x="1567"/>
        <item x="569"/>
        <item x="2776"/>
        <item x="1414"/>
        <item x="3637"/>
        <item x="2610"/>
        <item x="3715"/>
        <item x="1699"/>
        <item x="1708"/>
        <item x="2827"/>
        <item x="849"/>
        <item x="2162"/>
        <item x="1007"/>
        <item x="2411"/>
        <item x="1649"/>
        <item x="1084"/>
        <item x="183"/>
        <item x="1981"/>
        <item x="3432"/>
        <item x="621"/>
        <item x="2058"/>
        <item x="2327"/>
        <item x="2299"/>
        <item x="1245"/>
        <item x="934"/>
        <item x="1658"/>
        <item x="593"/>
        <item x="2042"/>
        <item x="787"/>
        <item x="264"/>
        <item x="1850"/>
        <item x="2750"/>
        <item x="2400"/>
        <item x="2088"/>
        <item x="2297"/>
        <item x="203"/>
        <item x="4114"/>
        <item x="321"/>
        <item x="212"/>
        <item x="1062"/>
        <item x="1070"/>
        <item x="1680"/>
        <item x="1568"/>
        <item x="1182"/>
        <item x="2653"/>
        <item x="1735"/>
        <item x="3033"/>
        <item x="2865"/>
        <item x="668"/>
        <item x="2316"/>
        <item x="2365"/>
        <item x="3975"/>
        <item x="2892"/>
        <item x="3445"/>
        <item x="3895"/>
        <item x="2005"/>
        <item x="659"/>
        <item x="600"/>
        <item x="1000"/>
        <item x="3433"/>
        <item x="761"/>
        <item x="937"/>
        <item x="2075"/>
        <item x="1633"/>
        <item x="690"/>
        <item x="1993"/>
        <item x="1418"/>
        <item x="1097"/>
        <item x="3499"/>
        <item x="225"/>
        <item x="280"/>
        <item x="1941"/>
        <item x="1164"/>
        <item x="2374"/>
        <item x="2819"/>
        <item x="3675"/>
        <item x="2997"/>
        <item x="3347"/>
        <item x="800"/>
        <item x="1654"/>
        <item x="1300"/>
        <item x="1527"/>
        <item x="1550"/>
        <item x="1726"/>
        <item x="2899"/>
        <item x="2234"/>
        <item x="1059"/>
        <item x="3187"/>
        <item x="1728"/>
        <item x="2202"/>
        <item x="4050"/>
        <item x="530"/>
        <item x="2611"/>
        <item x="462"/>
        <item x="2209"/>
        <item x="348"/>
        <item x="1285"/>
        <item x="1184"/>
        <item x="2161"/>
        <item x="2490"/>
        <item x="2"/>
        <item x="1506"/>
        <item x="250"/>
        <item x="2152"/>
        <item x="278"/>
        <item x="667"/>
        <item x="835"/>
        <item x="913"/>
        <item x="903"/>
        <item x="122"/>
        <item x="1888"/>
        <item x="4067"/>
        <item x="2239"/>
        <item x="3878"/>
        <item x="1788"/>
        <item x="3731"/>
        <item x="2387"/>
        <item x="1229"/>
        <item x="823"/>
        <item x="1288"/>
        <item x="389"/>
        <item x="2190"/>
        <item x="1707"/>
        <item x="267"/>
        <item x="1505"/>
        <item x="1139"/>
        <item x="2044"/>
        <item x="3657"/>
        <item x="1199"/>
        <item x="1757"/>
        <item x="533"/>
        <item x="2188"/>
        <item x="1718"/>
        <item x="1144"/>
        <item x="1282"/>
        <item x="3035"/>
        <item x="2574"/>
        <item x="2647"/>
        <item x="254"/>
        <item x="2032"/>
        <item x="1104"/>
        <item x="2090"/>
        <item x="1987"/>
        <item x="116"/>
        <item x="2021"/>
        <item x="282"/>
        <item x="2964"/>
        <item x="407"/>
        <item x="3077"/>
        <item x="1709"/>
        <item x="2588"/>
        <item x="601"/>
        <item x="1915"/>
        <item x="739"/>
        <item x="2028"/>
        <item x="2350"/>
        <item x="2661"/>
        <item x="1484"/>
        <item x="1663"/>
        <item x="3532"/>
        <item x="2225"/>
        <item x="2486"/>
        <item x="1927"/>
        <item x="3959"/>
        <item x="1646"/>
        <item x="2272"/>
        <item x="53"/>
        <item x="1852"/>
        <item x="2269"/>
        <item x="1061"/>
        <item x="919"/>
        <item x="547"/>
        <item x="1238"/>
        <item x="884"/>
        <item x="2492"/>
        <item x="1056"/>
        <item x="98"/>
        <item x="1960"/>
        <item x="3389"/>
        <item x="1942"/>
        <item x="181"/>
        <item x="1637"/>
        <item x="893"/>
        <item x="1218"/>
        <item x="293"/>
        <item x="665"/>
        <item x="1978"/>
        <item x="2048"/>
        <item x="1480"/>
        <item x="1167"/>
        <item x="573"/>
        <item x="118"/>
        <item x="1235"/>
        <item x="216"/>
        <item x="1875"/>
        <item x="2416"/>
        <item x="531"/>
        <item x="1653"/>
        <item x="3081"/>
        <item x="1368"/>
        <item x="1481"/>
        <item x="943"/>
        <item x="1180"/>
        <item x="1094"/>
        <item x="2651"/>
        <item x="2550"/>
        <item x="1792"/>
        <item x="3906"/>
        <item x="2419"/>
        <item x="420"/>
        <item x="746"/>
        <item x="2096"/>
        <item x="1923"/>
        <item x="1492"/>
        <item x="2972"/>
        <item x="2488"/>
        <item x="3399"/>
        <item x="3877"/>
        <item x="2383"/>
        <item x="2252"/>
        <item x="1317"/>
        <item x="1287"/>
        <item x="1250"/>
        <item x="2878"/>
        <item x="1447"/>
        <item x="379"/>
        <item x="2066"/>
        <item x="2319"/>
        <item x="896"/>
        <item x="3446"/>
        <item x="688"/>
        <item x="1508"/>
        <item x="2708"/>
        <item x="907"/>
        <item x="2109"/>
        <item x="3305"/>
        <item x="2607"/>
        <item x="2154"/>
        <item x="964"/>
        <item x="3334"/>
        <item x="2527"/>
        <item x="2006"/>
        <item x="1255"/>
        <item x="1824"/>
        <item x="1632"/>
        <item x="1105"/>
        <item x="874"/>
        <item x="182"/>
        <item x="2249"/>
        <item x="897"/>
        <item x="684"/>
        <item x="1965"/>
        <item x="2308"/>
        <item x="930"/>
        <item x="1044"/>
        <item x="638"/>
        <item x="2320"/>
        <item x="1606"/>
        <item x="2552"/>
        <item x="820"/>
        <item x="1976"/>
        <item x="1820"/>
        <item x="1917"/>
        <item x="2558"/>
        <item x="3518"/>
        <item x="211"/>
        <item x="3416"/>
        <item x="1390"/>
        <item x="689"/>
        <item x="818"/>
        <item x="1832"/>
        <item x="3071"/>
        <item x="2422"/>
        <item x="1083"/>
        <item x="2142"/>
        <item x="1989"/>
        <item x="3783"/>
        <item x="1727"/>
        <item x="2408"/>
        <item x="2137"/>
        <item x="1804"/>
        <item x="1080"/>
        <item x="1532"/>
        <item x="1725"/>
        <item x="2877"/>
        <item x="778"/>
        <item x="64"/>
        <item x="501"/>
        <item x="2091"/>
        <item x="1754"/>
        <item x="2435"/>
        <item x="1867"/>
        <item x="1136"/>
        <item x="2191"/>
        <item x="173"/>
        <item x="1557"/>
        <item x="1876"/>
        <item x="436"/>
        <item x="1569"/>
        <item x="1416"/>
        <item x="3634"/>
        <item x="882"/>
        <item x="1486"/>
        <item x="22"/>
        <item x="1053"/>
        <item x="1799"/>
        <item x="1126"/>
        <item x="1272"/>
        <item x="2732"/>
        <item x="1748"/>
        <item x="965"/>
        <item x="1147"/>
        <item x="2079"/>
        <item x="781"/>
        <item x="914"/>
        <item x="3632"/>
        <item x="360"/>
        <item x="3352"/>
        <item x="4136"/>
        <item x="1476"/>
        <item x="738"/>
        <item x="2898"/>
        <item x="591"/>
        <item x="1910"/>
        <item x="2165"/>
        <item x="1138"/>
        <item x="2353"/>
        <item x="1157"/>
        <item x="2194"/>
        <item x="1692"/>
        <item x="1920"/>
        <item x="1674"/>
        <item x="737"/>
        <item x="2526"/>
        <item x="2638"/>
        <item x="1380"/>
        <item x="231"/>
        <item x="842"/>
        <item x="1983"/>
        <item x="846"/>
        <item x="3613"/>
        <item x="2395"/>
        <item x="423"/>
        <item x="220"/>
        <item x="655"/>
        <item x="811"/>
        <item x="3554"/>
        <item x="1001"/>
        <item x="852"/>
        <item x="1318"/>
        <item x="196"/>
        <item x="2179"/>
        <item x="1096"/>
        <item x="1112"/>
        <item x="543"/>
        <item x="2916"/>
        <item x="1076"/>
        <item x="1912"/>
        <item x="10"/>
        <item x="3641"/>
        <item x="1051"/>
        <item x="575"/>
        <item x="856"/>
        <item x="1823"/>
        <item x="2873"/>
        <item x="506"/>
        <item x="1664"/>
        <item x="1837"/>
        <item x="2001"/>
        <item x="1068"/>
        <item x="2993"/>
        <item x="2016"/>
        <item x="2582"/>
        <item x="298"/>
        <item x="1525"/>
        <item x="2880"/>
        <item x="3914"/>
        <item x="524"/>
        <item x="1100"/>
        <item x="1555"/>
        <item x="1311"/>
        <item x="3019"/>
        <item x="2216"/>
        <item x="1704"/>
        <item x="3831"/>
        <item x="1269"/>
        <item x="1381"/>
        <item x="1004"/>
        <item x="1052"/>
        <item x="2193"/>
        <item x="961"/>
        <item x="2559"/>
        <item x="3638"/>
        <item x="1256"/>
        <item x="710"/>
        <item x="2147"/>
        <item x="1994"/>
        <item x="1513"/>
        <item x="538"/>
        <item x="1079"/>
        <item x="789"/>
        <item x="514"/>
        <item x="1722"/>
        <item x="1667"/>
        <item x="3966"/>
        <item x="944"/>
        <item x="2796"/>
        <item x="4021"/>
        <item x="2969"/>
        <item x="652"/>
        <item x="1659"/>
        <item x="117"/>
        <item x="434"/>
        <item x="2534"/>
        <item x="1217"/>
        <item x="2031"/>
        <item x="16"/>
        <item x="878"/>
        <item x="3254"/>
        <item x="3357"/>
        <item x="645"/>
        <item x="2957"/>
        <item x="2540"/>
        <item x="1351"/>
        <item x="232"/>
        <item x="838"/>
        <item x="297"/>
        <item x="2464"/>
        <item x="1760"/>
        <item x="3741"/>
        <item x="1507"/>
        <item x="331"/>
        <item x="1450"/>
        <item x="1549"/>
        <item x="491"/>
        <item x="1554"/>
        <item x="2637"/>
        <item x="1462"/>
        <item x="2291"/>
        <item x="137"/>
        <item x="1600"/>
        <item x="2436"/>
        <item x="2034"/>
        <item x="3631"/>
        <item x="883"/>
        <item x="2982"/>
        <item x="611"/>
        <item x="1879"/>
        <item x="562"/>
        <item x="685"/>
        <item x="1407"/>
        <item x="691"/>
        <item x="1545"/>
        <item x="3315"/>
        <item x="188"/>
        <item x="2100"/>
        <item x="1784"/>
        <item x="2630"/>
        <item x="2257"/>
        <item x="2187"/>
        <item x="966"/>
        <item x="189"/>
        <item x="997"/>
        <item x="2841"/>
        <item x="3047"/>
        <item x="1267"/>
        <item x="1175"/>
        <item x="2293"/>
        <item x="3800"/>
        <item x="875"/>
        <item x="4113"/>
        <item x="1471"/>
        <item x="908"/>
        <item x="96"/>
        <item x="1861"/>
        <item x="1922"/>
        <item x="138"/>
        <item x="871"/>
        <item x="3137"/>
        <item x="1141"/>
        <item x="613"/>
        <item x="2854"/>
        <item x="1856"/>
        <item x="2391"/>
        <item x="879"/>
        <item x="1298"/>
        <item x="708"/>
        <item x="850"/>
        <item x="1253"/>
        <item x="1656"/>
        <item x="4029"/>
        <item x="113"/>
        <item x="2071"/>
        <item x="812"/>
        <item x="2003"/>
        <item x="180"/>
        <item x="1364"/>
        <item x="3904"/>
        <item x="977"/>
        <item x="2925"/>
        <item x="1140"/>
        <item x="1721"/>
        <item x="841"/>
        <item x="508"/>
        <item x="457"/>
        <item x="596"/>
        <item x="2182"/>
        <item x="904"/>
        <item x="2619"/>
        <item x="1825"/>
        <item x="3447"/>
        <item x="345"/>
        <item x="3227"/>
        <item x="435"/>
        <item x="2409"/>
        <item x="176"/>
        <item x="657"/>
        <item x="2421"/>
        <item x="741"/>
        <item x="1365"/>
        <item x="315"/>
        <item x="2806"/>
        <item x="1074"/>
        <item x="1263"/>
        <item x="18"/>
        <item x="2469"/>
        <item x="1853"/>
        <item x="405"/>
        <item x="1724"/>
        <item x="848"/>
        <item x="1524"/>
        <item x="1372"/>
        <item x="1786"/>
        <item x="740"/>
        <item x="1644"/>
        <item x="3578"/>
        <item x="3438"/>
        <item x="2953"/>
        <item x="1489"/>
        <item x="551"/>
        <item x="2344"/>
        <item x="3116"/>
        <item x="816"/>
        <item x="2745"/>
        <item x="1291"/>
        <item x="2817"/>
        <item x="2392"/>
        <item x="935"/>
        <item x="2810"/>
        <item x="2602"/>
        <item x="2301"/>
        <item x="936"/>
        <item x="1560"/>
        <item x="3052"/>
        <item x="129"/>
        <item x="1082"/>
        <item x="825"/>
        <item x="226"/>
        <item x="2063"/>
        <item x="215"/>
        <item x="2317"/>
        <item x="55"/>
        <item x="1683"/>
        <item x="1946"/>
        <item x="698"/>
        <item x="1277"/>
        <item x="678"/>
        <item x="281"/>
        <item x="296"/>
        <item x="107"/>
        <item x="2973"/>
        <item x="2282"/>
        <item x="171"/>
        <item x="2465"/>
        <item x="2737"/>
        <item x="3292"/>
        <item x="1865"/>
        <item x="1131"/>
        <item x="3812"/>
        <item x="1697"/>
        <item x="63"/>
        <item x="1160"/>
        <item x="1813"/>
        <item x="2103"/>
        <item x="546"/>
        <item x="2675"/>
        <item x="249"/>
        <item x="996"/>
        <item x="947"/>
        <item x="3464"/>
        <item x="2928"/>
        <item x="895"/>
        <item x="3134"/>
        <item x="942"/>
        <item x="2380"/>
        <item x="2292"/>
        <item x="1257"/>
        <item x="255"/>
        <item x="1132"/>
        <item x="2389"/>
        <item x="2309"/>
        <item x="383"/>
        <item x="2714"/>
        <item x="247"/>
        <item x="3740"/>
        <item x="627"/>
        <item x="3572"/>
        <item x="1762"/>
        <item x="1127"/>
        <item x="2363"/>
        <item x="3519"/>
        <item x="3892"/>
        <item x="179"/>
        <item x="2000"/>
        <item x="1201"/>
        <item x="40"/>
        <item x="834"/>
        <item x="1310"/>
        <item x="589"/>
        <item x="1042"/>
        <item x="4"/>
        <item x="2196"/>
        <item x="888"/>
        <item x="2971"/>
        <item x="705"/>
        <item x="880"/>
        <item x="1939"/>
        <item x="6"/>
        <item x="1773"/>
        <item x="1620"/>
        <item x="891"/>
        <item x="2290"/>
        <item x="3882"/>
        <item x="2244"/>
        <item x="2507"/>
        <item x="859"/>
        <item x="1081"/>
        <item x="151"/>
        <item x="2900"/>
        <item x="2023"/>
        <item x="3165"/>
        <item x="602"/>
        <item x="2369"/>
        <item x="1106"/>
        <item x="2035"/>
        <item x="1746"/>
        <item x="745"/>
        <item x="3391"/>
        <item x="2360"/>
        <item x="149"/>
        <item x="2448"/>
        <item x="660"/>
        <item x="119"/>
        <item x="711"/>
        <item x="3511"/>
        <item x="391"/>
        <item x="2485"/>
        <item x="905"/>
        <item x="1626"/>
        <item x="1270"/>
        <item x="367"/>
        <item x="399"/>
        <item x="1755"/>
        <item x="492"/>
        <item x="870"/>
        <item x="886"/>
        <item x="3965"/>
        <item x="3105"/>
        <item x="542"/>
        <item x="3166"/>
        <item x="637"/>
        <item x="774"/>
        <item x="2494"/>
        <item x="2349"/>
        <item x="626"/>
        <item x="2955"/>
        <item x="89"/>
        <item x="95"/>
        <item x="1355"/>
        <item x="3230"/>
        <item x="713"/>
        <item x="4086"/>
        <item x="2185"/>
        <item x="1693"/>
        <item x="1563"/>
        <item x="1510"/>
        <item x="1137"/>
        <item x="1046"/>
        <item x="134"/>
        <item x="76"/>
        <item x="214"/>
        <item x="159"/>
        <item x="2146"/>
        <item x="2405"/>
        <item x="1916"/>
        <item x="1655"/>
        <item x="959"/>
        <item x="1128"/>
        <item x="1159"/>
        <item x="106"/>
        <item x="1552"/>
        <item x="152"/>
        <item x="193"/>
        <item x="794"/>
        <item x="1465"/>
        <item x="2975"/>
        <item x="641"/>
        <item x="4068"/>
        <item x="4042"/>
        <item x="2835"/>
        <item x="2496"/>
        <item x="1237"/>
        <item x="1216"/>
        <item x="1016"/>
        <item x="398"/>
        <item x="1158"/>
        <item x="917"/>
        <item x="1618"/>
        <item x="1810"/>
        <item x="2980"/>
        <item x="558"/>
        <item x="150"/>
        <item x="2082"/>
        <item x="653"/>
        <item x="361"/>
        <item x="4104"/>
        <item x="1511"/>
        <item x="2401"/>
        <item x="2064"/>
        <item x="1500"/>
        <item x="148"/>
        <item x="244"/>
        <item x="2015"/>
        <item x="625"/>
        <item x="2434"/>
        <item x="1638"/>
        <item x="2443"/>
        <item x="1739"/>
        <item x="910"/>
        <item x="3159"/>
        <item x="1593"/>
        <item x="1608"/>
        <item x="1761"/>
        <item x="2133"/>
        <item x="74"/>
        <item x="559"/>
        <item x="376"/>
        <item x="2965"/>
        <item x="2233"/>
        <item x="3461"/>
        <item x="268"/>
        <item x="597"/>
        <item x="2976"/>
        <item x="2010"/>
        <item x="836"/>
        <item x="2682"/>
        <item x="2412"/>
        <item x="2889"/>
        <item x="21"/>
        <item x="1572"/>
        <item x="438"/>
        <item x="1734"/>
        <item x="4100"/>
        <item x="1573"/>
        <item x="1948"/>
        <item x="2533"/>
        <item x="759"/>
        <item x="178"/>
        <item x="590"/>
        <item x="2495"/>
        <item x="1436"/>
        <item x="2813"/>
        <item x="3952"/>
        <item x="805"/>
        <item x="3394"/>
        <item x="1174"/>
        <item x="580"/>
        <item x="855"/>
        <item x="3229"/>
        <item x="679"/>
        <item x="786"/>
        <item x="2644"/>
        <item x="577"/>
        <item x="804"/>
        <item x="456"/>
        <item x="2346"/>
        <item x="251"/>
        <item x="1741"/>
        <item x="993"/>
        <item x="2336"/>
        <item x="1003"/>
        <item x="2423"/>
        <item x="2106"/>
        <item x="1098"/>
        <item x="662"/>
        <item x="1518"/>
        <item x="458"/>
        <item x="544"/>
        <item x="325"/>
        <item x="2580"/>
        <item x="1925"/>
        <item x="1669"/>
        <item x="257"/>
        <item x="539"/>
        <item x="2132"/>
        <item x="3278"/>
        <item x="67"/>
        <item x="3573"/>
        <item x="548"/>
        <item x="3463"/>
        <item x="2866"/>
        <item x="3383"/>
        <item x="1578"/>
        <item x="634"/>
        <item x="335"/>
        <item x="1032"/>
        <item x="2444"/>
        <item x="2068"/>
        <item x="2256"/>
        <item x="317"/>
        <item x="306"/>
        <item x="1295"/>
        <item x="712"/>
        <item x="2390"/>
        <item x="194"/>
        <item x="450"/>
        <item x="2394"/>
        <item x="3484"/>
        <item x="2361"/>
        <item x="493"/>
        <item x="396"/>
        <item x="1715"/>
        <item x="2011"/>
        <item x="513"/>
        <item x="1460"/>
        <item x="3279"/>
        <item x="3548"/>
        <item x="791"/>
        <item x="1627"/>
        <item x="172"/>
        <item x="2251"/>
        <item x="4129"/>
        <item x="1998"/>
        <item x="341"/>
        <item x="1073"/>
        <item x="3667"/>
        <item x="1294"/>
        <item x="1652"/>
        <item x="1039"/>
        <item x="303"/>
        <item x="2915"/>
        <item x="840"/>
        <item x="2236"/>
        <item x="1932"/>
        <item x="3348"/>
        <item x="1575"/>
        <item x="945"/>
        <item x="2140"/>
        <item x="2333"/>
        <item x="2951"/>
        <item x="1161"/>
        <item x="2310"/>
        <item x="2248"/>
        <item x="2657"/>
        <item x="2305"/>
        <item x="2061"/>
        <item x="628"/>
        <item x="32"/>
        <item x="1284"/>
        <item x="1230"/>
        <item x="2121"/>
        <item x="336"/>
        <item x="2545"/>
        <item x="2307"/>
        <item x="1129"/>
        <item x="2696"/>
        <item x="1279"/>
        <item x="3226"/>
        <item x="3832"/>
        <item x="2852"/>
        <item x="400"/>
        <item x="2687"/>
        <item x="1223"/>
        <item x="2946"/>
        <item x="1017"/>
        <item x="3422"/>
        <item x="1886"/>
        <item x="1423"/>
        <item x="2128"/>
        <item x="1862"/>
        <item x="517"/>
        <item x="2442"/>
        <item x="1020"/>
        <item x="1315"/>
        <item x="4020"/>
        <item x="3431"/>
        <item x="687"/>
        <item x="2237"/>
        <item x="1839"/>
        <item x="2803"/>
        <item x="3228"/>
        <item x="681"/>
        <item x="343"/>
        <item x="2296"/>
        <item x="260"/>
        <item x="3321"/>
        <item x="3011"/>
        <item x="2270"/>
        <item x="3075"/>
        <item x="338"/>
        <item x="2692"/>
        <item x="1926"/>
        <item x="707"/>
        <item x="3125"/>
        <item x="2129"/>
        <item x="723"/>
        <item x="1367"/>
        <item x="642"/>
        <item x="1133"/>
        <item x="1123"/>
        <item x="373"/>
        <item x="1546"/>
        <item x="2571"/>
        <item x="2942"/>
        <item x="4010"/>
        <item x="327"/>
        <item x="1695"/>
        <item x="1215"/>
        <item x="258"/>
        <item x="3483"/>
        <item x="1204"/>
        <item x="1819"/>
        <item x="3729"/>
        <item x="4105"/>
        <item x="419"/>
        <item x="3547"/>
        <item x="1281"/>
        <item x="3443"/>
        <item x="199"/>
        <item x="2603"/>
        <item x="2084"/>
        <item x="1456"/>
        <item x="344"/>
        <item x="1625"/>
        <item x="4141"/>
        <item x="234"/>
        <item x="3584"/>
        <item x="1435"/>
        <item x="2359"/>
        <item x="3557"/>
        <item x="2407"/>
        <item x="3045"/>
        <item x="1702"/>
        <item x="2245"/>
        <item x="683"/>
        <item x="890"/>
        <item x="100"/>
        <item x="2070"/>
        <item x="326"/>
        <item x="3280"/>
        <item x="324"/>
        <item x="2342"/>
        <item x="1710"/>
        <item x="1498"/>
        <item x="2367"/>
        <item x="2403"/>
        <item x="1541"/>
        <item x="2364"/>
        <item x="1798"/>
        <item x="1805"/>
        <item x="1075"/>
        <item x="47"/>
        <item x="3784"/>
        <item x="483"/>
        <item x="1907"/>
        <item x="302"/>
        <item x="1953"/>
        <item x="3509"/>
        <item x="2885"/>
        <item x="7"/>
        <item x="515"/>
        <item x="609"/>
        <item x="2302"/>
        <item x="2107"/>
        <item x="1643"/>
        <item x="304"/>
        <item x="3169"/>
        <item x="3040"/>
        <item x="3967"/>
        <item x="2985"/>
        <item x="983"/>
        <item x="2328"/>
        <item x="223"/>
        <item x="3482"/>
        <item x="49"/>
        <item x="2287"/>
        <item x="2186"/>
        <item x="1831"/>
        <item x="1562"/>
        <item x="1951"/>
        <item x="3089"/>
        <item x="3252"/>
        <item x="2530"/>
        <item x="1419"/>
        <item x="1374"/>
        <item x="2019"/>
        <item x="1071"/>
        <item x="3582"/>
        <item x="209"/>
        <item x="780"/>
        <item x="271"/>
        <item x="2086"/>
        <item x="2667"/>
        <item x="108"/>
        <item x="2763"/>
        <item x="2171"/>
        <item x="3540"/>
        <item x="2623"/>
        <item x="1902"/>
        <item x="127"/>
        <item x="3358"/>
        <item x="1769"/>
        <item x="750"/>
        <item x="1814"/>
        <item x="1308"/>
        <item x="3030"/>
        <item x="1515"/>
        <item x="2846"/>
        <item x="3597"/>
        <item x="3368"/>
        <item x="1173"/>
        <item x="1520"/>
        <item x="1551"/>
        <item x="598"/>
        <item x="1598"/>
        <item x="2085"/>
        <item x="3490"/>
        <item x="2521"/>
        <item x="2462"/>
        <item x="4084"/>
        <item x="4027"/>
        <item x="1808"/>
        <item x="3757"/>
        <item x="1297"/>
        <item x="1857"/>
        <item x="2414"/>
        <item x="1901"/>
        <item x="1871"/>
        <item x="2807"/>
        <item x="2410"/>
        <item x="328"/>
        <item x="1095"/>
        <item x="1226"/>
        <item x="1496"/>
        <item x="1314"/>
        <item x="177"/>
        <item x="1854"/>
        <item x="1684"/>
        <item x="2718"/>
        <item x="3012"/>
        <item x="3560"/>
        <item x="1251"/>
        <item x="3168"/>
        <item x="788"/>
        <item x="2243"/>
        <item x="3656"/>
        <item x="1313"/>
        <item x="3038"/>
        <item x="1130"/>
        <item x="279"/>
        <item x="1565"/>
        <item x="1648"/>
        <item x="3938"/>
        <item x="719"/>
        <item x="120"/>
        <item x="2970"/>
        <item x="1345"/>
        <item x="1610"/>
        <item x="1747"/>
        <item x="1406"/>
        <item x="126"/>
        <item x="432"/>
        <item x="3345"/>
        <item x="1186"/>
        <item x="3427"/>
        <item x="1363"/>
        <item x="1454"/>
        <item x="843"/>
        <item x="2804"/>
        <item x="793"/>
        <item x="125"/>
        <item x="1884"/>
        <item x="2274"/>
        <item x="2373"/>
        <item x="727"/>
        <item x="3231"/>
        <item x="720"/>
        <item x="2381"/>
        <item x="430"/>
        <item x="2235"/>
        <item x="1323"/>
        <item x="2525"/>
        <item x="3213"/>
        <item x="1821"/>
        <item x="3933"/>
        <item x="1047"/>
        <item x="2134"/>
        <item x="3793"/>
        <item x="1966"/>
        <item x="3062"/>
        <item x="1731"/>
        <item x="201"/>
        <item x="2704"/>
        <item x="2009"/>
        <item x="3919"/>
        <item x="1043"/>
        <item x="2658"/>
        <item x="3299"/>
        <item x="3555"/>
        <item x="2457"/>
        <item x="1259"/>
        <item x="3753"/>
        <item x="2404"/>
        <item x="1528"/>
        <item x="2474"/>
        <item x="3822"/>
        <item x="763"/>
        <item x="3196"/>
        <item x="2223"/>
        <item x="363"/>
        <item x="2454"/>
        <item x="2204"/>
        <item x="603"/>
        <item x="1668"/>
        <item x="1444"/>
        <item x="1630"/>
        <item x="578"/>
        <item x="320"/>
        <item x="2004"/>
        <item x="1519"/>
        <item x="1696"/>
        <item x="79"/>
        <item x="3746"/>
        <item x="3596"/>
        <item x="706"/>
        <item x="1794"/>
        <item x="2116"/>
        <item x="507"/>
        <item x="1921"/>
        <item x="3289"/>
        <item x="455"/>
        <item x="1934"/>
        <item x="82"/>
        <item x="362"/>
        <item x="1919"/>
        <item x="3823"/>
        <item x="3539"/>
        <item x="3290"/>
        <item x="3144"/>
        <item x="511"/>
        <item x="1347"/>
        <item x="3346"/>
        <item x="1019"/>
        <item x="2996"/>
        <item x="1547"/>
        <item x="927"/>
        <item x="2069"/>
        <item x="4102"/>
        <item x="3934"/>
        <item x="1585"/>
        <item x="2304"/>
        <item x="2324"/>
        <item x="610"/>
        <item x="1753"/>
        <item x="2429"/>
        <item x="15"/>
        <item x="4078"/>
        <item x="1815"/>
        <item x="3516"/>
        <item x="384"/>
        <item x="958"/>
        <item x="2458"/>
        <item x="4108"/>
        <item x="3308"/>
        <item x="3978"/>
        <item x="2424"/>
        <item x="1362"/>
        <item x="1711"/>
        <item x="3850"/>
        <item x="978"/>
        <item x="1616"/>
        <item x="1859"/>
        <item x="274"/>
        <item x="1737"/>
        <item x="2482"/>
        <item x="2018"/>
        <item x="2398"/>
        <item x="3534"/>
        <item x="2053"/>
        <item x="1512"/>
        <item x="699"/>
        <item x="2315"/>
        <item x="1354"/>
        <item x="2617"/>
        <item x="2794"/>
        <item x="2446"/>
        <item x="2013"/>
        <item x="2040"/>
        <item x="1611"/>
        <item x="109"/>
        <item x="2430"/>
        <item x="571"/>
        <item x="881"/>
        <item x="3574"/>
        <item x="1408"/>
        <item x="2476"/>
        <item x="767"/>
        <item x="1326"/>
        <item x="2808"/>
        <item x="537"/>
        <item x="1483"/>
        <item x="3472"/>
        <item x="99"/>
        <item x="1006"/>
        <item x="4054"/>
        <item x="2124"/>
        <item x="1615"/>
        <item x="1971"/>
        <item x="1"/>
        <item x="1827"/>
        <item x="1681"/>
        <item x="2896"/>
        <item x="594"/>
        <item x="1330"/>
        <item x="2352"/>
        <item x="14"/>
        <item x="785"/>
        <item x="1148"/>
        <item x="680"/>
        <item x="1208"/>
        <item x="3561"/>
        <item x="3379"/>
        <item x="4049"/>
        <item x="1188"/>
        <item x="195"/>
        <item x="2433"/>
        <item x="3020"/>
        <item x="808"/>
        <item x="845"/>
        <item x="853"/>
        <item x="3302"/>
        <item x="2723"/>
        <item x="2848"/>
        <item x="1012"/>
        <item x="478"/>
        <item x="1022"/>
        <item x="1534"/>
        <item x="894"/>
        <item x="3050"/>
        <item x="1553"/>
        <item x="2587"/>
        <item x="2842"/>
        <item x="323"/>
        <item x="1211"/>
        <item x="2949"/>
        <item x="2747"/>
        <item x="772"/>
        <item x="3630"/>
        <item x="753"/>
        <item x="1621"/>
        <item x="1464"/>
        <item x="734"/>
        <item x="2903"/>
        <item x="1969"/>
        <item x="939"/>
        <item x="887"/>
        <item x="1686"/>
        <item x="1111"/>
        <item x="1331"/>
        <item x="1712"/>
        <item x="1685"/>
        <item x="33"/>
        <item x="921"/>
        <item x="1870"/>
        <item x="3311"/>
        <item x="2771"/>
        <item x="1220"/>
        <item x="1765"/>
        <item x="2673"/>
        <item x="1720"/>
        <item x="2799"/>
        <item x="3968"/>
        <item x="1457"/>
        <item x="2767"/>
        <item x="2174"/>
        <item x="2871"/>
        <item x="1168"/>
        <item x="4038"/>
        <item x="394"/>
        <item x="2845"/>
        <item x="41"/>
        <item x="2050"/>
        <item x="1666"/>
        <item x="1396"/>
        <item x="3786"/>
        <item x="614"/>
        <item x="2281"/>
        <item x="616"/>
        <item x="1114"/>
        <item x="2869"/>
        <item x="2393"/>
        <item x="65"/>
        <item x="2761"/>
        <item x="1342"/>
        <item x="2127"/>
        <item x="3722"/>
        <item x="3594"/>
        <item x="1719"/>
        <item x="3608"/>
        <item x="2523"/>
        <item x="730"/>
        <item x="1776"/>
        <item x="1882"/>
        <item x="1577"/>
        <item x="3055"/>
        <item x="2135"/>
        <item x="1736"/>
        <item x="1936"/>
        <item x="952"/>
        <item x="1855"/>
        <item x="505"/>
        <item x="2561"/>
        <item x="2966"/>
        <item x="2271"/>
        <item x="275"/>
        <item x="1278"/>
        <item x="2074"/>
        <item x="928"/>
        <item x="1410"/>
        <item x="3313"/>
        <item x="3239"/>
        <item x="1597"/>
        <item x="2618"/>
        <item x="2087"/>
        <item x="1163"/>
        <item x="2125"/>
        <item x="3770"/>
        <item x="3303"/>
        <item x="1266"/>
        <item x="2094"/>
        <item x="1324"/>
        <item x="3002"/>
        <item x="1149"/>
        <item x="2343"/>
        <item x="2168"/>
        <item x="1931"/>
        <item x="2144"/>
        <item x="2690"/>
        <item x="1665"/>
        <item x="205"/>
        <item x="1010"/>
        <item x="2314"/>
        <item x="1759"/>
        <item x="2812"/>
        <item x="3792"/>
        <item x="3003"/>
        <item x="1360"/>
        <item x="1375"/>
        <item x="2355"/>
        <item x="982"/>
        <item x="31"/>
        <item x="599"/>
        <item x="4006"/>
        <item x="3296"/>
        <item x="3824"/>
        <item x="3976"/>
        <item x="162"/>
        <item x="1190"/>
        <item x="1701"/>
        <item x="1357"/>
        <item x="3172"/>
        <item x="1536"/>
        <item x="3785"/>
        <item x="2166"/>
        <item x="1995"/>
        <item x="1738"/>
        <item x="2456"/>
        <item x="1411"/>
        <item x="1433"/>
        <item x="1261"/>
        <item x="48"/>
        <item x="931"/>
        <item x="1802"/>
        <item x="1203"/>
        <item x="370"/>
        <item x="2205"/>
        <item x="2851"/>
        <item x="520"/>
        <item x="3429"/>
        <item x="755"/>
        <item x="758"/>
        <item x="535"/>
        <item x="3250"/>
        <item x="2076"/>
        <item x="2108"/>
        <item x="3843"/>
        <item x="3194"/>
        <item x="3177"/>
        <item x="922"/>
        <item x="1509"/>
        <item x="2447"/>
        <item x="4022"/>
        <item x="1687"/>
        <item x="2025"/>
        <item x="2529"/>
        <item x="104"/>
        <item x="3021"/>
        <item x="1571"/>
        <item x="1120"/>
        <item x="2341"/>
        <item x="3297"/>
        <item x="2768"/>
        <item x="1849"/>
        <item x="649"/>
        <item x="1376"/>
        <item x="1389"/>
        <item x="2784"/>
        <item x="1015"/>
        <item x="3244"/>
        <item x="1778"/>
        <item x="1394"/>
        <item x="2175"/>
        <item x="3935"/>
        <item x="822"/>
        <item x="2440"/>
        <item x="3918"/>
        <item x="27"/>
        <item x="3874"/>
        <item x="3913"/>
        <item x="2989"/>
        <item x="470"/>
        <item x="3887"/>
        <item x="3293"/>
        <item x="2356"/>
        <item x="2143"/>
        <item x="3922"/>
        <item x="350"/>
        <item x="2584"/>
        <item x="248"/>
        <item x="56"/>
        <item x="3121"/>
        <item x="2891"/>
        <item x="3925"/>
        <item x="471"/>
        <item x="1848"/>
        <item x="3314"/>
        <item x="1150"/>
        <item x="13"/>
        <item x="2214"/>
        <item x="3471"/>
        <item x="1634"/>
        <item x="140"/>
        <item x="1800"/>
        <item x="832"/>
        <item x="2038"/>
        <item x="1421"/>
        <item x="692"/>
        <item x="1358"/>
        <item x="3376"/>
        <item x="3603"/>
        <item x="1239"/>
        <item x="630"/>
        <item x="3503"/>
        <item x="1248"/>
        <item x="3569"/>
        <item x="2057"/>
        <item x="2073"/>
        <item x="1113"/>
        <item x="929"/>
        <item x="3282"/>
        <item x="1961"/>
        <item x="2192"/>
        <item x="1391"/>
        <item x="3480"/>
        <item x="2029"/>
        <item x="2232"/>
        <item x="2453"/>
        <item x="2857"/>
        <item x="1705"/>
        <item x="3851"/>
        <item x="3360"/>
        <item x="2151"/>
        <item x="378"/>
        <item x="3449"/>
        <item x="288"/>
        <item x="1781"/>
        <item x="2628"/>
        <item x="1422"/>
        <item x="802"/>
        <item x="1041"/>
        <item x="1268"/>
        <item x="3405"/>
        <item x="2285"/>
        <item x="3157"/>
        <item x="3397"/>
        <item x="46"/>
        <item x="661"/>
        <item x="572"/>
        <item x="1189"/>
        <item x="1221"/>
        <item x="1491"/>
        <item x="1116"/>
        <item x="1437"/>
        <item x="3110"/>
        <item x="42"/>
        <item x="1576"/>
        <item x="2567"/>
        <item x="963"/>
        <item x="1439"/>
        <item x="979"/>
        <item x="885"/>
        <item x="469"/>
        <item x="1777"/>
        <item x="923"/>
        <item x="1822"/>
        <item x="3272"/>
        <item x="408"/>
        <item x="3837"/>
        <item x="617"/>
        <item x="156"/>
        <item x="2206"/>
        <item x="2556"/>
        <item x="975"/>
        <item x="1807"/>
        <item x="1356"/>
        <item x="2455"/>
        <item x="3205"/>
        <item x="2908"/>
        <item x="1740"/>
        <item x="1024"/>
        <item x="1275"/>
        <item x="1647"/>
        <item x="1838"/>
        <item x="1858"/>
        <item x="2303"/>
        <item x="2483"/>
        <item x="2153"/>
        <item x="3006"/>
        <item x="191"/>
        <item x="3538"/>
        <item x="1842"/>
        <item x="1706"/>
        <item x="3294"/>
        <item x="3699"/>
        <item x="155"/>
        <item x="876"/>
        <item x="1812"/>
        <item x="4111"/>
        <item x="2120"/>
        <item x="8"/>
        <item x="1698"/>
        <item x="807"/>
        <item x="837"/>
        <item x="769"/>
        <item x="3470"/>
        <item x="2660"/>
        <item x="3739"/>
        <item x="3197"/>
        <item x="218"/>
        <item x="831"/>
        <item x="2176"/>
        <item x="847"/>
        <item x="2289"/>
        <item x="1249"/>
        <item x="494"/>
        <item x="1613"/>
        <item x="1767"/>
        <item x="2112"/>
        <item x="157"/>
        <item x="1108"/>
        <item x="1146"/>
        <item x="3514"/>
        <item x="1177"/>
        <item x="3381"/>
        <item x="5"/>
        <item x="2420"/>
        <item x="3258"/>
        <item x="554"/>
        <item x="1502"/>
        <item x="2578"/>
        <item x="3195"/>
        <item x="3069"/>
        <item x="1628"/>
        <item x="768"/>
        <item x="3848"/>
        <item x="1996"/>
        <item x="1872"/>
        <item x="2247"/>
        <item x="998"/>
        <item x="1449"/>
        <item x="2636"/>
        <item x="2461"/>
        <item x="1749"/>
        <item x="1537"/>
        <item x="2081"/>
        <item x="3774"/>
        <item x="981"/>
        <item x="1264"/>
        <item x="1911"/>
        <item x="2213"/>
        <item x="902"/>
        <item x="353"/>
        <item x="204"/>
        <item x="1445"/>
        <item x="2262"/>
        <item x="78"/>
        <item x="1670"/>
        <item x="2396"/>
        <item x="972"/>
        <item x="2254"/>
        <item x="2183"/>
        <item x="3374"/>
        <item x="2030"/>
        <item x="2769"/>
        <item x="3808"/>
        <item x="1373"/>
        <item x="851"/>
        <item x="2173"/>
        <item x="371"/>
        <item x="3531"/>
        <item x="1962"/>
        <item x="424"/>
        <item x="2762"/>
        <item x="3867"/>
        <item x="760"/>
        <item x="356"/>
        <item x="3905"/>
        <item x="3340"/>
        <item x="3367"/>
        <item x="824"/>
        <item x="1065"/>
        <item x="2679"/>
        <item x="622"/>
        <item x="2913"/>
        <item x="1897"/>
        <item x="3434"/>
        <item x="2399"/>
        <item x="1883"/>
        <item x="289"/>
        <item x="1296"/>
        <item x="1172"/>
        <item x="227"/>
        <item x="1544"/>
        <item x="830"/>
        <item x="3533"/>
        <item x="429"/>
        <item x="2639"/>
        <item x="2418"/>
        <item x="643"/>
        <item x="3487"/>
        <item x="1202"/>
        <item x="2981"/>
        <item x="909"/>
        <item x="294"/>
        <item x="83"/>
        <item x="163"/>
        <item x="1954"/>
        <item x="496"/>
        <item x="84"/>
        <item x="2741"/>
        <item x="1604"/>
        <item x="1619"/>
        <item x="2259"/>
        <item x="3437"/>
        <item x="1967"/>
        <item x="170"/>
        <item x="3515"/>
        <item x="2067"/>
        <item x="1066"/>
        <item x="2261"/>
        <item x="1836"/>
        <item x="1067"/>
        <item x="26"/>
        <item x="4015"/>
        <item x="3814"/>
        <item x="2240"/>
        <item x="397"/>
        <item x="1851"/>
        <item x="1499"/>
        <item x="1222"/>
        <item x="674"/>
        <item x="1011"/>
        <item x="2238"/>
        <item x="3529"/>
        <item x="1662"/>
        <item x="1350"/>
        <item x="3743"/>
        <item x="2092"/>
        <item x="1002"/>
        <item x="1723"/>
        <item x="2275"/>
        <item x="1905"/>
        <item x="1453"/>
        <item x="139"/>
        <item x="2856"/>
        <item x="1730"/>
        <item x="3645"/>
        <item x="3698"/>
        <item x="4001"/>
        <item x="749"/>
        <item x="2932"/>
        <item x="1431"/>
        <item x="497"/>
        <item x="135"/>
        <item x="2278"/>
        <item x="3773"/>
        <item x="2258"/>
        <item x="1564"/>
        <item x="2431"/>
        <item x="3167"/>
        <item x="3459"/>
        <item x="3421"/>
        <item x="1060"/>
        <item x="2177"/>
        <item x="3192"/>
        <item x="1446"/>
        <item x="773"/>
        <item x="3316"/>
        <item x="4052"/>
        <item x="536"/>
        <item x="915"/>
        <item x="3201"/>
        <item x="3567"/>
        <item x="2149"/>
        <item x="2027"/>
        <item x="2311"/>
        <item x="2834"/>
        <item x="3957"/>
        <item x="1973"/>
        <item x="1791"/>
        <item x="2208"/>
        <item x="2022"/>
        <item x="2608"/>
        <item x="3767"/>
        <item x="3870"/>
        <item x="3215"/>
        <item x="1045"/>
        <item x="114"/>
        <item x="1246"/>
        <item x="2863"/>
        <item x="1533"/>
        <item x="290"/>
        <item x="2280"/>
        <item x="20"/>
        <item x="2853"/>
        <item x="1200"/>
        <item x="560"/>
        <item x="1661"/>
        <item x="1302"/>
        <item x="1952"/>
        <item x="3450"/>
        <item x="3619"/>
        <item x="2049"/>
        <item x="2201"/>
        <item x="3271"/>
        <item x="2150"/>
        <item x="3037"/>
        <item x="960"/>
        <item x="3702"/>
        <item x="2778"/>
        <item x="3602"/>
        <item x="3849"/>
        <item x="3579"/>
        <item x="3462"/>
        <item x="1165"/>
        <item x="2890"/>
        <item x="3915"/>
        <item x="1054"/>
        <item x="2546"/>
        <item x="2241"/>
        <item x="2451"/>
        <item x="3043"/>
        <item x="2859"/>
        <item x="1193"/>
        <item x="1171"/>
        <item x="651"/>
        <item x="2438"/>
        <item x="12"/>
        <item x="334"/>
        <item x="2659"/>
        <item x="237"/>
        <item x="3180"/>
        <item x="1448"/>
        <item x="1055"/>
        <item x="3911"/>
        <item x="869"/>
        <item x="3356"/>
        <item x="105"/>
        <item x="644"/>
        <item x="844"/>
        <item x="3552"/>
        <item x="994"/>
        <item x="1125"/>
        <item x="821"/>
        <item x="663"/>
        <item x="2622"/>
        <item x="2849"/>
        <item x="1162"/>
        <item x="779"/>
        <item x="3927"/>
        <item x="276"/>
        <item x="164"/>
        <item x="1244"/>
        <item x="2994"/>
        <item x="1176"/>
        <item x="3465"/>
        <item x="92"/>
        <item x="709"/>
        <item x="3779"/>
        <item x="3803"/>
        <item x="2036"/>
        <item x="3354"/>
        <item x="2379"/>
        <item x="66"/>
        <item x="948"/>
        <item x="1037"/>
        <item x="3373"/>
        <item x="2059"/>
        <item x="862"/>
        <item x="3766"/>
        <item x="1320"/>
        <item x="2178"/>
        <item x="1574"/>
        <item x="1779"/>
        <item x="2211"/>
        <item x="2633"/>
        <item x="390"/>
        <item x="700"/>
        <item x="441"/>
        <item x="1303"/>
        <item x="2002"/>
        <item x="1991"/>
        <item x="431"/>
        <item x="1353"/>
        <item x="62"/>
        <item x="2046"/>
        <item x="1143"/>
        <item x="2670"/>
        <item x="2340"/>
        <item x="2156"/>
        <item x="381"/>
        <item x="1700"/>
        <item x="392"/>
        <item x="1038"/>
        <item x="1485"/>
        <item x="585"/>
        <item x="974"/>
        <item x="1970"/>
        <item x="736"/>
        <item x="2764"/>
        <item x="1191"/>
        <item x="2995"/>
        <item x="30"/>
        <item x="1988"/>
        <item x="2787"/>
        <item x="877"/>
        <item x="339"/>
        <item x="3819"/>
        <item x="2139"/>
        <item x="3804"/>
        <item x="1227"/>
        <item x="2095"/>
        <item x="632"/>
        <item x="2620"/>
        <item x="3912"/>
        <item x="2045"/>
        <item x="3721"/>
        <item x="1984"/>
        <item x="94"/>
        <item x="2672"/>
        <item x="2231"/>
        <item x="3857"/>
        <item x="1452"/>
        <item x="553"/>
        <item x="3268"/>
        <item x="2744"/>
        <item x="2739"/>
        <item x="253"/>
        <item x="1494"/>
        <item x="3300"/>
        <item x="332"/>
        <item x="2573"/>
        <item x="1183"/>
        <item x="1166"/>
        <item x="368"/>
        <item x="3176"/>
        <item x="2265"/>
        <item x="3530"/>
        <item x="3048"/>
        <item x="1438"/>
        <item x="2683"/>
        <item x="1121"/>
        <item x="3339"/>
        <item x="556"/>
        <item x="728"/>
        <item x="2260"/>
        <item x="2279"/>
        <item x="460"/>
        <item x="2514"/>
        <item x="3939"/>
        <item x="1031"/>
        <item x="3386"/>
        <item x="1488"/>
        <item x="2277"/>
        <item x="3435"/>
        <item x="2531"/>
        <item x="190"/>
        <item x="2643"/>
        <item x="995"/>
        <item x="34"/>
        <item x="444"/>
        <item x="2694"/>
        <item x="372"/>
        <item x="3304"/>
        <item x="1570"/>
        <item x="4139"/>
        <item x="242"/>
        <item x="269"/>
        <item x="2493"/>
        <item x="3243"/>
        <item x="1635"/>
        <item x="2158"/>
        <item x="1968"/>
        <item x="3263"/>
        <item x="136"/>
        <item x="3782"/>
        <item x="1487"/>
        <item x="623"/>
        <item x="3523"/>
        <item x="123"/>
        <item x="221"/>
        <item x="4045"/>
        <item x="224"/>
        <item x="3682"/>
        <item x="2065"/>
        <item x="1612"/>
        <item x="3468"/>
        <item x="19"/>
        <item x="395"/>
        <item x="541"/>
        <item x="3492"/>
        <item x="999"/>
        <item x="976"/>
        <item x="266"/>
        <item x="1021"/>
        <item x="3890"/>
        <item x="1556"/>
        <item x="59"/>
        <item x="2836"/>
        <item x="314"/>
        <item x="555"/>
        <item x="2782"/>
        <item x="1847"/>
        <item x="440"/>
        <item x="672"/>
        <item x="2809"/>
        <item x="3513"/>
        <item x="2921"/>
        <item x="1247"/>
        <item x="3277"/>
        <item x="3838"/>
        <item x="3185"/>
        <item x="2536"/>
        <item x="454"/>
        <item x="3378"/>
        <item x="2721"/>
        <item x="2594"/>
        <item x="385"/>
        <item x="2547"/>
        <item x="3566"/>
        <item x="2707"/>
        <item x="3246"/>
        <item x="499"/>
        <item x="1623"/>
        <item x="2988"/>
        <item x="2937"/>
        <item x="951"/>
        <item x="121"/>
        <item x="3108"/>
        <item x="2894"/>
        <item x="2542"/>
        <item x="2138"/>
        <item x="1339"/>
        <item x="2655"/>
        <item x="210"/>
        <item x="911"/>
        <item x="29"/>
        <item x="1240"/>
        <item x="702"/>
        <item x="2710"/>
        <item x="1395"/>
        <item x="2649"/>
        <item x="3970"/>
        <item x="2713"/>
        <item x="3364"/>
        <item x="58"/>
        <item x="2861"/>
        <item x="2037"/>
        <item x="1955"/>
        <item x="1986"/>
        <item x="3856"/>
        <item x="973"/>
        <item x="2370"/>
        <item x="340"/>
        <item x="3430"/>
        <item x="4074"/>
        <item x="3245"/>
        <item x="2722"/>
        <item x="581"/>
        <item x="1818"/>
        <item x="25"/>
        <item x="2463"/>
        <item x="2876"/>
        <item x="2321"/>
        <item x="1582"/>
        <item x="2264"/>
        <item x="352"/>
        <item x="3550"/>
        <item x="1286"/>
        <item x="3351"/>
        <item x="2318"/>
        <item x="158"/>
        <item x="1956"/>
        <item x="516"/>
        <item x="3390"/>
        <item x="2609"/>
        <item x="777"/>
        <item x="1990"/>
        <item x="3202"/>
        <item x="1469"/>
        <item x="2195"/>
        <item x="1014"/>
        <item x="4039"/>
        <item x="762"/>
        <item x="521"/>
        <item x="3863"/>
        <item x="526"/>
        <item x="1535"/>
        <item x="1233"/>
        <item x="3609"/>
        <item x="519"/>
        <item x="3142"/>
        <item x="433"/>
        <item x="1443"/>
        <item x="839"/>
        <item x="2968"/>
        <item x="354"/>
        <item x="3276"/>
        <item x="3457"/>
        <item x="2664"/>
        <item x="567"/>
        <item x="305"/>
        <item x="579"/>
        <item x="3344"/>
        <item x="3568"/>
        <item x="3237"/>
        <item x="918"/>
        <item x="2779"/>
        <item x="3257"/>
        <item x="3842"/>
        <item x="2445"/>
        <item x="3769"/>
        <item x="337"/>
        <item x="54"/>
        <item x="518"/>
        <item x="236"/>
        <item x="2872"/>
        <item x="3701"/>
        <item x="239"/>
        <item x="2832"/>
        <item x="3598"/>
        <item x="313"/>
        <item x="775"/>
        <item x="1063"/>
        <item x="2684"/>
        <item x="4032"/>
        <item x="3884"/>
        <item x="3755"/>
        <item x="801"/>
        <item x="2459"/>
        <item x="2246"/>
        <item x="2940"/>
        <item x="3805"/>
        <item x="3126"/>
        <item x="4077"/>
        <item x="3777"/>
        <item x="748"/>
        <item x="414"/>
        <item x="1918"/>
        <item x="697"/>
        <item x="3723"/>
        <item x="4126"/>
        <item x="1596"/>
        <item x="2563"/>
        <item x="3652"/>
        <item x="854"/>
        <item x="3677"/>
        <item x="3818"/>
        <item x="3580"/>
        <item x="1579"/>
        <item x="2437"/>
        <item x="1793"/>
        <item x="817"/>
        <item x="252"/>
        <item x="1153"/>
        <item x="1058"/>
        <item x="262"/>
        <item x="2575"/>
        <item x="701"/>
        <item x="1292"/>
        <item x="3409"/>
        <item x="1346"/>
        <item x="1156"/>
        <item x="4092"/>
        <item x="446"/>
        <item x="3338"/>
        <item x="806"/>
        <item x="482"/>
        <item x="2936"/>
        <item x="1543"/>
        <item x="2952"/>
        <item x="2312"/>
        <item x="1772"/>
        <item x="2902"/>
        <item x="3801"/>
        <item x="1972"/>
        <item x="28"/>
        <item x="2974"/>
        <item x="3900"/>
        <item x="364"/>
        <item x="1531"/>
        <item x="219"/>
        <item x="3042"/>
        <item x="751"/>
        <item x="3404"/>
        <item x="1503"/>
        <item x="3455"/>
        <item x="640"/>
        <item x="2548"/>
        <item x="3961"/>
        <item x="1803"/>
        <item x="3170"/>
        <item x="2919"/>
        <item x="241"/>
        <item x="4107"/>
        <item x="2384"/>
        <item x="2557"/>
        <item x="1826"/>
        <item x="167"/>
        <item x="365"/>
        <item x="2879"/>
        <item x="351"/>
        <item x="3191"/>
        <item x="3155"/>
        <item x="3214"/>
        <item x="2335"/>
        <item x="2983"/>
        <item x="1840"/>
        <item x="369"/>
        <item x="2962"/>
        <item x="3335"/>
        <item x="3200"/>
        <item x="375"/>
        <item x="984"/>
        <item x="1605"/>
        <item x="4101"/>
        <item x="898"/>
        <item x="1434"/>
        <item x="2586"/>
        <item x="2860"/>
        <item x="2703"/>
        <item x="2406"/>
        <item x="259"/>
        <item x="2788"/>
        <item x="3747"/>
        <item x="2920"/>
        <item x="3073"/>
        <item x="1316"/>
        <item x="2858"/>
        <item x="388"/>
        <item x="2060"/>
        <item x="670"/>
        <item x="3453"/>
        <item x="3735"/>
        <item x="308"/>
        <item x="38"/>
        <item x="3545"/>
        <item x="3678"/>
        <item x="906"/>
        <item x="857"/>
        <item x="2375"/>
        <item x="612"/>
        <item x="349"/>
        <item x="3024"/>
        <item x="1265"/>
        <item x="4122"/>
        <item x="4085"/>
        <item x="656"/>
        <item x="4073"/>
        <item x="3653"/>
        <item x="285"/>
        <item x="1944"/>
        <item x="2568"/>
        <item x="2122"/>
        <item x="1349"/>
        <item x="3046"/>
        <item x="1548"/>
        <item x="872"/>
        <item x="2728"/>
        <item x="77"/>
        <item x="4028"/>
        <item x="2326"/>
        <item x="867"/>
        <item x="3425"/>
        <item x="39"/>
        <item x="1170"/>
        <item x="1057"/>
        <item x="938"/>
        <item x="3816"/>
        <item x="3312"/>
        <item x="552"/>
        <item x="3713"/>
        <item x="2939"/>
        <item x="3693"/>
        <item x="2992"/>
        <item x="2517"/>
        <item x="3510"/>
        <item x="629"/>
        <item x="1642"/>
        <item x="633"/>
        <item x="1522"/>
        <item x="3336"/>
        <item x="3586"/>
        <item x="3988"/>
        <item x="1949"/>
        <item x="3082"/>
        <item x="1338"/>
        <item x="4043"/>
        <item x="333"/>
        <item x="2790"/>
        <item x="2821"/>
        <item x="2549"/>
        <item x="2263"/>
        <item x="2528"/>
        <item x="3527"/>
        <item x="1309"/>
        <item x="3662"/>
        <item x="1796"/>
        <item x="2938"/>
        <item x="1688"/>
        <item x="1559"/>
        <item x="3951"/>
        <item x="790"/>
        <item x="2432"/>
        <item x="1340"/>
        <item x="2099"/>
        <item x="2864"/>
        <item x="2665"/>
        <item x="3324"/>
        <item x="3359"/>
        <item x="2377"/>
        <item x="213"/>
        <item x="2959"/>
        <item x="686"/>
        <item x="803"/>
        <item x="2148"/>
        <item x="286"/>
        <item x="962"/>
        <item x="3456"/>
        <item x="3742"/>
        <item x="4031"/>
        <item x="3189"/>
        <item x="3080"/>
        <item x="3581"/>
        <item x="1771"/>
        <item x="3507"/>
        <item x="2093"/>
        <item x="2918"/>
        <item x="3732"/>
        <item x="342"/>
        <item x="926"/>
        <item x="3016"/>
        <item x="1013"/>
        <item x="1413"/>
        <item x="2283"/>
        <item x="2831"/>
        <item x="3199"/>
        <item x="3868"/>
        <item x="202"/>
        <item x="1119"/>
        <item x="410"/>
        <item x="3811"/>
        <item x="3406"/>
        <item x="3154"/>
        <item x="3232"/>
        <item x="3648"/>
        <item x="330"/>
        <item x="504"/>
        <item x="3898"/>
        <item x="1293"/>
        <item x="901"/>
        <item x="2958"/>
        <item x="2098"/>
        <item x="1770"/>
        <item x="3150"/>
        <item x="300"/>
        <item x="2111"/>
        <item x="2712"/>
        <item x="233"/>
        <item x="4013"/>
        <item x="4137"/>
        <item x="3267"/>
        <item x="1023"/>
        <item x="2781"/>
        <item x="1745"/>
        <item x="2772"/>
        <item x="57"/>
        <item x="3810"/>
        <item x="217"/>
        <item x="3161"/>
        <item x="3776"/>
        <item x="273"/>
        <item x="1069"/>
        <item x="1887"/>
        <item x="604"/>
        <item x="3396"/>
        <item x="863"/>
        <item x="592"/>
        <item x="3323"/>
        <item x="3650"/>
        <item x="222"/>
        <item x="3259"/>
        <item x="2378"/>
        <item x="576"/>
        <item x="3986"/>
        <item x="1260"/>
        <item x="1997"/>
        <item x="1392"/>
        <item x="3287"/>
        <item x="3969"/>
        <item x="3600"/>
        <item x="1622"/>
        <item x="4012"/>
        <item x="393"/>
        <item x="2215"/>
        <item x="3923"/>
        <item x="4079"/>
        <item x="940"/>
        <item x="3622"/>
        <item x="3096"/>
        <item x="263"/>
        <item x="735"/>
        <item x="4117"/>
        <item x="3626"/>
        <item x="2785"/>
        <item x="2850"/>
        <item x="1122"/>
        <item x="75"/>
        <item x="527"/>
        <item x="3148"/>
        <item x="3553"/>
        <item x="3771"/>
        <item x="3064"/>
        <item x="1899"/>
        <item x="3508"/>
        <item x="2909"/>
        <item x="3469"/>
        <item x="3962"/>
        <item x="3599"/>
        <item x="81"/>
        <item x="3286"/>
        <item x="4062"/>
        <item x="1636"/>
        <item x="3522"/>
        <item x="4132"/>
        <item x="752"/>
        <item x="980"/>
        <item x="2417"/>
        <item x="3410"/>
        <item x="1412"/>
        <item x="4130"/>
        <item x="1417"/>
        <item x="3281"/>
        <item x="228"/>
        <item x="729"/>
        <item x="2998"/>
        <item x="1086"/>
        <item x="3618"/>
        <item x="3506"/>
        <item x="4106"/>
        <item x="809"/>
        <item x="545"/>
        <item x="2766"/>
        <item x="3285"/>
        <item x="3853"/>
        <item x="2080"/>
        <item x="2460"/>
        <item x="3053"/>
        <item x="2475"/>
        <item x="421"/>
        <item x="2773"/>
        <item x="583"/>
        <item x="2943"/>
        <item x="3173"/>
        <item x="2716"/>
        <item x="742"/>
        <item x="3635"/>
        <item x="3525"/>
        <item x="3025"/>
        <item x="3118"/>
        <item x="3224"/>
        <item x="3114"/>
        <item x="3873"/>
        <item x="3661"/>
        <item x="3181"/>
        <item x="2632"/>
        <item x="3772"/>
        <item x="3460"/>
        <item x="3160"/>
        <item x="3546"/>
        <item x="3014"/>
        <item x="2439"/>
        <item x="2709"/>
        <item x="3879"/>
        <item x="3828"/>
        <item x="1929"/>
        <item x="1756"/>
        <item x="3076"/>
        <item x="3284"/>
        <item x="3475"/>
        <item x="3855"/>
        <item x="1817"/>
        <item x="4024"/>
        <item x="3711"/>
        <item x="1689"/>
        <item x="4037"/>
        <item x="481"/>
        <item x="3985"/>
        <item x="2926"/>
        <item x="1254"/>
        <item x="2693"/>
        <item x="2313"/>
        <item x="3606"/>
        <item x="3629"/>
        <item x="3754"/>
        <item x="3543"/>
        <item x="3710"/>
        <item x="3833"/>
        <item x="561"/>
        <item x="1542"/>
        <item x="3362"/>
        <item x="3361"/>
        <item x="3248"/>
        <item x="2322"/>
        <item x="3063"/>
        <item x="2868"/>
        <item x="2267"/>
        <item x="3504"/>
        <item x="2999"/>
        <item x="413"/>
        <item x="4064"/>
        <item x="3676"/>
        <item x="3881"/>
        <item x="3216"/>
        <item x="3255"/>
        <item x="3761"/>
        <item x="1594"/>
        <item x="941"/>
        <item x="3717"/>
        <item x="3274"/>
        <item x="1214"/>
        <item x="3057"/>
        <item x="3178"/>
        <item x="3145"/>
        <item x="1312"/>
        <item x="3593"/>
        <item x="3203"/>
        <item x="4019"/>
        <item x="3439"/>
        <item x="3301"/>
        <item x="2097"/>
        <item x="3654"/>
        <item x="865"/>
        <item x="2978"/>
        <item x="4076"/>
        <item x="1228"/>
        <item x="3369"/>
        <item x="4116"/>
        <item x="3395"/>
        <item x="412"/>
        <item x="1940"/>
        <item x="490"/>
        <item x="502"/>
        <item x="2200"/>
        <item x="3830"/>
        <item x="4128"/>
        <item x="1609"/>
        <item x="2294"/>
        <item x="387"/>
        <item x="3893"/>
        <item x="3862"/>
        <item x="2734"/>
        <item x="2624"/>
        <item x="2944"/>
        <item x="3644"/>
        <item x="3310"/>
        <item x="3583"/>
        <item x="2911"/>
        <item x="4016"/>
        <item x="3700"/>
        <item x="1714"/>
        <item x="3908"/>
        <item x="3730"/>
        <item x="277"/>
        <item x="3440"/>
        <item x="3825"/>
        <item x="1935"/>
        <item x="2691"/>
        <item x="2562"/>
        <item x="1938"/>
        <item x="2800"/>
        <item x="2508"/>
        <item x="1843"/>
        <item x="1185"/>
        <item x="3326"/>
        <item x="3049"/>
        <item x="3117"/>
        <item x="3854"/>
        <item x="3861"/>
        <item x="2960"/>
        <item x="1526"/>
        <item x="411"/>
        <item x="3869"/>
        <item x="230"/>
        <item x="2652"/>
        <item x="1540"/>
        <item x="3058"/>
        <item x="1099"/>
        <item x="4044"/>
        <item x="3764"/>
        <item x="2362"/>
        <item x="1521"/>
        <item x="3707"/>
        <item x="2685"/>
        <item x="1844"/>
        <item x="3917"/>
        <item x="307"/>
        <item x="3794"/>
        <item x="3669"/>
        <item x="3329"/>
        <item x="1873"/>
        <item x="3821"/>
        <item x="1992"/>
        <item x="1795"/>
        <item x="4120"/>
        <item x="2729"/>
        <item x="3871"/>
        <item x="2930"/>
        <item x="174"/>
        <item x="3466"/>
        <item x="3451"/>
        <item x="595"/>
        <item x="3964"/>
        <item x="3423"/>
        <item x="2948"/>
        <item x="3479"/>
        <item x="3827"/>
        <item x="731"/>
        <item x="3571"/>
        <item x="2818"/>
        <item x="2033"/>
        <item x="2730"/>
        <item x="3526"/>
        <item x="1671"/>
        <item x="3972"/>
        <item x="2449"/>
        <item x="1124"/>
        <item x="2325"/>
        <item x="4127"/>
        <item x="2927"/>
        <item x="2883"/>
        <item x="3570"/>
        <item x="2780"/>
        <item x="2887"/>
        <item x="93"/>
        <item x="563"/>
        <item x="3385"/>
        <item x="3485"/>
        <item x="43"/>
        <item x="2947"/>
        <item x="1937"/>
        <item x="3798"/>
        <item x="2961"/>
        <item x="3225"/>
        <item x="3982"/>
        <item x="607"/>
        <item x="4090"/>
        <item x="2881"/>
        <item x="2145"/>
        <item x="4063"/>
        <item x="3001"/>
        <item x="489"/>
        <item x="3694"/>
        <item x="1860"/>
        <item x="3815"/>
        <item x="1672"/>
        <item x="1009"/>
        <item x="3007"/>
        <item x="272"/>
        <item x="2757"/>
        <item x="2295"/>
        <item x="1959"/>
        <item x="465"/>
        <item x="3624"/>
        <item x="3341"/>
        <item x="3067"/>
        <item x="3899"/>
        <item x="3162"/>
        <item x="1343"/>
        <item x="3903"/>
        <item x="3156"/>
        <item x="147"/>
        <item x="472"/>
        <item x="2801"/>
        <item x="495"/>
        <item x="1036"/>
        <item x="3265"/>
        <item x="1603"/>
        <item x="3206"/>
        <item x="932"/>
        <item x="3836"/>
        <item x="1566"/>
        <item x="3765"/>
        <item x="1470"/>
        <item x="3408"/>
        <item x="3387"/>
        <item x="3426"/>
        <item x="427"/>
        <item x="4035"/>
        <item x="2823"/>
        <item x="2795"/>
        <item x="2123"/>
        <item x="3973"/>
        <item x="606"/>
        <item x="3094"/>
        <item x="1957"/>
        <item x="154"/>
        <item x="3204"/>
        <item x="466"/>
        <item x="3262"/>
        <item x="3023"/>
        <item x="2385"/>
        <item x="4109"/>
        <item x="4124"/>
        <item x="754"/>
        <item x="3309"/>
        <item x="4093"/>
        <item x="1441"/>
        <item x="2583"/>
        <item x="2731"/>
        <item x="3328"/>
        <item x="3164"/>
        <item x="3706"/>
        <item x="2551"/>
        <item x="4058"/>
        <item x="3817"/>
        <item x="3807"/>
        <item x="1602"/>
        <item x="2719"/>
        <item x="1523"/>
        <item x="608"/>
        <item x="3365"/>
        <item x="3708"/>
        <item x="3709"/>
        <item x="2499"/>
        <item x="1743"/>
        <item x="3549"/>
        <item x="3559"/>
        <item x="3681"/>
        <item x="3847"/>
        <item x="3963"/>
        <item x="833"/>
        <item x="3541"/>
        <item x="3233"/>
        <item x="2867"/>
        <item x="3790"/>
        <item x="3476"/>
        <item x="2500"/>
        <item x="3100"/>
        <item x="3575"/>
        <item x="3382"/>
        <item x="3235"/>
        <item x="3745"/>
        <item x="673"/>
        <item x="4014"/>
        <item x="3558"/>
        <item x="4056"/>
        <item x="3"/>
        <item x="971"/>
        <item x="2882"/>
        <item x="3275"/>
        <item x="3095"/>
        <item x="1115"/>
        <item x="2590"/>
        <item x="605"/>
        <item x="2702"/>
        <item x="2663"/>
        <item x="3612"/>
        <item x="3615"/>
        <item x="428"/>
        <item x="990"/>
        <item x="3620"/>
        <item x="868"/>
        <item x="3068"/>
        <item x="3269"/>
        <item x="766"/>
        <item x="2910"/>
        <item x="4083"/>
        <item x="3954"/>
        <item x="153"/>
        <item x="3752"/>
        <item x="1241"/>
        <item x="3115"/>
        <item x="3044"/>
        <item x="4118"/>
        <item x="4002"/>
        <item x="3852"/>
        <item x="61"/>
        <item x="3686"/>
        <item x="2758"/>
        <item x="3749"/>
        <item x="175"/>
        <item x="3591"/>
        <item x="2428"/>
        <item x="2756"/>
        <item x="4095"/>
        <item x="2862"/>
        <item x="3366"/>
        <item x="3565"/>
        <item x="2524"/>
        <item x="4094"/>
        <item x="2735"/>
        <item x="1841"/>
        <item x="3920"/>
        <item x="467"/>
        <item x="3820"/>
        <item x="3417"/>
        <item x="864"/>
        <item x="1440"/>
        <item x="3778"/>
        <item x="1352"/>
        <item x="3671"/>
        <item x="3775"/>
        <item x="1379"/>
        <item x="650"/>
        <item x="3901"/>
        <item x="284"/>
        <item x="3896"/>
        <item x="1473"/>
        <item x="2541"/>
        <item x="1329"/>
        <item x="3859"/>
        <item x="866"/>
        <item x="1900"/>
        <item x="1325"/>
        <item x="2539"/>
        <item x="4131"/>
        <item x="3601"/>
        <item x="3411"/>
        <item x="3929"/>
        <item x="3407"/>
        <item x="991"/>
        <item x="1880"/>
        <item x="2503"/>
        <item x="3260"/>
        <item x="2498"/>
        <item x="1601"/>
        <item x="4017"/>
        <item x="2984"/>
        <item x="484"/>
        <item x="635"/>
        <item x="4096"/>
        <item x="3240"/>
        <item x="618"/>
        <item x="1893"/>
        <item x="570"/>
        <item x="1377"/>
        <item x="3705"/>
        <item x="3910"/>
        <item x="2706"/>
        <item x="3936"/>
        <item x="4133"/>
        <item x="3317"/>
        <item x="3247"/>
        <item x="2797"/>
        <item x="3350"/>
        <item x="417"/>
        <item x="3894"/>
        <item x="3802"/>
        <item x="3198"/>
        <item x="3342"/>
        <item x="3780"/>
        <item x="3400"/>
        <item x="2136"/>
        <item x="4007"/>
        <item x="2874"/>
        <item x="916"/>
        <item x="829"/>
        <item x="3809"/>
        <item x="992"/>
        <item x="1945"/>
        <item x="3683"/>
        <item x="4040"/>
        <item x="540"/>
        <item x="4011"/>
        <item x="3829"/>
        <item x="3273"/>
        <item x="2284"/>
        <item x="1631"/>
        <item x="3261"/>
        <item x="2897"/>
        <item x="1651"/>
        <item x="4005"/>
        <item x="1928"/>
        <item x="4075"/>
        <item x="2553"/>
        <item x="1881"/>
        <item x="2733"/>
        <item x="582"/>
        <item x="2538"/>
        <item x="299"/>
        <item x="4003"/>
        <item x="4053"/>
        <item x="3000"/>
        <item x="620"/>
        <item x="1657"/>
        <item x="357"/>
        <item x="2425"/>
        <item x="2348"/>
        <item x="1478"/>
        <item x="3734"/>
        <item x="3942"/>
        <item x="3018"/>
        <item x="1690"/>
        <item x="2715"/>
        <item x="3940"/>
        <item x="1979"/>
        <item x="3015"/>
        <item x="3188"/>
        <item x="3109"/>
        <item x="2662"/>
        <item x="3029"/>
        <item x="2748"/>
        <item x="4123"/>
        <item x="3993"/>
        <item x="374"/>
        <item x="2497"/>
        <item x="3320"/>
        <item x="3152"/>
        <item x="639"/>
        <item x="3946"/>
        <item x="72"/>
        <item x="1197"/>
        <item x="4023"/>
        <item x="2991"/>
        <item x="3605"/>
        <item x="2371"/>
        <item x="3695"/>
        <item x="3415"/>
        <item x="4138"/>
        <item x="2397"/>
        <item x="2648"/>
        <item x="3999"/>
        <item x="359"/>
        <item x="2840"/>
        <item x="3444"/>
        <item x="2612"/>
        <item x="1442"/>
        <item x="4115"/>
        <item x="1943"/>
        <item x="3930"/>
        <item x="3107"/>
        <item x="2674"/>
        <item x="3984"/>
        <item x="2613"/>
        <item x="2554"/>
        <item x="2354"/>
        <item x="2681"/>
        <item x="3322"/>
        <item x="2452"/>
        <item x="4110"/>
        <item x="292"/>
        <item x="1280"/>
        <item x="3158"/>
        <item x="166"/>
        <item x="2990"/>
        <item x="488"/>
        <item x="3944"/>
        <item x="2537"/>
        <item x="4051"/>
        <item x="3270"/>
        <item x="2502"/>
        <item x="3883"/>
        <item x="409"/>
        <item x="3306"/>
        <item x="468"/>
        <item x="3288"/>
        <item x="2907"/>
        <item x="3093"/>
        <item x="463"/>
        <item x="355"/>
        <item x="69"/>
        <item x="3840"/>
        <item x="615"/>
        <item x="2837"/>
        <item x="3219"/>
        <item x="3384"/>
        <item x="3090"/>
        <item x="287"/>
        <item x="3960"/>
        <item x="161"/>
        <item x="2207"/>
        <item x="1958"/>
        <item x="3981"/>
        <item x="3325"/>
        <item x="3886"/>
        <item x="3266"/>
        <item x="1744"/>
        <item x="2727"/>
        <item x="1617"/>
        <item x="3958"/>
        <item x="3517"/>
        <item x="3220"/>
        <item x="3885"/>
        <item x="3236"/>
        <item x="3337"/>
        <item x="695"/>
        <item x="1950"/>
        <item x="3065"/>
        <item x="2901"/>
        <item x="3948"/>
        <item x="3481"/>
        <item x="3955"/>
        <item x="2705"/>
        <item x="3738"/>
        <item x="3937"/>
        <item x="2699"/>
        <item x="44"/>
        <item x="4046"/>
        <item x="3031"/>
        <item x="2811"/>
        <item x="2470"/>
        <item x="3056"/>
        <item x="2931"/>
        <item x="1885"/>
        <item x="2786"/>
        <item x="2051"/>
        <item x="3806"/>
        <item x="3563"/>
        <item x="2820"/>
        <item x="3795"/>
        <item x="3689"/>
        <item x="4041"/>
        <item x="3151"/>
        <item x="3004"/>
        <item x="2904"/>
        <item x="1243"/>
        <item x="3186"/>
        <item x="2935"/>
        <item x="3704"/>
        <item x="366"/>
        <item x="696"/>
        <item x="2828"/>
        <item x="80"/>
        <item x="1896"/>
        <item x="2875"/>
        <item x="1459"/>
        <item x="2986"/>
        <item x="486"/>
        <item x="3066"/>
        <item x="1212"/>
        <item x="206"/>
        <item x="3496"/>
        <item x="1027"/>
        <item x="3059"/>
        <item x="4008"/>
        <item x="2967"/>
        <item x="1458"/>
        <item x="3768"/>
        <item x="1378"/>
        <item x="3505"/>
        <item x="3013"/>
        <item x="3171"/>
        <item x="2504"/>
        <item x="1455"/>
        <item x="2726"/>
        <item x="3977"/>
        <item x="3495"/>
        <item x="2822"/>
        <item x="3643"/>
        <item x="2614"/>
        <item x="3990"/>
        <item x="2934"/>
        <item x="2555"/>
        <item x="403"/>
        <item x="3860"/>
        <item x="2509"/>
        <item x="3636"/>
        <item x="3941"/>
        <item x="2565"/>
        <item x="694"/>
        <item x="4072"/>
        <item x="3872"/>
        <item x="1213"/>
        <item x="2941"/>
        <item x="2929"/>
        <item x="3133"/>
        <item x="2043"/>
        <item x="4048"/>
        <item x="3005"/>
        <item x="4059"/>
        <item x="2334"/>
        <item x="1033"/>
        <item x="3623"/>
        <item x="2426"/>
        <item x="3670"/>
        <item x="1025"/>
        <item x="402"/>
        <item x="1209"/>
        <item x="480"/>
        <item x="2115"/>
        <item x="2701"/>
        <item x="2471"/>
        <item x="3291"/>
        <item x="3750"/>
        <item x="693"/>
        <item x="1276"/>
        <item x="2564"/>
        <item x="619"/>
        <item x="989"/>
        <item x="2160"/>
        <item x="3128"/>
        <item x="2698"/>
        <item x="1982"/>
        <item x="3183"/>
        <item x="310"/>
        <item x="2592"/>
        <item x="1118"/>
        <item x="3264"/>
        <item x="2945"/>
        <item x="256"/>
        <item x="3087"/>
        <item x="3621"/>
        <item x="3184"/>
        <item x="485"/>
        <item x="186"/>
        <item x="3983"/>
        <item x="2720"/>
        <item x="3477"/>
        <item x="2113"/>
        <item x="2516"/>
        <item x="3703"/>
        <item x="828"/>
        <item x="3512"/>
        <item x="2844"/>
        <item x="309"/>
        <item x="3097"/>
        <item x="3101"/>
        <item x="2654"/>
        <item x="2700"/>
        <item x="3452"/>
        <item x="3971"/>
        <item x="487"/>
        <item x="3372"/>
        <item x="1382"/>
        <item x="2157"/>
        <item x="771"/>
        <item x="169"/>
        <item x="3149"/>
        <item x="3454"/>
        <item x="2466"/>
        <item x="676"/>
        <item x="3127"/>
        <item x="3441"/>
        <item x="4071"/>
        <item x="2838"/>
        <item x="1050"/>
        <item x="3688"/>
        <item x="3625"/>
        <item x="261"/>
        <item x="3122"/>
        <item x="3327"/>
        <item x="3190"/>
        <item x="2114"/>
        <item x="3088"/>
        <item x="2843"/>
        <item x="3129"/>
        <item x="1290"/>
        <item x="2489"/>
        <item x="3448"/>
        <item x="2056"/>
        <item x="3521"/>
        <item x="3666"/>
        <item x="3106"/>
        <item x="3751"/>
        <item x="3371"/>
        <item x="187"/>
        <item x="3051"/>
        <item x="24"/>
        <item x="3193"/>
        <item x="311"/>
        <item x="2922"/>
        <item x="588"/>
        <item x="2923"/>
        <item x="3488"/>
        <item x="2505"/>
        <item x="416"/>
        <item x="1384"/>
        <item x="1383"/>
        <item x="3943"/>
        <item x="3318"/>
        <item x="1034"/>
        <item x="770"/>
        <item x="3103"/>
        <item x="3748"/>
        <item x="3987"/>
        <item x="3664"/>
        <item x="3163"/>
        <item x="3098"/>
        <item x="815"/>
        <item x="3146"/>
        <item x="3614"/>
        <item x="1538"/>
        <item x="401"/>
        <item x="3956"/>
        <item x="3130"/>
        <item x="2905"/>
        <item x="509"/>
        <item x="1026"/>
        <item x="1151"/>
        <item x="3147"/>
        <item x="2054"/>
        <item x="4091"/>
        <item x="1334"/>
        <item x="2977"/>
        <item x="418"/>
        <item x="3474"/>
        <item x="2924"/>
        <item x="4018"/>
        <item x="3647"/>
        <item x="2839"/>
        <item x="1049"/>
        <item x="3762"/>
        <item x="2427"/>
        <item x="3473"/>
        <item x="4087"/>
        <item x="2159"/>
        <item x="3131"/>
        <item x="2754"/>
        <item x="23"/>
        <item x="1591"/>
        <item x="3991"/>
        <item x="404"/>
        <item x="1117"/>
        <item x="3478"/>
        <item x="1210"/>
        <item x="4121"/>
        <item x="510"/>
        <item x="3234"/>
        <item x="814"/>
        <item x="3132"/>
        <item x="3589"/>
        <item x="1641"/>
        <item x="1152"/>
        <item x="3102"/>
        <item x="3994"/>
        <item x="2789"/>
        <item x="1587"/>
        <item x="675"/>
        <item x="2055"/>
        <item x="358"/>
        <item x="165"/>
        <item x="3897"/>
        <item x="3733"/>
        <item x="1035"/>
        <item x="3091"/>
        <item x="2791"/>
        <item x="291"/>
        <item x="3888"/>
        <item x="2798"/>
        <item x="3120"/>
        <item x="1980"/>
        <item x="3223"/>
        <item x="3182"/>
        <item x="813"/>
        <item x="3577"/>
        <item x="3992"/>
        <item x="3989"/>
        <item x="1178"/>
        <item x="3690"/>
        <item x="3979"/>
        <item x="1335"/>
        <item x="1639"/>
        <item x="1539"/>
        <item x="3953"/>
        <item x="2906"/>
        <item x="1135"/>
        <item x="4098"/>
        <item x="1589"/>
        <item x="2755"/>
        <item x="3680"/>
        <item x="1588"/>
        <item x="1640"/>
        <item x="4134"/>
        <item x="4097"/>
        <item x="1179"/>
        <item x="4000"/>
        <item x="4055"/>
        <item x="3576"/>
        <item x="4061"/>
        <item x="3719"/>
        <item x="4070"/>
        <item x="3092"/>
        <item x="4025"/>
        <item x="3099"/>
        <item x="1586"/>
        <item x="3054"/>
        <item x="4060"/>
        <item x="3061"/>
        <item x="3060"/>
        <item x="3720"/>
        <item x="3307"/>
        <item x="4099"/>
        <item x="1592"/>
        <item x="4069"/>
        <item x="3611"/>
        <item x="3716"/>
        <item x="3668"/>
        <item x="2749"/>
        <item x="3725"/>
        <item x="3604"/>
        <item x="3355"/>
        <item x="3616"/>
        <item x="3687"/>
        <item x="3714"/>
        <item x="3585"/>
        <item x="3283"/>
        <item x="3826"/>
        <item x="3718"/>
        <item x="2753"/>
        <item x="3791"/>
        <item x="3617"/>
        <item x="3724"/>
        <item x="3902"/>
        <item x="3839"/>
        <item x="3551"/>
        <item x="3797"/>
        <item x="3916"/>
        <item x="3524"/>
        <item x="2783"/>
        <item x="3564"/>
        <item x="3370"/>
        <item x="3467"/>
        <item x="3646"/>
        <item x="3796"/>
        <item x="1590"/>
        <item x="3034"/>
        <item x="4081"/>
        <item x="3032"/>
        <item t="default"/>
      </items>
    </pivotField>
  </pivotFields>
  <rowFields count="1">
    <field x="3"/>
  </rowFields>
  <rowItems count="25">
    <i>
      <x v="35"/>
    </i>
    <i>
      <x v="38"/>
    </i>
    <i>
      <x v="46"/>
    </i>
    <i>
      <x v="49"/>
    </i>
    <i>
      <x v="61"/>
    </i>
    <i>
      <x v="64"/>
    </i>
    <i>
      <x v="65"/>
    </i>
    <i>
      <x v="67"/>
    </i>
    <i>
      <x v="71"/>
    </i>
    <i>
      <x v="74"/>
    </i>
    <i>
      <x v="78"/>
    </i>
    <i>
      <x v="79"/>
    </i>
    <i>
      <x v="91"/>
    </i>
    <i>
      <x v="93"/>
    </i>
    <i>
      <x v="116"/>
    </i>
    <i>
      <x v="122"/>
    </i>
    <i>
      <x v="129"/>
    </i>
    <i>
      <x v="134"/>
    </i>
    <i>
      <x v="136"/>
    </i>
    <i>
      <x v="155"/>
    </i>
    <i>
      <x v="197"/>
    </i>
    <i>
      <x v="200"/>
    </i>
    <i>
      <x v="210"/>
    </i>
    <i>
      <x v="215"/>
    </i>
    <i t="grand">
      <x/>
    </i>
  </rowItems>
  <colFields count="1">
    <field x="4"/>
  </colFields>
  <colItems count="3">
    <i>
      <x/>
    </i>
    <i>
      <x v="1"/>
    </i>
    <i t="grand">
      <x/>
    </i>
  </colItems>
  <dataFields count="1">
    <dataField name="Sum of Qty"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4C479DB-13F0-4796-B786-77FC8DDF3EBF}" name="PivotTable1" cacheId="3" dataPosition="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J3:L16" firstHeaderRow="0" firstDataRow="1" firstDataCol="1" rowPageCount="1" colPageCount="1"/>
  <pivotFields count="9">
    <pivotField axis="axisRow" numFmtId="14" showAll="0">
      <items count="15">
        <item x="0"/>
        <item x="1"/>
        <item x="2"/>
        <item x="3"/>
        <item x="4"/>
        <item x="5"/>
        <item x="6"/>
        <item x="7"/>
        <item x="8"/>
        <item x="9"/>
        <item x="10"/>
        <item x="11"/>
        <item x="12"/>
        <item x="13"/>
        <item t="default"/>
      </items>
    </pivotField>
    <pivotField showAll="0"/>
    <pivotField axis="axisPage" multipleItemSelectionAllowed="1" showAll="0">
      <items count="5">
        <item h="1" x="1"/>
        <item h="1" x="2"/>
        <item h="1" x="3"/>
        <item x="0"/>
        <item t="default"/>
      </items>
    </pivotField>
    <pivotField showAll="0"/>
    <pivotField showAll="0"/>
    <pivotField dataField="1" showAll="0"/>
    <pivotField dataField="1"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0"/>
  </rowFields>
  <rowItems count="13">
    <i>
      <x v="1"/>
    </i>
    <i>
      <x v="2"/>
    </i>
    <i>
      <x v="3"/>
    </i>
    <i>
      <x v="4"/>
    </i>
    <i>
      <x v="5"/>
    </i>
    <i>
      <x v="6"/>
    </i>
    <i>
      <x v="7"/>
    </i>
    <i>
      <x v="8"/>
    </i>
    <i>
      <x v="9"/>
    </i>
    <i>
      <x v="10"/>
    </i>
    <i>
      <x v="11"/>
    </i>
    <i>
      <x v="12"/>
    </i>
    <i t="grand">
      <x/>
    </i>
  </rowItems>
  <colFields count="1">
    <field x="-2"/>
  </colFields>
  <colItems count="2">
    <i>
      <x/>
    </i>
    <i i="1">
      <x v="1"/>
    </i>
  </colItems>
  <pageFields count="1">
    <pageField fld="2" hier="-1"/>
  </pageFields>
  <dataFields count="2">
    <dataField name="Sum of Revenue" fld="6" baseField="0" baseItem="0"/>
    <dataField name="Average of Rate" fld="5" subtotal="average" baseField="0" baseItem="1"/>
  </dataFields>
  <formats count="2">
    <format dxfId="1">
      <pivotArea collapsedLevelsAreSubtotals="1" fieldPosition="0">
        <references count="2">
          <reference field="4294967294" count="1" selected="0">
            <x v="1"/>
          </reference>
          <reference field="0" count="12">
            <x v="1"/>
            <x v="2"/>
            <x v="3"/>
            <x v="4"/>
            <x v="5"/>
            <x v="6"/>
            <x v="7"/>
            <x v="8"/>
            <x v="9"/>
            <x v="10"/>
            <x v="11"/>
            <x v="12"/>
          </reference>
        </references>
      </pivotArea>
    </format>
    <format dxfId="0">
      <pivotArea field="0" grandRow="1" outline="0" collapsedLevelsAreSubtotals="1" axis="axisRow"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215CD62-3D72-44D9-8060-C54FA1860B2E}" sourceName="Year">
  <pivotTables>
    <pivotTable tabId="16" name="PivotTable16"/>
  </pivotTables>
  <data>
    <tabular pivotCacheId="1795542895">
      <items count="4">
        <i x="0" s="1"/>
        <i x="1"/>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9ADCCADB-D495-490C-B50E-066D5CC7C193}" sourceName="Product">
  <pivotTables>
    <pivotTable tabId="16" name="PivotTable16"/>
  </pivotTables>
  <data>
    <tabular pivotCacheId="1795542895">
      <items count="4">
        <i x="1"/>
        <i x="3"/>
        <i x="2"/>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1" xr10:uid="{8D24DDEF-2AB2-44B3-AF7D-997953CA5439}" sourceName="Product">
  <pivotTables>
    <pivotTable tabId="22" name="PivotTable1"/>
  </pivotTables>
  <data>
    <tabular pivotCacheId="1866611007">
      <items count="4">
        <i x="1"/>
        <i x="2"/>
        <i x="3"/>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4032E93-4274-4D4F-A8CB-5921C5A43AE9}" cache="Slicer_Year" caption="Year" rowHeight="241300"/>
  <slicer name="Product" xr10:uid="{1EA17649-D38F-467A-BA98-FE8E396FE7FB}" cache="Slicer_Product" caption="Product"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1" xr10:uid="{578150AE-5054-439C-9523-1F7BE54B8562}" cache="Slicer_Product1" caption="Product"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D225" totalsRowShown="0" headerRowDxfId="7" headerRowBorderDxfId="6" tableBorderDxfId="5">
  <autoFilter ref="A1:D225" xr:uid="{00000000-0009-0000-0100-000002000000}"/>
  <tableColumns count="4">
    <tableColumn id="1" xr3:uid="{00000000-0010-0000-0000-000001000000}" name="Company Name"/>
    <tableColumn id="2" xr3:uid="{00000000-0010-0000-0000-000002000000}" name="Sum of Revenue"/>
    <tableColumn id="3" xr3:uid="{00000000-0010-0000-0000-000003000000}" name="% Contribution in Revenue"/>
    <tableColumn id="4" xr3:uid="{00000000-0010-0000-0000-000004000000}" name="Cumulative %" dataDxfId="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8.xml"/></Relationships>
</file>

<file path=xl/worksheets/_rels/sheet1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2C0BA-84C9-4FFF-86A8-215AA9BB8A7E}">
  <dimension ref="A1:T2459"/>
  <sheetViews>
    <sheetView zoomScale="70" zoomScaleNormal="70" workbookViewId="0">
      <selection activeCell="F1" sqref="F1"/>
    </sheetView>
  </sheetViews>
  <sheetFormatPr defaultRowHeight="15" x14ac:dyDescent="0.25"/>
  <cols>
    <col min="1" max="1" width="10.42578125" bestFit="1" customWidth="1"/>
    <col min="2" max="2" width="43.42578125" bestFit="1" customWidth="1"/>
    <col min="3" max="3" width="22.5703125" bestFit="1" customWidth="1"/>
    <col min="4" max="4" width="8" bestFit="1" customWidth="1"/>
    <col min="5" max="5" width="4.7109375" bestFit="1" customWidth="1"/>
    <col min="6" max="6" width="6" bestFit="1" customWidth="1"/>
    <col min="7" max="7" width="10" bestFit="1" customWidth="1"/>
    <col min="10" max="10" width="43.42578125" bestFit="1" customWidth="1"/>
    <col min="11" max="11" width="16.28515625" bestFit="1" customWidth="1"/>
    <col min="12" max="12" width="12" bestFit="1" customWidth="1"/>
    <col min="13" max="13" width="22.7109375" bestFit="1" customWidth="1"/>
    <col min="14" max="15" width="12" bestFit="1" customWidth="1"/>
  </cols>
  <sheetData>
    <row r="1" spans="1:20" x14ac:dyDescent="0.25">
      <c r="A1" t="s">
        <v>10</v>
      </c>
      <c r="B1" t="s">
        <v>6</v>
      </c>
      <c r="C1" t="s">
        <v>128</v>
      </c>
      <c r="D1" t="s">
        <v>7</v>
      </c>
      <c r="E1" t="s">
        <v>8</v>
      </c>
      <c r="F1" t="s">
        <v>9</v>
      </c>
      <c r="G1" t="s">
        <v>12</v>
      </c>
    </row>
    <row r="2" spans="1:20" x14ac:dyDescent="0.25">
      <c r="A2" s="62">
        <v>43556</v>
      </c>
      <c r="B2" t="s">
        <v>17</v>
      </c>
      <c r="C2" t="s">
        <v>11</v>
      </c>
      <c r="D2">
        <v>817</v>
      </c>
      <c r="E2" t="s">
        <v>1</v>
      </c>
      <c r="F2">
        <v>24</v>
      </c>
      <c r="G2">
        <v>19608</v>
      </c>
    </row>
    <row r="3" spans="1:20" x14ac:dyDescent="0.25">
      <c r="A3" s="62">
        <v>43561</v>
      </c>
      <c r="B3" t="s">
        <v>17</v>
      </c>
      <c r="C3" t="s">
        <v>11</v>
      </c>
      <c r="D3">
        <v>672</v>
      </c>
      <c r="E3" t="s">
        <v>1</v>
      </c>
      <c r="F3">
        <v>25.75</v>
      </c>
      <c r="G3">
        <v>17304</v>
      </c>
      <c r="J3" s="8" t="s">
        <v>247</v>
      </c>
      <c r="K3" s="8" t="s">
        <v>280</v>
      </c>
    </row>
    <row r="4" spans="1:20" x14ac:dyDescent="0.25">
      <c r="A4" s="62">
        <v>43564</v>
      </c>
      <c r="B4" t="s">
        <v>17</v>
      </c>
      <c r="C4" t="s">
        <v>11</v>
      </c>
      <c r="D4">
        <v>1006</v>
      </c>
      <c r="E4" t="s">
        <v>1</v>
      </c>
      <c r="F4">
        <v>27.25</v>
      </c>
      <c r="G4">
        <v>27413.5</v>
      </c>
      <c r="J4" s="8" t="s">
        <v>245</v>
      </c>
      <c r="K4" t="s">
        <v>13</v>
      </c>
      <c r="L4" t="s">
        <v>15</v>
      </c>
      <c r="M4" t="s">
        <v>14</v>
      </c>
      <c r="N4" t="s">
        <v>11</v>
      </c>
      <c r="O4" t="s">
        <v>246</v>
      </c>
      <c r="Q4" t="s">
        <v>13</v>
      </c>
      <c r="R4" t="s">
        <v>15</v>
      </c>
      <c r="S4" t="s">
        <v>14</v>
      </c>
      <c r="T4" t="s">
        <v>11</v>
      </c>
    </row>
    <row r="5" spans="1:20" x14ac:dyDescent="0.25">
      <c r="A5" s="62">
        <v>43573</v>
      </c>
      <c r="B5" t="s">
        <v>17</v>
      </c>
      <c r="C5" t="s">
        <v>11</v>
      </c>
      <c r="D5">
        <v>348</v>
      </c>
      <c r="E5" t="s">
        <v>1</v>
      </c>
      <c r="F5">
        <v>29</v>
      </c>
      <c r="G5">
        <v>10092</v>
      </c>
      <c r="J5" s="9" t="s">
        <v>205</v>
      </c>
      <c r="K5">
        <v>1723514</v>
      </c>
      <c r="L5">
        <v>976187.95</v>
      </c>
      <c r="O5">
        <v>2699701.95</v>
      </c>
      <c r="Q5" s="63">
        <f>GETPIVOTDATA("Revenue",$J$3,"Product","Box")/GETPIVOTDATA("Revenue",$J$3)</f>
        <v>0.29830960275755253</v>
      </c>
      <c r="R5" s="63">
        <f>GETPIVOTDATA("Revenue",$J$3,"Product","Core")/GETPIVOTDATA("Revenue",$J$3)</f>
        <v>0.26329673726211361</v>
      </c>
      <c r="S5" s="63">
        <f>GETPIVOTDATA("Revenue",$J$3,"Product","Corrogated Roll &amp; Sheet")/GETPIVOTDATA("Revenue",$J$3)</f>
        <v>0.11056267369018698</v>
      </c>
      <c r="T5" s="63">
        <f>GETPIVOTDATA("Revenue",$J$3,"Product","Reel")/GETPIVOTDATA("Revenue",$J$3)</f>
        <v>0.32783098629014717</v>
      </c>
    </row>
    <row r="6" spans="1:20" x14ac:dyDescent="0.25">
      <c r="A6" s="62">
        <v>43573</v>
      </c>
      <c r="B6" t="s">
        <v>17</v>
      </c>
      <c r="C6" t="s">
        <v>11</v>
      </c>
      <c r="D6">
        <v>494</v>
      </c>
      <c r="E6" t="s">
        <v>1</v>
      </c>
      <c r="F6">
        <v>24.5</v>
      </c>
      <c r="G6">
        <v>12103</v>
      </c>
      <c r="J6" s="9" t="s">
        <v>84</v>
      </c>
      <c r="N6">
        <v>438090</v>
      </c>
      <c r="O6">
        <v>438090</v>
      </c>
    </row>
    <row r="7" spans="1:20" x14ac:dyDescent="0.25">
      <c r="A7" s="62">
        <v>43573</v>
      </c>
      <c r="B7" t="s">
        <v>17</v>
      </c>
      <c r="C7" t="s">
        <v>11</v>
      </c>
      <c r="D7">
        <v>675</v>
      </c>
      <c r="E7" t="s">
        <v>1</v>
      </c>
      <c r="F7">
        <v>29</v>
      </c>
      <c r="G7">
        <v>19575</v>
      </c>
      <c r="J7" s="9" t="s">
        <v>17</v>
      </c>
      <c r="M7">
        <v>71820</v>
      </c>
      <c r="N7">
        <v>7438661.0999999996</v>
      </c>
      <c r="O7">
        <v>7510481.0999999996</v>
      </c>
    </row>
    <row r="8" spans="1:20" x14ac:dyDescent="0.25">
      <c r="A8" s="62">
        <v>43574</v>
      </c>
      <c r="B8" t="s">
        <v>17</v>
      </c>
      <c r="C8" t="s">
        <v>11</v>
      </c>
      <c r="D8">
        <v>870</v>
      </c>
      <c r="E8" t="s">
        <v>1</v>
      </c>
      <c r="F8">
        <v>24.5</v>
      </c>
      <c r="G8">
        <v>21315</v>
      </c>
      <c r="J8" s="9" t="s">
        <v>40</v>
      </c>
      <c r="K8">
        <v>621364.69999999995</v>
      </c>
      <c r="L8">
        <v>401227.49999999994</v>
      </c>
      <c r="O8">
        <v>1022592.2</v>
      </c>
    </row>
    <row r="9" spans="1:20" x14ac:dyDescent="0.25">
      <c r="A9" s="62">
        <v>43574</v>
      </c>
      <c r="B9" t="s">
        <v>17</v>
      </c>
      <c r="C9" t="s">
        <v>11</v>
      </c>
      <c r="D9">
        <v>425</v>
      </c>
      <c r="E9" t="s">
        <v>1</v>
      </c>
      <c r="F9">
        <v>24</v>
      </c>
      <c r="G9">
        <v>10200</v>
      </c>
      <c r="J9" s="9" t="s">
        <v>80</v>
      </c>
      <c r="K9">
        <v>171535</v>
      </c>
      <c r="L9">
        <v>769230.5</v>
      </c>
      <c r="O9">
        <v>940765.5</v>
      </c>
    </row>
    <row r="10" spans="1:20" x14ac:dyDescent="0.25">
      <c r="A10" s="62">
        <v>43577</v>
      </c>
      <c r="B10" t="s">
        <v>17</v>
      </c>
      <c r="C10" t="s">
        <v>11</v>
      </c>
      <c r="D10">
        <v>334</v>
      </c>
      <c r="E10" t="s">
        <v>1</v>
      </c>
      <c r="F10">
        <v>29</v>
      </c>
      <c r="G10">
        <v>9686</v>
      </c>
      <c r="J10" s="9" t="s">
        <v>36</v>
      </c>
      <c r="M10">
        <v>525763.85</v>
      </c>
      <c r="N10">
        <v>1134970.25</v>
      </c>
      <c r="O10">
        <v>1660734.1</v>
      </c>
    </row>
    <row r="11" spans="1:20" x14ac:dyDescent="0.25">
      <c r="A11" s="62">
        <v>43577</v>
      </c>
      <c r="B11" t="s">
        <v>17</v>
      </c>
      <c r="C11" t="s">
        <v>11</v>
      </c>
      <c r="D11">
        <v>668</v>
      </c>
      <c r="E11" t="s">
        <v>1</v>
      </c>
      <c r="F11">
        <v>27.5</v>
      </c>
      <c r="G11">
        <v>18370</v>
      </c>
      <c r="J11" s="9" t="s">
        <v>49</v>
      </c>
      <c r="K11">
        <v>493548.15</v>
      </c>
      <c r="L11">
        <v>21765</v>
      </c>
      <c r="O11">
        <v>515313.15</v>
      </c>
    </row>
    <row r="12" spans="1:20" x14ac:dyDescent="0.25">
      <c r="A12" s="62">
        <v>43578</v>
      </c>
      <c r="B12" t="s">
        <v>17</v>
      </c>
      <c r="C12" t="s">
        <v>11</v>
      </c>
      <c r="D12">
        <v>338</v>
      </c>
      <c r="E12" t="s">
        <v>1</v>
      </c>
      <c r="F12">
        <v>27.5</v>
      </c>
      <c r="G12">
        <v>9295</v>
      </c>
      <c r="J12" s="9" t="s">
        <v>18</v>
      </c>
      <c r="K12">
        <v>30000</v>
      </c>
      <c r="N12">
        <v>1768693.25</v>
      </c>
      <c r="O12">
        <v>1798693.25</v>
      </c>
    </row>
    <row r="13" spans="1:20" x14ac:dyDescent="0.25">
      <c r="A13" s="62">
        <v>43578</v>
      </c>
      <c r="B13" t="s">
        <v>17</v>
      </c>
      <c r="C13" t="s">
        <v>11</v>
      </c>
      <c r="D13">
        <v>335</v>
      </c>
      <c r="E13" t="s">
        <v>1</v>
      </c>
      <c r="F13">
        <v>27.5</v>
      </c>
      <c r="G13">
        <v>9212.5</v>
      </c>
      <c r="J13" s="9" t="s">
        <v>82</v>
      </c>
      <c r="K13">
        <v>434610</v>
      </c>
      <c r="L13">
        <v>332213</v>
      </c>
      <c r="O13">
        <v>766823</v>
      </c>
    </row>
    <row r="14" spans="1:20" x14ac:dyDescent="0.25">
      <c r="A14" s="62">
        <v>43579</v>
      </c>
      <c r="B14" t="s">
        <v>17</v>
      </c>
      <c r="C14" t="s">
        <v>11</v>
      </c>
      <c r="D14">
        <v>352</v>
      </c>
      <c r="E14" t="s">
        <v>1</v>
      </c>
      <c r="F14">
        <v>26</v>
      </c>
      <c r="G14">
        <v>9152</v>
      </c>
      <c r="J14" s="9" t="s">
        <v>35</v>
      </c>
      <c r="K14">
        <v>527318.75</v>
      </c>
      <c r="L14">
        <v>857453.2</v>
      </c>
      <c r="M14">
        <v>60141.5</v>
      </c>
      <c r="N14">
        <v>74019.5</v>
      </c>
      <c r="O14">
        <v>1518932.95</v>
      </c>
    </row>
    <row r="15" spans="1:20" x14ac:dyDescent="0.25">
      <c r="A15" s="62">
        <v>43579</v>
      </c>
      <c r="B15" t="s">
        <v>17</v>
      </c>
      <c r="C15" t="s">
        <v>11</v>
      </c>
      <c r="D15">
        <v>348</v>
      </c>
      <c r="E15" t="s">
        <v>1</v>
      </c>
      <c r="F15">
        <v>27.5</v>
      </c>
      <c r="G15">
        <v>9570</v>
      </c>
      <c r="J15" s="9" t="s">
        <v>22</v>
      </c>
      <c r="K15">
        <v>133321.5</v>
      </c>
      <c r="M15">
        <v>865357.5</v>
      </c>
      <c r="O15">
        <v>998679</v>
      </c>
    </row>
    <row r="16" spans="1:20" x14ac:dyDescent="0.25">
      <c r="A16" s="62">
        <v>43579</v>
      </c>
      <c r="B16" t="s">
        <v>17</v>
      </c>
      <c r="C16" t="s">
        <v>11</v>
      </c>
      <c r="D16">
        <v>890</v>
      </c>
      <c r="E16" t="s">
        <v>1</v>
      </c>
      <c r="F16">
        <v>24.5</v>
      </c>
      <c r="G16">
        <v>21805</v>
      </c>
      <c r="J16" s="9" t="s">
        <v>61</v>
      </c>
      <c r="K16">
        <v>90413</v>
      </c>
      <c r="L16">
        <v>1540842.05</v>
      </c>
      <c r="O16">
        <v>1631255.05</v>
      </c>
    </row>
    <row r="17" spans="1:15" x14ac:dyDescent="0.25">
      <c r="A17" s="62">
        <v>43581</v>
      </c>
      <c r="B17" t="s">
        <v>17</v>
      </c>
      <c r="C17" t="s">
        <v>11</v>
      </c>
      <c r="D17">
        <v>1379</v>
      </c>
      <c r="E17" t="s">
        <v>1</v>
      </c>
      <c r="F17">
        <v>29</v>
      </c>
      <c r="G17">
        <v>39991</v>
      </c>
      <c r="J17" s="9" t="s">
        <v>163</v>
      </c>
      <c r="K17">
        <v>1748596.2</v>
      </c>
      <c r="O17">
        <v>1748596.2</v>
      </c>
    </row>
    <row r="18" spans="1:15" x14ac:dyDescent="0.25">
      <c r="A18" s="62">
        <v>43582</v>
      </c>
      <c r="B18" t="s">
        <v>17</v>
      </c>
      <c r="C18" t="s">
        <v>11</v>
      </c>
      <c r="D18">
        <v>1007</v>
      </c>
      <c r="E18" t="s">
        <v>1</v>
      </c>
      <c r="F18">
        <v>27.5</v>
      </c>
      <c r="G18">
        <v>27692.5</v>
      </c>
      <c r="J18" s="9" t="s">
        <v>94</v>
      </c>
      <c r="K18">
        <v>857875</v>
      </c>
      <c r="L18">
        <v>327987.20000000001</v>
      </c>
      <c r="O18">
        <v>1185862.2</v>
      </c>
    </row>
    <row r="19" spans="1:15" x14ac:dyDescent="0.25">
      <c r="A19" s="62">
        <v>43582</v>
      </c>
      <c r="B19" t="s">
        <v>17</v>
      </c>
      <c r="C19" t="s">
        <v>11</v>
      </c>
      <c r="D19">
        <v>353</v>
      </c>
      <c r="E19" t="s">
        <v>1</v>
      </c>
      <c r="F19">
        <v>25.5</v>
      </c>
      <c r="G19">
        <v>9001.5</v>
      </c>
      <c r="J19" s="9" t="s">
        <v>206</v>
      </c>
      <c r="K19">
        <v>366392.25</v>
      </c>
      <c r="L19">
        <v>147393.5</v>
      </c>
      <c r="O19">
        <v>513785.75</v>
      </c>
    </row>
    <row r="20" spans="1:15" x14ac:dyDescent="0.25">
      <c r="A20" s="62">
        <v>43585</v>
      </c>
      <c r="B20" t="s">
        <v>17</v>
      </c>
      <c r="C20" t="s">
        <v>11</v>
      </c>
      <c r="D20">
        <v>1484</v>
      </c>
      <c r="E20" t="s">
        <v>1</v>
      </c>
      <c r="F20">
        <v>25.5</v>
      </c>
      <c r="G20">
        <v>37842</v>
      </c>
      <c r="J20" s="9" t="s">
        <v>166</v>
      </c>
      <c r="K20">
        <v>260612.5</v>
      </c>
      <c r="L20">
        <v>581027.5</v>
      </c>
      <c r="O20">
        <v>841640</v>
      </c>
    </row>
    <row r="21" spans="1:15" x14ac:dyDescent="0.25">
      <c r="A21" s="62">
        <v>43585</v>
      </c>
      <c r="B21" t="s">
        <v>17</v>
      </c>
      <c r="C21" t="s">
        <v>11</v>
      </c>
      <c r="D21">
        <v>1715</v>
      </c>
      <c r="E21" t="s">
        <v>1</v>
      </c>
      <c r="F21">
        <v>25.75</v>
      </c>
      <c r="G21">
        <v>44161.25</v>
      </c>
      <c r="J21" s="9" t="s">
        <v>145</v>
      </c>
      <c r="K21">
        <v>1569554.5</v>
      </c>
      <c r="L21">
        <v>191444.2</v>
      </c>
      <c r="O21">
        <v>1760998.7</v>
      </c>
    </row>
    <row r="22" spans="1:15" x14ac:dyDescent="0.25">
      <c r="A22" s="62">
        <v>43585</v>
      </c>
      <c r="B22" t="s">
        <v>17</v>
      </c>
      <c r="C22" t="s">
        <v>11</v>
      </c>
      <c r="D22">
        <v>357</v>
      </c>
      <c r="E22" t="s">
        <v>1</v>
      </c>
      <c r="F22">
        <v>31</v>
      </c>
      <c r="G22">
        <v>11067</v>
      </c>
      <c r="J22" s="9" t="s">
        <v>208</v>
      </c>
      <c r="K22">
        <v>416961.5</v>
      </c>
      <c r="L22">
        <v>2404948.25</v>
      </c>
      <c r="O22">
        <v>2821909.75</v>
      </c>
    </row>
    <row r="23" spans="1:15" x14ac:dyDescent="0.25">
      <c r="A23" s="62">
        <v>43585</v>
      </c>
      <c r="B23" t="s">
        <v>17</v>
      </c>
      <c r="C23" t="s">
        <v>11</v>
      </c>
      <c r="D23">
        <v>360</v>
      </c>
      <c r="E23" t="s">
        <v>1</v>
      </c>
      <c r="F23">
        <v>29.5</v>
      </c>
      <c r="G23">
        <v>10620</v>
      </c>
      <c r="J23" s="9" t="s">
        <v>87</v>
      </c>
      <c r="L23">
        <v>1360441</v>
      </c>
      <c r="O23">
        <v>1360441</v>
      </c>
    </row>
    <row r="24" spans="1:15" x14ac:dyDescent="0.25">
      <c r="A24" s="62">
        <v>43591</v>
      </c>
      <c r="B24" t="s">
        <v>17</v>
      </c>
      <c r="C24" t="s">
        <v>11</v>
      </c>
      <c r="D24">
        <v>2130</v>
      </c>
      <c r="E24" t="s">
        <v>1</v>
      </c>
      <c r="F24">
        <v>31</v>
      </c>
      <c r="G24">
        <v>66030</v>
      </c>
      <c r="J24" s="9" t="s">
        <v>19</v>
      </c>
      <c r="N24">
        <v>944739.75</v>
      </c>
      <c r="O24">
        <v>944739.75</v>
      </c>
    </row>
    <row r="25" spans="1:15" x14ac:dyDescent="0.25">
      <c r="A25" s="62">
        <v>43592</v>
      </c>
      <c r="B25" t="s">
        <v>17</v>
      </c>
      <c r="C25" t="s">
        <v>11</v>
      </c>
      <c r="D25">
        <v>779</v>
      </c>
      <c r="E25" t="s">
        <v>1</v>
      </c>
      <c r="F25">
        <v>30.5</v>
      </c>
      <c r="G25">
        <v>23759.5</v>
      </c>
      <c r="J25" s="9" t="s">
        <v>190</v>
      </c>
      <c r="K25">
        <v>130811.5</v>
      </c>
      <c r="L25">
        <v>383876.5</v>
      </c>
      <c r="O25">
        <v>514688</v>
      </c>
    </row>
    <row r="26" spans="1:15" x14ac:dyDescent="0.25">
      <c r="A26" s="62">
        <v>43593</v>
      </c>
      <c r="B26" t="s">
        <v>17</v>
      </c>
      <c r="C26" t="s">
        <v>11</v>
      </c>
      <c r="D26">
        <v>325</v>
      </c>
      <c r="E26" t="s">
        <v>1</v>
      </c>
      <c r="F26">
        <v>29</v>
      </c>
      <c r="G26">
        <v>9425</v>
      </c>
      <c r="J26" s="9" t="s">
        <v>207</v>
      </c>
      <c r="K26">
        <v>5420446.25</v>
      </c>
      <c r="O26">
        <v>5420446.25</v>
      </c>
    </row>
    <row r="27" spans="1:15" x14ac:dyDescent="0.25">
      <c r="A27" s="62">
        <v>43594</v>
      </c>
      <c r="B27" t="s">
        <v>17</v>
      </c>
      <c r="C27" t="s">
        <v>11</v>
      </c>
      <c r="D27">
        <v>973</v>
      </c>
      <c r="E27" t="s">
        <v>1</v>
      </c>
      <c r="F27">
        <v>29</v>
      </c>
      <c r="G27">
        <v>28217</v>
      </c>
      <c r="J27" s="9" t="s">
        <v>177</v>
      </c>
      <c r="M27">
        <v>377887.5</v>
      </c>
      <c r="N27">
        <v>2851996.75</v>
      </c>
      <c r="O27">
        <v>3229884.25</v>
      </c>
    </row>
    <row r="28" spans="1:15" x14ac:dyDescent="0.25">
      <c r="A28" s="62">
        <v>43594</v>
      </c>
      <c r="B28" t="s">
        <v>17</v>
      </c>
      <c r="C28" t="s">
        <v>11</v>
      </c>
      <c r="D28">
        <v>321</v>
      </c>
      <c r="E28" t="s">
        <v>1</v>
      </c>
      <c r="F28">
        <v>29</v>
      </c>
      <c r="G28">
        <v>9309</v>
      </c>
      <c r="J28" s="9" t="s">
        <v>73</v>
      </c>
      <c r="K28">
        <v>118535.5</v>
      </c>
      <c r="L28">
        <v>15647.5</v>
      </c>
      <c r="N28">
        <v>1678315.25</v>
      </c>
      <c r="O28">
        <v>1812498.25</v>
      </c>
    </row>
    <row r="29" spans="1:15" x14ac:dyDescent="0.25">
      <c r="A29" s="62">
        <v>43596</v>
      </c>
      <c r="B29" t="s">
        <v>17</v>
      </c>
      <c r="C29" t="s">
        <v>11</v>
      </c>
      <c r="D29">
        <v>472</v>
      </c>
      <c r="E29" t="s">
        <v>1</v>
      </c>
      <c r="F29">
        <v>31</v>
      </c>
      <c r="G29">
        <v>14632</v>
      </c>
      <c r="J29" s="9" t="s">
        <v>54</v>
      </c>
      <c r="K29">
        <v>1304042</v>
      </c>
      <c r="L29">
        <v>918340</v>
      </c>
      <c r="O29">
        <v>2222382</v>
      </c>
    </row>
    <row r="30" spans="1:15" x14ac:dyDescent="0.25">
      <c r="A30" s="62">
        <v>43596</v>
      </c>
      <c r="B30" t="s">
        <v>17</v>
      </c>
      <c r="C30" t="s">
        <v>11</v>
      </c>
      <c r="D30">
        <v>1206</v>
      </c>
      <c r="E30" t="s">
        <v>1</v>
      </c>
      <c r="F30">
        <v>24.5</v>
      </c>
      <c r="G30">
        <v>29547</v>
      </c>
      <c r="J30" s="9" t="s">
        <v>185</v>
      </c>
      <c r="L30">
        <v>643443.29999999993</v>
      </c>
      <c r="O30">
        <v>643443.29999999993</v>
      </c>
    </row>
    <row r="31" spans="1:15" x14ac:dyDescent="0.25">
      <c r="A31" s="62">
        <v>43596</v>
      </c>
      <c r="B31" t="s">
        <v>17</v>
      </c>
      <c r="C31" t="s">
        <v>11</v>
      </c>
      <c r="D31">
        <v>517</v>
      </c>
      <c r="E31" t="s">
        <v>1</v>
      </c>
      <c r="F31">
        <v>32.5</v>
      </c>
      <c r="G31">
        <v>16802.5</v>
      </c>
      <c r="J31" s="9" t="s">
        <v>32</v>
      </c>
      <c r="K31">
        <v>58476</v>
      </c>
      <c r="M31">
        <v>1661390.4</v>
      </c>
      <c r="N31">
        <v>134914.5</v>
      </c>
      <c r="O31">
        <v>1854780.9</v>
      </c>
    </row>
    <row r="32" spans="1:15" x14ac:dyDescent="0.25">
      <c r="A32" s="62">
        <v>43598</v>
      </c>
      <c r="B32" t="s">
        <v>17</v>
      </c>
      <c r="C32" t="s">
        <v>11</v>
      </c>
      <c r="D32">
        <v>1339</v>
      </c>
      <c r="E32" t="s">
        <v>1</v>
      </c>
      <c r="F32">
        <v>29.5</v>
      </c>
      <c r="G32">
        <v>39500.5</v>
      </c>
      <c r="J32" s="9" t="s">
        <v>90</v>
      </c>
      <c r="N32">
        <v>1290982.75</v>
      </c>
      <c r="O32">
        <v>1290982.75</v>
      </c>
    </row>
    <row r="33" spans="1:15" x14ac:dyDescent="0.25">
      <c r="A33" s="62">
        <v>43598</v>
      </c>
      <c r="B33" t="s">
        <v>17</v>
      </c>
      <c r="C33" t="s">
        <v>11</v>
      </c>
      <c r="D33">
        <v>1068</v>
      </c>
      <c r="E33" t="s">
        <v>1</v>
      </c>
      <c r="F33">
        <v>30</v>
      </c>
      <c r="G33">
        <v>32040</v>
      </c>
      <c r="J33" s="9" t="s">
        <v>59</v>
      </c>
      <c r="K33">
        <v>228261.5</v>
      </c>
      <c r="L33">
        <v>1924743.5</v>
      </c>
      <c r="O33">
        <v>2153005</v>
      </c>
    </row>
    <row r="34" spans="1:15" x14ac:dyDescent="0.25">
      <c r="A34" s="62">
        <v>43599</v>
      </c>
      <c r="B34" t="s">
        <v>17</v>
      </c>
      <c r="C34" t="s">
        <v>11</v>
      </c>
      <c r="D34">
        <v>713</v>
      </c>
      <c r="E34" t="s">
        <v>1</v>
      </c>
      <c r="F34">
        <v>27</v>
      </c>
      <c r="G34">
        <v>19251</v>
      </c>
      <c r="J34" s="9" t="s">
        <v>50</v>
      </c>
      <c r="N34">
        <v>2427248.5</v>
      </c>
      <c r="O34">
        <v>2427248.5</v>
      </c>
    </row>
    <row r="35" spans="1:15" x14ac:dyDescent="0.25">
      <c r="A35" s="62">
        <v>43599</v>
      </c>
      <c r="B35" t="s">
        <v>17</v>
      </c>
      <c r="C35" t="s">
        <v>11</v>
      </c>
      <c r="D35">
        <v>416</v>
      </c>
      <c r="E35" t="s">
        <v>1</v>
      </c>
      <c r="F35">
        <v>28</v>
      </c>
      <c r="G35">
        <v>11648</v>
      </c>
      <c r="J35" s="9" t="s">
        <v>159</v>
      </c>
      <c r="N35">
        <v>962542</v>
      </c>
      <c r="O35">
        <v>962542</v>
      </c>
    </row>
    <row r="36" spans="1:15" x14ac:dyDescent="0.25">
      <c r="A36" s="62">
        <v>43599</v>
      </c>
      <c r="B36" t="s">
        <v>17</v>
      </c>
      <c r="C36" t="s">
        <v>11</v>
      </c>
      <c r="D36">
        <v>755</v>
      </c>
      <c r="E36" t="s">
        <v>1</v>
      </c>
      <c r="F36">
        <v>24</v>
      </c>
      <c r="G36">
        <v>18120</v>
      </c>
      <c r="J36" s="9" t="s">
        <v>85</v>
      </c>
      <c r="K36">
        <v>431710</v>
      </c>
      <c r="N36">
        <v>546589</v>
      </c>
      <c r="O36">
        <v>978299</v>
      </c>
    </row>
    <row r="37" spans="1:15" x14ac:dyDescent="0.25">
      <c r="A37" s="62">
        <v>43601</v>
      </c>
      <c r="B37" t="s">
        <v>17</v>
      </c>
      <c r="C37" t="s">
        <v>11</v>
      </c>
      <c r="D37">
        <v>323</v>
      </c>
      <c r="E37" t="s">
        <v>1</v>
      </c>
      <c r="F37">
        <v>29.5</v>
      </c>
      <c r="G37">
        <v>9528.5</v>
      </c>
      <c r="J37" s="9" t="s">
        <v>25</v>
      </c>
      <c r="M37">
        <v>1370826</v>
      </c>
      <c r="N37">
        <v>372662.75</v>
      </c>
      <c r="O37">
        <v>1743488.75</v>
      </c>
    </row>
    <row r="38" spans="1:15" x14ac:dyDescent="0.25">
      <c r="A38" s="62">
        <v>43601</v>
      </c>
      <c r="B38" t="s">
        <v>17</v>
      </c>
      <c r="C38" t="s">
        <v>11</v>
      </c>
      <c r="D38">
        <v>296</v>
      </c>
      <c r="E38" t="s">
        <v>1</v>
      </c>
      <c r="F38">
        <v>30</v>
      </c>
      <c r="G38">
        <v>8880</v>
      </c>
      <c r="J38" s="9" t="s">
        <v>53</v>
      </c>
      <c r="K38">
        <v>1177475</v>
      </c>
      <c r="L38">
        <v>2784473</v>
      </c>
      <c r="O38">
        <v>3961948</v>
      </c>
    </row>
    <row r="39" spans="1:15" x14ac:dyDescent="0.25">
      <c r="A39" s="62">
        <v>43601</v>
      </c>
      <c r="B39" t="s">
        <v>17</v>
      </c>
      <c r="C39" t="s">
        <v>11</v>
      </c>
      <c r="D39">
        <v>637</v>
      </c>
      <c r="E39" t="s">
        <v>1</v>
      </c>
      <c r="F39">
        <v>29.5</v>
      </c>
      <c r="G39">
        <v>18791.5</v>
      </c>
      <c r="J39" s="9" t="s">
        <v>192</v>
      </c>
      <c r="K39">
        <v>1207307.55</v>
      </c>
      <c r="O39">
        <v>1207307.55</v>
      </c>
    </row>
    <row r="40" spans="1:15" x14ac:dyDescent="0.25">
      <c r="A40" s="62">
        <v>43601</v>
      </c>
      <c r="B40" t="s">
        <v>17</v>
      </c>
      <c r="C40" t="s">
        <v>11</v>
      </c>
      <c r="D40">
        <v>440</v>
      </c>
      <c r="E40" t="s">
        <v>1</v>
      </c>
      <c r="F40">
        <v>25.5</v>
      </c>
      <c r="G40">
        <v>11220</v>
      </c>
      <c r="J40" s="9" t="s">
        <v>43</v>
      </c>
      <c r="M40">
        <v>2776160</v>
      </c>
      <c r="O40">
        <v>2776160</v>
      </c>
    </row>
    <row r="41" spans="1:15" x14ac:dyDescent="0.25">
      <c r="A41" s="62">
        <v>43601</v>
      </c>
      <c r="B41" t="s">
        <v>17</v>
      </c>
      <c r="C41" t="s">
        <v>11</v>
      </c>
      <c r="D41">
        <v>391</v>
      </c>
      <c r="E41" t="s">
        <v>1</v>
      </c>
      <c r="F41">
        <v>24</v>
      </c>
      <c r="G41">
        <v>9384</v>
      </c>
      <c r="J41" s="9" t="s">
        <v>57</v>
      </c>
      <c r="K41">
        <v>1195139.7000000002</v>
      </c>
      <c r="O41">
        <v>1195139.7000000002</v>
      </c>
    </row>
    <row r="42" spans="1:15" x14ac:dyDescent="0.25">
      <c r="A42" s="62">
        <v>43603</v>
      </c>
      <c r="B42" t="s">
        <v>17</v>
      </c>
      <c r="C42" t="s">
        <v>11</v>
      </c>
      <c r="D42">
        <v>749</v>
      </c>
      <c r="E42" t="s">
        <v>1</v>
      </c>
      <c r="F42">
        <v>24</v>
      </c>
      <c r="G42">
        <v>17976</v>
      </c>
      <c r="J42" s="9" t="s">
        <v>42</v>
      </c>
      <c r="M42">
        <v>5588</v>
      </c>
      <c r="N42">
        <v>732748.1</v>
      </c>
      <c r="O42">
        <v>738336.1</v>
      </c>
    </row>
    <row r="43" spans="1:15" x14ac:dyDescent="0.25">
      <c r="A43" s="62">
        <v>43607</v>
      </c>
      <c r="B43" t="s">
        <v>17</v>
      </c>
      <c r="C43" t="s">
        <v>11</v>
      </c>
      <c r="D43">
        <v>1064</v>
      </c>
      <c r="E43" t="s">
        <v>1</v>
      </c>
      <c r="F43">
        <v>27.5</v>
      </c>
      <c r="G43">
        <v>29260</v>
      </c>
      <c r="J43" s="9" t="s">
        <v>103</v>
      </c>
      <c r="K43">
        <v>97875</v>
      </c>
      <c r="L43">
        <v>1789855.3770000001</v>
      </c>
      <c r="N43">
        <v>78491.399999999994</v>
      </c>
      <c r="O43">
        <v>1966221.777</v>
      </c>
    </row>
    <row r="44" spans="1:15" x14ac:dyDescent="0.25">
      <c r="A44" s="62">
        <v>43607</v>
      </c>
      <c r="B44" t="s">
        <v>17</v>
      </c>
      <c r="C44" t="s">
        <v>11</v>
      </c>
      <c r="D44">
        <v>1018</v>
      </c>
      <c r="E44" t="s">
        <v>1</v>
      </c>
      <c r="F44">
        <v>27.5</v>
      </c>
      <c r="G44">
        <v>27995</v>
      </c>
      <c r="J44" s="9" t="s">
        <v>246</v>
      </c>
      <c r="K44">
        <v>20815697.050000001</v>
      </c>
      <c r="L44">
        <v>18372540.027000003</v>
      </c>
      <c r="M44">
        <v>7714934.75</v>
      </c>
      <c r="N44">
        <v>22875664.850000001</v>
      </c>
      <c r="O44">
        <v>69778836.676999986</v>
      </c>
    </row>
    <row r="45" spans="1:15" x14ac:dyDescent="0.25">
      <c r="A45" s="62">
        <v>43609</v>
      </c>
      <c r="B45" t="s">
        <v>17</v>
      </c>
      <c r="C45" t="s">
        <v>11</v>
      </c>
      <c r="D45">
        <v>528</v>
      </c>
      <c r="E45" t="s">
        <v>1</v>
      </c>
      <c r="F45">
        <v>24.5</v>
      </c>
      <c r="G45">
        <v>12936</v>
      </c>
      <c r="K45" s="63">
        <f>GETPIVOTDATA("Revenue",$J$3,"Product","Box")/GETPIVOTDATA("Revenue",$J$3)</f>
        <v>0.29830960275755253</v>
      </c>
      <c r="L45" s="63">
        <f>GETPIVOTDATA("Revenue",$J$3,"Product","Core")/GETPIVOTDATA("Revenue",$J$3)</f>
        <v>0.26329673726211361</v>
      </c>
      <c r="M45" s="63">
        <f>GETPIVOTDATA("Revenue",$J$3,"Product","Corrogated Roll &amp; Sheet")/GETPIVOTDATA("Revenue",$J$3)</f>
        <v>0.11056267369018698</v>
      </c>
      <c r="N45" s="63">
        <f>GETPIVOTDATA("Revenue",$J$3,"Product","Reel")/GETPIVOTDATA("Revenue",$J$3)</f>
        <v>0.32783098629014717</v>
      </c>
    </row>
    <row r="46" spans="1:15" x14ac:dyDescent="0.25">
      <c r="A46" s="62">
        <v>43609</v>
      </c>
      <c r="B46" t="s">
        <v>17</v>
      </c>
      <c r="C46" t="s">
        <v>11</v>
      </c>
      <c r="D46">
        <v>680</v>
      </c>
      <c r="E46" t="s">
        <v>1</v>
      </c>
      <c r="F46">
        <v>27.5</v>
      </c>
      <c r="G46">
        <v>18700</v>
      </c>
      <c r="K46" s="63"/>
      <c r="L46" s="63"/>
      <c r="M46" s="63"/>
      <c r="N46" s="63"/>
    </row>
    <row r="47" spans="1:15" x14ac:dyDescent="0.25">
      <c r="A47" s="62">
        <v>43610</v>
      </c>
      <c r="B47" t="s">
        <v>17</v>
      </c>
      <c r="C47" t="s">
        <v>11</v>
      </c>
      <c r="D47">
        <v>1053</v>
      </c>
      <c r="E47" t="s">
        <v>1</v>
      </c>
      <c r="F47">
        <v>27.5</v>
      </c>
      <c r="G47">
        <v>28957.5</v>
      </c>
    </row>
    <row r="48" spans="1:15" x14ac:dyDescent="0.25">
      <c r="A48" s="62">
        <v>43610</v>
      </c>
      <c r="B48" t="s">
        <v>17</v>
      </c>
      <c r="C48" t="s">
        <v>11</v>
      </c>
      <c r="D48">
        <v>1063</v>
      </c>
      <c r="E48" t="s">
        <v>1</v>
      </c>
      <c r="F48">
        <v>27.5</v>
      </c>
      <c r="G48">
        <v>29232.5</v>
      </c>
    </row>
    <row r="49" spans="1:7" x14ac:dyDescent="0.25">
      <c r="A49" s="62">
        <v>43610</v>
      </c>
      <c r="B49" t="s">
        <v>17</v>
      </c>
      <c r="C49" t="s">
        <v>11</v>
      </c>
      <c r="D49">
        <v>2161</v>
      </c>
      <c r="E49" t="s">
        <v>1</v>
      </c>
      <c r="F49">
        <v>30</v>
      </c>
      <c r="G49">
        <v>64830</v>
      </c>
    </row>
    <row r="50" spans="1:7" x14ac:dyDescent="0.25">
      <c r="A50" s="62">
        <v>43610</v>
      </c>
      <c r="B50" t="s">
        <v>17</v>
      </c>
      <c r="C50" t="s">
        <v>11</v>
      </c>
      <c r="D50">
        <v>1053</v>
      </c>
      <c r="E50" t="s">
        <v>1</v>
      </c>
      <c r="F50">
        <v>27.5</v>
      </c>
      <c r="G50">
        <v>28957.5</v>
      </c>
    </row>
    <row r="51" spans="1:7" x14ac:dyDescent="0.25">
      <c r="A51" s="62">
        <v>43610</v>
      </c>
      <c r="B51" t="s">
        <v>17</v>
      </c>
      <c r="C51" t="s">
        <v>11</v>
      </c>
      <c r="D51">
        <v>1063</v>
      </c>
      <c r="E51" t="s">
        <v>1</v>
      </c>
      <c r="F51">
        <v>27.5</v>
      </c>
      <c r="G51">
        <v>29232.5</v>
      </c>
    </row>
    <row r="52" spans="1:7" x14ac:dyDescent="0.25">
      <c r="A52" s="62">
        <v>43610</v>
      </c>
      <c r="B52" t="s">
        <v>17</v>
      </c>
      <c r="C52" t="s">
        <v>11</v>
      </c>
      <c r="D52">
        <v>2161</v>
      </c>
      <c r="E52" t="s">
        <v>1</v>
      </c>
      <c r="F52">
        <v>30</v>
      </c>
      <c r="G52">
        <v>64830</v>
      </c>
    </row>
    <row r="53" spans="1:7" x14ac:dyDescent="0.25">
      <c r="A53" s="62">
        <v>43612</v>
      </c>
      <c r="B53" t="s">
        <v>17</v>
      </c>
      <c r="C53" t="s">
        <v>11</v>
      </c>
      <c r="D53">
        <v>610</v>
      </c>
      <c r="E53" t="s">
        <v>1</v>
      </c>
      <c r="F53">
        <v>25.5</v>
      </c>
      <c r="G53">
        <v>15555</v>
      </c>
    </row>
    <row r="54" spans="1:7" x14ac:dyDescent="0.25">
      <c r="A54" s="62">
        <v>43612</v>
      </c>
      <c r="B54" t="s">
        <v>17</v>
      </c>
      <c r="C54" t="s">
        <v>11</v>
      </c>
      <c r="D54">
        <v>329</v>
      </c>
      <c r="E54" t="s">
        <v>1</v>
      </c>
      <c r="F54">
        <v>27.5</v>
      </c>
      <c r="G54">
        <v>9047.5</v>
      </c>
    </row>
    <row r="55" spans="1:7" x14ac:dyDescent="0.25">
      <c r="A55" s="62">
        <v>43612</v>
      </c>
      <c r="B55" t="s">
        <v>17</v>
      </c>
      <c r="C55" t="s">
        <v>11</v>
      </c>
      <c r="D55">
        <v>428</v>
      </c>
      <c r="E55" t="s">
        <v>1</v>
      </c>
      <c r="F55">
        <v>29</v>
      </c>
      <c r="G55">
        <v>12412</v>
      </c>
    </row>
    <row r="56" spans="1:7" x14ac:dyDescent="0.25">
      <c r="A56" s="62">
        <v>43612</v>
      </c>
      <c r="B56" t="s">
        <v>17</v>
      </c>
      <c r="C56" t="s">
        <v>11</v>
      </c>
      <c r="D56">
        <v>217</v>
      </c>
      <c r="E56" t="s">
        <v>1</v>
      </c>
      <c r="F56">
        <v>30</v>
      </c>
      <c r="G56">
        <v>6510</v>
      </c>
    </row>
    <row r="57" spans="1:7" x14ac:dyDescent="0.25">
      <c r="A57" s="62">
        <v>43614</v>
      </c>
      <c r="B57" t="s">
        <v>17</v>
      </c>
      <c r="C57" t="s">
        <v>11</v>
      </c>
      <c r="D57">
        <v>1310</v>
      </c>
      <c r="E57" t="s">
        <v>1</v>
      </c>
      <c r="F57">
        <v>27.5</v>
      </c>
      <c r="G57">
        <v>36025</v>
      </c>
    </row>
    <row r="58" spans="1:7" x14ac:dyDescent="0.25">
      <c r="A58" s="62">
        <v>43614</v>
      </c>
      <c r="B58" t="s">
        <v>17</v>
      </c>
      <c r="C58" t="s">
        <v>11</v>
      </c>
      <c r="D58">
        <v>1078</v>
      </c>
      <c r="E58" t="s">
        <v>1</v>
      </c>
      <c r="F58">
        <v>27.5</v>
      </c>
      <c r="G58">
        <v>29645</v>
      </c>
    </row>
    <row r="59" spans="1:7" x14ac:dyDescent="0.25">
      <c r="A59" s="62">
        <v>43620</v>
      </c>
      <c r="B59" t="s">
        <v>17</v>
      </c>
      <c r="C59" t="s">
        <v>11</v>
      </c>
      <c r="D59">
        <v>325</v>
      </c>
      <c r="E59" t="s">
        <v>1</v>
      </c>
      <c r="F59">
        <v>29</v>
      </c>
      <c r="G59">
        <v>9425</v>
      </c>
    </row>
    <row r="60" spans="1:7" x14ac:dyDescent="0.25">
      <c r="A60" s="62">
        <v>43620</v>
      </c>
      <c r="B60" t="s">
        <v>17</v>
      </c>
      <c r="C60" t="s">
        <v>11</v>
      </c>
      <c r="D60">
        <v>330</v>
      </c>
      <c r="E60" t="s">
        <v>1</v>
      </c>
      <c r="F60">
        <v>29</v>
      </c>
      <c r="G60">
        <v>9570</v>
      </c>
    </row>
    <row r="61" spans="1:7" x14ac:dyDescent="0.25">
      <c r="A61" s="62">
        <v>43620</v>
      </c>
      <c r="B61" t="s">
        <v>17</v>
      </c>
      <c r="C61" t="s">
        <v>11</v>
      </c>
      <c r="D61">
        <v>994</v>
      </c>
      <c r="E61" t="s">
        <v>1</v>
      </c>
      <c r="F61">
        <v>27</v>
      </c>
      <c r="G61">
        <v>26838</v>
      </c>
    </row>
    <row r="62" spans="1:7" x14ac:dyDescent="0.25">
      <c r="A62" s="62">
        <v>43626</v>
      </c>
      <c r="B62" t="s">
        <v>17</v>
      </c>
      <c r="C62" t="s">
        <v>11</v>
      </c>
      <c r="D62">
        <v>2125</v>
      </c>
      <c r="E62" t="s">
        <v>1</v>
      </c>
      <c r="F62">
        <v>27</v>
      </c>
      <c r="G62">
        <v>57375</v>
      </c>
    </row>
    <row r="63" spans="1:7" x14ac:dyDescent="0.25">
      <c r="A63" s="62">
        <v>43626</v>
      </c>
      <c r="B63" t="s">
        <v>17</v>
      </c>
      <c r="C63" t="s">
        <v>11</v>
      </c>
      <c r="D63">
        <v>324</v>
      </c>
      <c r="E63" t="s">
        <v>1</v>
      </c>
      <c r="F63">
        <v>29</v>
      </c>
      <c r="G63">
        <v>9396</v>
      </c>
    </row>
    <row r="64" spans="1:7" x14ac:dyDescent="0.25">
      <c r="A64" s="62">
        <v>43626</v>
      </c>
      <c r="B64" t="s">
        <v>17</v>
      </c>
      <c r="C64" t="s">
        <v>11</v>
      </c>
      <c r="D64">
        <v>1469</v>
      </c>
      <c r="E64" t="s">
        <v>1</v>
      </c>
      <c r="F64">
        <v>27</v>
      </c>
      <c r="G64">
        <v>39663</v>
      </c>
    </row>
    <row r="65" spans="1:7" x14ac:dyDescent="0.25">
      <c r="A65" s="62">
        <v>43627</v>
      </c>
      <c r="B65" t="s">
        <v>17</v>
      </c>
      <c r="C65" t="s">
        <v>11</v>
      </c>
      <c r="D65">
        <v>1711</v>
      </c>
      <c r="E65" t="s">
        <v>1</v>
      </c>
      <c r="F65">
        <v>24</v>
      </c>
      <c r="G65">
        <v>41064</v>
      </c>
    </row>
    <row r="66" spans="1:7" x14ac:dyDescent="0.25">
      <c r="A66" s="62">
        <v>43627</v>
      </c>
      <c r="B66" t="s">
        <v>17</v>
      </c>
      <c r="C66" t="s">
        <v>11</v>
      </c>
      <c r="D66">
        <v>1870</v>
      </c>
      <c r="E66" t="s">
        <v>1</v>
      </c>
      <c r="F66">
        <v>24</v>
      </c>
      <c r="G66">
        <v>44880</v>
      </c>
    </row>
    <row r="67" spans="1:7" x14ac:dyDescent="0.25">
      <c r="A67" s="62">
        <v>43627</v>
      </c>
      <c r="B67" t="s">
        <v>17</v>
      </c>
      <c r="C67" t="s">
        <v>11</v>
      </c>
      <c r="D67">
        <v>2367</v>
      </c>
      <c r="E67" t="s">
        <v>1</v>
      </c>
      <c r="F67">
        <v>24</v>
      </c>
      <c r="G67">
        <v>56808</v>
      </c>
    </row>
    <row r="68" spans="1:7" x14ac:dyDescent="0.25">
      <c r="A68" s="62">
        <v>43630</v>
      </c>
      <c r="B68" t="s">
        <v>17</v>
      </c>
      <c r="C68" t="s">
        <v>11</v>
      </c>
      <c r="D68">
        <v>1268</v>
      </c>
      <c r="E68" t="s">
        <v>1</v>
      </c>
      <c r="F68">
        <v>25</v>
      </c>
      <c r="G68">
        <v>31700</v>
      </c>
    </row>
    <row r="69" spans="1:7" x14ac:dyDescent="0.25">
      <c r="A69" s="62">
        <v>43634</v>
      </c>
      <c r="B69" t="s">
        <v>17</v>
      </c>
      <c r="C69" t="s">
        <v>11</v>
      </c>
      <c r="D69">
        <v>883</v>
      </c>
      <c r="E69" t="s">
        <v>1</v>
      </c>
      <c r="F69">
        <v>24</v>
      </c>
      <c r="G69">
        <v>21192</v>
      </c>
    </row>
    <row r="70" spans="1:7" x14ac:dyDescent="0.25">
      <c r="A70" s="62">
        <v>43654</v>
      </c>
      <c r="B70" t="s">
        <v>17</v>
      </c>
      <c r="C70" t="s">
        <v>11</v>
      </c>
      <c r="D70">
        <v>1536</v>
      </c>
      <c r="E70" t="s">
        <v>1</v>
      </c>
      <c r="F70">
        <v>29.5</v>
      </c>
      <c r="G70">
        <v>45312</v>
      </c>
    </row>
    <row r="71" spans="1:7" x14ac:dyDescent="0.25">
      <c r="A71" s="62">
        <v>43656</v>
      </c>
      <c r="B71" t="s">
        <v>17</v>
      </c>
      <c r="C71" t="s">
        <v>11</v>
      </c>
      <c r="D71">
        <v>715</v>
      </c>
      <c r="E71" t="s">
        <v>1</v>
      </c>
      <c r="F71">
        <v>27.5</v>
      </c>
      <c r="G71">
        <v>19662.5</v>
      </c>
    </row>
    <row r="72" spans="1:7" x14ac:dyDescent="0.25">
      <c r="A72" s="62">
        <v>43656</v>
      </c>
      <c r="B72" t="s">
        <v>17</v>
      </c>
      <c r="C72" t="s">
        <v>11</v>
      </c>
      <c r="D72">
        <v>730</v>
      </c>
      <c r="E72" t="s">
        <v>1</v>
      </c>
      <c r="F72">
        <v>23</v>
      </c>
      <c r="G72">
        <v>16790</v>
      </c>
    </row>
    <row r="73" spans="1:7" x14ac:dyDescent="0.25">
      <c r="A73" s="62">
        <v>43657</v>
      </c>
      <c r="B73" t="s">
        <v>17</v>
      </c>
      <c r="C73" t="s">
        <v>11</v>
      </c>
      <c r="D73">
        <v>453</v>
      </c>
      <c r="E73" t="s">
        <v>1</v>
      </c>
      <c r="F73">
        <v>27.5</v>
      </c>
      <c r="G73">
        <v>12457.5</v>
      </c>
    </row>
    <row r="74" spans="1:7" x14ac:dyDescent="0.25">
      <c r="A74" s="62">
        <v>43657</v>
      </c>
      <c r="B74" t="s">
        <v>17</v>
      </c>
      <c r="C74" t="s">
        <v>11</v>
      </c>
      <c r="D74">
        <v>430</v>
      </c>
      <c r="E74" t="s">
        <v>1</v>
      </c>
      <c r="F74">
        <v>29.5</v>
      </c>
      <c r="G74">
        <v>12685</v>
      </c>
    </row>
    <row r="75" spans="1:7" x14ac:dyDescent="0.25">
      <c r="A75" s="62">
        <v>43657</v>
      </c>
      <c r="B75" t="s">
        <v>17</v>
      </c>
      <c r="C75" t="s">
        <v>11</v>
      </c>
      <c r="D75">
        <v>795</v>
      </c>
      <c r="E75" t="s">
        <v>1</v>
      </c>
      <c r="F75">
        <v>27.5</v>
      </c>
      <c r="G75">
        <v>21862.5</v>
      </c>
    </row>
    <row r="76" spans="1:7" x14ac:dyDescent="0.25">
      <c r="A76" s="62">
        <v>43662</v>
      </c>
      <c r="B76" t="s">
        <v>17</v>
      </c>
      <c r="C76" t="s">
        <v>11</v>
      </c>
      <c r="D76">
        <v>1077</v>
      </c>
      <c r="E76" t="s">
        <v>1</v>
      </c>
      <c r="F76">
        <v>23.5</v>
      </c>
      <c r="G76">
        <v>25309.5</v>
      </c>
    </row>
    <row r="77" spans="1:7" x14ac:dyDescent="0.25">
      <c r="A77" s="62">
        <v>43668</v>
      </c>
      <c r="B77" t="s">
        <v>17</v>
      </c>
      <c r="C77" t="s">
        <v>11</v>
      </c>
      <c r="D77">
        <v>461</v>
      </c>
      <c r="E77" t="s">
        <v>1</v>
      </c>
      <c r="F77">
        <v>23.5</v>
      </c>
      <c r="G77">
        <v>10833.5</v>
      </c>
    </row>
    <row r="78" spans="1:7" x14ac:dyDescent="0.25">
      <c r="A78" s="62">
        <v>43668</v>
      </c>
      <c r="B78" t="s">
        <v>17</v>
      </c>
      <c r="C78" t="s">
        <v>11</v>
      </c>
      <c r="D78">
        <v>466</v>
      </c>
      <c r="E78" t="s">
        <v>1</v>
      </c>
      <c r="F78">
        <v>23.5</v>
      </c>
      <c r="G78">
        <v>10951</v>
      </c>
    </row>
    <row r="79" spans="1:7" x14ac:dyDescent="0.25">
      <c r="A79" s="62">
        <v>43668</v>
      </c>
      <c r="B79" t="s">
        <v>17</v>
      </c>
      <c r="C79" t="s">
        <v>11</v>
      </c>
      <c r="D79">
        <v>677</v>
      </c>
      <c r="E79" t="s">
        <v>1</v>
      </c>
      <c r="F79">
        <v>29.5</v>
      </c>
      <c r="G79">
        <v>19971.5</v>
      </c>
    </row>
    <row r="80" spans="1:7" x14ac:dyDescent="0.25">
      <c r="A80" s="62">
        <v>43669</v>
      </c>
      <c r="B80" t="s">
        <v>17</v>
      </c>
      <c r="C80" t="s">
        <v>11</v>
      </c>
      <c r="D80">
        <v>890</v>
      </c>
      <c r="E80" t="s">
        <v>1</v>
      </c>
      <c r="F80">
        <v>27.25</v>
      </c>
      <c r="G80">
        <v>24252.5</v>
      </c>
    </row>
    <row r="81" spans="1:7" x14ac:dyDescent="0.25">
      <c r="A81" s="62">
        <v>43669</v>
      </c>
      <c r="B81" t="s">
        <v>17</v>
      </c>
      <c r="C81" t="s">
        <v>11</v>
      </c>
      <c r="D81">
        <v>754</v>
      </c>
      <c r="E81" t="s">
        <v>1</v>
      </c>
      <c r="F81">
        <v>23.5</v>
      </c>
      <c r="G81">
        <v>17719</v>
      </c>
    </row>
    <row r="82" spans="1:7" x14ac:dyDescent="0.25">
      <c r="A82" s="62">
        <v>43670</v>
      </c>
      <c r="B82" t="s">
        <v>17</v>
      </c>
      <c r="C82" t="s">
        <v>11</v>
      </c>
      <c r="D82">
        <v>460</v>
      </c>
      <c r="E82" t="s">
        <v>1</v>
      </c>
      <c r="F82">
        <v>24.75</v>
      </c>
      <c r="G82">
        <v>11385</v>
      </c>
    </row>
    <row r="83" spans="1:7" x14ac:dyDescent="0.25">
      <c r="A83" s="62">
        <v>43670</v>
      </c>
      <c r="B83" t="s">
        <v>17</v>
      </c>
      <c r="C83" t="s">
        <v>11</v>
      </c>
      <c r="D83">
        <v>1196</v>
      </c>
      <c r="E83" t="s">
        <v>1</v>
      </c>
      <c r="F83">
        <v>23.25</v>
      </c>
      <c r="G83">
        <v>27807</v>
      </c>
    </row>
    <row r="84" spans="1:7" x14ac:dyDescent="0.25">
      <c r="A84" s="62">
        <v>43671</v>
      </c>
      <c r="B84" t="s">
        <v>17</v>
      </c>
      <c r="C84" t="s">
        <v>11</v>
      </c>
      <c r="D84">
        <v>433</v>
      </c>
      <c r="E84" t="s">
        <v>1</v>
      </c>
      <c r="F84">
        <v>29.5</v>
      </c>
      <c r="G84">
        <v>12773.5</v>
      </c>
    </row>
    <row r="85" spans="1:7" x14ac:dyDescent="0.25">
      <c r="A85" s="62">
        <v>43671</v>
      </c>
      <c r="B85" t="s">
        <v>17</v>
      </c>
      <c r="C85" t="s">
        <v>11</v>
      </c>
      <c r="D85">
        <v>1086</v>
      </c>
      <c r="E85" t="s">
        <v>1</v>
      </c>
      <c r="F85">
        <v>23.25</v>
      </c>
      <c r="G85">
        <v>25249.5</v>
      </c>
    </row>
    <row r="86" spans="1:7" x14ac:dyDescent="0.25">
      <c r="A86" s="62">
        <v>43673</v>
      </c>
      <c r="B86" t="s">
        <v>17</v>
      </c>
      <c r="C86" t="s">
        <v>11</v>
      </c>
      <c r="D86">
        <v>442</v>
      </c>
      <c r="E86" t="s">
        <v>1</v>
      </c>
      <c r="F86">
        <v>26</v>
      </c>
      <c r="G86">
        <v>11492</v>
      </c>
    </row>
    <row r="87" spans="1:7" x14ac:dyDescent="0.25">
      <c r="A87" s="62">
        <v>43673</v>
      </c>
      <c r="B87" t="s">
        <v>17</v>
      </c>
      <c r="C87" t="s">
        <v>11</v>
      </c>
      <c r="D87">
        <v>945</v>
      </c>
      <c r="E87" t="s">
        <v>1</v>
      </c>
      <c r="F87">
        <v>30</v>
      </c>
      <c r="G87">
        <v>28350</v>
      </c>
    </row>
    <row r="88" spans="1:7" x14ac:dyDescent="0.25">
      <c r="A88" s="62">
        <v>43673</v>
      </c>
      <c r="B88" t="s">
        <v>17</v>
      </c>
      <c r="C88" t="s">
        <v>11</v>
      </c>
      <c r="D88">
        <v>619</v>
      </c>
      <c r="E88" t="s">
        <v>1</v>
      </c>
      <c r="F88">
        <v>22.5</v>
      </c>
      <c r="G88">
        <v>13927.5</v>
      </c>
    </row>
    <row r="89" spans="1:7" x14ac:dyDescent="0.25">
      <c r="A89" s="62">
        <v>43673</v>
      </c>
      <c r="B89" t="s">
        <v>17</v>
      </c>
      <c r="C89" t="s">
        <v>11</v>
      </c>
      <c r="D89">
        <v>1121</v>
      </c>
      <c r="E89" t="s">
        <v>1</v>
      </c>
      <c r="F89">
        <v>22.5</v>
      </c>
      <c r="G89">
        <v>25222.5</v>
      </c>
    </row>
    <row r="90" spans="1:7" x14ac:dyDescent="0.25">
      <c r="A90" s="62">
        <v>43675</v>
      </c>
      <c r="B90" t="s">
        <v>17</v>
      </c>
      <c r="C90" t="s">
        <v>11</v>
      </c>
      <c r="D90">
        <v>957</v>
      </c>
      <c r="E90" t="s">
        <v>1</v>
      </c>
      <c r="F90">
        <v>22.5</v>
      </c>
      <c r="G90">
        <v>21532.5</v>
      </c>
    </row>
    <row r="91" spans="1:7" x14ac:dyDescent="0.25">
      <c r="A91" s="62">
        <v>43675</v>
      </c>
      <c r="B91" t="s">
        <v>17</v>
      </c>
      <c r="C91" t="s">
        <v>11</v>
      </c>
      <c r="D91">
        <v>506</v>
      </c>
      <c r="E91" t="s">
        <v>1</v>
      </c>
      <c r="F91">
        <v>23.25</v>
      </c>
      <c r="G91">
        <v>11764.5</v>
      </c>
    </row>
    <row r="92" spans="1:7" x14ac:dyDescent="0.25">
      <c r="A92" s="62">
        <v>43675</v>
      </c>
      <c r="B92" t="s">
        <v>17</v>
      </c>
      <c r="C92" t="s">
        <v>11</v>
      </c>
      <c r="D92">
        <v>1018</v>
      </c>
      <c r="E92" t="s">
        <v>1</v>
      </c>
      <c r="F92">
        <v>23.25</v>
      </c>
      <c r="G92">
        <v>23668.5</v>
      </c>
    </row>
    <row r="93" spans="1:7" x14ac:dyDescent="0.25">
      <c r="A93" s="62">
        <v>43675</v>
      </c>
      <c r="B93" t="s">
        <v>17</v>
      </c>
      <c r="C93" t="s">
        <v>11</v>
      </c>
      <c r="D93">
        <v>480</v>
      </c>
      <c r="E93" t="s">
        <v>1</v>
      </c>
      <c r="F93">
        <v>30</v>
      </c>
      <c r="G93">
        <v>14400</v>
      </c>
    </row>
    <row r="94" spans="1:7" x14ac:dyDescent="0.25">
      <c r="A94" s="62">
        <v>43683</v>
      </c>
      <c r="B94" t="s">
        <v>17</v>
      </c>
      <c r="C94" t="s">
        <v>11</v>
      </c>
      <c r="D94">
        <v>846</v>
      </c>
      <c r="E94" t="s">
        <v>1</v>
      </c>
      <c r="F94">
        <v>27</v>
      </c>
      <c r="G94">
        <v>22842</v>
      </c>
    </row>
    <row r="95" spans="1:7" x14ac:dyDescent="0.25">
      <c r="A95" s="62">
        <v>43691</v>
      </c>
      <c r="B95" t="s">
        <v>17</v>
      </c>
      <c r="C95" t="s">
        <v>11</v>
      </c>
      <c r="D95">
        <v>936</v>
      </c>
      <c r="E95" t="s">
        <v>1</v>
      </c>
      <c r="F95">
        <v>30</v>
      </c>
      <c r="G95">
        <v>28080</v>
      </c>
    </row>
    <row r="96" spans="1:7" x14ac:dyDescent="0.25">
      <c r="A96" s="62">
        <v>43693</v>
      </c>
      <c r="B96" t="s">
        <v>17</v>
      </c>
      <c r="C96" t="s">
        <v>11</v>
      </c>
      <c r="D96">
        <v>424</v>
      </c>
      <c r="E96" t="s">
        <v>1</v>
      </c>
      <c r="F96">
        <v>28.5</v>
      </c>
      <c r="G96">
        <v>12084</v>
      </c>
    </row>
    <row r="97" spans="1:7" x14ac:dyDescent="0.25">
      <c r="A97" s="62">
        <v>43696</v>
      </c>
      <c r="B97" t="s">
        <v>17</v>
      </c>
      <c r="C97" t="s">
        <v>11</v>
      </c>
      <c r="D97">
        <v>791</v>
      </c>
      <c r="E97" t="s">
        <v>1</v>
      </c>
      <c r="F97">
        <v>24</v>
      </c>
      <c r="G97">
        <v>18984</v>
      </c>
    </row>
    <row r="98" spans="1:7" x14ac:dyDescent="0.25">
      <c r="A98" s="62">
        <v>43698</v>
      </c>
      <c r="B98" t="s">
        <v>17</v>
      </c>
      <c r="C98" t="s">
        <v>11</v>
      </c>
      <c r="D98">
        <v>869</v>
      </c>
      <c r="E98" t="s">
        <v>1</v>
      </c>
      <c r="F98">
        <v>22</v>
      </c>
      <c r="G98">
        <v>19118</v>
      </c>
    </row>
    <row r="99" spans="1:7" x14ac:dyDescent="0.25">
      <c r="A99" s="62">
        <v>43700</v>
      </c>
      <c r="B99" t="s">
        <v>17</v>
      </c>
      <c r="C99" t="s">
        <v>11</v>
      </c>
      <c r="D99">
        <v>957</v>
      </c>
      <c r="E99" t="s">
        <v>1</v>
      </c>
      <c r="F99">
        <v>24</v>
      </c>
      <c r="G99">
        <v>22968</v>
      </c>
    </row>
    <row r="100" spans="1:7" x14ac:dyDescent="0.25">
      <c r="A100" s="62">
        <v>43700</v>
      </c>
      <c r="B100" t="s">
        <v>17</v>
      </c>
      <c r="C100" t="s">
        <v>11</v>
      </c>
      <c r="D100">
        <v>621</v>
      </c>
      <c r="E100" t="s">
        <v>1</v>
      </c>
      <c r="F100">
        <v>22.5</v>
      </c>
      <c r="G100">
        <v>13972.5</v>
      </c>
    </row>
    <row r="101" spans="1:7" x14ac:dyDescent="0.25">
      <c r="A101" s="62">
        <v>43701</v>
      </c>
      <c r="B101" t="s">
        <v>17</v>
      </c>
      <c r="C101" t="s">
        <v>11</v>
      </c>
      <c r="D101">
        <v>996</v>
      </c>
      <c r="E101" t="s">
        <v>1</v>
      </c>
      <c r="F101">
        <v>22.5</v>
      </c>
      <c r="G101">
        <v>22410</v>
      </c>
    </row>
    <row r="102" spans="1:7" x14ac:dyDescent="0.25">
      <c r="A102" s="62">
        <v>43701</v>
      </c>
      <c r="B102" t="s">
        <v>17</v>
      </c>
      <c r="C102" t="s">
        <v>11</v>
      </c>
      <c r="D102">
        <v>652</v>
      </c>
      <c r="E102" t="s">
        <v>1</v>
      </c>
      <c r="F102">
        <v>26.75</v>
      </c>
      <c r="G102">
        <v>17441</v>
      </c>
    </row>
    <row r="103" spans="1:7" x14ac:dyDescent="0.25">
      <c r="A103" s="62">
        <v>43703</v>
      </c>
      <c r="B103" t="s">
        <v>17</v>
      </c>
      <c r="C103" t="s">
        <v>11</v>
      </c>
      <c r="D103">
        <v>663</v>
      </c>
      <c r="E103" t="s">
        <v>1</v>
      </c>
      <c r="F103">
        <v>22</v>
      </c>
      <c r="G103">
        <v>14586</v>
      </c>
    </row>
    <row r="104" spans="1:7" x14ac:dyDescent="0.25">
      <c r="A104" s="62">
        <v>43703</v>
      </c>
      <c r="B104" t="s">
        <v>17</v>
      </c>
      <c r="C104" t="s">
        <v>11</v>
      </c>
      <c r="D104">
        <v>625</v>
      </c>
      <c r="E104" t="s">
        <v>1</v>
      </c>
      <c r="F104">
        <v>22</v>
      </c>
      <c r="G104">
        <v>13750</v>
      </c>
    </row>
    <row r="105" spans="1:7" x14ac:dyDescent="0.25">
      <c r="A105" s="62">
        <v>43704</v>
      </c>
      <c r="B105" t="s">
        <v>17</v>
      </c>
      <c r="C105" t="s">
        <v>11</v>
      </c>
      <c r="D105">
        <v>502</v>
      </c>
      <c r="E105" t="s">
        <v>1</v>
      </c>
      <c r="F105">
        <v>22</v>
      </c>
      <c r="G105">
        <v>11044</v>
      </c>
    </row>
    <row r="106" spans="1:7" x14ac:dyDescent="0.25">
      <c r="A106" s="62">
        <v>43704</v>
      </c>
      <c r="B106" t="s">
        <v>17</v>
      </c>
      <c r="C106" t="s">
        <v>11</v>
      </c>
      <c r="D106">
        <v>1754</v>
      </c>
      <c r="E106" t="s">
        <v>1</v>
      </c>
      <c r="F106">
        <v>22.5</v>
      </c>
      <c r="G106">
        <v>39465</v>
      </c>
    </row>
    <row r="107" spans="1:7" x14ac:dyDescent="0.25">
      <c r="A107" s="62">
        <v>43704</v>
      </c>
      <c r="B107" t="s">
        <v>17</v>
      </c>
      <c r="C107" t="s">
        <v>11</v>
      </c>
      <c r="D107">
        <v>947</v>
      </c>
      <c r="E107" t="s">
        <v>1</v>
      </c>
      <c r="F107">
        <v>22</v>
      </c>
      <c r="G107">
        <v>20834</v>
      </c>
    </row>
    <row r="108" spans="1:7" x14ac:dyDescent="0.25">
      <c r="A108" s="62">
        <v>43704</v>
      </c>
      <c r="B108" t="s">
        <v>17</v>
      </c>
      <c r="C108" t="s">
        <v>11</v>
      </c>
      <c r="D108">
        <v>1026</v>
      </c>
      <c r="E108" t="s">
        <v>1</v>
      </c>
      <c r="F108">
        <v>23.5</v>
      </c>
      <c r="G108">
        <v>24111</v>
      </c>
    </row>
    <row r="109" spans="1:7" x14ac:dyDescent="0.25">
      <c r="A109" s="62">
        <v>43704</v>
      </c>
      <c r="B109" t="s">
        <v>17</v>
      </c>
      <c r="C109" t="s">
        <v>11</v>
      </c>
      <c r="D109">
        <v>901</v>
      </c>
      <c r="E109" t="s">
        <v>1</v>
      </c>
      <c r="F109">
        <v>22</v>
      </c>
      <c r="G109">
        <v>19822</v>
      </c>
    </row>
    <row r="110" spans="1:7" x14ac:dyDescent="0.25">
      <c r="A110" s="62">
        <v>43705</v>
      </c>
      <c r="B110" t="s">
        <v>17</v>
      </c>
      <c r="C110" t="s">
        <v>11</v>
      </c>
      <c r="D110">
        <v>936</v>
      </c>
      <c r="E110" t="s">
        <v>1</v>
      </c>
      <c r="F110">
        <v>28</v>
      </c>
      <c r="G110">
        <v>26208</v>
      </c>
    </row>
    <row r="111" spans="1:7" x14ac:dyDescent="0.25">
      <c r="A111" s="62">
        <v>43710</v>
      </c>
      <c r="B111" t="s">
        <v>17</v>
      </c>
      <c r="C111" t="s">
        <v>11</v>
      </c>
      <c r="D111">
        <v>1093</v>
      </c>
      <c r="E111" t="s">
        <v>1</v>
      </c>
      <c r="F111">
        <v>22</v>
      </c>
      <c r="G111">
        <v>24046</v>
      </c>
    </row>
    <row r="112" spans="1:7" x14ac:dyDescent="0.25">
      <c r="A112" s="62">
        <v>43710</v>
      </c>
      <c r="B112" t="s">
        <v>17</v>
      </c>
      <c r="C112" t="s">
        <v>11</v>
      </c>
      <c r="D112">
        <v>1024</v>
      </c>
      <c r="E112" t="s">
        <v>1</v>
      </c>
      <c r="F112">
        <v>23.5</v>
      </c>
      <c r="G112">
        <v>24064</v>
      </c>
    </row>
    <row r="113" spans="1:7" x14ac:dyDescent="0.25">
      <c r="A113" s="62">
        <v>43710</v>
      </c>
      <c r="B113" t="s">
        <v>17</v>
      </c>
      <c r="C113" t="s">
        <v>11</v>
      </c>
      <c r="D113">
        <v>447</v>
      </c>
      <c r="E113" t="s">
        <v>1</v>
      </c>
      <c r="F113">
        <v>29.5</v>
      </c>
      <c r="G113">
        <v>13186.5</v>
      </c>
    </row>
    <row r="114" spans="1:7" x14ac:dyDescent="0.25">
      <c r="A114" s="62">
        <v>43710</v>
      </c>
      <c r="B114" t="s">
        <v>17</v>
      </c>
      <c r="C114" t="s">
        <v>11</v>
      </c>
      <c r="D114">
        <v>1457</v>
      </c>
      <c r="E114" t="s">
        <v>1</v>
      </c>
      <c r="F114">
        <v>22</v>
      </c>
      <c r="G114">
        <v>32054</v>
      </c>
    </row>
    <row r="115" spans="1:7" x14ac:dyDescent="0.25">
      <c r="A115" s="62">
        <v>43721</v>
      </c>
      <c r="B115" t="s">
        <v>17</v>
      </c>
      <c r="C115" t="s">
        <v>11</v>
      </c>
      <c r="D115">
        <v>355</v>
      </c>
      <c r="E115" t="s">
        <v>1</v>
      </c>
      <c r="F115">
        <v>28</v>
      </c>
      <c r="G115">
        <v>9940</v>
      </c>
    </row>
    <row r="116" spans="1:7" x14ac:dyDescent="0.25">
      <c r="A116" s="62">
        <v>43722</v>
      </c>
      <c r="B116" t="s">
        <v>17</v>
      </c>
      <c r="C116" t="s">
        <v>11</v>
      </c>
      <c r="D116">
        <v>521</v>
      </c>
      <c r="E116" t="s">
        <v>1</v>
      </c>
      <c r="F116">
        <v>22</v>
      </c>
      <c r="G116">
        <v>11462</v>
      </c>
    </row>
    <row r="117" spans="1:7" x14ac:dyDescent="0.25">
      <c r="A117" s="62">
        <v>43722</v>
      </c>
      <c r="B117" t="s">
        <v>17</v>
      </c>
      <c r="C117" t="s">
        <v>11</v>
      </c>
      <c r="D117">
        <v>1129</v>
      </c>
      <c r="E117" t="s">
        <v>1</v>
      </c>
      <c r="F117">
        <v>22</v>
      </c>
      <c r="G117">
        <v>24838</v>
      </c>
    </row>
    <row r="118" spans="1:7" x14ac:dyDescent="0.25">
      <c r="A118" s="62">
        <v>43736</v>
      </c>
      <c r="B118" t="s">
        <v>17</v>
      </c>
      <c r="C118" t="s">
        <v>11</v>
      </c>
      <c r="D118">
        <v>2149</v>
      </c>
      <c r="E118" t="s">
        <v>1</v>
      </c>
      <c r="F118">
        <v>26</v>
      </c>
      <c r="G118">
        <v>55874</v>
      </c>
    </row>
    <row r="119" spans="1:7" x14ac:dyDescent="0.25">
      <c r="A119" s="62">
        <v>43739</v>
      </c>
      <c r="B119" t="s">
        <v>17</v>
      </c>
      <c r="C119" t="s">
        <v>11</v>
      </c>
      <c r="D119">
        <v>1105</v>
      </c>
      <c r="E119" t="s">
        <v>1</v>
      </c>
      <c r="F119">
        <v>21.5</v>
      </c>
      <c r="G119">
        <v>23757.5</v>
      </c>
    </row>
    <row r="120" spans="1:7" x14ac:dyDescent="0.25">
      <c r="A120" s="62">
        <v>43752</v>
      </c>
      <c r="B120" t="s">
        <v>17</v>
      </c>
      <c r="C120" t="s">
        <v>11</v>
      </c>
      <c r="D120">
        <v>782</v>
      </c>
      <c r="E120" t="s">
        <v>1</v>
      </c>
      <c r="F120">
        <v>26</v>
      </c>
      <c r="G120">
        <v>20332</v>
      </c>
    </row>
    <row r="121" spans="1:7" x14ac:dyDescent="0.25">
      <c r="A121" s="62">
        <v>43752</v>
      </c>
      <c r="B121" t="s">
        <v>17</v>
      </c>
      <c r="C121" t="s">
        <v>11</v>
      </c>
      <c r="D121">
        <v>1536</v>
      </c>
      <c r="E121" t="s">
        <v>1</v>
      </c>
      <c r="F121">
        <v>26</v>
      </c>
      <c r="G121">
        <v>39936</v>
      </c>
    </row>
    <row r="122" spans="1:7" x14ac:dyDescent="0.25">
      <c r="A122" s="62">
        <v>43754</v>
      </c>
      <c r="B122" t="s">
        <v>17</v>
      </c>
      <c r="C122" t="s">
        <v>11</v>
      </c>
      <c r="D122">
        <v>2154</v>
      </c>
      <c r="E122" t="s">
        <v>1</v>
      </c>
      <c r="F122">
        <v>21</v>
      </c>
      <c r="G122">
        <v>45234</v>
      </c>
    </row>
    <row r="123" spans="1:7" x14ac:dyDescent="0.25">
      <c r="A123" s="62">
        <v>43754</v>
      </c>
      <c r="B123" t="s">
        <v>17</v>
      </c>
      <c r="C123" t="s">
        <v>11</v>
      </c>
      <c r="D123">
        <v>582</v>
      </c>
      <c r="E123" t="s">
        <v>1</v>
      </c>
      <c r="F123">
        <v>26</v>
      </c>
      <c r="G123">
        <v>15132</v>
      </c>
    </row>
    <row r="124" spans="1:7" x14ac:dyDescent="0.25">
      <c r="A124" s="62">
        <v>43756</v>
      </c>
      <c r="B124" t="s">
        <v>17</v>
      </c>
      <c r="C124" t="s">
        <v>11</v>
      </c>
      <c r="D124">
        <v>1027</v>
      </c>
      <c r="E124" t="s">
        <v>1</v>
      </c>
      <c r="F124">
        <v>21.5</v>
      </c>
      <c r="G124">
        <v>22080.5</v>
      </c>
    </row>
    <row r="125" spans="1:7" x14ac:dyDescent="0.25">
      <c r="A125" s="62">
        <v>43756</v>
      </c>
      <c r="B125" t="s">
        <v>17</v>
      </c>
      <c r="C125" t="s">
        <v>11</v>
      </c>
      <c r="D125">
        <v>1225</v>
      </c>
      <c r="E125" t="s">
        <v>1</v>
      </c>
      <c r="F125">
        <v>26.5</v>
      </c>
      <c r="G125">
        <v>32462.5</v>
      </c>
    </row>
    <row r="126" spans="1:7" x14ac:dyDescent="0.25">
      <c r="A126" s="62">
        <v>43756</v>
      </c>
      <c r="B126" t="s">
        <v>17</v>
      </c>
      <c r="C126" t="s">
        <v>11</v>
      </c>
      <c r="D126">
        <v>243</v>
      </c>
      <c r="E126" t="s">
        <v>1</v>
      </c>
      <c r="F126">
        <v>26</v>
      </c>
      <c r="G126">
        <v>6318</v>
      </c>
    </row>
    <row r="127" spans="1:7" x14ac:dyDescent="0.25">
      <c r="A127" s="62">
        <v>43756</v>
      </c>
      <c r="B127" t="s">
        <v>17</v>
      </c>
      <c r="C127" t="s">
        <v>11</v>
      </c>
      <c r="D127">
        <v>646</v>
      </c>
      <c r="E127" t="s">
        <v>1</v>
      </c>
      <c r="F127">
        <v>21.5</v>
      </c>
      <c r="G127">
        <v>13889</v>
      </c>
    </row>
    <row r="128" spans="1:7" x14ac:dyDescent="0.25">
      <c r="A128" s="62">
        <v>43756</v>
      </c>
      <c r="B128" t="s">
        <v>17</v>
      </c>
      <c r="C128" t="s">
        <v>11</v>
      </c>
      <c r="D128">
        <v>781</v>
      </c>
      <c r="E128" t="s">
        <v>1</v>
      </c>
      <c r="F128">
        <v>27.5</v>
      </c>
      <c r="G128">
        <v>21477.5</v>
      </c>
    </row>
    <row r="129" spans="1:7" x14ac:dyDescent="0.25">
      <c r="A129" s="62">
        <v>43760</v>
      </c>
      <c r="B129" t="s">
        <v>17</v>
      </c>
      <c r="C129" t="s">
        <v>11</v>
      </c>
      <c r="D129">
        <v>467</v>
      </c>
      <c r="E129" t="s">
        <v>1</v>
      </c>
      <c r="F129">
        <v>27.5</v>
      </c>
      <c r="G129">
        <v>12842.5</v>
      </c>
    </row>
    <row r="130" spans="1:7" x14ac:dyDescent="0.25">
      <c r="A130" s="62">
        <v>43760</v>
      </c>
      <c r="B130" t="s">
        <v>17</v>
      </c>
      <c r="C130" t="s">
        <v>11</v>
      </c>
      <c r="D130">
        <v>1259</v>
      </c>
      <c r="E130" t="s">
        <v>1</v>
      </c>
      <c r="F130">
        <v>26.5</v>
      </c>
      <c r="G130">
        <v>33363.5</v>
      </c>
    </row>
    <row r="131" spans="1:7" x14ac:dyDescent="0.25">
      <c r="A131" s="62">
        <v>43762</v>
      </c>
      <c r="B131" t="s">
        <v>17</v>
      </c>
      <c r="C131" t="s">
        <v>11</v>
      </c>
      <c r="D131">
        <v>399</v>
      </c>
      <c r="E131" t="s">
        <v>1</v>
      </c>
      <c r="F131">
        <v>20.5</v>
      </c>
      <c r="G131">
        <v>8179.5</v>
      </c>
    </row>
    <row r="132" spans="1:7" x14ac:dyDescent="0.25">
      <c r="A132" s="62">
        <v>43762</v>
      </c>
      <c r="B132" t="s">
        <v>17</v>
      </c>
      <c r="C132" t="s">
        <v>11</v>
      </c>
      <c r="D132">
        <v>395</v>
      </c>
      <c r="E132" t="s">
        <v>1</v>
      </c>
      <c r="F132">
        <v>22.25</v>
      </c>
      <c r="G132">
        <v>8788.75</v>
      </c>
    </row>
    <row r="133" spans="1:7" x14ac:dyDescent="0.25">
      <c r="A133" s="62">
        <v>43762</v>
      </c>
      <c r="B133" t="s">
        <v>17</v>
      </c>
      <c r="C133" t="s">
        <v>11</v>
      </c>
      <c r="D133">
        <v>1156</v>
      </c>
      <c r="E133" t="s">
        <v>1</v>
      </c>
      <c r="F133">
        <v>21</v>
      </c>
      <c r="G133">
        <v>24276</v>
      </c>
    </row>
    <row r="134" spans="1:7" x14ac:dyDescent="0.25">
      <c r="A134" s="62">
        <v>43763</v>
      </c>
      <c r="B134" t="s">
        <v>17</v>
      </c>
      <c r="C134" t="s">
        <v>11</v>
      </c>
      <c r="D134">
        <v>1064</v>
      </c>
      <c r="E134" t="s">
        <v>1</v>
      </c>
      <c r="F134">
        <v>21</v>
      </c>
      <c r="G134">
        <v>22344</v>
      </c>
    </row>
    <row r="135" spans="1:7" x14ac:dyDescent="0.25">
      <c r="A135" s="62">
        <v>43763</v>
      </c>
      <c r="B135" t="s">
        <v>17</v>
      </c>
      <c r="C135" t="s">
        <v>11</v>
      </c>
      <c r="D135">
        <v>1243</v>
      </c>
      <c r="E135" t="s">
        <v>1</v>
      </c>
      <c r="F135">
        <v>21</v>
      </c>
      <c r="G135">
        <v>26103</v>
      </c>
    </row>
    <row r="136" spans="1:7" x14ac:dyDescent="0.25">
      <c r="A136" s="62">
        <v>43763</v>
      </c>
      <c r="B136" t="s">
        <v>17</v>
      </c>
      <c r="C136" t="s">
        <v>11</v>
      </c>
      <c r="D136">
        <v>1067</v>
      </c>
      <c r="E136" t="s">
        <v>1</v>
      </c>
      <c r="F136">
        <v>21</v>
      </c>
      <c r="G136">
        <v>22407</v>
      </c>
    </row>
    <row r="137" spans="1:7" x14ac:dyDescent="0.25">
      <c r="A137" s="62">
        <v>43764</v>
      </c>
      <c r="B137" t="s">
        <v>17</v>
      </c>
      <c r="C137" t="s">
        <v>11</v>
      </c>
      <c r="D137">
        <v>939</v>
      </c>
      <c r="E137" t="s">
        <v>1</v>
      </c>
      <c r="F137">
        <v>26</v>
      </c>
      <c r="G137">
        <v>24414</v>
      </c>
    </row>
    <row r="138" spans="1:7" x14ac:dyDescent="0.25">
      <c r="A138" s="62">
        <v>43764</v>
      </c>
      <c r="B138" t="s">
        <v>17</v>
      </c>
      <c r="C138" t="s">
        <v>11</v>
      </c>
      <c r="D138">
        <v>944</v>
      </c>
      <c r="E138" t="s">
        <v>1</v>
      </c>
      <c r="F138">
        <v>27.5</v>
      </c>
      <c r="G138">
        <v>25960</v>
      </c>
    </row>
    <row r="139" spans="1:7" x14ac:dyDescent="0.25">
      <c r="A139" s="62">
        <v>43775</v>
      </c>
      <c r="B139" t="s">
        <v>17</v>
      </c>
      <c r="C139" t="s">
        <v>11</v>
      </c>
      <c r="D139">
        <v>890</v>
      </c>
      <c r="E139" t="s">
        <v>1</v>
      </c>
      <c r="F139">
        <v>26</v>
      </c>
      <c r="G139">
        <v>23140</v>
      </c>
    </row>
    <row r="140" spans="1:7" x14ac:dyDescent="0.25">
      <c r="A140" s="62">
        <v>43775</v>
      </c>
      <c r="B140" t="s">
        <v>17</v>
      </c>
      <c r="C140" t="s">
        <v>11</v>
      </c>
      <c r="D140">
        <v>1293</v>
      </c>
      <c r="E140" t="s">
        <v>1</v>
      </c>
      <c r="F140">
        <v>22.5</v>
      </c>
      <c r="G140">
        <v>29092.5</v>
      </c>
    </row>
    <row r="141" spans="1:7" x14ac:dyDescent="0.25">
      <c r="A141" s="62">
        <v>43777</v>
      </c>
      <c r="B141" t="s">
        <v>17</v>
      </c>
      <c r="C141" t="s">
        <v>11</v>
      </c>
      <c r="D141">
        <v>923</v>
      </c>
      <c r="E141" t="s">
        <v>1</v>
      </c>
      <c r="F141">
        <v>21</v>
      </c>
      <c r="G141">
        <v>19383</v>
      </c>
    </row>
    <row r="142" spans="1:7" x14ac:dyDescent="0.25">
      <c r="A142" s="62">
        <v>43777</v>
      </c>
      <c r="B142" t="s">
        <v>17</v>
      </c>
      <c r="C142" t="s">
        <v>11</v>
      </c>
      <c r="D142">
        <v>366</v>
      </c>
      <c r="E142" t="s">
        <v>1</v>
      </c>
      <c r="F142">
        <v>29.5</v>
      </c>
      <c r="G142">
        <v>10797</v>
      </c>
    </row>
    <row r="143" spans="1:7" x14ac:dyDescent="0.25">
      <c r="A143" s="62">
        <v>43780</v>
      </c>
      <c r="B143" t="s">
        <v>17</v>
      </c>
      <c r="C143" t="s">
        <v>11</v>
      </c>
      <c r="D143">
        <v>1440</v>
      </c>
      <c r="E143" t="s">
        <v>1</v>
      </c>
      <c r="F143">
        <v>29</v>
      </c>
      <c r="G143">
        <v>41760</v>
      </c>
    </row>
    <row r="144" spans="1:7" x14ac:dyDescent="0.25">
      <c r="A144" s="62">
        <v>43781</v>
      </c>
      <c r="B144" t="s">
        <v>17</v>
      </c>
      <c r="C144" t="s">
        <v>11</v>
      </c>
      <c r="D144">
        <v>317</v>
      </c>
      <c r="E144" t="s">
        <v>1</v>
      </c>
      <c r="F144">
        <v>27.5</v>
      </c>
      <c r="G144">
        <v>8717.5</v>
      </c>
    </row>
    <row r="145" spans="1:7" x14ac:dyDescent="0.25">
      <c r="A145" s="62">
        <v>43781</v>
      </c>
      <c r="B145" t="s">
        <v>17</v>
      </c>
      <c r="C145" t="s">
        <v>11</v>
      </c>
      <c r="D145">
        <v>1725</v>
      </c>
      <c r="E145" t="s">
        <v>1</v>
      </c>
      <c r="F145">
        <v>21.5</v>
      </c>
      <c r="G145">
        <v>37087.5</v>
      </c>
    </row>
    <row r="146" spans="1:7" x14ac:dyDescent="0.25">
      <c r="A146" s="62">
        <v>43781</v>
      </c>
      <c r="B146" t="s">
        <v>17</v>
      </c>
      <c r="C146" t="s">
        <v>11</v>
      </c>
      <c r="D146">
        <v>778</v>
      </c>
      <c r="E146" t="s">
        <v>1</v>
      </c>
      <c r="F146">
        <v>25.5</v>
      </c>
      <c r="G146">
        <v>19839</v>
      </c>
    </row>
    <row r="147" spans="1:7" x14ac:dyDescent="0.25">
      <c r="A147" s="62">
        <v>43781</v>
      </c>
      <c r="B147" t="s">
        <v>17</v>
      </c>
      <c r="C147" t="s">
        <v>11</v>
      </c>
      <c r="D147">
        <v>1093</v>
      </c>
      <c r="E147" t="s">
        <v>1</v>
      </c>
      <c r="F147">
        <v>25.5</v>
      </c>
      <c r="G147">
        <v>27871.5</v>
      </c>
    </row>
    <row r="148" spans="1:7" x14ac:dyDescent="0.25">
      <c r="A148" s="62">
        <v>43783</v>
      </c>
      <c r="B148" t="s">
        <v>17</v>
      </c>
      <c r="C148" t="s">
        <v>11</v>
      </c>
      <c r="D148">
        <v>666</v>
      </c>
      <c r="E148" t="s">
        <v>1</v>
      </c>
      <c r="F148">
        <v>28.5</v>
      </c>
      <c r="G148">
        <v>18981</v>
      </c>
    </row>
    <row r="149" spans="1:7" x14ac:dyDescent="0.25">
      <c r="A149" s="62">
        <v>43783</v>
      </c>
      <c r="B149" t="s">
        <v>17</v>
      </c>
      <c r="C149" t="s">
        <v>11</v>
      </c>
      <c r="D149">
        <v>1179</v>
      </c>
      <c r="E149" t="s">
        <v>1</v>
      </c>
      <c r="F149">
        <v>25.5</v>
      </c>
      <c r="G149">
        <v>30064.5</v>
      </c>
    </row>
    <row r="150" spans="1:7" x14ac:dyDescent="0.25">
      <c r="A150" s="62">
        <v>43784</v>
      </c>
      <c r="B150" t="s">
        <v>17</v>
      </c>
      <c r="C150" t="s">
        <v>11</v>
      </c>
      <c r="D150">
        <v>661</v>
      </c>
      <c r="E150" t="s">
        <v>1</v>
      </c>
      <c r="F150">
        <v>20.5</v>
      </c>
      <c r="G150">
        <v>13550.5</v>
      </c>
    </row>
    <row r="151" spans="1:7" x14ac:dyDescent="0.25">
      <c r="A151" s="62">
        <v>43784</v>
      </c>
      <c r="B151" t="s">
        <v>17</v>
      </c>
      <c r="C151" t="s">
        <v>11</v>
      </c>
      <c r="D151">
        <v>426</v>
      </c>
      <c r="E151" t="s">
        <v>1</v>
      </c>
      <c r="F151">
        <v>27</v>
      </c>
      <c r="G151">
        <v>11502</v>
      </c>
    </row>
    <row r="152" spans="1:7" x14ac:dyDescent="0.25">
      <c r="A152" s="62">
        <v>43787</v>
      </c>
      <c r="B152" t="s">
        <v>17</v>
      </c>
      <c r="C152" t="s">
        <v>11</v>
      </c>
      <c r="D152">
        <v>1187</v>
      </c>
      <c r="E152" t="s">
        <v>1</v>
      </c>
      <c r="F152">
        <v>26</v>
      </c>
      <c r="G152">
        <v>30862</v>
      </c>
    </row>
    <row r="153" spans="1:7" x14ac:dyDescent="0.25">
      <c r="A153" s="62">
        <v>43791</v>
      </c>
      <c r="B153" t="s">
        <v>17</v>
      </c>
      <c r="C153" t="s">
        <v>11</v>
      </c>
      <c r="D153">
        <v>1636</v>
      </c>
      <c r="E153" t="s">
        <v>1</v>
      </c>
      <c r="F153">
        <v>25.5</v>
      </c>
      <c r="G153">
        <v>41718</v>
      </c>
    </row>
    <row r="154" spans="1:7" x14ac:dyDescent="0.25">
      <c r="A154" s="62">
        <v>43792</v>
      </c>
      <c r="B154" t="s">
        <v>17</v>
      </c>
      <c r="C154" t="s">
        <v>11</v>
      </c>
      <c r="D154">
        <v>1577</v>
      </c>
      <c r="E154" t="s">
        <v>1</v>
      </c>
      <c r="F154">
        <v>25.5</v>
      </c>
      <c r="G154">
        <v>40213.5</v>
      </c>
    </row>
    <row r="155" spans="1:7" x14ac:dyDescent="0.25">
      <c r="A155" s="62">
        <v>43792</v>
      </c>
      <c r="B155" t="s">
        <v>17</v>
      </c>
      <c r="C155" t="s">
        <v>11</v>
      </c>
      <c r="D155">
        <v>940</v>
      </c>
      <c r="E155" t="s">
        <v>1</v>
      </c>
      <c r="F155">
        <v>25.5</v>
      </c>
      <c r="G155">
        <v>23970</v>
      </c>
    </row>
    <row r="156" spans="1:7" x14ac:dyDescent="0.25">
      <c r="A156" s="62">
        <v>43792</v>
      </c>
      <c r="B156" t="s">
        <v>17</v>
      </c>
      <c r="C156" t="s">
        <v>11</v>
      </c>
      <c r="D156">
        <v>1071</v>
      </c>
      <c r="E156" t="s">
        <v>1</v>
      </c>
      <c r="F156">
        <v>27.5</v>
      </c>
      <c r="G156">
        <v>29452.5</v>
      </c>
    </row>
    <row r="157" spans="1:7" x14ac:dyDescent="0.25">
      <c r="A157" s="62">
        <v>43794</v>
      </c>
      <c r="B157" t="s">
        <v>17</v>
      </c>
      <c r="C157" t="s">
        <v>11</v>
      </c>
      <c r="D157">
        <v>570</v>
      </c>
      <c r="E157" t="s">
        <v>1</v>
      </c>
      <c r="F157">
        <v>27.25</v>
      </c>
      <c r="G157">
        <v>15532.5</v>
      </c>
    </row>
    <row r="158" spans="1:7" x14ac:dyDescent="0.25">
      <c r="A158" s="62">
        <v>43794</v>
      </c>
      <c r="B158" t="s">
        <v>17</v>
      </c>
      <c r="C158" t="s">
        <v>11</v>
      </c>
      <c r="D158">
        <v>529</v>
      </c>
      <c r="E158" t="s">
        <v>1</v>
      </c>
      <c r="F158">
        <v>29</v>
      </c>
      <c r="G158">
        <v>15341</v>
      </c>
    </row>
    <row r="159" spans="1:7" x14ac:dyDescent="0.25">
      <c r="A159" s="62">
        <v>43794</v>
      </c>
      <c r="B159" t="s">
        <v>17</v>
      </c>
      <c r="C159" t="s">
        <v>11</v>
      </c>
      <c r="D159">
        <v>1411</v>
      </c>
      <c r="E159" t="s">
        <v>1</v>
      </c>
      <c r="F159">
        <v>25.5</v>
      </c>
      <c r="G159">
        <v>35980.5</v>
      </c>
    </row>
    <row r="160" spans="1:7" x14ac:dyDescent="0.25">
      <c r="A160" s="62">
        <v>43794</v>
      </c>
      <c r="B160" t="s">
        <v>17</v>
      </c>
      <c r="C160" t="s">
        <v>11</v>
      </c>
      <c r="D160">
        <v>715</v>
      </c>
      <c r="E160" t="s">
        <v>1</v>
      </c>
      <c r="F160">
        <v>25.5</v>
      </c>
      <c r="G160">
        <v>18232.5</v>
      </c>
    </row>
    <row r="161" spans="1:7" x14ac:dyDescent="0.25">
      <c r="A161" s="62">
        <v>43794</v>
      </c>
      <c r="B161" t="s">
        <v>17</v>
      </c>
      <c r="C161" t="s">
        <v>11</v>
      </c>
      <c r="D161">
        <v>763</v>
      </c>
      <c r="E161" t="s">
        <v>1</v>
      </c>
      <c r="F161">
        <v>25.5</v>
      </c>
      <c r="G161">
        <v>19456.5</v>
      </c>
    </row>
    <row r="162" spans="1:7" x14ac:dyDescent="0.25">
      <c r="A162" s="62">
        <v>43794</v>
      </c>
      <c r="B162" t="s">
        <v>17</v>
      </c>
      <c r="C162" t="s">
        <v>11</v>
      </c>
      <c r="D162">
        <v>967</v>
      </c>
      <c r="E162" t="s">
        <v>1</v>
      </c>
      <c r="F162">
        <v>27.5</v>
      </c>
      <c r="G162">
        <v>26592.5</v>
      </c>
    </row>
    <row r="163" spans="1:7" x14ac:dyDescent="0.25">
      <c r="A163" s="62">
        <v>43796</v>
      </c>
      <c r="B163" t="s">
        <v>17</v>
      </c>
      <c r="C163" t="s">
        <v>11</v>
      </c>
      <c r="D163">
        <v>740</v>
      </c>
      <c r="E163" t="s">
        <v>1</v>
      </c>
      <c r="F163">
        <v>26</v>
      </c>
      <c r="G163">
        <v>19240</v>
      </c>
    </row>
    <row r="164" spans="1:7" x14ac:dyDescent="0.25">
      <c r="A164" s="62">
        <v>43796</v>
      </c>
      <c r="B164" t="s">
        <v>17</v>
      </c>
      <c r="C164" t="s">
        <v>11</v>
      </c>
      <c r="D164">
        <v>644</v>
      </c>
      <c r="E164" t="s">
        <v>1</v>
      </c>
      <c r="F164">
        <v>26</v>
      </c>
      <c r="G164">
        <v>16744</v>
      </c>
    </row>
    <row r="165" spans="1:7" x14ac:dyDescent="0.25">
      <c r="A165" s="62">
        <v>43796</v>
      </c>
      <c r="B165" t="s">
        <v>17</v>
      </c>
      <c r="C165" t="s">
        <v>11</v>
      </c>
      <c r="D165">
        <v>2138</v>
      </c>
      <c r="E165" t="s">
        <v>1</v>
      </c>
      <c r="F165">
        <v>27.5</v>
      </c>
      <c r="G165">
        <v>58795</v>
      </c>
    </row>
    <row r="166" spans="1:7" x14ac:dyDescent="0.25">
      <c r="A166" s="62">
        <v>43797</v>
      </c>
      <c r="B166" t="s">
        <v>17</v>
      </c>
      <c r="C166" t="s">
        <v>11</v>
      </c>
      <c r="D166">
        <v>352</v>
      </c>
      <c r="E166" t="s">
        <v>1</v>
      </c>
      <c r="F166">
        <v>25</v>
      </c>
      <c r="G166">
        <v>8800</v>
      </c>
    </row>
    <row r="167" spans="1:7" x14ac:dyDescent="0.25">
      <c r="A167" s="62">
        <v>43803</v>
      </c>
      <c r="B167" t="s">
        <v>17</v>
      </c>
      <c r="C167" t="s">
        <v>11</v>
      </c>
      <c r="D167">
        <v>991</v>
      </c>
      <c r="E167" t="s">
        <v>1</v>
      </c>
      <c r="F167">
        <v>21</v>
      </c>
      <c r="G167">
        <v>20811</v>
      </c>
    </row>
    <row r="168" spans="1:7" x14ac:dyDescent="0.25">
      <c r="A168" s="62">
        <v>43803</v>
      </c>
      <c r="B168" t="s">
        <v>17</v>
      </c>
      <c r="C168" t="s">
        <v>11</v>
      </c>
      <c r="D168">
        <v>964</v>
      </c>
      <c r="E168" t="s">
        <v>1</v>
      </c>
      <c r="F168">
        <v>21</v>
      </c>
      <c r="G168">
        <v>20244</v>
      </c>
    </row>
    <row r="169" spans="1:7" x14ac:dyDescent="0.25">
      <c r="A169" s="62">
        <v>43803</v>
      </c>
      <c r="B169" t="s">
        <v>17</v>
      </c>
      <c r="C169" t="s">
        <v>11</v>
      </c>
      <c r="D169">
        <v>525</v>
      </c>
      <c r="E169" t="s">
        <v>1</v>
      </c>
      <c r="F169">
        <v>25.5</v>
      </c>
      <c r="G169">
        <v>13387.5</v>
      </c>
    </row>
    <row r="170" spans="1:7" x14ac:dyDescent="0.25">
      <c r="A170" s="62">
        <v>43804</v>
      </c>
      <c r="B170" t="s">
        <v>17</v>
      </c>
      <c r="C170" t="s">
        <v>11</v>
      </c>
      <c r="D170">
        <v>505</v>
      </c>
      <c r="E170" t="s">
        <v>1</v>
      </c>
      <c r="F170">
        <v>25.5</v>
      </c>
      <c r="G170">
        <v>12877.5</v>
      </c>
    </row>
    <row r="171" spans="1:7" x14ac:dyDescent="0.25">
      <c r="A171" s="62">
        <v>43804</v>
      </c>
      <c r="B171" t="s">
        <v>17</v>
      </c>
      <c r="C171" t="s">
        <v>11</v>
      </c>
      <c r="D171">
        <v>892</v>
      </c>
      <c r="E171" t="s">
        <v>1</v>
      </c>
      <c r="F171">
        <v>21</v>
      </c>
      <c r="G171">
        <v>18732</v>
      </c>
    </row>
    <row r="172" spans="1:7" x14ac:dyDescent="0.25">
      <c r="A172" s="62">
        <v>43808</v>
      </c>
      <c r="B172" t="s">
        <v>17</v>
      </c>
      <c r="C172" t="s">
        <v>11</v>
      </c>
      <c r="D172">
        <v>731</v>
      </c>
      <c r="E172" t="s">
        <v>1</v>
      </c>
      <c r="F172">
        <v>20.75</v>
      </c>
      <c r="G172">
        <v>15168.25</v>
      </c>
    </row>
    <row r="173" spans="1:7" x14ac:dyDescent="0.25">
      <c r="A173" s="62">
        <v>43808</v>
      </c>
      <c r="B173" t="s">
        <v>17</v>
      </c>
      <c r="C173" t="s">
        <v>11</v>
      </c>
      <c r="D173">
        <v>481</v>
      </c>
      <c r="E173" t="s">
        <v>1</v>
      </c>
      <c r="F173">
        <v>20.75</v>
      </c>
      <c r="G173">
        <v>9980.75</v>
      </c>
    </row>
    <row r="174" spans="1:7" x14ac:dyDescent="0.25">
      <c r="A174" s="62">
        <v>43808</v>
      </c>
      <c r="B174" t="s">
        <v>17</v>
      </c>
      <c r="C174" t="s">
        <v>11</v>
      </c>
      <c r="D174">
        <v>686</v>
      </c>
      <c r="E174" t="s">
        <v>1</v>
      </c>
      <c r="F174">
        <v>22</v>
      </c>
      <c r="G174">
        <v>15092</v>
      </c>
    </row>
    <row r="175" spans="1:7" x14ac:dyDescent="0.25">
      <c r="A175" s="62">
        <v>43809</v>
      </c>
      <c r="B175" t="s">
        <v>17</v>
      </c>
      <c r="C175" t="s">
        <v>11</v>
      </c>
      <c r="D175">
        <v>896</v>
      </c>
      <c r="E175" t="s">
        <v>1</v>
      </c>
      <c r="F175">
        <v>21</v>
      </c>
      <c r="G175">
        <v>18816</v>
      </c>
    </row>
    <row r="176" spans="1:7" x14ac:dyDescent="0.25">
      <c r="A176" s="62">
        <v>43809</v>
      </c>
      <c r="B176" t="s">
        <v>17</v>
      </c>
      <c r="C176" t="s">
        <v>11</v>
      </c>
      <c r="D176">
        <v>692</v>
      </c>
      <c r="E176" t="s">
        <v>1</v>
      </c>
      <c r="F176">
        <v>21</v>
      </c>
      <c r="G176">
        <v>14532</v>
      </c>
    </row>
    <row r="177" spans="1:7" x14ac:dyDescent="0.25">
      <c r="A177" s="62">
        <v>43809</v>
      </c>
      <c r="B177" t="s">
        <v>17</v>
      </c>
      <c r="C177" t="s">
        <v>11</v>
      </c>
      <c r="D177">
        <v>1091</v>
      </c>
      <c r="E177" t="s">
        <v>1</v>
      </c>
      <c r="F177">
        <v>21</v>
      </c>
      <c r="G177">
        <v>22911</v>
      </c>
    </row>
    <row r="178" spans="1:7" x14ac:dyDescent="0.25">
      <c r="A178" s="62">
        <v>43810</v>
      </c>
      <c r="B178" t="s">
        <v>17</v>
      </c>
      <c r="C178" t="s">
        <v>11</v>
      </c>
      <c r="D178">
        <v>679</v>
      </c>
      <c r="E178" t="s">
        <v>1</v>
      </c>
      <c r="F178">
        <v>29.5</v>
      </c>
      <c r="G178">
        <v>20030.5</v>
      </c>
    </row>
    <row r="179" spans="1:7" x14ac:dyDescent="0.25">
      <c r="A179" s="62">
        <v>43810</v>
      </c>
      <c r="B179" t="s">
        <v>17</v>
      </c>
      <c r="C179" t="s">
        <v>11</v>
      </c>
      <c r="D179">
        <v>343</v>
      </c>
      <c r="E179" t="s">
        <v>1</v>
      </c>
      <c r="F179">
        <v>25.5</v>
      </c>
      <c r="G179">
        <v>8746.5</v>
      </c>
    </row>
    <row r="180" spans="1:7" x14ac:dyDescent="0.25">
      <c r="A180" s="62">
        <v>43812</v>
      </c>
      <c r="B180" t="s">
        <v>17</v>
      </c>
      <c r="C180" t="s">
        <v>11</v>
      </c>
      <c r="D180">
        <v>1153</v>
      </c>
      <c r="E180" t="s">
        <v>1</v>
      </c>
      <c r="F180">
        <v>21</v>
      </c>
      <c r="G180">
        <v>24213</v>
      </c>
    </row>
    <row r="181" spans="1:7" x14ac:dyDescent="0.25">
      <c r="A181" s="62">
        <v>43813</v>
      </c>
      <c r="B181" t="s">
        <v>17</v>
      </c>
      <c r="C181" t="s">
        <v>11</v>
      </c>
      <c r="D181">
        <v>996</v>
      </c>
      <c r="E181" t="s">
        <v>1</v>
      </c>
      <c r="F181">
        <v>20.5</v>
      </c>
      <c r="G181">
        <v>20418</v>
      </c>
    </row>
    <row r="182" spans="1:7" x14ac:dyDescent="0.25">
      <c r="A182" s="62">
        <v>43813</v>
      </c>
      <c r="B182" t="s">
        <v>17</v>
      </c>
      <c r="C182" t="s">
        <v>11</v>
      </c>
      <c r="D182">
        <v>940</v>
      </c>
      <c r="E182" t="s">
        <v>1</v>
      </c>
      <c r="F182">
        <v>20.5</v>
      </c>
      <c r="G182">
        <v>19270</v>
      </c>
    </row>
    <row r="183" spans="1:7" x14ac:dyDescent="0.25">
      <c r="A183" s="62">
        <v>43813</v>
      </c>
      <c r="B183" t="s">
        <v>17</v>
      </c>
      <c r="C183" t="s">
        <v>11</v>
      </c>
      <c r="D183">
        <v>1003</v>
      </c>
      <c r="E183" t="s">
        <v>1</v>
      </c>
      <c r="F183">
        <v>21</v>
      </c>
      <c r="G183">
        <v>21063</v>
      </c>
    </row>
    <row r="184" spans="1:7" x14ac:dyDescent="0.25">
      <c r="A184" s="62">
        <v>43813</v>
      </c>
      <c r="B184" t="s">
        <v>17</v>
      </c>
      <c r="C184" t="s">
        <v>11</v>
      </c>
      <c r="D184">
        <v>554</v>
      </c>
      <c r="E184" t="s">
        <v>1</v>
      </c>
      <c r="F184">
        <v>28</v>
      </c>
      <c r="G184">
        <v>15512</v>
      </c>
    </row>
    <row r="185" spans="1:7" x14ac:dyDescent="0.25">
      <c r="A185" s="62">
        <v>43813</v>
      </c>
      <c r="B185" t="s">
        <v>17</v>
      </c>
      <c r="C185" t="s">
        <v>11</v>
      </c>
      <c r="D185">
        <v>1104</v>
      </c>
      <c r="E185" t="s">
        <v>1</v>
      </c>
      <c r="F185">
        <v>20.5</v>
      </c>
      <c r="G185">
        <v>22632</v>
      </c>
    </row>
    <row r="186" spans="1:7" x14ac:dyDescent="0.25">
      <c r="A186" s="62">
        <v>43815</v>
      </c>
      <c r="B186" t="s">
        <v>17</v>
      </c>
      <c r="C186" t="s">
        <v>11</v>
      </c>
      <c r="D186">
        <v>1452</v>
      </c>
      <c r="E186" t="s">
        <v>1</v>
      </c>
      <c r="F186">
        <v>29</v>
      </c>
      <c r="G186">
        <v>42108</v>
      </c>
    </row>
    <row r="187" spans="1:7" x14ac:dyDescent="0.25">
      <c r="A187" s="62">
        <v>43815</v>
      </c>
      <c r="B187" t="s">
        <v>17</v>
      </c>
      <c r="C187" t="s">
        <v>11</v>
      </c>
      <c r="D187">
        <v>2020</v>
      </c>
      <c r="E187" t="s">
        <v>1</v>
      </c>
      <c r="F187">
        <v>29</v>
      </c>
      <c r="G187">
        <v>58580</v>
      </c>
    </row>
    <row r="188" spans="1:7" x14ac:dyDescent="0.25">
      <c r="A188" s="62">
        <v>43815</v>
      </c>
      <c r="B188" t="s">
        <v>17</v>
      </c>
      <c r="C188" t="s">
        <v>11</v>
      </c>
      <c r="D188">
        <v>1049</v>
      </c>
      <c r="E188" t="s">
        <v>1</v>
      </c>
      <c r="F188">
        <v>30.5</v>
      </c>
      <c r="G188">
        <v>31994.5</v>
      </c>
    </row>
    <row r="189" spans="1:7" x14ac:dyDescent="0.25">
      <c r="A189" s="62">
        <v>43817</v>
      </c>
      <c r="B189" t="s">
        <v>17</v>
      </c>
      <c r="C189" t="s">
        <v>11</v>
      </c>
      <c r="D189">
        <v>589</v>
      </c>
      <c r="E189" t="s">
        <v>1</v>
      </c>
      <c r="F189">
        <v>25.5</v>
      </c>
      <c r="G189">
        <v>15019.5</v>
      </c>
    </row>
    <row r="190" spans="1:7" x14ac:dyDescent="0.25">
      <c r="A190" s="62">
        <v>43817</v>
      </c>
      <c r="B190" t="s">
        <v>17</v>
      </c>
      <c r="C190" t="s">
        <v>11</v>
      </c>
      <c r="D190">
        <v>1631</v>
      </c>
      <c r="E190" t="s">
        <v>1</v>
      </c>
      <c r="F190">
        <v>21</v>
      </c>
      <c r="G190">
        <v>34251</v>
      </c>
    </row>
    <row r="191" spans="1:7" x14ac:dyDescent="0.25">
      <c r="A191" s="62">
        <v>43817</v>
      </c>
      <c r="B191" t="s">
        <v>17</v>
      </c>
      <c r="C191" t="s">
        <v>11</v>
      </c>
      <c r="D191">
        <v>644</v>
      </c>
      <c r="E191" t="s">
        <v>1</v>
      </c>
      <c r="F191">
        <v>21</v>
      </c>
      <c r="G191">
        <v>13524</v>
      </c>
    </row>
    <row r="192" spans="1:7" x14ac:dyDescent="0.25">
      <c r="A192" s="62">
        <v>43817</v>
      </c>
      <c r="B192" t="s">
        <v>17</v>
      </c>
      <c r="C192" t="s">
        <v>11</v>
      </c>
      <c r="D192">
        <v>740</v>
      </c>
      <c r="E192" t="s">
        <v>1</v>
      </c>
      <c r="F192">
        <v>21</v>
      </c>
      <c r="G192">
        <v>15540</v>
      </c>
    </row>
    <row r="193" spans="1:7" x14ac:dyDescent="0.25">
      <c r="A193" s="62">
        <v>43817</v>
      </c>
      <c r="B193" t="s">
        <v>17</v>
      </c>
      <c r="C193" t="s">
        <v>11</v>
      </c>
      <c r="D193">
        <v>655</v>
      </c>
      <c r="E193" t="s">
        <v>1</v>
      </c>
      <c r="F193">
        <v>22.5</v>
      </c>
      <c r="G193">
        <v>14737.5</v>
      </c>
    </row>
    <row r="194" spans="1:7" x14ac:dyDescent="0.25">
      <c r="A194" s="62">
        <v>43819</v>
      </c>
      <c r="B194" t="s">
        <v>17</v>
      </c>
      <c r="C194" t="s">
        <v>11</v>
      </c>
      <c r="D194">
        <v>958</v>
      </c>
      <c r="E194" t="s">
        <v>1</v>
      </c>
      <c r="F194">
        <v>21</v>
      </c>
      <c r="G194">
        <v>20118</v>
      </c>
    </row>
    <row r="195" spans="1:7" x14ac:dyDescent="0.25">
      <c r="A195" s="62">
        <v>43819</v>
      </c>
      <c r="B195" t="s">
        <v>17</v>
      </c>
      <c r="C195" t="s">
        <v>11</v>
      </c>
      <c r="D195">
        <v>1124</v>
      </c>
      <c r="E195" t="s">
        <v>1</v>
      </c>
      <c r="F195">
        <v>20.5</v>
      </c>
      <c r="G195">
        <v>23042</v>
      </c>
    </row>
    <row r="196" spans="1:7" x14ac:dyDescent="0.25">
      <c r="A196" s="62">
        <v>43819</v>
      </c>
      <c r="B196" t="s">
        <v>17</v>
      </c>
      <c r="C196" t="s">
        <v>11</v>
      </c>
      <c r="D196">
        <v>469</v>
      </c>
      <c r="E196" t="s">
        <v>1</v>
      </c>
      <c r="F196">
        <v>21</v>
      </c>
      <c r="G196">
        <v>9849</v>
      </c>
    </row>
    <row r="197" spans="1:7" x14ac:dyDescent="0.25">
      <c r="A197" s="62">
        <v>43820</v>
      </c>
      <c r="B197" t="s">
        <v>17</v>
      </c>
      <c r="C197" t="s">
        <v>11</v>
      </c>
      <c r="D197">
        <v>1411</v>
      </c>
      <c r="E197" t="s">
        <v>1</v>
      </c>
      <c r="F197">
        <v>22.5</v>
      </c>
      <c r="G197">
        <v>31747.5</v>
      </c>
    </row>
    <row r="198" spans="1:7" x14ac:dyDescent="0.25">
      <c r="A198" s="62">
        <v>43830</v>
      </c>
      <c r="B198" t="s">
        <v>17</v>
      </c>
      <c r="C198" t="s">
        <v>11</v>
      </c>
      <c r="D198">
        <v>879</v>
      </c>
      <c r="E198" t="s">
        <v>1</v>
      </c>
      <c r="F198">
        <v>21</v>
      </c>
      <c r="G198">
        <v>18459</v>
      </c>
    </row>
    <row r="199" spans="1:7" x14ac:dyDescent="0.25">
      <c r="A199" s="62">
        <v>43830</v>
      </c>
      <c r="B199" t="s">
        <v>17</v>
      </c>
      <c r="C199" t="s">
        <v>11</v>
      </c>
      <c r="D199">
        <v>1071</v>
      </c>
      <c r="E199" t="s">
        <v>1</v>
      </c>
      <c r="F199">
        <v>21</v>
      </c>
      <c r="G199">
        <v>22491</v>
      </c>
    </row>
    <row r="200" spans="1:7" x14ac:dyDescent="0.25">
      <c r="A200" s="62">
        <v>43833</v>
      </c>
      <c r="B200" t="s">
        <v>17</v>
      </c>
      <c r="C200" t="s">
        <v>11</v>
      </c>
      <c r="D200">
        <v>1146</v>
      </c>
      <c r="E200" t="s">
        <v>1</v>
      </c>
      <c r="F200">
        <v>25.5</v>
      </c>
      <c r="G200">
        <v>29223</v>
      </c>
    </row>
    <row r="201" spans="1:7" x14ac:dyDescent="0.25">
      <c r="A201" s="62">
        <v>43838</v>
      </c>
      <c r="B201" t="s">
        <v>17</v>
      </c>
      <c r="C201" t="s">
        <v>11</v>
      </c>
      <c r="D201">
        <v>1794</v>
      </c>
      <c r="E201" t="s">
        <v>1</v>
      </c>
      <c r="F201">
        <v>20.5</v>
      </c>
      <c r="G201">
        <v>36777</v>
      </c>
    </row>
    <row r="202" spans="1:7" x14ac:dyDescent="0.25">
      <c r="A202" s="62">
        <v>43847</v>
      </c>
      <c r="B202" t="s">
        <v>17</v>
      </c>
      <c r="C202" t="s">
        <v>11</v>
      </c>
      <c r="D202">
        <v>1158</v>
      </c>
      <c r="E202" t="s">
        <v>1</v>
      </c>
      <c r="F202">
        <v>20.5</v>
      </c>
      <c r="G202">
        <v>23739</v>
      </c>
    </row>
    <row r="203" spans="1:7" x14ac:dyDescent="0.25">
      <c r="A203" s="62">
        <v>43855</v>
      </c>
      <c r="B203" t="s">
        <v>17</v>
      </c>
      <c r="C203" t="s">
        <v>11</v>
      </c>
      <c r="D203">
        <v>1739</v>
      </c>
      <c r="E203" t="s">
        <v>1</v>
      </c>
      <c r="F203">
        <v>22.5</v>
      </c>
      <c r="G203">
        <v>39127.5</v>
      </c>
    </row>
    <row r="204" spans="1:7" x14ac:dyDescent="0.25">
      <c r="A204" s="62">
        <v>43862</v>
      </c>
      <c r="B204" t="s">
        <v>17</v>
      </c>
      <c r="C204" t="s">
        <v>11</v>
      </c>
      <c r="D204">
        <v>526</v>
      </c>
      <c r="E204" t="s">
        <v>1</v>
      </c>
      <c r="F204">
        <v>23</v>
      </c>
      <c r="G204">
        <v>12098</v>
      </c>
    </row>
    <row r="205" spans="1:7" x14ac:dyDescent="0.25">
      <c r="A205" s="62">
        <v>43862</v>
      </c>
      <c r="B205" t="s">
        <v>17</v>
      </c>
      <c r="C205" t="s">
        <v>11</v>
      </c>
      <c r="D205">
        <v>601</v>
      </c>
      <c r="E205" t="s">
        <v>1</v>
      </c>
      <c r="F205">
        <v>24</v>
      </c>
      <c r="G205">
        <v>14424</v>
      </c>
    </row>
    <row r="206" spans="1:7" x14ac:dyDescent="0.25">
      <c r="A206" s="62">
        <v>43862</v>
      </c>
      <c r="B206" t="s">
        <v>17</v>
      </c>
      <c r="C206" t="s">
        <v>11</v>
      </c>
      <c r="D206">
        <v>1206</v>
      </c>
      <c r="E206" t="s">
        <v>1</v>
      </c>
      <c r="F206">
        <v>23</v>
      </c>
      <c r="G206">
        <v>27738</v>
      </c>
    </row>
    <row r="207" spans="1:7" x14ac:dyDescent="0.25">
      <c r="A207" s="62">
        <v>43864</v>
      </c>
      <c r="B207" t="s">
        <v>17</v>
      </c>
      <c r="C207" t="s">
        <v>11</v>
      </c>
      <c r="D207">
        <v>1111</v>
      </c>
      <c r="E207" t="s">
        <v>1</v>
      </c>
      <c r="F207">
        <v>23</v>
      </c>
      <c r="G207">
        <v>25553</v>
      </c>
    </row>
    <row r="208" spans="1:7" x14ac:dyDescent="0.25">
      <c r="A208" s="62">
        <v>43864</v>
      </c>
      <c r="B208" t="s">
        <v>17</v>
      </c>
      <c r="C208" t="s">
        <v>11</v>
      </c>
      <c r="D208">
        <v>915</v>
      </c>
      <c r="E208" t="s">
        <v>1</v>
      </c>
      <c r="F208">
        <v>23</v>
      </c>
      <c r="G208">
        <v>21045</v>
      </c>
    </row>
    <row r="209" spans="1:7" x14ac:dyDescent="0.25">
      <c r="A209" s="62">
        <v>43864</v>
      </c>
      <c r="B209" t="s">
        <v>17</v>
      </c>
      <c r="C209" t="s">
        <v>11</v>
      </c>
      <c r="D209">
        <v>559</v>
      </c>
      <c r="E209" t="s">
        <v>1</v>
      </c>
      <c r="F209">
        <v>23</v>
      </c>
      <c r="G209">
        <v>12857</v>
      </c>
    </row>
    <row r="210" spans="1:7" x14ac:dyDescent="0.25">
      <c r="A210" s="62">
        <v>43865</v>
      </c>
      <c r="B210" t="s">
        <v>17</v>
      </c>
      <c r="C210" t="s">
        <v>11</v>
      </c>
      <c r="D210">
        <v>1160</v>
      </c>
      <c r="E210" t="s">
        <v>1</v>
      </c>
      <c r="F210">
        <v>22</v>
      </c>
      <c r="G210">
        <v>25520</v>
      </c>
    </row>
    <row r="211" spans="1:7" x14ac:dyDescent="0.25">
      <c r="A211" s="62">
        <v>43876</v>
      </c>
      <c r="B211" t="s">
        <v>17</v>
      </c>
      <c r="C211" t="s">
        <v>11</v>
      </c>
      <c r="D211">
        <v>932</v>
      </c>
      <c r="E211" t="s">
        <v>1</v>
      </c>
      <c r="F211">
        <v>22</v>
      </c>
      <c r="G211">
        <v>20504</v>
      </c>
    </row>
    <row r="212" spans="1:7" x14ac:dyDescent="0.25">
      <c r="A212" s="62">
        <v>43885</v>
      </c>
      <c r="B212" t="s">
        <v>17</v>
      </c>
      <c r="C212" t="s">
        <v>11</v>
      </c>
      <c r="D212">
        <v>711</v>
      </c>
      <c r="E212" t="s">
        <v>1</v>
      </c>
      <c r="F212">
        <v>26</v>
      </c>
      <c r="G212">
        <v>18486</v>
      </c>
    </row>
    <row r="213" spans="1:7" x14ac:dyDescent="0.25">
      <c r="A213" s="62">
        <v>43886</v>
      </c>
      <c r="B213" t="s">
        <v>17</v>
      </c>
      <c r="C213" t="s">
        <v>11</v>
      </c>
      <c r="D213">
        <v>928</v>
      </c>
      <c r="E213" t="s">
        <v>1</v>
      </c>
      <c r="F213">
        <v>22</v>
      </c>
      <c r="G213">
        <v>20416</v>
      </c>
    </row>
    <row r="214" spans="1:7" x14ac:dyDescent="0.25">
      <c r="A214" s="62">
        <v>43887</v>
      </c>
      <c r="B214" t="s">
        <v>17</v>
      </c>
      <c r="C214" t="s">
        <v>11</v>
      </c>
      <c r="D214">
        <v>1173</v>
      </c>
      <c r="E214" t="s">
        <v>1</v>
      </c>
      <c r="F214">
        <v>23.25</v>
      </c>
      <c r="G214">
        <v>27272.25</v>
      </c>
    </row>
    <row r="215" spans="1:7" x14ac:dyDescent="0.25">
      <c r="A215" s="62">
        <v>43887</v>
      </c>
      <c r="B215" t="s">
        <v>17</v>
      </c>
      <c r="C215" t="s">
        <v>11</v>
      </c>
      <c r="D215">
        <v>95</v>
      </c>
      <c r="E215" t="s">
        <v>1</v>
      </c>
      <c r="F215">
        <v>26.5</v>
      </c>
      <c r="G215">
        <v>2517.5</v>
      </c>
    </row>
    <row r="216" spans="1:7" x14ac:dyDescent="0.25">
      <c r="A216" s="62">
        <v>43890</v>
      </c>
      <c r="B216" t="s">
        <v>17</v>
      </c>
      <c r="C216" t="s">
        <v>11</v>
      </c>
      <c r="D216">
        <v>369</v>
      </c>
      <c r="E216" t="s">
        <v>1</v>
      </c>
      <c r="F216">
        <v>22</v>
      </c>
      <c r="G216">
        <v>8118</v>
      </c>
    </row>
    <row r="217" spans="1:7" x14ac:dyDescent="0.25">
      <c r="A217" s="62">
        <v>43895</v>
      </c>
      <c r="B217" t="s">
        <v>17</v>
      </c>
      <c r="C217" t="s">
        <v>11</v>
      </c>
      <c r="D217">
        <v>672</v>
      </c>
      <c r="E217" t="s">
        <v>1</v>
      </c>
      <c r="F217">
        <v>26</v>
      </c>
      <c r="G217">
        <v>17472</v>
      </c>
    </row>
    <row r="218" spans="1:7" x14ac:dyDescent="0.25">
      <c r="A218" s="62">
        <v>43902</v>
      </c>
      <c r="B218" t="s">
        <v>17</v>
      </c>
      <c r="C218" t="s">
        <v>11</v>
      </c>
      <c r="D218">
        <v>1078</v>
      </c>
      <c r="E218" t="s">
        <v>1</v>
      </c>
      <c r="F218">
        <v>24.5</v>
      </c>
      <c r="G218">
        <v>26411</v>
      </c>
    </row>
    <row r="219" spans="1:7" x14ac:dyDescent="0.25">
      <c r="A219" s="62">
        <v>43903</v>
      </c>
      <c r="B219" t="s">
        <v>17</v>
      </c>
      <c r="C219" t="s">
        <v>11</v>
      </c>
      <c r="D219">
        <v>1037</v>
      </c>
      <c r="E219" t="s">
        <v>1</v>
      </c>
      <c r="F219">
        <v>24</v>
      </c>
      <c r="G219">
        <v>24888</v>
      </c>
    </row>
    <row r="220" spans="1:7" x14ac:dyDescent="0.25">
      <c r="A220" s="62">
        <v>43909</v>
      </c>
      <c r="B220" t="s">
        <v>17</v>
      </c>
      <c r="C220" t="s">
        <v>11</v>
      </c>
      <c r="D220">
        <v>1114</v>
      </c>
      <c r="E220" t="s">
        <v>1</v>
      </c>
      <c r="F220">
        <v>23.5</v>
      </c>
      <c r="G220">
        <v>26179</v>
      </c>
    </row>
    <row r="221" spans="1:7" x14ac:dyDescent="0.25">
      <c r="A221" s="62">
        <v>43909</v>
      </c>
      <c r="B221" t="s">
        <v>17</v>
      </c>
      <c r="C221" t="s">
        <v>11</v>
      </c>
      <c r="D221">
        <v>1048</v>
      </c>
      <c r="E221" t="s">
        <v>1</v>
      </c>
      <c r="F221">
        <v>23.5</v>
      </c>
      <c r="G221">
        <v>24628</v>
      </c>
    </row>
    <row r="222" spans="1:7" x14ac:dyDescent="0.25">
      <c r="A222" s="62">
        <v>44002</v>
      </c>
      <c r="B222" t="s">
        <v>17</v>
      </c>
      <c r="C222" t="s">
        <v>14</v>
      </c>
      <c r="D222">
        <v>2394</v>
      </c>
      <c r="E222" t="s">
        <v>1</v>
      </c>
      <c r="F222">
        <v>30</v>
      </c>
      <c r="G222">
        <v>71820</v>
      </c>
    </row>
    <row r="223" spans="1:7" x14ac:dyDescent="0.25">
      <c r="A223" s="62">
        <v>44065</v>
      </c>
      <c r="B223" t="s">
        <v>17</v>
      </c>
      <c r="C223" t="s">
        <v>11</v>
      </c>
      <c r="D223">
        <v>736</v>
      </c>
      <c r="E223" t="s">
        <v>1</v>
      </c>
      <c r="F223">
        <v>26</v>
      </c>
      <c r="G223">
        <v>19136</v>
      </c>
    </row>
    <row r="224" spans="1:7" x14ac:dyDescent="0.25">
      <c r="A224" s="62">
        <v>44067</v>
      </c>
      <c r="B224" t="s">
        <v>17</v>
      </c>
      <c r="C224" t="s">
        <v>11</v>
      </c>
      <c r="D224">
        <v>1294</v>
      </c>
      <c r="E224" t="s">
        <v>1</v>
      </c>
      <c r="F224">
        <v>26</v>
      </c>
      <c r="G224">
        <v>33644</v>
      </c>
    </row>
    <row r="225" spans="1:7" x14ac:dyDescent="0.25">
      <c r="A225" s="62">
        <v>44109</v>
      </c>
      <c r="B225" t="s">
        <v>17</v>
      </c>
      <c r="C225" t="s">
        <v>11</v>
      </c>
      <c r="D225">
        <v>1099</v>
      </c>
      <c r="E225" t="s">
        <v>1</v>
      </c>
      <c r="F225">
        <v>26.5</v>
      </c>
      <c r="G225">
        <v>29123.5</v>
      </c>
    </row>
    <row r="226" spans="1:7" x14ac:dyDescent="0.25">
      <c r="A226" s="62">
        <v>44109</v>
      </c>
      <c r="B226" t="s">
        <v>17</v>
      </c>
      <c r="C226" t="s">
        <v>11</v>
      </c>
      <c r="D226">
        <v>1206</v>
      </c>
      <c r="E226" t="s">
        <v>1</v>
      </c>
      <c r="F226">
        <v>25.5</v>
      </c>
      <c r="G226">
        <v>30753</v>
      </c>
    </row>
    <row r="227" spans="1:7" x14ac:dyDescent="0.25">
      <c r="A227" s="62">
        <v>44110</v>
      </c>
      <c r="B227" t="s">
        <v>17</v>
      </c>
      <c r="C227" t="s">
        <v>11</v>
      </c>
      <c r="D227">
        <v>861</v>
      </c>
      <c r="E227" t="s">
        <v>1</v>
      </c>
      <c r="F227">
        <v>23.75</v>
      </c>
      <c r="G227">
        <v>20448.75</v>
      </c>
    </row>
    <row r="228" spans="1:7" x14ac:dyDescent="0.25">
      <c r="A228" s="62">
        <v>44110</v>
      </c>
      <c r="B228" t="s">
        <v>17</v>
      </c>
      <c r="C228" t="s">
        <v>11</v>
      </c>
      <c r="D228">
        <v>1543</v>
      </c>
      <c r="E228" t="s">
        <v>1</v>
      </c>
      <c r="F228">
        <v>23.75</v>
      </c>
      <c r="G228">
        <v>36646.25</v>
      </c>
    </row>
    <row r="229" spans="1:7" x14ac:dyDescent="0.25">
      <c r="A229" s="62">
        <v>44110</v>
      </c>
      <c r="B229" t="s">
        <v>17</v>
      </c>
      <c r="C229" t="s">
        <v>11</v>
      </c>
      <c r="D229">
        <v>1201</v>
      </c>
      <c r="E229" t="s">
        <v>1</v>
      </c>
      <c r="F229">
        <v>23.75</v>
      </c>
      <c r="G229">
        <v>28523.75</v>
      </c>
    </row>
    <row r="230" spans="1:7" x14ac:dyDescent="0.25">
      <c r="A230" s="62">
        <v>44125</v>
      </c>
      <c r="B230" t="s">
        <v>17</v>
      </c>
      <c r="C230" t="s">
        <v>11</v>
      </c>
      <c r="D230">
        <v>818</v>
      </c>
      <c r="E230" t="s">
        <v>1</v>
      </c>
      <c r="F230">
        <v>23.75</v>
      </c>
      <c r="G230">
        <v>19427.5</v>
      </c>
    </row>
    <row r="231" spans="1:7" x14ac:dyDescent="0.25">
      <c r="A231" s="62">
        <v>44125</v>
      </c>
      <c r="B231" t="s">
        <v>17</v>
      </c>
      <c r="C231" t="s">
        <v>11</v>
      </c>
      <c r="D231">
        <v>868</v>
      </c>
      <c r="E231" t="s">
        <v>1</v>
      </c>
      <c r="F231">
        <v>23.75</v>
      </c>
      <c r="G231">
        <v>20615</v>
      </c>
    </row>
    <row r="232" spans="1:7" x14ac:dyDescent="0.25">
      <c r="A232" s="62">
        <v>44125</v>
      </c>
      <c r="B232" t="s">
        <v>17</v>
      </c>
      <c r="C232" t="s">
        <v>11</v>
      </c>
      <c r="D232">
        <v>1170</v>
      </c>
      <c r="E232" t="s">
        <v>1</v>
      </c>
      <c r="F232">
        <v>23.75</v>
      </c>
      <c r="G232">
        <v>27787.5</v>
      </c>
    </row>
    <row r="233" spans="1:7" x14ac:dyDescent="0.25">
      <c r="A233" s="62">
        <v>44125</v>
      </c>
      <c r="B233" t="s">
        <v>17</v>
      </c>
      <c r="C233" t="s">
        <v>11</v>
      </c>
      <c r="D233">
        <v>591</v>
      </c>
      <c r="E233" t="s">
        <v>1</v>
      </c>
      <c r="F233">
        <v>23.75</v>
      </c>
      <c r="G233">
        <v>14036.25</v>
      </c>
    </row>
    <row r="234" spans="1:7" x14ac:dyDescent="0.25">
      <c r="A234" s="62">
        <v>44125</v>
      </c>
      <c r="B234" t="s">
        <v>17</v>
      </c>
      <c r="C234" t="s">
        <v>11</v>
      </c>
      <c r="D234">
        <v>560</v>
      </c>
      <c r="E234" t="s">
        <v>1</v>
      </c>
      <c r="F234">
        <v>27</v>
      </c>
      <c r="G234">
        <v>15120</v>
      </c>
    </row>
    <row r="235" spans="1:7" x14ac:dyDescent="0.25">
      <c r="A235" s="62">
        <v>44139</v>
      </c>
      <c r="B235" t="s">
        <v>17</v>
      </c>
      <c r="C235" t="s">
        <v>11</v>
      </c>
      <c r="D235">
        <v>1106</v>
      </c>
      <c r="E235" t="s">
        <v>1</v>
      </c>
      <c r="F235">
        <v>23.75</v>
      </c>
      <c r="G235">
        <v>26267.5</v>
      </c>
    </row>
    <row r="236" spans="1:7" x14ac:dyDescent="0.25">
      <c r="A236" s="62">
        <v>44251</v>
      </c>
      <c r="B236" t="s">
        <v>17</v>
      </c>
      <c r="C236" t="s">
        <v>11</v>
      </c>
      <c r="D236">
        <v>841</v>
      </c>
      <c r="E236" t="s">
        <v>1</v>
      </c>
      <c r="F236">
        <v>32.25</v>
      </c>
      <c r="G236">
        <v>27122.25</v>
      </c>
    </row>
    <row r="237" spans="1:7" x14ac:dyDescent="0.25">
      <c r="A237" s="62">
        <v>44252</v>
      </c>
      <c r="B237" t="s">
        <v>17</v>
      </c>
      <c r="C237" t="s">
        <v>11</v>
      </c>
      <c r="D237">
        <v>1129</v>
      </c>
      <c r="E237" t="s">
        <v>1</v>
      </c>
      <c r="F237">
        <v>31</v>
      </c>
      <c r="G237">
        <v>34999</v>
      </c>
    </row>
    <row r="238" spans="1:7" x14ac:dyDescent="0.25">
      <c r="A238" s="62">
        <v>44254</v>
      </c>
      <c r="B238" t="s">
        <v>17</v>
      </c>
      <c r="C238" t="s">
        <v>11</v>
      </c>
      <c r="D238">
        <v>669</v>
      </c>
      <c r="E238" t="s">
        <v>1</v>
      </c>
      <c r="F238">
        <v>34</v>
      </c>
      <c r="G238">
        <v>22746</v>
      </c>
    </row>
    <row r="239" spans="1:7" x14ac:dyDescent="0.25">
      <c r="A239" s="62">
        <v>44256</v>
      </c>
      <c r="B239" t="s">
        <v>17</v>
      </c>
      <c r="C239" t="s">
        <v>11</v>
      </c>
      <c r="D239">
        <v>538</v>
      </c>
      <c r="E239" t="s">
        <v>1</v>
      </c>
      <c r="F239">
        <v>31.25</v>
      </c>
      <c r="G239">
        <v>16812.5</v>
      </c>
    </row>
    <row r="240" spans="1:7" x14ac:dyDescent="0.25">
      <c r="A240" s="62">
        <v>44279</v>
      </c>
      <c r="B240" t="s">
        <v>17</v>
      </c>
      <c r="C240" t="s">
        <v>11</v>
      </c>
      <c r="D240">
        <v>329</v>
      </c>
      <c r="E240" t="s">
        <v>1</v>
      </c>
      <c r="F240">
        <v>42.5</v>
      </c>
      <c r="G240">
        <v>13982.5</v>
      </c>
    </row>
    <row r="241" spans="1:7" x14ac:dyDescent="0.25">
      <c r="A241" s="62">
        <v>44302</v>
      </c>
      <c r="B241" t="s">
        <v>17</v>
      </c>
      <c r="C241" t="s">
        <v>11</v>
      </c>
      <c r="D241">
        <v>1367</v>
      </c>
      <c r="E241" t="s">
        <v>1</v>
      </c>
      <c r="F241">
        <v>41</v>
      </c>
      <c r="G241">
        <v>56047</v>
      </c>
    </row>
    <row r="242" spans="1:7" x14ac:dyDescent="0.25">
      <c r="A242" s="62">
        <v>44310</v>
      </c>
      <c r="B242" t="s">
        <v>17</v>
      </c>
      <c r="C242" t="s">
        <v>11</v>
      </c>
      <c r="D242">
        <v>967</v>
      </c>
      <c r="E242" t="s">
        <v>1</v>
      </c>
      <c r="F242">
        <v>36.5</v>
      </c>
      <c r="G242">
        <v>35295.5</v>
      </c>
    </row>
    <row r="243" spans="1:7" x14ac:dyDescent="0.25">
      <c r="A243" s="62">
        <v>44312</v>
      </c>
      <c r="B243" t="s">
        <v>17</v>
      </c>
      <c r="C243" t="s">
        <v>11</v>
      </c>
      <c r="D243">
        <v>856</v>
      </c>
      <c r="E243" t="s">
        <v>1</v>
      </c>
      <c r="F243">
        <v>36.5</v>
      </c>
      <c r="G243">
        <v>31244</v>
      </c>
    </row>
    <row r="244" spans="1:7" x14ac:dyDescent="0.25">
      <c r="A244" s="62">
        <v>44316</v>
      </c>
      <c r="B244" t="s">
        <v>17</v>
      </c>
      <c r="C244" t="s">
        <v>11</v>
      </c>
      <c r="D244">
        <v>642</v>
      </c>
      <c r="E244" t="s">
        <v>1</v>
      </c>
      <c r="F244">
        <v>35.75</v>
      </c>
      <c r="G244">
        <v>22951.5</v>
      </c>
    </row>
    <row r="245" spans="1:7" x14ac:dyDescent="0.25">
      <c r="A245" s="62">
        <v>44316</v>
      </c>
      <c r="B245" t="s">
        <v>17</v>
      </c>
      <c r="C245" t="s">
        <v>11</v>
      </c>
      <c r="D245">
        <v>1357</v>
      </c>
      <c r="E245" t="s">
        <v>1</v>
      </c>
      <c r="F245">
        <v>35.25</v>
      </c>
      <c r="G245">
        <v>47834.25</v>
      </c>
    </row>
    <row r="246" spans="1:7" x14ac:dyDescent="0.25">
      <c r="A246" s="62">
        <v>44316</v>
      </c>
      <c r="B246" t="s">
        <v>17</v>
      </c>
      <c r="C246" t="s">
        <v>11</v>
      </c>
      <c r="D246">
        <v>894</v>
      </c>
      <c r="E246" t="s">
        <v>1</v>
      </c>
      <c r="F246">
        <v>35.25</v>
      </c>
      <c r="G246">
        <v>31513.5</v>
      </c>
    </row>
    <row r="247" spans="1:7" x14ac:dyDescent="0.25">
      <c r="A247" s="62">
        <v>44316</v>
      </c>
      <c r="B247" t="s">
        <v>17</v>
      </c>
      <c r="C247" t="s">
        <v>11</v>
      </c>
      <c r="D247">
        <v>823</v>
      </c>
      <c r="E247" t="s">
        <v>1</v>
      </c>
      <c r="F247">
        <v>35.75</v>
      </c>
      <c r="G247">
        <v>29422.25</v>
      </c>
    </row>
    <row r="248" spans="1:7" x14ac:dyDescent="0.25">
      <c r="A248" s="62">
        <v>44326</v>
      </c>
      <c r="B248" t="s">
        <v>17</v>
      </c>
      <c r="C248" t="s">
        <v>11</v>
      </c>
      <c r="D248">
        <v>1673</v>
      </c>
      <c r="E248" t="s">
        <v>1</v>
      </c>
      <c r="F248">
        <v>35.5</v>
      </c>
      <c r="G248">
        <v>59391.5</v>
      </c>
    </row>
    <row r="249" spans="1:7" x14ac:dyDescent="0.25">
      <c r="A249" s="62">
        <v>44326</v>
      </c>
      <c r="B249" t="s">
        <v>17</v>
      </c>
      <c r="C249" t="s">
        <v>11</v>
      </c>
      <c r="D249">
        <v>729</v>
      </c>
      <c r="E249" t="s">
        <v>1</v>
      </c>
      <c r="F249">
        <v>38.5</v>
      </c>
      <c r="G249">
        <v>28066.5</v>
      </c>
    </row>
    <row r="250" spans="1:7" x14ac:dyDescent="0.25">
      <c r="A250" s="62">
        <v>44326</v>
      </c>
      <c r="B250" t="s">
        <v>17</v>
      </c>
      <c r="C250" t="s">
        <v>11</v>
      </c>
      <c r="D250">
        <v>225</v>
      </c>
      <c r="E250" t="s">
        <v>1</v>
      </c>
      <c r="F250">
        <v>39.5</v>
      </c>
      <c r="G250">
        <v>8887.5</v>
      </c>
    </row>
    <row r="251" spans="1:7" x14ac:dyDescent="0.25">
      <c r="A251" s="62">
        <v>44326</v>
      </c>
      <c r="B251" t="s">
        <v>17</v>
      </c>
      <c r="C251" t="s">
        <v>11</v>
      </c>
      <c r="D251">
        <v>579</v>
      </c>
      <c r="E251" t="s">
        <v>1</v>
      </c>
      <c r="F251">
        <v>35.5</v>
      </c>
      <c r="G251">
        <v>20554.5</v>
      </c>
    </row>
    <row r="252" spans="1:7" x14ac:dyDescent="0.25">
      <c r="A252" s="62">
        <v>44326</v>
      </c>
      <c r="B252" t="s">
        <v>17</v>
      </c>
      <c r="C252" t="s">
        <v>11</v>
      </c>
      <c r="D252">
        <v>1218</v>
      </c>
      <c r="E252" t="s">
        <v>1</v>
      </c>
      <c r="F252">
        <v>38.5</v>
      </c>
      <c r="G252">
        <v>46893</v>
      </c>
    </row>
    <row r="253" spans="1:7" x14ac:dyDescent="0.25">
      <c r="A253" s="62">
        <v>44326</v>
      </c>
      <c r="B253" t="s">
        <v>17</v>
      </c>
      <c r="C253" t="s">
        <v>11</v>
      </c>
      <c r="D253">
        <v>744</v>
      </c>
      <c r="E253" t="s">
        <v>1</v>
      </c>
      <c r="F253">
        <v>35.5</v>
      </c>
      <c r="G253">
        <v>26412</v>
      </c>
    </row>
    <row r="254" spans="1:7" x14ac:dyDescent="0.25">
      <c r="A254" s="62">
        <v>44328</v>
      </c>
      <c r="B254" t="s">
        <v>17</v>
      </c>
      <c r="C254" t="s">
        <v>11</v>
      </c>
      <c r="D254">
        <v>1229</v>
      </c>
      <c r="E254" t="s">
        <v>1</v>
      </c>
      <c r="F254">
        <v>38.5</v>
      </c>
      <c r="G254">
        <v>47316.5</v>
      </c>
    </row>
    <row r="255" spans="1:7" x14ac:dyDescent="0.25">
      <c r="A255" s="62">
        <v>44328</v>
      </c>
      <c r="B255" t="s">
        <v>17</v>
      </c>
      <c r="C255" t="s">
        <v>11</v>
      </c>
      <c r="D255">
        <v>905</v>
      </c>
      <c r="E255" t="s">
        <v>1</v>
      </c>
      <c r="F255">
        <v>38.5</v>
      </c>
      <c r="G255">
        <v>34842.5</v>
      </c>
    </row>
    <row r="256" spans="1:7" x14ac:dyDescent="0.25">
      <c r="A256" s="62">
        <v>44331</v>
      </c>
      <c r="B256" t="s">
        <v>17</v>
      </c>
      <c r="C256" t="s">
        <v>11</v>
      </c>
      <c r="D256">
        <v>1314</v>
      </c>
      <c r="E256" t="s">
        <v>1</v>
      </c>
      <c r="F256">
        <v>35.5</v>
      </c>
      <c r="G256">
        <v>46647</v>
      </c>
    </row>
    <row r="257" spans="1:7" x14ac:dyDescent="0.25">
      <c r="A257" s="62">
        <v>44331</v>
      </c>
      <c r="B257" t="s">
        <v>17</v>
      </c>
      <c r="C257" t="s">
        <v>11</v>
      </c>
      <c r="D257">
        <v>1396</v>
      </c>
      <c r="E257" t="s">
        <v>1</v>
      </c>
      <c r="F257">
        <v>35.5</v>
      </c>
      <c r="G257">
        <v>49558</v>
      </c>
    </row>
    <row r="258" spans="1:7" x14ac:dyDescent="0.25">
      <c r="A258" s="62">
        <v>44338</v>
      </c>
      <c r="B258" t="s">
        <v>17</v>
      </c>
      <c r="C258" t="s">
        <v>11</v>
      </c>
      <c r="D258">
        <v>702</v>
      </c>
      <c r="E258" t="s">
        <v>1</v>
      </c>
      <c r="F258">
        <v>36</v>
      </c>
      <c r="G258">
        <v>25272</v>
      </c>
    </row>
    <row r="259" spans="1:7" x14ac:dyDescent="0.25">
      <c r="A259" s="62">
        <v>44340</v>
      </c>
      <c r="B259" t="s">
        <v>17</v>
      </c>
      <c r="C259" t="s">
        <v>11</v>
      </c>
      <c r="D259">
        <v>718</v>
      </c>
      <c r="E259" t="s">
        <v>1</v>
      </c>
      <c r="F259">
        <v>34.5</v>
      </c>
      <c r="G259">
        <v>24771</v>
      </c>
    </row>
    <row r="260" spans="1:7" x14ac:dyDescent="0.25">
      <c r="A260" s="62">
        <v>44340</v>
      </c>
      <c r="B260" t="s">
        <v>17</v>
      </c>
      <c r="C260" t="s">
        <v>11</v>
      </c>
      <c r="D260">
        <v>652</v>
      </c>
      <c r="E260" t="s">
        <v>1</v>
      </c>
      <c r="F260">
        <v>34.5</v>
      </c>
      <c r="G260">
        <v>22494</v>
      </c>
    </row>
    <row r="261" spans="1:7" x14ac:dyDescent="0.25">
      <c r="A261" s="62">
        <v>44345</v>
      </c>
      <c r="B261" t="s">
        <v>17</v>
      </c>
      <c r="C261" t="s">
        <v>11</v>
      </c>
      <c r="D261">
        <v>1012</v>
      </c>
      <c r="E261" t="s">
        <v>1</v>
      </c>
      <c r="F261">
        <v>35</v>
      </c>
      <c r="G261">
        <v>35420</v>
      </c>
    </row>
    <row r="262" spans="1:7" x14ac:dyDescent="0.25">
      <c r="A262" s="62">
        <v>44348</v>
      </c>
      <c r="B262" t="s">
        <v>17</v>
      </c>
      <c r="C262" t="s">
        <v>11</v>
      </c>
      <c r="D262">
        <v>1470</v>
      </c>
      <c r="E262" t="s">
        <v>1</v>
      </c>
      <c r="F262">
        <v>38.5</v>
      </c>
      <c r="G262">
        <v>56595</v>
      </c>
    </row>
    <row r="263" spans="1:7" x14ac:dyDescent="0.25">
      <c r="A263" s="62">
        <v>44349</v>
      </c>
      <c r="B263" t="s">
        <v>17</v>
      </c>
      <c r="C263" t="s">
        <v>11</v>
      </c>
      <c r="D263">
        <v>534</v>
      </c>
      <c r="E263" t="s">
        <v>1</v>
      </c>
      <c r="F263">
        <v>35</v>
      </c>
      <c r="G263">
        <v>18690</v>
      </c>
    </row>
    <row r="264" spans="1:7" x14ac:dyDescent="0.25">
      <c r="A264" s="62">
        <v>44349</v>
      </c>
      <c r="B264" t="s">
        <v>17</v>
      </c>
      <c r="C264" t="s">
        <v>11</v>
      </c>
      <c r="D264">
        <v>556</v>
      </c>
      <c r="E264" t="s">
        <v>1</v>
      </c>
      <c r="F264">
        <v>34.5</v>
      </c>
      <c r="G264">
        <v>19182</v>
      </c>
    </row>
    <row r="265" spans="1:7" x14ac:dyDescent="0.25">
      <c r="A265" s="62">
        <v>44349</v>
      </c>
      <c r="B265" t="s">
        <v>17</v>
      </c>
      <c r="C265" t="s">
        <v>11</v>
      </c>
      <c r="D265">
        <v>1183</v>
      </c>
      <c r="E265" t="s">
        <v>1</v>
      </c>
      <c r="F265">
        <v>35</v>
      </c>
      <c r="G265">
        <v>41405</v>
      </c>
    </row>
    <row r="266" spans="1:7" x14ac:dyDescent="0.25">
      <c r="A266" s="62">
        <v>44349</v>
      </c>
      <c r="B266" t="s">
        <v>17</v>
      </c>
      <c r="C266" t="s">
        <v>11</v>
      </c>
      <c r="D266">
        <v>1047</v>
      </c>
      <c r="E266" t="s">
        <v>1</v>
      </c>
      <c r="F266">
        <v>34.549999999999997</v>
      </c>
      <c r="G266">
        <v>36173.85</v>
      </c>
    </row>
    <row r="267" spans="1:7" x14ac:dyDescent="0.25">
      <c r="A267" s="62">
        <v>44349</v>
      </c>
      <c r="B267" t="s">
        <v>17</v>
      </c>
      <c r="C267" t="s">
        <v>11</v>
      </c>
      <c r="D267">
        <v>558</v>
      </c>
      <c r="E267" t="s">
        <v>1</v>
      </c>
      <c r="F267">
        <v>36</v>
      </c>
      <c r="G267">
        <v>20088</v>
      </c>
    </row>
    <row r="268" spans="1:7" x14ac:dyDescent="0.25">
      <c r="A268" s="62">
        <v>44354</v>
      </c>
      <c r="B268" t="s">
        <v>17</v>
      </c>
      <c r="C268" t="s">
        <v>11</v>
      </c>
      <c r="D268">
        <v>1568</v>
      </c>
      <c r="E268" t="s">
        <v>1</v>
      </c>
      <c r="F268">
        <v>38</v>
      </c>
      <c r="G268">
        <v>59584</v>
      </c>
    </row>
    <row r="269" spans="1:7" x14ac:dyDescent="0.25">
      <c r="A269" s="62">
        <v>44355</v>
      </c>
      <c r="B269" t="s">
        <v>17</v>
      </c>
      <c r="C269" t="s">
        <v>11</v>
      </c>
      <c r="D269">
        <v>765</v>
      </c>
      <c r="E269" t="s">
        <v>1</v>
      </c>
      <c r="F269">
        <v>42.5</v>
      </c>
      <c r="G269">
        <v>32512.5</v>
      </c>
    </row>
    <row r="270" spans="1:7" x14ac:dyDescent="0.25">
      <c r="A270" s="62">
        <v>44355</v>
      </c>
      <c r="B270" t="s">
        <v>17</v>
      </c>
      <c r="C270" t="s">
        <v>11</v>
      </c>
      <c r="D270">
        <v>677</v>
      </c>
      <c r="E270" t="s">
        <v>1</v>
      </c>
      <c r="F270">
        <v>42.5</v>
      </c>
      <c r="G270">
        <v>28772.5</v>
      </c>
    </row>
    <row r="271" spans="1:7" x14ac:dyDescent="0.25">
      <c r="A271" s="62">
        <v>44356</v>
      </c>
      <c r="B271" t="s">
        <v>17</v>
      </c>
      <c r="C271" t="s">
        <v>11</v>
      </c>
      <c r="D271">
        <v>645</v>
      </c>
      <c r="E271" t="s">
        <v>1</v>
      </c>
      <c r="F271">
        <v>40.5</v>
      </c>
      <c r="G271">
        <v>26122.5</v>
      </c>
    </row>
    <row r="272" spans="1:7" x14ac:dyDescent="0.25">
      <c r="A272" s="62">
        <v>44358</v>
      </c>
      <c r="B272" t="s">
        <v>17</v>
      </c>
      <c r="C272" t="s">
        <v>11</v>
      </c>
      <c r="D272">
        <v>375</v>
      </c>
      <c r="E272" t="s">
        <v>1</v>
      </c>
      <c r="F272">
        <v>34.5</v>
      </c>
      <c r="G272">
        <v>12937.5</v>
      </c>
    </row>
    <row r="273" spans="1:7" x14ac:dyDescent="0.25">
      <c r="A273" s="62">
        <v>44365</v>
      </c>
      <c r="B273" t="s">
        <v>17</v>
      </c>
      <c r="C273" t="s">
        <v>11</v>
      </c>
      <c r="D273">
        <v>660</v>
      </c>
      <c r="E273" t="s">
        <v>1</v>
      </c>
      <c r="F273">
        <v>41.5</v>
      </c>
      <c r="G273">
        <v>27390</v>
      </c>
    </row>
    <row r="274" spans="1:7" x14ac:dyDescent="0.25">
      <c r="A274" s="62">
        <v>44365</v>
      </c>
      <c r="B274" t="s">
        <v>17</v>
      </c>
      <c r="C274" t="s">
        <v>11</v>
      </c>
      <c r="D274">
        <v>1074</v>
      </c>
      <c r="E274" t="s">
        <v>1</v>
      </c>
      <c r="F274">
        <v>39</v>
      </c>
      <c r="G274">
        <v>41886</v>
      </c>
    </row>
    <row r="275" spans="1:7" x14ac:dyDescent="0.25">
      <c r="A275" s="62">
        <v>44368</v>
      </c>
      <c r="B275" t="s">
        <v>17</v>
      </c>
      <c r="C275" t="s">
        <v>11</v>
      </c>
      <c r="D275">
        <v>1084</v>
      </c>
      <c r="E275" t="s">
        <v>1</v>
      </c>
      <c r="F275">
        <v>33</v>
      </c>
      <c r="G275">
        <v>35772</v>
      </c>
    </row>
    <row r="276" spans="1:7" x14ac:dyDescent="0.25">
      <c r="A276" s="62">
        <v>44387</v>
      </c>
      <c r="B276" t="s">
        <v>17</v>
      </c>
      <c r="C276" t="s">
        <v>11</v>
      </c>
      <c r="D276">
        <v>943</v>
      </c>
      <c r="E276" t="s">
        <v>1</v>
      </c>
      <c r="F276">
        <v>33.5</v>
      </c>
      <c r="G276">
        <v>31590.5</v>
      </c>
    </row>
    <row r="277" spans="1:7" x14ac:dyDescent="0.25">
      <c r="A277" s="62">
        <v>44387</v>
      </c>
      <c r="B277" t="s">
        <v>17</v>
      </c>
      <c r="C277" t="s">
        <v>11</v>
      </c>
      <c r="D277">
        <v>1303</v>
      </c>
      <c r="E277" t="s">
        <v>1</v>
      </c>
      <c r="F277">
        <v>35.5</v>
      </c>
      <c r="G277">
        <v>46256.5</v>
      </c>
    </row>
    <row r="278" spans="1:7" x14ac:dyDescent="0.25">
      <c r="A278" s="62">
        <v>44389</v>
      </c>
      <c r="B278" t="s">
        <v>17</v>
      </c>
      <c r="C278" t="s">
        <v>11</v>
      </c>
      <c r="D278">
        <v>347</v>
      </c>
      <c r="E278" t="s">
        <v>1</v>
      </c>
      <c r="F278">
        <v>36.5</v>
      </c>
      <c r="G278">
        <v>12665.5</v>
      </c>
    </row>
    <row r="279" spans="1:7" x14ac:dyDescent="0.25">
      <c r="A279" s="62">
        <v>44428</v>
      </c>
      <c r="B279" t="s">
        <v>17</v>
      </c>
      <c r="C279" t="s">
        <v>11</v>
      </c>
      <c r="D279">
        <v>342</v>
      </c>
      <c r="E279" t="s">
        <v>1</v>
      </c>
      <c r="F279">
        <v>37</v>
      </c>
      <c r="G279">
        <v>12654</v>
      </c>
    </row>
    <row r="280" spans="1:7" x14ac:dyDescent="0.25">
      <c r="A280" s="62">
        <v>44428</v>
      </c>
      <c r="B280" t="s">
        <v>17</v>
      </c>
      <c r="C280" t="s">
        <v>11</v>
      </c>
      <c r="D280">
        <v>388</v>
      </c>
      <c r="E280" t="s">
        <v>1</v>
      </c>
      <c r="F280">
        <v>38</v>
      </c>
      <c r="G280">
        <v>14744</v>
      </c>
    </row>
    <row r="281" spans="1:7" x14ac:dyDescent="0.25">
      <c r="A281" s="62">
        <v>44429</v>
      </c>
      <c r="B281" t="s">
        <v>17</v>
      </c>
      <c r="C281" t="s">
        <v>11</v>
      </c>
      <c r="D281">
        <v>819</v>
      </c>
      <c r="E281" t="s">
        <v>1</v>
      </c>
      <c r="F281">
        <v>33</v>
      </c>
      <c r="G281">
        <v>27027</v>
      </c>
    </row>
    <row r="282" spans="1:7" x14ac:dyDescent="0.25">
      <c r="A282" s="62">
        <v>44429</v>
      </c>
      <c r="B282" t="s">
        <v>17</v>
      </c>
      <c r="C282" t="s">
        <v>11</v>
      </c>
      <c r="D282">
        <v>1011</v>
      </c>
      <c r="E282" t="s">
        <v>1</v>
      </c>
      <c r="F282">
        <v>33.5</v>
      </c>
      <c r="G282">
        <v>33868.5</v>
      </c>
    </row>
    <row r="283" spans="1:7" x14ac:dyDescent="0.25">
      <c r="A283" s="62">
        <v>44431</v>
      </c>
      <c r="B283" t="s">
        <v>17</v>
      </c>
      <c r="C283" t="s">
        <v>11</v>
      </c>
      <c r="D283">
        <v>333</v>
      </c>
      <c r="E283" t="s">
        <v>1</v>
      </c>
      <c r="F283">
        <v>36</v>
      </c>
      <c r="G283">
        <v>11988</v>
      </c>
    </row>
    <row r="284" spans="1:7" x14ac:dyDescent="0.25">
      <c r="A284" s="62">
        <v>44431</v>
      </c>
      <c r="B284" t="s">
        <v>17</v>
      </c>
      <c r="C284" t="s">
        <v>11</v>
      </c>
      <c r="D284">
        <v>634</v>
      </c>
      <c r="E284" t="s">
        <v>1</v>
      </c>
      <c r="F284">
        <v>37.5</v>
      </c>
      <c r="G284">
        <v>23775</v>
      </c>
    </row>
    <row r="285" spans="1:7" x14ac:dyDescent="0.25">
      <c r="A285" s="62">
        <v>44432</v>
      </c>
      <c r="B285" t="s">
        <v>17</v>
      </c>
      <c r="C285" t="s">
        <v>11</v>
      </c>
      <c r="D285">
        <v>526</v>
      </c>
      <c r="E285" t="s">
        <v>1</v>
      </c>
      <c r="F285">
        <v>36</v>
      </c>
      <c r="G285">
        <v>18936</v>
      </c>
    </row>
    <row r="286" spans="1:7" x14ac:dyDescent="0.25">
      <c r="A286" s="62">
        <v>44432</v>
      </c>
      <c r="B286" t="s">
        <v>17</v>
      </c>
      <c r="C286" t="s">
        <v>11</v>
      </c>
      <c r="D286">
        <v>491</v>
      </c>
      <c r="E286" t="s">
        <v>1</v>
      </c>
      <c r="F286">
        <v>36</v>
      </c>
      <c r="G286">
        <v>17676</v>
      </c>
    </row>
    <row r="287" spans="1:7" x14ac:dyDescent="0.25">
      <c r="A287" s="62">
        <v>44432</v>
      </c>
      <c r="B287" t="s">
        <v>17</v>
      </c>
      <c r="C287" t="s">
        <v>11</v>
      </c>
      <c r="D287">
        <v>1175</v>
      </c>
      <c r="E287" t="s">
        <v>1</v>
      </c>
      <c r="F287">
        <v>36</v>
      </c>
      <c r="G287">
        <v>42300</v>
      </c>
    </row>
    <row r="288" spans="1:7" x14ac:dyDescent="0.25">
      <c r="A288" s="62">
        <v>44438</v>
      </c>
      <c r="B288" t="s">
        <v>17</v>
      </c>
      <c r="C288" t="s">
        <v>11</v>
      </c>
      <c r="D288">
        <v>1010</v>
      </c>
      <c r="E288" t="s">
        <v>1</v>
      </c>
      <c r="F288">
        <v>32.5</v>
      </c>
      <c r="G288">
        <v>32825</v>
      </c>
    </row>
    <row r="289" spans="1:7" x14ac:dyDescent="0.25">
      <c r="A289" s="62">
        <v>44438</v>
      </c>
      <c r="B289" t="s">
        <v>17</v>
      </c>
      <c r="C289" t="s">
        <v>11</v>
      </c>
      <c r="D289">
        <v>543</v>
      </c>
      <c r="E289" t="s">
        <v>1</v>
      </c>
      <c r="F289">
        <v>34.25</v>
      </c>
      <c r="G289">
        <v>18597.75</v>
      </c>
    </row>
    <row r="290" spans="1:7" x14ac:dyDescent="0.25">
      <c r="A290" s="62">
        <v>44439</v>
      </c>
      <c r="B290" t="s">
        <v>17</v>
      </c>
      <c r="C290" t="s">
        <v>11</v>
      </c>
      <c r="D290">
        <v>527</v>
      </c>
      <c r="E290" t="s">
        <v>1</v>
      </c>
      <c r="F290">
        <v>32.5</v>
      </c>
      <c r="G290">
        <v>17127.5</v>
      </c>
    </row>
    <row r="291" spans="1:7" x14ac:dyDescent="0.25">
      <c r="A291" s="62">
        <v>44439</v>
      </c>
      <c r="B291" t="s">
        <v>17</v>
      </c>
      <c r="C291" t="s">
        <v>11</v>
      </c>
      <c r="D291">
        <v>1274</v>
      </c>
      <c r="E291" t="s">
        <v>1</v>
      </c>
      <c r="F291">
        <v>33.5</v>
      </c>
      <c r="G291">
        <v>42679</v>
      </c>
    </row>
    <row r="292" spans="1:7" x14ac:dyDescent="0.25">
      <c r="A292" s="62">
        <v>44440</v>
      </c>
      <c r="B292" t="s">
        <v>17</v>
      </c>
      <c r="C292" t="s">
        <v>11</v>
      </c>
      <c r="D292">
        <v>519</v>
      </c>
      <c r="E292" t="s">
        <v>1</v>
      </c>
      <c r="F292">
        <v>34.75</v>
      </c>
      <c r="G292">
        <v>18035.25</v>
      </c>
    </row>
    <row r="293" spans="1:7" x14ac:dyDescent="0.25">
      <c r="A293" s="62">
        <v>44440</v>
      </c>
      <c r="B293" t="s">
        <v>17</v>
      </c>
      <c r="C293" t="s">
        <v>11</v>
      </c>
      <c r="D293">
        <v>596</v>
      </c>
      <c r="E293" t="s">
        <v>1</v>
      </c>
      <c r="F293">
        <v>33</v>
      </c>
      <c r="G293">
        <v>19668</v>
      </c>
    </row>
    <row r="294" spans="1:7" x14ac:dyDescent="0.25">
      <c r="A294" s="62">
        <v>44440</v>
      </c>
      <c r="B294" t="s">
        <v>17</v>
      </c>
      <c r="C294" t="s">
        <v>11</v>
      </c>
      <c r="D294">
        <v>526</v>
      </c>
      <c r="E294" t="s">
        <v>1</v>
      </c>
      <c r="F294">
        <v>36</v>
      </c>
      <c r="G294">
        <v>18936</v>
      </c>
    </row>
    <row r="295" spans="1:7" x14ac:dyDescent="0.25">
      <c r="A295" s="62">
        <v>44443</v>
      </c>
      <c r="B295" t="s">
        <v>17</v>
      </c>
      <c r="C295" t="s">
        <v>11</v>
      </c>
      <c r="D295">
        <v>1092</v>
      </c>
      <c r="E295" t="s">
        <v>1</v>
      </c>
      <c r="F295">
        <v>35.5</v>
      </c>
      <c r="G295">
        <v>38766</v>
      </c>
    </row>
    <row r="296" spans="1:7" x14ac:dyDescent="0.25">
      <c r="A296" s="62">
        <v>44443</v>
      </c>
      <c r="B296" t="s">
        <v>17</v>
      </c>
      <c r="C296" t="s">
        <v>11</v>
      </c>
      <c r="D296">
        <v>1074</v>
      </c>
      <c r="E296" t="s">
        <v>1</v>
      </c>
      <c r="F296">
        <v>35.5</v>
      </c>
      <c r="G296">
        <v>38127</v>
      </c>
    </row>
    <row r="297" spans="1:7" x14ac:dyDescent="0.25">
      <c r="A297" s="62">
        <v>44445</v>
      </c>
      <c r="B297" t="s">
        <v>17</v>
      </c>
      <c r="C297" t="s">
        <v>11</v>
      </c>
      <c r="D297">
        <v>940</v>
      </c>
      <c r="E297" t="s">
        <v>1</v>
      </c>
      <c r="F297">
        <v>33.25</v>
      </c>
      <c r="G297">
        <v>31255</v>
      </c>
    </row>
    <row r="298" spans="1:7" x14ac:dyDescent="0.25">
      <c r="A298" s="62">
        <v>44445</v>
      </c>
      <c r="B298" t="s">
        <v>17</v>
      </c>
      <c r="C298" t="s">
        <v>11</v>
      </c>
      <c r="D298">
        <v>466</v>
      </c>
      <c r="E298" t="s">
        <v>1</v>
      </c>
      <c r="F298">
        <v>37.75</v>
      </c>
      <c r="G298">
        <v>17591.5</v>
      </c>
    </row>
    <row r="299" spans="1:7" x14ac:dyDescent="0.25">
      <c r="A299" s="62">
        <v>44445</v>
      </c>
      <c r="B299" t="s">
        <v>17</v>
      </c>
      <c r="C299" t="s">
        <v>11</v>
      </c>
      <c r="D299">
        <v>1088</v>
      </c>
      <c r="E299" t="s">
        <v>1</v>
      </c>
      <c r="F299">
        <v>33.25</v>
      </c>
      <c r="G299">
        <v>36176</v>
      </c>
    </row>
    <row r="300" spans="1:7" x14ac:dyDescent="0.25">
      <c r="A300" s="62">
        <v>44450</v>
      </c>
      <c r="B300" t="s">
        <v>17</v>
      </c>
      <c r="C300" t="s">
        <v>11</v>
      </c>
      <c r="D300">
        <v>956</v>
      </c>
      <c r="E300" t="s">
        <v>1</v>
      </c>
      <c r="F300">
        <v>34</v>
      </c>
      <c r="G300">
        <v>32504</v>
      </c>
    </row>
    <row r="301" spans="1:7" x14ac:dyDescent="0.25">
      <c r="A301" s="62">
        <v>44455</v>
      </c>
      <c r="B301" t="s">
        <v>17</v>
      </c>
      <c r="C301" t="s">
        <v>11</v>
      </c>
      <c r="D301">
        <v>814</v>
      </c>
      <c r="E301" t="s">
        <v>1</v>
      </c>
      <c r="F301">
        <v>34.25</v>
      </c>
      <c r="G301">
        <v>27879.5</v>
      </c>
    </row>
    <row r="302" spans="1:7" x14ac:dyDescent="0.25">
      <c r="A302" s="62">
        <v>44461</v>
      </c>
      <c r="B302" t="s">
        <v>17</v>
      </c>
      <c r="C302" t="s">
        <v>11</v>
      </c>
      <c r="D302">
        <v>1262</v>
      </c>
      <c r="E302" t="s">
        <v>1</v>
      </c>
      <c r="F302">
        <v>34.25</v>
      </c>
      <c r="G302">
        <v>43223.5</v>
      </c>
    </row>
    <row r="303" spans="1:7" x14ac:dyDescent="0.25">
      <c r="A303" s="62">
        <v>44461</v>
      </c>
      <c r="B303" t="s">
        <v>17</v>
      </c>
      <c r="C303" t="s">
        <v>11</v>
      </c>
      <c r="D303">
        <v>978</v>
      </c>
      <c r="E303" t="s">
        <v>1</v>
      </c>
      <c r="F303">
        <v>34.25</v>
      </c>
      <c r="G303">
        <v>33496.5</v>
      </c>
    </row>
    <row r="304" spans="1:7" x14ac:dyDescent="0.25">
      <c r="A304" s="62">
        <v>44463</v>
      </c>
      <c r="B304" t="s">
        <v>17</v>
      </c>
      <c r="C304" t="s">
        <v>11</v>
      </c>
      <c r="D304">
        <v>996</v>
      </c>
      <c r="E304" t="s">
        <v>1</v>
      </c>
      <c r="F304">
        <v>34</v>
      </c>
      <c r="G304">
        <v>33864</v>
      </c>
    </row>
    <row r="305" spans="1:7" x14ac:dyDescent="0.25">
      <c r="A305" s="62">
        <v>44467</v>
      </c>
      <c r="B305" t="s">
        <v>17</v>
      </c>
      <c r="C305" t="s">
        <v>11</v>
      </c>
      <c r="D305">
        <v>861</v>
      </c>
      <c r="E305" t="s">
        <v>1</v>
      </c>
      <c r="F305">
        <v>36.75</v>
      </c>
      <c r="G305">
        <v>31641.75</v>
      </c>
    </row>
    <row r="306" spans="1:7" x14ac:dyDescent="0.25">
      <c r="A306" s="62">
        <v>44469</v>
      </c>
      <c r="B306" t="s">
        <v>17</v>
      </c>
      <c r="C306" t="s">
        <v>11</v>
      </c>
      <c r="D306">
        <v>1003</v>
      </c>
      <c r="E306" t="s">
        <v>1</v>
      </c>
      <c r="F306">
        <v>34</v>
      </c>
      <c r="G306">
        <v>34102</v>
      </c>
    </row>
    <row r="307" spans="1:7" x14ac:dyDescent="0.25">
      <c r="A307" s="62">
        <v>44477</v>
      </c>
      <c r="B307" t="s">
        <v>17</v>
      </c>
      <c r="C307" t="s">
        <v>11</v>
      </c>
      <c r="D307">
        <v>683</v>
      </c>
      <c r="E307" t="s">
        <v>1</v>
      </c>
      <c r="F307">
        <v>35.5</v>
      </c>
      <c r="G307">
        <v>24246.5</v>
      </c>
    </row>
    <row r="308" spans="1:7" x14ac:dyDescent="0.25">
      <c r="A308" s="62">
        <v>44554</v>
      </c>
      <c r="B308" t="s">
        <v>17</v>
      </c>
      <c r="C308" t="s">
        <v>11</v>
      </c>
      <c r="D308">
        <v>392</v>
      </c>
      <c r="E308" t="s">
        <v>0</v>
      </c>
      <c r="F308">
        <v>42.5</v>
      </c>
      <c r="G308">
        <v>16660</v>
      </c>
    </row>
    <row r="309" spans="1:7" x14ac:dyDescent="0.25">
      <c r="A309" s="62">
        <v>43581</v>
      </c>
      <c r="B309" t="s">
        <v>43</v>
      </c>
      <c r="C309" t="s">
        <v>14</v>
      </c>
      <c r="D309">
        <v>1407</v>
      </c>
      <c r="E309" t="s">
        <v>1</v>
      </c>
      <c r="F309">
        <v>31</v>
      </c>
      <c r="G309">
        <v>43617</v>
      </c>
    </row>
    <row r="310" spans="1:7" x14ac:dyDescent="0.25">
      <c r="A310" s="62">
        <v>43581</v>
      </c>
      <c r="B310" t="s">
        <v>43</v>
      </c>
      <c r="C310" t="s">
        <v>14</v>
      </c>
      <c r="D310">
        <v>1322</v>
      </c>
      <c r="E310" t="s">
        <v>1</v>
      </c>
      <c r="F310">
        <v>31</v>
      </c>
      <c r="G310">
        <v>40982</v>
      </c>
    </row>
    <row r="311" spans="1:7" x14ac:dyDescent="0.25">
      <c r="A311" s="62">
        <v>43584</v>
      </c>
      <c r="B311" t="s">
        <v>43</v>
      </c>
      <c r="C311" t="s">
        <v>14</v>
      </c>
      <c r="D311">
        <v>2536</v>
      </c>
      <c r="E311" t="s">
        <v>1</v>
      </c>
      <c r="F311">
        <v>31</v>
      </c>
      <c r="G311">
        <v>78616</v>
      </c>
    </row>
    <row r="312" spans="1:7" x14ac:dyDescent="0.25">
      <c r="A312" s="62">
        <v>43587</v>
      </c>
      <c r="B312" t="s">
        <v>43</v>
      </c>
      <c r="C312" t="s">
        <v>14</v>
      </c>
      <c r="D312">
        <v>2438</v>
      </c>
      <c r="E312" t="s">
        <v>1</v>
      </c>
      <c r="F312">
        <v>31</v>
      </c>
      <c r="G312">
        <v>75578</v>
      </c>
    </row>
    <row r="313" spans="1:7" x14ac:dyDescent="0.25">
      <c r="A313" s="62">
        <v>43598</v>
      </c>
      <c r="B313" t="s">
        <v>43</v>
      </c>
      <c r="C313" t="s">
        <v>14</v>
      </c>
      <c r="D313">
        <v>2597</v>
      </c>
      <c r="E313" t="s">
        <v>1</v>
      </c>
      <c r="F313">
        <v>31</v>
      </c>
      <c r="G313">
        <v>80507</v>
      </c>
    </row>
    <row r="314" spans="1:7" x14ac:dyDescent="0.25">
      <c r="A314" s="62">
        <v>43601</v>
      </c>
      <c r="B314" t="s">
        <v>43</v>
      </c>
      <c r="C314" t="s">
        <v>14</v>
      </c>
      <c r="D314">
        <v>1625</v>
      </c>
      <c r="E314" t="s">
        <v>1</v>
      </c>
      <c r="F314">
        <v>31</v>
      </c>
      <c r="G314">
        <v>50375</v>
      </c>
    </row>
    <row r="315" spans="1:7" x14ac:dyDescent="0.25">
      <c r="A315" s="62">
        <v>43601</v>
      </c>
      <c r="B315" t="s">
        <v>43</v>
      </c>
      <c r="C315" t="s">
        <v>14</v>
      </c>
      <c r="D315">
        <v>1025</v>
      </c>
      <c r="E315" t="s">
        <v>1</v>
      </c>
      <c r="F315">
        <v>31</v>
      </c>
      <c r="G315">
        <v>31775</v>
      </c>
    </row>
    <row r="316" spans="1:7" x14ac:dyDescent="0.25">
      <c r="A316" s="62">
        <v>43601</v>
      </c>
      <c r="B316" t="s">
        <v>43</v>
      </c>
      <c r="C316" t="s">
        <v>14</v>
      </c>
      <c r="D316">
        <v>2474</v>
      </c>
      <c r="E316" t="s">
        <v>1</v>
      </c>
      <c r="F316">
        <v>31</v>
      </c>
      <c r="G316">
        <v>76694</v>
      </c>
    </row>
    <row r="317" spans="1:7" x14ac:dyDescent="0.25">
      <c r="A317" s="62">
        <v>43601</v>
      </c>
      <c r="B317" t="s">
        <v>43</v>
      </c>
      <c r="C317" t="s">
        <v>14</v>
      </c>
      <c r="D317">
        <v>2406</v>
      </c>
      <c r="E317" t="s">
        <v>1</v>
      </c>
      <c r="F317">
        <v>31</v>
      </c>
      <c r="G317">
        <v>74586</v>
      </c>
    </row>
    <row r="318" spans="1:7" x14ac:dyDescent="0.25">
      <c r="A318" s="62">
        <v>43601</v>
      </c>
      <c r="B318" t="s">
        <v>43</v>
      </c>
      <c r="C318" t="s">
        <v>14</v>
      </c>
      <c r="D318">
        <v>2688</v>
      </c>
      <c r="E318" t="s">
        <v>1</v>
      </c>
      <c r="F318">
        <v>31</v>
      </c>
      <c r="G318">
        <v>83328</v>
      </c>
    </row>
    <row r="319" spans="1:7" x14ac:dyDescent="0.25">
      <c r="A319" s="62">
        <v>43601</v>
      </c>
      <c r="B319" t="s">
        <v>43</v>
      </c>
      <c r="C319" t="s">
        <v>14</v>
      </c>
      <c r="D319">
        <v>2536</v>
      </c>
      <c r="E319" t="s">
        <v>1</v>
      </c>
      <c r="F319">
        <v>31</v>
      </c>
      <c r="G319">
        <v>78616</v>
      </c>
    </row>
    <row r="320" spans="1:7" x14ac:dyDescent="0.25">
      <c r="A320" s="62">
        <v>43615</v>
      </c>
      <c r="B320" t="s">
        <v>43</v>
      </c>
      <c r="C320" t="s">
        <v>14</v>
      </c>
      <c r="D320">
        <v>2877</v>
      </c>
      <c r="E320" t="s">
        <v>1</v>
      </c>
      <c r="F320">
        <v>31</v>
      </c>
      <c r="G320">
        <v>89187</v>
      </c>
    </row>
    <row r="321" spans="1:7" x14ac:dyDescent="0.25">
      <c r="A321" s="62">
        <v>43615</v>
      </c>
      <c r="B321" t="s">
        <v>43</v>
      </c>
      <c r="C321" t="s">
        <v>14</v>
      </c>
      <c r="D321">
        <v>2338</v>
      </c>
      <c r="E321" t="s">
        <v>1</v>
      </c>
      <c r="F321">
        <v>31</v>
      </c>
      <c r="G321">
        <v>72478</v>
      </c>
    </row>
    <row r="322" spans="1:7" x14ac:dyDescent="0.25">
      <c r="A322" s="62">
        <v>43615</v>
      </c>
      <c r="B322" t="s">
        <v>43</v>
      </c>
      <c r="C322" t="s">
        <v>14</v>
      </c>
      <c r="D322">
        <v>2220</v>
      </c>
      <c r="E322" t="s">
        <v>1</v>
      </c>
      <c r="F322">
        <v>31</v>
      </c>
      <c r="G322">
        <v>68820</v>
      </c>
    </row>
    <row r="323" spans="1:7" x14ac:dyDescent="0.25">
      <c r="A323" s="62">
        <v>43615</v>
      </c>
      <c r="B323" t="s">
        <v>43</v>
      </c>
      <c r="C323" t="s">
        <v>14</v>
      </c>
      <c r="D323">
        <v>3125</v>
      </c>
      <c r="E323" t="s">
        <v>1</v>
      </c>
      <c r="F323">
        <v>31</v>
      </c>
      <c r="G323">
        <v>96875</v>
      </c>
    </row>
    <row r="324" spans="1:7" x14ac:dyDescent="0.25">
      <c r="A324" s="62">
        <v>43616</v>
      </c>
      <c r="B324" t="s">
        <v>43</v>
      </c>
      <c r="C324" t="s">
        <v>14</v>
      </c>
      <c r="D324">
        <v>2766</v>
      </c>
      <c r="E324" t="s">
        <v>1</v>
      </c>
      <c r="F324">
        <v>31</v>
      </c>
      <c r="G324">
        <v>85746</v>
      </c>
    </row>
    <row r="325" spans="1:7" x14ac:dyDescent="0.25">
      <c r="A325" s="62">
        <v>43616</v>
      </c>
      <c r="B325" t="s">
        <v>43</v>
      </c>
      <c r="C325" t="s">
        <v>14</v>
      </c>
      <c r="D325">
        <v>1536</v>
      </c>
      <c r="E325" t="s">
        <v>1</v>
      </c>
      <c r="F325">
        <v>31</v>
      </c>
      <c r="G325">
        <v>47616</v>
      </c>
    </row>
    <row r="326" spans="1:7" x14ac:dyDescent="0.25">
      <c r="A326" s="62">
        <v>43616</v>
      </c>
      <c r="B326" t="s">
        <v>43</v>
      </c>
      <c r="C326" t="s">
        <v>14</v>
      </c>
      <c r="D326">
        <v>2936</v>
      </c>
      <c r="E326" t="s">
        <v>1</v>
      </c>
      <c r="F326">
        <v>31</v>
      </c>
      <c r="G326">
        <v>91016</v>
      </c>
    </row>
    <row r="327" spans="1:7" x14ac:dyDescent="0.25">
      <c r="A327" s="62">
        <v>43630</v>
      </c>
      <c r="B327" t="s">
        <v>43</v>
      </c>
      <c r="C327" t="s">
        <v>14</v>
      </c>
      <c r="D327">
        <v>2897</v>
      </c>
      <c r="E327" t="s">
        <v>1</v>
      </c>
      <c r="F327">
        <v>31</v>
      </c>
      <c r="G327">
        <v>89807</v>
      </c>
    </row>
    <row r="328" spans="1:7" x14ac:dyDescent="0.25">
      <c r="A328" s="62">
        <v>43633</v>
      </c>
      <c r="B328" t="s">
        <v>43</v>
      </c>
      <c r="C328" t="s">
        <v>14</v>
      </c>
      <c r="D328">
        <v>3156</v>
      </c>
      <c r="E328" t="s">
        <v>1</v>
      </c>
      <c r="F328">
        <v>31</v>
      </c>
      <c r="G328">
        <v>97836</v>
      </c>
    </row>
    <row r="329" spans="1:7" x14ac:dyDescent="0.25">
      <c r="A329" s="62">
        <v>43633</v>
      </c>
      <c r="B329" t="s">
        <v>43</v>
      </c>
      <c r="C329" t="s">
        <v>14</v>
      </c>
      <c r="D329">
        <v>3125</v>
      </c>
      <c r="E329" t="s">
        <v>1</v>
      </c>
      <c r="F329">
        <v>31</v>
      </c>
      <c r="G329">
        <v>96875</v>
      </c>
    </row>
    <row r="330" spans="1:7" x14ac:dyDescent="0.25">
      <c r="A330" s="62">
        <v>43673</v>
      </c>
      <c r="B330" t="s">
        <v>43</v>
      </c>
      <c r="C330" t="s">
        <v>14</v>
      </c>
      <c r="D330">
        <v>3625</v>
      </c>
      <c r="E330" t="s">
        <v>1</v>
      </c>
      <c r="F330">
        <v>31</v>
      </c>
      <c r="G330">
        <v>112375</v>
      </c>
    </row>
    <row r="331" spans="1:7" x14ac:dyDescent="0.25">
      <c r="A331" s="62">
        <v>43673</v>
      </c>
      <c r="B331" t="s">
        <v>43</v>
      </c>
      <c r="C331" t="s">
        <v>14</v>
      </c>
      <c r="D331">
        <v>3191</v>
      </c>
      <c r="E331" t="s">
        <v>1</v>
      </c>
      <c r="F331">
        <v>31</v>
      </c>
      <c r="G331">
        <v>98921</v>
      </c>
    </row>
    <row r="332" spans="1:7" x14ac:dyDescent="0.25">
      <c r="A332" s="62">
        <v>43673</v>
      </c>
      <c r="B332" t="s">
        <v>43</v>
      </c>
      <c r="C332" t="s">
        <v>14</v>
      </c>
      <c r="D332">
        <v>2865</v>
      </c>
      <c r="E332" t="s">
        <v>1</v>
      </c>
      <c r="F332">
        <v>31</v>
      </c>
      <c r="G332">
        <v>88815</v>
      </c>
    </row>
    <row r="333" spans="1:7" x14ac:dyDescent="0.25">
      <c r="A333" s="62">
        <v>43675</v>
      </c>
      <c r="B333" t="s">
        <v>43</v>
      </c>
      <c r="C333" t="s">
        <v>14</v>
      </c>
      <c r="D333">
        <v>2470</v>
      </c>
      <c r="E333" t="s">
        <v>1</v>
      </c>
      <c r="F333">
        <v>31</v>
      </c>
      <c r="G333">
        <v>76570</v>
      </c>
    </row>
    <row r="334" spans="1:7" x14ac:dyDescent="0.25">
      <c r="A334" s="62">
        <v>43675</v>
      </c>
      <c r="B334" t="s">
        <v>43</v>
      </c>
      <c r="C334" t="s">
        <v>14</v>
      </c>
      <c r="D334">
        <v>1565</v>
      </c>
      <c r="E334" t="s">
        <v>1</v>
      </c>
      <c r="F334">
        <v>31</v>
      </c>
      <c r="G334">
        <v>48515</v>
      </c>
    </row>
    <row r="335" spans="1:7" x14ac:dyDescent="0.25">
      <c r="A335" s="62">
        <v>43706</v>
      </c>
      <c r="B335" t="s">
        <v>43</v>
      </c>
      <c r="C335" t="s">
        <v>14</v>
      </c>
      <c r="D335">
        <v>2478</v>
      </c>
      <c r="E335" t="s">
        <v>1</v>
      </c>
      <c r="F335">
        <v>29</v>
      </c>
      <c r="G335">
        <v>71862</v>
      </c>
    </row>
    <row r="336" spans="1:7" x14ac:dyDescent="0.25">
      <c r="A336" s="62">
        <v>43706</v>
      </c>
      <c r="B336" t="s">
        <v>43</v>
      </c>
      <c r="C336" t="s">
        <v>14</v>
      </c>
      <c r="D336">
        <v>2975</v>
      </c>
      <c r="E336" t="s">
        <v>1</v>
      </c>
      <c r="F336">
        <v>29</v>
      </c>
      <c r="G336">
        <v>86275</v>
      </c>
    </row>
    <row r="337" spans="1:7" x14ac:dyDescent="0.25">
      <c r="A337" s="62">
        <v>43706</v>
      </c>
      <c r="B337" t="s">
        <v>43</v>
      </c>
      <c r="C337" t="s">
        <v>14</v>
      </c>
      <c r="D337">
        <v>3641</v>
      </c>
      <c r="E337" t="s">
        <v>1</v>
      </c>
      <c r="F337">
        <v>29</v>
      </c>
      <c r="G337">
        <v>105589</v>
      </c>
    </row>
    <row r="338" spans="1:7" x14ac:dyDescent="0.25">
      <c r="A338" s="62">
        <v>43707</v>
      </c>
      <c r="B338" t="s">
        <v>43</v>
      </c>
      <c r="C338" t="s">
        <v>14</v>
      </c>
      <c r="D338">
        <v>3208</v>
      </c>
      <c r="E338" t="s">
        <v>1</v>
      </c>
      <c r="F338">
        <v>29</v>
      </c>
      <c r="G338">
        <v>93032</v>
      </c>
    </row>
    <row r="339" spans="1:7" x14ac:dyDescent="0.25">
      <c r="A339" s="62">
        <v>43707</v>
      </c>
      <c r="B339" t="s">
        <v>43</v>
      </c>
      <c r="C339" t="s">
        <v>14</v>
      </c>
      <c r="D339">
        <v>2752</v>
      </c>
      <c r="E339" t="s">
        <v>1</v>
      </c>
      <c r="F339">
        <v>29</v>
      </c>
      <c r="G339">
        <v>79808</v>
      </c>
    </row>
    <row r="340" spans="1:7" x14ac:dyDescent="0.25">
      <c r="A340" s="62">
        <v>44560</v>
      </c>
      <c r="B340" t="s">
        <v>43</v>
      </c>
      <c r="C340" t="s">
        <v>14</v>
      </c>
      <c r="D340">
        <v>2302</v>
      </c>
      <c r="E340" t="s">
        <v>1</v>
      </c>
      <c r="F340">
        <v>42</v>
      </c>
      <c r="G340">
        <v>96684</v>
      </c>
    </row>
    <row r="341" spans="1:7" x14ac:dyDescent="0.25">
      <c r="A341" s="62">
        <v>44560</v>
      </c>
      <c r="B341" t="s">
        <v>43</v>
      </c>
      <c r="C341" t="s">
        <v>14</v>
      </c>
      <c r="D341">
        <v>2683</v>
      </c>
      <c r="E341" t="s">
        <v>1</v>
      </c>
      <c r="F341">
        <v>42</v>
      </c>
      <c r="G341">
        <v>112686</v>
      </c>
    </row>
    <row r="342" spans="1:7" x14ac:dyDescent="0.25">
      <c r="A342" s="62">
        <v>44560</v>
      </c>
      <c r="B342" t="s">
        <v>43</v>
      </c>
      <c r="C342" t="s">
        <v>14</v>
      </c>
      <c r="D342">
        <v>1247</v>
      </c>
      <c r="E342" t="s">
        <v>1</v>
      </c>
      <c r="F342">
        <v>42</v>
      </c>
      <c r="G342">
        <v>52374</v>
      </c>
    </row>
    <row r="343" spans="1:7" x14ac:dyDescent="0.25">
      <c r="A343" s="62">
        <v>44560</v>
      </c>
      <c r="B343" t="s">
        <v>43</v>
      </c>
      <c r="C343" t="s">
        <v>14</v>
      </c>
      <c r="D343">
        <v>2422</v>
      </c>
      <c r="E343" t="s">
        <v>1</v>
      </c>
      <c r="F343">
        <v>42</v>
      </c>
      <c r="G343">
        <v>101724</v>
      </c>
    </row>
    <row r="344" spans="1:7" x14ac:dyDescent="0.25">
      <c r="A344" s="62">
        <v>43654</v>
      </c>
      <c r="B344" t="s">
        <v>50</v>
      </c>
      <c r="C344" t="s">
        <v>11</v>
      </c>
      <c r="D344">
        <v>300</v>
      </c>
      <c r="E344" t="s">
        <v>1</v>
      </c>
      <c r="F344">
        <v>23</v>
      </c>
      <c r="G344">
        <v>6900</v>
      </c>
    </row>
    <row r="345" spans="1:7" x14ac:dyDescent="0.25">
      <c r="A345" s="62">
        <v>43654</v>
      </c>
      <c r="B345" t="s">
        <v>50</v>
      </c>
      <c r="C345" t="s">
        <v>11</v>
      </c>
      <c r="D345">
        <v>583</v>
      </c>
      <c r="E345" t="s">
        <v>1</v>
      </c>
      <c r="F345">
        <v>23</v>
      </c>
      <c r="G345">
        <v>13409</v>
      </c>
    </row>
    <row r="346" spans="1:7" x14ac:dyDescent="0.25">
      <c r="A346" s="62">
        <v>43654</v>
      </c>
      <c r="B346" t="s">
        <v>50</v>
      </c>
      <c r="C346" t="s">
        <v>11</v>
      </c>
      <c r="D346">
        <v>636</v>
      </c>
      <c r="E346" t="s">
        <v>1</v>
      </c>
      <c r="F346">
        <v>24.25</v>
      </c>
      <c r="G346">
        <v>15423</v>
      </c>
    </row>
    <row r="347" spans="1:7" x14ac:dyDescent="0.25">
      <c r="A347" s="62">
        <v>43654</v>
      </c>
      <c r="B347" t="s">
        <v>50</v>
      </c>
      <c r="C347" t="s">
        <v>11</v>
      </c>
      <c r="D347">
        <v>301</v>
      </c>
      <c r="E347" t="s">
        <v>1</v>
      </c>
      <c r="F347">
        <v>23</v>
      </c>
      <c r="G347">
        <v>6923</v>
      </c>
    </row>
    <row r="348" spans="1:7" x14ac:dyDescent="0.25">
      <c r="A348" s="62">
        <v>43655</v>
      </c>
      <c r="B348" t="s">
        <v>50</v>
      </c>
      <c r="C348" t="s">
        <v>11</v>
      </c>
      <c r="D348">
        <v>412</v>
      </c>
      <c r="E348" t="s">
        <v>1</v>
      </c>
      <c r="F348">
        <v>29.5</v>
      </c>
      <c r="G348">
        <v>12154</v>
      </c>
    </row>
    <row r="349" spans="1:7" x14ac:dyDescent="0.25">
      <c r="A349" s="62">
        <v>43655</v>
      </c>
      <c r="B349" t="s">
        <v>50</v>
      </c>
      <c r="C349" t="s">
        <v>11</v>
      </c>
      <c r="D349">
        <v>299</v>
      </c>
      <c r="E349" t="s">
        <v>1</v>
      </c>
      <c r="F349">
        <v>29.5</v>
      </c>
      <c r="G349">
        <v>8820.5</v>
      </c>
    </row>
    <row r="350" spans="1:7" x14ac:dyDescent="0.25">
      <c r="A350" s="62">
        <v>43655</v>
      </c>
      <c r="B350" t="s">
        <v>50</v>
      </c>
      <c r="C350" t="s">
        <v>11</v>
      </c>
      <c r="D350">
        <v>481</v>
      </c>
      <c r="E350" t="s">
        <v>1</v>
      </c>
      <c r="F350">
        <v>24.25</v>
      </c>
      <c r="G350">
        <v>11664.25</v>
      </c>
    </row>
    <row r="351" spans="1:7" x14ac:dyDescent="0.25">
      <c r="A351" s="62">
        <v>43655</v>
      </c>
      <c r="B351" t="s">
        <v>50</v>
      </c>
      <c r="C351" t="s">
        <v>11</v>
      </c>
      <c r="D351">
        <v>360</v>
      </c>
      <c r="E351" t="s">
        <v>1</v>
      </c>
      <c r="F351">
        <v>29.5</v>
      </c>
      <c r="G351">
        <v>10620</v>
      </c>
    </row>
    <row r="352" spans="1:7" x14ac:dyDescent="0.25">
      <c r="A352" s="62">
        <v>43661</v>
      </c>
      <c r="B352" t="s">
        <v>50</v>
      </c>
      <c r="C352" t="s">
        <v>11</v>
      </c>
      <c r="D352">
        <v>357</v>
      </c>
      <c r="E352" t="s">
        <v>1</v>
      </c>
      <c r="F352">
        <v>23.25</v>
      </c>
      <c r="G352">
        <v>8300.25</v>
      </c>
    </row>
    <row r="353" spans="1:7" x14ac:dyDescent="0.25">
      <c r="A353" s="62">
        <v>43661</v>
      </c>
      <c r="B353" t="s">
        <v>50</v>
      </c>
      <c r="C353" t="s">
        <v>11</v>
      </c>
      <c r="D353">
        <v>364</v>
      </c>
      <c r="E353" t="s">
        <v>1</v>
      </c>
      <c r="F353">
        <v>22.5</v>
      </c>
      <c r="G353">
        <v>8190</v>
      </c>
    </row>
    <row r="354" spans="1:7" x14ac:dyDescent="0.25">
      <c r="A354" s="62">
        <v>43665</v>
      </c>
      <c r="B354" t="s">
        <v>50</v>
      </c>
      <c r="C354" t="s">
        <v>11</v>
      </c>
      <c r="D354">
        <v>302</v>
      </c>
      <c r="E354" t="s">
        <v>1</v>
      </c>
      <c r="F354">
        <v>29.5</v>
      </c>
      <c r="G354">
        <v>8909</v>
      </c>
    </row>
    <row r="355" spans="1:7" x14ac:dyDescent="0.25">
      <c r="A355" s="62">
        <v>43665</v>
      </c>
      <c r="B355" t="s">
        <v>50</v>
      </c>
      <c r="C355" t="s">
        <v>11</v>
      </c>
      <c r="D355">
        <v>302</v>
      </c>
      <c r="E355" t="s">
        <v>1</v>
      </c>
      <c r="F355">
        <v>27.5</v>
      </c>
      <c r="G355">
        <v>8305</v>
      </c>
    </row>
    <row r="356" spans="1:7" x14ac:dyDescent="0.25">
      <c r="A356" s="62">
        <v>43668</v>
      </c>
      <c r="B356" t="s">
        <v>50</v>
      </c>
      <c r="C356" t="s">
        <v>11</v>
      </c>
      <c r="D356">
        <v>520</v>
      </c>
      <c r="E356" t="s">
        <v>1</v>
      </c>
      <c r="F356">
        <v>23</v>
      </c>
      <c r="G356">
        <v>11960</v>
      </c>
    </row>
    <row r="357" spans="1:7" x14ac:dyDescent="0.25">
      <c r="A357" s="62">
        <v>43668</v>
      </c>
      <c r="B357" t="s">
        <v>50</v>
      </c>
      <c r="C357" t="s">
        <v>11</v>
      </c>
      <c r="D357">
        <v>582</v>
      </c>
      <c r="E357" t="s">
        <v>1</v>
      </c>
      <c r="F357">
        <v>24.5</v>
      </c>
      <c r="G357">
        <v>14259</v>
      </c>
    </row>
    <row r="358" spans="1:7" x14ac:dyDescent="0.25">
      <c r="A358" s="62">
        <v>43668</v>
      </c>
      <c r="B358" t="s">
        <v>50</v>
      </c>
      <c r="C358" t="s">
        <v>11</v>
      </c>
      <c r="D358">
        <v>614</v>
      </c>
      <c r="E358" t="s">
        <v>1</v>
      </c>
      <c r="F358">
        <v>23</v>
      </c>
      <c r="G358">
        <v>14122</v>
      </c>
    </row>
    <row r="359" spans="1:7" x14ac:dyDescent="0.25">
      <c r="A359" s="62">
        <v>43672</v>
      </c>
      <c r="B359" t="s">
        <v>50</v>
      </c>
      <c r="C359" t="s">
        <v>11</v>
      </c>
      <c r="D359">
        <v>393</v>
      </c>
      <c r="E359" t="s">
        <v>1</v>
      </c>
      <c r="F359">
        <v>24.5</v>
      </c>
      <c r="G359">
        <v>9628.5</v>
      </c>
    </row>
    <row r="360" spans="1:7" x14ac:dyDescent="0.25">
      <c r="A360" s="62">
        <v>43672</v>
      </c>
      <c r="B360" t="s">
        <v>50</v>
      </c>
      <c r="C360" t="s">
        <v>11</v>
      </c>
      <c r="D360">
        <v>628</v>
      </c>
      <c r="E360" t="s">
        <v>1</v>
      </c>
      <c r="F360">
        <v>29.25</v>
      </c>
      <c r="G360">
        <v>18369</v>
      </c>
    </row>
    <row r="361" spans="1:7" x14ac:dyDescent="0.25">
      <c r="A361" s="62">
        <v>43672</v>
      </c>
      <c r="B361" t="s">
        <v>50</v>
      </c>
      <c r="C361" t="s">
        <v>11</v>
      </c>
      <c r="D361">
        <v>626</v>
      </c>
      <c r="E361" t="s">
        <v>1</v>
      </c>
      <c r="F361">
        <v>24.5</v>
      </c>
      <c r="G361">
        <v>15337</v>
      </c>
    </row>
    <row r="362" spans="1:7" x14ac:dyDescent="0.25">
      <c r="A362" s="62">
        <v>43673</v>
      </c>
      <c r="B362" t="s">
        <v>50</v>
      </c>
      <c r="C362" t="s">
        <v>11</v>
      </c>
      <c r="D362">
        <v>683</v>
      </c>
      <c r="E362" t="s">
        <v>1</v>
      </c>
      <c r="F362">
        <v>23.25</v>
      </c>
      <c r="G362">
        <v>15879.75</v>
      </c>
    </row>
    <row r="363" spans="1:7" x14ac:dyDescent="0.25">
      <c r="A363" s="62">
        <v>43673</v>
      </c>
      <c r="B363" t="s">
        <v>50</v>
      </c>
      <c r="C363" t="s">
        <v>11</v>
      </c>
      <c r="D363">
        <v>680</v>
      </c>
      <c r="E363" t="s">
        <v>1</v>
      </c>
      <c r="F363">
        <v>23.25</v>
      </c>
      <c r="G363">
        <v>15810</v>
      </c>
    </row>
    <row r="364" spans="1:7" x14ac:dyDescent="0.25">
      <c r="A364" s="62">
        <v>43673</v>
      </c>
      <c r="B364" t="s">
        <v>50</v>
      </c>
      <c r="C364" t="s">
        <v>11</v>
      </c>
      <c r="D364">
        <v>607</v>
      </c>
      <c r="E364" t="s">
        <v>1</v>
      </c>
      <c r="F364">
        <v>23.25</v>
      </c>
      <c r="G364">
        <v>14112.75</v>
      </c>
    </row>
    <row r="365" spans="1:7" x14ac:dyDescent="0.25">
      <c r="A365" s="62">
        <v>43673</v>
      </c>
      <c r="B365" t="s">
        <v>50</v>
      </c>
      <c r="C365" t="s">
        <v>11</v>
      </c>
      <c r="D365">
        <v>1251</v>
      </c>
      <c r="E365" t="s">
        <v>1</v>
      </c>
      <c r="F365">
        <v>23</v>
      </c>
      <c r="G365">
        <v>28773</v>
      </c>
    </row>
    <row r="366" spans="1:7" x14ac:dyDescent="0.25">
      <c r="A366" s="62">
        <v>43678</v>
      </c>
      <c r="B366" t="s">
        <v>50</v>
      </c>
      <c r="C366" t="s">
        <v>11</v>
      </c>
      <c r="D366">
        <v>480</v>
      </c>
      <c r="E366" t="s">
        <v>1</v>
      </c>
      <c r="F366">
        <v>23</v>
      </c>
      <c r="G366">
        <v>11040</v>
      </c>
    </row>
    <row r="367" spans="1:7" x14ac:dyDescent="0.25">
      <c r="A367" s="62">
        <v>43678</v>
      </c>
      <c r="B367" t="s">
        <v>50</v>
      </c>
      <c r="C367" t="s">
        <v>11</v>
      </c>
      <c r="D367">
        <v>604</v>
      </c>
      <c r="E367" t="s">
        <v>1</v>
      </c>
      <c r="F367">
        <v>23</v>
      </c>
      <c r="G367">
        <v>13892</v>
      </c>
    </row>
    <row r="368" spans="1:7" x14ac:dyDescent="0.25">
      <c r="A368" s="62">
        <v>43683</v>
      </c>
      <c r="B368" t="s">
        <v>50</v>
      </c>
      <c r="C368" t="s">
        <v>11</v>
      </c>
      <c r="D368">
        <v>573</v>
      </c>
      <c r="E368" t="s">
        <v>1</v>
      </c>
      <c r="F368">
        <v>23.5</v>
      </c>
      <c r="G368">
        <v>13465.5</v>
      </c>
    </row>
    <row r="369" spans="1:7" x14ac:dyDescent="0.25">
      <c r="A369" s="62">
        <v>43683</v>
      </c>
      <c r="B369" t="s">
        <v>50</v>
      </c>
      <c r="C369" t="s">
        <v>11</v>
      </c>
      <c r="D369">
        <v>631</v>
      </c>
      <c r="E369" t="s">
        <v>1</v>
      </c>
      <c r="F369">
        <v>22</v>
      </c>
      <c r="G369">
        <v>13882</v>
      </c>
    </row>
    <row r="370" spans="1:7" x14ac:dyDescent="0.25">
      <c r="A370" s="62">
        <v>43683</v>
      </c>
      <c r="B370" t="s">
        <v>50</v>
      </c>
      <c r="C370" t="s">
        <v>11</v>
      </c>
      <c r="D370">
        <v>631</v>
      </c>
      <c r="E370" t="s">
        <v>1</v>
      </c>
      <c r="F370">
        <v>23.5</v>
      </c>
      <c r="G370">
        <v>14828.5</v>
      </c>
    </row>
    <row r="371" spans="1:7" x14ac:dyDescent="0.25">
      <c r="A371" s="62">
        <v>43683</v>
      </c>
      <c r="B371" t="s">
        <v>50</v>
      </c>
      <c r="C371" t="s">
        <v>11</v>
      </c>
      <c r="D371">
        <v>559</v>
      </c>
      <c r="E371" t="s">
        <v>1</v>
      </c>
      <c r="F371">
        <v>23</v>
      </c>
      <c r="G371">
        <v>12857</v>
      </c>
    </row>
    <row r="372" spans="1:7" x14ac:dyDescent="0.25">
      <c r="A372" s="62">
        <v>43683</v>
      </c>
      <c r="B372" t="s">
        <v>50</v>
      </c>
      <c r="C372" t="s">
        <v>11</v>
      </c>
      <c r="D372">
        <v>593</v>
      </c>
      <c r="E372" t="s">
        <v>1</v>
      </c>
      <c r="F372">
        <v>23</v>
      </c>
      <c r="G372">
        <v>13639</v>
      </c>
    </row>
    <row r="373" spans="1:7" x14ac:dyDescent="0.25">
      <c r="A373" s="62">
        <v>43683</v>
      </c>
      <c r="B373" t="s">
        <v>50</v>
      </c>
      <c r="C373" t="s">
        <v>11</v>
      </c>
      <c r="D373">
        <v>526</v>
      </c>
      <c r="E373" t="s">
        <v>1</v>
      </c>
      <c r="F373">
        <v>23</v>
      </c>
      <c r="G373">
        <v>12098</v>
      </c>
    </row>
    <row r="374" spans="1:7" x14ac:dyDescent="0.25">
      <c r="A374" s="62">
        <v>43684</v>
      </c>
      <c r="B374" t="s">
        <v>50</v>
      </c>
      <c r="C374" t="s">
        <v>11</v>
      </c>
      <c r="D374">
        <v>619</v>
      </c>
      <c r="E374" t="s">
        <v>1</v>
      </c>
      <c r="F374">
        <v>24</v>
      </c>
      <c r="G374">
        <v>14856</v>
      </c>
    </row>
    <row r="375" spans="1:7" x14ac:dyDescent="0.25">
      <c r="A375" s="62">
        <v>43684</v>
      </c>
      <c r="B375" t="s">
        <v>50</v>
      </c>
      <c r="C375" t="s">
        <v>11</v>
      </c>
      <c r="D375">
        <v>308</v>
      </c>
      <c r="E375" t="s">
        <v>1</v>
      </c>
      <c r="F375">
        <v>22.5</v>
      </c>
      <c r="G375">
        <v>6930</v>
      </c>
    </row>
    <row r="376" spans="1:7" x14ac:dyDescent="0.25">
      <c r="A376" s="62">
        <v>43684</v>
      </c>
      <c r="B376" t="s">
        <v>50</v>
      </c>
      <c r="C376" t="s">
        <v>11</v>
      </c>
      <c r="D376">
        <v>506</v>
      </c>
      <c r="E376" t="s">
        <v>1</v>
      </c>
      <c r="F376">
        <v>24</v>
      </c>
      <c r="G376">
        <v>12144</v>
      </c>
    </row>
    <row r="377" spans="1:7" x14ac:dyDescent="0.25">
      <c r="A377" s="62">
        <v>43690</v>
      </c>
      <c r="B377" t="s">
        <v>50</v>
      </c>
      <c r="C377" t="s">
        <v>11</v>
      </c>
      <c r="D377">
        <v>332</v>
      </c>
      <c r="E377" t="s">
        <v>1</v>
      </c>
      <c r="F377">
        <v>23</v>
      </c>
      <c r="G377">
        <v>7636</v>
      </c>
    </row>
    <row r="378" spans="1:7" x14ac:dyDescent="0.25">
      <c r="A378" s="62">
        <v>43690</v>
      </c>
      <c r="B378" t="s">
        <v>50</v>
      </c>
      <c r="C378" t="s">
        <v>11</v>
      </c>
      <c r="D378">
        <v>396</v>
      </c>
      <c r="E378" t="s">
        <v>1</v>
      </c>
      <c r="F378">
        <v>29.5</v>
      </c>
      <c r="G378">
        <v>11682</v>
      </c>
    </row>
    <row r="379" spans="1:7" x14ac:dyDescent="0.25">
      <c r="A379" s="62">
        <v>43690</v>
      </c>
      <c r="B379" t="s">
        <v>50</v>
      </c>
      <c r="C379" t="s">
        <v>11</v>
      </c>
      <c r="D379">
        <v>562</v>
      </c>
      <c r="E379" t="s">
        <v>1</v>
      </c>
      <c r="F379">
        <v>23</v>
      </c>
      <c r="G379">
        <v>12926</v>
      </c>
    </row>
    <row r="380" spans="1:7" x14ac:dyDescent="0.25">
      <c r="A380" s="62">
        <v>43697</v>
      </c>
      <c r="B380" t="s">
        <v>50</v>
      </c>
      <c r="C380" t="s">
        <v>11</v>
      </c>
      <c r="D380">
        <v>426</v>
      </c>
      <c r="E380" t="s">
        <v>1</v>
      </c>
      <c r="F380">
        <v>22.25</v>
      </c>
      <c r="G380">
        <v>9478.5</v>
      </c>
    </row>
    <row r="381" spans="1:7" x14ac:dyDescent="0.25">
      <c r="A381" s="62">
        <v>43697</v>
      </c>
      <c r="B381" t="s">
        <v>50</v>
      </c>
      <c r="C381" t="s">
        <v>11</v>
      </c>
      <c r="D381">
        <v>499</v>
      </c>
      <c r="E381" t="s">
        <v>1</v>
      </c>
      <c r="F381">
        <v>22.25</v>
      </c>
      <c r="G381">
        <v>11102.75</v>
      </c>
    </row>
    <row r="382" spans="1:7" x14ac:dyDescent="0.25">
      <c r="A382" s="62">
        <v>43697</v>
      </c>
      <c r="B382" t="s">
        <v>50</v>
      </c>
      <c r="C382" t="s">
        <v>11</v>
      </c>
      <c r="D382">
        <v>637</v>
      </c>
      <c r="E382" t="s">
        <v>1</v>
      </c>
      <c r="F382">
        <v>22.5</v>
      </c>
      <c r="G382">
        <v>14332.5</v>
      </c>
    </row>
    <row r="383" spans="1:7" x14ac:dyDescent="0.25">
      <c r="A383" s="62">
        <v>43697</v>
      </c>
      <c r="B383" t="s">
        <v>50</v>
      </c>
      <c r="C383" t="s">
        <v>11</v>
      </c>
      <c r="D383">
        <v>639</v>
      </c>
      <c r="E383" t="s">
        <v>1</v>
      </c>
      <c r="F383">
        <v>22.5</v>
      </c>
      <c r="G383">
        <v>14377.5</v>
      </c>
    </row>
    <row r="384" spans="1:7" x14ac:dyDescent="0.25">
      <c r="A384" s="62">
        <v>43697</v>
      </c>
      <c r="B384" t="s">
        <v>50</v>
      </c>
      <c r="C384" t="s">
        <v>11</v>
      </c>
      <c r="D384">
        <v>512</v>
      </c>
      <c r="E384" t="s">
        <v>1</v>
      </c>
      <c r="F384">
        <v>22.25</v>
      </c>
      <c r="G384">
        <v>11392</v>
      </c>
    </row>
    <row r="385" spans="1:7" x14ac:dyDescent="0.25">
      <c r="A385" s="62">
        <v>43697</v>
      </c>
      <c r="B385" t="s">
        <v>50</v>
      </c>
      <c r="C385" t="s">
        <v>11</v>
      </c>
      <c r="D385">
        <v>657</v>
      </c>
      <c r="E385" t="s">
        <v>1</v>
      </c>
      <c r="F385">
        <v>22.25</v>
      </c>
      <c r="G385">
        <v>14618.25</v>
      </c>
    </row>
    <row r="386" spans="1:7" x14ac:dyDescent="0.25">
      <c r="A386" s="62">
        <v>43697</v>
      </c>
      <c r="B386" t="s">
        <v>50</v>
      </c>
      <c r="C386" t="s">
        <v>11</v>
      </c>
      <c r="D386">
        <v>553</v>
      </c>
      <c r="E386" t="s">
        <v>1</v>
      </c>
      <c r="F386">
        <v>22.25</v>
      </c>
      <c r="G386">
        <v>12304.25</v>
      </c>
    </row>
    <row r="387" spans="1:7" x14ac:dyDescent="0.25">
      <c r="A387" s="62">
        <v>43697</v>
      </c>
      <c r="B387" t="s">
        <v>50</v>
      </c>
      <c r="C387" t="s">
        <v>11</v>
      </c>
      <c r="D387">
        <v>564</v>
      </c>
      <c r="E387" t="s">
        <v>1</v>
      </c>
      <c r="F387">
        <v>23.75</v>
      </c>
      <c r="G387">
        <v>13395</v>
      </c>
    </row>
    <row r="388" spans="1:7" x14ac:dyDescent="0.25">
      <c r="A388" s="62">
        <v>43703</v>
      </c>
      <c r="B388" t="s">
        <v>50</v>
      </c>
      <c r="C388" t="s">
        <v>11</v>
      </c>
      <c r="D388">
        <v>1058</v>
      </c>
      <c r="E388" t="s">
        <v>1</v>
      </c>
      <c r="F388">
        <v>22</v>
      </c>
      <c r="G388">
        <v>23276</v>
      </c>
    </row>
    <row r="389" spans="1:7" x14ac:dyDescent="0.25">
      <c r="A389" s="62">
        <v>43708</v>
      </c>
      <c r="B389" t="s">
        <v>50</v>
      </c>
      <c r="C389" t="s">
        <v>11</v>
      </c>
      <c r="D389">
        <v>566</v>
      </c>
      <c r="E389" t="s">
        <v>1</v>
      </c>
      <c r="F389">
        <v>23.5</v>
      </c>
      <c r="G389">
        <v>13301</v>
      </c>
    </row>
    <row r="390" spans="1:7" x14ac:dyDescent="0.25">
      <c r="A390" s="62">
        <v>43708</v>
      </c>
      <c r="B390" t="s">
        <v>50</v>
      </c>
      <c r="C390" t="s">
        <v>11</v>
      </c>
      <c r="D390">
        <v>548</v>
      </c>
      <c r="E390" t="s">
        <v>1</v>
      </c>
      <c r="F390">
        <v>23.5</v>
      </c>
      <c r="G390">
        <v>12878</v>
      </c>
    </row>
    <row r="391" spans="1:7" x14ac:dyDescent="0.25">
      <c r="A391" s="62">
        <v>43708</v>
      </c>
      <c r="B391" t="s">
        <v>50</v>
      </c>
      <c r="C391" t="s">
        <v>11</v>
      </c>
      <c r="D391">
        <v>490</v>
      </c>
      <c r="E391" t="s">
        <v>1</v>
      </c>
      <c r="F391">
        <v>23.5</v>
      </c>
      <c r="G391">
        <v>11515</v>
      </c>
    </row>
    <row r="392" spans="1:7" x14ac:dyDescent="0.25">
      <c r="A392" s="62">
        <v>43711</v>
      </c>
      <c r="B392" t="s">
        <v>50</v>
      </c>
      <c r="C392" t="s">
        <v>11</v>
      </c>
      <c r="D392">
        <v>696</v>
      </c>
      <c r="E392" t="s">
        <v>1</v>
      </c>
      <c r="F392">
        <v>23.5</v>
      </c>
      <c r="G392">
        <v>16356</v>
      </c>
    </row>
    <row r="393" spans="1:7" x14ac:dyDescent="0.25">
      <c r="A393" s="62">
        <v>43711</v>
      </c>
      <c r="B393" t="s">
        <v>50</v>
      </c>
      <c r="C393" t="s">
        <v>11</v>
      </c>
      <c r="D393">
        <v>643</v>
      </c>
      <c r="E393" t="s">
        <v>1</v>
      </c>
      <c r="F393">
        <v>22</v>
      </c>
      <c r="G393">
        <v>14146</v>
      </c>
    </row>
    <row r="394" spans="1:7" x14ac:dyDescent="0.25">
      <c r="A394" s="62">
        <v>43711</v>
      </c>
      <c r="B394" t="s">
        <v>50</v>
      </c>
      <c r="C394" t="s">
        <v>11</v>
      </c>
      <c r="D394">
        <v>736</v>
      </c>
      <c r="E394" t="s">
        <v>1</v>
      </c>
      <c r="F394">
        <v>23.5</v>
      </c>
      <c r="G394">
        <v>17296</v>
      </c>
    </row>
    <row r="395" spans="1:7" x14ac:dyDescent="0.25">
      <c r="A395" s="62">
        <v>43712</v>
      </c>
      <c r="B395" t="s">
        <v>50</v>
      </c>
      <c r="C395" t="s">
        <v>11</v>
      </c>
      <c r="D395">
        <v>425</v>
      </c>
      <c r="E395" t="s">
        <v>1</v>
      </c>
      <c r="F395">
        <v>28</v>
      </c>
      <c r="G395">
        <v>11900</v>
      </c>
    </row>
    <row r="396" spans="1:7" x14ac:dyDescent="0.25">
      <c r="A396" s="62">
        <v>43712</v>
      </c>
      <c r="B396" t="s">
        <v>50</v>
      </c>
      <c r="C396" t="s">
        <v>11</v>
      </c>
      <c r="D396">
        <v>570</v>
      </c>
      <c r="E396" t="s">
        <v>1</v>
      </c>
      <c r="F396">
        <v>23.5</v>
      </c>
      <c r="G396">
        <v>13395</v>
      </c>
    </row>
    <row r="397" spans="1:7" x14ac:dyDescent="0.25">
      <c r="A397" s="62">
        <v>43712</v>
      </c>
      <c r="B397" t="s">
        <v>50</v>
      </c>
      <c r="C397" t="s">
        <v>11</v>
      </c>
      <c r="D397">
        <v>272</v>
      </c>
      <c r="E397" t="s">
        <v>1</v>
      </c>
      <c r="F397">
        <v>28</v>
      </c>
      <c r="G397">
        <v>7616</v>
      </c>
    </row>
    <row r="398" spans="1:7" x14ac:dyDescent="0.25">
      <c r="A398" s="62">
        <v>43714</v>
      </c>
      <c r="B398" t="s">
        <v>50</v>
      </c>
      <c r="C398" t="s">
        <v>11</v>
      </c>
      <c r="D398">
        <v>477</v>
      </c>
      <c r="E398" t="s">
        <v>1</v>
      </c>
      <c r="F398">
        <v>22</v>
      </c>
      <c r="G398">
        <v>10494</v>
      </c>
    </row>
    <row r="399" spans="1:7" x14ac:dyDescent="0.25">
      <c r="A399" s="62">
        <v>43714</v>
      </c>
      <c r="B399" t="s">
        <v>50</v>
      </c>
      <c r="C399" t="s">
        <v>11</v>
      </c>
      <c r="D399">
        <v>539</v>
      </c>
      <c r="E399" t="s">
        <v>1</v>
      </c>
      <c r="F399">
        <v>22</v>
      </c>
      <c r="G399">
        <v>11858</v>
      </c>
    </row>
    <row r="400" spans="1:7" x14ac:dyDescent="0.25">
      <c r="A400" s="62">
        <v>43714</v>
      </c>
      <c r="B400" t="s">
        <v>50</v>
      </c>
      <c r="C400" t="s">
        <v>11</v>
      </c>
      <c r="D400">
        <v>571</v>
      </c>
      <c r="E400" t="s">
        <v>1</v>
      </c>
      <c r="F400">
        <v>22</v>
      </c>
      <c r="G400">
        <v>12562</v>
      </c>
    </row>
    <row r="401" spans="1:7" x14ac:dyDescent="0.25">
      <c r="A401" s="62">
        <v>43714</v>
      </c>
      <c r="B401" t="s">
        <v>50</v>
      </c>
      <c r="C401" t="s">
        <v>11</v>
      </c>
      <c r="D401">
        <v>679</v>
      </c>
      <c r="E401" t="s">
        <v>1</v>
      </c>
      <c r="F401">
        <v>22</v>
      </c>
      <c r="G401">
        <v>14938</v>
      </c>
    </row>
    <row r="402" spans="1:7" x14ac:dyDescent="0.25">
      <c r="A402" s="62">
        <v>43719</v>
      </c>
      <c r="B402" t="s">
        <v>50</v>
      </c>
      <c r="C402" t="s">
        <v>11</v>
      </c>
      <c r="D402">
        <v>586</v>
      </c>
      <c r="E402" t="s">
        <v>1</v>
      </c>
      <c r="F402">
        <v>22</v>
      </c>
      <c r="G402">
        <v>12892</v>
      </c>
    </row>
    <row r="403" spans="1:7" x14ac:dyDescent="0.25">
      <c r="A403" s="62">
        <v>43719</v>
      </c>
      <c r="B403" t="s">
        <v>50</v>
      </c>
      <c r="C403" t="s">
        <v>11</v>
      </c>
      <c r="D403">
        <v>670</v>
      </c>
      <c r="E403" t="s">
        <v>1</v>
      </c>
      <c r="F403">
        <v>22</v>
      </c>
      <c r="G403">
        <v>14740</v>
      </c>
    </row>
    <row r="404" spans="1:7" x14ac:dyDescent="0.25">
      <c r="A404" s="62">
        <v>43719</v>
      </c>
      <c r="B404" t="s">
        <v>50</v>
      </c>
      <c r="C404" t="s">
        <v>11</v>
      </c>
      <c r="D404">
        <v>635</v>
      </c>
      <c r="E404" t="s">
        <v>1</v>
      </c>
      <c r="F404">
        <v>28.5</v>
      </c>
      <c r="G404">
        <v>18097.5</v>
      </c>
    </row>
    <row r="405" spans="1:7" x14ac:dyDescent="0.25">
      <c r="A405" s="62">
        <v>43719</v>
      </c>
      <c r="B405" t="s">
        <v>50</v>
      </c>
      <c r="C405" t="s">
        <v>11</v>
      </c>
      <c r="D405">
        <v>596</v>
      </c>
      <c r="E405" t="s">
        <v>1</v>
      </c>
      <c r="F405">
        <v>21.5</v>
      </c>
      <c r="G405">
        <v>12814</v>
      </c>
    </row>
    <row r="406" spans="1:7" x14ac:dyDescent="0.25">
      <c r="A406" s="62">
        <v>43720</v>
      </c>
      <c r="B406" t="s">
        <v>50</v>
      </c>
      <c r="C406" t="s">
        <v>11</v>
      </c>
      <c r="D406">
        <v>707</v>
      </c>
      <c r="E406" t="s">
        <v>1</v>
      </c>
      <c r="F406">
        <v>21.5</v>
      </c>
      <c r="G406">
        <v>15200.5</v>
      </c>
    </row>
    <row r="407" spans="1:7" x14ac:dyDescent="0.25">
      <c r="A407" s="62">
        <v>43720</v>
      </c>
      <c r="B407" t="s">
        <v>50</v>
      </c>
      <c r="C407" t="s">
        <v>11</v>
      </c>
      <c r="D407">
        <v>604</v>
      </c>
      <c r="E407" t="s">
        <v>1</v>
      </c>
      <c r="F407">
        <v>21.5</v>
      </c>
      <c r="G407">
        <v>12986</v>
      </c>
    </row>
    <row r="408" spans="1:7" x14ac:dyDescent="0.25">
      <c r="A408" s="62">
        <v>43720</v>
      </c>
      <c r="B408" t="s">
        <v>50</v>
      </c>
      <c r="C408" t="s">
        <v>11</v>
      </c>
      <c r="D408">
        <v>549</v>
      </c>
      <c r="E408" t="s">
        <v>1</v>
      </c>
      <c r="F408">
        <v>21.5</v>
      </c>
      <c r="G408">
        <v>11803.5</v>
      </c>
    </row>
    <row r="409" spans="1:7" x14ac:dyDescent="0.25">
      <c r="A409" s="62">
        <v>43720</v>
      </c>
      <c r="B409" t="s">
        <v>50</v>
      </c>
      <c r="C409" t="s">
        <v>11</v>
      </c>
      <c r="D409">
        <v>948</v>
      </c>
      <c r="E409" t="s">
        <v>1</v>
      </c>
      <c r="F409">
        <v>27</v>
      </c>
      <c r="G409">
        <v>25596</v>
      </c>
    </row>
    <row r="410" spans="1:7" x14ac:dyDescent="0.25">
      <c r="A410" s="62">
        <v>43721</v>
      </c>
      <c r="B410" t="s">
        <v>50</v>
      </c>
      <c r="C410" t="s">
        <v>11</v>
      </c>
      <c r="D410">
        <v>604</v>
      </c>
      <c r="E410" t="s">
        <v>1</v>
      </c>
      <c r="F410">
        <v>21.5</v>
      </c>
      <c r="G410">
        <v>12986</v>
      </c>
    </row>
    <row r="411" spans="1:7" x14ac:dyDescent="0.25">
      <c r="A411" s="62">
        <v>43721</v>
      </c>
      <c r="B411" t="s">
        <v>50</v>
      </c>
      <c r="C411" t="s">
        <v>11</v>
      </c>
      <c r="D411">
        <v>553</v>
      </c>
      <c r="E411" t="s">
        <v>1</v>
      </c>
      <c r="F411">
        <v>23.5</v>
      </c>
      <c r="G411">
        <v>12995.5</v>
      </c>
    </row>
    <row r="412" spans="1:7" x14ac:dyDescent="0.25">
      <c r="A412" s="62">
        <v>43721</v>
      </c>
      <c r="B412" t="s">
        <v>50</v>
      </c>
      <c r="C412" t="s">
        <v>11</v>
      </c>
      <c r="D412">
        <v>716</v>
      </c>
      <c r="E412" t="s">
        <v>1</v>
      </c>
      <c r="F412">
        <v>21.5</v>
      </c>
      <c r="G412">
        <v>15394</v>
      </c>
    </row>
    <row r="413" spans="1:7" x14ac:dyDescent="0.25">
      <c r="A413" s="62">
        <v>43724</v>
      </c>
      <c r="B413" t="s">
        <v>50</v>
      </c>
      <c r="C413" t="s">
        <v>11</v>
      </c>
      <c r="D413">
        <v>570</v>
      </c>
      <c r="E413" t="s">
        <v>1</v>
      </c>
      <c r="F413">
        <v>23.5</v>
      </c>
      <c r="G413">
        <v>13395</v>
      </c>
    </row>
    <row r="414" spans="1:7" x14ac:dyDescent="0.25">
      <c r="A414" s="62">
        <v>43725</v>
      </c>
      <c r="B414" t="s">
        <v>50</v>
      </c>
      <c r="C414" t="s">
        <v>11</v>
      </c>
      <c r="D414">
        <v>321</v>
      </c>
      <c r="E414" t="s">
        <v>1</v>
      </c>
      <c r="F414">
        <v>27.5</v>
      </c>
      <c r="G414">
        <v>8827.5</v>
      </c>
    </row>
    <row r="415" spans="1:7" x14ac:dyDescent="0.25">
      <c r="A415" s="62">
        <v>43725</v>
      </c>
      <c r="B415" t="s">
        <v>50</v>
      </c>
      <c r="C415" t="s">
        <v>11</v>
      </c>
      <c r="D415">
        <v>550</v>
      </c>
      <c r="E415" t="s">
        <v>1</v>
      </c>
      <c r="F415">
        <v>21.5</v>
      </c>
      <c r="G415">
        <v>11825</v>
      </c>
    </row>
    <row r="416" spans="1:7" x14ac:dyDescent="0.25">
      <c r="A416" s="62">
        <v>43731</v>
      </c>
      <c r="B416" t="s">
        <v>50</v>
      </c>
      <c r="C416" t="s">
        <v>11</v>
      </c>
      <c r="D416">
        <v>669</v>
      </c>
      <c r="E416" t="s">
        <v>1</v>
      </c>
      <c r="F416">
        <v>23</v>
      </c>
      <c r="G416">
        <v>15387</v>
      </c>
    </row>
    <row r="417" spans="1:7" x14ac:dyDescent="0.25">
      <c r="A417" s="62">
        <v>43731</v>
      </c>
      <c r="B417" t="s">
        <v>50</v>
      </c>
      <c r="C417" t="s">
        <v>11</v>
      </c>
      <c r="D417">
        <v>585</v>
      </c>
      <c r="E417" t="s">
        <v>1</v>
      </c>
      <c r="F417">
        <v>23</v>
      </c>
      <c r="G417">
        <v>13455</v>
      </c>
    </row>
    <row r="418" spans="1:7" x14ac:dyDescent="0.25">
      <c r="A418" s="62">
        <v>43732</v>
      </c>
      <c r="B418" t="s">
        <v>50</v>
      </c>
      <c r="C418" t="s">
        <v>11</v>
      </c>
      <c r="D418">
        <v>576</v>
      </c>
      <c r="E418" t="s">
        <v>1</v>
      </c>
      <c r="F418">
        <v>21</v>
      </c>
      <c r="G418">
        <v>12096</v>
      </c>
    </row>
    <row r="419" spans="1:7" x14ac:dyDescent="0.25">
      <c r="A419" s="62">
        <v>43734</v>
      </c>
      <c r="B419" t="s">
        <v>50</v>
      </c>
      <c r="C419" t="s">
        <v>11</v>
      </c>
      <c r="D419">
        <v>650</v>
      </c>
      <c r="E419" t="s">
        <v>1</v>
      </c>
      <c r="F419">
        <v>27.75</v>
      </c>
      <c r="G419">
        <v>18037.5</v>
      </c>
    </row>
    <row r="420" spans="1:7" x14ac:dyDescent="0.25">
      <c r="A420" s="62">
        <v>43734</v>
      </c>
      <c r="B420" t="s">
        <v>50</v>
      </c>
      <c r="C420" t="s">
        <v>11</v>
      </c>
      <c r="D420">
        <v>264</v>
      </c>
      <c r="E420" t="s">
        <v>1</v>
      </c>
      <c r="F420">
        <v>21</v>
      </c>
      <c r="G420">
        <v>5544</v>
      </c>
    </row>
    <row r="421" spans="1:7" x14ac:dyDescent="0.25">
      <c r="A421" s="62">
        <v>43735</v>
      </c>
      <c r="B421" t="s">
        <v>50</v>
      </c>
      <c r="C421" t="s">
        <v>11</v>
      </c>
      <c r="D421">
        <v>767</v>
      </c>
      <c r="E421" t="s">
        <v>1</v>
      </c>
      <c r="F421">
        <v>27</v>
      </c>
      <c r="G421">
        <v>20709</v>
      </c>
    </row>
    <row r="422" spans="1:7" x14ac:dyDescent="0.25">
      <c r="A422" s="62">
        <v>43735</v>
      </c>
      <c r="B422" t="s">
        <v>50</v>
      </c>
      <c r="C422" t="s">
        <v>11</v>
      </c>
      <c r="D422">
        <v>612</v>
      </c>
      <c r="E422" t="s">
        <v>1</v>
      </c>
      <c r="F422">
        <v>22.5</v>
      </c>
      <c r="G422">
        <v>13770</v>
      </c>
    </row>
    <row r="423" spans="1:7" x14ac:dyDescent="0.25">
      <c r="A423" s="62">
        <v>43735</v>
      </c>
      <c r="B423" t="s">
        <v>50</v>
      </c>
      <c r="C423" t="s">
        <v>11</v>
      </c>
      <c r="D423">
        <v>315</v>
      </c>
      <c r="E423" t="s">
        <v>1</v>
      </c>
      <c r="F423">
        <v>28.5</v>
      </c>
      <c r="G423">
        <v>8977.5</v>
      </c>
    </row>
    <row r="424" spans="1:7" x14ac:dyDescent="0.25">
      <c r="A424" s="62">
        <v>43735</v>
      </c>
      <c r="B424" t="s">
        <v>50</v>
      </c>
      <c r="C424" t="s">
        <v>11</v>
      </c>
      <c r="D424">
        <v>614</v>
      </c>
      <c r="E424" t="s">
        <v>1</v>
      </c>
      <c r="F424">
        <v>21</v>
      </c>
      <c r="G424">
        <v>12894</v>
      </c>
    </row>
    <row r="425" spans="1:7" x14ac:dyDescent="0.25">
      <c r="A425" s="62">
        <v>43735</v>
      </c>
      <c r="B425" t="s">
        <v>50</v>
      </c>
      <c r="C425" t="s">
        <v>11</v>
      </c>
      <c r="D425">
        <v>380</v>
      </c>
      <c r="E425" t="s">
        <v>1</v>
      </c>
      <c r="F425">
        <v>27.5</v>
      </c>
      <c r="G425">
        <v>10450</v>
      </c>
    </row>
    <row r="426" spans="1:7" x14ac:dyDescent="0.25">
      <c r="A426" s="62">
        <v>43736</v>
      </c>
      <c r="B426" t="s">
        <v>50</v>
      </c>
      <c r="C426" t="s">
        <v>11</v>
      </c>
      <c r="D426">
        <v>604</v>
      </c>
      <c r="E426" t="s">
        <v>1</v>
      </c>
      <c r="F426">
        <v>27.5</v>
      </c>
      <c r="G426">
        <v>16610</v>
      </c>
    </row>
    <row r="427" spans="1:7" x14ac:dyDescent="0.25">
      <c r="A427" s="62">
        <v>43738</v>
      </c>
      <c r="B427" t="s">
        <v>50</v>
      </c>
      <c r="C427" t="s">
        <v>11</v>
      </c>
      <c r="D427">
        <v>583</v>
      </c>
      <c r="E427" t="s">
        <v>1</v>
      </c>
      <c r="F427">
        <v>21.25</v>
      </c>
      <c r="G427">
        <v>12388.75</v>
      </c>
    </row>
    <row r="428" spans="1:7" x14ac:dyDescent="0.25">
      <c r="A428" s="62">
        <v>43738</v>
      </c>
      <c r="B428" t="s">
        <v>50</v>
      </c>
      <c r="C428" t="s">
        <v>11</v>
      </c>
      <c r="D428">
        <v>523</v>
      </c>
      <c r="E428" t="s">
        <v>1</v>
      </c>
      <c r="F428">
        <v>22.5</v>
      </c>
      <c r="G428">
        <v>11767.5</v>
      </c>
    </row>
    <row r="429" spans="1:7" x14ac:dyDescent="0.25">
      <c r="A429" s="62">
        <v>43738</v>
      </c>
      <c r="B429" t="s">
        <v>50</v>
      </c>
      <c r="C429" t="s">
        <v>11</v>
      </c>
      <c r="D429">
        <v>231</v>
      </c>
      <c r="E429" t="s">
        <v>1</v>
      </c>
      <c r="F429">
        <v>21.25</v>
      </c>
      <c r="G429">
        <v>4908.75</v>
      </c>
    </row>
    <row r="430" spans="1:7" x14ac:dyDescent="0.25">
      <c r="A430" s="62">
        <v>43739</v>
      </c>
      <c r="B430" t="s">
        <v>50</v>
      </c>
      <c r="C430" t="s">
        <v>11</v>
      </c>
      <c r="D430">
        <v>646</v>
      </c>
      <c r="E430" t="s">
        <v>1</v>
      </c>
      <c r="F430">
        <v>21.5</v>
      </c>
      <c r="G430">
        <v>13889</v>
      </c>
    </row>
    <row r="431" spans="1:7" x14ac:dyDescent="0.25">
      <c r="A431" s="62">
        <v>43739</v>
      </c>
      <c r="B431" t="s">
        <v>50</v>
      </c>
      <c r="C431" t="s">
        <v>11</v>
      </c>
      <c r="D431">
        <v>324</v>
      </c>
      <c r="E431" t="s">
        <v>1</v>
      </c>
      <c r="F431">
        <v>28</v>
      </c>
      <c r="G431">
        <v>9072</v>
      </c>
    </row>
    <row r="432" spans="1:7" x14ac:dyDescent="0.25">
      <c r="A432" s="62">
        <v>43739</v>
      </c>
      <c r="B432" t="s">
        <v>50</v>
      </c>
      <c r="C432" t="s">
        <v>11</v>
      </c>
      <c r="D432">
        <v>511</v>
      </c>
      <c r="E432" t="s">
        <v>1</v>
      </c>
      <c r="F432">
        <v>22.5</v>
      </c>
      <c r="G432">
        <v>11497.5</v>
      </c>
    </row>
    <row r="433" spans="1:7" x14ac:dyDescent="0.25">
      <c r="A433" s="62">
        <v>43742</v>
      </c>
      <c r="B433" t="s">
        <v>50</v>
      </c>
      <c r="C433" t="s">
        <v>11</v>
      </c>
      <c r="D433">
        <v>576</v>
      </c>
      <c r="E433" t="s">
        <v>1</v>
      </c>
      <c r="F433">
        <v>21.5</v>
      </c>
      <c r="G433">
        <v>12384</v>
      </c>
    </row>
    <row r="434" spans="1:7" x14ac:dyDescent="0.25">
      <c r="A434" s="62">
        <v>43742</v>
      </c>
      <c r="B434" t="s">
        <v>50</v>
      </c>
      <c r="C434" t="s">
        <v>11</v>
      </c>
      <c r="D434">
        <v>608</v>
      </c>
      <c r="E434" t="s">
        <v>1</v>
      </c>
      <c r="F434">
        <v>21.5</v>
      </c>
      <c r="G434">
        <v>13072</v>
      </c>
    </row>
    <row r="435" spans="1:7" x14ac:dyDescent="0.25">
      <c r="A435" s="62">
        <v>43752</v>
      </c>
      <c r="B435" t="s">
        <v>50</v>
      </c>
      <c r="C435" t="s">
        <v>11</v>
      </c>
      <c r="D435">
        <v>477</v>
      </c>
      <c r="E435" t="s">
        <v>1</v>
      </c>
      <c r="F435">
        <v>21</v>
      </c>
      <c r="G435">
        <v>10017</v>
      </c>
    </row>
    <row r="436" spans="1:7" x14ac:dyDescent="0.25">
      <c r="A436" s="62">
        <v>43752</v>
      </c>
      <c r="B436" t="s">
        <v>50</v>
      </c>
      <c r="C436" t="s">
        <v>11</v>
      </c>
      <c r="D436">
        <v>867</v>
      </c>
      <c r="E436" t="s">
        <v>1</v>
      </c>
      <c r="F436">
        <v>21</v>
      </c>
      <c r="G436">
        <v>18207</v>
      </c>
    </row>
    <row r="437" spans="1:7" x14ac:dyDescent="0.25">
      <c r="A437" s="62">
        <v>43752</v>
      </c>
      <c r="B437" t="s">
        <v>50</v>
      </c>
      <c r="C437" t="s">
        <v>11</v>
      </c>
      <c r="D437">
        <v>1277</v>
      </c>
      <c r="E437" t="s">
        <v>1</v>
      </c>
      <c r="F437">
        <v>22.5</v>
      </c>
      <c r="G437">
        <v>28732.5</v>
      </c>
    </row>
    <row r="438" spans="1:7" x14ac:dyDescent="0.25">
      <c r="A438" s="62">
        <v>43752</v>
      </c>
      <c r="B438" t="s">
        <v>50</v>
      </c>
      <c r="C438" t="s">
        <v>11</v>
      </c>
      <c r="D438">
        <v>843</v>
      </c>
      <c r="E438" t="s">
        <v>1</v>
      </c>
      <c r="F438">
        <v>22.5</v>
      </c>
      <c r="G438">
        <v>18967.5</v>
      </c>
    </row>
    <row r="439" spans="1:7" x14ac:dyDescent="0.25">
      <c r="A439" s="62">
        <v>43752</v>
      </c>
      <c r="B439" t="s">
        <v>50</v>
      </c>
      <c r="C439" t="s">
        <v>11</v>
      </c>
      <c r="D439">
        <v>194</v>
      </c>
      <c r="E439" t="s">
        <v>1</v>
      </c>
      <c r="F439">
        <v>22.5</v>
      </c>
      <c r="G439">
        <v>4365</v>
      </c>
    </row>
    <row r="440" spans="1:7" x14ac:dyDescent="0.25">
      <c r="A440" s="62">
        <v>43752</v>
      </c>
      <c r="B440" t="s">
        <v>50</v>
      </c>
      <c r="C440" t="s">
        <v>11</v>
      </c>
      <c r="D440">
        <v>1429</v>
      </c>
      <c r="E440" t="s">
        <v>1</v>
      </c>
      <c r="F440">
        <v>21</v>
      </c>
      <c r="G440">
        <v>30009</v>
      </c>
    </row>
    <row r="441" spans="1:7" x14ac:dyDescent="0.25">
      <c r="A441" s="62">
        <v>43754</v>
      </c>
      <c r="B441" t="s">
        <v>50</v>
      </c>
      <c r="C441" t="s">
        <v>11</v>
      </c>
      <c r="D441">
        <v>925</v>
      </c>
      <c r="E441" t="s">
        <v>1</v>
      </c>
      <c r="F441">
        <v>21</v>
      </c>
      <c r="G441">
        <v>19425</v>
      </c>
    </row>
    <row r="442" spans="1:7" x14ac:dyDescent="0.25">
      <c r="A442" s="62">
        <v>43760</v>
      </c>
      <c r="B442" t="s">
        <v>50</v>
      </c>
      <c r="C442" t="s">
        <v>11</v>
      </c>
      <c r="D442">
        <v>531</v>
      </c>
      <c r="E442" t="s">
        <v>1</v>
      </c>
      <c r="F442">
        <v>21.5</v>
      </c>
      <c r="G442">
        <v>11416.5</v>
      </c>
    </row>
    <row r="443" spans="1:7" x14ac:dyDescent="0.25">
      <c r="A443" s="62">
        <v>43760</v>
      </c>
      <c r="B443" t="s">
        <v>50</v>
      </c>
      <c r="C443" t="s">
        <v>11</v>
      </c>
      <c r="D443">
        <v>663</v>
      </c>
      <c r="E443" t="s">
        <v>1</v>
      </c>
      <c r="F443">
        <v>26.5</v>
      </c>
      <c r="G443">
        <v>17569.5</v>
      </c>
    </row>
    <row r="444" spans="1:7" x14ac:dyDescent="0.25">
      <c r="A444" s="62">
        <v>43760</v>
      </c>
      <c r="B444" t="s">
        <v>50</v>
      </c>
      <c r="C444" t="s">
        <v>11</v>
      </c>
      <c r="D444">
        <v>523</v>
      </c>
      <c r="E444" t="s">
        <v>1</v>
      </c>
      <c r="F444">
        <v>20.25</v>
      </c>
      <c r="G444">
        <v>10590.75</v>
      </c>
    </row>
    <row r="445" spans="1:7" x14ac:dyDescent="0.25">
      <c r="A445" s="62">
        <v>43760</v>
      </c>
      <c r="B445" t="s">
        <v>50</v>
      </c>
      <c r="C445" t="s">
        <v>11</v>
      </c>
      <c r="D445">
        <v>1066</v>
      </c>
      <c r="E445" t="s">
        <v>1</v>
      </c>
      <c r="F445">
        <v>20.5</v>
      </c>
      <c r="G445">
        <v>21853</v>
      </c>
    </row>
    <row r="446" spans="1:7" x14ac:dyDescent="0.25">
      <c r="A446" s="62">
        <v>43785</v>
      </c>
      <c r="B446" t="s">
        <v>50</v>
      </c>
      <c r="C446" t="s">
        <v>11</v>
      </c>
      <c r="D446">
        <v>603</v>
      </c>
      <c r="E446" t="s">
        <v>1</v>
      </c>
      <c r="F446">
        <v>22.5</v>
      </c>
      <c r="G446">
        <v>13567.5</v>
      </c>
    </row>
    <row r="447" spans="1:7" x14ac:dyDescent="0.25">
      <c r="A447" s="62">
        <v>43785</v>
      </c>
      <c r="B447" t="s">
        <v>50</v>
      </c>
      <c r="C447" t="s">
        <v>11</v>
      </c>
      <c r="D447">
        <v>631</v>
      </c>
      <c r="E447" t="s">
        <v>1</v>
      </c>
      <c r="F447">
        <v>21</v>
      </c>
      <c r="G447">
        <v>13251</v>
      </c>
    </row>
    <row r="448" spans="1:7" x14ac:dyDescent="0.25">
      <c r="A448" s="62">
        <v>43787</v>
      </c>
      <c r="B448" t="s">
        <v>50</v>
      </c>
      <c r="C448" t="s">
        <v>11</v>
      </c>
      <c r="D448">
        <v>523</v>
      </c>
      <c r="E448" t="s">
        <v>1</v>
      </c>
      <c r="F448">
        <v>27.5</v>
      </c>
      <c r="G448">
        <v>14382.5</v>
      </c>
    </row>
    <row r="449" spans="1:7" x14ac:dyDescent="0.25">
      <c r="A449" s="62">
        <v>43787</v>
      </c>
      <c r="B449" t="s">
        <v>50</v>
      </c>
      <c r="C449" t="s">
        <v>11</v>
      </c>
      <c r="D449">
        <v>425</v>
      </c>
      <c r="E449" t="s">
        <v>1</v>
      </c>
      <c r="F449">
        <v>20</v>
      </c>
      <c r="G449">
        <v>8500</v>
      </c>
    </row>
    <row r="450" spans="1:7" x14ac:dyDescent="0.25">
      <c r="A450" s="62">
        <v>43801</v>
      </c>
      <c r="B450" t="s">
        <v>50</v>
      </c>
      <c r="C450" t="s">
        <v>11</v>
      </c>
      <c r="D450">
        <v>501</v>
      </c>
      <c r="E450" t="s">
        <v>1</v>
      </c>
      <c r="F450">
        <v>21</v>
      </c>
      <c r="G450">
        <v>10521</v>
      </c>
    </row>
    <row r="451" spans="1:7" x14ac:dyDescent="0.25">
      <c r="A451" s="62">
        <v>43801</v>
      </c>
      <c r="B451" t="s">
        <v>50</v>
      </c>
      <c r="C451" t="s">
        <v>11</v>
      </c>
      <c r="D451">
        <v>541</v>
      </c>
      <c r="E451" t="s">
        <v>1</v>
      </c>
      <c r="F451">
        <v>22.25</v>
      </c>
      <c r="G451">
        <v>12037.25</v>
      </c>
    </row>
    <row r="452" spans="1:7" x14ac:dyDescent="0.25">
      <c r="A452" s="62">
        <v>43801</v>
      </c>
      <c r="B452" t="s">
        <v>50</v>
      </c>
      <c r="C452" t="s">
        <v>11</v>
      </c>
      <c r="D452">
        <v>514</v>
      </c>
      <c r="E452" t="s">
        <v>1</v>
      </c>
      <c r="F452">
        <v>21.5</v>
      </c>
      <c r="G452">
        <v>11051</v>
      </c>
    </row>
    <row r="453" spans="1:7" x14ac:dyDescent="0.25">
      <c r="A453" s="62">
        <v>43801</v>
      </c>
      <c r="B453" t="s">
        <v>50</v>
      </c>
      <c r="C453" t="s">
        <v>11</v>
      </c>
      <c r="D453">
        <v>499</v>
      </c>
      <c r="E453" t="s">
        <v>1</v>
      </c>
      <c r="F453">
        <v>21.5</v>
      </c>
      <c r="G453">
        <v>10728.5</v>
      </c>
    </row>
    <row r="454" spans="1:7" x14ac:dyDescent="0.25">
      <c r="A454" s="62">
        <v>43804</v>
      </c>
      <c r="B454" t="s">
        <v>50</v>
      </c>
      <c r="C454" t="s">
        <v>11</v>
      </c>
      <c r="D454">
        <v>461</v>
      </c>
      <c r="E454" t="s">
        <v>1</v>
      </c>
      <c r="F454">
        <v>20.5</v>
      </c>
      <c r="G454">
        <v>9450.5</v>
      </c>
    </row>
    <row r="455" spans="1:7" x14ac:dyDescent="0.25">
      <c r="A455" s="62">
        <v>43804</v>
      </c>
      <c r="B455" t="s">
        <v>50</v>
      </c>
      <c r="C455" t="s">
        <v>11</v>
      </c>
      <c r="D455">
        <v>456</v>
      </c>
      <c r="E455" t="s">
        <v>1</v>
      </c>
      <c r="F455">
        <v>20.5</v>
      </c>
      <c r="G455">
        <v>9348</v>
      </c>
    </row>
    <row r="456" spans="1:7" x14ac:dyDescent="0.25">
      <c r="A456" s="62">
        <v>43804</v>
      </c>
      <c r="B456" t="s">
        <v>50</v>
      </c>
      <c r="C456" t="s">
        <v>11</v>
      </c>
      <c r="D456">
        <v>490</v>
      </c>
      <c r="E456" t="s">
        <v>1</v>
      </c>
      <c r="F456">
        <v>22</v>
      </c>
      <c r="G456">
        <v>10780</v>
      </c>
    </row>
    <row r="457" spans="1:7" x14ac:dyDescent="0.25">
      <c r="A457" s="62">
        <v>43804</v>
      </c>
      <c r="B457" t="s">
        <v>50</v>
      </c>
      <c r="C457" t="s">
        <v>11</v>
      </c>
      <c r="D457">
        <v>511</v>
      </c>
      <c r="E457" t="s">
        <v>1</v>
      </c>
      <c r="F457">
        <v>22</v>
      </c>
      <c r="G457">
        <v>11242</v>
      </c>
    </row>
    <row r="458" spans="1:7" x14ac:dyDescent="0.25">
      <c r="A458" s="62">
        <v>43804</v>
      </c>
      <c r="B458" t="s">
        <v>50</v>
      </c>
      <c r="C458" t="s">
        <v>11</v>
      </c>
      <c r="D458">
        <v>957</v>
      </c>
      <c r="E458" t="s">
        <v>1</v>
      </c>
      <c r="F458">
        <v>20.5</v>
      </c>
      <c r="G458">
        <v>19618.5</v>
      </c>
    </row>
    <row r="459" spans="1:7" x14ac:dyDescent="0.25">
      <c r="A459" s="62">
        <v>43806</v>
      </c>
      <c r="B459" t="s">
        <v>50</v>
      </c>
      <c r="C459" t="s">
        <v>11</v>
      </c>
      <c r="D459">
        <v>1039</v>
      </c>
      <c r="E459" t="s">
        <v>1</v>
      </c>
      <c r="F459">
        <v>20.5</v>
      </c>
      <c r="G459">
        <v>21299.5</v>
      </c>
    </row>
    <row r="460" spans="1:7" x14ac:dyDescent="0.25">
      <c r="A460" s="62">
        <v>43811</v>
      </c>
      <c r="B460" t="s">
        <v>50</v>
      </c>
      <c r="C460" t="s">
        <v>11</v>
      </c>
      <c r="D460">
        <v>532</v>
      </c>
      <c r="E460" t="s">
        <v>1</v>
      </c>
      <c r="F460">
        <v>22.25</v>
      </c>
      <c r="G460">
        <v>11837</v>
      </c>
    </row>
    <row r="461" spans="1:7" x14ac:dyDescent="0.25">
      <c r="A461" s="62">
        <v>43812</v>
      </c>
      <c r="B461" t="s">
        <v>50</v>
      </c>
      <c r="C461" t="s">
        <v>11</v>
      </c>
      <c r="D461">
        <v>647</v>
      </c>
      <c r="E461" t="s">
        <v>1</v>
      </c>
      <c r="F461">
        <v>22</v>
      </c>
      <c r="G461">
        <v>14234</v>
      </c>
    </row>
    <row r="462" spans="1:7" x14ac:dyDescent="0.25">
      <c r="A462" s="62">
        <v>43812</v>
      </c>
      <c r="B462" t="s">
        <v>50</v>
      </c>
      <c r="C462" t="s">
        <v>11</v>
      </c>
      <c r="D462">
        <v>580</v>
      </c>
      <c r="E462" t="s">
        <v>1</v>
      </c>
      <c r="F462">
        <v>22</v>
      </c>
      <c r="G462">
        <v>12760</v>
      </c>
    </row>
    <row r="463" spans="1:7" x14ac:dyDescent="0.25">
      <c r="A463" s="62">
        <v>43812</v>
      </c>
      <c r="B463" t="s">
        <v>50</v>
      </c>
      <c r="C463" t="s">
        <v>11</v>
      </c>
      <c r="D463">
        <v>523</v>
      </c>
      <c r="E463" t="s">
        <v>1</v>
      </c>
      <c r="F463">
        <v>22</v>
      </c>
      <c r="G463">
        <v>11506</v>
      </c>
    </row>
    <row r="464" spans="1:7" x14ac:dyDescent="0.25">
      <c r="A464" s="62">
        <v>43815</v>
      </c>
      <c r="B464" t="s">
        <v>50</v>
      </c>
      <c r="C464" t="s">
        <v>11</v>
      </c>
      <c r="D464">
        <v>463</v>
      </c>
      <c r="E464" t="s">
        <v>1</v>
      </c>
      <c r="F464">
        <v>21.5</v>
      </c>
      <c r="G464">
        <v>9954.5</v>
      </c>
    </row>
    <row r="465" spans="1:7" x14ac:dyDescent="0.25">
      <c r="A465" s="62">
        <v>43816</v>
      </c>
      <c r="B465" t="s">
        <v>50</v>
      </c>
      <c r="C465" t="s">
        <v>11</v>
      </c>
      <c r="D465">
        <v>482</v>
      </c>
      <c r="E465" t="s">
        <v>1</v>
      </c>
      <c r="F465">
        <v>22</v>
      </c>
      <c r="G465">
        <v>10604</v>
      </c>
    </row>
    <row r="466" spans="1:7" x14ac:dyDescent="0.25">
      <c r="A466" s="62">
        <v>43816</v>
      </c>
      <c r="B466" t="s">
        <v>50</v>
      </c>
      <c r="C466" t="s">
        <v>11</v>
      </c>
      <c r="D466">
        <v>262</v>
      </c>
      <c r="E466" t="s">
        <v>1</v>
      </c>
      <c r="F466">
        <v>27</v>
      </c>
      <c r="G466">
        <v>7074</v>
      </c>
    </row>
    <row r="467" spans="1:7" x14ac:dyDescent="0.25">
      <c r="A467" s="62">
        <v>43824</v>
      </c>
      <c r="B467" t="s">
        <v>50</v>
      </c>
      <c r="C467" t="s">
        <v>11</v>
      </c>
      <c r="D467">
        <v>314</v>
      </c>
      <c r="E467" t="s">
        <v>1</v>
      </c>
      <c r="F467">
        <v>27</v>
      </c>
      <c r="G467">
        <v>8478</v>
      </c>
    </row>
    <row r="468" spans="1:7" x14ac:dyDescent="0.25">
      <c r="A468" s="62">
        <v>43832</v>
      </c>
      <c r="B468" t="s">
        <v>50</v>
      </c>
      <c r="C468" t="s">
        <v>11</v>
      </c>
      <c r="D468">
        <v>597</v>
      </c>
      <c r="E468" t="s">
        <v>1</v>
      </c>
      <c r="F468">
        <v>22</v>
      </c>
      <c r="G468">
        <v>13134</v>
      </c>
    </row>
    <row r="469" spans="1:7" x14ac:dyDescent="0.25">
      <c r="A469" s="62">
        <v>43833</v>
      </c>
      <c r="B469" t="s">
        <v>50</v>
      </c>
      <c r="C469" t="s">
        <v>11</v>
      </c>
      <c r="D469">
        <v>598</v>
      </c>
      <c r="E469" t="s">
        <v>1</v>
      </c>
      <c r="F469">
        <v>21</v>
      </c>
      <c r="G469">
        <v>12558</v>
      </c>
    </row>
    <row r="470" spans="1:7" x14ac:dyDescent="0.25">
      <c r="A470" s="62">
        <v>43834</v>
      </c>
      <c r="B470" t="s">
        <v>50</v>
      </c>
      <c r="C470" t="s">
        <v>11</v>
      </c>
      <c r="D470">
        <v>577</v>
      </c>
      <c r="E470" t="s">
        <v>1</v>
      </c>
      <c r="F470">
        <v>22</v>
      </c>
      <c r="G470">
        <v>12694</v>
      </c>
    </row>
    <row r="471" spans="1:7" x14ac:dyDescent="0.25">
      <c r="A471" s="62">
        <v>43834</v>
      </c>
      <c r="B471" t="s">
        <v>50</v>
      </c>
      <c r="C471" t="s">
        <v>11</v>
      </c>
      <c r="D471">
        <v>492</v>
      </c>
      <c r="E471" t="s">
        <v>1</v>
      </c>
      <c r="F471">
        <v>22</v>
      </c>
      <c r="G471">
        <v>10824</v>
      </c>
    </row>
    <row r="472" spans="1:7" x14ac:dyDescent="0.25">
      <c r="A472" s="62">
        <v>43840</v>
      </c>
      <c r="B472" t="s">
        <v>50</v>
      </c>
      <c r="C472" t="s">
        <v>11</v>
      </c>
      <c r="D472">
        <v>549</v>
      </c>
      <c r="E472" t="s">
        <v>1</v>
      </c>
      <c r="F472">
        <v>22</v>
      </c>
      <c r="G472">
        <v>12078</v>
      </c>
    </row>
    <row r="473" spans="1:7" x14ac:dyDescent="0.25">
      <c r="A473" s="62">
        <v>43840</v>
      </c>
      <c r="B473" t="s">
        <v>50</v>
      </c>
      <c r="C473" t="s">
        <v>11</v>
      </c>
      <c r="D473">
        <v>510</v>
      </c>
      <c r="E473" t="s">
        <v>1</v>
      </c>
      <c r="F473">
        <v>22</v>
      </c>
      <c r="G473">
        <v>11220</v>
      </c>
    </row>
    <row r="474" spans="1:7" x14ac:dyDescent="0.25">
      <c r="A474" s="62">
        <v>43840</v>
      </c>
      <c r="B474" t="s">
        <v>50</v>
      </c>
      <c r="C474" t="s">
        <v>11</v>
      </c>
      <c r="D474">
        <v>646</v>
      </c>
      <c r="E474" t="s">
        <v>1</v>
      </c>
      <c r="F474">
        <v>22</v>
      </c>
      <c r="G474">
        <v>14212</v>
      </c>
    </row>
    <row r="475" spans="1:7" x14ac:dyDescent="0.25">
      <c r="A475" s="62">
        <v>43843</v>
      </c>
      <c r="B475" t="s">
        <v>50</v>
      </c>
      <c r="C475" t="s">
        <v>11</v>
      </c>
      <c r="D475">
        <v>470</v>
      </c>
      <c r="E475" t="s">
        <v>1</v>
      </c>
      <c r="F475">
        <v>22</v>
      </c>
      <c r="G475">
        <v>10340</v>
      </c>
    </row>
    <row r="476" spans="1:7" x14ac:dyDescent="0.25">
      <c r="A476" s="62">
        <v>43843</v>
      </c>
      <c r="B476" t="s">
        <v>50</v>
      </c>
      <c r="C476" t="s">
        <v>11</v>
      </c>
      <c r="D476">
        <v>673</v>
      </c>
      <c r="E476" t="s">
        <v>1</v>
      </c>
      <c r="F476">
        <v>20.5</v>
      </c>
      <c r="G476">
        <v>13796.5</v>
      </c>
    </row>
    <row r="477" spans="1:7" x14ac:dyDescent="0.25">
      <c r="A477" s="62">
        <v>43844</v>
      </c>
      <c r="B477" t="s">
        <v>50</v>
      </c>
      <c r="C477" t="s">
        <v>11</v>
      </c>
      <c r="D477">
        <v>355</v>
      </c>
      <c r="E477" t="s">
        <v>1</v>
      </c>
      <c r="F477">
        <v>21</v>
      </c>
      <c r="G477">
        <v>7455</v>
      </c>
    </row>
    <row r="478" spans="1:7" x14ac:dyDescent="0.25">
      <c r="A478" s="62">
        <v>43844</v>
      </c>
      <c r="B478" t="s">
        <v>50</v>
      </c>
      <c r="C478" t="s">
        <v>11</v>
      </c>
      <c r="D478">
        <v>610</v>
      </c>
      <c r="E478" t="s">
        <v>1</v>
      </c>
      <c r="F478">
        <v>21</v>
      </c>
      <c r="G478">
        <v>12810</v>
      </c>
    </row>
    <row r="479" spans="1:7" x14ac:dyDescent="0.25">
      <c r="A479" s="62">
        <v>43844</v>
      </c>
      <c r="B479" t="s">
        <v>50</v>
      </c>
      <c r="C479" t="s">
        <v>11</v>
      </c>
      <c r="D479">
        <v>614</v>
      </c>
      <c r="E479" t="s">
        <v>1</v>
      </c>
      <c r="F479">
        <v>21</v>
      </c>
      <c r="G479">
        <v>12894</v>
      </c>
    </row>
    <row r="480" spans="1:7" x14ac:dyDescent="0.25">
      <c r="A480" s="62">
        <v>43845</v>
      </c>
      <c r="B480" t="s">
        <v>50</v>
      </c>
      <c r="C480" t="s">
        <v>11</v>
      </c>
      <c r="D480">
        <v>260</v>
      </c>
      <c r="E480" t="s">
        <v>1</v>
      </c>
      <c r="F480">
        <v>22.25</v>
      </c>
      <c r="G480">
        <v>5785</v>
      </c>
    </row>
    <row r="481" spans="1:7" x14ac:dyDescent="0.25">
      <c r="A481" s="62">
        <v>43845</v>
      </c>
      <c r="B481" t="s">
        <v>50</v>
      </c>
      <c r="C481" t="s">
        <v>11</v>
      </c>
      <c r="D481">
        <v>550</v>
      </c>
      <c r="E481" t="s">
        <v>1</v>
      </c>
      <c r="F481">
        <v>22.25</v>
      </c>
      <c r="G481">
        <v>12237.5</v>
      </c>
    </row>
    <row r="482" spans="1:7" x14ac:dyDescent="0.25">
      <c r="A482" s="62">
        <v>43845</v>
      </c>
      <c r="B482" t="s">
        <v>50</v>
      </c>
      <c r="C482" t="s">
        <v>11</v>
      </c>
      <c r="D482">
        <v>611</v>
      </c>
      <c r="E482" t="s">
        <v>1</v>
      </c>
      <c r="F482">
        <v>21</v>
      </c>
      <c r="G482">
        <v>12831</v>
      </c>
    </row>
    <row r="483" spans="1:7" x14ac:dyDescent="0.25">
      <c r="A483" s="62">
        <v>43852</v>
      </c>
      <c r="B483" t="s">
        <v>50</v>
      </c>
      <c r="C483" t="s">
        <v>11</v>
      </c>
      <c r="D483">
        <v>498</v>
      </c>
      <c r="E483" t="s">
        <v>1</v>
      </c>
      <c r="F483">
        <v>24</v>
      </c>
      <c r="G483">
        <v>11952</v>
      </c>
    </row>
    <row r="484" spans="1:7" x14ac:dyDescent="0.25">
      <c r="A484" s="62">
        <v>43852</v>
      </c>
      <c r="B484" t="s">
        <v>50</v>
      </c>
      <c r="C484" t="s">
        <v>11</v>
      </c>
      <c r="D484">
        <v>636</v>
      </c>
      <c r="E484" t="s">
        <v>1</v>
      </c>
      <c r="F484">
        <v>24</v>
      </c>
      <c r="G484">
        <v>15264</v>
      </c>
    </row>
    <row r="485" spans="1:7" x14ac:dyDescent="0.25">
      <c r="A485" s="62">
        <v>43852</v>
      </c>
      <c r="B485" t="s">
        <v>50</v>
      </c>
      <c r="C485" t="s">
        <v>11</v>
      </c>
      <c r="D485">
        <v>527</v>
      </c>
      <c r="E485" t="s">
        <v>1</v>
      </c>
      <c r="F485">
        <v>24</v>
      </c>
      <c r="G485">
        <v>12648</v>
      </c>
    </row>
    <row r="486" spans="1:7" x14ac:dyDescent="0.25">
      <c r="A486" s="62">
        <v>43852</v>
      </c>
      <c r="B486" t="s">
        <v>50</v>
      </c>
      <c r="C486" t="s">
        <v>11</v>
      </c>
      <c r="D486">
        <v>583</v>
      </c>
      <c r="E486" t="s">
        <v>1</v>
      </c>
      <c r="F486">
        <v>23</v>
      </c>
      <c r="G486">
        <v>13409</v>
      </c>
    </row>
    <row r="487" spans="1:7" x14ac:dyDescent="0.25">
      <c r="A487" s="62">
        <v>43852</v>
      </c>
      <c r="B487" t="s">
        <v>50</v>
      </c>
      <c r="C487" t="s">
        <v>11</v>
      </c>
      <c r="D487">
        <v>509</v>
      </c>
      <c r="E487" t="s">
        <v>1</v>
      </c>
      <c r="F487">
        <v>24.25</v>
      </c>
      <c r="G487">
        <v>12343.25</v>
      </c>
    </row>
    <row r="488" spans="1:7" x14ac:dyDescent="0.25">
      <c r="A488" s="62">
        <v>43852</v>
      </c>
      <c r="B488" t="s">
        <v>50</v>
      </c>
      <c r="C488" t="s">
        <v>11</v>
      </c>
      <c r="D488">
        <v>262</v>
      </c>
      <c r="E488" t="s">
        <v>1</v>
      </c>
      <c r="F488">
        <v>23</v>
      </c>
      <c r="G488">
        <v>6026</v>
      </c>
    </row>
    <row r="489" spans="1:7" x14ac:dyDescent="0.25">
      <c r="A489" s="62">
        <v>43857</v>
      </c>
      <c r="B489" t="s">
        <v>50</v>
      </c>
      <c r="C489" t="s">
        <v>11</v>
      </c>
      <c r="D489">
        <v>477</v>
      </c>
      <c r="E489" t="s">
        <v>1</v>
      </c>
      <c r="F489">
        <v>24</v>
      </c>
      <c r="G489">
        <v>11448</v>
      </c>
    </row>
    <row r="490" spans="1:7" x14ac:dyDescent="0.25">
      <c r="A490" s="62">
        <v>43857</v>
      </c>
      <c r="B490" t="s">
        <v>50</v>
      </c>
      <c r="C490" t="s">
        <v>11</v>
      </c>
      <c r="D490">
        <v>505</v>
      </c>
      <c r="E490" t="s">
        <v>1</v>
      </c>
      <c r="F490">
        <v>24</v>
      </c>
      <c r="G490">
        <v>12120</v>
      </c>
    </row>
    <row r="491" spans="1:7" x14ac:dyDescent="0.25">
      <c r="A491" s="62">
        <v>43857</v>
      </c>
      <c r="B491" t="s">
        <v>50</v>
      </c>
      <c r="C491" t="s">
        <v>11</v>
      </c>
      <c r="D491">
        <v>505</v>
      </c>
      <c r="E491" t="s">
        <v>1</v>
      </c>
      <c r="F491">
        <v>24</v>
      </c>
      <c r="G491">
        <v>12120</v>
      </c>
    </row>
    <row r="492" spans="1:7" x14ac:dyDescent="0.25">
      <c r="A492" s="62">
        <v>43859</v>
      </c>
      <c r="B492" t="s">
        <v>50</v>
      </c>
      <c r="C492" t="s">
        <v>11</v>
      </c>
      <c r="D492">
        <v>297</v>
      </c>
      <c r="E492" t="s">
        <v>1</v>
      </c>
      <c r="F492">
        <v>26</v>
      </c>
      <c r="G492">
        <v>7722</v>
      </c>
    </row>
    <row r="493" spans="1:7" x14ac:dyDescent="0.25">
      <c r="A493" s="62">
        <v>43859</v>
      </c>
      <c r="B493" t="s">
        <v>50</v>
      </c>
      <c r="C493" t="s">
        <v>11</v>
      </c>
      <c r="D493">
        <v>505</v>
      </c>
      <c r="E493" t="s">
        <v>1</v>
      </c>
      <c r="F493">
        <v>24</v>
      </c>
      <c r="G493">
        <v>12120</v>
      </c>
    </row>
    <row r="494" spans="1:7" x14ac:dyDescent="0.25">
      <c r="A494" s="62">
        <v>43861</v>
      </c>
      <c r="B494" t="s">
        <v>50</v>
      </c>
      <c r="C494" t="s">
        <v>11</v>
      </c>
      <c r="D494">
        <v>1118</v>
      </c>
      <c r="E494" t="s">
        <v>1</v>
      </c>
      <c r="F494">
        <v>24</v>
      </c>
      <c r="G494">
        <v>26832</v>
      </c>
    </row>
    <row r="495" spans="1:7" x14ac:dyDescent="0.25">
      <c r="A495" s="62">
        <v>43861</v>
      </c>
      <c r="B495" t="s">
        <v>50</v>
      </c>
      <c r="C495" t="s">
        <v>11</v>
      </c>
      <c r="D495">
        <v>498</v>
      </c>
      <c r="E495" t="s">
        <v>1</v>
      </c>
      <c r="F495">
        <v>24</v>
      </c>
      <c r="G495">
        <v>11952</v>
      </c>
    </row>
    <row r="496" spans="1:7" x14ac:dyDescent="0.25">
      <c r="A496" s="62">
        <v>43861</v>
      </c>
      <c r="B496" t="s">
        <v>50</v>
      </c>
      <c r="C496" t="s">
        <v>11</v>
      </c>
      <c r="D496">
        <v>1079</v>
      </c>
      <c r="E496" t="s">
        <v>1</v>
      </c>
      <c r="F496">
        <v>24</v>
      </c>
      <c r="G496">
        <v>25896</v>
      </c>
    </row>
    <row r="497" spans="1:7" x14ac:dyDescent="0.25">
      <c r="A497" s="62">
        <v>43865</v>
      </c>
      <c r="B497" t="s">
        <v>50</v>
      </c>
      <c r="C497" t="s">
        <v>11</v>
      </c>
      <c r="D497">
        <v>504</v>
      </c>
      <c r="E497" t="s">
        <v>1</v>
      </c>
      <c r="F497">
        <v>22.5</v>
      </c>
      <c r="G497">
        <v>11340</v>
      </c>
    </row>
    <row r="498" spans="1:7" x14ac:dyDescent="0.25">
      <c r="A498" s="62">
        <v>43865</v>
      </c>
      <c r="B498" t="s">
        <v>50</v>
      </c>
      <c r="C498" t="s">
        <v>11</v>
      </c>
      <c r="D498">
        <v>557</v>
      </c>
      <c r="E498" t="s">
        <v>1</v>
      </c>
      <c r="F498">
        <v>22.5</v>
      </c>
      <c r="G498">
        <v>12532.5</v>
      </c>
    </row>
    <row r="499" spans="1:7" x14ac:dyDescent="0.25">
      <c r="A499" s="62">
        <v>43865</v>
      </c>
      <c r="B499" t="s">
        <v>50</v>
      </c>
      <c r="C499" t="s">
        <v>11</v>
      </c>
      <c r="D499">
        <v>393</v>
      </c>
      <c r="E499" t="s">
        <v>1</v>
      </c>
      <c r="F499">
        <v>22.5</v>
      </c>
      <c r="G499">
        <v>8842.5</v>
      </c>
    </row>
    <row r="500" spans="1:7" x14ac:dyDescent="0.25">
      <c r="A500" s="62">
        <v>43869</v>
      </c>
      <c r="B500" t="s">
        <v>50</v>
      </c>
      <c r="C500" t="s">
        <v>11</v>
      </c>
      <c r="D500">
        <v>592</v>
      </c>
      <c r="E500" t="s">
        <v>1</v>
      </c>
      <c r="F500">
        <v>23</v>
      </c>
      <c r="G500">
        <v>13616</v>
      </c>
    </row>
    <row r="501" spans="1:7" x14ac:dyDescent="0.25">
      <c r="A501" s="62">
        <v>43869</v>
      </c>
      <c r="B501" t="s">
        <v>50</v>
      </c>
      <c r="C501" t="s">
        <v>11</v>
      </c>
      <c r="D501">
        <v>664</v>
      </c>
      <c r="E501" t="s">
        <v>1</v>
      </c>
      <c r="F501">
        <v>22.5</v>
      </c>
      <c r="G501">
        <v>14940</v>
      </c>
    </row>
    <row r="502" spans="1:7" x14ac:dyDescent="0.25">
      <c r="A502" s="62">
        <v>43872</v>
      </c>
      <c r="B502" t="s">
        <v>50</v>
      </c>
      <c r="C502" t="s">
        <v>11</v>
      </c>
      <c r="D502">
        <v>294</v>
      </c>
      <c r="E502" t="s">
        <v>1</v>
      </c>
      <c r="F502">
        <v>28.5</v>
      </c>
      <c r="G502">
        <v>8379</v>
      </c>
    </row>
    <row r="503" spans="1:7" x14ac:dyDescent="0.25">
      <c r="A503" s="62">
        <v>43872</v>
      </c>
      <c r="B503" t="s">
        <v>50</v>
      </c>
      <c r="C503" t="s">
        <v>11</v>
      </c>
      <c r="D503">
        <v>504</v>
      </c>
      <c r="E503" t="s">
        <v>1</v>
      </c>
      <c r="F503">
        <v>27.5</v>
      </c>
      <c r="G503">
        <v>13860</v>
      </c>
    </row>
    <row r="504" spans="1:7" x14ac:dyDescent="0.25">
      <c r="A504" s="62">
        <v>43874</v>
      </c>
      <c r="B504" t="s">
        <v>50</v>
      </c>
      <c r="C504" t="s">
        <v>11</v>
      </c>
      <c r="D504">
        <v>316</v>
      </c>
      <c r="E504" t="s">
        <v>1</v>
      </c>
      <c r="F504">
        <v>29.5</v>
      </c>
      <c r="G504">
        <v>9322</v>
      </c>
    </row>
    <row r="505" spans="1:7" x14ac:dyDescent="0.25">
      <c r="A505" s="62">
        <v>43874</v>
      </c>
      <c r="B505" t="s">
        <v>50</v>
      </c>
      <c r="C505" t="s">
        <v>11</v>
      </c>
      <c r="D505">
        <v>670</v>
      </c>
      <c r="E505" t="s">
        <v>1</v>
      </c>
      <c r="F505">
        <v>21.5</v>
      </c>
      <c r="G505">
        <v>14405</v>
      </c>
    </row>
    <row r="506" spans="1:7" x14ac:dyDescent="0.25">
      <c r="A506" s="62">
        <v>43875</v>
      </c>
      <c r="B506" t="s">
        <v>50</v>
      </c>
      <c r="C506" t="s">
        <v>11</v>
      </c>
      <c r="D506">
        <v>612</v>
      </c>
      <c r="E506" t="s">
        <v>1</v>
      </c>
      <c r="F506">
        <v>22.75</v>
      </c>
      <c r="G506">
        <v>13923</v>
      </c>
    </row>
    <row r="507" spans="1:7" x14ac:dyDescent="0.25">
      <c r="A507" s="62">
        <v>43875</v>
      </c>
      <c r="B507" t="s">
        <v>50</v>
      </c>
      <c r="C507" t="s">
        <v>11</v>
      </c>
      <c r="D507">
        <v>507</v>
      </c>
      <c r="E507" t="s">
        <v>1</v>
      </c>
      <c r="F507">
        <v>21.5</v>
      </c>
      <c r="G507">
        <v>10900.5</v>
      </c>
    </row>
    <row r="508" spans="1:7" x14ac:dyDescent="0.25">
      <c r="A508" s="62">
        <v>43879</v>
      </c>
      <c r="B508" t="s">
        <v>50</v>
      </c>
      <c r="C508" t="s">
        <v>11</v>
      </c>
      <c r="D508">
        <v>960</v>
      </c>
      <c r="E508" t="s">
        <v>1</v>
      </c>
      <c r="F508">
        <v>21.5</v>
      </c>
      <c r="G508">
        <v>20640</v>
      </c>
    </row>
    <row r="509" spans="1:7" x14ac:dyDescent="0.25">
      <c r="A509" s="62">
        <v>43879</v>
      </c>
      <c r="B509" t="s">
        <v>50</v>
      </c>
      <c r="C509" t="s">
        <v>11</v>
      </c>
      <c r="D509">
        <v>486</v>
      </c>
      <c r="E509" t="s">
        <v>1</v>
      </c>
      <c r="F509">
        <v>23</v>
      </c>
      <c r="G509">
        <v>11178</v>
      </c>
    </row>
    <row r="510" spans="1:7" x14ac:dyDescent="0.25">
      <c r="A510" s="62">
        <v>43879</v>
      </c>
      <c r="B510" t="s">
        <v>50</v>
      </c>
      <c r="C510" t="s">
        <v>11</v>
      </c>
      <c r="D510">
        <v>383</v>
      </c>
      <c r="E510" t="s">
        <v>1</v>
      </c>
      <c r="F510">
        <v>23</v>
      </c>
      <c r="G510">
        <v>8809</v>
      </c>
    </row>
    <row r="511" spans="1:7" x14ac:dyDescent="0.25">
      <c r="A511" s="62">
        <v>43879</v>
      </c>
      <c r="B511" t="s">
        <v>50</v>
      </c>
      <c r="C511" t="s">
        <v>11</v>
      </c>
      <c r="D511">
        <v>516</v>
      </c>
      <c r="E511" t="s">
        <v>1</v>
      </c>
      <c r="F511">
        <v>23</v>
      </c>
      <c r="G511">
        <v>11868</v>
      </c>
    </row>
    <row r="512" spans="1:7" x14ac:dyDescent="0.25">
      <c r="A512" s="62">
        <v>43879</v>
      </c>
      <c r="B512" t="s">
        <v>50</v>
      </c>
      <c r="C512" t="s">
        <v>11</v>
      </c>
      <c r="D512">
        <v>595</v>
      </c>
      <c r="E512" t="s">
        <v>1</v>
      </c>
      <c r="F512">
        <v>21.5</v>
      </c>
      <c r="G512">
        <v>12792.5</v>
      </c>
    </row>
    <row r="513" spans="1:7" x14ac:dyDescent="0.25">
      <c r="A513" s="62">
        <v>43880</v>
      </c>
      <c r="B513" t="s">
        <v>50</v>
      </c>
      <c r="C513" t="s">
        <v>11</v>
      </c>
      <c r="D513">
        <v>542</v>
      </c>
      <c r="E513" t="s">
        <v>1</v>
      </c>
      <c r="F513">
        <v>22</v>
      </c>
      <c r="G513">
        <v>11924</v>
      </c>
    </row>
    <row r="514" spans="1:7" x14ac:dyDescent="0.25">
      <c r="A514" s="62">
        <v>43881</v>
      </c>
      <c r="B514" t="s">
        <v>50</v>
      </c>
      <c r="C514" t="s">
        <v>11</v>
      </c>
      <c r="D514">
        <v>623</v>
      </c>
      <c r="E514" t="s">
        <v>1</v>
      </c>
      <c r="F514">
        <v>22</v>
      </c>
      <c r="G514">
        <v>13706</v>
      </c>
    </row>
    <row r="515" spans="1:7" x14ac:dyDescent="0.25">
      <c r="A515" s="62">
        <v>43882</v>
      </c>
      <c r="B515" t="s">
        <v>50</v>
      </c>
      <c r="C515" t="s">
        <v>11</v>
      </c>
      <c r="D515">
        <v>861</v>
      </c>
      <c r="E515" t="s">
        <v>1</v>
      </c>
      <c r="F515">
        <v>24</v>
      </c>
      <c r="G515">
        <v>20664</v>
      </c>
    </row>
    <row r="516" spans="1:7" x14ac:dyDescent="0.25">
      <c r="A516" s="62">
        <v>43882</v>
      </c>
      <c r="B516" t="s">
        <v>50</v>
      </c>
      <c r="C516" t="s">
        <v>11</v>
      </c>
      <c r="D516">
        <v>375</v>
      </c>
      <c r="E516" t="s">
        <v>1</v>
      </c>
      <c r="F516">
        <v>24</v>
      </c>
      <c r="G516">
        <v>9000</v>
      </c>
    </row>
    <row r="517" spans="1:7" x14ac:dyDescent="0.25">
      <c r="A517" s="62">
        <v>43883</v>
      </c>
      <c r="B517" t="s">
        <v>50</v>
      </c>
      <c r="C517" t="s">
        <v>11</v>
      </c>
      <c r="D517">
        <v>895</v>
      </c>
      <c r="E517" t="s">
        <v>1</v>
      </c>
      <c r="F517">
        <v>22.75</v>
      </c>
      <c r="G517">
        <v>20361.25</v>
      </c>
    </row>
    <row r="518" spans="1:7" x14ac:dyDescent="0.25">
      <c r="A518" s="62">
        <v>43889</v>
      </c>
      <c r="B518" t="s">
        <v>50</v>
      </c>
      <c r="C518" t="s">
        <v>11</v>
      </c>
      <c r="D518">
        <v>500</v>
      </c>
      <c r="E518" t="s">
        <v>1</v>
      </c>
      <c r="F518">
        <v>23.25</v>
      </c>
      <c r="G518">
        <v>11625</v>
      </c>
    </row>
    <row r="519" spans="1:7" x14ac:dyDescent="0.25">
      <c r="A519" s="62">
        <v>43889</v>
      </c>
      <c r="B519" t="s">
        <v>50</v>
      </c>
      <c r="C519" t="s">
        <v>11</v>
      </c>
      <c r="D519">
        <v>475</v>
      </c>
      <c r="E519" t="s">
        <v>1</v>
      </c>
      <c r="F519">
        <v>23.25</v>
      </c>
      <c r="G519">
        <v>11043.75</v>
      </c>
    </row>
    <row r="520" spans="1:7" x14ac:dyDescent="0.25">
      <c r="A520" s="62">
        <v>43890</v>
      </c>
      <c r="B520" t="s">
        <v>50</v>
      </c>
      <c r="C520" t="s">
        <v>11</v>
      </c>
      <c r="D520">
        <v>670</v>
      </c>
      <c r="E520" t="s">
        <v>1</v>
      </c>
      <c r="F520">
        <v>22</v>
      </c>
      <c r="G520">
        <v>14740</v>
      </c>
    </row>
    <row r="521" spans="1:7" x14ac:dyDescent="0.25">
      <c r="A521" s="62">
        <v>43890</v>
      </c>
      <c r="B521" t="s">
        <v>50</v>
      </c>
      <c r="C521" t="s">
        <v>11</v>
      </c>
      <c r="D521">
        <v>448</v>
      </c>
      <c r="E521" t="s">
        <v>1</v>
      </c>
      <c r="F521">
        <v>23.25</v>
      </c>
      <c r="G521">
        <v>10416</v>
      </c>
    </row>
    <row r="522" spans="1:7" x14ac:dyDescent="0.25">
      <c r="A522" s="62">
        <v>43895</v>
      </c>
      <c r="B522" t="s">
        <v>50</v>
      </c>
      <c r="C522" t="s">
        <v>11</v>
      </c>
      <c r="D522">
        <v>550</v>
      </c>
      <c r="E522" t="s">
        <v>1</v>
      </c>
      <c r="F522">
        <v>24.25</v>
      </c>
      <c r="G522">
        <v>13337.5</v>
      </c>
    </row>
    <row r="523" spans="1:7" x14ac:dyDescent="0.25">
      <c r="A523" s="62">
        <v>43895</v>
      </c>
      <c r="B523" t="s">
        <v>50</v>
      </c>
      <c r="C523" t="s">
        <v>11</v>
      </c>
      <c r="D523">
        <v>566</v>
      </c>
      <c r="E523" t="s">
        <v>1</v>
      </c>
      <c r="F523">
        <v>24.25</v>
      </c>
      <c r="G523">
        <v>13725.5</v>
      </c>
    </row>
    <row r="524" spans="1:7" x14ac:dyDescent="0.25">
      <c r="A524" s="62">
        <v>43896</v>
      </c>
      <c r="B524" t="s">
        <v>50</v>
      </c>
      <c r="C524" t="s">
        <v>11</v>
      </c>
      <c r="D524">
        <v>488</v>
      </c>
      <c r="E524" t="s">
        <v>1</v>
      </c>
      <c r="F524">
        <v>24.25</v>
      </c>
      <c r="G524">
        <v>11834</v>
      </c>
    </row>
    <row r="525" spans="1:7" x14ac:dyDescent="0.25">
      <c r="A525" s="62">
        <v>43901</v>
      </c>
      <c r="B525" t="s">
        <v>50</v>
      </c>
      <c r="C525" t="s">
        <v>11</v>
      </c>
      <c r="D525">
        <v>500</v>
      </c>
      <c r="E525" t="s">
        <v>1</v>
      </c>
      <c r="F525">
        <v>24</v>
      </c>
      <c r="G525">
        <v>12000</v>
      </c>
    </row>
    <row r="526" spans="1:7" x14ac:dyDescent="0.25">
      <c r="A526" s="62">
        <v>43901</v>
      </c>
      <c r="B526" t="s">
        <v>50</v>
      </c>
      <c r="C526" t="s">
        <v>11</v>
      </c>
      <c r="D526">
        <v>242</v>
      </c>
      <c r="E526" t="s">
        <v>1</v>
      </c>
      <c r="F526">
        <v>27</v>
      </c>
      <c r="G526">
        <v>6534</v>
      </c>
    </row>
    <row r="527" spans="1:7" x14ac:dyDescent="0.25">
      <c r="A527" s="62">
        <v>43901</v>
      </c>
      <c r="B527" t="s">
        <v>50</v>
      </c>
      <c r="C527" t="s">
        <v>11</v>
      </c>
      <c r="D527">
        <v>500</v>
      </c>
      <c r="E527" t="s">
        <v>1</v>
      </c>
      <c r="F527">
        <v>24</v>
      </c>
      <c r="G527">
        <v>12000</v>
      </c>
    </row>
    <row r="528" spans="1:7" x14ac:dyDescent="0.25">
      <c r="A528" s="62">
        <v>43907</v>
      </c>
      <c r="B528" t="s">
        <v>50</v>
      </c>
      <c r="C528" t="s">
        <v>11</v>
      </c>
      <c r="D528">
        <v>493</v>
      </c>
      <c r="E528" t="s">
        <v>1</v>
      </c>
      <c r="F528">
        <v>24.5</v>
      </c>
      <c r="G528">
        <v>12078.5</v>
      </c>
    </row>
    <row r="529" spans="1:7" x14ac:dyDescent="0.25">
      <c r="A529" s="62">
        <v>43907</v>
      </c>
      <c r="B529" t="s">
        <v>50</v>
      </c>
      <c r="C529" t="s">
        <v>11</v>
      </c>
      <c r="D529">
        <v>529</v>
      </c>
      <c r="E529" t="s">
        <v>1</v>
      </c>
      <c r="F529">
        <v>24.5</v>
      </c>
      <c r="G529">
        <v>12960.5</v>
      </c>
    </row>
    <row r="530" spans="1:7" x14ac:dyDescent="0.25">
      <c r="A530" s="62">
        <v>43907</v>
      </c>
      <c r="B530" t="s">
        <v>50</v>
      </c>
      <c r="C530" t="s">
        <v>11</v>
      </c>
      <c r="D530">
        <v>564</v>
      </c>
      <c r="E530" t="s">
        <v>1</v>
      </c>
      <c r="F530">
        <v>23.25</v>
      </c>
      <c r="G530">
        <v>13113</v>
      </c>
    </row>
    <row r="531" spans="1:7" x14ac:dyDescent="0.25">
      <c r="A531" s="62">
        <v>43560</v>
      </c>
      <c r="B531" t="s">
        <v>25</v>
      </c>
      <c r="C531" t="s">
        <v>14</v>
      </c>
      <c r="D531">
        <v>734</v>
      </c>
      <c r="E531" t="s">
        <v>1</v>
      </c>
      <c r="F531">
        <v>30.5</v>
      </c>
      <c r="G531">
        <v>22387</v>
      </c>
    </row>
    <row r="532" spans="1:7" x14ac:dyDescent="0.25">
      <c r="A532" s="62">
        <v>43563</v>
      </c>
      <c r="B532" t="s">
        <v>25</v>
      </c>
      <c r="C532" t="s">
        <v>14</v>
      </c>
      <c r="D532">
        <v>734</v>
      </c>
      <c r="E532" t="s">
        <v>1</v>
      </c>
      <c r="F532">
        <v>30.5</v>
      </c>
      <c r="G532">
        <v>22387</v>
      </c>
    </row>
    <row r="533" spans="1:7" x14ac:dyDescent="0.25">
      <c r="A533" s="62">
        <v>43574</v>
      </c>
      <c r="B533" t="s">
        <v>25</v>
      </c>
      <c r="C533" t="s">
        <v>14</v>
      </c>
      <c r="D533">
        <v>638</v>
      </c>
      <c r="E533" t="s">
        <v>1</v>
      </c>
      <c r="F533">
        <v>30.5</v>
      </c>
      <c r="G533">
        <v>19459</v>
      </c>
    </row>
    <row r="534" spans="1:7" x14ac:dyDescent="0.25">
      <c r="A534" s="62">
        <v>43574</v>
      </c>
      <c r="B534" t="s">
        <v>25</v>
      </c>
      <c r="C534" t="s">
        <v>11</v>
      </c>
      <c r="D534">
        <v>336</v>
      </c>
      <c r="E534" t="s">
        <v>1</v>
      </c>
      <c r="F534">
        <v>30</v>
      </c>
      <c r="G534">
        <v>10080</v>
      </c>
    </row>
    <row r="535" spans="1:7" x14ac:dyDescent="0.25">
      <c r="A535" s="62">
        <v>43581</v>
      </c>
      <c r="B535" t="s">
        <v>25</v>
      </c>
      <c r="C535" t="s">
        <v>14</v>
      </c>
      <c r="D535">
        <v>740</v>
      </c>
      <c r="E535" t="s">
        <v>1</v>
      </c>
      <c r="F535">
        <v>30.5</v>
      </c>
      <c r="G535">
        <v>22570</v>
      </c>
    </row>
    <row r="536" spans="1:7" x14ac:dyDescent="0.25">
      <c r="A536" s="62">
        <v>43582</v>
      </c>
      <c r="B536" t="s">
        <v>25</v>
      </c>
      <c r="C536" t="s">
        <v>14</v>
      </c>
      <c r="D536">
        <v>756</v>
      </c>
      <c r="E536" t="s">
        <v>1</v>
      </c>
      <c r="F536">
        <v>30.5</v>
      </c>
      <c r="G536">
        <v>23058</v>
      </c>
    </row>
    <row r="537" spans="1:7" x14ac:dyDescent="0.25">
      <c r="A537" s="62">
        <v>43594</v>
      </c>
      <c r="B537" t="s">
        <v>25</v>
      </c>
      <c r="C537" t="s">
        <v>14</v>
      </c>
      <c r="D537">
        <v>756</v>
      </c>
      <c r="E537" t="s">
        <v>1</v>
      </c>
      <c r="F537">
        <v>30.5</v>
      </c>
      <c r="G537">
        <v>23058</v>
      </c>
    </row>
    <row r="538" spans="1:7" x14ac:dyDescent="0.25">
      <c r="A538" s="62">
        <v>43596</v>
      </c>
      <c r="B538" t="s">
        <v>25</v>
      </c>
      <c r="C538" t="s">
        <v>14</v>
      </c>
      <c r="D538">
        <v>478</v>
      </c>
      <c r="E538" t="s">
        <v>1</v>
      </c>
      <c r="F538">
        <v>30.5</v>
      </c>
      <c r="G538">
        <v>14579</v>
      </c>
    </row>
    <row r="539" spans="1:7" x14ac:dyDescent="0.25">
      <c r="A539" s="62">
        <v>43596</v>
      </c>
      <c r="B539" t="s">
        <v>25</v>
      </c>
      <c r="C539" t="s">
        <v>11</v>
      </c>
      <c r="D539">
        <v>475</v>
      </c>
      <c r="E539" t="s">
        <v>1</v>
      </c>
      <c r="F539">
        <v>24.5</v>
      </c>
      <c r="G539">
        <v>11637.5</v>
      </c>
    </row>
    <row r="540" spans="1:7" x14ac:dyDescent="0.25">
      <c r="A540" s="62">
        <v>43599</v>
      </c>
      <c r="B540" t="s">
        <v>25</v>
      </c>
      <c r="C540" t="s">
        <v>14</v>
      </c>
      <c r="D540">
        <v>672</v>
      </c>
      <c r="E540" t="s">
        <v>1</v>
      </c>
      <c r="F540">
        <v>30.5</v>
      </c>
      <c r="G540">
        <v>20496</v>
      </c>
    </row>
    <row r="541" spans="1:7" x14ac:dyDescent="0.25">
      <c r="A541" s="62">
        <v>43610</v>
      </c>
      <c r="B541" t="s">
        <v>25</v>
      </c>
      <c r="C541" t="s">
        <v>14</v>
      </c>
      <c r="D541">
        <v>554</v>
      </c>
      <c r="E541" t="s">
        <v>1</v>
      </c>
      <c r="F541">
        <v>30.5</v>
      </c>
      <c r="G541">
        <v>16897</v>
      </c>
    </row>
    <row r="542" spans="1:7" x14ac:dyDescent="0.25">
      <c r="A542" s="62">
        <v>43612</v>
      </c>
      <c r="B542" t="s">
        <v>25</v>
      </c>
      <c r="C542" t="s">
        <v>14</v>
      </c>
      <c r="D542">
        <v>728</v>
      </c>
      <c r="E542" t="s">
        <v>1</v>
      </c>
      <c r="F542">
        <v>30.5</v>
      </c>
      <c r="G542">
        <v>22204</v>
      </c>
    </row>
    <row r="543" spans="1:7" x14ac:dyDescent="0.25">
      <c r="A543" s="62">
        <v>43619</v>
      </c>
      <c r="B543" t="s">
        <v>25</v>
      </c>
      <c r="C543" t="s">
        <v>14</v>
      </c>
      <c r="D543">
        <v>604</v>
      </c>
      <c r="E543" t="s">
        <v>1</v>
      </c>
      <c r="F543">
        <v>30.5</v>
      </c>
      <c r="G543">
        <v>18422</v>
      </c>
    </row>
    <row r="544" spans="1:7" x14ac:dyDescent="0.25">
      <c r="A544" s="62">
        <v>43619</v>
      </c>
      <c r="B544" t="s">
        <v>25</v>
      </c>
      <c r="C544" t="s">
        <v>14</v>
      </c>
      <c r="D544">
        <v>462</v>
      </c>
      <c r="E544" t="s">
        <v>1</v>
      </c>
      <c r="F544">
        <v>30.5</v>
      </c>
      <c r="G544">
        <v>14091</v>
      </c>
    </row>
    <row r="545" spans="1:7" x14ac:dyDescent="0.25">
      <c r="A545" s="62">
        <v>43619</v>
      </c>
      <c r="B545" t="s">
        <v>25</v>
      </c>
      <c r="C545" t="s">
        <v>11</v>
      </c>
      <c r="D545">
        <v>524</v>
      </c>
      <c r="E545" t="s">
        <v>1</v>
      </c>
      <c r="F545">
        <v>24.5</v>
      </c>
      <c r="G545">
        <v>12838</v>
      </c>
    </row>
    <row r="546" spans="1:7" x14ac:dyDescent="0.25">
      <c r="A546" s="62">
        <v>43628</v>
      </c>
      <c r="B546" t="s">
        <v>25</v>
      </c>
      <c r="C546" t="s">
        <v>14</v>
      </c>
      <c r="D546">
        <v>650</v>
      </c>
      <c r="E546" t="s">
        <v>1</v>
      </c>
      <c r="F546">
        <v>30.5</v>
      </c>
      <c r="G546">
        <v>19825</v>
      </c>
    </row>
    <row r="547" spans="1:7" x14ac:dyDescent="0.25">
      <c r="A547" s="62">
        <v>43628</v>
      </c>
      <c r="B547" t="s">
        <v>25</v>
      </c>
      <c r="C547" t="s">
        <v>14</v>
      </c>
      <c r="D547">
        <v>251</v>
      </c>
      <c r="E547" t="s">
        <v>1</v>
      </c>
      <c r="F547">
        <v>30.5</v>
      </c>
      <c r="G547">
        <v>7655.5</v>
      </c>
    </row>
    <row r="548" spans="1:7" x14ac:dyDescent="0.25">
      <c r="A548" s="62">
        <v>43630</v>
      </c>
      <c r="B548" t="s">
        <v>25</v>
      </c>
      <c r="C548" t="s">
        <v>14</v>
      </c>
      <c r="D548">
        <v>306</v>
      </c>
      <c r="E548" t="s">
        <v>1</v>
      </c>
      <c r="F548">
        <v>30.5</v>
      </c>
      <c r="G548">
        <v>9333</v>
      </c>
    </row>
    <row r="549" spans="1:7" x14ac:dyDescent="0.25">
      <c r="A549" s="62">
        <v>43630</v>
      </c>
      <c r="B549" t="s">
        <v>25</v>
      </c>
      <c r="C549" t="s">
        <v>11</v>
      </c>
      <c r="D549">
        <v>533</v>
      </c>
      <c r="E549" t="s">
        <v>1</v>
      </c>
      <c r="F549">
        <v>24</v>
      </c>
      <c r="G549">
        <v>12792</v>
      </c>
    </row>
    <row r="550" spans="1:7" x14ac:dyDescent="0.25">
      <c r="A550" s="62">
        <v>43633</v>
      </c>
      <c r="B550" t="s">
        <v>25</v>
      </c>
      <c r="C550" t="s">
        <v>14</v>
      </c>
      <c r="D550">
        <v>604</v>
      </c>
      <c r="E550" t="s">
        <v>1</v>
      </c>
      <c r="F550">
        <v>30.5</v>
      </c>
      <c r="G550">
        <v>18422</v>
      </c>
    </row>
    <row r="551" spans="1:7" x14ac:dyDescent="0.25">
      <c r="A551" s="62">
        <v>43640</v>
      </c>
      <c r="B551" t="s">
        <v>25</v>
      </c>
      <c r="C551" t="s">
        <v>14</v>
      </c>
      <c r="D551">
        <v>1140</v>
      </c>
      <c r="E551" t="s">
        <v>1</v>
      </c>
      <c r="F551">
        <v>30.5</v>
      </c>
      <c r="G551">
        <v>34770</v>
      </c>
    </row>
    <row r="552" spans="1:7" x14ac:dyDescent="0.25">
      <c r="A552" s="62">
        <v>43640</v>
      </c>
      <c r="B552" t="s">
        <v>25</v>
      </c>
      <c r="C552" t="s">
        <v>14</v>
      </c>
      <c r="D552">
        <v>448</v>
      </c>
      <c r="E552" t="s">
        <v>1</v>
      </c>
      <c r="F552">
        <v>30.5</v>
      </c>
      <c r="G552">
        <v>13664</v>
      </c>
    </row>
    <row r="553" spans="1:7" x14ac:dyDescent="0.25">
      <c r="A553" s="62">
        <v>43654</v>
      </c>
      <c r="B553" t="s">
        <v>25</v>
      </c>
      <c r="C553" t="s">
        <v>14</v>
      </c>
      <c r="D553">
        <v>702</v>
      </c>
      <c r="E553" t="s">
        <v>1</v>
      </c>
      <c r="F553">
        <v>30.5</v>
      </c>
      <c r="G553">
        <v>21411</v>
      </c>
    </row>
    <row r="554" spans="1:7" x14ac:dyDescent="0.25">
      <c r="A554" s="62">
        <v>43664</v>
      </c>
      <c r="B554" t="s">
        <v>25</v>
      </c>
      <c r="C554" t="s">
        <v>14</v>
      </c>
      <c r="D554">
        <v>638</v>
      </c>
      <c r="E554" t="s">
        <v>1</v>
      </c>
      <c r="F554">
        <v>28.5</v>
      </c>
      <c r="G554">
        <v>18183</v>
      </c>
    </row>
    <row r="555" spans="1:7" x14ac:dyDescent="0.25">
      <c r="A555" s="62">
        <v>43666</v>
      </c>
      <c r="B555" t="s">
        <v>25</v>
      </c>
      <c r="C555" t="s">
        <v>14</v>
      </c>
      <c r="D555">
        <v>592</v>
      </c>
      <c r="E555" t="s">
        <v>1</v>
      </c>
      <c r="F555">
        <v>28.5</v>
      </c>
      <c r="G555">
        <v>16872</v>
      </c>
    </row>
    <row r="556" spans="1:7" x14ac:dyDescent="0.25">
      <c r="A556" s="62">
        <v>43669</v>
      </c>
      <c r="B556" t="s">
        <v>25</v>
      </c>
      <c r="C556" t="s">
        <v>11</v>
      </c>
      <c r="D556">
        <v>525</v>
      </c>
      <c r="E556" t="s">
        <v>1</v>
      </c>
      <c r="F556">
        <v>23.5</v>
      </c>
      <c r="G556">
        <v>12337.5</v>
      </c>
    </row>
    <row r="557" spans="1:7" x14ac:dyDescent="0.25">
      <c r="A557" s="62">
        <v>43671</v>
      </c>
      <c r="B557" t="s">
        <v>25</v>
      </c>
      <c r="C557" t="s">
        <v>14</v>
      </c>
      <c r="D557">
        <v>618</v>
      </c>
      <c r="E557" t="s">
        <v>1</v>
      </c>
      <c r="F557">
        <v>28.5</v>
      </c>
      <c r="G557">
        <v>17613</v>
      </c>
    </row>
    <row r="558" spans="1:7" x14ac:dyDescent="0.25">
      <c r="A558" s="62">
        <v>43673</v>
      </c>
      <c r="B558" t="s">
        <v>25</v>
      </c>
      <c r="C558" t="s">
        <v>14</v>
      </c>
      <c r="D558">
        <v>754</v>
      </c>
      <c r="E558" t="s">
        <v>1</v>
      </c>
      <c r="F558">
        <v>29.5</v>
      </c>
      <c r="G558">
        <v>22243</v>
      </c>
    </row>
    <row r="559" spans="1:7" x14ac:dyDescent="0.25">
      <c r="A559" s="62">
        <v>43673</v>
      </c>
      <c r="B559" t="s">
        <v>25</v>
      </c>
      <c r="C559" t="s">
        <v>14</v>
      </c>
      <c r="D559">
        <v>1176</v>
      </c>
      <c r="E559" t="s">
        <v>1</v>
      </c>
      <c r="F559">
        <v>28.5</v>
      </c>
      <c r="G559">
        <v>33516</v>
      </c>
    </row>
    <row r="560" spans="1:7" x14ac:dyDescent="0.25">
      <c r="A560" s="62">
        <v>43673</v>
      </c>
      <c r="B560" t="s">
        <v>25</v>
      </c>
      <c r="C560" t="s">
        <v>11</v>
      </c>
      <c r="D560">
        <v>400</v>
      </c>
      <c r="E560" t="s">
        <v>1</v>
      </c>
      <c r="F560">
        <v>24</v>
      </c>
      <c r="G560">
        <v>9600</v>
      </c>
    </row>
    <row r="561" spans="1:7" x14ac:dyDescent="0.25">
      <c r="A561" s="62">
        <v>43673</v>
      </c>
      <c r="B561" t="s">
        <v>25</v>
      </c>
      <c r="C561" t="s">
        <v>11</v>
      </c>
      <c r="D561">
        <v>537</v>
      </c>
      <c r="E561" t="s">
        <v>1</v>
      </c>
      <c r="F561">
        <v>23.5</v>
      </c>
      <c r="G561">
        <v>12619.5</v>
      </c>
    </row>
    <row r="562" spans="1:7" x14ac:dyDescent="0.25">
      <c r="A562" s="62">
        <v>43677</v>
      </c>
      <c r="B562" t="s">
        <v>25</v>
      </c>
      <c r="C562" t="s">
        <v>14</v>
      </c>
      <c r="D562">
        <v>644</v>
      </c>
      <c r="E562" t="s">
        <v>1</v>
      </c>
      <c r="F562">
        <v>28.5</v>
      </c>
      <c r="G562">
        <v>18354</v>
      </c>
    </row>
    <row r="563" spans="1:7" x14ac:dyDescent="0.25">
      <c r="A563" s="62">
        <v>43678</v>
      </c>
      <c r="B563" t="s">
        <v>25</v>
      </c>
      <c r="C563" t="s">
        <v>14</v>
      </c>
      <c r="D563">
        <v>694</v>
      </c>
      <c r="E563" t="s">
        <v>1</v>
      </c>
      <c r="F563">
        <v>28.5</v>
      </c>
      <c r="G563">
        <v>19779</v>
      </c>
    </row>
    <row r="564" spans="1:7" x14ac:dyDescent="0.25">
      <c r="A564" s="62">
        <v>43683</v>
      </c>
      <c r="B564" t="s">
        <v>25</v>
      </c>
      <c r="C564" t="s">
        <v>14</v>
      </c>
      <c r="D564">
        <v>684</v>
      </c>
      <c r="E564" t="s">
        <v>1</v>
      </c>
      <c r="F564">
        <v>28.5</v>
      </c>
      <c r="G564">
        <v>19494</v>
      </c>
    </row>
    <row r="565" spans="1:7" x14ac:dyDescent="0.25">
      <c r="A565" s="62">
        <v>43683</v>
      </c>
      <c r="B565" t="s">
        <v>25</v>
      </c>
      <c r="C565" t="s">
        <v>14</v>
      </c>
      <c r="D565">
        <v>602</v>
      </c>
      <c r="E565" t="s">
        <v>1</v>
      </c>
      <c r="F565">
        <v>28.5</v>
      </c>
      <c r="G565">
        <v>17157</v>
      </c>
    </row>
    <row r="566" spans="1:7" x14ac:dyDescent="0.25">
      <c r="A566" s="62">
        <v>43686</v>
      </c>
      <c r="B566" t="s">
        <v>25</v>
      </c>
      <c r="C566" t="s">
        <v>11</v>
      </c>
      <c r="D566">
        <v>492</v>
      </c>
      <c r="E566" t="s">
        <v>1</v>
      </c>
      <c r="F566">
        <v>23.75</v>
      </c>
      <c r="G566">
        <v>11685</v>
      </c>
    </row>
    <row r="567" spans="1:7" x14ac:dyDescent="0.25">
      <c r="A567" s="62">
        <v>43690</v>
      </c>
      <c r="B567" t="s">
        <v>25</v>
      </c>
      <c r="C567" t="s">
        <v>14</v>
      </c>
      <c r="D567">
        <v>858</v>
      </c>
      <c r="E567" t="s">
        <v>1</v>
      </c>
      <c r="F567">
        <v>28.5</v>
      </c>
      <c r="G567">
        <v>24453</v>
      </c>
    </row>
    <row r="568" spans="1:7" x14ac:dyDescent="0.25">
      <c r="A568" s="62">
        <v>43697</v>
      </c>
      <c r="B568" t="s">
        <v>25</v>
      </c>
      <c r="C568" t="s">
        <v>11</v>
      </c>
      <c r="D568">
        <v>492</v>
      </c>
      <c r="E568" t="s">
        <v>1</v>
      </c>
      <c r="F568">
        <v>23.75</v>
      </c>
      <c r="G568">
        <v>11685</v>
      </c>
    </row>
    <row r="569" spans="1:7" x14ac:dyDescent="0.25">
      <c r="A569" s="62">
        <v>43697</v>
      </c>
      <c r="B569" t="s">
        <v>25</v>
      </c>
      <c r="C569" t="s">
        <v>14</v>
      </c>
      <c r="D569">
        <v>442</v>
      </c>
      <c r="E569" t="s">
        <v>1</v>
      </c>
      <c r="F569">
        <v>28.5</v>
      </c>
      <c r="G569">
        <v>12597</v>
      </c>
    </row>
    <row r="570" spans="1:7" x14ac:dyDescent="0.25">
      <c r="A570" s="62">
        <v>43697</v>
      </c>
      <c r="B570" t="s">
        <v>25</v>
      </c>
      <c r="C570" t="s">
        <v>14</v>
      </c>
      <c r="D570">
        <v>740</v>
      </c>
      <c r="E570" t="s">
        <v>1</v>
      </c>
      <c r="F570">
        <v>28.5</v>
      </c>
      <c r="G570">
        <v>21090</v>
      </c>
    </row>
    <row r="571" spans="1:7" x14ac:dyDescent="0.25">
      <c r="A571" s="62">
        <v>43700</v>
      </c>
      <c r="B571" t="s">
        <v>25</v>
      </c>
      <c r="C571" t="s">
        <v>14</v>
      </c>
      <c r="D571">
        <v>726</v>
      </c>
      <c r="E571" t="s">
        <v>1</v>
      </c>
      <c r="F571">
        <v>26.5</v>
      </c>
      <c r="G571">
        <v>19239</v>
      </c>
    </row>
    <row r="572" spans="1:7" x14ac:dyDescent="0.25">
      <c r="A572" s="62">
        <v>43713</v>
      </c>
      <c r="B572" t="s">
        <v>25</v>
      </c>
      <c r="C572" t="s">
        <v>14</v>
      </c>
      <c r="D572">
        <v>308</v>
      </c>
      <c r="E572" t="s">
        <v>1</v>
      </c>
      <c r="F572">
        <v>27</v>
      </c>
      <c r="G572">
        <v>8316</v>
      </c>
    </row>
    <row r="573" spans="1:7" x14ac:dyDescent="0.25">
      <c r="A573" s="62">
        <v>43713</v>
      </c>
      <c r="B573" t="s">
        <v>25</v>
      </c>
      <c r="C573" t="s">
        <v>11</v>
      </c>
      <c r="D573">
        <v>547</v>
      </c>
      <c r="E573" t="s">
        <v>1</v>
      </c>
      <c r="F573">
        <v>22.5</v>
      </c>
      <c r="G573">
        <v>12307.5</v>
      </c>
    </row>
    <row r="574" spans="1:7" x14ac:dyDescent="0.25">
      <c r="A574" s="62">
        <v>43713</v>
      </c>
      <c r="B574" t="s">
        <v>25</v>
      </c>
      <c r="C574" t="s">
        <v>14</v>
      </c>
      <c r="D574">
        <v>666</v>
      </c>
      <c r="E574" t="s">
        <v>1</v>
      </c>
      <c r="F574">
        <v>27</v>
      </c>
      <c r="G574">
        <v>17982</v>
      </c>
    </row>
    <row r="575" spans="1:7" x14ac:dyDescent="0.25">
      <c r="A575" s="62">
        <v>43719</v>
      </c>
      <c r="B575" t="s">
        <v>25</v>
      </c>
      <c r="C575" t="s">
        <v>14</v>
      </c>
      <c r="D575">
        <v>538</v>
      </c>
      <c r="E575" t="s">
        <v>1</v>
      </c>
      <c r="F575">
        <v>27</v>
      </c>
      <c r="G575">
        <v>14526</v>
      </c>
    </row>
    <row r="576" spans="1:7" x14ac:dyDescent="0.25">
      <c r="A576" s="62">
        <v>43719</v>
      </c>
      <c r="B576" t="s">
        <v>25</v>
      </c>
      <c r="C576" t="s">
        <v>14</v>
      </c>
      <c r="D576">
        <v>542</v>
      </c>
      <c r="E576" t="s">
        <v>1</v>
      </c>
      <c r="F576">
        <v>27</v>
      </c>
      <c r="G576">
        <v>14634</v>
      </c>
    </row>
    <row r="577" spans="1:7" x14ac:dyDescent="0.25">
      <c r="A577" s="62">
        <v>43725</v>
      </c>
      <c r="B577" t="s">
        <v>25</v>
      </c>
      <c r="C577" t="s">
        <v>14</v>
      </c>
      <c r="D577">
        <v>1388</v>
      </c>
      <c r="E577" t="s">
        <v>1</v>
      </c>
      <c r="F577">
        <v>26.5</v>
      </c>
      <c r="G577">
        <v>36782</v>
      </c>
    </row>
    <row r="578" spans="1:7" x14ac:dyDescent="0.25">
      <c r="A578" s="62">
        <v>43731</v>
      </c>
      <c r="B578" t="s">
        <v>25</v>
      </c>
      <c r="C578" t="s">
        <v>14</v>
      </c>
      <c r="D578">
        <v>640</v>
      </c>
      <c r="E578" t="s">
        <v>1</v>
      </c>
      <c r="F578">
        <v>26.5</v>
      </c>
      <c r="G578">
        <v>16960</v>
      </c>
    </row>
    <row r="579" spans="1:7" x14ac:dyDescent="0.25">
      <c r="A579" s="62">
        <v>43731</v>
      </c>
      <c r="B579" t="s">
        <v>25</v>
      </c>
      <c r="C579" t="s">
        <v>11</v>
      </c>
      <c r="D579">
        <v>467</v>
      </c>
      <c r="E579" t="s">
        <v>1</v>
      </c>
      <c r="F579">
        <v>22.5</v>
      </c>
      <c r="G579">
        <v>10507.5</v>
      </c>
    </row>
    <row r="580" spans="1:7" x14ac:dyDescent="0.25">
      <c r="A580" s="62">
        <v>43732</v>
      </c>
      <c r="B580" t="s">
        <v>25</v>
      </c>
      <c r="C580" t="s">
        <v>14</v>
      </c>
      <c r="D580">
        <v>1052</v>
      </c>
      <c r="E580" t="s">
        <v>1</v>
      </c>
      <c r="F580">
        <v>26.5</v>
      </c>
      <c r="G580">
        <v>27878</v>
      </c>
    </row>
    <row r="581" spans="1:7" x14ac:dyDescent="0.25">
      <c r="A581" s="62">
        <v>43742</v>
      </c>
      <c r="B581" t="s">
        <v>25</v>
      </c>
      <c r="C581" t="s">
        <v>14</v>
      </c>
      <c r="D581">
        <v>682</v>
      </c>
      <c r="E581" t="s">
        <v>1</v>
      </c>
      <c r="F581">
        <v>26.5</v>
      </c>
      <c r="G581">
        <v>18073</v>
      </c>
    </row>
    <row r="582" spans="1:7" x14ac:dyDescent="0.25">
      <c r="A582" s="62">
        <v>43742</v>
      </c>
      <c r="B582" t="s">
        <v>25</v>
      </c>
      <c r="C582" t="s">
        <v>11</v>
      </c>
      <c r="D582">
        <v>142</v>
      </c>
      <c r="E582" t="s">
        <v>1</v>
      </c>
      <c r="F582">
        <v>22.5</v>
      </c>
      <c r="G582">
        <v>3195</v>
      </c>
    </row>
    <row r="583" spans="1:7" x14ac:dyDescent="0.25">
      <c r="A583" s="62">
        <v>43742</v>
      </c>
      <c r="B583" t="s">
        <v>25</v>
      </c>
      <c r="C583" t="s">
        <v>14</v>
      </c>
      <c r="D583">
        <v>190</v>
      </c>
      <c r="E583" t="s">
        <v>1</v>
      </c>
      <c r="F583">
        <v>26.5</v>
      </c>
      <c r="G583">
        <v>5035</v>
      </c>
    </row>
    <row r="584" spans="1:7" x14ac:dyDescent="0.25">
      <c r="A584" s="62">
        <v>43760</v>
      </c>
      <c r="B584" t="s">
        <v>25</v>
      </c>
      <c r="C584" t="s">
        <v>11</v>
      </c>
      <c r="D584">
        <v>523</v>
      </c>
      <c r="E584" t="s">
        <v>1</v>
      </c>
      <c r="F584">
        <v>21</v>
      </c>
      <c r="G584">
        <v>10983</v>
      </c>
    </row>
    <row r="585" spans="1:7" x14ac:dyDescent="0.25">
      <c r="A585" s="62">
        <v>43760</v>
      </c>
      <c r="B585" t="s">
        <v>25</v>
      </c>
      <c r="C585" t="s">
        <v>11</v>
      </c>
      <c r="D585">
        <v>335</v>
      </c>
      <c r="E585" t="s">
        <v>1</v>
      </c>
      <c r="F585">
        <v>22.5</v>
      </c>
      <c r="G585">
        <v>7537.5</v>
      </c>
    </row>
    <row r="586" spans="1:7" x14ac:dyDescent="0.25">
      <c r="A586" s="62">
        <v>43760</v>
      </c>
      <c r="B586" t="s">
        <v>25</v>
      </c>
      <c r="C586" t="s">
        <v>14</v>
      </c>
      <c r="D586">
        <v>630</v>
      </c>
      <c r="E586" t="s">
        <v>1</v>
      </c>
      <c r="F586">
        <v>26.5</v>
      </c>
      <c r="G586">
        <v>16695</v>
      </c>
    </row>
    <row r="587" spans="1:7" x14ac:dyDescent="0.25">
      <c r="A587" s="62">
        <v>43762</v>
      </c>
      <c r="B587" t="s">
        <v>25</v>
      </c>
      <c r="C587" t="s">
        <v>14</v>
      </c>
      <c r="D587">
        <v>596</v>
      </c>
      <c r="E587" t="s">
        <v>1</v>
      </c>
      <c r="F587">
        <v>26.5</v>
      </c>
      <c r="G587">
        <v>15794</v>
      </c>
    </row>
    <row r="588" spans="1:7" x14ac:dyDescent="0.25">
      <c r="A588" s="62">
        <v>43763</v>
      </c>
      <c r="B588" t="s">
        <v>25</v>
      </c>
      <c r="C588" t="s">
        <v>14</v>
      </c>
      <c r="D588">
        <v>558</v>
      </c>
      <c r="E588" t="s">
        <v>1</v>
      </c>
      <c r="F588">
        <v>26.5</v>
      </c>
      <c r="G588">
        <v>14787</v>
      </c>
    </row>
    <row r="589" spans="1:7" x14ac:dyDescent="0.25">
      <c r="A589" s="62">
        <v>43770</v>
      </c>
      <c r="B589" t="s">
        <v>25</v>
      </c>
      <c r="C589" t="s">
        <v>14</v>
      </c>
      <c r="D589">
        <v>582</v>
      </c>
      <c r="E589" t="s">
        <v>1</v>
      </c>
      <c r="F589">
        <v>26.5</v>
      </c>
      <c r="G589">
        <v>15423</v>
      </c>
    </row>
    <row r="590" spans="1:7" x14ac:dyDescent="0.25">
      <c r="A590" s="62">
        <v>43774</v>
      </c>
      <c r="B590" t="s">
        <v>25</v>
      </c>
      <c r="C590" t="s">
        <v>14</v>
      </c>
      <c r="D590">
        <v>466</v>
      </c>
      <c r="E590" t="s">
        <v>1</v>
      </c>
      <c r="F590">
        <v>26.5</v>
      </c>
      <c r="G590">
        <v>12349</v>
      </c>
    </row>
    <row r="591" spans="1:7" x14ac:dyDescent="0.25">
      <c r="A591" s="62">
        <v>43774</v>
      </c>
      <c r="B591" t="s">
        <v>25</v>
      </c>
      <c r="C591" t="s">
        <v>11</v>
      </c>
      <c r="D591">
        <v>505</v>
      </c>
      <c r="E591" t="s">
        <v>1</v>
      </c>
      <c r="F591">
        <v>21</v>
      </c>
      <c r="G591">
        <v>10605</v>
      </c>
    </row>
    <row r="592" spans="1:7" x14ac:dyDescent="0.25">
      <c r="A592" s="62">
        <v>43777</v>
      </c>
      <c r="B592" t="s">
        <v>25</v>
      </c>
      <c r="C592" t="s">
        <v>14</v>
      </c>
      <c r="D592">
        <v>658</v>
      </c>
      <c r="E592" t="s">
        <v>1</v>
      </c>
      <c r="F592">
        <v>27</v>
      </c>
      <c r="G592">
        <v>17766</v>
      </c>
    </row>
    <row r="593" spans="1:7" x14ac:dyDescent="0.25">
      <c r="A593" s="62">
        <v>43783</v>
      </c>
      <c r="B593" t="s">
        <v>25</v>
      </c>
      <c r="C593" t="s">
        <v>14</v>
      </c>
      <c r="D593">
        <v>638</v>
      </c>
      <c r="E593" t="s">
        <v>1</v>
      </c>
      <c r="F593">
        <v>26.5</v>
      </c>
      <c r="G593">
        <v>16907</v>
      </c>
    </row>
    <row r="594" spans="1:7" x14ac:dyDescent="0.25">
      <c r="A594" s="62">
        <v>43783</v>
      </c>
      <c r="B594" t="s">
        <v>25</v>
      </c>
      <c r="C594" t="s">
        <v>14</v>
      </c>
      <c r="D594">
        <v>500</v>
      </c>
      <c r="E594" t="s">
        <v>1</v>
      </c>
      <c r="F594">
        <v>26.5</v>
      </c>
      <c r="G594">
        <v>13250</v>
      </c>
    </row>
    <row r="595" spans="1:7" x14ac:dyDescent="0.25">
      <c r="A595" s="62">
        <v>43787</v>
      </c>
      <c r="B595" t="s">
        <v>25</v>
      </c>
      <c r="C595" t="s">
        <v>14</v>
      </c>
      <c r="D595">
        <v>660</v>
      </c>
      <c r="E595" t="s">
        <v>1</v>
      </c>
      <c r="F595">
        <v>26.5</v>
      </c>
      <c r="G595">
        <v>17490</v>
      </c>
    </row>
    <row r="596" spans="1:7" x14ac:dyDescent="0.25">
      <c r="A596" s="62">
        <v>43788</v>
      </c>
      <c r="B596" t="s">
        <v>25</v>
      </c>
      <c r="C596" t="s">
        <v>14</v>
      </c>
      <c r="D596">
        <v>414</v>
      </c>
      <c r="E596" t="s">
        <v>1</v>
      </c>
      <c r="F596">
        <v>26.5</v>
      </c>
      <c r="G596">
        <v>10971</v>
      </c>
    </row>
    <row r="597" spans="1:7" x14ac:dyDescent="0.25">
      <c r="A597" s="62">
        <v>43788</v>
      </c>
      <c r="B597" t="s">
        <v>25</v>
      </c>
      <c r="C597" t="s">
        <v>11</v>
      </c>
      <c r="D597">
        <v>523</v>
      </c>
      <c r="E597" t="s">
        <v>1</v>
      </c>
      <c r="F597">
        <v>21.5</v>
      </c>
      <c r="G597">
        <v>11244.5</v>
      </c>
    </row>
    <row r="598" spans="1:7" x14ac:dyDescent="0.25">
      <c r="A598" s="62">
        <v>43789</v>
      </c>
      <c r="B598" t="s">
        <v>25</v>
      </c>
      <c r="C598" t="s">
        <v>14</v>
      </c>
      <c r="D598">
        <v>620</v>
      </c>
      <c r="E598" t="s">
        <v>1</v>
      </c>
      <c r="F598">
        <v>26.5</v>
      </c>
      <c r="G598">
        <v>16430</v>
      </c>
    </row>
    <row r="599" spans="1:7" x14ac:dyDescent="0.25">
      <c r="A599" s="62">
        <v>43790</v>
      </c>
      <c r="B599" t="s">
        <v>25</v>
      </c>
      <c r="C599" t="s">
        <v>14</v>
      </c>
      <c r="D599">
        <v>718</v>
      </c>
      <c r="E599" t="s">
        <v>1</v>
      </c>
      <c r="F599">
        <v>26.5</v>
      </c>
      <c r="G599">
        <v>19027</v>
      </c>
    </row>
    <row r="600" spans="1:7" x14ac:dyDescent="0.25">
      <c r="A600" s="62">
        <v>43790</v>
      </c>
      <c r="B600" t="s">
        <v>25</v>
      </c>
      <c r="C600" t="s">
        <v>14</v>
      </c>
      <c r="D600">
        <v>586</v>
      </c>
      <c r="E600" t="s">
        <v>1</v>
      </c>
      <c r="F600">
        <v>26.5</v>
      </c>
      <c r="G600">
        <v>15529</v>
      </c>
    </row>
    <row r="601" spans="1:7" x14ac:dyDescent="0.25">
      <c r="A601" s="62">
        <v>43798</v>
      </c>
      <c r="B601" t="s">
        <v>25</v>
      </c>
      <c r="C601" t="s">
        <v>14</v>
      </c>
      <c r="D601">
        <v>616</v>
      </c>
      <c r="E601" t="s">
        <v>1</v>
      </c>
      <c r="F601">
        <v>26.5</v>
      </c>
      <c r="G601">
        <v>16324</v>
      </c>
    </row>
    <row r="602" spans="1:7" x14ac:dyDescent="0.25">
      <c r="A602" s="62">
        <v>43798</v>
      </c>
      <c r="B602" t="s">
        <v>25</v>
      </c>
      <c r="C602" t="s">
        <v>14</v>
      </c>
      <c r="D602">
        <v>474</v>
      </c>
      <c r="E602" t="s">
        <v>1</v>
      </c>
      <c r="F602">
        <v>26.5</v>
      </c>
      <c r="G602">
        <v>12561</v>
      </c>
    </row>
    <row r="603" spans="1:7" x14ac:dyDescent="0.25">
      <c r="A603" s="62">
        <v>43799</v>
      </c>
      <c r="B603" t="s">
        <v>25</v>
      </c>
      <c r="C603" t="s">
        <v>11</v>
      </c>
      <c r="D603">
        <v>530</v>
      </c>
      <c r="E603" t="s">
        <v>1</v>
      </c>
      <c r="F603">
        <v>21.5</v>
      </c>
      <c r="G603">
        <v>11395</v>
      </c>
    </row>
    <row r="604" spans="1:7" x14ac:dyDescent="0.25">
      <c r="A604" s="62">
        <v>43805</v>
      </c>
      <c r="B604" t="s">
        <v>25</v>
      </c>
      <c r="C604" t="s">
        <v>14</v>
      </c>
      <c r="D604">
        <v>680</v>
      </c>
      <c r="E604" t="s">
        <v>1</v>
      </c>
      <c r="F604">
        <v>26.5</v>
      </c>
      <c r="G604">
        <v>18020</v>
      </c>
    </row>
    <row r="605" spans="1:7" x14ac:dyDescent="0.25">
      <c r="A605" s="62">
        <v>43810</v>
      </c>
      <c r="B605" t="s">
        <v>25</v>
      </c>
      <c r="C605" t="s">
        <v>14</v>
      </c>
      <c r="D605">
        <v>650</v>
      </c>
      <c r="E605" t="s">
        <v>1</v>
      </c>
      <c r="F605">
        <v>26.5</v>
      </c>
      <c r="G605">
        <v>17225</v>
      </c>
    </row>
    <row r="606" spans="1:7" x14ac:dyDescent="0.25">
      <c r="A606" s="62">
        <v>43810</v>
      </c>
      <c r="B606" t="s">
        <v>25</v>
      </c>
      <c r="C606" t="s">
        <v>14</v>
      </c>
      <c r="D606">
        <v>725</v>
      </c>
      <c r="E606" t="s">
        <v>1</v>
      </c>
      <c r="F606">
        <v>26.5</v>
      </c>
      <c r="G606">
        <v>19212.5</v>
      </c>
    </row>
    <row r="607" spans="1:7" x14ac:dyDescent="0.25">
      <c r="A607" s="62">
        <v>43812</v>
      </c>
      <c r="B607" t="s">
        <v>25</v>
      </c>
      <c r="C607" t="s">
        <v>14</v>
      </c>
      <c r="D607">
        <v>712</v>
      </c>
      <c r="E607" t="s">
        <v>1</v>
      </c>
      <c r="F607">
        <v>26</v>
      </c>
      <c r="G607">
        <v>18512</v>
      </c>
    </row>
    <row r="608" spans="1:7" x14ac:dyDescent="0.25">
      <c r="A608" s="62">
        <v>43812</v>
      </c>
      <c r="B608" t="s">
        <v>25</v>
      </c>
      <c r="C608" t="s">
        <v>11</v>
      </c>
      <c r="D608">
        <v>522</v>
      </c>
      <c r="E608" t="s">
        <v>1</v>
      </c>
      <c r="F608">
        <v>21</v>
      </c>
      <c r="G608">
        <v>10962</v>
      </c>
    </row>
    <row r="609" spans="1:7" x14ac:dyDescent="0.25">
      <c r="A609" s="62">
        <v>43812</v>
      </c>
      <c r="B609" t="s">
        <v>25</v>
      </c>
      <c r="C609" t="s">
        <v>14</v>
      </c>
      <c r="D609">
        <v>328</v>
      </c>
      <c r="E609" t="s">
        <v>1</v>
      </c>
      <c r="F609">
        <v>26</v>
      </c>
      <c r="G609">
        <v>8528</v>
      </c>
    </row>
    <row r="610" spans="1:7" x14ac:dyDescent="0.25">
      <c r="A610" s="62">
        <v>43829</v>
      </c>
      <c r="B610" t="s">
        <v>25</v>
      </c>
      <c r="C610" t="s">
        <v>14</v>
      </c>
      <c r="D610">
        <v>682</v>
      </c>
      <c r="E610" t="s">
        <v>1</v>
      </c>
      <c r="F610">
        <v>26</v>
      </c>
      <c r="G610">
        <v>17732</v>
      </c>
    </row>
    <row r="611" spans="1:7" x14ac:dyDescent="0.25">
      <c r="A611" s="62">
        <v>43833</v>
      </c>
      <c r="B611" t="s">
        <v>25</v>
      </c>
      <c r="C611" t="s">
        <v>11</v>
      </c>
      <c r="D611">
        <v>460</v>
      </c>
      <c r="E611" t="s">
        <v>1</v>
      </c>
      <c r="F611">
        <v>21</v>
      </c>
      <c r="G611">
        <v>9660</v>
      </c>
    </row>
    <row r="612" spans="1:7" x14ac:dyDescent="0.25">
      <c r="A612" s="62">
        <v>43833</v>
      </c>
      <c r="B612" t="s">
        <v>25</v>
      </c>
      <c r="C612" t="s">
        <v>14</v>
      </c>
      <c r="D612">
        <v>540</v>
      </c>
      <c r="E612" t="s">
        <v>1</v>
      </c>
      <c r="F612">
        <v>26</v>
      </c>
      <c r="G612">
        <v>14040</v>
      </c>
    </row>
    <row r="613" spans="1:7" x14ac:dyDescent="0.25">
      <c r="A613" s="62">
        <v>43837</v>
      </c>
      <c r="B613" t="s">
        <v>25</v>
      </c>
      <c r="C613" t="s">
        <v>14</v>
      </c>
      <c r="D613">
        <v>638</v>
      </c>
      <c r="E613" t="s">
        <v>1</v>
      </c>
      <c r="F613">
        <v>26</v>
      </c>
      <c r="G613">
        <v>16588</v>
      </c>
    </row>
    <row r="614" spans="1:7" x14ac:dyDescent="0.25">
      <c r="A614" s="62">
        <v>43845</v>
      </c>
      <c r="B614" t="s">
        <v>25</v>
      </c>
      <c r="C614" t="s">
        <v>14</v>
      </c>
      <c r="D614">
        <v>690</v>
      </c>
      <c r="E614" t="s">
        <v>1</v>
      </c>
      <c r="F614">
        <v>26</v>
      </c>
      <c r="G614">
        <v>17940</v>
      </c>
    </row>
    <row r="615" spans="1:7" x14ac:dyDescent="0.25">
      <c r="A615" s="62">
        <v>43845</v>
      </c>
      <c r="B615" t="s">
        <v>25</v>
      </c>
      <c r="C615" t="s">
        <v>14</v>
      </c>
      <c r="D615">
        <v>682</v>
      </c>
      <c r="E615" t="s">
        <v>1</v>
      </c>
      <c r="F615">
        <v>26</v>
      </c>
      <c r="G615">
        <v>17732</v>
      </c>
    </row>
    <row r="616" spans="1:7" x14ac:dyDescent="0.25">
      <c r="A616" s="62">
        <v>43858</v>
      </c>
      <c r="B616" t="s">
        <v>25</v>
      </c>
      <c r="C616" t="s">
        <v>11</v>
      </c>
      <c r="D616">
        <v>1049</v>
      </c>
      <c r="E616" t="s">
        <v>1</v>
      </c>
      <c r="F616">
        <v>22</v>
      </c>
      <c r="G616">
        <v>23078</v>
      </c>
    </row>
    <row r="617" spans="1:7" x14ac:dyDescent="0.25">
      <c r="A617" s="62">
        <v>43861</v>
      </c>
      <c r="B617" t="s">
        <v>25</v>
      </c>
      <c r="C617" t="s">
        <v>14</v>
      </c>
      <c r="D617">
        <v>754</v>
      </c>
      <c r="E617" t="s">
        <v>1</v>
      </c>
      <c r="F617">
        <v>26</v>
      </c>
      <c r="G617">
        <v>19604</v>
      </c>
    </row>
    <row r="618" spans="1:7" x14ac:dyDescent="0.25">
      <c r="A618" s="62">
        <v>43865</v>
      </c>
      <c r="B618" t="s">
        <v>25</v>
      </c>
      <c r="C618" t="s">
        <v>14</v>
      </c>
      <c r="D618">
        <v>570</v>
      </c>
      <c r="E618" t="s">
        <v>1</v>
      </c>
      <c r="F618">
        <v>26</v>
      </c>
      <c r="G618">
        <v>14820</v>
      </c>
    </row>
    <row r="619" spans="1:7" x14ac:dyDescent="0.25">
      <c r="A619" s="62">
        <v>43865</v>
      </c>
      <c r="B619" t="s">
        <v>25</v>
      </c>
      <c r="C619" t="s">
        <v>14</v>
      </c>
      <c r="D619">
        <v>536</v>
      </c>
      <c r="E619" t="s">
        <v>1</v>
      </c>
      <c r="F619">
        <v>26</v>
      </c>
      <c r="G619">
        <v>13936</v>
      </c>
    </row>
    <row r="620" spans="1:7" x14ac:dyDescent="0.25">
      <c r="A620" s="62">
        <v>43874</v>
      </c>
      <c r="B620" t="s">
        <v>25</v>
      </c>
      <c r="C620" t="s">
        <v>14</v>
      </c>
      <c r="D620">
        <v>662</v>
      </c>
      <c r="E620" t="s">
        <v>1</v>
      </c>
      <c r="F620">
        <v>26</v>
      </c>
      <c r="G620">
        <v>17212</v>
      </c>
    </row>
    <row r="621" spans="1:7" x14ac:dyDescent="0.25">
      <c r="A621" s="62">
        <v>43874</v>
      </c>
      <c r="B621" t="s">
        <v>25</v>
      </c>
      <c r="C621" t="s">
        <v>14</v>
      </c>
      <c r="D621">
        <v>636</v>
      </c>
      <c r="E621" t="s">
        <v>1</v>
      </c>
      <c r="F621">
        <v>26</v>
      </c>
      <c r="G621">
        <v>16536</v>
      </c>
    </row>
    <row r="622" spans="1:7" x14ac:dyDescent="0.25">
      <c r="A622" s="62">
        <v>43881</v>
      </c>
      <c r="B622" t="s">
        <v>25</v>
      </c>
      <c r="C622" t="s">
        <v>14</v>
      </c>
      <c r="D622">
        <v>560</v>
      </c>
      <c r="E622" t="s">
        <v>1</v>
      </c>
      <c r="F622">
        <v>26</v>
      </c>
      <c r="G622">
        <v>14560</v>
      </c>
    </row>
    <row r="623" spans="1:7" x14ac:dyDescent="0.25">
      <c r="A623" s="62">
        <v>43881</v>
      </c>
      <c r="B623" t="s">
        <v>25</v>
      </c>
      <c r="C623" t="s">
        <v>11</v>
      </c>
      <c r="D623">
        <v>332</v>
      </c>
      <c r="E623" t="s">
        <v>1</v>
      </c>
      <c r="F623">
        <v>29.5</v>
      </c>
      <c r="G623">
        <v>9794</v>
      </c>
    </row>
    <row r="624" spans="1:7" x14ac:dyDescent="0.25">
      <c r="A624" s="62">
        <v>43881</v>
      </c>
      <c r="B624" t="s">
        <v>25</v>
      </c>
      <c r="C624" t="s">
        <v>14</v>
      </c>
      <c r="D624">
        <v>614</v>
      </c>
      <c r="E624" t="s">
        <v>1</v>
      </c>
      <c r="F624">
        <v>26</v>
      </c>
      <c r="G624">
        <v>15964</v>
      </c>
    </row>
    <row r="625" spans="1:7" x14ac:dyDescent="0.25">
      <c r="A625" s="62">
        <v>43881</v>
      </c>
      <c r="B625" t="s">
        <v>25</v>
      </c>
      <c r="C625" t="s">
        <v>11</v>
      </c>
      <c r="D625">
        <v>531</v>
      </c>
      <c r="E625" t="s">
        <v>1</v>
      </c>
      <c r="F625">
        <v>23.5</v>
      </c>
      <c r="G625">
        <v>12478.5</v>
      </c>
    </row>
    <row r="626" spans="1:7" x14ac:dyDescent="0.25">
      <c r="A626" s="62">
        <v>43881</v>
      </c>
      <c r="B626" t="s">
        <v>25</v>
      </c>
      <c r="C626" t="s">
        <v>11</v>
      </c>
      <c r="D626">
        <v>330</v>
      </c>
      <c r="E626" t="s">
        <v>1</v>
      </c>
      <c r="F626">
        <v>23.5</v>
      </c>
      <c r="G626">
        <v>7755</v>
      </c>
    </row>
    <row r="627" spans="1:7" x14ac:dyDescent="0.25">
      <c r="A627" s="62">
        <v>43887</v>
      </c>
      <c r="B627" t="s">
        <v>25</v>
      </c>
      <c r="C627" t="s">
        <v>14</v>
      </c>
      <c r="D627">
        <v>634</v>
      </c>
      <c r="E627" t="s">
        <v>1</v>
      </c>
      <c r="F627">
        <v>26</v>
      </c>
      <c r="G627">
        <v>16484</v>
      </c>
    </row>
    <row r="628" spans="1:7" x14ac:dyDescent="0.25">
      <c r="A628" s="62">
        <v>44012</v>
      </c>
      <c r="B628" t="s">
        <v>25</v>
      </c>
      <c r="C628" t="s">
        <v>14</v>
      </c>
      <c r="D628">
        <v>570</v>
      </c>
      <c r="E628" t="s">
        <v>1</v>
      </c>
      <c r="F628">
        <v>26.5</v>
      </c>
      <c r="G628">
        <v>15105</v>
      </c>
    </row>
    <row r="629" spans="1:7" x14ac:dyDescent="0.25">
      <c r="A629" s="62">
        <v>44013</v>
      </c>
      <c r="B629" t="s">
        <v>25</v>
      </c>
      <c r="C629" t="s">
        <v>14</v>
      </c>
      <c r="D629">
        <v>408</v>
      </c>
      <c r="E629" t="s">
        <v>1</v>
      </c>
      <c r="F629">
        <v>26.5</v>
      </c>
      <c r="G629">
        <v>10812</v>
      </c>
    </row>
    <row r="630" spans="1:7" x14ac:dyDescent="0.25">
      <c r="A630" s="62">
        <v>44020</v>
      </c>
      <c r="B630" t="s">
        <v>25</v>
      </c>
      <c r="C630" t="s">
        <v>14</v>
      </c>
      <c r="D630">
        <v>694</v>
      </c>
      <c r="E630" t="s">
        <v>1</v>
      </c>
      <c r="F630">
        <v>26.5</v>
      </c>
      <c r="G630">
        <v>18391</v>
      </c>
    </row>
    <row r="631" spans="1:7" x14ac:dyDescent="0.25">
      <c r="A631" s="62">
        <v>44036</v>
      </c>
      <c r="B631" t="s">
        <v>25</v>
      </c>
      <c r="C631" t="s">
        <v>14</v>
      </c>
      <c r="D631">
        <v>570</v>
      </c>
      <c r="E631" t="s">
        <v>1</v>
      </c>
      <c r="F631">
        <v>26.5</v>
      </c>
      <c r="G631">
        <v>15105</v>
      </c>
    </row>
    <row r="632" spans="1:7" x14ac:dyDescent="0.25">
      <c r="A632" s="62">
        <v>44539</v>
      </c>
      <c r="B632" t="s">
        <v>25</v>
      </c>
      <c r="C632" t="s">
        <v>11</v>
      </c>
      <c r="D632">
        <v>1371</v>
      </c>
      <c r="E632" t="s">
        <v>1</v>
      </c>
      <c r="F632">
        <v>41.25</v>
      </c>
      <c r="G632">
        <v>56553.75</v>
      </c>
    </row>
    <row r="633" spans="1:7" x14ac:dyDescent="0.25">
      <c r="A633" s="62">
        <v>44539</v>
      </c>
      <c r="B633" t="s">
        <v>25</v>
      </c>
      <c r="C633" t="s">
        <v>11</v>
      </c>
      <c r="D633">
        <v>1304</v>
      </c>
      <c r="E633" t="s">
        <v>1</v>
      </c>
      <c r="F633">
        <v>45.5</v>
      </c>
      <c r="G633">
        <v>59332</v>
      </c>
    </row>
    <row r="634" spans="1:7" x14ac:dyDescent="0.25">
      <c r="A634" s="62">
        <v>43557</v>
      </c>
      <c r="B634" t="s">
        <v>19</v>
      </c>
      <c r="C634" t="s">
        <v>11</v>
      </c>
      <c r="D634">
        <v>748</v>
      </c>
      <c r="E634" t="s">
        <v>1</v>
      </c>
      <c r="F634">
        <v>25.5</v>
      </c>
      <c r="G634">
        <v>19074</v>
      </c>
    </row>
    <row r="635" spans="1:7" x14ac:dyDescent="0.25">
      <c r="A635" s="62">
        <v>43557</v>
      </c>
      <c r="B635" t="s">
        <v>19</v>
      </c>
      <c r="C635" t="s">
        <v>11</v>
      </c>
      <c r="D635">
        <v>528</v>
      </c>
      <c r="E635" t="s">
        <v>1</v>
      </c>
      <c r="F635">
        <v>25.5</v>
      </c>
      <c r="G635">
        <v>13464</v>
      </c>
    </row>
    <row r="636" spans="1:7" x14ac:dyDescent="0.25">
      <c r="A636" s="62">
        <v>43558</v>
      </c>
      <c r="B636" t="s">
        <v>19</v>
      </c>
      <c r="C636" t="s">
        <v>11</v>
      </c>
      <c r="D636">
        <v>615</v>
      </c>
      <c r="E636" t="s">
        <v>1</v>
      </c>
      <c r="F636">
        <v>25.5</v>
      </c>
      <c r="G636">
        <v>15682.5</v>
      </c>
    </row>
    <row r="637" spans="1:7" x14ac:dyDescent="0.25">
      <c r="A637" s="62">
        <v>43558</v>
      </c>
      <c r="B637" t="s">
        <v>19</v>
      </c>
      <c r="C637" t="s">
        <v>11</v>
      </c>
      <c r="D637">
        <v>505</v>
      </c>
      <c r="E637" t="s">
        <v>1</v>
      </c>
      <c r="F637">
        <v>25.5</v>
      </c>
      <c r="G637">
        <v>12877.5</v>
      </c>
    </row>
    <row r="638" spans="1:7" x14ac:dyDescent="0.25">
      <c r="A638" s="62">
        <v>43563</v>
      </c>
      <c r="B638" t="s">
        <v>19</v>
      </c>
      <c r="C638" t="s">
        <v>11</v>
      </c>
      <c r="D638">
        <v>601</v>
      </c>
      <c r="E638" t="s">
        <v>1</v>
      </c>
      <c r="F638">
        <v>24</v>
      </c>
      <c r="G638">
        <v>14424</v>
      </c>
    </row>
    <row r="639" spans="1:7" x14ac:dyDescent="0.25">
      <c r="A639" s="62">
        <v>43563</v>
      </c>
      <c r="B639" t="s">
        <v>19</v>
      </c>
      <c r="C639" t="s">
        <v>11</v>
      </c>
      <c r="D639">
        <v>906</v>
      </c>
      <c r="E639" t="s">
        <v>1</v>
      </c>
      <c r="F639">
        <v>24</v>
      </c>
      <c r="G639">
        <v>21744</v>
      </c>
    </row>
    <row r="640" spans="1:7" x14ac:dyDescent="0.25">
      <c r="A640" s="62">
        <v>43564</v>
      </c>
      <c r="B640" t="s">
        <v>19</v>
      </c>
      <c r="C640" t="s">
        <v>11</v>
      </c>
      <c r="D640">
        <v>469</v>
      </c>
      <c r="E640" t="s">
        <v>1</v>
      </c>
      <c r="F640">
        <v>31</v>
      </c>
      <c r="G640">
        <v>14539</v>
      </c>
    </row>
    <row r="641" spans="1:7" x14ac:dyDescent="0.25">
      <c r="A641" s="62">
        <v>43564</v>
      </c>
      <c r="B641" t="s">
        <v>19</v>
      </c>
      <c r="C641" t="s">
        <v>11</v>
      </c>
      <c r="D641">
        <v>522</v>
      </c>
      <c r="E641" t="s">
        <v>1</v>
      </c>
      <c r="F641">
        <v>24.5</v>
      </c>
      <c r="G641">
        <v>12789</v>
      </c>
    </row>
    <row r="642" spans="1:7" x14ac:dyDescent="0.25">
      <c r="A642" s="62">
        <v>43567</v>
      </c>
      <c r="B642" t="s">
        <v>19</v>
      </c>
      <c r="C642" t="s">
        <v>11</v>
      </c>
      <c r="D642">
        <v>621</v>
      </c>
      <c r="E642" t="s">
        <v>1</v>
      </c>
      <c r="F642">
        <v>24.5</v>
      </c>
      <c r="G642">
        <v>15214.5</v>
      </c>
    </row>
    <row r="643" spans="1:7" x14ac:dyDescent="0.25">
      <c r="A643" s="62">
        <v>43567</v>
      </c>
      <c r="B643" t="s">
        <v>19</v>
      </c>
      <c r="C643" t="s">
        <v>11</v>
      </c>
      <c r="D643">
        <v>1229</v>
      </c>
      <c r="E643" t="s">
        <v>1</v>
      </c>
      <c r="F643">
        <v>24.5</v>
      </c>
      <c r="G643">
        <v>30110.5</v>
      </c>
    </row>
    <row r="644" spans="1:7" x14ac:dyDescent="0.25">
      <c r="A644" s="62">
        <v>43573</v>
      </c>
      <c r="B644" t="s">
        <v>19</v>
      </c>
      <c r="C644" t="s">
        <v>11</v>
      </c>
      <c r="D644">
        <v>593</v>
      </c>
      <c r="E644" t="s">
        <v>1</v>
      </c>
      <c r="F644">
        <v>25.5</v>
      </c>
      <c r="G644">
        <v>15121.5</v>
      </c>
    </row>
    <row r="645" spans="1:7" x14ac:dyDescent="0.25">
      <c r="A645" s="62">
        <v>43573</v>
      </c>
      <c r="B645" t="s">
        <v>19</v>
      </c>
      <c r="C645" t="s">
        <v>11</v>
      </c>
      <c r="D645">
        <v>541</v>
      </c>
      <c r="E645" t="s">
        <v>1</v>
      </c>
      <c r="F645">
        <v>25.5</v>
      </c>
      <c r="G645">
        <v>13795.5</v>
      </c>
    </row>
    <row r="646" spans="1:7" x14ac:dyDescent="0.25">
      <c r="A646" s="62">
        <v>43574</v>
      </c>
      <c r="B646" t="s">
        <v>19</v>
      </c>
      <c r="C646" t="s">
        <v>11</v>
      </c>
      <c r="D646">
        <v>600</v>
      </c>
      <c r="E646" t="s">
        <v>1</v>
      </c>
      <c r="F646">
        <v>25.5</v>
      </c>
      <c r="G646">
        <v>15300</v>
      </c>
    </row>
    <row r="647" spans="1:7" x14ac:dyDescent="0.25">
      <c r="A647" s="62">
        <v>43574</v>
      </c>
      <c r="B647" t="s">
        <v>19</v>
      </c>
      <c r="C647" t="s">
        <v>11</v>
      </c>
      <c r="D647">
        <v>567</v>
      </c>
      <c r="E647" t="s">
        <v>1</v>
      </c>
      <c r="F647">
        <v>25.5</v>
      </c>
      <c r="G647">
        <v>14458.5</v>
      </c>
    </row>
    <row r="648" spans="1:7" x14ac:dyDescent="0.25">
      <c r="A648" s="62">
        <v>43574</v>
      </c>
      <c r="B648" t="s">
        <v>19</v>
      </c>
      <c r="C648" t="s">
        <v>11</v>
      </c>
      <c r="D648">
        <v>728</v>
      </c>
      <c r="E648" t="s">
        <v>1</v>
      </c>
      <c r="F648">
        <v>24.25</v>
      </c>
      <c r="G648">
        <v>17654</v>
      </c>
    </row>
    <row r="649" spans="1:7" x14ac:dyDescent="0.25">
      <c r="A649" s="62">
        <v>43581</v>
      </c>
      <c r="B649" t="s">
        <v>19</v>
      </c>
      <c r="C649" t="s">
        <v>11</v>
      </c>
      <c r="D649">
        <v>629</v>
      </c>
      <c r="E649" t="s">
        <v>1</v>
      </c>
      <c r="F649">
        <v>24.5</v>
      </c>
      <c r="G649">
        <v>15410.5</v>
      </c>
    </row>
    <row r="650" spans="1:7" x14ac:dyDescent="0.25">
      <c r="A650" s="62">
        <v>43581</v>
      </c>
      <c r="B650" t="s">
        <v>19</v>
      </c>
      <c r="C650" t="s">
        <v>11</v>
      </c>
      <c r="D650">
        <v>573</v>
      </c>
      <c r="E650" t="s">
        <v>1</v>
      </c>
      <c r="F650">
        <v>26</v>
      </c>
      <c r="G650">
        <v>14898</v>
      </c>
    </row>
    <row r="651" spans="1:7" x14ac:dyDescent="0.25">
      <c r="A651" s="62">
        <v>43581</v>
      </c>
      <c r="B651" t="s">
        <v>19</v>
      </c>
      <c r="C651" t="s">
        <v>11</v>
      </c>
      <c r="D651">
        <v>625</v>
      </c>
      <c r="E651" t="s">
        <v>1</v>
      </c>
      <c r="F651">
        <v>24.5</v>
      </c>
      <c r="G651">
        <v>15312.5</v>
      </c>
    </row>
    <row r="652" spans="1:7" x14ac:dyDescent="0.25">
      <c r="A652" s="62">
        <v>43587</v>
      </c>
      <c r="B652" t="s">
        <v>19</v>
      </c>
      <c r="C652" t="s">
        <v>11</v>
      </c>
      <c r="D652">
        <v>629</v>
      </c>
      <c r="E652" t="s">
        <v>1</v>
      </c>
      <c r="F652">
        <v>24.5</v>
      </c>
      <c r="G652">
        <v>15410.5</v>
      </c>
    </row>
    <row r="653" spans="1:7" x14ac:dyDescent="0.25">
      <c r="A653" s="62">
        <v>43587</v>
      </c>
      <c r="B653" t="s">
        <v>19</v>
      </c>
      <c r="C653" t="s">
        <v>11</v>
      </c>
      <c r="D653">
        <v>573</v>
      </c>
      <c r="E653" t="s">
        <v>1</v>
      </c>
      <c r="F653">
        <v>26</v>
      </c>
      <c r="G653">
        <v>14898</v>
      </c>
    </row>
    <row r="654" spans="1:7" x14ac:dyDescent="0.25">
      <c r="A654" s="62">
        <v>43587</v>
      </c>
      <c r="B654" t="s">
        <v>19</v>
      </c>
      <c r="C654" t="s">
        <v>11</v>
      </c>
      <c r="D654">
        <v>625</v>
      </c>
      <c r="E654" t="s">
        <v>1</v>
      </c>
      <c r="F654">
        <v>24.5</v>
      </c>
      <c r="G654">
        <v>15312.5</v>
      </c>
    </row>
    <row r="655" spans="1:7" x14ac:dyDescent="0.25">
      <c r="A655" s="62">
        <v>43588</v>
      </c>
      <c r="B655" t="s">
        <v>19</v>
      </c>
      <c r="C655" t="s">
        <v>11</v>
      </c>
      <c r="D655">
        <v>589</v>
      </c>
      <c r="E655" t="s">
        <v>1</v>
      </c>
      <c r="F655">
        <v>26</v>
      </c>
      <c r="G655">
        <v>15314</v>
      </c>
    </row>
    <row r="656" spans="1:7" x14ac:dyDescent="0.25">
      <c r="A656" s="62">
        <v>43588</v>
      </c>
      <c r="B656" t="s">
        <v>19</v>
      </c>
      <c r="C656" t="s">
        <v>11</v>
      </c>
      <c r="D656">
        <v>661</v>
      </c>
      <c r="E656" t="s">
        <v>1</v>
      </c>
      <c r="F656">
        <v>24.5</v>
      </c>
      <c r="G656">
        <v>16194.5</v>
      </c>
    </row>
    <row r="657" spans="1:7" x14ac:dyDescent="0.25">
      <c r="A657" s="62">
        <v>43591</v>
      </c>
      <c r="B657" t="s">
        <v>19</v>
      </c>
      <c r="C657" t="s">
        <v>11</v>
      </c>
      <c r="D657">
        <v>487</v>
      </c>
      <c r="E657" t="s">
        <v>1</v>
      </c>
      <c r="F657">
        <v>26</v>
      </c>
      <c r="G657">
        <v>12662</v>
      </c>
    </row>
    <row r="658" spans="1:7" x14ac:dyDescent="0.25">
      <c r="A658" s="62">
        <v>43591</v>
      </c>
      <c r="B658" t="s">
        <v>19</v>
      </c>
      <c r="C658" t="s">
        <v>11</v>
      </c>
      <c r="D658">
        <v>368</v>
      </c>
      <c r="E658" t="s">
        <v>1</v>
      </c>
      <c r="F658">
        <v>30.5</v>
      </c>
      <c r="G658">
        <v>11224</v>
      </c>
    </row>
    <row r="659" spans="1:7" x14ac:dyDescent="0.25">
      <c r="A659" s="62">
        <v>43591</v>
      </c>
      <c r="B659" t="s">
        <v>19</v>
      </c>
      <c r="C659" t="s">
        <v>11</v>
      </c>
      <c r="D659">
        <v>1269</v>
      </c>
      <c r="E659" t="s">
        <v>1</v>
      </c>
      <c r="F659">
        <v>24.5</v>
      </c>
      <c r="G659">
        <v>31090.5</v>
      </c>
    </row>
    <row r="660" spans="1:7" x14ac:dyDescent="0.25">
      <c r="A660" s="62">
        <v>43592</v>
      </c>
      <c r="B660" t="s">
        <v>19</v>
      </c>
      <c r="C660" t="s">
        <v>11</v>
      </c>
      <c r="D660">
        <v>375</v>
      </c>
      <c r="E660" t="s">
        <v>1</v>
      </c>
      <c r="F660">
        <v>30.5</v>
      </c>
      <c r="G660">
        <v>11437.5</v>
      </c>
    </row>
    <row r="661" spans="1:7" x14ac:dyDescent="0.25">
      <c r="A661" s="62">
        <v>43592</v>
      </c>
      <c r="B661" t="s">
        <v>19</v>
      </c>
      <c r="C661" t="s">
        <v>11</v>
      </c>
      <c r="D661">
        <v>554</v>
      </c>
      <c r="E661" t="s">
        <v>1</v>
      </c>
      <c r="F661">
        <v>26</v>
      </c>
      <c r="G661">
        <v>14404</v>
      </c>
    </row>
    <row r="662" spans="1:7" x14ac:dyDescent="0.25">
      <c r="A662" s="62">
        <v>43598</v>
      </c>
      <c r="B662" t="s">
        <v>19</v>
      </c>
      <c r="C662" t="s">
        <v>11</v>
      </c>
      <c r="D662">
        <v>393</v>
      </c>
      <c r="E662" t="s">
        <v>1</v>
      </c>
      <c r="F662">
        <v>30</v>
      </c>
      <c r="G662">
        <v>11790</v>
      </c>
    </row>
    <row r="663" spans="1:7" x14ac:dyDescent="0.25">
      <c r="A663" s="62">
        <v>43598</v>
      </c>
      <c r="B663" t="s">
        <v>19</v>
      </c>
      <c r="C663" t="s">
        <v>11</v>
      </c>
      <c r="D663">
        <v>521</v>
      </c>
      <c r="E663" t="s">
        <v>1</v>
      </c>
      <c r="F663">
        <v>30</v>
      </c>
      <c r="G663">
        <v>15630</v>
      </c>
    </row>
    <row r="664" spans="1:7" x14ac:dyDescent="0.25">
      <c r="A664" s="62">
        <v>43600</v>
      </c>
      <c r="B664" t="s">
        <v>19</v>
      </c>
      <c r="C664" t="s">
        <v>11</v>
      </c>
      <c r="D664">
        <v>1223</v>
      </c>
      <c r="E664" t="s">
        <v>1</v>
      </c>
      <c r="F664">
        <v>24.5</v>
      </c>
      <c r="G664">
        <v>29963.5</v>
      </c>
    </row>
    <row r="665" spans="1:7" x14ac:dyDescent="0.25">
      <c r="A665" s="62">
        <v>43601</v>
      </c>
      <c r="B665" t="s">
        <v>19</v>
      </c>
      <c r="C665" t="s">
        <v>11</v>
      </c>
      <c r="D665">
        <v>577</v>
      </c>
      <c r="E665" t="s">
        <v>1</v>
      </c>
      <c r="F665">
        <v>24.5</v>
      </c>
      <c r="G665">
        <v>14136.5</v>
      </c>
    </row>
    <row r="666" spans="1:7" x14ac:dyDescent="0.25">
      <c r="A666" s="62">
        <v>43601</v>
      </c>
      <c r="B666" t="s">
        <v>19</v>
      </c>
      <c r="C666" t="s">
        <v>11</v>
      </c>
      <c r="D666">
        <v>254</v>
      </c>
      <c r="E666" t="s">
        <v>1</v>
      </c>
      <c r="F666">
        <v>26</v>
      </c>
      <c r="G666">
        <v>6604</v>
      </c>
    </row>
    <row r="667" spans="1:7" x14ac:dyDescent="0.25">
      <c r="A667" s="62">
        <v>43601</v>
      </c>
      <c r="B667" t="s">
        <v>19</v>
      </c>
      <c r="C667" t="s">
        <v>11</v>
      </c>
      <c r="D667">
        <v>660</v>
      </c>
      <c r="E667" t="s">
        <v>1</v>
      </c>
      <c r="F667">
        <v>24.5</v>
      </c>
      <c r="G667">
        <v>16170</v>
      </c>
    </row>
    <row r="668" spans="1:7" x14ac:dyDescent="0.25">
      <c r="A668" s="62">
        <v>43603</v>
      </c>
      <c r="B668" t="s">
        <v>19</v>
      </c>
      <c r="C668" t="s">
        <v>11</v>
      </c>
      <c r="D668">
        <v>662</v>
      </c>
      <c r="E668" t="s">
        <v>1</v>
      </c>
      <c r="F668">
        <v>26</v>
      </c>
      <c r="G668">
        <v>17212</v>
      </c>
    </row>
    <row r="669" spans="1:7" x14ac:dyDescent="0.25">
      <c r="A669" s="62">
        <v>43606</v>
      </c>
      <c r="B669" t="s">
        <v>19</v>
      </c>
      <c r="C669" t="s">
        <v>11</v>
      </c>
      <c r="D669">
        <v>647</v>
      </c>
      <c r="E669" t="s">
        <v>1</v>
      </c>
      <c r="F669">
        <v>26</v>
      </c>
      <c r="G669">
        <v>16822</v>
      </c>
    </row>
    <row r="670" spans="1:7" x14ac:dyDescent="0.25">
      <c r="A670" s="62">
        <v>43606</v>
      </c>
      <c r="B670" t="s">
        <v>19</v>
      </c>
      <c r="C670" t="s">
        <v>11</v>
      </c>
      <c r="D670">
        <v>992</v>
      </c>
      <c r="E670" t="s">
        <v>1</v>
      </c>
      <c r="F670">
        <v>26</v>
      </c>
      <c r="G670">
        <v>25792</v>
      </c>
    </row>
    <row r="671" spans="1:7" x14ac:dyDescent="0.25">
      <c r="A671" s="62">
        <v>43606</v>
      </c>
      <c r="B671" t="s">
        <v>19</v>
      </c>
      <c r="C671" t="s">
        <v>11</v>
      </c>
      <c r="D671">
        <v>629</v>
      </c>
      <c r="E671" t="s">
        <v>1</v>
      </c>
      <c r="F671">
        <v>26</v>
      </c>
      <c r="G671">
        <v>16354</v>
      </c>
    </row>
    <row r="672" spans="1:7" x14ac:dyDescent="0.25">
      <c r="A672" s="62">
        <v>43606</v>
      </c>
      <c r="B672" t="s">
        <v>19</v>
      </c>
      <c r="C672" t="s">
        <v>11</v>
      </c>
      <c r="D672">
        <v>629</v>
      </c>
      <c r="E672" t="s">
        <v>1</v>
      </c>
      <c r="F672">
        <v>26</v>
      </c>
      <c r="G672">
        <v>16354</v>
      </c>
    </row>
    <row r="673" spans="1:7" x14ac:dyDescent="0.25">
      <c r="A673" s="62">
        <v>43612</v>
      </c>
      <c r="B673" t="s">
        <v>19</v>
      </c>
      <c r="C673" t="s">
        <v>11</v>
      </c>
      <c r="D673">
        <v>340</v>
      </c>
      <c r="E673" t="s">
        <v>1</v>
      </c>
      <c r="F673">
        <v>24.5</v>
      </c>
      <c r="G673">
        <v>8330</v>
      </c>
    </row>
    <row r="674" spans="1:7" x14ac:dyDescent="0.25">
      <c r="A674" s="62">
        <v>43613</v>
      </c>
      <c r="B674" t="s">
        <v>19</v>
      </c>
      <c r="C674" t="s">
        <v>11</v>
      </c>
      <c r="D674">
        <v>599</v>
      </c>
      <c r="E674" t="s">
        <v>1</v>
      </c>
      <c r="F674">
        <v>24.5</v>
      </c>
      <c r="G674">
        <v>14675.5</v>
      </c>
    </row>
    <row r="675" spans="1:7" x14ac:dyDescent="0.25">
      <c r="A675" s="62">
        <v>43614</v>
      </c>
      <c r="B675" t="s">
        <v>19</v>
      </c>
      <c r="C675" t="s">
        <v>11</v>
      </c>
      <c r="D675">
        <v>780</v>
      </c>
      <c r="E675" t="s">
        <v>1</v>
      </c>
      <c r="F675">
        <v>24.5</v>
      </c>
      <c r="G675">
        <v>19110</v>
      </c>
    </row>
    <row r="676" spans="1:7" x14ac:dyDescent="0.25">
      <c r="A676" s="62">
        <v>43615</v>
      </c>
      <c r="B676" t="s">
        <v>19</v>
      </c>
      <c r="C676" t="s">
        <v>11</v>
      </c>
      <c r="D676">
        <v>1025</v>
      </c>
      <c r="E676" t="s">
        <v>1</v>
      </c>
      <c r="F676">
        <v>26</v>
      </c>
      <c r="G676">
        <v>26650</v>
      </c>
    </row>
    <row r="677" spans="1:7" x14ac:dyDescent="0.25">
      <c r="A677" s="62">
        <v>43615</v>
      </c>
      <c r="B677" t="s">
        <v>19</v>
      </c>
      <c r="C677" t="s">
        <v>11</v>
      </c>
      <c r="D677">
        <v>625</v>
      </c>
      <c r="E677" t="s">
        <v>1</v>
      </c>
      <c r="F677">
        <v>26</v>
      </c>
      <c r="G677">
        <v>16250</v>
      </c>
    </row>
    <row r="678" spans="1:7" x14ac:dyDescent="0.25">
      <c r="A678" s="62">
        <v>43615</v>
      </c>
      <c r="B678" t="s">
        <v>19</v>
      </c>
      <c r="C678" t="s">
        <v>11</v>
      </c>
      <c r="D678">
        <v>983</v>
      </c>
      <c r="E678" t="s">
        <v>1</v>
      </c>
      <c r="F678">
        <v>24.5</v>
      </c>
      <c r="G678">
        <v>24083.5</v>
      </c>
    </row>
    <row r="679" spans="1:7" x14ac:dyDescent="0.25">
      <c r="A679" s="62">
        <v>43615</v>
      </c>
      <c r="B679" t="s">
        <v>19</v>
      </c>
      <c r="C679" t="s">
        <v>11</v>
      </c>
      <c r="D679">
        <v>592</v>
      </c>
      <c r="E679" t="s">
        <v>1</v>
      </c>
      <c r="F679">
        <v>26</v>
      </c>
      <c r="G679">
        <v>15392</v>
      </c>
    </row>
    <row r="680" spans="1:7" x14ac:dyDescent="0.25">
      <c r="A680" s="62">
        <v>43617</v>
      </c>
      <c r="B680" t="s">
        <v>19</v>
      </c>
      <c r="C680" t="s">
        <v>11</v>
      </c>
      <c r="D680">
        <v>334</v>
      </c>
      <c r="E680" t="s">
        <v>1</v>
      </c>
      <c r="F680">
        <v>30</v>
      </c>
      <c r="G680">
        <v>10020</v>
      </c>
    </row>
    <row r="681" spans="1:7" x14ac:dyDescent="0.25">
      <c r="A681" s="62">
        <v>43617</v>
      </c>
      <c r="B681" t="s">
        <v>19</v>
      </c>
      <c r="C681" t="s">
        <v>11</v>
      </c>
      <c r="D681">
        <v>435</v>
      </c>
      <c r="E681" t="s">
        <v>1</v>
      </c>
      <c r="F681">
        <v>30</v>
      </c>
      <c r="G681">
        <v>13050</v>
      </c>
    </row>
    <row r="682" spans="1:7" x14ac:dyDescent="0.25">
      <c r="A682" s="62">
        <v>43619</v>
      </c>
      <c r="B682" t="s">
        <v>19</v>
      </c>
      <c r="C682" t="s">
        <v>11</v>
      </c>
      <c r="D682">
        <v>300</v>
      </c>
      <c r="E682" t="s">
        <v>1</v>
      </c>
      <c r="F682">
        <v>29.5</v>
      </c>
      <c r="G682">
        <v>8850</v>
      </c>
    </row>
    <row r="683" spans="1:7" x14ac:dyDescent="0.25">
      <c r="A683" s="62">
        <v>43620</v>
      </c>
      <c r="B683" t="s">
        <v>19</v>
      </c>
      <c r="C683" t="s">
        <v>11</v>
      </c>
      <c r="D683">
        <v>592</v>
      </c>
      <c r="E683" t="s">
        <v>1</v>
      </c>
      <c r="F683">
        <v>26.5</v>
      </c>
      <c r="G683">
        <v>15688</v>
      </c>
    </row>
    <row r="684" spans="1:7" x14ac:dyDescent="0.25">
      <c r="A684" s="62">
        <v>43620</v>
      </c>
      <c r="B684" t="s">
        <v>19</v>
      </c>
      <c r="C684" t="s">
        <v>11</v>
      </c>
      <c r="D684">
        <v>357</v>
      </c>
      <c r="E684" t="s">
        <v>1</v>
      </c>
      <c r="F684">
        <v>29.5</v>
      </c>
      <c r="G684">
        <v>10531.5</v>
      </c>
    </row>
    <row r="685" spans="1:7" x14ac:dyDescent="0.25">
      <c r="A685" s="62">
        <v>43637</v>
      </c>
      <c r="B685" t="s">
        <v>19</v>
      </c>
      <c r="C685" t="s">
        <v>11</v>
      </c>
      <c r="D685">
        <v>1049</v>
      </c>
      <c r="E685" t="s">
        <v>1</v>
      </c>
      <c r="F685">
        <v>24.75</v>
      </c>
      <c r="G685">
        <v>25962.75</v>
      </c>
    </row>
    <row r="686" spans="1:7" x14ac:dyDescent="0.25">
      <c r="A686" s="62">
        <v>43644</v>
      </c>
      <c r="B686" t="s">
        <v>19</v>
      </c>
      <c r="C686" t="s">
        <v>11</v>
      </c>
      <c r="D686">
        <v>604</v>
      </c>
      <c r="E686" t="s">
        <v>1</v>
      </c>
      <c r="F686">
        <v>24.5</v>
      </c>
      <c r="G686">
        <v>14798</v>
      </c>
    </row>
    <row r="687" spans="1:7" x14ac:dyDescent="0.25">
      <c r="A687" s="62">
        <v>43644</v>
      </c>
      <c r="B687" t="s">
        <v>19</v>
      </c>
      <c r="C687" t="s">
        <v>11</v>
      </c>
      <c r="D687">
        <v>643</v>
      </c>
      <c r="E687" t="s">
        <v>1</v>
      </c>
      <c r="F687">
        <v>24.5</v>
      </c>
      <c r="G687">
        <v>15753.5</v>
      </c>
    </row>
    <row r="688" spans="1:7" x14ac:dyDescent="0.25">
      <c r="A688" s="62">
        <v>43644</v>
      </c>
      <c r="B688" t="s">
        <v>19</v>
      </c>
      <c r="C688" t="s">
        <v>11</v>
      </c>
      <c r="D688">
        <v>529</v>
      </c>
      <c r="E688" t="s">
        <v>1</v>
      </c>
      <c r="F688">
        <v>24.5</v>
      </c>
      <c r="G688">
        <v>12960.5</v>
      </c>
    </row>
    <row r="689" spans="1:7" x14ac:dyDescent="0.25">
      <c r="A689" s="62">
        <v>43648</v>
      </c>
      <c r="B689" t="s">
        <v>19</v>
      </c>
      <c r="C689" t="s">
        <v>11</v>
      </c>
      <c r="D689">
        <v>565</v>
      </c>
      <c r="E689" t="s">
        <v>1</v>
      </c>
      <c r="F689">
        <v>24.5</v>
      </c>
      <c r="G689">
        <v>13842.5</v>
      </c>
    </row>
    <row r="690" spans="1:7" x14ac:dyDescent="0.25">
      <c r="A690" s="62">
        <v>43648</v>
      </c>
      <c r="B690" t="s">
        <v>19</v>
      </c>
      <c r="C690" t="s">
        <v>11</v>
      </c>
      <c r="D690">
        <v>827</v>
      </c>
      <c r="E690" t="s">
        <v>1</v>
      </c>
      <c r="F690">
        <v>24.5</v>
      </c>
      <c r="G690">
        <v>20261.5</v>
      </c>
    </row>
    <row r="691" spans="1:7" x14ac:dyDescent="0.25">
      <c r="A691" s="62">
        <v>43651</v>
      </c>
      <c r="B691" t="s">
        <v>19</v>
      </c>
      <c r="C691" t="s">
        <v>11</v>
      </c>
      <c r="D691">
        <v>962</v>
      </c>
      <c r="E691" t="s">
        <v>1</v>
      </c>
      <c r="F691">
        <v>22.75</v>
      </c>
      <c r="G691">
        <v>21885.5</v>
      </c>
    </row>
    <row r="692" spans="1:7" x14ac:dyDescent="0.25">
      <c r="A692" s="62">
        <v>43596</v>
      </c>
      <c r="B692" t="s">
        <v>94</v>
      </c>
      <c r="C692" t="s">
        <v>13</v>
      </c>
      <c r="D692">
        <v>2000</v>
      </c>
      <c r="E692" t="s">
        <v>2</v>
      </c>
      <c r="F692">
        <v>37.5</v>
      </c>
      <c r="G692">
        <v>75000</v>
      </c>
    </row>
    <row r="693" spans="1:7" x14ac:dyDescent="0.25">
      <c r="A693" s="62">
        <v>43598</v>
      </c>
      <c r="B693" t="s">
        <v>94</v>
      </c>
      <c r="C693" t="s">
        <v>13</v>
      </c>
      <c r="D693">
        <v>667</v>
      </c>
      <c r="E693" t="s">
        <v>2</v>
      </c>
      <c r="F693">
        <v>43</v>
      </c>
      <c r="G693">
        <v>28681</v>
      </c>
    </row>
    <row r="694" spans="1:7" x14ac:dyDescent="0.25">
      <c r="A694" s="62">
        <v>43629</v>
      </c>
      <c r="B694" t="s">
        <v>94</v>
      </c>
      <c r="C694" t="s">
        <v>13</v>
      </c>
      <c r="D694">
        <v>2015</v>
      </c>
      <c r="E694" t="s">
        <v>2</v>
      </c>
      <c r="F694">
        <v>37.5</v>
      </c>
      <c r="G694">
        <v>75562.5</v>
      </c>
    </row>
    <row r="695" spans="1:7" x14ac:dyDescent="0.25">
      <c r="A695" s="62">
        <v>43629</v>
      </c>
      <c r="B695" t="s">
        <v>94</v>
      </c>
      <c r="C695" t="s">
        <v>13</v>
      </c>
      <c r="D695">
        <v>915</v>
      </c>
      <c r="E695" t="s">
        <v>2</v>
      </c>
      <c r="F695">
        <v>43</v>
      </c>
      <c r="G695">
        <v>39345</v>
      </c>
    </row>
    <row r="696" spans="1:7" x14ac:dyDescent="0.25">
      <c r="A696" s="62">
        <v>43629</v>
      </c>
      <c r="B696" t="s">
        <v>94</v>
      </c>
      <c r="C696" t="s">
        <v>13</v>
      </c>
      <c r="D696">
        <v>755</v>
      </c>
      <c r="E696" t="s">
        <v>2</v>
      </c>
      <c r="F696">
        <v>47.5</v>
      </c>
      <c r="G696">
        <v>35862.5</v>
      </c>
    </row>
    <row r="697" spans="1:7" x14ac:dyDescent="0.25">
      <c r="A697" s="62">
        <v>43658</v>
      </c>
      <c r="B697" t="s">
        <v>94</v>
      </c>
      <c r="C697" t="s">
        <v>13</v>
      </c>
      <c r="D697">
        <v>1705</v>
      </c>
      <c r="E697" t="s">
        <v>2</v>
      </c>
      <c r="F697">
        <v>43</v>
      </c>
      <c r="G697">
        <v>73315</v>
      </c>
    </row>
    <row r="698" spans="1:7" x14ac:dyDescent="0.25">
      <c r="A698" s="62">
        <v>43658</v>
      </c>
      <c r="B698" t="s">
        <v>94</v>
      </c>
      <c r="C698" t="s">
        <v>13</v>
      </c>
      <c r="D698">
        <v>1857</v>
      </c>
      <c r="E698" t="s">
        <v>2</v>
      </c>
      <c r="F698">
        <v>37.5</v>
      </c>
      <c r="G698">
        <v>69637.5</v>
      </c>
    </row>
    <row r="699" spans="1:7" x14ac:dyDescent="0.25">
      <c r="A699" s="62">
        <v>43658</v>
      </c>
      <c r="B699" t="s">
        <v>94</v>
      </c>
      <c r="C699" t="s">
        <v>13</v>
      </c>
      <c r="D699">
        <v>1256</v>
      </c>
      <c r="E699" t="s">
        <v>2</v>
      </c>
      <c r="F699">
        <v>47.5</v>
      </c>
      <c r="G699">
        <v>59660</v>
      </c>
    </row>
    <row r="700" spans="1:7" x14ac:dyDescent="0.25">
      <c r="A700" s="62">
        <v>43658</v>
      </c>
      <c r="B700" t="s">
        <v>94</v>
      </c>
      <c r="C700" t="s">
        <v>13</v>
      </c>
      <c r="D700">
        <v>1510</v>
      </c>
      <c r="E700" t="s">
        <v>2</v>
      </c>
      <c r="F700">
        <v>43</v>
      </c>
      <c r="G700">
        <v>64930</v>
      </c>
    </row>
    <row r="701" spans="1:7" x14ac:dyDescent="0.25">
      <c r="A701" s="62">
        <v>43680</v>
      </c>
      <c r="B701" t="s">
        <v>94</v>
      </c>
      <c r="C701" t="s">
        <v>13</v>
      </c>
      <c r="D701">
        <v>750</v>
      </c>
      <c r="E701" t="s">
        <v>2</v>
      </c>
      <c r="F701">
        <v>43</v>
      </c>
      <c r="G701">
        <v>32250</v>
      </c>
    </row>
    <row r="702" spans="1:7" x14ac:dyDescent="0.25">
      <c r="A702" s="62">
        <v>43680</v>
      </c>
      <c r="B702" t="s">
        <v>94</v>
      </c>
      <c r="C702" t="s">
        <v>13</v>
      </c>
      <c r="D702">
        <v>950</v>
      </c>
      <c r="E702" t="s">
        <v>2</v>
      </c>
      <c r="F702">
        <v>47.5</v>
      </c>
      <c r="G702">
        <v>45125</v>
      </c>
    </row>
    <row r="703" spans="1:7" x14ac:dyDescent="0.25">
      <c r="A703" s="62">
        <v>43680</v>
      </c>
      <c r="B703" t="s">
        <v>94</v>
      </c>
      <c r="C703" t="s">
        <v>13</v>
      </c>
      <c r="D703">
        <v>805</v>
      </c>
      <c r="E703" t="s">
        <v>2</v>
      </c>
      <c r="F703">
        <v>37.5</v>
      </c>
      <c r="G703">
        <v>30187.5</v>
      </c>
    </row>
    <row r="704" spans="1:7" x14ac:dyDescent="0.25">
      <c r="A704" s="62">
        <v>43680</v>
      </c>
      <c r="B704" t="s">
        <v>94</v>
      </c>
      <c r="C704" t="s">
        <v>13</v>
      </c>
      <c r="D704">
        <v>1010</v>
      </c>
      <c r="E704" t="s">
        <v>2</v>
      </c>
      <c r="F704">
        <v>43</v>
      </c>
      <c r="G704">
        <v>43430</v>
      </c>
    </row>
    <row r="705" spans="1:7" x14ac:dyDescent="0.25">
      <c r="A705" s="62">
        <v>43763</v>
      </c>
      <c r="B705" t="s">
        <v>94</v>
      </c>
      <c r="C705" t="s">
        <v>13</v>
      </c>
      <c r="D705">
        <v>1050</v>
      </c>
      <c r="E705" t="s">
        <v>2</v>
      </c>
      <c r="F705">
        <v>43</v>
      </c>
      <c r="G705">
        <v>45150</v>
      </c>
    </row>
    <row r="706" spans="1:7" x14ac:dyDescent="0.25">
      <c r="A706" s="62">
        <v>43763</v>
      </c>
      <c r="B706" t="s">
        <v>94</v>
      </c>
      <c r="C706" t="s">
        <v>13</v>
      </c>
      <c r="D706">
        <v>1105</v>
      </c>
      <c r="E706" t="s">
        <v>2</v>
      </c>
      <c r="F706">
        <v>37.5</v>
      </c>
      <c r="G706">
        <v>41437.5</v>
      </c>
    </row>
    <row r="707" spans="1:7" x14ac:dyDescent="0.25">
      <c r="A707" s="62">
        <v>43764</v>
      </c>
      <c r="B707" t="s">
        <v>94</v>
      </c>
      <c r="C707" t="s">
        <v>13</v>
      </c>
      <c r="D707">
        <v>1155</v>
      </c>
      <c r="E707" t="s">
        <v>2</v>
      </c>
      <c r="F707">
        <v>47.5</v>
      </c>
      <c r="G707">
        <v>54862.5</v>
      </c>
    </row>
    <row r="708" spans="1:7" x14ac:dyDescent="0.25">
      <c r="A708" s="62">
        <v>43764</v>
      </c>
      <c r="B708" t="s">
        <v>94</v>
      </c>
      <c r="C708" t="s">
        <v>13</v>
      </c>
      <c r="D708">
        <v>650</v>
      </c>
      <c r="E708" t="s">
        <v>2</v>
      </c>
      <c r="F708">
        <v>43</v>
      </c>
      <c r="G708">
        <v>27950</v>
      </c>
    </row>
    <row r="709" spans="1:7" x14ac:dyDescent="0.25">
      <c r="A709" s="62">
        <v>44084</v>
      </c>
      <c r="B709" t="s">
        <v>94</v>
      </c>
      <c r="C709" t="s">
        <v>15</v>
      </c>
      <c r="D709">
        <v>250</v>
      </c>
      <c r="E709" t="s">
        <v>2</v>
      </c>
      <c r="F709">
        <v>61.5</v>
      </c>
      <c r="G709">
        <v>15375</v>
      </c>
    </row>
    <row r="710" spans="1:7" x14ac:dyDescent="0.25">
      <c r="A710" s="62">
        <v>44084</v>
      </c>
      <c r="B710" t="s">
        <v>94</v>
      </c>
      <c r="C710" t="s">
        <v>15</v>
      </c>
      <c r="D710">
        <v>250</v>
      </c>
      <c r="E710" t="s">
        <v>2</v>
      </c>
      <c r="F710">
        <v>61.5</v>
      </c>
      <c r="G710">
        <v>15375</v>
      </c>
    </row>
    <row r="711" spans="1:7" x14ac:dyDescent="0.25">
      <c r="A711" s="62">
        <v>44109</v>
      </c>
      <c r="B711" t="s">
        <v>94</v>
      </c>
      <c r="C711" t="s">
        <v>15</v>
      </c>
      <c r="D711">
        <v>555</v>
      </c>
      <c r="E711" t="s">
        <v>2</v>
      </c>
      <c r="F711">
        <v>48.75</v>
      </c>
      <c r="G711">
        <v>27056.25</v>
      </c>
    </row>
    <row r="712" spans="1:7" x14ac:dyDescent="0.25">
      <c r="A712" s="62">
        <v>44110</v>
      </c>
      <c r="B712" t="s">
        <v>94</v>
      </c>
      <c r="C712" t="s">
        <v>15</v>
      </c>
      <c r="D712">
        <v>560</v>
      </c>
      <c r="E712" t="s">
        <v>2</v>
      </c>
      <c r="F712">
        <v>48.75</v>
      </c>
      <c r="G712">
        <v>27300</v>
      </c>
    </row>
    <row r="713" spans="1:7" x14ac:dyDescent="0.25">
      <c r="A713" s="62">
        <v>44121</v>
      </c>
      <c r="B713" t="s">
        <v>94</v>
      </c>
      <c r="C713" t="s">
        <v>15</v>
      </c>
      <c r="D713">
        <v>650</v>
      </c>
      <c r="E713" t="s">
        <v>2</v>
      </c>
      <c r="F713">
        <v>41.6</v>
      </c>
      <c r="G713">
        <v>27040</v>
      </c>
    </row>
    <row r="714" spans="1:7" x14ac:dyDescent="0.25">
      <c r="A714" s="62">
        <v>44123</v>
      </c>
      <c r="B714" t="s">
        <v>94</v>
      </c>
      <c r="C714" t="s">
        <v>15</v>
      </c>
      <c r="D714">
        <v>45</v>
      </c>
      <c r="E714" t="s">
        <v>2</v>
      </c>
      <c r="F714">
        <v>52</v>
      </c>
      <c r="G714">
        <v>2340</v>
      </c>
    </row>
    <row r="715" spans="1:7" x14ac:dyDescent="0.25">
      <c r="A715" s="62">
        <v>44123</v>
      </c>
      <c r="B715" t="s">
        <v>94</v>
      </c>
      <c r="C715" t="s">
        <v>15</v>
      </c>
      <c r="D715">
        <v>253</v>
      </c>
      <c r="E715" t="s">
        <v>2</v>
      </c>
      <c r="F715">
        <v>42</v>
      </c>
      <c r="G715">
        <v>10626</v>
      </c>
    </row>
    <row r="716" spans="1:7" x14ac:dyDescent="0.25">
      <c r="A716" s="62">
        <v>44123</v>
      </c>
      <c r="B716" t="s">
        <v>94</v>
      </c>
      <c r="C716" t="s">
        <v>15</v>
      </c>
      <c r="D716">
        <v>162</v>
      </c>
      <c r="E716" t="s">
        <v>2</v>
      </c>
      <c r="F716">
        <v>41.6</v>
      </c>
      <c r="G716">
        <v>6739.2</v>
      </c>
    </row>
    <row r="717" spans="1:7" x14ac:dyDescent="0.25">
      <c r="A717" s="62">
        <v>44123</v>
      </c>
      <c r="B717" t="s">
        <v>94</v>
      </c>
      <c r="C717" t="s">
        <v>15</v>
      </c>
      <c r="D717">
        <v>61</v>
      </c>
      <c r="E717" t="s">
        <v>2</v>
      </c>
      <c r="F717">
        <v>52</v>
      </c>
      <c r="G717">
        <v>3172</v>
      </c>
    </row>
    <row r="718" spans="1:7" x14ac:dyDescent="0.25">
      <c r="A718" s="62">
        <v>44123</v>
      </c>
      <c r="B718" t="s">
        <v>94</v>
      </c>
      <c r="C718" t="s">
        <v>13</v>
      </c>
      <c r="D718">
        <v>330</v>
      </c>
      <c r="E718" t="s">
        <v>2</v>
      </c>
      <c r="F718">
        <v>43.5</v>
      </c>
      <c r="G718">
        <v>14355</v>
      </c>
    </row>
    <row r="719" spans="1:7" x14ac:dyDescent="0.25">
      <c r="A719" s="62">
        <v>44123</v>
      </c>
      <c r="B719" t="s">
        <v>94</v>
      </c>
      <c r="C719" t="s">
        <v>15</v>
      </c>
      <c r="D719">
        <v>350</v>
      </c>
      <c r="E719" t="s">
        <v>2</v>
      </c>
      <c r="F719">
        <v>48.75</v>
      </c>
      <c r="G719">
        <v>17062.5</v>
      </c>
    </row>
    <row r="720" spans="1:7" x14ac:dyDescent="0.25">
      <c r="A720" s="62">
        <v>44133</v>
      </c>
      <c r="B720" t="s">
        <v>94</v>
      </c>
      <c r="C720" t="s">
        <v>15</v>
      </c>
      <c r="D720">
        <v>700</v>
      </c>
      <c r="E720" t="s">
        <v>2</v>
      </c>
      <c r="F720">
        <v>48.75</v>
      </c>
      <c r="G720">
        <v>34125</v>
      </c>
    </row>
    <row r="721" spans="1:7" x14ac:dyDescent="0.25">
      <c r="A721" s="62">
        <v>44148</v>
      </c>
      <c r="B721" t="s">
        <v>94</v>
      </c>
      <c r="C721" t="s">
        <v>15</v>
      </c>
      <c r="D721">
        <v>700</v>
      </c>
      <c r="E721" t="s">
        <v>2</v>
      </c>
      <c r="F721">
        <v>48.75</v>
      </c>
      <c r="G721">
        <v>34125</v>
      </c>
    </row>
    <row r="722" spans="1:7" x14ac:dyDescent="0.25">
      <c r="A722" s="62">
        <v>44159</v>
      </c>
      <c r="B722" t="s">
        <v>94</v>
      </c>
      <c r="C722" t="s">
        <v>15</v>
      </c>
      <c r="D722">
        <v>605</v>
      </c>
      <c r="E722" t="s">
        <v>2</v>
      </c>
      <c r="F722">
        <v>48.75</v>
      </c>
      <c r="G722">
        <v>29493.75</v>
      </c>
    </row>
    <row r="723" spans="1:7" x14ac:dyDescent="0.25">
      <c r="A723" s="62">
        <v>44163</v>
      </c>
      <c r="B723" t="s">
        <v>94</v>
      </c>
      <c r="C723" t="s">
        <v>15</v>
      </c>
      <c r="D723">
        <v>700</v>
      </c>
      <c r="E723" t="s">
        <v>2</v>
      </c>
      <c r="F723">
        <v>48.75</v>
      </c>
      <c r="G723">
        <v>34125</v>
      </c>
    </row>
    <row r="724" spans="1:7" x14ac:dyDescent="0.25">
      <c r="A724" s="62">
        <v>44166</v>
      </c>
      <c r="B724" t="s">
        <v>94</v>
      </c>
      <c r="C724" t="s">
        <v>13</v>
      </c>
      <c r="D724">
        <v>252</v>
      </c>
      <c r="E724" t="s">
        <v>2</v>
      </c>
      <c r="F724">
        <v>4.5</v>
      </c>
      <c r="G724">
        <v>1134</v>
      </c>
    </row>
    <row r="725" spans="1:7" x14ac:dyDescent="0.25">
      <c r="A725" s="62">
        <v>44166</v>
      </c>
      <c r="B725" t="s">
        <v>94</v>
      </c>
      <c r="C725" t="s">
        <v>15</v>
      </c>
      <c r="D725">
        <v>252</v>
      </c>
      <c r="E725" t="s">
        <v>2</v>
      </c>
      <c r="F725">
        <v>57.5</v>
      </c>
      <c r="G725">
        <v>14490</v>
      </c>
    </row>
    <row r="726" spans="1:7" x14ac:dyDescent="0.25">
      <c r="A726" s="62">
        <v>44168</v>
      </c>
      <c r="B726" t="s">
        <v>94</v>
      </c>
      <c r="C726" t="s">
        <v>15</v>
      </c>
      <c r="D726">
        <v>408</v>
      </c>
      <c r="E726" t="s">
        <v>2</v>
      </c>
      <c r="F726">
        <v>48.75</v>
      </c>
      <c r="G726">
        <v>19890</v>
      </c>
    </row>
    <row r="727" spans="1:7" x14ac:dyDescent="0.25">
      <c r="A727" s="62">
        <v>44168</v>
      </c>
      <c r="B727" t="s">
        <v>94</v>
      </c>
      <c r="C727" t="s">
        <v>15</v>
      </c>
      <c r="D727">
        <v>198</v>
      </c>
      <c r="E727" t="s">
        <v>2</v>
      </c>
      <c r="F727">
        <v>48.75</v>
      </c>
      <c r="G727">
        <v>9652.5</v>
      </c>
    </row>
    <row r="728" spans="1:7" x14ac:dyDescent="0.25">
      <c r="A728" s="62">
        <v>43580</v>
      </c>
      <c r="B728" t="s">
        <v>42</v>
      </c>
      <c r="C728" t="s">
        <v>11</v>
      </c>
      <c r="D728">
        <v>333</v>
      </c>
      <c r="E728" t="s">
        <v>1</v>
      </c>
      <c r="F728">
        <v>27.5</v>
      </c>
      <c r="G728">
        <v>9157.5</v>
      </c>
    </row>
    <row r="729" spans="1:7" x14ac:dyDescent="0.25">
      <c r="A729" s="62">
        <v>43581</v>
      </c>
      <c r="B729" t="s">
        <v>42</v>
      </c>
      <c r="C729" t="s">
        <v>11</v>
      </c>
      <c r="D729">
        <v>376</v>
      </c>
      <c r="E729" t="s">
        <v>1</v>
      </c>
      <c r="F729">
        <v>26</v>
      </c>
      <c r="G729">
        <v>9776</v>
      </c>
    </row>
    <row r="730" spans="1:7" x14ac:dyDescent="0.25">
      <c r="A730" s="62">
        <v>43585</v>
      </c>
      <c r="B730" t="s">
        <v>42</v>
      </c>
      <c r="C730" t="s">
        <v>11</v>
      </c>
      <c r="D730">
        <v>504</v>
      </c>
      <c r="E730" t="s">
        <v>1</v>
      </c>
      <c r="F730">
        <v>28</v>
      </c>
      <c r="G730">
        <v>14112</v>
      </c>
    </row>
    <row r="731" spans="1:7" x14ac:dyDescent="0.25">
      <c r="A731" s="62">
        <v>43585</v>
      </c>
      <c r="B731" t="s">
        <v>42</v>
      </c>
      <c r="C731" t="s">
        <v>11</v>
      </c>
      <c r="D731">
        <v>643</v>
      </c>
      <c r="E731" t="s">
        <v>1</v>
      </c>
      <c r="F731">
        <v>28</v>
      </c>
      <c r="G731">
        <v>18004</v>
      </c>
    </row>
    <row r="732" spans="1:7" x14ac:dyDescent="0.25">
      <c r="A732" s="62">
        <v>43587</v>
      </c>
      <c r="B732" t="s">
        <v>42</v>
      </c>
      <c r="C732" t="s">
        <v>11</v>
      </c>
      <c r="D732">
        <v>938</v>
      </c>
      <c r="E732" t="s">
        <v>1</v>
      </c>
      <c r="F732">
        <v>28</v>
      </c>
      <c r="G732">
        <v>26264</v>
      </c>
    </row>
    <row r="733" spans="1:7" x14ac:dyDescent="0.25">
      <c r="A733" s="62">
        <v>43614</v>
      </c>
      <c r="B733" t="s">
        <v>42</v>
      </c>
      <c r="C733" t="s">
        <v>11</v>
      </c>
      <c r="D733">
        <v>1127</v>
      </c>
      <c r="E733" t="s">
        <v>1</v>
      </c>
      <c r="F733">
        <v>24</v>
      </c>
      <c r="G733">
        <v>27048</v>
      </c>
    </row>
    <row r="734" spans="1:7" x14ac:dyDescent="0.25">
      <c r="A734" s="62">
        <v>43614</v>
      </c>
      <c r="B734" t="s">
        <v>42</v>
      </c>
      <c r="C734" t="s">
        <v>11</v>
      </c>
      <c r="D734">
        <v>327</v>
      </c>
      <c r="E734" t="s">
        <v>1</v>
      </c>
      <c r="F734">
        <v>24</v>
      </c>
      <c r="G734">
        <v>7848</v>
      </c>
    </row>
    <row r="735" spans="1:7" x14ac:dyDescent="0.25">
      <c r="A735" s="62">
        <v>43615</v>
      </c>
      <c r="B735" t="s">
        <v>42</v>
      </c>
      <c r="C735" t="s">
        <v>11</v>
      </c>
      <c r="D735">
        <v>1040</v>
      </c>
      <c r="E735" t="s">
        <v>1</v>
      </c>
      <c r="F735">
        <v>24.5</v>
      </c>
      <c r="G735">
        <v>25480</v>
      </c>
    </row>
    <row r="736" spans="1:7" x14ac:dyDescent="0.25">
      <c r="A736" s="62">
        <v>43615</v>
      </c>
      <c r="B736" t="s">
        <v>42</v>
      </c>
      <c r="C736" t="s">
        <v>11</v>
      </c>
      <c r="D736">
        <v>1356</v>
      </c>
      <c r="E736" t="s">
        <v>1</v>
      </c>
      <c r="F736">
        <v>24</v>
      </c>
      <c r="G736">
        <v>32544</v>
      </c>
    </row>
    <row r="737" spans="1:7" x14ac:dyDescent="0.25">
      <c r="A737" s="62">
        <v>43615</v>
      </c>
      <c r="B737" t="s">
        <v>42</v>
      </c>
      <c r="C737" t="s">
        <v>11</v>
      </c>
      <c r="D737">
        <v>583</v>
      </c>
      <c r="E737" t="s">
        <v>1</v>
      </c>
      <c r="F737">
        <v>25.75</v>
      </c>
      <c r="G737">
        <v>15012.25</v>
      </c>
    </row>
    <row r="738" spans="1:7" x14ac:dyDescent="0.25">
      <c r="A738" s="62">
        <v>43615</v>
      </c>
      <c r="B738" t="s">
        <v>42</v>
      </c>
      <c r="C738" t="s">
        <v>11</v>
      </c>
      <c r="D738">
        <v>694</v>
      </c>
      <c r="E738" t="s">
        <v>1</v>
      </c>
      <c r="F738">
        <v>24</v>
      </c>
      <c r="G738">
        <v>16656</v>
      </c>
    </row>
    <row r="739" spans="1:7" x14ac:dyDescent="0.25">
      <c r="A739" s="62">
        <v>43617</v>
      </c>
      <c r="B739" t="s">
        <v>42</v>
      </c>
      <c r="C739" t="s">
        <v>11</v>
      </c>
      <c r="D739">
        <v>1377</v>
      </c>
      <c r="E739" t="s">
        <v>1</v>
      </c>
      <c r="F739">
        <v>24.5</v>
      </c>
      <c r="G739">
        <v>33736.5</v>
      </c>
    </row>
    <row r="740" spans="1:7" x14ac:dyDescent="0.25">
      <c r="A740" s="62">
        <v>43619</v>
      </c>
      <c r="B740" t="s">
        <v>42</v>
      </c>
      <c r="C740" t="s">
        <v>11</v>
      </c>
      <c r="D740">
        <v>1681</v>
      </c>
      <c r="E740" t="s">
        <v>1</v>
      </c>
      <c r="F740">
        <v>24.25</v>
      </c>
      <c r="G740">
        <v>40764.25</v>
      </c>
    </row>
    <row r="741" spans="1:7" x14ac:dyDescent="0.25">
      <c r="A741" s="62">
        <v>43629</v>
      </c>
      <c r="B741" t="s">
        <v>42</v>
      </c>
      <c r="C741" t="s">
        <v>11</v>
      </c>
      <c r="D741">
        <v>1252</v>
      </c>
      <c r="E741" t="s">
        <v>1</v>
      </c>
      <c r="F741">
        <v>27.5</v>
      </c>
      <c r="G741">
        <v>34430</v>
      </c>
    </row>
    <row r="742" spans="1:7" x14ac:dyDescent="0.25">
      <c r="A742" s="62">
        <v>43629</v>
      </c>
      <c r="B742" t="s">
        <v>42</v>
      </c>
      <c r="C742" t="s">
        <v>11</v>
      </c>
      <c r="D742">
        <v>1688</v>
      </c>
      <c r="E742" t="s">
        <v>1</v>
      </c>
      <c r="F742">
        <v>23.75</v>
      </c>
      <c r="G742">
        <v>40090</v>
      </c>
    </row>
    <row r="743" spans="1:7" x14ac:dyDescent="0.25">
      <c r="A743" s="62">
        <v>43633</v>
      </c>
      <c r="B743" t="s">
        <v>42</v>
      </c>
      <c r="C743" t="s">
        <v>11</v>
      </c>
      <c r="D743">
        <v>702</v>
      </c>
      <c r="E743" t="s">
        <v>1</v>
      </c>
      <c r="F743">
        <v>27</v>
      </c>
      <c r="G743">
        <v>18954</v>
      </c>
    </row>
    <row r="744" spans="1:7" x14ac:dyDescent="0.25">
      <c r="A744" s="62">
        <v>43633</v>
      </c>
      <c r="B744" t="s">
        <v>42</v>
      </c>
      <c r="C744" t="s">
        <v>14</v>
      </c>
      <c r="D744">
        <v>677</v>
      </c>
      <c r="E744" t="s">
        <v>1</v>
      </c>
      <c r="F744">
        <v>4</v>
      </c>
      <c r="G744">
        <v>2708</v>
      </c>
    </row>
    <row r="745" spans="1:7" x14ac:dyDescent="0.25">
      <c r="A745" s="62">
        <v>43634</v>
      </c>
      <c r="B745" t="s">
        <v>42</v>
      </c>
      <c r="C745" t="s">
        <v>11</v>
      </c>
      <c r="D745">
        <v>943.3</v>
      </c>
      <c r="E745" t="s">
        <v>1</v>
      </c>
      <c r="F745">
        <v>29.5</v>
      </c>
      <c r="G745">
        <v>27827.35</v>
      </c>
    </row>
    <row r="746" spans="1:7" x14ac:dyDescent="0.25">
      <c r="A746" s="62">
        <v>43634</v>
      </c>
      <c r="B746" t="s">
        <v>42</v>
      </c>
      <c r="C746" t="s">
        <v>14</v>
      </c>
      <c r="D746">
        <v>720</v>
      </c>
      <c r="E746" t="s">
        <v>1</v>
      </c>
      <c r="F746">
        <v>4</v>
      </c>
      <c r="G746">
        <v>2880</v>
      </c>
    </row>
    <row r="747" spans="1:7" x14ac:dyDescent="0.25">
      <c r="A747" s="62">
        <v>43655</v>
      </c>
      <c r="B747" t="s">
        <v>42</v>
      </c>
      <c r="C747" t="s">
        <v>11</v>
      </c>
      <c r="D747">
        <v>542</v>
      </c>
      <c r="E747" t="s">
        <v>1</v>
      </c>
      <c r="F747">
        <v>29.5</v>
      </c>
      <c r="G747">
        <v>15989</v>
      </c>
    </row>
    <row r="748" spans="1:7" x14ac:dyDescent="0.25">
      <c r="A748" s="62">
        <v>43656</v>
      </c>
      <c r="B748" t="s">
        <v>42</v>
      </c>
      <c r="C748" t="s">
        <v>11</v>
      </c>
      <c r="D748">
        <v>498</v>
      </c>
      <c r="E748" t="s">
        <v>1</v>
      </c>
      <c r="F748">
        <v>29</v>
      </c>
      <c r="G748">
        <v>14442</v>
      </c>
    </row>
    <row r="749" spans="1:7" x14ac:dyDescent="0.25">
      <c r="A749" s="62">
        <v>43656</v>
      </c>
      <c r="B749" t="s">
        <v>42</v>
      </c>
      <c r="C749" t="s">
        <v>11</v>
      </c>
      <c r="D749">
        <v>547</v>
      </c>
      <c r="E749" t="s">
        <v>1</v>
      </c>
      <c r="F749">
        <v>29</v>
      </c>
      <c r="G749">
        <v>15863</v>
      </c>
    </row>
    <row r="750" spans="1:7" x14ac:dyDescent="0.25">
      <c r="A750" s="62">
        <v>43669</v>
      </c>
      <c r="B750" t="s">
        <v>42</v>
      </c>
      <c r="C750" t="s">
        <v>11</v>
      </c>
      <c r="D750">
        <v>508</v>
      </c>
      <c r="E750" t="s">
        <v>1</v>
      </c>
      <c r="F750">
        <v>31</v>
      </c>
      <c r="G750">
        <v>15748</v>
      </c>
    </row>
    <row r="751" spans="1:7" x14ac:dyDescent="0.25">
      <c r="A751" s="62">
        <v>43669</v>
      </c>
      <c r="B751" t="s">
        <v>42</v>
      </c>
      <c r="C751" t="s">
        <v>11</v>
      </c>
      <c r="D751">
        <v>726</v>
      </c>
      <c r="E751" t="s">
        <v>1</v>
      </c>
      <c r="F751">
        <v>32.5</v>
      </c>
      <c r="G751">
        <v>23595</v>
      </c>
    </row>
    <row r="752" spans="1:7" x14ac:dyDescent="0.25">
      <c r="A752" s="62">
        <v>43672</v>
      </c>
      <c r="B752" t="s">
        <v>42</v>
      </c>
      <c r="C752" t="s">
        <v>11</v>
      </c>
      <c r="D752">
        <v>666</v>
      </c>
      <c r="E752" t="s">
        <v>1</v>
      </c>
      <c r="F752">
        <v>29.5</v>
      </c>
      <c r="G752">
        <v>19647</v>
      </c>
    </row>
    <row r="753" spans="1:7" x14ac:dyDescent="0.25">
      <c r="A753" s="62">
        <v>43672</v>
      </c>
      <c r="B753" t="s">
        <v>42</v>
      </c>
      <c r="C753" t="s">
        <v>11</v>
      </c>
      <c r="D753">
        <v>538</v>
      </c>
      <c r="E753" t="s">
        <v>1</v>
      </c>
      <c r="F753">
        <v>29.5</v>
      </c>
      <c r="G753">
        <v>15871</v>
      </c>
    </row>
    <row r="754" spans="1:7" x14ac:dyDescent="0.25">
      <c r="A754" s="62">
        <v>43675</v>
      </c>
      <c r="B754" t="s">
        <v>42</v>
      </c>
      <c r="C754" t="s">
        <v>11</v>
      </c>
      <c r="D754">
        <v>365</v>
      </c>
      <c r="E754" t="s">
        <v>1</v>
      </c>
      <c r="F754">
        <v>29</v>
      </c>
      <c r="G754">
        <v>10585</v>
      </c>
    </row>
    <row r="755" spans="1:7" x14ac:dyDescent="0.25">
      <c r="A755" s="62">
        <v>43675</v>
      </c>
      <c r="B755" t="s">
        <v>42</v>
      </c>
      <c r="C755" t="s">
        <v>11</v>
      </c>
      <c r="D755">
        <v>395</v>
      </c>
      <c r="E755" t="s">
        <v>1</v>
      </c>
      <c r="F755">
        <v>27.5</v>
      </c>
      <c r="G755">
        <v>10862.5</v>
      </c>
    </row>
    <row r="756" spans="1:7" x14ac:dyDescent="0.25">
      <c r="A756" s="62">
        <v>43677</v>
      </c>
      <c r="B756" t="s">
        <v>42</v>
      </c>
      <c r="C756" t="s">
        <v>11</v>
      </c>
      <c r="D756">
        <v>680</v>
      </c>
      <c r="E756" t="s">
        <v>1</v>
      </c>
      <c r="F756">
        <v>23</v>
      </c>
      <c r="G756">
        <v>15640</v>
      </c>
    </row>
    <row r="757" spans="1:7" x14ac:dyDescent="0.25">
      <c r="A757" s="62">
        <v>43677</v>
      </c>
      <c r="B757" t="s">
        <v>42</v>
      </c>
      <c r="C757" t="s">
        <v>11</v>
      </c>
      <c r="D757">
        <v>713</v>
      </c>
      <c r="E757" t="s">
        <v>1</v>
      </c>
      <c r="F757">
        <v>23</v>
      </c>
      <c r="G757">
        <v>16399</v>
      </c>
    </row>
    <row r="758" spans="1:7" x14ac:dyDescent="0.25">
      <c r="A758" s="62">
        <v>43677</v>
      </c>
      <c r="B758" t="s">
        <v>42</v>
      </c>
      <c r="C758" t="s">
        <v>11</v>
      </c>
      <c r="D758">
        <v>1095</v>
      </c>
      <c r="E758" t="s">
        <v>1</v>
      </c>
      <c r="F758">
        <v>23</v>
      </c>
      <c r="G758">
        <v>25185</v>
      </c>
    </row>
    <row r="759" spans="1:7" x14ac:dyDescent="0.25">
      <c r="A759" s="62">
        <v>43678</v>
      </c>
      <c r="B759" t="s">
        <v>42</v>
      </c>
      <c r="C759" t="s">
        <v>11</v>
      </c>
      <c r="D759">
        <v>689</v>
      </c>
      <c r="E759" t="s">
        <v>1</v>
      </c>
      <c r="F759">
        <v>23</v>
      </c>
      <c r="G759">
        <v>15847</v>
      </c>
    </row>
    <row r="760" spans="1:7" x14ac:dyDescent="0.25">
      <c r="A760" s="62">
        <v>43678</v>
      </c>
      <c r="B760" t="s">
        <v>42</v>
      </c>
      <c r="C760" t="s">
        <v>11</v>
      </c>
      <c r="D760">
        <v>571</v>
      </c>
      <c r="E760" t="s">
        <v>1</v>
      </c>
      <c r="F760">
        <v>23</v>
      </c>
      <c r="G760">
        <v>13133</v>
      </c>
    </row>
    <row r="761" spans="1:7" x14ac:dyDescent="0.25">
      <c r="A761" s="62">
        <v>43680</v>
      </c>
      <c r="B761" t="s">
        <v>42</v>
      </c>
      <c r="C761" t="s">
        <v>11</v>
      </c>
      <c r="D761">
        <v>1093</v>
      </c>
      <c r="E761" t="s">
        <v>1</v>
      </c>
      <c r="F761">
        <v>23</v>
      </c>
      <c r="G761">
        <v>25139</v>
      </c>
    </row>
    <row r="762" spans="1:7" x14ac:dyDescent="0.25">
      <c r="A762" s="62">
        <v>43682</v>
      </c>
      <c r="B762" t="s">
        <v>42</v>
      </c>
      <c r="C762" t="s">
        <v>11</v>
      </c>
      <c r="D762">
        <v>325</v>
      </c>
      <c r="E762" t="s">
        <v>1</v>
      </c>
      <c r="F762">
        <v>23</v>
      </c>
      <c r="G762">
        <v>7475</v>
      </c>
    </row>
    <row r="763" spans="1:7" x14ac:dyDescent="0.25">
      <c r="A763" s="62">
        <v>43682</v>
      </c>
      <c r="B763" t="s">
        <v>42</v>
      </c>
      <c r="C763" t="s">
        <v>11</v>
      </c>
      <c r="D763">
        <v>426</v>
      </c>
      <c r="E763" t="s">
        <v>1</v>
      </c>
      <c r="F763">
        <v>29.5</v>
      </c>
      <c r="G763">
        <v>12567</v>
      </c>
    </row>
    <row r="764" spans="1:7" x14ac:dyDescent="0.25">
      <c r="A764" s="62">
        <v>43682</v>
      </c>
      <c r="B764" t="s">
        <v>42</v>
      </c>
      <c r="C764" t="s">
        <v>11</v>
      </c>
      <c r="D764">
        <v>599</v>
      </c>
      <c r="E764" t="s">
        <v>1</v>
      </c>
      <c r="F764">
        <v>23</v>
      </c>
      <c r="G764">
        <v>13777</v>
      </c>
    </row>
    <row r="765" spans="1:7" x14ac:dyDescent="0.25">
      <c r="A765" s="62">
        <v>43686</v>
      </c>
      <c r="B765" t="s">
        <v>42</v>
      </c>
      <c r="C765" t="s">
        <v>11</v>
      </c>
      <c r="D765">
        <v>515</v>
      </c>
      <c r="E765" t="s">
        <v>1</v>
      </c>
      <c r="F765">
        <v>27.25</v>
      </c>
      <c r="G765">
        <v>14033.75</v>
      </c>
    </row>
    <row r="766" spans="1:7" x14ac:dyDescent="0.25">
      <c r="A766" s="62">
        <v>43686</v>
      </c>
      <c r="B766" t="s">
        <v>42</v>
      </c>
      <c r="C766" t="s">
        <v>11</v>
      </c>
      <c r="D766">
        <v>508</v>
      </c>
      <c r="E766" t="s">
        <v>1</v>
      </c>
      <c r="F766">
        <v>29.5</v>
      </c>
      <c r="G766">
        <v>14986</v>
      </c>
    </row>
    <row r="767" spans="1:7" x14ac:dyDescent="0.25">
      <c r="A767" s="62">
        <v>43759</v>
      </c>
      <c r="B767" t="s">
        <v>42</v>
      </c>
      <c r="C767" t="s">
        <v>11</v>
      </c>
      <c r="D767">
        <v>664</v>
      </c>
      <c r="E767" t="s">
        <v>1</v>
      </c>
      <c r="F767">
        <v>27.5</v>
      </c>
      <c r="G767">
        <v>18260</v>
      </c>
    </row>
    <row r="768" spans="1:7" x14ac:dyDescent="0.25">
      <c r="A768" s="62">
        <v>43558</v>
      </c>
      <c r="B768" t="s">
        <v>22</v>
      </c>
      <c r="C768" t="s">
        <v>14</v>
      </c>
      <c r="D768">
        <v>3030</v>
      </c>
      <c r="E768" t="s">
        <v>1</v>
      </c>
      <c r="F768">
        <v>31.5</v>
      </c>
      <c r="G768">
        <v>95445</v>
      </c>
    </row>
    <row r="769" spans="1:7" x14ac:dyDescent="0.25">
      <c r="A769" s="62">
        <v>43558</v>
      </c>
      <c r="B769" t="s">
        <v>22</v>
      </c>
      <c r="C769" t="s">
        <v>14</v>
      </c>
      <c r="D769">
        <v>2639</v>
      </c>
      <c r="E769" t="s">
        <v>1</v>
      </c>
      <c r="F769">
        <v>31.5</v>
      </c>
      <c r="G769">
        <v>83128.5</v>
      </c>
    </row>
    <row r="770" spans="1:7" x14ac:dyDescent="0.25">
      <c r="A770" s="62">
        <v>43587</v>
      </c>
      <c r="B770" t="s">
        <v>22</v>
      </c>
      <c r="C770" t="s">
        <v>14</v>
      </c>
      <c r="D770">
        <v>2587</v>
      </c>
      <c r="E770" t="s">
        <v>1</v>
      </c>
      <c r="F770">
        <v>32</v>
      </c>
      <c r="G770">
        <v>82784</v>
      </c>
    </row>
    <row r="771" spans="1:7" x14ac:dyDescent="0.25">
      <c r="A771" s="62">
        <v>43593</v>
      </c>
      <c r="B771" t="s">
        <v>22</v>
      </c>
      <c r="C771" t="s">
        <v>14</v>
      </c>
      <c r="D771">
        <v>600</v>
      </c>
      <c r="E771" t="s">
        <v>1</v>
      </c>
      <c r="F771">
        <v>28.5</v>
      </c>
      <c r="G771">
        <v>17100</v>
      </c>
    </row>
    <row r="772" spans="1:7" x14ac:dyDescent="0.25">
      <c r="A772" s="62">
        <v>43593</v>
      </c>
      <c r="B772" t="s">
        <v>22</v>
      </c>
      <c r="C772" t="s">
        <v>13</v>
      </c>
      <c r="D772">
        <v>879</v>
      </c>
      <c r="E772" t="s">
        <v>1</v>
      </c>
      <c r="F772">
        <v>28.5</v>
      </c>
      <c r="G772">
        <v>25051.5</v>
      </c>
    </row>
    <row r="773" spans="1:7" x14ac:dyDescent="0.25">
      <c r="A773" s="62">
        <v>43593</v>
      </c>
      <c r="B773" t="s">
        <v>22</v>
      </c>
      <c r="C773" t="s">
        <v>13</v>
      </c>
      <c r="D773">
        <v>850</v>
      </c>
      <c r="E773" t="s">
        <v>1</v>
      </c>
      <c r="F773">
        <v>28.5</v>
      </c>
      <c r="G773">
        <v>24225</v>
      </c>
    </row>
    <row r="774" spans="1:7" x14ac:dyDescent="0.25">
      <c r="A774" s="62">
        <v>43594</v>
      </c>
      <c r="B774" t="s">
        <v>22</v>
      </c>
      <c r="C774" t="s">
        <v>14</v>
      </c>
      <c r="D774">
        <v>342</v>
      </c>
      <c r="E774" t="s">
        <v>1</v>
      </c>
      <c r="F774">
        <v>28.5</v>
      </c>
      <c r="G774">
        <v>9747</v>
      </c>
    </row>
    <row r="775" spans="1:7" x14ac:dyDescent="0.25">
      <c r="A775" s="62">
        <v>43596</v>
      </c>
      <c r="B775" t="s">
        <v>22</v>
      </c>
      <c r="C775" t="s">
        <v>14</v>
      </c>
      <c r="D775">
        <v>558</v>
      </c>
      <c r="E775" t="s">
        <v>1</v>
      </c>
      <c r="F775">
        <v>28.5</v>
      </c>
      <c r="G775">
        <v>15903</v>
      </c>
    </row>
    <row r="776" spans="1:7" x14ac:dyDescent="0.25">
      <c r="A776" s="62">
        <v>43596</v>
      </c>
      <c r="B776" t="s">
        <v>22</v>
      </c>
      <c r="C776" t="s">
        <v>14</v>
      </c>
      <c r="D776">
        <v>416</v>
      </c>
      <c r="E776" t="s">
        <v>1</v>
      </c>
      <c r="F776">
        <v>28.5</v>
      </c>
      <c r="G776">
        <v>11856</v>
      </c>
    </row>
    <row r="777" spans="1:7" x14ac:dyDescent="0.25">
      <c r="A777" s="62">
        <v>43644</v>
      </c>
      <c r="B777" t="s">
        <v>22</v>
      </c>
      <c r="C777" t="s">
        <v>14</v>
      </c>
      <c r="D777">
        <v>2970</v>
      </c>
      <c r="E777" t="s">
        <v>1</v>
      </c>
      <c r="F777">
        <v>28.5</v>
      </c>
      <c r="G777">
        <v>84645</v>
      </c>
    </row>
    <row r="778" spans="1:7" x14ac:dyDescent="0.25">
      <c r="A778" s="62">
        <v>43648</v>
      </c>
      <c r="B778" t="s">
        <v>22</v>
      </c>
      <c r="C778" t="s">
        <v>13</v>
      </c>
      <c r="D778">
        <v>1286</v>
      </c>
      <c r="E778" t="s">
        <v>1</v>
      </c>
      <c r="F778">
        <v>32.5</v>
      </c>
      <c r="G778">
        <v>41795</v>
      </c>
    </row>
    <row r="779" spans="1:7" x14ac:dyDescent="0.25">
      <c r="A779" s="62">
        <v>43676</v>
      </c>
      <c r="B779" t="s">
        <v>22</v>
      </c>
      <c r="C779" t="s">
        <v>13</v>
      </c>
      <c r="D779">
        <v>1300</v>
      </c>
      <c r="E779" t="s">
        <v>1</v>
      </c>
      <c r="F779">
        <v>32.5</v>
      </c>
      <c r="G779">
        <v>42250</v>
      </c>
    </row>
    <row r="780" spans="1:7" x14ac:dyDescent="0.25">
      <c r="A780" s="62">
        <v>44072</v>
      </c>
      <c r="B780" t="s">
        <v>22</v>
      </c>
      <c r="C780" t="s">
        <v>132</v>
      </c>
      <c r="D780">
        <v>2125</v>
      </c>
      <c r="E780" t="s">
        <v>1</v>
      </c>
      <c r="F780">
        <v>29</v>
      </c>
      <c r="G780">
        <v>61625</v>
      </c>
    </row>
    <row r="781" spans="1:7" x14ac:dyDescent="0.25">
      <c r="A781" s="62">
        <v>44072</v>
      </c>
      <c r="B781" t="s">
        <v>22</v>
      </c>
      <c r="C781" t="s">
        <v>14</v>
      </c>
      <c r="D781">
        <v>2516</v>
      </c>
      <c r="E781" t="s">
        <v>1</v>
      </c>
      <c r="F781">
        <v>29</v>
      </c>
      <c r="G781">
        <v>72964</v>
      </c>
    </row>
    <row r="782" spans="1:7" x14ac:dyDescent="0.25">
      <c r="A782" s="62">
        <v>44088</v>
      </c>
      <c r="B782" t="s">
        <v>22</v>
      </c>
      <c r="C782" t="s">
        <v>14</v>
      </c>
      <c r="D782">
        <v>1604</v>
      </c>
      <c r="E782" t="s">
        <v>1</v>
      </c>
      <c r="F782">
        <v>29</v>
      </c>
      <c r="G782">
        <v>46516</v>
      </c>
    </row>
    <row r="783" spans="1:7" x14ac:dyDescent="0.25">
      <c r="A783" s="62">
        <v>44088</v>
      </c>
      <c r="B783" t="s">
        <v>22</v>
      </c>
      <c r="C783" t="s">
        <v>14</v>
      </c>
      <c r="D783">
        <v>2350</v>
      </c>
      <c r="E783" t="s">
        <v>1</v>
      </c>
      <c r="F783">
        <v>29</v>
      </c>
      <c r="G783">
        <v>68150</v>
      </c>
    </row>
    <row r="784" spans="1:7" x14ac:dyDescent="0.25">
      <c r="A784" s="62">
        <v>44088</v>
      </c>
      <c r="B784" t="s">
        <v>22</v>
      </c>
      <c r="C784" t="s">
        <v>14</v>
      </c>
      <c r="D784">
        <v>2944</v>
      </c>
      <c r="E784" t="s">
        <v>1</v>
      </c>
      <c r="F784">
        <v>29</v>
      </c>
      <c r="G784">
        <v>85376</v>
      </c>
    </row>
    <row r="785" spans="1:7" x14ac:dyDescent="0.25">
      <c r="A785" s="62">
        <v>44188</v>
      </c>
      <c r="B785" t="s">
        <v>22</v>
      </c>
      <c r="C785" t="s">
        <v>14</v>
      </c>
      <c r="D785">
        <v>1812</v>
      </c>
      <c r="E785" t="s">
        <v>1</v>
      </c>
      <c r="F785">
        <v>34</v>
      </c>
      <c r="G785">
        <v>61608</v>
      </c>
    </row>
    <row r="786" spans="1:7" x14ac:dyDescent="0.25">
      <c r="A786" s="62">
        <v>44190</v>
      </c>
      <c r="B786" t="s">
        <v>22</v>
      </c>
      <c r="C786" t="s">
        <v>14</v>
      </c>
      <c r="D786">
        <v>2015</v>
      </c>
      <c r="E786" t="s">
        <v>1</v>
      </c>
      <c r="F786">
        <v>34</v>
      </c>
      <c r="G786">
        <v>68510</v>
      </c>
    </row>
    <row r="787" spans="1:7" x14ac:dyDescent="0.25">
      <c r="A787" s="62">
        <v>43643</v>
      </c>
      <c r="B787" t="s">
        <v>49</v>
      </c>
      <c r="C787" t="s">
        <v>13</v>
      </c>
      <c r="D787">
        <v>1307</v>
      </c>
      <c r="E787" t="s">
        <v>2</v>
      </c>
      <c r="F787">
        <v>38.5</v>
      </c>
      <c r="G787">
        <v>50319.5</v>
      </c>
    </row>
    <row r="788" spans="1:7" x14ac:dyDescent="0.25">
      <c r="A788" s="62">
        <v>43725</v>
      </c>
      <c r="B788" t="s">
        <v>49</v>
      </c>
      <c r="C788" t="s">
        <v>13</v>
      </c>
      <c r="D788">
        <v>1217</v>
      </c>
      <c r="E788" t="s">
        <v>2</v>
      </c>
      <c r="F788">
        <v>16.2</v>
      </c>
      <c r="G788">
        <v>19715.399999999998</v>
      </c>
    </row>
    <row r="789" spans="1:7" x14ac:dyDescent="0.25">
      <c r="A789" s="62">
        <v>43725</v>
      </c>
      <c r="B789" t="s">
        <v>49</v>
      </c>
      <c r="C789" t="s">
        <v>13</v>
      </c>
      <c r="D789">
        <v>599</v>
      </c>
      <c r="E789" t="s">
        <v>2</v>
      </c>
      <c r="F789">
        <v>37.25</v>
      </c>
      <c r="G789">
        <v>22312.75</v>
      </c>
    </row>
    <row r="790" spans="1:7" x14ac:dyDescent="0.25">
      <c r="A790" s="62">
        <v>43738</v>
      </c>
      <c r="B790" t="s">
        <v>49</v>
      </c>
      <c r="C790" t="s">
        <v>13</v>
      </c>
      <c r="D790">
        <v>1004</v>
      </c>
      <c r="E790" t="s">
        <v>2</v>
      </c>
      <c r="F790">
        <v>11.8</v>
      </c>
      <c r="G790">
        <v>11847.2</v>
      </c>
    </row>
    <row r="791" spans="1:7" x14ac:dyDescent="0.25">
      <c r="A791" s="62">
        <v>43738</v>
      </c>
      <c r="B791" t="s">
        <v>49</v>
      </c>
      <c r="C791" t="s">
        <v>13</v>
      </c>
      <c r="D791">
        <v>1001</v>
      </c>
      <c r="E791" t="s">
        <v>2</v>
      </c>
      <c r="F791">
        <v>10.3</v>
      </c>
      <c r="G791">
        <v>10310.300000000001</v>
      </c>
    </row>
    <row r="792" spans="1:7" x14ac:dyDescent="0.25">
      <c r="A792" s="62">
        <v>43738</v>
      </c>
      <c r="B792" t="s">
        <v>49</v>
      </c>
      <c r="C792" t="s">
        <v>13</v>
      </c>
      <c r="D792">
        <v>255</v>
      </c>
      <c r="E792" t="s">
        <v>2</v>
      </c>
      <c r="F792">
        <v>65</v>
      </c>
      <c r="G792">
        <v>16575</v>
      </c>
    </row>
    <row r="793" spans="1:7" x14ac:dyDescent="0.25">
      <c r="A793" s="62">
        <v>43738</v>
      </c>
      <c r="B793" t="s">
        <v>49</v>
      </c>
      <c r="C793" t="s">
        <v>13</v>
      </c>
      <c r="D793">
        <v>1008</v>
      </c>
      <c r="E793" t="s">
        <v>2</v>
      </c>
      <c r="F793">
        <v>11.5</v>
      </c>
      <c r="G793">
        <v>11592</v>
      </c>
    </row>
    <row r="794" spans="1:7" x14ac:dyDescent="0.25">
      <c r="A794" s="62">
        <v>43754</v>
      </c>
      <c r="B794" t="s">
        <v>49</v>
      </c>
      <c r="C794" t="s">
        <v>13</v>
      </c>
      <c r="D794">
        <v>75</v>
      </c>
      <c r="E794" t="s">
        <v>2</v>
      </c>
      <c r="F794">
        <v>70</v>
      </c>
      <c r="G794">
        <v>5250</v>
      </c>
    </row>
    <row r="795" spans="1:7" x14ac:dyDescent="0.25">
      <c r="A795" s="62">
        <v>43754</v>
      </c>
      <c r="B795" t="s">
        <v>49</v>
      </c>
      <c r="C795" t="s">
        <v>13</v>
      </c>
      <c r="D795">
        <v>3071</v>
      </c>
      <c r="E795" t="s">
        <v>2</v>
      </c>
      <c r="F795">
        <v>4</v>
      </c>
      <c r="G795">
        <v>12284</v>
      </c>
    </row>
    <row r="796" spans="1:7" x14ac:dyDescent="0.25">
      <c r="A796" s="62">
        <v>43774</v>
      </c>
      <c r="B796" t="s">
        <v>49</v>
      </c>
      <c r="C796" t="s">
        <v>13</v>
      </c>
      <c r="D796">
        <v>500</v>
      </c>
      <c r="E796" t="s">
        <v>2</v>
      </c>
      <c r="F796">
        <v>10.5</v>
      </c>
      <c r="G796">
        <v>5250</v>
      </c>
    </row>
    <row r="797" spans="1:7" x14ac:dyDescent="0.25">
      <c r="A797" s="62">
        <v>43774</v>
      </c>
      <c r="B797" t="s">
        <v>49</v>
      </c>
      <c r="C797" t="s">
        <v>13</v>
      </c>
      <c r="D797">
        <v>1500</v>
      </c>
      <c r="E797" t="s">
        <v>2</v>
      </c>
      <c r="F797">
        <v>11.5</v>
      </c>
      <c r="G797">
        <v>17250</v>
      </c>
    </row>
    <row r="798" spans="1:7" x14ac:dyDescent="0.25">
      <c r="A798" s="62">
        <v>43777</v>
      </c>
      <c r="B798" t="s">
        <v>49</v>
      </c>
      <c r="C798" t="s">
        <v>13</v>
      </c>
      <c r="D798">
        <v>25</v>
      </c>
      <c r="E798" t="s">
        <v>2</v>
      </c>
      <c r="F798">
        <v>72</v>
      </c>
      <c r="G798">
        <v>1800</v>
      </c>
    </row>
    <row r="799" spans="1:7" x14ac:dyDescent="0.25">
      <c r="A799" s="62">
        <v>43778</v>
      </c>
      <c r="B799" t="s">
        <v>49</v>
      </c>
      <c r="C799" t="s">
        <v>13</v>
      </c>
      <c r="D799">
        <v>100</v>
      </c>
      <c r="E799" t="s">
        <v>2</v>
      </c>
      <c r="F799">
        <v>16.2</v>
      </c>
      <c r="G799">
        <v>1620</v>
      </c>
    </row>
    <row r="800" spans="1:7" x14ac:dyDescent="0.25">
      <c r="A800" s="62">
        <v>43780</v>
      </c>
      <c r="B800" t="s">
        <v>49</v>
      </c>
      <c r="C800" t="s">
        <v>13</v>
      </c>
      <c r="D800">
        <v>246</v>
      </c>
      <c r="E800" t="s">
        <v>2</v>
      </c>
      <c r="F800">
        <v>65</v>
      </c>
      <c r="G800">
        <v>15990</v>
      </c>
    </row>
    <row r="801" spans="1:7" x14ac:dyDescent="0.25">
      <c r="A801" s="62">
        <v>43790</v>
      </c>
      <c r="B801" t="s">
        <v>49</v>
      </c>
      <c r="C801" t="s">
        <v>13</v>
      </c>
      <c r="D801">
        <v>101</v>
      </c>
      <c r="E801" t="s">
        <v>2</v>
      </c>
      <c r="F801">
        <v>77</v>
      </c>
      <c r="G801">
        <v>7777</v>
      </c>
    </row>
    <row r="802" spans="1:7" x14ac:dyDescent="0.25">
      <c r="A802" s="62">
        <v>43790</v>
      </c>
      <c r="B802" t="s">
        <v>49</v>
      </c>
      <c r="C802" t="s">
        <v>13</v>
      </c>
      <c r="D802">
        <v>951</v>
      </c>
      <c r="E802" t="s">
        <v>2</v>
      </c>
      <c r="F802">
        <v>37</v>
      </c>
      <c r="G802">
        <v>35187</v>
      </c>
    </row>
    <row r="803" spans="1:7" x14ac:dyDescent="0.25">
      <c r="A803" s="62">
        <v>43790</v>
      </c>
      <c r="B803" t="s">
        <v>49</v>
      </c>
      <c r="C803" t="s">
        <v>13</v>
      </c>
      <c r="D803">
        <v>456</v>
      </c>
      <c r="E803" t="s">
        <v>2</v>
      </c>
      <c r="F803">
        <v>37</v>
      </c>
      <c r="G803">
        <v>16872</v>
      </c>
    </row>
    <row r="804" spans="1:7" x14ac:dyDescent="0.25">
      <c r="A804" s="62">
        <v>43790</v>
      </c>
      <c r="B804" t="s">
        <v>49</v>
      </c>
      <c r="C804" t="s">
        <v>13</v>
      </c>
      <c r="D804">
        <v>120</v>
      </c>
      <c r="E804" t="s">
        <v>2</v>
      </c>
      <c r="F804">
        <v>73</v>
      </c>
      <c r="G804">
        <v>8760</v>
      </c>
    </row>
    <row r="805" spans="1:7" x14ac:dyDescent="0.25">
      <c r="A805" s="62">
        <v>43791</v>
      </c>
      <c r="B805" t="s">
        <v>49</v>
      </c>
      <c r="C805" t="s">
        <v>13</v>
      </c>
      <c r="D805">
        <v>282</v>
      </c>
      <c r="E805" t="s">
        <v>2</v>
      </c>
      <c r="F805">
        <v>73</v>
      </c>
      <c r="G805">
        <v>20586</v>
      </c>
    </row>
    <row r="806" spans="1:7" x14ac:dyDescent="0.25">
      <c r="A806" s="62">
        <v>43798</v>
      </c>
      <c r="B806" t="s">
        <v>49</v>
      </c>
      <c r="C806" t="s">
        <v>13</v>
      </c>
      <c r="D806">
        <v>4643</v>
      </c>
      <c r="E806" t="s">
        <v>2</v>
      </c>
      <c r="F806">
        <v>5</v>
      </c>
      <c r="G806">
        <v>23215</v>
      </c>
    </row>
    <row r="807" spans="1:7" x14ac:dyDescent="0.25">
      <c r="A807" s="62">
        <v>43798</v>
      </c>
      <c r="B807" t="s">
        <v>49</v>
      </c>
      <c r="C807" t="s">
        <v>13</v>
      </c>
      <c r="D807">
        <v>1010</v>
      </c>
      <c r="E807" t="s">
        <v>2</v>
      </c>
      <c r="F807">
        <v>6</v>
      </c>
      <c r="G807">
        <v>6060</v>
      </c>
    </row>
    <row r="808" spans="1:7" x14ac:dyDescent="0.25">
      <c r="A808" s="62">
        <v>43801</v>
      </c>
      <c r="B808" t="s">
        <v>49</v>
      </c>
      <c r="C808" t="s">
        <v>13</v>
      </c>
      <c r="D808">
        <v>1240</v>
      </c>
      <c r="E808" t="s">
        <v>2</v>
      </c>
      <c r="F808">
        <v>11.5</v>
      </c>
      <c r="G808">
        <v>14260</v>
      </c>
    </row>
    <row r="809" spans="1:7" x14ac:dyDescent="0.25">
      <c r="A809" s="62">
        <v>43803</v>
      </c>
      <c r="B809" t="s">
        <v>49</v>
      </c>
      <c r="C809" t="s">
        <v>13</v>
      </c>
      <c r="D809">
        <v>800</v>
      </c>
      <c r="E809" t="s">
        <v>2</v>
      </c>
      <c r="F809">
        <v>33</v>
      </c>
      <c r="G809">
        <v>26400</v>
      </c>
    </row>
    <row r="810" spans="1:7" x14ac:dyDescent="0.25">
      <c r="A810" s="62">
        <v>43803</v>
      </c>
      <c r="B810" t="s">
        <v>49</v>
      </c>
      <c r="C810" t="s">
        <v>13</v>
      </c>
      <c r="D810">
        <v>2146</v>
      </c>
      <c r="E810" t="s">
        <v>2</v>
      </c>
      <c r="F810">
        <v>11.5</v>
      </c>
      <c r="G810">
        <v>24679</v>
      </c>
    </row>
    <row r="811" spans="1:7" x14ac:dyDescent="0.25">
      <c r="A811" s="62">
        <v>43804</v>
      </c>
      <c r="B811" t="s">
        <v>49</v>
      </c>
      <c r="C811" t="s">
        <v>13</v>
      </c>
      <c r="D811">
        <v>835</v>
      </c>
      <c r="E811" t="s">
        <v>2</v>
      </c>
      <c r="F811">
        <v>46</v>
      </c>
      <c r="G811">
        <v>38410</v>
      </c>
    </row>
    <row r="812" spans="1:7" x14ac:dyDescent="0.25">
      <c r="A812" s="62">
        <v>43805</v>
      </c>
      <c r="B812" t="s">
        <v>49</v>
      </c>
      <c r="C812" t="s">
        <v>13</v>
      </c>
      <c r="D812">
        <v>5009</v>
      </c>
      <c r="E812" t="s">
        <v>2</v>
      </c>
      <c r="F812">
        <v>4</v>
      </c>
      <c r="G812">
        <v>20036</v>
      </c>
    </row>
    <row r="813" spans="1:7" x14ac:dyDescent="0.25">
      <c r="A813" s="62">
        <v>43806</v>
      </c>
      <c r="B813" t="s">
        <v>49</v>
      </c>
      <c r="C813" t="s">
        <v>13</v>
      </c>
      <c r="D813">
        <v>5000</v>
      </c>
      <c r="E813" t="s">
        <v>2</v>
      </c>
      <c r="F813">
        <v>4</v>
      </c>
      <c r="G813">
        <v>20000</v>
      </c>
    </row>
    <row r="814" spans="1:7" x14ac:dyDescent="0.25">
      <c r="A814" s="62">
        <v>43806</v>
      </c>
      <c r="B814" t="s">
        <v>49</v>
      </c>
      <c r="C814" t="s">
        <v>13</v>
      </c>
      <c r="D814">
        <v>200</v>
      </c>
      <c r="E814" t="s">
        <v>2</v>
      </c>
      <c r="F814">
        <v>32</v>
      </c>
      <c r="G814">
        <v>6400</v>
      </c>
    </row>
    <row r="815" spans="1:7" x14ac:dyDescent="0.25">
      <c r="A815" s="62">
        <v>43829</v>
      </c>
      <c r="B815" t="s">
        <v>49</v>
      </c>
      <c r="C815" t="s">
        <v>13</v>
      </c>
      <c r="D815">
        <v>501</v>
      </c>
      <c r="E815" t="s">
        <v>2</v>
      </c>
      <c r="F815">
        <v>11.5</v>
      </c>
      <c r="G815">
        <v>5761.5</v>
      </c>
    </row>
    <row r="816" spans="1:7" x14ac:dyDescent="0.25">
      <c r="A816" s="62">
        <v>43829</v>
      </c>
      <c r="B816" t="s">
        <v>49</v>
      </c>
      <c r="C816" t="s">
        <v>13</v>
      </c>
      <c r="D816">
        <v>1467</v>
      </c>
      <c r="E816" t="s">
        <v>2</v>
      </c>
      <c r="F816">
        <v>10.5</v>
      </c>
      <c r="G816">
        <v>15403.5</v>
      </c>
    </row>
    <row r="817" spans="1:7" x14ac:dyDescent="0.25">
      <c r="A817" s="62">
        <v>43847</v>
      </c>
      <c r="B817" t="s">
        <v>49</v>
      </c>
      <c r="C817" t="s">
        <v>13</v>
      </c>
      <c r="D817">
        <v>325</v>
      </c>
      <c r="E817" t="s">
        <v>2</v>
      </c>
      <c r="F817">
        <v>5</v>
      </c>
      <c r="G817">
        <v>1625</v>
      </c>
    </row>
    <row r="818" spans="1:7" x14ac:dyDescent="0.25">
      <c r="A818" s="62">
        <v>44076</v>
      </c>
      <c r="B818" t="s">
        <v>49</v>
      </c>
      <c r="C818" t="s">
        <v>15</v>
      </c>
      <c r="D818">
        <v>100</v>
      </c>
      <c r="E818" t="s">
        <v>2</v>
      </c>
      <c r="F818">
        <v>6</v>
      </c>
      <c r="G818">
        <v>600</v>
      </c>
    </row>
    <row r="819" spans="1:7" x14ac:dyDescent="0.25">
      <c r="A819" s="62">
        <v>44076</v>
      </c>
      <c r="B819" t="s">
        <v>49</v>
      </c>
      <c r="C819" t="s">
        <v>15</v>
      </c>
      <c r="D819">
        <v>49</v>
      </c>
      <c r="E819" t="s">
        <v>1</v>
      </c>
      <c r="F819">
        <v>33</v>
      </c>
      <c r="G819">
        <v>1617</v>
      </c>
    </row>
    <row r="820" spans="1:7" x14ac:dyDescent="0.25">
      <c r="A820" s="62">
        <v>44076</v>
      </c>
      <c r="B820" t="s">
        <v>49</v>
      </c>
      <c r="C820" t="s">
        <v>15</v>
      </c>
      <c r="D820">
        <v>256</v>
      </c>
      <c r="E820" t="s">
        <v>1</v>
      </c>
      <c r="F820">
        <v>33</v>
      </c>
      <c r="G820">
        <v>8448</v>
      </c>
    </row>
    <row r="821" spans="1:7" x14ac:dyDescent="0.25">
      <c r="A821" s="62">
        <v>44076</v>
      </c>
      <c r="B821" t="s">
        <v>49</v>
      </c>
      <c r="C821" t="s">
        <v>15</v>
      </c>
      <c r="D821">
        <v>200</v>
      </c>
      <c r="E821" t="s">
        <v>1</v>
      </c>
      <c r="F821">
        <v>33</v>
      </c>
      <c r="G821">
        <v>6600</v>
      </c>
    </row>
    <row r="822" spans="1:7" x14ac:dyDescent="0.25">
      <c r="A822" s="62">
        <v>44076</v>
      </c>
      <c r="B822" t="s">
        <v>49</v>
      </c>
      <c r="C822" t="s">
        <v>15</v>
      </c>
      <c r="D822">
        <v>900</v>
      </c>
      <c r="E822" t="s">
        <v>2</v>
      </c>
      <c r="F822">
        <v>5</v>
      </c>
      <c r="G822">
        <v>4500</v>
      </c>
    </row>
    <row r="823" spans="1:7" x14ac:dyDescent="0.25">
      <c r="A823" s="62">
        <v>43568</v>
      </c>
      <c r="B823" t="s">
        <v>53</v>
      </c>
      <c r="C823" t="s">
        <v>15</v>
      </c>
      <c r="D823">
        <v>3000</v>
      </c>
      <c r="E823" t="s">
        <v>2</v>
      </c>
      <c r="F823">
        <v>11</v>
      </c>
      <c r="G823">
        <v>33000</v>
      </c>
    </row>
    <row r="824" spans="1:7" x14ac:dyDescent="0.25">
      <c r="A824" s="62">
        <v>43756</v>
      </c>
      <c r="B824" t="s">
        <v>53</v>
      </c>
      <c r="C824" t="s">
        <v>15</v>
      </c>
      <c r="D824">
        <v>256</v>
      </c>
      <c r="E824" t="s">
        <v>2</v>
      </c>
      <c r="F824">
        <v>11.5</v>
      </c>
      <c r="G824">
        <v>2944</v>
      </c>
    </row>
    <row r="825" spans="1:7" x14ac:dyDescent="0.25">
      <c r="A825" s="62">
        <v>43773</v>
      </c>
      <c r="B825" t="s">
        <v>53</v>
      </c>
      <c r="C825" t="s">
        <v>15</v>
      </c>
      <c r="D825">
        <v>90</v>
      </c>
      <c r="E825" t="s">
        <v>2</v>
      </c>
      <c r="F825">
        <v>11.5</v>
      </c>
      <c r="G825">
        <v>1035</v>
      </c>
    </row>
    <row r="826" spans="1:7" x14ac:dyDescent="0.25">
      <c r="A826" s="62">
        <v>43774</v>
      </c>
      <c r="B826" t="s">
        <v>53</v>
      </c>
      <c r="C826" t="s">
        <v>15</v>
      </c>
      <c r="D826">
        <v>454</v>
      </c>
      <c r="E826" t="s">
        <v>2</v>
      </c>
      <c r="F826">
        <v>11.5</v>
      </c>
      <c r="G826">
        <v>5221</v>
      </c>
    </row>
    <row r="827" spans="1:7" x14ac:dyDescent="0.25">
      <c r="A827" s="62">
        <v>43781</v>
      </c>
      <c r="B827" t="s">
        <v>53</v>
      </c>
      <c r="C827" t="s">
        <v>15</v>
      </c>
      <c r="D827">
        <v>1000</v>
      </c>
      <c r="E827" t="s">
        <v>2</v>
      </c>
      <c r="F827">
        <v>11.5</v>
      </c>
      <c r="G827">
        <v>11500</v>
      </c>
    </row>
    <row r="828" spans="1:7" x14ac:dyDescent="0.25">
      <c r="A828" s="62">
        <v>43785</v>
      </c>
      <c r="B828" t="s">
        <v>53</v>
      </c>
      <c r="C828" t="s">
        <v>15</v>
      </c>
      <c r="D828">
        <v>1000</v>
      </c>
      <c r="E828" t="s">
        <v>2</v>
      </c>
      <c r="F828">
        <v>11.5</v>
      </c>
      <c r="G828">
        <v>11500</v>
      </c>
    </row>
    <row r="829" spans="1:7" x14ac:dyDescent="0.25">
      <c r="A829" s="62">
        <v>43803</v>
      </c>
      <c r="B829" t="s">
        <v>53</v>
      </c>
      <c r="C829" t="s">
        <v>15</v>
      </c>
      <c r="D829">
        <v>1144</v>
      </c>
      <c r="E829" t="s">
        <v>2</v>
      </c>
      <c r="F829">
        <v>11.5</v>
      </c>
      <c r="G829">
        <v>13156</v>
      </c>
    </row>
    <row r="830" spans="1:7" x14ac:dyDescent="0.25">
      <c r="A830" s="62">
        <v>43812</v>
      </c>
      <c r="B830" t="s">
        <v>53</v>
      </c>
      <c r="C830" t="s">
        <v>15</v>
      </c>
      <c r="D830">
        <v>1216</v>
      </c>
      <c r="E830" t="s">
        <v>2</v>
      </c>
      <c r="F830">
        <v>11.5</v>
      </c>
      <c r="G830">
        <v>13984</v>
      </c>
    </row>
    <row r="831" spans="1:7" x14ac:dyDescent="0.25">
      <c r="A831" s="62">
        <v>43823</v>
      </c>
      <c r="B831" t="s">
        <v>53</v>
      </c>
      <c r="C831" t="s">
        <v>15</v>
      </c>
      <c r="D831">
        <v>1192</v>
      </c>
      <c r="E831" t="s">
        <v>2</v>
      </c>
      <c r="F831">
        <v>11.5</v>
      </c>
      <c r="G831">
        <v>13708</v>
      </c>
    </row>
    <row r="832" spans="1:7" x14ac:dyDescent="0.25">
      <c r="A832" s="62">
        <v>43846</v>
      </c>
      <c r="B832" t="s">
        <v>53</v>
      </c>
      <c r="C832" t="s">
        <v>15</v>
      </c>
      <c r="D832">
        <v>1188</v>
      </c>
      <c r="E832" t="s">
        <v>2</v>
      </c>
      <c r="F832">
        <v>11.5</v>
      </c>
      <c r="G832">
        <v>13662</v>
      </c>
    </row>
    <row r="833" spans="1:7" x14ac:dyDescent="0.25">
      <c r="A833" s="62">
        <v>43852</v>
      </c>
      <c r="B833" t="s">
        <v>53</v>
      </c>
      <c r="C833" t="s">
        <v>15</v>
      </c>
      <c r="D833">
        <v>1200</v>
      </c>
      <c r="E833" t="s">
        <v>2</v>
      </c>
      <c r="F833">
        <v>11.5</v>
      </c>
      <c r="G833">
        <v>13800</v>
      </c>
    </row>
    <row r="834" spans="1:7" x14ac:dyDescent="0.25">
      <c r="A834" s="62">
        <v>43868</v>
      </c>
      <c r="B834" t="s">
        <v>53</v>
      </c>
      <c r="C834" t="s">
        <v>15</v>
      </c>
      <c r="D834">
        <v>1200</v>
      </c>
      <c r="E834" t="s">
        <v>2</v>
      </c>
      <c r="F834">
        <v>11</v>
      </c>
      <c r="G834">
        <v>13200</v>
      </c>
    </row>
    <row r="835" spans="1:7" x14ac:dyDescent="0.25">
      <c r="A835" s="62">
        <v>43868</v>
      </c>
      <c r="B835" t="s">
        <v>53</v>
      </c>
      <c r="C835" t="s">
        <v>15</v>
      </c>
      <c r="D835">
        <v>660</v>
      </c>
      <c r="E835" t="s">
        <v>2</v>
      </c>
      <c r="F835">
        <v>10.5</v>
      </c>
      <c r="G835">
        <v>6930</v>
      </c>
    </row>
    <row r="836" spans="1:7" x14ac:dyDescent="0.25">
      <c r="A836" s="62">
        <v>43869</v>
      </c>
      <c r="B836" t="s">
        <v>53</v>
      </c>
      <c r="C836" t="s">
        <v>15</v>
      </c>
      <c r="D836">
        <v>2304</v>
      </c>
      <c r="E836" t="s">
        <v>2</v>
      </c>
      <c r="F836">
        <v>11</v>
      </c>
      <c r="G836">
        <v>25344</v>
      </c>
    </row>
    <row r="837" spans="1:7" x14ac:dyDescent="0.25">
      <c r="A837" s="62">
        <v>43879</v>
      </c>
      <c r="B837" t="s">
        <v>53</v>
      </c>
      <c r="C837" t="s">
        <v>15</v>
      </c>
      <c r="D837">
        <v>200</v>
      </c>
      <c r="E837" t="s">
        <v>2</v>
      </c>
      <c r="F837">
        <v>11</v>
      </c>
      <c r="G837">
        <v>2200</v>
      </c>
    </row>
    <row r="838" spans="1:7" x14ac:dyDescent="0.25">
      <c r="A838" s="62">
        <v>43880</v>
      </c>
      <c r="B838" t="s">
        <v>53</v>
      </c>
      <c r="C838" t="s">
        <v>15</v>
      </c>
      <c r="D838">
        <v>2886</v>
      </c>
      <c r="E838" t="s">
        <v>2</v>
      </c>
      <c r="F838">
        <v>11</v>
      </c>
      <c r="G838">
        <v>31746</v>
      </c>
    </row>
    <row r="839" spans="1:7" x14ac:dyDescent="0.25">
      <c r="A839" s="62">
        <v>43887</v>
      </c>
      <c r="B839" t="s">
        <v>53</v>
      </c>
      <c r="C839" t="s">
        <v>15</v>
      </c>
      <c r="D839">
        <v>2346</v>
      </c>
      <c r="E839" t="s">
        <v>2</v>
      </c>
      <c r="F839">
        <v>11</v>
      </c>
      <c r="G839">
        <v>25806</v>
      </c>
    </row>
    <row r="840" spans="1:7" x14ac:dyDescent="0.25">
      <c r="A840" s="62">
        <v>43895</v>
      </c>
      <c r="B840" t="s">
        <v>53</v>
      </c>
      <c r="C840" t="s">
        <v>15</v>
      </c>
      <c r="D840">
        <v>912</v>
      </c>
      <c r="E840" t="s">
        <v>2</v>
      </c>
      <c r="F840">
        <v>11</v>
      </c>
      <c r="G840">
        <v>10032</v>
      </c>
    </row>
    <row r="841" spans="1:7" x14ac:dyDescent="0.25">
      <c r="A841" s="62">
        <v>43897</v>
      </c>
      <c r="B841" t="s">
        <v>53</v>
      </c>
      <c r="C841" t="s">
        <v>15</v>
      </c>
      <c r="D841">
        <v>3000</v>
      </c>
      <c r="E841" t="s">
        <v>2</v>
      </c>
      <c r="F841">
        <v>11</v>
      </c>
      <c r="G841">
        <v>33000</v>
      </c>
    </row>
    <row r="842" spans="1:7" x14ac:dyDescent="0.25">
      <c r="A842" s="62">
        <v>43904</v>
      </c>
      <c r="B842" t="s">
        <v>53</v>
      </c>
      <c r="C842" t="s">
        <v>15</v>
      </c>
      <c r="D842">
        <v>1559</v>
      </c>
      <c r="E842" t="s">
        <v>2</v>
      </c>
      <c r="F842">
        <v>11</v>
      </c>
      <c r="G842">
        <v>17149</v>
      </c>
    </row>
    <row r="843" spans="1:7" x14ac:dyDescent="0.25">
      <c r="A843" s="62">
        <v>43913</v>
      </c>
      <c r="B843" t="s">
        <v>53</v>
      </c>
      <c r="C843" t="s">
        <v>15</v>
      </c>
      <c r="D843">
        <v>1351</v>
      </c>
      <c r="E843" t="s">
        <v>2</v>
      </c>
      <c r="F843">
        <v>11</v>
      </c>
      <c r="G843">
        <v>14861</v>
      </c>
    </row>
    <row r="844" spans="1:7" x14ac:dyDescent="0.25">
      <c r="A844" s="62">
        <v>43988</v>
      </c>
      <c r="B844" t="s">
        <v>53</v>
      </c>
      <c r="C844" t="s">
        <v>15</v>
      </c>
      <c r="D844">
        <v>1500</v>
      </c>
      <c r="E844" t="s">
        <v>2</v>
      </c>
      <c r="F844">
        <v>11</v>
      </c>
      <c r="G844">
        <v>16500</v>
      </c>
    </row>
    <row r="845" spans="1:7" x14ac:dyDescent="0.25">
      <c r="A845" s="62">
        <v>43990</v>
      </c>
      <c r="B845" t="s">
        <v>53</v>
      </c>
      <c r="C845" t="s">
        <v>15</v>
      </c>
      <c r="D845">
        <v>2225</v>
      </c>
      <c r="E845" t="s">
        <v>2</v>
      </c>
      <c r="F845">
        <v>11</v>
      </c>
      <c r="G845">
        <v>24475</v>
      </c>
    </row>
    <row r="846" spans="1:7" x14ac:dyDescent="0.25">
      <c r="A846" s="62">
        <v>43999</v>
      </c>
      <c r="B846" t="s">
        <v>53</v>
      </c>
      <c r="C846" t="s">
        <v>15</v>
      </c>
      <c r="D846">
        <v>3000</v>
      </c>
      <c r="E846" t="s">
        <v>2</v>
      </c>
      <c r="F846">
        <v>11</v>
      </c>
      <c r="G846">
        <v>33000</v>
      </c>
    </row>
    <row r="847" spans="1:7" x14ac:dyDescent="0.25">
      <c r="A847" s="62">
        <v>44005</v>
      </c>
      <c r="B847" t="s">
        <v>53</v>
      </c>
      <c r="C847" t="s">
        <v>15</v>
      </c>
      <c r="D847">
        <v>3000</v>
      </c>
      <c r="E847" t="s">
        <v>2</v>
      </c>
      <c r="F847">
        <v>11</v>
      </c>
      <c r="G847">
        <v>33000</v>
      </c>
    </row>
    <row r="848" spans="1:7" x14ac:dyDescent="0.25">
      <c r="A848" s="62">
        <v>44008</v>
      </c>
      <c r="B848" t="s">
        <v>53</v>
      </c>
      <c r="C848" t="s">
        <v>15</v>
      </c>
      <c r="D848">
        <v>1750</v>
      </c>
      <c r="E848" t="s">
        <v>2</v>
      </c>
      <c r="F848">
        <v>11</v>
      </c>
      <c r="G848">
        <v>19250</v>
      </c>
    </row>
    <row r="849" spans="1:7" x14ac:dyDescent="0.25">
      <c r="A849" s="62">
        <v>44014</v>
      </c>
      <c r="B849" t="s">
        <v>53</v>
      </c>
      <c r="C849" t="s">
        <v>15</v>
      </c>
      <c r="D849">
        <v>1900</v>
      </c>
      <c r="E849" t="s">
        <v>2</v>
      </c>
      <c r="F849">
        <v>11</v>
      </c>
      <c r="G849">
        <v>20900</v>
      </c>
    </row>
    <row r="850" spans="1:7" x14ac:dyDescent="0.25">
      <c r="A850" s="62">
        <v>44019</v>
      </c>
      <c r="B850" t="s">
        <v>53</v>
      </c>
      <c r="C850" t="s">
        <v>15</v>
      </c>
      <c r="D850">
        <v>2500</v>
      </c>
      <c r="E850" t="s">
        <v>2</v>
      </c>
      <c r="F850">
        <v>11</v>
      </c>
      <c r="G850">
        <v>27500</v>
      </c>
    </row>
    <row r="851" spans="1:7" x14ac:dyDescent="0.25">
      <c r="A851" s="62">
        <v>44029</v>
      </c>
      <c r="B851" t="s">
        <v>53</v>
      </c>
      <c r="C851" t="s">
        <v>15</v>
      </c>
      <c r="D851">
        <v>2500</v>
      </c>
      <c r="E851" t="s">
        <v>2</v>
      </c>
      <c r="F851">
        <v>11</v>
      </c>
      <c r="G851">
        <v>27500</v>
      </c>
    </row>
    <row r="852" spans="1:7" x14ac:dyDescent="0.25">
      <c r="A852" s="62">
        <v>44033</v>
      </c>
      <c r="B852" t="s">
        <v>53</v>
      </c>
      <c r="C852" t="s">
        <v>15</v>
      </c>
      <c r="D852">
        <v>1350</v>
      </c>
      <c r="E852" t="s">
        <v>2</v>
      </c>
      <c r="F852">
        <v>11</v>
      </c>
      <c r="G852">
        <v>14850</v>
      </c>
    </row>
    <row r="853" spans="1:7" x14ac:dyDescent="0.25">
      <c r="A853" s="62">
        <v>44040</v>
      </c>
      <c r="B853" t="s">
        <v>53</v>
      </c>
      <c r="C853" t="s">
        <v>15</v>
      </c>
      <c r="D853">
        <v>2500</v>
      </c>
      <c r="E853" t="s">
        <v>2</v>
      </c>
      <c r="F853">
        <v>11</v>
      </c>
      <c r="G853">
        <v>27500</v>
      </c>
    </row>
    <row r="854" spans="1:7" x14ac:dyDescent="0.25">
      <c r="A854" s="62">
        <v>44044</v>
      </c>
      <c r="B854" t="s">
        <v>53</v>
      </c>
      <c r="C854" t="s">
        <v>15</v>
      </c>
      <c r="D854">
        <v>3000</v>
      </c>
      <c r="E854" t="s">
        <v>2</v>
      </c>
      <c r="F854">
        <v>11</v>
      </c>
      <c r="G854">
        <v>33000</v>
      </c>
    </row>
    <row r="855" spans="1:7" x14ac:dyDescent="0.25">
      <c r="A855" s="62">
        <v>44050</v>
      </c>
      <c r="B855" t="s">
        <v>53</v>
      </c>
      <c r="C855" t="s">
        <v>15</v>
      </c>
      <c r="D855">
        <v>2500</v>
      </c>
      <c r="E855" t="s">
        <v>2</v>
      </c>
      <c r="F855">
        <v>11</v>
      </c>
      <c r="G855">
        <v>27500</v>
      </c>
    </row>
    <row r="856" spans="1:7" x14ac:dyDescent="0.25">
      <c r="A856" s="62">
        <v>44056</v>
      </c>
      <c r="B856" t="s">
        <v>53</v>
      </c>
      <c r="C856" t="s">
        <v>15</v>
      </c>
      <c r="D856">
        <v>695</v>
      </c>
      <c r="E856" t="s">
        <v>2</v>
      </c>
      <c r="F856">
        <v>80</v>
      </c>
      <c r="G856">
        <v>55600</v>
      </c>
    </row>
    <row r="857" spans="1:7" x14ac:dyDescent="0.25">
      <c r="A857" s="62">
        <v>44068</v>
      </c>
      <c r="B857" t="s">
        <v>53</v>
      </c>
      <c r="C857" t="s">
        <v>15</v>
      </c>
      <c r="D857">
        <v>2500</v>
      </c>
      <c r="E857" t="s">
        <v>2</v>
      </c>
      <c r="F857">
        <v>11</v>
      </c>
      <c r="G857">
        <v>27500</v>
      </c>
    </row>
    <row r="858" spans="1:7" x14ac:dyDescent="0.25">
      <c r="A858" s="62">
        <v>44069</v>
      </c>
      <c r="B858" t="s">
        <v>53</v>
      </c>
      <c r="C858" t="s">
        <v>15</v>
      </c>
      <c r="D858">
        <v>1052</v>
      </c>
      <c r="E858" t="s">
        <v>2</v>
      </c>
      <c r="F858">
        <v>75</v>
      </c>
      <c r="G858">
        <v>78900</v>
      </c>
    </row>
    <row r="859" spans="1:7" x14ac:dyDescent="0.25">
      <c r="A859" s="62">
        <v>44072</v>
      </c>
      <c r="B859" t="s">
        <v>53</v>
      </c>
      <c r="C859" t="s">
        <v>15</v>
      </c>
      <c r="D859">
        <v>2750</v>
      </c>
      <c r="E859" t="s">
        <v>2</v>
      </c>
      <c r="F859">
        <v>11</v>
      </c>
      <c r="G859">
        <v>30250</v>
      </c>
    </row>
    <row r="860" spans="1:7" x14ac:dyDescent="0.25">
      <c r="A860" s="62">
        <v>44079</v>
      </c>
      <c r="B860" t="s">
        <v>53</v>
      </c>
      <c r="C860" t="s">
        <v>15</v>
      </c>
      <c r="D860">
        <v>2500</v>
      </c>
      <c r="E860" t="s">
        <v>2</v>
      </c>
      <c r="F860">
        <v>11</v>
      </c>
      <c r="G860">
        <v>27500</v>
      </c>
    </row>
    <row r="861" spans="1:7" x14ac:dyDescent="0.25">
      <c r="A861" s="62">
        <v>44088</v>
      </c>
      <c r="B861" t="s">
        <v>53</v>
      </c>
      <c r="C861" t="s">
        <v>15</v>
      </c>
      <c r="D861">
        <v>4900</v>
      </c>
      <c r="E861" t="s">
        <v>2</v>
      </c>
      <c r="F861">
        <v>7.5</v>
      </c>
      <c r="G861">
        <v>36750</v>
      </c>
    </row>
    <row r="862" spans="1:7" x14ac:dyDescent="0.25">
      <c r="A862" s="62">
        <v>44089</v>
      </c>
      <c r="B862" t="s">
        <v>53</v>
      </c>
      <c r="C862" t="s">
        <v>15</v>
      </c>
      <c r="D862">
        <v>2000</v>
      </c>
      <c r="E862" t="s">
        <v>2</v>
      </c>
      <c r="F862">
        <v>11</v>
      </c>
      <c r="G862">
        <v>22000</v>
      </c>
    </row>
    <row r="863" spans="1:7" x14ac:dyDescent="0.25">
      <c r="A863" s="62">
        <v>44092</v>
      </c>
      <c r="B863" t="s">
        <v>53</v>
      </c>
      <c r="C863" t="s">
        <v>15</v>
      </c>
      <c r="D863">
        <v>955</v>
      </c>
      <c r="E863" t="s">
        <v>2</v>
      </c>
      <c r="F863">
        <v>80</v>
      </c>
      <c r="G863">
        <v>76400</v>
      </c>
    </row>
    <row r="864" spans="1:7" x14ac:dyDescent="0.25">
      <c r="A864" s="62">
        <v>44093</v>
      </c>
      <c r="B864" t="s">
        <v>53</v>
      </c>
      <c r="C864" t="s">
        <v>15</v>
      </c>
      <c r="D864">
        <v>2800</v>
      </c>
      <c r="E864" t="s">
        <v>2</v>
      </c>
      <c r="F864">
        <v>7.5</v>
      </c>
      <c r="G864">
        <v>21000</v>
      </c>
    </row>
    <row r="865" spans="1:7" x14ac:dyDescent="0.25">
      <c r="A865" s="62">
        <v>44098</v>
      </c>
      <c r="B865" t="s">
        <v>53</v>
      </c>
      <c r="C865" t="s">
        <v>15</v>
      </c>
      <c r="D865">
        <v>3000</v>
      </c>
      <c r="E865" t="s">
        <v>2</v>
      </c>
      <c r="F865">
        <v>7.5</v>
      </c>
      <c r="G865">
        <v>22500</v>
      </c>
    </row>
    <row r="866" spans="1:7" x14ac:dyDescent="0.25">
      <c r="A866" s="62">
        <v>44102</v>
      </c>
      <c r="B866" t="s">
        <v>53</v>
      </c>
      <c r="C866" t="s">
        <v>15</v>
      </c>
      <c r="D866">
        <v>3500</v>
      </c>
      <c r="E866" t="s">
        <v>2</v>
      </c>
      <c r="F866">
        <v>7.5</v>
      </c>
      <c r="G866">
        <v>26250</v>
      </c>
    </row>
    <row r="867" spans="1:7" x14ac:dyDescent="0.25">
      <c r="A867" s="62">
        <v>44111</v>
      </c>
      <c r="B867" t="s">
        <v>53</v>
      </c>
      <c r="C867" t="s">
        <v>15</v>
      </c>
      <c r="D867">
        <v>4000</v>
      </c>
      <c r="E867" t="s">
        <v>2</v>
      </c>
      <c r="F867">
        <v>7.5</v>
      </c>
      <c r="G867">
        <v>30000</v>
      </c>
    </row>
    <row r="868" spans="1:7" x14ac:dyDescent="0.25">
      <c r="A868" s="62">
        <v>44114</v>
      </c>
      <c r="B868" t="s">
        <v>53</v>
      </c>
      <c r="C868" t="s">
        <v>15</v>
      </c>
      <c r="D868">
        <v>4000</v>
      </c>
      <c r="E868" t="s">
        <v>2</v>
      </c>
      <c r="F868">
        <v>7.5</v>
      </c>
      <c r="G868">
        <v>30000</v>
      </c>
    </row>
    <row r="869" spans="1:7" x14ac:dyDescent="0.25">
      <c r="A869" s="62">
        <v>44120</v>
      </c>
      <c r="B869" t="s">
        <v>53</v>
      </c>
      <c r="C869" t="s">
        <v>15</v>
      </c>
      <c r="D869">
        <v>933</v>
      </c>
      <c r="E869" t="s">
        <v>2</v>
      </c>
      <c r="F869">
        <v>80</v>
      </c>
      <c r="G869">
        <v>74640</v>
      </c>
    </row>
    <row r="870" spans="1:7" x14ac:dyDescent="0.25">
      <c r="A870" s="62">
        <v>44125</v>
      </c>
      <c r="B870" t="s">
        <v>53</v>
      </c>
      <c r="C870" t="s">
        <v>15</v>
      </c>
      <c r="D870">
        <v>4000</v>
      </c>
      <c r="E870" t="s">
        <v>2</v>
      </c>
      <c r="F870">
        <v>7.5</v>
      </c>
      <c r="G870">
        <v>30000</v>
      </c>
    </row>
    <row r="871" spans="1:7" x14ac:dyDescent="0.25">
      <c r="A871" s="62">
        <v>44140</v>
      </c>
      <c r="B871" t="s">
        <v>53</v>
      </c>
      <c r="C871" t="s">
        <v>15</v>
      </c>
      <c r="D871">
        <v>4000</v>
      </c>
      <c r="E871" t="s">
        <v>2</v>
      </c>
      <c r="F871">
        <v>7.5</v>
      </c>
      <c r="G871">
        <v>30000</v>
      </c>
    </row>
    <row r="872" spans="1:7" x14ac:dyDescent="0.25">
      <c r="A872" s="62">
        <v>44158</v>
      </c>
      <c r="B872" t="s">
        <v>53</v>
      </c>
      <c r="C872" t="s">
        <v>15</v>
      </c>
      <c r="D872">
        <v>912</v>
      </c>
      <c r="E872" t="s">
        <v>2</v>
      </c>
      <c r="F872">
        <v>80</v>
      </c>
      <c r="G872">
        <v>72960</v>
      </c>
    </row>
    <row r="873" spans="1:7" x14ac:dyDescent="0.25">
      <c r="A873" s="62">
        <v>44195</v>
      </c>
      <c r="B873" t="s">
        <v>53</v>
      </c>
      <c r="C873" t="s">
        <v>15</v>
      </c>
      <c r="D873">
        <v>851</v>
      </c>
      <c r="E873" t="s">
        <v>2</v>
      </c>
      <c r="F873">
        <v>90</v>
      </c>
      <c r="G873">
        <v>76590</v>
      </c>
    </row>
    <row r="874" spans="1:7" x14ac:dyDescent="0.25">
      <c r="A874" s="62">
        <v>44196</v>
      </c>
      <c r="B874" t="s">
        <v>53</v>
      </c>
      <c r="C874" t="s">
        <v>15</v>
      </c>
      <c r="D874">
        <v>851</v>
      </c>
      <c r="E874" t="s">
        <v>2</v>
      </c>
      <c r="F874">
        <v>90</v>
      </c>
      <c r="G874">
        <v>76590</v>
      </c>
    </row>
    <row r="875" spans="1:7" x14ac:dyDescent="0.25">
      <c r="A875" s="62">
        <v>44211</v>
      </c>
      <c r="B875" t="s">
        <v>53</v>
      </c>
      <c r="C875" t="s">
        <v>15</v>
      </c>
      <c r="D875">
        <v>3500</v>
      </c>
      <c r="E875" t="s">
        <v>2</v>
      </c>
      <c r="F875">
        <v>8.5</v>
      </c>
      <c r="G875">
        <v>29750</v>
      </c>
    </row>
    <row r="876" spans="1:7" x14ac:dyDescent="0.25">
      <c r="A876" s="62">
        <v>44211</v>
      </c>
      <c r="B876" t="s">
        <v>53</v>
      </c>
      <c r="C876" t="s">
        <v>15</v>
      </c>
      <c r="D876">
        <v>3000</v>
      </c>
      <c r="E876" t="s">
        <v>2</v>
      </c>
      <c r="F876">
        <v>2.5</v>
      </c>
      <c r="G876">
        <v>7500</v>
      </c>
    </row>
    <row r="877" spans="1:7" x14ac:dyDescent="0.25">
      <c r="A877" s="62">
        <v>44218</v>
      </c>
      <c r="B877" t="s">
        <v>53</v>
      </c>
      <c r="C877" t="s">
        <v>15</v>
      </c>
      <c r="D877">
        <v>4500</v>
      </c>
      <c r="E877" t="s">
        <v>2</v>
      </c>
      <c r="F877">
        <v>8.5</v>
      </c>
      <c r="G877">
        <v>38250</v>
      </c>
    </row>
    <row r="878" spans="1:7" x14ac:dyDescent="0.25">
      <c r="A878" s="62">
        <v>44225</v>
      </c>
      <c r="B878" t="s">
        <v>53</v>
      </c>
      <c r="C878" t="s">
        <v>15</v>
      </c>
      <c r="D878">
        <v>832</v>
      </c>
      <c r="E878" t="s">
        <v>2</v>
      </c>
      <c r="F878">
        <v>90</v>
      </c>
      <c r="G878">
        <v>74880</v>
      </c>
    </row>
    <row r="879" spans="1:7" x14ac:dyDescent="0.25">
      <c r="A879" s="62">
        <v>44226</v>
      </c>
      <c r="B879" t="s">
        <v>53</v>
      </c>
      <c r="C879" t="s">
        <v>15</v>
      </c>
      <c r="D879">
        <v>4600</v>
      </c>
      <c r="E879" t="s">
        <v>2</v>
      </c>
      <c r="F879">
        <v>8.5</v>
      </c>
      <c r="G879">
        <v>39100</v>
      </c>
    </row>
    <row r="880" spans="1:7" x14ac:dyDescent="0.25">
      <c r="A880" s="62">
        <v>44254</v>
      </c>
      <c r="B880" t="s">
        <v>53</v>
      </c>
      <c r="C880" t="s">
        <v>15</v>
      </c>
      <c r="D880">
        <v>815</v>
      </c>
      <c r="E880" t="s">
        <v>2</v>
      </c>
      <c r="F880">
        <v>90</v>
      </c>
      <c r="G880">
        <v>73350</v>
      </c>
    </row>
    <row r="881" spans="1:7" x14ac:dyDescent="0.25">
      <c r="A881" s="62">
        <v>44273</v>
      </c>
      <c r="B881" t="s">
        <v>53</v>
      </c>
      <c r="C881" t="s">
        <v>15</v>
      </c>
      <c r="D881">
        <v>4213</v>
      </c>
      <c r="E881" t="s">
        <v>2</v>
      </c>
      <c r="F881">
        <v>8.75</v>
      </c>
      <c r="G881">
        <v>36863.75</v>
      </c>
    </row>
    <row r="882" spans="1:7" x14ac:dyDescent="0.25">
      <c r="A882" s="62">
        <v>44281</v>
      </c>
      <c r="B882" t="s">
        <v>53</v>
      </c>
      <c r="C882" t="s">
        <v>15</v>
      </c>
      <c r="D882">
        <v>790</v>
      </c>
      <c r="E882" t="s">
        <v>2</v>
      </c>
      <c r="F882">
        <v>95</v>
      </c>
      <c r="G882">
        <v>75050</v>
      </c>
    </row>
    <row r="883" spans="1:7" x14ac:dyDescent="0.25">
      <c r="A883" s="62">
        <v>44282</v>
      </c>
      <c r="B883" t="s">
        <v>53</v>
      </c>
      <c r="C883" t="s">
        <v>15</v>
      </c>
      <c r="D883">
        <v>810</v>
      </c>
      <c r="E883" t="s">
        <v>2</v>
      </c>
      <c r="F883">
        <v>95</v>
      </c>
      <c r="G883">
        <v>76950</v>
      </c>
    </row>
    <row r="884" spans="1:7" x14ac:dyDescent="0.25">
      <c r="A884" s="62">
        <v>44287</v>
      </c>
      <c r="B884" t="s">
        <v>53</v>
      </c>
      <c r="C884" t="s">
        <v>15</v>
      </c>
      <c r="D884">
        <v>4220</v>
      </c>
      <c r="E884" t="s">
        <v>2</v>
      </c>
      <c r="F884">
        <v>8.75</v>
      </c>
      <c r="G884">
        <v>36925</v>
      </c>
    </row>
    <row r="885" spans="1:7" x14ac:dyDescent="0.25">
      <c r="A885" s="62">
        <v>44298</v>
      </c>
      <c r="B885" t="s">
        <v>53</v>
      </c>
      <c r="C885" t="s">
        <v>15</v>
      </c>
      <c r="D885">
        <v>4000</v>
      </c>
      <c r="E885" t="s">
        <v>2</v>
      </c>
      <c r="F885">
        <v>8.75</v>
      </c>
      <c r="G885">
        <v>35000</v>
      </c>
    </row>
    <row r="886" spans="1:7" x14ac:dyDescent="0.25">
      <c r="A886" s="62">
        <v>44308</v>
      </c>
      <c r="B886" t="s">
        <v>53</v>
      </c>
      <c r="C886" t="s">
        <v>15</v>
      </c>
      <c r="D886">
        <v>3865</v>
      </c>
      <c r="E886" t="s">
        <v>2</v>
      </c>
      <c r="F886">
        <v>8.75</v>
      </c>
      <c r="G886">
        <v>33818.75</v>
      </c>
    </row>
    <row r="887" spans="1:7" x14ac:dyDescent="0.25">
      <c r="A887" s="62">
        <v>44312</v>
      </c>
      <c r="B887" t="s">
        <v>53</v>
      </c>
      <c r="C887" t="s">
        <v>13</v>
      </c>
      <c r="D887">
        <v>1552</v>
      </c>
      <c r="E887" t="s">
        <v>2</v>
      </c>
      <c r="F887">
        <v>52</v>
      </c>
      <c r="G887">
        <v>80704</v>
      </c>
    </row>
    <row r="888" spans="1:7" x14ac:dyDescent="0.25">
      <c r="A888" s="62">
        <v>44313</v>
      </c>
      <c r="B888" t="s">
        <v>53</v>
      </c>
      <c r="C888" t="s">
        <v>13</v>
      </c>
      <c r="D888">
        <v>1601</v>
      </c>
      <c r="E888" t="s">
        <v>2</v>
      </c>
      <c r="F888">
        <v>52</v>
      </c>
      <c r="G888">
        <v>83252</v>
      </c>
    </row>
    <row r="889" spans="1:7" x14ac:dyDescent="0.25">
      <c r="A889" s="62">
        <v>44313</v>
      </c>
      <c r="B889" t="s">
        <v>53</v>
      </c>
      <c r="C889" t="s">
        <v>15</v>
      </c>
      <c r="D889">
        <v>4000</v>
      </c>
      <c r="E889" t="s">
        <v>2</v>
      </c>
      <c r="F889">
        <v>8.75</v>
      </c>
      <c r="G889">
        <v>35000</v>
      </c>
    </row>
    <row r="890" spans="1:7" x14ac:dyDescent="0.25">
      <c r="A890" s="62">
        <v>44323</v>
      </c>
      <c r="B890" t="s">
        <v>53</v>
      </c>
      <c r="C890" t="s">
        <v>15</v>
      </c>
      <c r="D890">
        <v>4020</v>
      </c>
      <c r="E890" t="s">
        <v>2</v>
      </c>
      <c r="F890">
        <v>8.75</v>
      </c>
      <c r="G890">
        <v>35175</v>
      </c>
    </row>
    <row r="891" spans="1:7" x14ac:dyDescent="0.25">
      <c r="A891" s="62">
        <v>44326</v>
      </c>
      <c r="B891" t="s">
        <v>53</v>
      </c>
      <c r="C891" t="s">
        <v>13</v>
      </c>
      <c r="D891">
        <v>1550</v>
      </c>
      <c r="E891" t="s">
        <v>2</v>
      </c>
      <c r="F891">
        <v>52</v>
      </c>
      <c r="G891">
        <v>80600</v>
      </c>
    </row>
    <row r="892" spans="1:7" x14ac:dyDescent="0.25">
      <c r="A892" s="62">
        <v>44331</v>
      </c>
      <c r="B892" t="s">
        <v>53</v>
      </c>
      <c r="C892" t="s">
        <v>15</v>
      </c>
      <c r="D892">
        <v>3700</v>
      </c>
      <c r="E892" t="s">
        <v>2</v>
      </c>
      <c r="F892">
        <v>8.75</v>
      </c>
      <c r="G892">
        <v>32375</v>
      </c>
    </row>
    <row r="893" spans="1:7" x14ac:dyDescent="0.25">
      <c r="A893" s="62">
        <v>44357</v>
      </c>
      <c r="B893" t="s">
        <v>53</v>
      </c>
      <c r="C893" t="s">
        <v>15</v>
      </c>
      <c r="D893">
        <v>3000</v>
      </c>
      <c r="E893" t="s">
        <v>2</v>
      </c>
      <c r="F893">
        <v>8.75</v>
      </c>
      <c r="G893">
        <v>26250</v>
      </c>
    </row>
    <row r="894" spans="1:7" x14ac:dyDescent="0.25">
      <c r="A894" s="62">
        <v>44369</v>
      </c>
      <c r="B894" t="s">
        <v>53</v>
      </c>
      <c r="C894" t="s">
        <v>13</v>
      </c>
      <c r="D894">
        <v>1590</v>
      </c>
      <c r="E894" t="s">
        <v>2</v>
      </c>
      <c r="F894">
        <v>52</v>
      </c>
      <c r="G894">
        <v>82680</v>
      </c>
    </row>
    <row r="895" spans="1:7" x14ac:dyDescent="0.25">
      <c r="A895" s="62">
        <v>44371</v>
      </c>
      <c r="B895" t="s">
        <v>53</v>
      </c>
      <c r="C895" t="s">
        <v>13</v>
      </c>
      <c r="D895">
        <v>1500</v>
      </c>
      <c r="E895" t="s">
        <v>2</v>
      </c>
      <c r="F895">
        <v>52</v>
      </c>
      <c r="G895">
        <v>78000</v>
      </c>
    </row>
    <row r="896" spans="1:7" x14ac:dyDescent="0.25">
      <c r="A896" s="62">
        <v>44384</v>
      </c>
      <c r="B896" t="s">
        <v>53</v>
      </c>
      <c r="C896" t="s">
        <v>15</v>
      </c>
      <c r="D896">
        <v>4000</v>
      </c>
      <c r="E896" t="s">
        <v>2</v>
      </c>
      <c r="F896">
        <v>8.75</v>
      </c>
      <c r="G896">
        <v>35000</v>
      </c>
    </row>
    <row r="897" spans="1:7" x14ac:dyDescent="0.25">
      <c r="A897" s="62">
        <v>44390</v>
      </c>
      <c r="B897" t="s">
        <v>53</v>
      </c>
      <c r="C897" t="s">
        <v>15</v>
      </c>
      <c r="D897">
        <v>5150</v>
      </c>
      <c r="E897" t="s">
        <v>2</v>
      </c>
      <c r="F897">
        <v>8.75</v>
      </c>
      <c r="G897">
        <v>45062.5</v>
      </c>
    </row>
    <row r="898" spans="1:7" x14ac:dyDescent="0.25">
      <c r="A898" s="62">
        <v>44396</v>
      </c>
      <c r="B898" t="s">
        <v>53</v>
      </c>
      <c r="C898" t="s">
        <v>15</v>
      </c>
      <c r="D898">
        <v>1300</v>
      </c>
      <c r="E898" t="s">
        <v>2</v>
      </c>
      <c r="F898">
        <v>8.75</v>
      </c>
      <c r="G898">
        <v>11375</v>
      </c>
    </row>
    <row r="899" spans="1:7" x14ac:dyDescent="0.25">
      <c r="A899" s="62">
        <v>44396</v>
      </c>
      <c r="B899" t="s">
        <v>53</v>
      </c>
      <c r="C899" t="s">
        <v>15</v>
      </c>
      <c r="D899">
        <v>7300</v>
      </c>
      <c r="E899" t="s">
        <v>2</v>
      </c>
      <c r="F899">
        <v>3.25</v>
      </c>
      <c r="G899">
        <v>23725</v>
      </c>
    </row>
    <row r="900" spans="1:7" x14ac:dyDescent="0.25">
      <c r="A900" s="62">
        <v>44398</v>
      </c>
      <c r="B900" t="s">
        <v>53</v>
      </c>
      <c r="C900" t="s">
        <v>13</v>
      </c>
      <c r="D900">
        <v>1530</v>
      </c>
      <c r="E900" t="s">
        <v>2</v>
      </c>
      <c r="F900">
        <v>52</v>
      </c>
      <c r="G900">
        <v>79560</v>
      </c>
    </row>
    <row r="901" spans="1:7" x14ac:dyDescent="0.25">
      <c r="A901" s="62">
        <v>44400</v>
      </c>
      <c r="B901" t="s">
        <v>53</v>
      </c>
      <c r="C901" t="s">
        <v>13</v>
      </c>
      <c r="D901">
        <v>1570</v>
      </c>
      <c r="E901" t="s">
        <v>2</v>
      </c>
      <c r="F901">
        <v>52</v>
      </c>
      <c r="G901">
        <v>81640</v>
      </c>
    </row>
    <row r="902" spans="1:7" x14ac:dyDescent="0.25">
      <c r="A902" s="62">
        <v>44403</v>
      </c>
      <c r="B902" t="s">
        <v>53</v>
      </c>
      <c r="C902" t="s">
        <v>13</v>
      </c>
      <c r="D902">
        <v>1492</v>
      </c>
      <c r="E902" t="s">
        <v>2</v>
      </c>
      <c r="F902">
        <v>52</v>
      </c>
      <c r="G902">
        <v>77584</v>
      </c>
    </row>
    <row r="903" spans="1:7" x14ac:dyDescent="0.25">
      <c r="A903" s="62">
        <v>44406</v>
      </c>
      <c r="B903" t="s">
        <v>53</v>
      </c>
      <c r="C903" t="s">
        <v>13</v>
      </c>
      <c r="D903">
        <v>1515</v>
      </c>
      <c r="E903" t="s">
        <v>2</v>
      </c>
      <c r="F903">
        <v>52</v>
      </c>
      <c r="G903">
        <v>78780</v>
      </c>
    </row>
    <row r="904" spans="1:7" x14ac:dyDescent="0.25">
      <c r="A904" s="62">
        <v>44414</v>
      </c>
      <c r="B904" t="s">
        <v>53</v>
      </c>
      <c r="C904" t="s">
        <v>15</v>
      </c>
      <c r="D904">
        <v>4850</v>
      </c>
      <c r="E904" t="s">
        <v>2</v>
      </c>
      <c r="F904">
        <v>8.75</v>
      </c>
      <c r="G904">
        <v>42437.5</v>
      </c>
    </row>
    <row r="905" spans="1:7" x14ac:dyDescent="0.25">
      <c r="A905" s="62">
        <v>44420</v>
      </c>
      <c r="B905" t="s">
        <v>53</v>
      </c>
      <c r="C905" t="s">
        <v>13</v>
      </c>
      <c r="D905">
        <v>1630</v>
      </c>
      <c r="E905" t="s">
        <v>2</v>
      </c>
      <c r="F905">
        <v>52</v>
      </c>
      <c r="G905">
        <v>84760</v>
      </c>
    </row>
    <row r="906" spans="1:7" x14ac:dyDescent="0.25">
      <c r="A906" s="62">
        <v>44429</v>
      </c>
      <c r="B906" t="s">
        <v>53</v>
      </c>
      <c r="C906" t="s">
        <v>15</v>
      </c>
      <c r="D906">
        <v>4000</v>
      </c>
      <c r="E906" t="s">
        <v>2</v>
      </c>
      <c r="F906">
        <v>8.75</v>
      </c>
      <c r="G906">
        <v>35000</v>
      </c>
    </row>
    <row r="907" spans="1:7" x14ac:dyDescent="0.25">
      <c r="A907" s="62">
        <v>44434</v>
      </c>
      <c r="B907" t="s">
        <v>53</v>
      </c>
      <c r="C907" t="s">
        <v>15</v>
      </c>
      <c r="D907">
        <v>5400</v>
      </c>
      <c r="E907" t="s">
        <v>2</v>
      </c>
      <c r="F907">
        <v>7.8</v>
      </c>
      <c r="G907">
        <v>42120</v>
      </c>
    </row>
    <row r="908" spans="1:7" x14ac:dyDescent="0.25">
      <c r="A908" s="62">
        <v>44441</v>
      </c>
      <c r="B908" t="s">
        <v>53</v>
      </c>
      <c r="C908" t="s">
        <v>15</v>
      </c>
      <c r="D908">
        <v>17850</v>
      </c>
      <c r="E908" t="s">
        <v>2</v>
      </c>
      <c r="F908">
        <v>2.5</v>
      </c>
      <c r="G908">
        <v>44625</v>
      </c>
    </row>
    <row r="909" spans="1:7" x14ac:dyDescent="0.25">
      <c r="A909" s="62">
        <v>44449</v>
      </c>
      <c r="B909" t="s">
        <v>53</v>
      </c>
      <c r="C909" t="s">
        <v>15</v>
      </c>
      <c r="D909">
        <v>5400</v>
      </c>
      <c r="E909" t="s">
        <v>2</v>
      </c>
      <c r="F909">
        <v>7.8</v>
      </c>
      <c r="G909">
        <v>42120</v>
      </c>
    </row>
    <row r="910" spans="1:7" x14ac:dyDescent="0.25">
      <c r="A910" s="62">
        <v>44461</v>
      </c>
      <c r="B910" t="s">
        <v>53</v>
      </c>
      <c r="C910" t="s">
        <v>13</v>
      </c>
      <c r="D910">
        <v>1540</v>
      </c>
      <c r="E910" t="s">
        <v>2</v>
      </c>
      <c r="F910">
        <v>52</v>
      </c>
      <c r="G910">
        <v>80080</v>
      </c>
    </row>
    <row r="911" spans="1:7" x14ac:dyDescent="0.25">
      <c r="A911" s="62">
        <v>44469</v>
      </c>
      <c r="B911" t="s">
        <v>53</v>
      </c>
      <c r="C911" t="s">
        <v>15</v>
      </c>
      <c r="D911">
        <v>3950</v>
      </c>
      <c r="E911" t="s">
        <v>2</v>
      </c>
      <c r="F911">
        <v>7.8</v>
      </c>
      <c r="G911">
        <v>30810</v>
      </c>
    </row>
    <row r="912" spans="1:7" x14ac:dyDescent="0.25">
      <c r="A912" s="62">
        <v>44512</v>
      </c>
      <c r="B912" t="s">
        <v>53</v>
      </c>
      <c r="C912" t="s">
        <v>15</v>
      </c>
      <c r="D912">
        <v>18100</v>
      </c>
      <c r="E912" t="s">
        <v>2</v>
      </c>
      <c r="F912">
        <v>2.5</v>
      </c>
      <c r="G912">
        <v>45250</v>
      </c>
    </row>
    <row r="913" spans="1:7" x14ac:dyDescent="0.25">
      <c r="A913" s="62">
        <v>44544</v>
      </c>
      <c r="B913" t="s">
        <v>53</v>
      </c>
      <c r="C913" t="s">
        <v>15</v>
      </c>
      <c r="D913">
        <v>2800</v>
      </c>
      <c r="E913" t="s">
        <v>2</v>
      </c>
      <c r="F913">
        <v>1.8</v>
      </c>
      <c r="G913">
        <v>5040</v>
      </c>
    </row>
    <row r="914" spans="1:7" x14ac:dyDescent="0.25">
      <c r="A914" s="62">
        <v>44544</v>
      </c>
      <c r="B914" t="s">
        <v>53</v>
      </c>
      <c r="C914" t="s">
        <v>15</v>
      </c>
      <c r="D914">
        <v>20200</v>
      </c>
      <c r="E914" t="s">
        <v>2</v>
      </c>
      <c r="F914">
        <v>1.8</v>
      </c>
      <c r="G914">
        <v>36360</v>
      </c>
    </row>
    <row r="915" spans="1:7" x14ac:dyDescent="0.25">
      <c r="A915" s="62">
        <v>44548</v>
      </c>
      <c r="B915" t="s">
        <v>53</v>
      </c>
      <c r="C915" t="s">
        <v>13</v>
      </c>
      <c r="D915">
        <v>225</v>
      </c>
      <c r="E915" t="s">
        <v>2</v>
      </c>
      <c r="F915">
        <v>245</v>
      </c>
      <c r="G915">
        <v>55125</v>
      </c>
    </row>
    <row r="916" spans="1:7" x14ac:dyDescent="0.25">
      <c r="A916" s="62">
        <v>44550</v>
      </c>
      <c r="B916" t="s">
        <v>53</v>
      </c>
      <c r="C916" t="s">
        <v>13</v>
      </c>
      <c r="D916">
        <v>230</v>
      </c>
      <c r="E916" t="s">
        <v>2</v>
      </c>
      <c r="F916">
        <v>245</v>
      </c>
      <c r="G916">
        <v>56350</v>
      </c>
    </row>
    <row r="917" spans="1:7" x14ac:dyDescent="0.25">
      <c r="A917" s="62">
        <v>44551</v>
      </c>
      <c r="B917" t="s">
        <v>53</v>
      </c>
      <c r="C917" t="s">
        <v>13</v>
      </c>
      <c r="D917">
        <v>245</v>
      </c>
      <c r="E917" t="s">
        <v>2</v>
      </c>
      <c r="F917">
        <v>245</v>
      </c>
      <c r="G917">
        <v>60025</v>
      </c>
    </row>
    <row r="918" spans="1:7" x14ac:dyDescent="0.25">
      <c r="A918" s="62">
        <v>44552</v>
      </c>
      <c r="B918" t="s">
        <v>53</v>
      </c>
      <c r="C918" t="s">
        <v>13</v>
      </c>
      <c r="D918">
        <v>246</v>
      </c>
      <c r="E918" t="s">
        <v>2</v>
      </c>
      <c r="F918">
        <v>245</v>
      </c>
      <c r="G918">
        <v>60270</v>
      </c>
    </row>
    <row r="919" spans="1:7" x14ac:dyDescent="0.25">
      <c r="A919" s="62">
        <v>44553</v>
      </c>
      <c r="B919" t="s">
        <v>53</v>
      </c>
      <c r="C919" t="s">
        <v>13</v>
      </c>
      <c r="D919">
        <v>237</v>
      </c>
      <c r="E919" t="s">
        <v>2</v>
      </c>
      <c r="F919">
        <v>245</v>
      </c>
      <c r="G919">
        <v>58065</v>
      </c>
    </row>
    <row r="920" spans="1:7" x14ac:dyDescent="0.25">
      <c r="A920" s="62">
        <v>44558</v>
      </c>
      <c r="B920" t="s">
        <v>53</v>
      </c>
      <c r="C920" t="s">
        <v>15</v>
      </c>
      <c r="D920">
        <v>11650</v>
      </c>
      <c r="E920" t="s">
        <v>2</v>
      </c>
      <c r="F920">
        <v>1.8</v>
      </c>
      <c r="G920">
        <v>20970</v>
      </c>
    </row>
    <row r="921" spans="1:7" x14ac:dyDescent="0.25">
      <c r="A921" s="62">
        <v>44578</v>
      </c>
      <c r="B921" t="s">
        <v>53</v>
      </c>
      <c r="C921" t="s">
        <v>15</v>
      </c>
      <c r="D921">
        <v>2195</v>
      </c>
      <c r="E921" t="s">
        <v>2</v>
      </c>
      <c r="F921">
        <v>32.5</v>
      </c>
      <c r="G921">
        <v>71337.5</v>
      </c>
    </row>
    <row r="922" spans="1:7" x14ac:dyDescent="0.25">
      <c r="A922" s="62">
        <v>44582</v>
      </c>
      <c r="B922" t="s">
        <v>53</v>
      </c>
      <c r="C922" t="s">
        <v>15</v>
      </c>
      <c r="D922">
        <v>2200</v>
      </c>
      <c r="E922" t="s">
        <v>2</v>
      </c>
      <c r="F922">
        <v>32.5</v>
      </c>
      <c r="G922">
        <v>71500</v>
      </c>
    </row>
    <row r="923" spans="1:7" x14ac:dyDescent="0.25">
      <c r="A923" s="62">
        <v>44594</v>
      </c>
      <c r="B923" t="s">
        <v>53</v>
      </c>
      <c r="C923" t="s">
        <v>15</v>
      </c>
      <c r="D923">
        <v>12700</v>
      </c>
      <c r="E923" t="s">
        <v>2</v>
      </c>
      <c r="F923">
        <v>1.8</v>
      </c>
      <c r="G923">
        <v>22860</v>
      </c>
    </row>
    <row r="924" spans="1:7" x14ac:dyDescent="0.25">
      <c r="A924" s="62">
        <v>44594</v>
      </c>
      <c r="B924" t="s">
        <v>53</v>
      </c>
      <c r="C924" t="s">
        <v>15</v>
      </c>
      <c r="D924">
        <v>4700</v>
      </c>
      <c r="E924" t="s">
        <v>2</v>
      </c>
      <c r="F924">
        <v>1.8</v>
      </c>
      <c r="G924">
        <v>8460</v>
      </c>
    </row>
    <row r="925" spans="1:7" x14ac:dyDescent="0.25">
      <c r="A925" s="62">
        <v>43565</v>
      </c>
      <c r="B925" t="s">
        <v>35</v>
      </c>
      <c r="C925" t="s">
        <v>14</v>
      </c>
      <c r="D925">
        <v>244</v>
      </c>
      <c r="E925" t="s">
        <v>1</v>
      </c>
      <c r="F925">
        <v>30</v>
      </c>
      <c r="G925">
        <v>7320</v>
      </c>
    </row>
    <row r="926" spans="1:7" x14ac:dyDescent="0.25">
      <c r="A926" s="62">
        <v>43699</v>
      </c>
      <c r="B926" t="s">
        <v>35</v>
      </c>
      <c r="C926" t="s">
        <v>13</v>
      </c>
      <c r="D926">
        <v>502</v>
      </c>
      <c r="E926" t="s">
        <v>1</v>
      </c>
      <c r="F926">
        <v>10.15</v>
      </c>
      <c r="G926">
        <v>5095.3</v>
      </c>
    </row>
    <row r="927" spans="1:7" x14ac:dyDescent="0.25">
      <c r="A927" s="62">
        <v>43704</v>
      </c>
      <c r="B927" t="s">
        <v>35</v>
      </c>
      <c r="C927" t="s">
        <v>13</v>
      </c>
      <c r="D927">
        <v>663</v>
      </c>
      <c r="E927" t="s">
        <v>1</v>
      </c>
      <c r="F927">
        <v>10.15</v>
      </c>
      <c r="G927">
        <v>6729.45</v>
      </c>
    </row>
    <row r="928" spans="1:7" x14ac:dyDescent="0.25">
      <c r="A928" s="62">
        <v>43704</v>
      </c>
      <c r="B928" t="s">
        <v>35</v>
      </c>
      <c r="C928" t="s">
        <v>13</v>
      </c>
      <c r="D928">
        <v>2020</v>
      </c>
      <c r="E928" t="s">
        <v>1</v>
      </c>
      <c r="F928">
        <v>9.6999999999999993</v>
      </c>
      <c r="G928">
        <v>19594</v>
      </c>
    </row>
    <row r="929" spans="1:7" x14ac:dyDescent="0.25">
      <c r="A929" s="62">
        <v>43707</v>
      </c>
      <c r="B929" t="s">
        <v>35</v>
      </c>
      <c r="C929" t="s">
        <v>13</v>
      </c>
      <c r="D929">
        <v>1200</v>
      </c>
      <c r="E929" t="s">
        <v>1</v>
      </c>
      <c r="F929">
        <v>15.4</v>
      </c>
      <c r="G929">
        <v>18480</v>
      </c>
    </row>
    <row r="930" spans="1:7" x14ac:dyDescent="0.25">
      <c r="A930" s="62">
        <v>43707</v>
      </c>
      <c r="B930" t="s">
        <v>35</v>
      </c>
      <c r="C930" t="s">
        <v>13</v>
      </c>
      <c r="D930">
        <v>815</v>
      </c>
      <c r="E930" t="s">
        <v>1</v>
      </c>
      <c r="F930">
        <v>10.15</v>
      </c>
      <c r="G930">
        <v>8272.25</v>
      </c>
    </row>
    <row r="931" spans="1:7" x14ac:dyDescent="0.25">
      <c r="A931" s="62">
        <v>43722</v>
      </c>
      <c r="B931" t="s">
        <v>35</v>
      </c>
      <c r="C931" t="s">
        <v>13</v>
      </c>
      <c r="D931">
        <v>791</v>
      </c>
      <c r="E931" t="s">
        <v>1</v>
      </c>
      <c r="F931">
        <v>15.4</v>
      </c>
      <c r="G931">
        <v>12181.4</v>
      </c>
    </row>
    <row r="932" spans="1:7" x14ac:dyDescent="0.25">
      <c r="A932" s="62">
        <v>43722</v>
      </c>
      <c r="B932" t="s">
        <v>35</v>
      </c>
      <c r="C932" t="s">
        <v>13</v>
      </c>
      <c r="D932">
        <v>2001</v>
      </c>
      <c r="E932" t="s">
        <v>1</v>
      </c>
      <c r="F932">
        <v>10.1</v>
      </c>
      <c r="G932">
        <v>20210.099999999999</v>
      </c>
    </row>
    <row r="933" spans="1:7" x14ac:dyDescent="0.25">
      <c r="A933" s="62">
        <v>43722</v>
      </c>
      <c r="B933" t="s">
        <v>35</v>
      </c>
      <c r="C933" t="s">
        <v>13</v>
      </c>
      <c r="D933">
        <v>511</v>
      </c>
      <c r="E933" t="s">
        <v>1</v>
      </c>
      <c r="F933">
        <v>7.2</v>
      </c>
      <c r="G933">
        <v>3679.2000000000003</v>
      </c>
    </row>
    <row r="934" spans="1:7" x14ac:dyDescent="0.25">
      <c r="A934" s="62">
        <v>43732</v>
      </c>
      <c r="B934" t="s">
        <v>35</v>
      </c>
      <c r="C934" t="s">
        <v>13</v>
      </c>
      <c r="D934">
        <v>197</v>
      </c>
      <c r="E934" t="s">
        <v>1</v>
      </c>
      <c r="F934">
        <v>52.75</v>
      </c>
      <c r="G934">
        <v>10391.75</v>
      </c>
    </row>
    <row r="935" spans="1:7" x14ac:dyDescent="0.25">
      <c r="A935" s="62">
        <v>43735</v>
      </c>
      <c r="B935" t="s">
        <v>35</v>
      </c>
      <c r="C935" t="s">
        <v>13</v>
      </c>
      <c r="D935">
        <v>990</v>
      </c>
      <c r="E935" t="s">
        <v>1</v>
      </c>
      <c r="F935">
        <v>9.6999999999999993</v>
      </c>
      <c r="G935">
        <v>9603</v>
      </c>
    </row>
    <row r="936" spans="1:7" x14ac:dyDescent="0.25">
      <c r="A936" s="62">
        <v>43742</v>
      </c>
      <c r="B936" t="s">
        <v>35</v>
      </c>
      <c r="C936" t="s">
        <v>13</v>
      </c>
      <c r="D936">
        <v>900</v>
      </c>
      <c r="E936" t="s">
        <v>1</v>
      </c>
      <c r="F936">
        <v>9.6999999999999993</v>
      </c>
      <c r="G936">
        <v>8730</v>
      </c>
    </row>
    <row r="937" spans="1:7" x14ac:dyDescent="0.25">
      <c r="A937" s="62">
        <v>43742</v>
      </c>
      <c r="B937" t="s">
        <v>35</v>
      </c>
      <c r="C937" t="s">
        <v>13</v>
      </c>
      <c r="D937">
        <v>2516</v>
      </c>
      <c r="E937" t="s">
        <v>1</v>
      </c>
      <c r="F937">
        <v>10.1</v>
      </c>
      <c r="G937">
        <v>25411.599999999999</v>
      </c>
    </row>
    <row r="938" spans="1:7" x14ac:dyDescent="0.25">
      <c r="A938" s="62">
        <v>43752</v>
      </c>
      <c r="B938" t="s">
        <v>35</v>
      </c>
      <c r="C938" t="s">
        <v>13</v>
      </c>
      <c r="D938">
        <v>504</v>
      </c>
      <c r="E938" t="s">
        <v>2</v>
      </c>
      <c r="F938">
        <v>21</v>
      </c>
      <c r="G938">
        <v>10584</v>
      </c>
    </row>
    <row r="939" spans="1:7" x14ac:dyDescent="0.25">
      <c r="A939" s="62">
        <v>43756</v>
      </c>
      <c r="B939" t="s">
        <v>35</v>
      </c>
      <c r="C939" t="s">
        <v>14</v>
      </c>
      <c r="D939">
        <v>314</v>
      </c>
      <c r="E939" t="s">
        <v>1</v>
      </c>
      <c r="F939">
        <v>28</v>
      </c>
      <c r="G939">
        <v>8792</v>
      </c>
    </row>
    <row r="940" spans="1:7" x14ac:dyDescent="0.25">
      <c r="A940" s="62">
        <v>43762</v>
      </c>
      <c r="B940" t="s">
        <v>35</v>
      </c>
      <c r="C940" t="s">
        <v>13</v>
      </c>
      <c r="D940">
        <v>310</v>
      </c>
      <c r="E940" t="s">
        <v>1</v>
      </c>
      <c r="F940">
        <v>68</v>
      </c>
      <c r="G940">
        <v>21080</v>
      </c>
    </row>
    <row r="941" spans="1:7" x14ac:dyDescent="0.25">
      <c r="A941" s="62">
        <v>43773</v>
      </c>
      <c r="B941" t="s">
        <v>35</v>
      </c>
      <c r="C941" t="s">
        <v>13</v>
      </c>
      <c r="D941">
        <v>503</v>
      </c>
      <c r="E941" t="s">
        <v>1</v>
      </c>
      <c r="F941">
        <v>51</v>
      </c>
      <c r="G941">
        <v>25653</v>
      </c>
    </row>
    <row r="942" spans="1:7" x14ac:dyDescent="0.25">
      <c r="A942" s="62">
        <v>43781</v>
      </c>
      <c r="B942" t="s">
        <v>35</v>
      </c>
      <c r="C942" t="s">
        <v>13</v>
      </c>
      <c r="D942">
        <v>2020</v>
      </c>
      <c r="E942" t="s">
        <v>1</v>
      </c>
      <c r="F942">
        <v>9.6999999999999993</v>
      </c>
      <c r="G942">
        <v>19594</v>
      </c>
    </row>
    <row r="943" spans="1:7" x14ac:dyDescent="0.25">
      <c r="A943" s="62">
        <v>43787</v>
      </c>
      <c r="B943" t="s">
        <v>35</v>
      </c>
      <c r="C943" t="s">
        <v>13</v>
      </c>
      <c r="D943">
        <v>502</v>
      </c>
      <c r="E943" t="s">
        <v>1</v>
      </c>
      <c r="F943">
        <v>48.5</v>
      </c>
      <c r="G943">
        <v>24347</v>
      </c>
    </row>
    <row r="944" spans="1:7" x14ac:dyDescent="0.25">
      <c r="A944" s="62">
        <v>43801</v>
      </c>
      <c r="B944" t="s">
        <v>35</v>
      </c>
      <c r="C944" t="s">
        <v>13</v>
      </c>
      <c r="D944">
        <v>1981</v>
      </c>
      <c r="E944" t="s">
        <v>1</v>
      </c>
      <c r="F944">
        <v>15.4</v>
      </c>
      <c r="G944">
        <v>30507.4</v>
      </c>
    </row>
    <row r="945" spans="1:7" x14ac:dyDescent="0.25">
      <c r="A945" s="62">
        <v>43805</v>
      </c>
      <c r="B945" t="s">
        <v>35</v>
      </c>
      <c r="C945" t="s">
        <v>13</v>
      </c>
      <c r="D945">
        <v>2004</v>
      </c>
      <c r="E945" t="s">
        <v>1</v>
      </c>
      <c r="F945">
        <v>7.2</v>
      </c>
      <c r="G945">
        <v>14428.800000000001</v>
      </c>
    </row>
    <row r="946" spans="1:7" x14ac:dyDescent="0.25">
      <c r="A946" s="62">
        <v>43817</v>
      </c>
      <c r="B946" t="s">
        <v>35</v>
      </c>
      <c r="C946" t="s">
        <v>13</v>
      </c>
      <c r="D946">
        <v>500</v>
      </c>
      <c r="E946" t="s">
        <v>1</v>
      </c>
      <c r="F946">
        <v>10.1</v>
      </c>
      <c r="G946">
        <v>5050</v>
      </c>
    </row>
    <row r="947" spans="1:7" x14ac:dyDescent="0.25">
      <c r="A947" s="62">
        <v>43823</v>
      </c>
      <c r="B947" t="s">
        <v>35</v>
      </c>
      <c r="C947" t="s">
        <v>14</v>
      </c>
      <c r="D947">
        <v>794</v>
      </c>
      <c r="E947" t="s">
        <v>1</v>
      </c>
      <c r="F947">
        <v>28</v>
      </c>
      <c r="G947">
        <v>22232</v>
      </c>
    </row>
    <row r="948" spans="1:7" x14ac:dyDescent="0.25">
      <c r="A948" s="62">
        <v>43825</v>
      </c>
      <c r="B948" t="s">
        <v>35</v>
      </c>
      <c r="C948" t="s">
        <v>13</v>
      </c>
      <c r="D948">
        <v>1220</v>
      </c>
      <c r="E948" t="s">
        <v>1</v>
      </c>
      <c r="F948">
        <v>10.1</v>
      </c>
      <c r="G948">
        <v>12322</v>
      </c>
    </row>
    <row r="949" spans="1:7" x14ac:dyDescent="0.25">
      <c r="A949" s="62">
        <v>43829</v>
      </c>
      <c r="B949" t="s">
        <v>35</v>
      </c>
      <c r="C949" t="s">
        <v>13</v>
      </c>
      <c r="D949">
        <v>300</v>
      </c>
      <c r="E949" t="s">
        <v>1</v>
      </c>
      <c r="F949">
        <v>48.5</v>
      </c>
      <c r="G949">
        <v>14550</v>
      </c>
    </row>
    <row r="950" spans="1:7" x14ac:dyDescent="0.25">
      <c r="A950" s="62">
        <v>43834</v>
      </c>
      <c r="B950" t="s">
        <v>35</v>
      </c>
      <c r="C950" t="s">
        <v>13</v>
      </c>
      <c r="D950">
        <v>1000</v>
      </c>
      <c r="E950" t="s">
        <v>1</v>
      </c>
      <c r="F950">
        <v>9.6999999999999993</v>
      </c>
      <c r="G950">
        <v>9700</v>
      </c>
    </row>
    <row r="951" spans="1:7" x14ac:dyDescent="0.25">
      <c r="A951" s="62">
        <v>43834</v>
      </c>
      <c r="B951" t="s">
        <v>35</v>
      </c>
      <c r="C951" t="s">
        <v>13</v>
      </c>
      <c r="D951">
        <v>160</v>
      </c>
      <c r="E951" t="s">
        <v>1</v>
      </c>
      <c r="F951">
        <v>51</v>
      </c>
      <c r="G951">
        <v>8160</v>
      </c>
    </row>
    <row r="952" spans="1:7" x14ac:dyDescent="0.25">
      <c r="A952" s="62">
        <v>43834</v>
      </c>
      <c r="B952" t="s">
        <v>35</v>
      </c>
      <c r="C952" t="s">
        <v>13</v>
      </c>
      <c r="D952">
        <v>1500</v>
      </c>
      <c r="E952" t="s">
        <v>1</v>
      </c>
      <c r="F952">
        <v>7.2</v>
      </c>
      <c r="G952">
        <v>10800</v>
      </c>
    </row>
    <row r="953" spans="1:7" x14ac:dyDescent="0.25">
      <c r="A953" s="62">
        <v>43846</v>
      </c>
      <c r="B953" t="s">
        <v>35</v>
      </c>
      <c r="C953" t="s">
        <v>13</v>
      </c>
      <c r="D953">
        <v>200</v>
      </c>
      <c r="E953" t="s">
        <v>1</v>
      </c>
      <c r="F953">
        <v>51</v>
      </c>
      <c r="G953">
        <v>10200</v>
      </c>
    </row>
    <row r="954" spans="1:7" x14ac:dyDescent="0.25">
      <c r="A954" s="62">
        <v>43847</v>
      </c>
      <c r="B954" t="s">
        <v>35</v>
      </c>
      <c r="C954" t="s">
        <v>13</v>
      </c>
      <c r="D954">
        <v>2020</v>
      </c>
      <c r="E954" t="s">
        <v>1</v>
      </c>
      <c r="F954">
        <v>10.1</v>
      </c>
      <c r="G954">
        <v>20402</v>
      </c>
    </row>
    <row r="955" spans="1:7" x14ac:dyDescent="0.25">
      <c r="A955" s="62">
        <v>43847</v>
      </c>
      <c r="B955" t="s">
        <v>35</v>
      </c>
      <c r="C955" t="s">
        <v>13</v>
      </c>
      <c r="D955">
        <v>305</v>
      </c>
      <c r="E955" t="s">
        <v>1</v>
      </c>
      <c r="F955">
        <v>51</v>
      </c>
      <c r="G955">
        <v>15555</v>
      </c>
    </row>
    <row r="956" spans="1:7" x14ac:dyDescent="0.25">
      <c r="A956" s="62">
        <v>43847</v>
      </c>
      <c r="B956" t="s">
        <v>35</v>
      </c>
      <c r="C956" t="s">
        <v>13</v>
      </c>
      <c r="D956">
        <v>600</v>
      </c>
      <c r="E956" t="s">
        <v>2</v>
      </c>
      <c r="F956">
        <v>9.6999999999999993</v>
      </c>
      <c r="G956">
        <v>5820</v>
      </c>
    </row>
    <row r="957" spans="1:7" x14ac:dyDescent="0.25">
      <c r="A957" s="62">
        <v>43847</v>
      </c>
      <c r="B957" t="s">
        <v>35</v>
      </c>
      <c r="C957" t="s">
        <v>13</v>
      </c>
      <c r="D957">
        <v>200</v>
      </c>
      <c r="E957" t="s">
        <v>2</v>
      </c>
      <c r="F957">
        <v>48.5</v>
      </c>
      <c r="G957">
        <v>9700</v>
      </c>
    </row>
    <row r="958" spans="1:7" x14ac:dyDescent="0.25">
      <c r="A958" s="62">
        <v>43855</v>
      </c>
      <c r="B958" t="s">
        <v>35</v>
      </c>
      <c r="C958" t="s">
        <v>13</v>
      </c>
      <c r="D958">
        <v>1000</v>
      </c>
      <c r="E958" t="s">
        <v>1</v>
      </c>
      <c r="F958">
        <v>7.2</v>
      </c>
      <c r="G958">
        <v>7200</v>
      </c>
    </row>
    <row r="959" spans="1:7" x14ac:dyDescent="0.25">
      <c r="A959" s="62">
        <v>43855</v>
      </c>
      <c r="B959" t="s">
        <v>35</v>
      </c>
      <c r="C959" t="s">
        <v>13</v>
      </c>
      <c r="D959">
        <v>1948</v>
      </c>
      <c r="E959" t="s">
        <v>1</v>
      </c>
      <c r="F959">
        <v>9.6999999999999993</v>
      </c>
      <c r="G959">
        <v>18895.599999999999</v>
      </c>
    </row>
    <row r="960" spans="1:7" x14ac:dyDescent="0.25">
      <c r="A960" s="62">
        <v>43879</v>
      </c>
      <c r="B960" t="s">
        <v>35</v>
      </c>
      <c r="C960" t="s">
        <v>13</v>
      </c>
      <c r="D960">
        <v>1001</v>
      </c>
      <c r="E960" t="s">
        <v>1</v>
      </c>
      <c r="F960">
        <v>15.4</v>
      </c>
      <c r="G960">
        <v>15415.4</v>
      </c>
    </row>
    <row r="961" spans="1:7" x14ac:dyDescent="0.25">
      <c r="A961" s="62">
        <v>43879</v>
      </c>
      <c r="B961" t="s">
        <v>35</v>
      </c>
      <c r="C961" t="s">
        <v>13</v>
      </c>
      <c r="D961">
        <v>505</v>
      </c>
      <c r="E961" t="s">
        <v>1</v>
      </c>
      <c r="F961">
        <v>7.2</v>
      </c>
      <c r="G961">
        <v>3636</v>
      </c>
    </row>
    <row r="962" spans="1:7" x14ac:dyDescent="0.25">
      <c r="A962" s="62">
        <v>43879</v>
      </c>
      <c r="B962" t="s">
        <v>35</v>
      </c>
      <c r="C962" t="s">
        <v>13</v>
      </c>
      <c r="D962">
        <v>435</v>
      </c>
      <c r="E962" t="s">
        <v>1</v>
      </c>
      <c r="F962">
        <v>41</v>
      </c>
      <c r="G962">
        <v>17835</v>
      </c>
    </row>
    <row r="963" spans="1:7" x14ac:dyDescent="0.25">
      <c r="A963" s="62">
        <v>43889</v>
      </c>
      <c r="B963" t="s">
        <v>35</v>
      </c>
      <c r="C963" t="s">
        <v>13</v>
      </c>
      <c r="D963">
        <v>404</v>
      </c>
      <c r="E963" t="s">
        <v>1</v>
      </c>
      <c r="F963">
        <v>21</v>
      </c>
      <c r="G963">
        <v>8484</v>
      </c>
    </row>
    <row r="964" spans="1:7" x14ac:dyDescent="0.25">
      <c r="A964" s="62">
        <v>43889</v>
      </c>
      <c r="B964" t="s">
        <v>35</v>
      </c>
      <c r="C964" t="s">
        <v>13</v>
      </c>
      <c r="D964">
        <v>608</v>
      </c>
      <c r="E964" t="s">
        <v>1</v>
      </c>
      <c r="F964">
        <v>37.5</v>
      </c>
      <c r="G964">
        <v>22800</v>
      </c>
    </row>
    <row r="965" spans="1:7" x14ac:dyDescent="0.25">
      <c r="A965" s="62">
        <v>43902</v>
      </c>
      <c r="B965" t="s">
        <v>35</v>
      </c>
      <c r="C965" t="s">
        <v>13</v>
      </c>
      <c r="D965">
        <v>704</v>
      </c>
      <c r="E965" t="s">
        <v>2</v>
      </c>
      <c r="F965">
        <v>10.1</v>
      </c>
      <c r="G965">
        <v>7110.4</v>
      </c>
    </row>
    <row r="966" spans="1:7" x14ac:dyDescent="0.25">
      <c r="A966" s="62">
        <v>43902</v>
      </c>
      <c r="B966" t="s">
        <v>35</v>
      </c>
      <c r="C966" t="s">
        <v>14</v>
      </c>
      <c r="D966">
        <v>60</v>
      </c>
      <c r="E966" t="s">
        <v>1</v>
      </c>
      <c r="F966">
        <v>28</v>
      </c>
      <c r="G966">
        <v>1680</v>
      </c>
    </row>
    <row r="967" spans="1:7" x14ac:dyDescent="0.25">
      <c r="A967" s="62">
        <v>43902</v>
      </c>
      <c r="B967" t="s">
        <v>35</v>
      </c>
      <c r="C967" t="s">
        <v>13</v>
      </c>
      <c r="D967">
        <v>543</v>
      </c>
      <c r="E967" t="s">
        <v>2</v>
      </c>
      <c r="F967">
        <v>9.6999999999999993</v>
      </c>
      <c r="G967">
        <v>5267.0999999999995</v>
      </c>
    </row>
    <row r="968" spans="1:7" x14ac:dyDescent="0.25">
      <c r="A968" s="62">
        <v>43987</v>
      </c>
      <c r="B968" t="s">
        <v>35</v>
      </c>
      <c r="C968" t="s">
        <v>15</v>
      </c>
      <c r="D968">
        <v>1523</v>
      </c>
      <c r="E968" t="s">
        <v>2</v>
      </c>
      <c r="F968">
        <v>10.9</v>
      </c>
      <c r="G968">
        <v>16600.7</v>
      </c>
    </row>
    <row r="969" spans="1:7" x14ac:dyDescent="0.25">
      <c r="A969" s="62">
        <v>43987</v>
      </c>
      <c r="B969" t="s">
        <v>35</v>
      </c>
      <c r="C969" t="s">
        <v>15</v>
      </c>
      <c r="D969">
        <v>1000</v>
      </c>
      <c r="E969" t="s">
        <v>2</v>
      </c>
      <c r="F969">
        <v>11.4</v>
      </c>
      <c r="G969">
        <v>11400</v>
      </c>
    </row>
    <row r="970" spans="1:7" x14ac:dyDescent="0.25">
      <c r="A970" s="62">
        <v>43987</v>
      </c>
      <c r="B970" t="s">
        <v>35</v>
      </c>
      <c r="C970" t="s">
        <v>15</v>
      </c>
      <c r="D970">
        <v>1000</v>
      </c>
      <c r="E970" t="s">
        <v>2</v>
      </c>
      <c r="F970">
        <v>8</v>
      </c>
      <c r="G970">
        <v>8000</v>
      </c>
    </row>
    <row r="971" spans="1:7" x14ac:dyDescent="0.25">
      <c r="A971" s="62">
        <v>43992</v>
      </c>
      <c r="B971" t="s">
        <v>35</v>
      </c>
      <c r="C971" t="s">
        <v>15</v>
      </c>
      <c r="D971">
        <v>704</v>
      </c>
      <c r="E971" t="s">
        <v>2</v>
      </c>
      <c r="F971">
        <v>10.1</v>
      </c>
      <c r="G971">
        <v>7110.4</v>
      </c>
    </row>
    <row r="972" spans="1:7" x14ac:dyDescent="0.25">
      <c r="A972" s="62">
        <v>43992</v>
      </c>
      <c r="B972" t="s">
        <v>35</v>
      </c>
      <c r="C972" t="s">
        <v>14</v>
      </c>
      <c r="D972">
        <v>60</v>
      </c>
      <c r="E972" t="s">
        <v>1</v>
      </c>
      <c r="F972">
        <v>28</v>
      </c>
      <c r="G972">
        <v>1680</v>
      </c>
    </row>
    <row r="973" spans="1:7" x14ac:dyDescent="0.25">
      <c r="A973" s="62">
        <v>43992</v>
      </c>
      <c r="B973" t="s">
        <v>35</v>
      </c>
      <c r="C973" t="s">
        <v>15</v>
      </c>
      <c r="D973">
        <v>543</v>
      </c>
      <c r="E973" t="s">
        <v>2</v>
      </c>
      <c r="F973">
        <v>9.6999999999999993</v>
      </c>
      <c r="G973">
        <v>5267.0999999999995</v>
      </c>
    </row>
    <row r="974" spans="1:7" x14ac:dyDescent="0.25">
      <c r="A974" s="62">
        <v>44005</v>
      </c>
      <c r="B974" t="s">
        <v>35</v>
      </c>
      <c r="C974" t="s">
        <v>15</v>
      </c>
      <c r="D974">
        <v>1160</v>
      </c>
      <c r="E974" t="s">
        <v>2</v>
      </c>
      <c r="F974">
        <v>8.25</v>
      </c>
      <c r="G974">
        <v>9570</v>
      </c>
    </row>
    <row r="975" spans="1:7" x14ac:dyDescent="0.25">
      <c r="A975" s="62">
        <v>44005</v>
      </c>
      <c r="B975" t="s">
        <v>35</v>
      </c>
      <c r="C975" t="s">
        <v>15</v>
      </c>
      <c r="D975">
        <v>502</v>
      </c>
      <c r="E975" t="s">
        <v>2</v>
      </c>
      <c r="F975">
        <v>11.4</v>
      </c>
      <c r="G975">
        <v>5722.8</v>
      </c>
    </row>
    <row r="976" spans="1:7" x14ac:dyDescent="0.25">
      <c r="A976" s="62">
        <v>44005</v>
      </c>
      <c r="B976" t="s">
        <v>35</v>
      </c>
      <c r="C976" t="s">
        <v>15</v>
      </c>
      <c r="D976">
        <v>139</v>
      </c>
      <c r="E976" t="s">
        <v>2</v>
      </c>
      <c r="F976">
        <v>52</v>
      </c>
      <c r="G976">
        <v>7228</v>
      </c>
    </row>
    <row r="977" spans="1:7" x14ac:dyDescent="0.25">
      <c r="A977" s="62">
        <v>44009</v>
      </c>
      <c r="B977" t="s">
        <v>35</v>
      </c>
      <c r="C977" t="s">
        <v>15</v>
      </c>
      <c r="D977">
        <v>500</v>
      </c>
      <c r="E977" t="s">
        <v>2</v>
      </c>
      <c r="F977">
        <v>41.5</v>
      </c>
      <c r="G977">
        <v>20750</v>
      </c>
    </row>
    <row r="978" spans="1:7" x14ac:dyDescent="0.25">
      <c r="A978" s="62">
        <v>44015</v>
      </c>
      <c r="B978" t="s">
        <v>35</v>
      </c>
      <c r="C978" t="s">
        <v>15</v>
      </c>
      <c r="D978">
        <v>504</v>
      </c>
      <c r="E978" t="s">
        <v>2</v>
      </c>
      <c r="F978">
        <v>52</v>
      </c>
      <c r="G978">
        <v>26208</v>
      </c>
    </row>
    <row r="979" spans="1:7" x14ac:dyDescent="0.25">
      <c r="A979" s="62">
        <v>44025</v>
      </c>
      <c r="B979" t="s">
        <v>35</v>
      </c>
      <c r="C979" t="s">
        <v>15</v>
      </c>
      <c r="D979">
        <v>611</v>
      </c>
      <c r="E979" t="s">
        <v>2</v>
      </c>
      <c r="F979">
        <v>41.5</v>
      </c>
      <c r="G979">
        <v>25356.5</v>
      </c>
    </row>
    <row r="980" spans="1:7" x14ac:dyDescent="0.25">
      <c r="A980" s="62">
        <v>44029</v>
      </c>
      <c r="B980" t="s">
        <v>35</v>
      </c>
      <c r="C980" t="s">
        <v>13</v>
      </c>
      <c r="D980">
        <v>248</v>
      </c>
      <c r="E980" t="s">
        <v>2</v>
      </c>
      <c r="F980">
        <v>15.5</v>
      </c>
      <c r="G980">
        <v>3844</v>
      </c>
    </row>
    <row r="981" spans="1:7" x14ac:dyDescent="0.25">
      <c r="A981" s="62">
        <v>44033</v>
      </c>
      <c r="B981" t="s">
        <v>35</v>
      </c>
      <c r="C981" t="s">
        <v>15</v>
      </c>
      <c r="D981">
        <v>980</v>
      </c>
      <c r="E981" t="s">
        <v>2</v>
      </c>
      <c r="F981">
        <v>11.4</v>
      </c>
      <c r="G981">
        <v>11172</v>
      </c>
    </row>
    <row r="982" spans="1:7" x14ac:dyDescent="0.25">
      <c r="A982" s="62">
        <v>44033</v>
      </c>
      <c r="B982" t="s">
        <v>35</v>
      </c>
      <c r="C982" t="s">
        <v>15</v>
      </c>
      <c r="D982">
        <v>1003</v>
      </c>
      <c r="E982" t="s">
        <v>2</v>
      </c>
      <c r="F982">
        <v>15.4</v>
      </c>
      <c r="G982">
        <v>15446.2</v>
      </c>
    </row>
    <row r="983" spans="1:7" x14ac:dyDescent="0.25">
      <c r="A983" s="62">
        <v>44033</v>
      </c>
      <c r="B983" t="s">
        <v>35</v>
      </c>
      <c r="C983" t="s">
        <v>15</v>
      </c>
      <c r="D983">
        <v>1000</v>
      </c>
      <c r="E983" t="s">
        <v>2</v>
      </c>
      <c r="F983">
        <v>10.9</v>
      </c>
      <c r="G983">
        <v>10900</v>
      </c>
    </row>
    <row r="984" spans="1:7" x14ac:dyDescent="0.25">
      <c r="A984" s="62">
        <v>44053</v>
      </c>
      <c r="B984" t="s">
        <v>35</v>
      </c>
      <c r="C984" t="s">
        <v>11</v>
      </c>
      <c r="D984">
        <v>75</v>
      </c>
      <c r="E984" t="s">
        <v>1</v>
      </c>
      <c r="F984">
        <v>28</v>
      </c>
      <c r="G984">
        <v>2100</v>
      </c>
    </row>
    <row r="985" spans="1:7" x14ac:dyDescent="0.25">
      <c r="A985" s="62">
        <v>44056</v>
      </c>
      <c r="B985" t="s">
        <v>35</v>
      </c>
      <c r="C985" t="s">
        <v>15</v>
      </c>
      <c r="D985">
        <v>600</v>
      </c>
      <c r="E985" t="s">
        <v>2</v>
      </c>
      <c r="F985">
        <v>41.5</v>
      </c>
      <c r="G985">
        <v>24900</v>
      </c>
    </row>
    <row r="986" spans="1:7" x14ac:dyDescent="0.25">
      <c r="A986" s="62">
        <v>44075</v>
      </c>
      <c r="B986" t="s">
        <v>35</v>
      </c>
      <c r="C986" t="s">
        <v>15</v>
      </c>
      <c r="D986">
        <v>1000</v>
      </c>
      <c r="E986" t="s">
        <v>2</v>
      </c>
      <c r="F986">
        <v>8.25</v>
      </c>
      <c r="G986">
        <v>8250</v>
      </c>
    </row>
    <row r="987" spans="1:7" x14ac:dyDescent="0.25">
      <c r="A987" s="62">
        <v>44075</v>
      </c>
      <c r="B987" t="s">
        <v>35</v>
      </c>
      <c r="C987" t="s">
        <v>15</v>
      </c>
      <c r="D987">
        <v>450</v>
      </c>
      <c r="E987" t="s">
        <v>2</v>
      </c>
      <c r="F987">
        <v>41.5</v>
      </c>
      <c r="G987">
        <v>18675</v>
      </c>
    </row>
    <row r="988" spans="1:7" x14ac:dyDescent="0.25">
      <c r="A988" s="62">
        <v>44082</v>
      </c>
      <c r="B988" t="s">
        <v>35</v>
      </c>
      <c r="C988" t="s">
        <v>15</v>
      </c>
      <c r="D988">
        <v>1011</v>
      </c>
      <c r="E988" t="s">
        <v>2</v>
      </c>
      <c r="F988">
        <v>11.5</v>
      </c>
      <c r="G988">
        <v>11626.5</v>
      </c>
    </row>
    <row r="989" spans="1:7" x14ac:dyDescent="0.25">
      <c r="A989" s="62">
        <v>44082</v>
      </c>
      <c r="B989" t="s">
        <v>35</v>
      </c>
      <c r="C989" t="s">
        <v>15</v>
      </c>
      <c r="D989">
        <v>105</v>
      </c>
      <c r="E989" t="s">
        <v>2</v>
      </c>
      <c r="F989">
        <v>41.5</v>
      </c>
      <c r="G989">
        <v>4357.5</v>
      </c>
    </row>
    <row r="990" spans="1:7" x14ac:dyDescent="0.25">
      <c r="A990" s="62">
        <v>44082</v>
      </c>
      <c r="B990" t="s">
        <v>35</v>
      </c>
      <c r="C990" t="s">
        <v>15</v>
      </c>
      <c r="D990">
        <v>1500</v>
      </c>
      <c r="E990" t="s">
        <v>2</v>
      </c>
      <c r="F990">
        <v>11</v>
      </c>
      <c r="G990">
        <v>16500</v>
      </c>
    </row>
    <row r="991" spans="1:7" x14ac:dyDescent="0.25">
      <c r="A991" s="62">
        <v>44088</v>
      </c>
      <c r="B991" t="s">
        <v>35</v>
      </c>
      <c r="C991" t="s">
        <v>15</v>
      </c>
      <c r="D991">
        <v>100</v>
      </c>
      <c r="E991" t="s">
        <v>2</v>
      </c>
      <c r="F991">
        <v>41.5</v>
      </c>
      <c r="G991">
        <v>4150</v>
      </c>
    </row>
    <row r="992" spans="1:7" x14ac:dyDescent="0.25">
      <c r="A992" s="62">
        <v>44092</v>
      </c>
      <c r="B992" t="s">
        <v>35</v>
      </c>
      <c r="C992" t="s">
        <v>15</v>
      </c>
      <c r="D992">
        <v>120</v>
      </c>
      <c r="E992" t="s">
        <v>2</v>
      </c>
      <c r="F992">
        <v>41.5</v>
      </c>
      <c r="G992">
        <v>4980</v>
      </c>
    </row>
    <row r="993" spans="1:7" x14ac:dyDescent="0.25">
      <c r="A993" s="62">
        <v>44095</v>
      </c>
      <c r="B993" t="s">
        <v>35</v>
      </c>
      <c r="C993" t="s">
        <v>15</v>
      </c>
      <c r="D993">
        <v>600</v>
      </c>
      <c r="E993" t="s">
        <v>2</v>
      </c>
      <c r="F993">
        <v>41.5</v>
      </c>
      <c r="G993">
        <v>24900</v>
      </c>
    </row>
    <row r="994" spans="1:7" x14ac:dyDescent="0.25">
      <c r="A994" s="62">
        <v>44097</v>
      </c>
      <c r="B994" t="s">
        <v>35</v>
      </c>
      <c r="C994" t="s">
        <v>14</v>
      </c>
      <c r="D994">
        <v>625</v>
      </c>
      <c r="E994" t="s">
        <v>157</v>
      </c>
      <c r="F994">
        <v>29.5</v>
      </c>
      <c r="G994">
        <v>18437.5</v>
      </c>
    </row>
    <row r="995" spans="1:7" x14ac:dyDescent="0.25">
      <c r="A995" s="62">
        <v>44097</v>
      </c>
      <c r="B995" t="s">
        <v>35</v>
      </c>
      <c r="C995" t="s">
        <v>15</v>
      </c>
      <c r="D995">
        <v>1000</v>
      </c>
      <c r="E995" t="s">
        <v>2</v>
      </c>
      <c r="F995">
        <v>8.25</v>
      </c>
      <c r="G995">
        <v>8250</v>
      </c>
    </row>
    <row r="996" spans="1:7" x14ac:dyDescent="0.25">
      <c r="A996" s="62">
        <v>44102</v>
      </c>
      <c r="B996" t="s">
        <v>35</v>
      </c>
      <c r="C996" t="s">
        <v>15</v>
      </c>
      <c r="D996">
        <v>250</v>
      </c>
      <c r="E996" t="s">
        <v>2</v>
      </c>
      <c r="F996">
        <v>42</v>
      </c>
      <c r="G996">
        <v>10500</v>
      </c>
    </row>
    <row r="997" spans="1:7" x14ac:dyDescent="0.25">
      <c r="A997" s="62">
        <v>44102</v>
      </c>
      <c r="B997" t="s">
        <v>35</v>
      </c>
      <c r="C997" t="s">
        <v>15</v>
      </c>
      <c r="D997">
        <v>255</v>
      </c>
      <c r="E997" t="s">
        <v>2</v>
      </c>
      <c r="F997">
        <v>52</v>
      </c>
      <c r="G997">
        <v>13260</v>
      </c>
    </row>
    <row r="998" spans="1:7" x14ac:dyDescent="0.25">
      <c r="A998" s="62">
        <v>44105</v>
      </c>
      <c r="B998" t="s">
        <v>35</v>
      </c>
      <c r="C998" t="s">
        <v>15</v>
      </c>
      <c r="D998">
        <v>300</v>
      </c>
      <c r="E998" t="s">
        <v>2</v>
      </c>
      <c r="F998">
        <v>48</v>
      </c>
      <c r="G998">
        <v>14400</v>
      </c>
    </row>
    <row r="999" spans="1:7" x14ac:dyDescent="0.25">
      <c r="A999" s="62">
        <v>44105</v>
      </c>
      <c r="B999" t="s">
        <v>35</v>
      </c>
      <c r="C999" t="s">
        <v>15</v>
      </c>
      <c r="D999">
        <v>320</v>
      </c>
      <c r="E999" t="s">
        <v>2</v>
      </c>
      <c r="F999">
        <v>42</v>
      </c>
      <c r="G999">
        <v>13440</v>
      </c>
    </row>
    <row r="1000" spans="1:7" x14ac:dyDescent="0.25">
      <c r="A1000" s="62">
        <v>44117</v>
      </c>
      <c r="B1000" t="s">
        <v>35</v>
      </c>
      <c r="C1000" t="s">
        <v>15</v>
      </c>
      <c r="D1000">
        <v>504</v>
      </c>
      <c r="E1000" t="s">
        <v>2</v>
      </c>
      <c r="F1000">
        <v>10.9</v>
      </c>
      <c r="G1000">
        <v>5493.6</v>
      </c>
    </row>
    <row r="1001" spans="1:7" x14ac:dyDescent="0.25">
      <c r="A1001" s="62">
        <v>44117</v>
      </c>
      <c r="B1001" t="s">
        <v>35</v>
      </c>
      <c r="C1001" t="s">
        <v>15</v>
      </c>
      <c r="D1001">
        <v>504</v>
      </c>
      <c r="E1001" t="s">
        <v>2</v>
      </c>
      <c r="F1001">
        <v>10.9</v>
      </c>
      <c r="G1001">
        <v>5493.6</v>
      </c>
    </row>
    <row r="1002" spans="1:7" x14ac:dyDescent="0.25">
      <c r="A1002" s="62">
        <v>44124</v>
      </c>
      <c r="B1002" t="s">
        <v>35</v>
      </c>
      <c r="C1002" t="s">
        <v>15</v>
      </c>
      <c r="D1002">
        <v>404</v>
      </c>
      <c r="E1002" t="s">
        <v>2</v>
      </c>
      <c r="F1002">
        <v>10.9</v>
      </c>
      <c r="G1002">
        <v>4403.6000000000004</v>
      </c>
    </row>
    <row r="1003" spans="1:7" x14ac:dyDescent="0.25">
      <c r="A1003" s="62">
        <v>44124</v>
      </c>
      <c r="B1003" t="s">
        <v>35</v>
      </c>
      <c r="C1003" t="s">
        <v>15</v>
      </c>
      <c r="D1003">
        <v>397</v>
      </c>
      <c r="E1003" t="s">
        <v>2</v>
      </c>
      <c r="F1003">
        <v>11.4</v>
      </c>
      <c r="G1003">
        <v>4525.8</v>
      </c>
    </row>
    <row r="1004" spans="1:7" x14ac:dyDescent="0.25">
      <c r="A1004" s="62">
        <v>44124</v>
      </c>
      <c r="B1004" t="s">
        <v>35</v>
      </c>
      <c r="C1004" t="s">
        <v>15</v>
      </c>
      <c r="D1004">
        <v>200</v>
      </c>
      <c r="E1004" t="s">
        <v>2</v>
      </c>
      <c r="F1004">
        <v>52</v>
      </c>
      <c r="G1004">
        <v>10400</v>
      </c>
    </row>
    <row r="1005" spans="1:7" x14ac:dyDescent="0.25">
      <c r="A1005" s="62">
        <v>44141</v>
      </c>
      <c r="B1005" t="s">
        <v>35</v>
      </c>
      <c r="C1005" t="s">
        <v>15</v>
      </c>
      <c r="D1005">
        <v>700</v>
      </c>
      <c r="E1005" t="s">
        <v>2</v>
      </c>
      <c r="F1005">
        <v>11.4</v>
      </c>
      <c r="G1005">
        <v>7980</v>
      </c>
    </row>
    <row r="1006" spans="1:7" x14ac:dyDescent="0.25">
      <c r="A1006" s="62">
        <v>44141</v>
      </c>
      <c r="B1006" t="s">
        <v>35</v>
      </c>
      <c r="C1006" t="s">
        <v>15</v>
      </c>
      <c r="D1006">
        <v>906</v>
      </c>
      <c r="E1006" t="s">
        <v>2</v>
      </c>
      <c r="F1006">
        <v>8.25</v>
      </c>
      <c r="G1006">
        <v>7474.5</v>
      </c>
    </row>
    <row r="1007" spans="1:7" x14ac:dyDescent="0.25">
      <c r="A1007" s="62">
        <v>44141</v>
      </c>
      <c r="B1007" t="s">
        <v>35</v>
      </c>
      <c r="C1007" t="s">
        <v>15</v>
      </c>
      <c r="D1007">
        <v>800</v>
      </c>
      <c r="E1007" t="s">
        <v>2</v>
      </c>
      <c r="F1007">
        <v>15.4</v>
      </c>
      <c r="G1007">
        <v>12320</v>
      </c>
    </row>
    <row r="1008" spans="1:7" x14ac:dyDescent="0.25">
      <c r="A1008" s="62">
        <v>44141</v>
      </c>
      <c r="B1008" t="s">
        <v>35</v>
      </c>
      <c r="C1008" t="s">
        <v>15</v>
      </c>
      <c r="D1008">
        <v>600</v>
      </c>
      <c r="E1008" t="s">
        <v>2</v>
      </c>
      <c r="F1008">
        <v>10.9</v>
      </c>
      <c r="G1008">
        <v>6540</v>
      </c>
    </row>
    <row r="1009" spans="1:7" x14ac:dyDescent="0.25">
      <c r="A1009" s="62">
        <v>44145</v>
      </c>
      <c r="B1009" t="s">
        <v>35</v>
      </c>
      <c r="C1009" t="s">
        <v>15</v>
      </c>
      <c r="D1009">
        <v>720</v>
      </c>
      <c r="E1009" t="s">
        <v>2</v>
      </c>
      <c r="F1009">
        <v>34.75</v>
      </c>
      <c r="G1009">
        <v>25020</v>
      </c>
    </row>
    <row r="1010" spans="1:7" x14ac:dyDescent="0.25">
      <c r="A1010" s="62">
        <v>44149</v>
      </c>
      <c r="B1010" t="s">
        <v>35</v>
      </c>
      <c r="C1010" t="s">
        <v>15</v>
      </c>
      <c r="D1010">
        <v>900</v>
      </c>
      <c r="E1010" t="s">
        <v>2</v>
      </c>
      <c r="F1010">
        <v>12.25</v>
      </c>
      <c r="G1010">
        <v>11025</v>
      </c>
    </row>
    <row r="1011" spans="1:7" x14ac:dyDescent="0.25">
      <c r="A1011" s="62">
        <v>44149</v>
      </c>
      <c r="B1011" t="s">
        <v>35</v>
      </c>
      <c r="C1011" t="s">
        <v>11</v>
      </c>
      <c r="D1011">
        <v>660</v>
      </c>
      <c r="E1011" t="s">
        <v>169</v>
      </c>
      <c r="F1011">
        <v>30.5</v>
      </c>
      <c r="G1011">
        <v>20130</v>
      </c>
    </row>
    <row r="1012" spans="1:7" x14ac:dyDescent="0.25">
      <c r="A1012" s="62">
        <v>44154</v>
      </c>
      <c r="B1012" t="s">
        <v>35</v>
      </c>
      <c r="C1012" t="s">
        <v>15</v>
      </c>
      <c r="D1012">
        <v>502</v>
      </c>
      <c r="E1012" t="s">
        <v>2</v>
      </c>
      <c r="F1012">
        <v>52</v>
      </c>
      <c r="G1012">
        <v>26104</v>
      </c>
    </row>
    <row r="1013" spans="1:7" x14ac:dyDescent="0.25">
      <c r="A1013" s="62">
        <v>44156</v>
      </c>
      <c r="B1013" t="s">
        <v>35</v>
      </c>
      <c r="C1013" t="s">
        <v>15</v>
      </c>
      <c r="D1013">
        <v>700</v>
      </c>
      <c r="E1013" t="s">
        <v>2</v>
      </c>
      <c r="F1013">
        <v>8.75</v>
      </c>
      <c r="G1013">
        <v>6125</v>
      </c>
    </row>
    <row r="1014" spans="1:7" x14ac:dyDescent="0.25">
      <c r="A1014" s="62">
        <v>44156</v>
      </c>
      <c r="B1014" t="s">
        <v>35</v>
      </c>
      <c r="C1014" t="s">
        <v>15</v>
      </c>
      <c r="D1014">
        <v>980</v>
      </c>
      <c r="E1014" t="s">
        <v>2</v>
      </c>
      <c r="F1014">
        <v>17</v>
      </c>
      <c r="G1014">
        <v>16660</v>
      </c>
    </row>
    <row r="1015" spans="1:7" x14ac:dyDescent="0.25">
      <c r="A1015" s="62">
        <v>44162</v>
      </c>
      <c r="B1015" t="s">
        <v>35</v>
      </c>
      <c r="C1015" t="s">
        <v>15</v>
      </c>
      <c r="D1015">
        <v>590</v>
      </c>
      <c r="E1015" t="s">
        <v>2</v>
      </c>
      <c r="F1015">
        <v>12.25</v>
      </c>
      <c r="G1015">
        <v>7227.5</v>
      </c>
    </row>
    <row r="1016" spans="1:7" x14ac:dyDescent="0.25">
      <c r="A1016" s="62">
        <v>44162</v>
      </c>
      <c r="B1016" t="s">
        <v>35</v>
      </c>
      <c r="C1016" t="s">
        <v>15</v>
      </c>
      <c r="D1016">
        <v>1502</v>
      </c>
      <c r="E1016" t="s">
        <v>2</v>
      </c>
      <c r="F1016">
        <v>12</v>
      </c>
      <c r="G1016">
        <v>18024</v>
      </c>
    </row>
    <row r="1017" spans="1:7" x14ac:dyDescent="0.25">
      <c r="A1017" s="62">
        <v>44167</v>
      </c>
      <c r="B1017" t="s">
        <v>35</v>
      </c>
      <c r="C1017" t="s">
        <v>15</v>
      </c>
      <c r="D1017">
        <v>525</v>
      </c>
      <c r="E1017" t="s">
        <v>2</v>
      </c>
      <c r="F1017">
        <v>12.25</v>
      </c>
      <c r="G1017">
        <v>6431.25</v>
      </c>
    </row>
    <row r="1018" spans="1:7" x14ac:dyDescent="0.25">
      <c r="A1018" s="62">
        <v>44167</v>
      </c>
      <c r="B1018" t="s">
        <v>35</v>
      </c>
      <c r="C1018" t="s">
        <v>15</v>
      </c>
      <c r="D1018">
        <v>499</v>
      </c>
      <c r="E1018" t="s">
        <v>2</v>
      </c>
      <c r="F1018">
        <v>48</v>
      </c>
      <c r="G1018">
        <v>23952</v>
      </c>
    </row>
    <row r="1019" spans="1:7" x14ac:dyDescent="0.25">
      <c r="A1019" s="62">
        <v>44167</v>
      </c>
      <c r="B1019" t="s">
        <v>35</v>
      </c>
      <c r="C1019" t="s">
        <v>15</v>
      </c>
      <c r="D1019">
        <v>200</v>
      </c>
      <c r="E1019" t="s">
        <v>2</v>
      </c>
      <c r="F1019">
        <v>8.75</v>
      </c>
      <c r="G1019">
        <v>1750</v>
      </c>
    </row>
    <row r="1020" spans="1:7" x14ac:dyDescent="0.25">
      <c r="A1020" s="62">
        <v>44186</v>
      </c>
      <c r="B1020" t="s">
        <v>35</v>
      </c>
      <c r="C1020" t="s">
        <v>15</v>
      </c>
      <c r="D1020">
        <v>1020</v>
      </c>
      <c r="E1020" t="s">
        <v>2</v>
      </c>
      <c r="F1020">
        <v>10.7</v>
      </c>
      <c r="G1020">
        <v>10914</v>
      </c>
    </row>
    <row r="1021" spans="1:7" x14ac:dyDescent="0.25">
      <c r="A1021" s="62">
        <v>44186</v>
      </c>
      <c r="B1021" t="s">
        <v>35</v>
      </c>
      <c r="C1021" t="s">
        <v>15</v>
      </c>
      <c r="D1021">
        <v>1010</v>
      </c>
      <c r="E1021" t="s">
        <v>2</v>
      </c>
      <c r="F1021">
        <v>14</v>
      </c>
      <c r="G1021">
        <v>14140</v>
      </c>
    </row>
    <row r="1022" spans="1:7" x14ac:dyDescent="0.25">
      <c r="A1022" s="62">
        <v>44187</v>
      </c>
      <c r="B1022" t="s">
        <v>35</v>
      </c>
      <c r="C1022" t="s">
        <v>15</v>
      </c>
      <c r="D1022">
        <v>1007</v>
      </c>
      <c r="E1022" t="s">
        <v>2</v>
      </c>
      <c r="F1022">
        <v>14.25</v>
      </c>
      <c r="G1022">
        <v>14349.75</v>
      </c>
    </row>
    <row r="1023" spans="1:7" x14ac:dyDescent="0.25">
      <c r="A1023" s="62">
        <v>44190</v>
      </c>
      <c r="B1023" t="s">
        <v>35</v>
      </c>
      <c r="C1023" t="s">
        <v>15</v>
      </c>
      <c r="D1023">
        <v>1800</v>
      </c>
      <c r="E1023" t="s">
        <v>2</v>
      </c>
      <c r="F1023">
        <v>14</v>
      </c>
      <c r="G1023">
        <v>25200</v>
      </c>
    </row>
    <row r="1024" spans="1:7" x14ac:dyDescent="0.25">
      <c r="A1024" s="62">
        <v>44191</v>
      </c>
      <c r="B1024" t="s">
        <v>35</v>
      </c>
      <c r="C1024" t="s">
        <v>15</v>
      </c>
      <c r="D1024">
        <v>450</v>
      </c>
      <c r="E1024" t="s">
        <v>2</v>
      </c>
      <c r="F1024">
        <v>21.75</v>
      </c>
      <c r="G1024">
        <v>9787.5</v>
      </c>
    </row>
    <row r="1025" spans="1:7" x14ac:dyDescent="0.25">
      <c r="A1025" s="62">
        <v>44191</v>
      </c>
      <c r="B1025" t="s">
        <v>35</v>
      </c>
      <c r="C1025" t="s">
        <v>15</v>
      </c>
      <c r="D1025">
        <v>448</v>
      </c>
      <c r="E1025" t="s">
        <v>2</v>
      </c>
      <c r="F1025">
        <v>14</v>
      </c>
      <c r="G1025">
        <v>6272</v>
      </c>
    </row>
    <row r="1026" spans="1:7" x14ac:dyDescent="0.25">
      <c r="A1026" s="62">
        <v>44191</v>
      </c>
      <c r="B1026" t="s">
        <v>35</v>
      </c>
      <c r="C1026" t="s">
        <v>15</v>
      </c>
      <c r="D1026">
        <v>250</v>
      </c>
      <c r="E1026" t="s">
        <v>2</v>
      </c>
      <c r="F1026">
        <v>61</v>
      </c>
      <c r="G1026">
        <v>15250</v>
      </c>
    </row>
    <row r="1027" spans="1:7" x14ac:dyDescent="0.25">
      <c r="A1027" s="62">
        <v>44195</v>
      </c>
      <c r="B1027" t="s">
        <v>35</v>
      </c>
      <c r="C1027" t="s">
        <v>11</v>
      </c>
      <c r="D1027">
        <v>558</v>
      </c>
      <c r="E1027" t="s">
        <v>1</v>
      </c>
      <c r="F1027">
        <v>36.25</v>
      </c>
      <c r="G1027">
        <v>20227.5</v>
      </c>
    </row>
    <row r="1028" spans="1:7" x14ac:dyDescent="0.25">
      <c r="A1028" s="62">
        <v>44196</v>
      </c>
      <c r="B1028" t="s">
        <v>35</v>
      </c>
      <c r="C1028" t="s">
        <v>15</v>
      </c>
      <c r="D1028">
        <v>430</v>
      </c>
      <c r="E1028" t="s">
        <v>2</v>
      </c>
      <c r="F1028">
        <v>21.75</v>
      </c>
      <c r="G1028">
        <v>9352.5</v>
      </c>
    </row>
    <row r="1029" spans="1:7" x14ac:dyDescent="0.25">
      <c r="A1029" s="62">
        <v>44196</v>
      </c>
      <c r="B1029" t="s">
        <v>35</v>
      </c>
      <c r="C1029" t="s">
        <v>15</v>
      </c>
      <c r="D1029">
        <v>1852</v>
      </c>
      <c r="E1029" t="s">
        <v>2</v>
      </c>
      <c r="F1029">
        <v>10.7</v>
      </c>
      <c r="G1029">
        <v>19816.399999999998</v>
      </c>
    </row>
    <row r="1030" spans="1:7" x14ac:dyDescent="0.25">
      <c r="A1030" s="62">
        <v>44203</v>
      </c>
      <c r="B1030" t="s">
        <v>35</v>
      </c>
      <c r="C1030" t="s">
        <v>15</v>
      </c>
      <c r="D1030">
        <v>367</v>
      </c>
      <c r="E1030" t="s">
        <v>2</v>
      </c>
      <c r="F1030">
        <v>14.25</v>
      </c>
      <c r="G1030">
        <v>5229.75</v>
      </c>
    </row>
    <row r="1031" spans="1:7" x14ac:dyDescent="0.25">
      <c r="A1031" s="62">
        <v>44203</v>
      </c>
      <c r="B1031" t="s">
        <v>35</v>
      </c>
      <c r="C1031" t="s">
        <v>15</v>
      </c>
      <c r="D1031">
        <v>499</v>
      </c>
      <c r="E1031" t="s">
        <v>2</v>
      </c>
      <c r="F1031">
        <v>40.5</v>
      </c>
      <c r="G1031">
        <v>20209.5</v>
      </c>
    </row>
    <row r="1032" spans="1:7" x14ac:dyDescent="0.25">
      <c r="A1032" s="62">
        <v>44205</v>
      </c>
      <c r="B1032" t="s">
        <v>35</v>
      </c>
      <c r="C1032" t="s">
        <v>15</v>
      </c>
      <c r="D1032">
        <v>610</v>
      </c>
      <c r="E1032" t="s">
        <v>2</v>
      </c>
      <c r="F1032">
        <v>10.5</v>
      </c>
      <c r="G1032">
        <v>6405</v>
      </c>
    </row>
    <row r="1033" spans="1:7" x14ac:dyDescent="0.25">
      <c r="A1033" s="62">
        <v>44205</v>
      </c>
      <c r="B1033" t="s">
        <v>35</v>
      </c>
      <c r="C1033" t="s">
        <v>15</v>
      </c>
      <c r="D1033">
        <v>275</v>
      </c>
      <c r="E1033" t="s">
        <v>2</v>
      </c>
      <c r="F1033">
        <v>57</v>
      </c>
      <c r="G1033">
        <v>15675</v>
      </c>
    </row>
    <row r="1034" spans="1:7" x14ac:dyDescent="0.25">
      <c r="A1034" s="62">
        <v>44209</v>
      </c>
      <c r="B1034" t="s">
        <v>35</v>
      </c>
      <c r="C1034" t="s">
        <v>15</v>
      </c>
      <c r="D1034">
        <v>510</v>
      </c>
      <c r="E1034" t="s">
        <v>2</v>
      </c>
      <c r="F1034">
        <v>10.5</v>
      </c>
      <c r="G1034">
        <v>5355</v>
      </c>
    </row>
    <row r="1035" spans="1:7" x14ac:dyDescent="0.25">
      <c r="A1035" s="62">
        <v>44209</v>
      </c>
      <c r="B1035" t="s">
        <v>35</v>
      </c>
      <c r="C1035" t="s">
        <v>15</v>
      </c>
      <c r="D1035">
        <v>1427</v>
      </c>
      <c r="E1035" t="s">
        <v>2</v>
      </c>
      <c r="F1035">
        <v>13.75</v>
      </c>
      <c r="G1035">
        <v>19621.25</v>
      </c>
    </row>
    <row r="1036" spans="1:7" x14ac:dyDescent="0.25">
      <c r="A1036" s="62">
        <v>44216</v>
      </c>
      <c r="B1036" t="s">
        <v>35</v>
      </c>
      <c r="C1036" t="s">
        <v>15</v>
      </c>
      <c r="D1036">
        <v>1150</v>
      </c>
      <c r="E1036" t="s">
        <v>2</v>
      </c>
      <c r="F1036">
        <v>14.25</v>
      </c>
      <c r="G1036">
        <v>16387.5</v>
      </c>
    </row>
    <row r="1037" spans="1:7" x14ac:dyDescent="0.25">
      <c r="A1037" s="62">
        <v>44216</v>
      </c>
      <c r="B1037" t="s">
        <v>35</v>
      </c>
      <c r="C1037" t="s">
        <v>15</v>
      </c>
      <c r="D1037">
        <v>230</v>
      </c>
      <c r="E1037" t="s">
        <v>2</v>
      </c>
      <c r="F1037">
        <v>57</v>
      </c>
      <c r="G1037">
        <v>13110</v>
      </c>
    </row>
    <row r="1038" spans="1:7" x14ac:dyDescent="0.25">
      <c r="A1038" s="62">
        <v>44233</v>
      </c>
      <c r="B1038" t="s">
        <v>35</v>
      </c>
      <c r="C1038" t="s">
        <v>15</v>
      </c>
      <c r="D1038">
        <v>2250</v>
      </c>
      <c r="E1038" t="s">
        <v>2</v>
      </c>
      <c r="F1038">
        <v>14.1</v>
      </c>
      <c r="G1038">
        <v>31725</v>
      </c>
    </row>
    <row r="1039" spans="1:7" x14ac:dyDescent="0.25">
      <c r="A1039" s="62">
        <v>44233</v>
      </c>
      <c r="B1039" t="s">
        <v>35</v>
      </c>
      <c r="C1039" t="s">
        <v>15</v>
      </c>
      <c r="D1039">
        <v>80</v>
      </c>
      <c r="E1039" t="s">
        <v>2</v>
      </c>
      <c r="F1039">
        <v>21</v>
      </c>
      <c r="G1039">
        <v>1680</v>
      </c>
    </row>
    <row r="1040" spans="1:7" x14ac:dyDescent="0.25">
      <c r="A1040" s="62">
        <v>44233</v>
      </c>
      <c r="B1040" t="s">
        <v>35</v>
      </c>
      <c r="C1040" t="s">
        <v>15</v>
      </c>
      <c r="D1040">
        <v>2262</v>
      </c>
      <c r="E1040" t="s">
        <v>2</v>
      </c>
      <c r="F1040">
        <v>13.75</v>
      </c>
      <c r="G1040">
        <v>31102.5</v>
      </c>
    </row>
    <row r="1041" spans="1:7" x14ac:dyDescent="0.25">
      <c r="A1041" s="62">
        <v>44299</v>
      </c>
      <c r="B1041" t="s">
        <v>35</v>
      </c>
      <c r="C1041" t="s">
        <v>11</v>
      </c>
      <c r="D1041">
        <v>244</v>
      </c>
      <c r="E1041" t="s">
        <v>1</v>
      </c>
      <c r="F1041">
        <v>43</v>
      </c>
      <c r="G1041">
        <v>10492</v>
      </c>
    </row>
    <row r="1042" spans="1:7" x14ac:dyDescent="0.25">
      <c r="A1042" s="62">
        <v>44321</v>
      </c>
      <c r="B1042" t="s">
        <v>35</v>
      </c>
      <c r="C1042" t="s">
        <v>11</v>
      </c>
      <c r="D1042">
        <v>490</v>
      </c>
      <c r="E1042" t="s">
        <v>1</v>
      </c>
      <c r="F1042">
        <v>43</v>
      </c>
      <c r="G1042">
        <v>21070</v>
      </c>
    </row>
    <row r="1043" spans="1:7" x14ac:dyDescent="0.25">
      <c r="A1043" s="62">
        <v>43651</v>
      </c>
      <c r="B1043" t="s">
        <v>103</v>
      </c>
      <c r="C1043" t="s">
        <v>13</v>
      </c>
      <c r="D1043">
        <v>375</v>
      </c>
      <c r="E1043" t="s">
        <v>2</v>
      </c>
      <c r="F1043">
        <v>125</v>
      </c>
      <c r="G1043">
        <v>46875</v>
      </c>
    </row>
    <row r="1044" spans="1:7" x14ac:dyDescent="0.25">
      <c r="A1044" s="62">
        <v>43992</v>
      </c>
      <c r="B1044" t="s">
        <v>103</v>
      </c>
      <c r="C1044" t="s">
        <v>15</v>
      </c>
      <c r="D1044">
        <v>2166.67</v>
      </c>
      <c r="E1044" t="s">
        <v>138</v>
      </c>
      <c r="F1044">
        <v>13.3</v>
      </c>
      <c r="G1044">
        <v>28816.711000000003</v>
      </c>
    </row>
    <row r="1045" spans="1:7" x14ac:dyDescent="0.25">
      <c r="A1045" s="62">
        <v>43992</v>
      </c>
      <c r="B1045" t="s">
        <v>103</v>
      </c>
      <c r="C1045" t="s">
        <v>15</v>
      </c>
      <c r="D1045">
        <v>2596.67</v>
      </c>
      <c r="E1045" t="s">
        <v>138</v>
      </c>
      <c r="F1045">
        <v>13.3</v>
      </c>
      <c r="G1045">
        <v>34535.711000000003</v>
      </c>
    </row>
    <row r="1046" spans="1:7" x14ac:dyDescent="0.25">
      <c r="A1046" s="62">
        <v>43992</v>
      </c>
      <c r="B1046" t="s">
        <v>103</v>
      </c>
      <c r="C1046" t="s">
        <v>15</v>
      </c>
      <c r="D1046">
        <v>1566.67</v>
      </c>
      <c r="E1046" t="s">
        <v>138</v>
      </c>
      <c r="F1046">
        <v>13.3</v>
      </c>
      <c r="G1046">
        <v>20836.711000000003</v>
      </c>
    </row>
    <row r="1047" spans="1:7" x14ac:dyDescent="0.25">
      <c r="A1047" s="62">
        <v>44014</v>
      </c>
      <c r="B1047" t="s">
        <v>103</v>
      </c>
      <c r="C1047" t="s">
        <v>13</v>
      </c>
      <c r="D1047">
        <v>150</v>
      </c>
      <c r="E1047" t="s">
        <v>2</v>
      </c>
      <c r="F1047">
        <v>125</v>
      </c>
      <c r="G1047">
        <v>18750</v>
      </c>
    </row>
    <row r="1048" spans="1:7" x14ac:dyDescent="0.25">
      <c r="A1048" s="62">
        <v>44014</v>
      </c>
      <c r="B1048" t="s">
        <v>103</v>
      </c>
      <c r="C1048" t="s">
        <v>15</v>
      </c>
      <c r="D1048">
        <v>4333.33</v>
      </c>
      <c r="E1048" t="s">
        <v>138</v>
      </c>
      <c r="F1048">
        <v>12.8</v>
      </c>
      <c r="G1048">
        <v>55466.624000000003</v>
      </c>
    </row>
    <row r="1049" spans="1:7" x14ac:dyDescent="0.25">
      <c r="A1049" s="62">
        <v>44014</v>
      </c>
      <c r="B1049" t="s">
        <v>103</v>
      </c>
      <c r="C1049" t="s">
        <v>15</v>
      </c>
      <c r="D1049">
        <v>4333.33</v>
      </c>
      <c r="E1049" t="s">
        <v>138</v>
      </c>
      <c r="F1049">
        <v>12.8</v>
      </c>
      <c r="G1049">
        <v>55466.624000000003</v>
      </c>
    </row>
    <row r="1050" spans="1:7" x14ac:dyDescent="0.25">
      <c r="A1050" s="62">
        <v>44015</v>
      </c>
      <c r="B1050" t="s">
        <v>103</v>
      </c>
      <c r="C1050" t="s">
        <v>13</v>
      </c>
      <c r="D1050">
        <v>150</v>
      </c>
      <c r="E1050" t="s">
        <v>2</v>
      </c>
      <c r="F1050">
        <v>125</v>
      </c>
      <c r="G1050">
        <v>18750</v>
      </c>
    </row>
    <row r="1051" spans="1:7" x14ac:dyDescent="0.25">
      <c r="A1051" s="62">
        <v>44055</v>
      </c>
      <c r="B1051" t="s">
        <v>103</v>
      </c>
      <c r="C1051" t="s">
        <v>15</v>
      </c>
      <c r="D1051">
        <v>2020</v>
      </c>
      <c r="E1051" t="s">
        <v>138</v>
      </c>
      <c r="F1051">
        <v>8</v>
      </c>
      <c r="G1051">
        <v>16160</v>
      </c>
    </row>
    <row r="1052" spans="1:7" x14ac:dyDescent="0.25">
      <c r="A1052" s="62">
        <v>44055</v>
      </c>
      <c r="B1052" t="s">
        <v>103</v>
      </c>
      <c r="C1052" t="s">
        <v>15</v>
      </c>
      <c r="D1052">
        <v>1500</v>
      </c>
      <c r="E1052" t="s">
        <v>138</v>
      </c>
      <c r="F1052">
        <v>8</v>
      </c>
      <c r="G1052">
        <v>12000</v>
      </c>
    </row>
    <row r="1053" spans="1:7" x14ac:dyDescent="0.25">
      <c r="A1053" s="62">
        <v>44079</v>
      </c>
      <c r="B1053" t="s">
        <v>103</v>
      </c>
      <c r="C1053" t="s">
        <v>15</v>
      </c>
      <c r="D1053">
        <v>6375</v>
      </c>
      <c r="E1053" t="s">
        <v>138</v>
      </c>
      <c r="F1053">
        <v>12.8</v>
      </c>
      <c r="G1053">
        <v>81600</v>
      </c>
    </row>
    <row r="1054" spans="1:7" x14ac:dyDescent="0.25">
      <c r="A1054" s="62">
        <v>44090</v>
      </c>
      <c r="B1054" t="s">
        <v>103</v>
      </c>
      <c r="C1054" t="s">
        <v>15</v>
      </c>
      <c r="D1054">
        <v>2045.75</v>
      </c>
      <c r="E1054" t="s">
        <v>138</v>
      </c>
      <c r="F1054">
        <v>12.8</v>
      </c>
      <c r="G1054">
        <v>26185.600000000002</v>
      </c>
    </row>
    <row r="1055" spans="1:7" x14ac:dyDescent="0.25">
      <c r="A1055" s="62">
        <v>44090</v>
      </c>
      <c r="B1055" t="s">
        <v>103</v>
      </c>
      <c r="C1055" t="s">
        <v>15</v>
      </c>
      <c r="D1055">
        <v>1250</v>
      </c>
      <c r="E1055" t="s">
        <v>138</v>
      </c>
      <c r="F1055">
        <v>12.8</v>
      </c>
      <c r="G1055">
        <v>16000</v>
      </c>
    </row>
    <row r="1056" spans="1:7" x14ac:dyDescent="0.25">
      <c r="A1056" s="62">
        <v>44107</v>
      </c>
      <c r="B1056" t="s">
        <v>103</v>
      </c>
      <c r="C1056" t="s">
        <v>15</v>
      </c>
      <c r="D1056">
        <v>2129</v>
      </c>
      <c r="E1056" t="s">
        <v>138</v>
      </c>
      <c r="F1056">
        <v>12.8</v>
      </c>
      <c r="G1056">
        <v>27251.200000000001</v>
      </c>
    </row>
    <row r="1057" spans="1:7" x14ac:dyDescent="0.25">
      <c r="A1057" s="62">
        <v>44107</v>
      </c>
      <c r="B1057" t="s">
        <v>103</v>
      </c>
      <c r="C1057" t="s">
        <v>15</v>
      </c>
      <c r="D1057">
        <v>354</v>
      </c>
      <c r="E1057" t="s">
        <v>138</v>
      </c>
      <c r="F1057">
        <v>8</v>
      </c>
      <c r="G1057">
        <v>2832</v>
      </c>
    </row>
    <row r="1058" spans="1:7" x14ac:dyDescent="0.25">
      <c r="A1058" s="62">
        <v>44107</v>
      </c>
      <c r="B1058" t="s">
        <v>103</v>
      </c>
      <c r="C1058" t="s">
        <v>15</v>
      </c>
      <c r="D1058">
        <v>228</v>
      </c>
      <c r="E1058" t="s">
        <v>138</v>
      </c>
      <c r="F1058">
        <v>8</v>
      </c>
      <c r="G1058">
        <v>1824</v>
      </c>
    </row>
    <row r="1059" spans="1:7" x14ac:dyDescent="0.25">
      <c r="A1059" s="62">
        <v>44107</v>
      </c>
      <c r="B1059" t="s">
        <v>103</v>
      </c>
      <c r="C1059" t="s">
        <v>15</v>
      </c>
      <c r="D1059">
        <v>315</v>
      </c>
      <c r="E1059" t="s">
        <v>138</v>
      </c>
      <c r="F1059">
        <v>8</v>
      </c>
      <c r="G1059">
        <v>2520</v>
      </c>
    </row>
    <row r="1060" spans="1:7" x14ac:dyDescent="0.25">
      <c r="A1060" s="62">
        <v>44107</v>
      </c>
      <c r="B1060" t="s">
        <v>103</v>
      </c>
      <c r="C1060" t="s">
        <v>15</v>
      </c>
      <c r="D1060">
        <v>2074</v>
      </c>
      <c r="E1060" t="s">
        <v>138</v>
      </c>
      <c r="F1060">
        <v>8</v>
      </c>
      <c r="G1060">
        <v>16592</v>
      </c>
    </row>
    <row r="1061" spans="1:7" x14ac:dyDescent="0.25">
      <c r="A1061" s="62">
        <v>44107</v>
      </c>
      <c r="B1061" t="s">
        <v>103</v>
      </c>
      <c r="C1061" t="s">
        <v>15</v>
      </c>
      <c r="D1061">
        <v>1944</v>
      </c>
      <c r="E1061" t="s">
        <v>138</v>
      </c>
      <c r="F1061">
        <v>12.8</v>
      </c>
      <c r="G1061">
        <v>24883.200000000001</v>
      </c>
    </row>
    <row r="1062" spans="1:7" x14ac:dyDescent="0.25">
      <c r="A1062" s="62">
        <v>44126</v>
      </c>
      <c r="B1062" t="s">
        <v>103</v>
      </c>
      <c r="C1062" t="s">
        <v>15</v>
      </c>
      <c r="D1062">
        <v>350.75</v>
      </c>
      <c r="E1062" t="s">
        <v>138</v>
      </c>
      <c r="F1062">
        <v>8</v>
      </c>
      <c r="G1062">
        <v>2806</v>
      </c>
    </row>
    <row r="1063" spans="1:7" x14ac:dyDescent="0.25">
      <c r="A1063" s="62">
        <v>44126</v>
      </c>
      <c r="B1063" t="s">
        <v>103</v>
      </c>
      <c r="C1063" t="s">
        <v>15</v>
      </c>
      <c r="D1063">
        <v>608.33000000000004</v>
      </c>
      <c r="E1063" t="s">
        <v>138</v>
      </c>
      <c r="F1063">
        <v>8</v>
      </c>
      <c r="G1063">
        <v>4866.6400000000003</v>
      </c>
    </row>
    <row r="1064" spans="1:7" x14ac:dyDescent="0.25">
      <c r="A1064" s="62">
        <v>44126</v>
      </c>
      <c r="B1064" t="s">
        <v>103</v>
      </c>
      <c r="C1064" t="s">
        <v>15</v>
      </c>
      <c r="D1064">
        <v>758.33</v>
      </c>
      <c r="E1064" t="s">
        <v>138</v>
      </c>
      <c r="F1064">
        <v>8</v>
      </c>
      <c r="G1064">
        <v>6066.64</v>
      </c>
    </row>
    <row r="1065" spans="1:7" x14ac:dyDescent="0.25">
      <c r="A1065" s="62">
        <v>44126</v>
      </c>
      <c r="B1065" t="s">
        <v>103</v>
      </c>
      <c r="C1065" t="s">
        <v>15</v>
      </c>
      <c r="D1065">
        <v>1737.67</v>
      </c>
      <c r="E1065" t="s">
        <v>138</v>
      </c>
      <c r="F1065">
        <v>12.8</v>
      </c>
      <c r="G1065">
        <v>22242.176000000003</v>
      </c>
    </row>
    <row r="1066" spans="1:7" x14ac:dyDescent="0.25">
      <c r="A1066" s="62">
        <v>44126</v>
      </c>
      <c r="B1066" t="s">
        <v>103</v>
      </c>
      <c r="C1066" t="s">
        <v>15</v>
      </c>
      <c r="D1066">
        <v>568.75</v>
      </c>
      <c r="E1066" t="s">
        <v>138</v>
      </c>
      <c r="F1066">
        <v>12.8</v>
      </c>
      <c r="G1066">
        <v>7280</v>
      </c>
    </row>
    <row r="1067" spans="1:7" x14ac:dyDescent="0.25">
      <c r="A1067" s="62">
        <v>44126</v>
      </c>
      <c r="B1067" t="s">
        <v>103</v>
      </c>
      <c r="C1067" t="s">
        <v>15</v>
      </c>
      <c r="D1067">
        <v>799</v>
      </c>
      <c r="E1067" t="s">
        <v>138</v>
      </c>
      <c r="F1067">
        <v>12.8</v>
      </c>
      <c r="G1067">
        <v>10227.200000000001</v>
      </c>
    </row>
    <row r="1068" spans="1:7" x14ac:dyDescent="0.25">
      <c r="A1068" s="62">
        <v>44126</v>
      </c>
      <c r="B1068" t="s">
        <v>103</v>
      </c>
      <c r="C1068" t="s">
        <v>15</v>
      </c>
      <c r="D1068">
        <v>1715</v>
      </c>
      <c r="E1068" t="s">
        <v>138</v>
      </c>
      <c r="F1068">
        <v>8</v>
      </c>
      <c r="G1068">
        <v>13720</v>
      </c>
    </row>
    <row r="1069" spans="1:7" x14ac:dyDescent="0.25">
      <c r="A1069" s="62">
        <v>44153</v>
      </c>
      <c r="B1069" t="s">
        <v>103</v>
      </c>
      <c r="C1069" t="s">
        <v>15</v>
      </c>
      <c r="D1069">
        <v>254.17</v>
      </c>
      <c r="E1069" t="s">
        <v>138</v>
      </c>
      <c r="F1069">
        <v>8</v>
      </c>
      <c r="G1069">
        <v>2033.36</v>
      </c>
    </row>
    <row r="1070" spans="1:7" x14ac:dyDescent="0.25">
      <c r="A1070" s="62">
        <v>44153</v>
      </c>
      <c r="B1070" t="s">
        <v>103</v>
      </c>
      <c r="C1070" t="s">
        <v>15</v>
      </c>
      <c r="D1070">
        <v>1850</v>
      </c>
      <c r="E1070" t="s">
        <v>138</v>
      </c>
      <c r="F1070">
        <v>12.8</v>
      </c>
      <c r="G1070">
        <v>23680</v>
      </c>
    </row>
    <row r="1071" spans="1:7" x14ac:dyDescent="0.25">
      <c r="A1071" s="62">
        <v>44153</v>
      </c>
      <c r="B1071" t="s">
        <v>103</v>
      </c>
      <c r="C1071" t="s">
        <v>15</v>
      </c>
      <c r="D1071">
        <v>775</v>
      </c>
      <c r="E1071" t="s">
        <v>138</v>
      </c>
      <c r="F1071">
        <v>12.8</v>
      </c>
      <c r="G1071">
        <v>9920</v>
      </c>
    </row>
    <row r="1072" spans="1:7" x14ac:dyDescent="0.25">
      <c r="A1072" s="62">
        <v>44153</v>
      </c>
      <c r="B1072" t="s">
        <v>103</v>
      </c>
      <c r="C1072" t="s">
        <v>15</v>
      </c>
      <c r="D1072">
        <v>4335</v>
      </c>
      <c r="E1072" t="s">
        <v>138</v>
      </c>
      <c r="F1072">
        <v>12.8</v>
      </c>
      <c r="G1072">
        <v>55488</v>
      </c>
    </row>
    <row r="1073" spans="1:7" x14ac:dyDescent="0.25">
      <c r="A1073" s="62">
        <v>44153</v>
      </c>
      <c r="B1073" t="s">
        <v>103</v>
      </c>
      <c r="C1073" t="s">
        <v>15</v>
      </c>
      <c r="D1073">
        <v>2020</v>
      </c>
      <c r="E1073" t="s">
        <v>138</v>
      </c>
      <c r="F1073">
        <v>8</v>
      </c>
      <c r="G1073">
        <v>16160</v>
      </c>
    </row>
    <row r="1074" spans="1:7" x14ac:dyDescent="0.25">
      <c r="A1074" s="62">
        <v>44161</v>
      </c>
      <c r="B1074" t="s">
        <v>103</v>
      </c>
      <c r="C1074" t="s">
        <v>15</v>
      </c>
      <c r="D1074">
        <v>3995</v>
      </c>
      <c r="E1074" t="s">
        <v>138</v>
      </c>
      <c r="F1074">
        <v>12.8</v>
      </c>
      <c r="G1074">
        <v>51136</v>
      </c>
    </row>
    <row r="1075" spans="1:7" x14ac:dyDescent="0.25">
      <c r="A1075" s="62">
        <v>44163</v>
      </c>
      <c r="B1075" t="s">
        <v>103</v>
      </c>
      <c r="C1075" t="s">
        <v>15</v>
      </c>
      <c r="D1075">
        <v>975</v>
      </c>
      <c r="E1075" t="s">
        <v>138</v>
      </c>
      <c r="F1075">
        <v>8</v>
      </c>
      <c r="G1075">
        <v>7800</v>
      </c>
    </row>
    <row r="1076" spans="1:7" x14ac:dyDescent="0.25">
      <c r="A1076" s="62">
        <v>44163</v>
      </c>
      <c r="B1076" t="s">
        <v>103</v>
      </c>
      <c r="C1076" t="s">
        <v>15</v>
      </c>
      <c r="D1076">
        <v>140</v>
      </c>
      <c r="E1076" t="s">
        <v>138</v>
      </c>
      <c r="F1076">
        <v>8</v>
      </c>
      <c r="G1076">
        <v>1120</v>
      </c>
    </row>
    <row r="1077" spans="1:7" x14ac:dyDescent="0.25">
      <c r="A1077" s="62">
        <v>44163</v>
      </c>
      <c r="B1077" t="s">
        <v>103</v>
      </c>
      <c r="C1077" t="s">
        <v>15</v>
      </c>
      <c r="D1077">
        <v>300</v>
      </c>
      <c r="E1077" t="s">
        <v>138</v>
      </c>
      <c r="F1077">
        <v>8</v>
      </c>
      <c r="G1077">
        <v>2400</v>
      </c>
    </row>
    <row r="1078" spans="1:7" x14ac:dyDescent="0.25">
      <c r="A1078" s="62">
        <v>44163</v>
      </c>
      <c r="B1078" t="s">
        <v>103</v>
      </c>
      <c r="C1078" t="s">
        <v>15</v>
      </c>
      <c r="D1078">
        <v>250</v>
      </c>
      <c r="E1078" t="s">
        <v>138</v>
      </c>
      <c r="F1078">
        <v>8</v>
      </c>
      <c r="G1078">
        <v>2000</v>
      </c>
    </row>
    <row r="1079" spans="1:7" x14ac:dyDescent="0.25">
      <c r="A1079" s="62">
        <v>44163</v>
      </c>
      <c r="B1079" t="s">
        <v>103</v>
      </c>
      <c r="C1079" t="s">
        <v>15</v>
      </c>
      <c r="D1079">
        <v>1200</v>
      </c>
      <c r="E1079" t="s">
        <v>138</v>
      </c>
      <c r="F1079">
        <v>8</v>
      </c>
      <c r="G1079">
        <v>9600</v>
      </c>
    </row>
    <row r="1080" spans="1:7" x14ac:dyDescent="0.25">
      <c r="A1080" s="62">
        <v>44163</v>
      </c>
      <c r="B1080" t="s">
        <v>103</v>
      </c>
      <c r="C1080" t="s">
        <v>15</v>
      </c>
      <c r="D1080">
        <v>255</v>
      </c>
      <c r="E1080" t="s">
        <v>138</v>
      </c>
      <c r="F1080">
        <v>12.8</v>
      </c>
      <c r="G1080">
        <v>3264</v>
      </c>
    </row>
    <row r="1081" spans="1:7" x14ac:dyDescent="0.25">
      <c r="A1081" s="62">
        <v>44163</v>
      </c>
      <c r="B1081" t="s">
        <v>103</v>
      </c>
      <c r="C1081" t="s">
        <v>15</v>
      </c>
      <c r="D1081">
        <v>1850</v>
      </c>
      <c r="E1081" t="s">
        <v>138</v>
      </c>
      <c r="F1081">
        <v>12.8</v>
      </c>
      <c r="G1081">
        <v>23680</v>
      </c>
    </row>
    <row r="1082" spans="1:7" x14ac:dyDescent="0.25">
      <c r="A1082" s="62">
        <v>44188</v>
      </c>
      <c r="B1082" t="s">
        <v>103</v>
      </c>
      <c r="C1082" t="s">
        <v>11</v>
      </c>
      <c r="D1082">
        <v>102</v>
      </c>
      <c r="E1082" t="s">
        <v>138</v>
      </c>
      <c r="F1082">
        <v>9.4</v>
      </c>
      <c r="G1082">
        <v>958.80000000000007</v>
      </c>
    </row>
    <row r="1083" spans="1:7" x14ac:dyDescent="0.25">
      <c r="A1083" s="62">
        <v>44188</v>
      </c>
      <c r="B1083" t="s">
        <v>103</v>
      </c>
      <c r="C1083" t="s">
        <v>11</v>
      </c>
      <c r="D1083">
        <v>960</v>
      </c>
      <c r="E1083" t="s">
        <v>138</v>
      </c>
      <c r="F1083">
        <v>9.4</v>
      </c>
      <c r="G1083">
        <v>9024</v>
      </c>
    </row>
    <row r="1084" spans="1:7" x14ac:dyDescent="0.25">
      <c r="A1084" s="62">
        <v>44188</v>
      </c>
      <c r="B1084" t="s">
        <v>103</v>
      </c>
      <c r="C1084" t="s">
        <v>11</v>
      </c>
      <c r="D1084">
        <v>475</v>
      </c>
      <c r="E1084" t="s">
        <v>138</v>
      </c>
      <c r="F1084">
        <v>9.4</v>
      </c>
      <c r="G1084">
        <v>4465</v>
      </c>
    </row>
    <row r="1085" spans="1:7" x14ac:dyDescent="0.25">
      <c r="A1085" s="62">
        <v>44188</v>
      </c>
      <c r="B1085" t="s">
        <v>103</v>
      </c>
      <c r="C1085" t="s">
        <v>11</v>
      </c>
      <c r="D1085">
        <v>1524</v>
      </c>
      <c r="E1085" t="s">
        <v>138</v>
      </c>
      <c r="F1085">
        <v>9.4</v>
      </c>
      <c r="G1085">
        <v>14325.6</v>
      </c>
    </row>
    <row r="1086" spans="1:7" x14ac:dyDescent="0.25">
      <c r="A1086" s="62">
        <v>44188</v>
      </c>
      <c r="B1086" t="s">
        <v>103</v>
      </c>
      <c r="C1086" t="s">
        <v>11</v>
      </c>
      <c r="D1086">
        <v>2550</v>
      </c>
      <c r="E1086" t="s">
        <v>138</v>
      </c>
      <c r="F1086">
        <v>15</v>
      </c>
      <c r="G1086">
        <v>38250</v>
      </c>
    </row>
    <row r="1087" spans="1:7" x14ac:dyDescent="0.25">
      <c r="A1087" s="62">
        <v>44188</v>
      </c>
      <c r="B1087" t="s">
        <v>103</v>
      </c>
      <c r="C1087" t="s">
        <v>11</v>
      </c>
      <c r="D1087">
        <v>1220</v>
      </c>
      <c r="E1087" t="s">
        <v>138</v>
      </c>
      <c r="F1087">
        <v>9.4</v>
      </c>
      <c r="G1087">
        <v>11468</v>
      </c>
    </row>
    <row r="1088" spans="1:7" x14ac:dyDescent="0.25">
      <c r="A1088" s="62">
        <v>44191</v>
      </c>
      <c r="B1088" t="s">
        <v>103</v>
      </c>
      <c r="C1088" t="s">
        <v>15</v>
      </c>
      <c r="D1088">
        <v>4335</v>
      </c>
      <c r="E1088" t="s">
        <v>138</v>
      </c>
      <c r="F1088">
        <v>15</v>
      </c>
      <c r="G1088">
        <v>65025</v>
      </c>
    </row>
    <row r="1089" spans="1:7" x14ac:dyDescent="0.25">
      <c r="A1089" s="62">
        <v>44191</v>
      </c>
      <c r="B1089" t="s">
        <v>103</v>
      </c>
      <c r="C1089" t="s">
        <v>15</v>
      </c>
      <c r="D1089">
        <v>1881.25</v>
      </c>
      <c r="E1089" t="s">
        <v>138</v>
      </c>
      <c r="F1089">
        <v>15</v>
      </c>
      <c r="G1089">
        <v>28218.75</v>
      </c>
    </row>
    <row r="1090" spans="1:7" x14ac:dyDescent="0.25">
      <c r="A1090" s="62">
        <v>44191</v>
      </c>
      <c r="B1090" t="s">
        <v>103</v>
      </c>
      <c r="C1090" t="s">
        <v>15</v>
      </c>
      <c r="D1090">
        <v>262.5</v>
      </c>
      <c r="E1090" t="s">
        <v>138</v>
      </c>
      <c r="F1090">
        <v>15</v>
      </c>
      <c r="G1090">
        <v>3937.5</v>
      </c>
    </row>
    <row r="1091" spans="1:7" x14ac:dyDescent="0.25">
      <c r="A1091" s="62">
        <v>44191</v>
      </c>
      <c r="B1091" t="s">
        <v>103</v>
      </c>
      <c r="C1091" t="s">
        <v>15</v>
      </c>
      <c r="D1091">
        <v>1632</v>
      </c>
      <c r="E1091" t="s">
        <v>138</v>
      </c>
      <c r="F1091">
        <v>15</v>
      </c>
      <c r="G1091">
        <v>24480</v>
      </c>
    </row>
    <row r="1092" spans="1:7" x14ac:dyDescent="0.25">
      <c r="A1092" s="62">
        <v>44191</v>
      </c>
      <c r="B1092" t="s">
        <v>103</v>
      </c>
      <c r="C1092" t="s">
        <v>15</v>
      </c>
      <c r="D1092">
        <v>775</v>
      </c>
      <c r="E1092" t="s">
        <v>138</v>
      </c>
      <c r="F1092">
        <v>15</v>
      </c>
      <c r="G1092">
        <v>11625</v>
      </c>
    </row>
    <row r="1093" spans="1:7" x14ac:dyDescent="0.25">
      <c r="A1093" s="62">
        <v>44224</v>
      </c>
      <c r="B1093" t="s">
        <v>103</v>
      </c>
      <c r="C1093" t="s">
        <v>15</v>
      </c>
      <c r="D1093">
        <v>4122.5</v>
      </c>
      <c r="E1093" t="s">
        <v>138</v>
      </c>
      <c r="F1093">
        <v>15</v>
      </c>
      <c r="G1093">
        <v>61837.5</v>
      </c>
    </row>
    <row r="1094" spans="1:7" x14ac:dyDescent="0.25">
      <c r="A1094" s="62">
        <v>44225</v>
      </c>
      <c r="B1094" t="s">
        <v>103</v>
      </c>
      <c r="C1094" t="s">
        <v>15</v>
      </c>
      <c r="D1094">
        <v>1800</v>
      </c>
      <c r="E1094" t="s">
        <v>138</v>
      </c>
      <c r="F1094">
        <v>9.4</v>
      </c>
      <c r="G1094">
        <v>16920</v>
      </c>
    </row>
    <row r="1095" spans="1:7" x14ac:dyDescent="0.25">
      <c r="A1095" s="62">
        <v>44225</v>
      </c>
      <c r="B1095" t="s">
        <v>103</v>
      </c>
      <c r="C1095" t="s">
        <v>15</v>
      </c>
      <c r="D1095">
        <v>2252.5</v>
      </c>
      <c r="E1095" t="s">
        <v>138</v>
      </c>
      <c r="F1095">
        <v>15</v>
      </c>
      <c r="G1095">
        <v>33787.5</v>
      </c>
    </row>
    <row r="1096" spans="1:7" x14ac:dyDescent="0.25">
      <c r="A1096" s="62">
        <v>44225</v>
      </c>
      <c r="B1096" t="s">
        <v>103</v>
      </c>
      <c r="C1096" t="s">
        <v>13</v>
      </c>
      <c r="D1096">
        <v>100</v>
      </c>
      <c r="E1096" t="s">
        <v>2</v>
      </c>
      <c r="F1096">
        <v>135</v>
      </c>
      <c r="G1096">
        <v>13500</v>
      </c>
    </row>
    <row r="1097" spans="1:7" x14ac:dyDescent="0.25">
      <c r="A1097" s="62">
        <v>44250</v>
      </c>
      <c r="B1097" t="s">
        <v>103</v>
      </c>
      <c r="C1097" t="s">
        <v>15</v>
      </c>
      <c r="D1097">
        <v>3118.75</v>
      </c>
      <c r="E1097" t="s">
        <v>138</v>
      </c>
      <c r="F1097">
        <v>15</v>
      </c>
      <c r="G1097">
        <v>46781.25</v>
      </c>
    </row>
    <row r="1098" spans="1:7" x14ac:dyDescent="0.25">
      <c r="A1098" s="62">
        <v>44250</v>
      </c>
      <c r="B1098" t="s">
        <v>103</v>
      </c>
      <c r="C1098" t="s">
        <v>15</v>
      </c>
      <c r="D1098">
        <v>1162.5</v>
      </c>
      <c r="E1098" t="s">
        <v>138</v>
      </c>
      <c r="F1098">
        <v>15</v>
      </c>
      <c r="G1098">
        <v>17437.5</v>
      </c>
    </row>
    <row r="1099" spans="1:7" x14ac:dyDescent="0.25">
      <c r="A1099" s="62">
        <v>44250</v>
      </c>
      <c r="B1099" t="s">
        <v>103</v>
      </c>
      <c r="C1099" t="s">
        <v>15</v>
      </c>
      <c r="D1099">
        <v>4377.5</v>
      </c>
      <c r="E1099" t="s">
        <v>138</v>
      </c>
      <c r="F1099">
        <v>15</v>
      </c>
      <c r="G1099">
        <v>65662.5</v>
      </c>
    </row>
    <row r="1100" spans="1:7" x14ac:dyDescent="0.25">
      <c r="A1100" s="62">
        <v>44257</v>
      </c>
      <c r="B1100" t="s">
        <v>103</v>
      </c>
      <c r="C1100" t="s">
        <v>15</v>
      </c>
      <c r="D1100">
        <v>800</v>
      </c>
      <c r="E1100" t="s">
        <v>138</v>
      </c>
      <c r="F1100">
        <v>9.4</v>
      </c>
      <c r="G1100">
        <v>7520</v>
      </c>
    </row>
    <row r="1101" spans="1:7" x14ac:dyDescent="0.25">
      <c r="A1101" s="62">
        <v>44257</v>
      </c>
      <c r="B1101" t="s">
        <v>103</v>
      </c>
      <c r="C1101" t="s">
        <v>15</v>
      </c>
      <c r="D1101">
        <v>3400</v>
      </c>
      <c r="E1101" t="s">
        <v>138</v>
      </c>
      <c r="F1101">
        <v>15</v>
      </c>
      <c r="G1101">
        <v>51000</v>
      </c>
    </row>
    <row r="1102" spans="1:7" x14ac:dyDescent="0.25">
      <c r="A1102" s="62">
        <v>44274</v>
      </c>
      <c r="B1102" t="s">
        <v>103</v>
      </c>
      <c r="C1102" t="s">
        <v>15</v>
      </c>
      <c r="D1102">
        <v>4250</v>
      </c>
      <c r="E1102" t="s">
        <v>138</v>
      </c>
      <c r="F1102">
        <v>15.5</v>
      </c>
      <c r="G1102">
        <v>65875</v>
      </c>
    </row>
    <row r="1103" spans="1:7" x14ac:dyDescent="0.25">
      <c r="A1103" s="62">
        <v>44324</v>
      </c>
      <c r="B1103" t="s">
        <v>103</v>
      </c>
      <c r="C1103" t="s">
        <v>15</v>
      </c>
      <c r="D1103">
        <v>48</v>
      </c>
      <c r="E1103" t="s">
        <v>138</v>
      </c>
      <c r="F1103">
        <v>8</v>
      </c>
      <c r="G1103">
        <v>384</v>
      </c>
    </row>
    <row r="1104" spans="1:7" x14ac:dyDescent="0.25">
      <c r="A1104" s="62">
        <v>44324</v>
      </c>
      <c r="B1104" t="s">
        <v>103</v>
      </c>
      <c r="C1104" t="s">
        <v>15</v>
      </c>
      <c r="D1104">
        <v>312</v>
      </c>
      <c r="E1104" t="s">
        <v>138</v>
      </c>
      <c r="F1104">
        <v>8</v>
      </c>
      <c r="G1104">
        <v>2496</v>
      </c>
    </row>
    <row r="1105" spans="1:7" x14ac:dyDescent="0.25">
      <c r="A1105" s="62">
        <v>44324</v>
      </c>
      <c r="B1105" t="s">
        <v>103</v>
      </c>
      <c r="C1105" t="s">
        <v>15</v>
      </c>
      <c r="D1105">
        <v>7225</v>
      </c>
      <c r="E1105" t="s">
        <v>138</v>
      </c>
      <c r="F1105">
        <v>8</v>
      </c>
      <c r="G1105">
        <v>57800</v>
      </c>
    </row>
    <row r="1106" spans="1:7" x14ac:dyDescent="0.25">
      <c r="A1106" s="62">
        <v>44324</v>
      </c>
      <c r="B1106" t="s">
        <v>103</v>
      </c>
      <c r="C1106" t="s">
        <v>15</v>
      </c>
      <c r="D1106">
        <v>3825</v>
      </c>
      <c r="E1106" t="s">
        <v>138</v>
      </c>
      <c r="F1106">
        <v>15.5</v>
      </c>
      <c r="G1106">
        <v>59287.5</v>
      </c>
    </row>
    <row r="1107" spans="1:7" x14ac:dyDescent="0.25">
      <c r="A1107" s="62">
        <v>44324</v>
      </c>
      <c r="B1107" t="s">
        <v>103</v>
      </c>
      <c r="C1107" t="s">
        <v>15</v>
      </c>
      <c r="D1107">
        <v>408</v>
      </c>
      <c r="E1107" t="s">
        <v>138</v>
      </c>
      <c r="F1107">
        <v>9.6</v>
      </c>
      <c r="G1107">
        <v>3916.7999999999997</v>
      </c>
    </row>
    <row r="1108" spans="1:7" x14ac:dyDescent="0.25">
      <c r="A1108" s="62">
        <v>44324</v>
      </c>
      <c r="B1108" t="s">
        <v>103</v>
      </c>
      <c r="C1108" t="s">
        <v>15</v>
      </c>
      <c r="D1108">
        <v>312</v>
      </c>
      <c r="E1108" t="s">
        <v>138</v>
      </c>
      <c r="F1108">
        <v>9.6</v>
      </c>
      <c r="G1108">
        <v>2995.2</v>
      </c>
    </row>
    <row r="1109" spans="1:7" x14ac:dyDescent="0.25">
      <c r="A1109" s="62">
        <v>44324</v>
      </c>
      <c r="B1109" t="s">
        <v>103</v>
      </c>
      <c r="C1109" t="s">
        <v>15</v>
      </c>
      <c r="D1109">
        <v>7225</v>
      </c>
      <c r="E1109" t="s">
        <v>138</v>
      </c>
      <c r="F1109">
        <v>15.5</v>
      </c>
      <c r="G1109">
        <v>111987.5</v>
      </c>
    </row>
    <row r="1110" spans="1:7" x14ac:dyDescent="0.25">
      <c r="A1110" s="62">
        <v>44350</v>
      </c>
      <c r="B1110" t="s">
        <v>103</v>
      </c>
      <c r="C1110" t="s">
        <v>15</v>
      </c>
      <c r="D1110">
        <v>5559</v>
      </c>
      <c r="E1110" t="s">
        <v>138</v>
      </c>
      <c r="F1110">
        <v>15.5</v>
      </c>
      <c r="G1110">
        <v>86164.5</v>
      </c>
    </row>
    <row r="1111" spans="1:7" x14ac:dyDescent="0.25">
      <c r="A1111" s="62">
        <v>44350</v>
      </c>
      <c r="B1111" t="s">
        <v>103</v>
      </c>
      <c r="C1111" t="s">
        <v>15</v>
      </c>
      <c r="D1111">
        <v>505</v>
      </c>
      <c r="E1111" t="s">
        <v>138</v>
      </c>
      <c r="F1111">
        <v>9.6</v>
      </c>
      <c r="G1111">
        <v>4848</v>
      </c>
    </row>
    <row r="1112" spans="1:7" x14ac:dyDescent="0.25">
      <c r="A1112" s="62">
        <v>44350</v>
      </c>
      <c r="B1112" t="s">
        <v>103</v>
      </c>
      <c r="C1112" t="s">
        <v>15</v>
      </c>
      <c r="D1112">
        <v>3391.66</v>
      </c>
      <c r="E1112" t="s">
        <v>138</v>
      </c>
      <c r="F1112">
        <v>15.5</v>
      </c>
      <c r="G1112">
        <v>52570.729999999996</v>
      </c>
    </row>
    <row r="1113" spans="1:7" x14ac:dyDescent="0.25">
      <c r="A1113" s="62">
        <v>44389</v>
      </c>
      <c r="B1113" t="s">
        <v>103</v>
      </c>
      <c r="C1113" t="s">
        <v>15</v>
      </c>
      <c r="D1113">
        <v>2975</v>
      </c>
      <c r="E1113" t="s">
        <v>138</v>
      </c>
      <c r="F1113">
        <v>15.5</v>
      </c>
      <c r="G1113">
        <v>46112.5</v>
      </c>
    </row>
    <row r="1114" spans="1:7" x14ac:dyDescent="0.25">
      <c r="A1114" s="62">
        <v>44389</v>
      </c>
      <c r="B1114" t="s">
        <v>103</v>
      </c>
      <c r="C1114" t="s">
        <v>15</v>
      </c>
      <c r="D1114">
        <v>399</v>
      </c>
      <c r="E1114" t="s">
        <v>138</v>
      </c>
      <c r="F1114">
        <v>15.5</v>
      </c>
      <c r="G1114">
        <v>6184.5</v>
      </c>
    </row>
    <row r="1115" spans="1:7" x14ac:dyDescent="0.25">
      <c r="A1115" s="62">
        <v>44389</v>
      </c>
      <c r="B1115" t="s">
        <v>103</v>
      </c>
      <c r="C1115" t="s">
        <v>15</v>
      </c>
      <c r="D1115">
        <v>310</v>
      </c>
      <c r="E1115" t="s">
        <v>138</v>
      </c>
      <c r="F1115">
        <v>15.5</v>
      </c>
      <c r="G1115">
        <v>4805</v>
      </c>
    </row>
    <row r="1116" spans="1:7" x14ac:dyDescent="0.25">
      <c r="A1116" s="62">
        <v>44389</v>
      </c>
      <c r="B1116" t="s">
        <v>103</v>
      </c>
      <c r="C1116" t="s">
        <v>15</v>
      </c>
      <c r="D1116">
        <v>440</v>
      </c>
      <c r="E1116" t="s">
        <v>138</v>
      </c>
      <c r="F1116">
        <v>9.6</v>
      </c>
      <c r="G1116">
        <v>4224</v>
      </c>
    </row>
    <row r="1117" spans="1:7" x14ac:dyDescent="0.25">
      <c r="A1117" s="62">
        <v>44389</v>
      </c>
      <c r="B1117" t="s">
        <v>103</v>
      </c>
      <c r="C1117" t="s">
        <v>15</v>
      </c>
      <c r="D1117">
        <v>500</v>
      </c>
      <c r="E1117" t="s">
        <v>138</v>
      </c>
      <c r="F1117">
        <v>9.6</v>
      </c>
      <c r="G1117">
        <v>4800</v>
      </c>
    </row>
    <row r="1118" spans="1:7" x14ac:dyDescent="0.25">
      <c r="A1118" s="62">
        <v>44389</v>
      </c>
      <c r="B1118" t="s">
        <v>103</v>
      </c>
      <c r="C1118" t="s">
        <v>15</v>
      </c>
      <c r="D1118">
        <v>600</v>
      </c>
      <c r="E1118" t="s">
        <v>138</v>
      </c>
      <c r="F1118">
        <v>9.6</v>
      </c>
      <c r="G1118">
        <v>5760</v>
      </c>
    </row>
    <row r="1119" spans="1:7" x14ac:dyDescent="0.25">
      <c r="A1119" s="62">
        <v>44389</v>
      </c>
      <c r="B1119" t="s">
        <v>103</v>
      </c>
      <c r="C1119" t="s">
        <v>15</v>
      </c>
      <c r="D1119">
        <v>3467.5</v>
      </c>
      <c r="E1119" t="s">
        <v>138</v>
      </c>
      <c r="F1119">
        <v>15.5</v>
      </c>
      <c r="G1119">
        <v>53746.25</v>
      </c>
    </row>
    <row r="1120" spans="1:7" x14ac:dyDescent="0.25">
      <c r="A1120" s="62">
        <v>44583</v>
      </c>
      <c r="B1120" t="s">
        <v>103</v>
      </c>
      <c r="C1120" t="s">
        <v>15</v>
      </c>
      <c r="D1120">
        <v>2125</v>
      </c>
      <c r="E1120" t="s">
        <v>138</v>
      </c>
      <c r="F1120">
        <v>16.5</v>
      </c>
      <c r="G1120">
        <v>35062.5</v>
      </c>
    </row>
    <row r="1121" spans="1:7" x14ac:dyDescent="0.25">
      <c r="A1121" s="62">
        <v>44583</v>
      </c>
      <c r="B1121" t="s">
        <v>103</v>
      </c>
      <c r="C1121" t="s">
        <v>15</v>
      </c>
      <c r="D1121">
        <v>387.5</v>
      </c>
      <c r="E1121" t="s">
        <v>138</v>
      </c>
      <c r="F1121">
        <v>16.5</v>
      </c>
      <c r="G1121">
        <v>6393.75</v>
      </c>
    </row>
    <row r="1122" spans="1:7" x14ac:dyDescent="0.25">
      <c r="A1122" s="62">
        <v>44583</v>
      </c>
      <c r="B1122" t="s">
        <v>103</v>
      </c>
      <c r="C1122" t="s">
        <v>15</v>
      </c>
      <c r="D1122">
        <v>182.5</v>
      </c>
      <c r="E1122" t="s">
        <v>138</v>
      </c>
      <c r="F1122">
        <v>16.5</v>
      </c>
      <c r="G1122">
        <v>3011.25</v>
      </c>
    </row>
    <row r="1123" spans="1:7" x14ac:dyDescent="0.25">
      <c r="A1123" s="62">
        <v>44583</v>
      </c>
      <c r="B1123" t="s">
        <v>103</v>
      </c>
      <c r="C1123" t="s">
        <v>15</v>
      </c>
      <c r="D1123">
        <v>350</v>
      </c>
      <c r="E1123" t="s">
        <v>138</v>
      </c>
      <c r="F1123">
        <v>10.5</v>
      </c>
      <c r="G1123">
        <v>3675</v>
      </c>
    </row>
    <row r="1124" spans="1:7" x14ac:dyDescent="0.25">
      <c r="A1124" s="62">
        <v>44583</v>
      </c>
      <c r="B1124" t="s">
        <v>103</v>
      </c>
      <c r="C1124" t="s">
        <v>15</v>
      </c>
      <c r="D1124">
        <v>2125</v>
      </c>
      <c r="E1124" t="s">
        <v>138</v>
      </c>
      <c r="F1124">
        <v>16.5</v>
      </c>
      <c r="G1124">
        <v>35062.5</v>
      </c>
    </row>
    <row r="1125" spans="1:7" x14ac:dyDescent="0.25">
      <c r="A1125" s="62">
        <v>43701</v>
      </c>
      <c r="B1125" t="s">
        <v>54</v>
      </c>
      <c r="C1125" t="s">
        <v>13</v>
      </c>
      <c r="D1125">
        <v>400</v>
      </c>
      <c r="E1125" t="s">
        <v>2</v>
      </c>
      <c r="F1125">
        <v>83</v>
      </c>
      <c r="G1125">
        <v>33200</v>
      </c>
    </row>
    <row r="1126" spans="1:7" x14ac:dyDescent="0.25">
      <c r="A1126" s="62">
        <v>43713</v>
      </c>
      <c r="B1126" t="s">
        <v>54</v>
      </c>
      <c r="C1126" t="s">
        <v>13</v>
      </c>
      <c r="D1126">
        <v>450</v>
      </c>
      <c r="E1126" t="s">
        <v>2</v>
      </c>
      <c r="F1126">
        <v>83</v>
      </c>
      <c r="G1126">
        <v>37350</v>
      </c>
    </row>
    <row r="1127" spans="1:7" x14ac:dyDescent="0.25">
      <c r="A1127" s="62">
        <v>43780</v>
      </c>
      <c r="B1127" t="s">
        <v>54</v>
      </c>
      <c r="C1127" t="s">
        <v>13</v>
      </c>
      <c r="D1127">
        <v>451</v>
      </c>
      <c r="E1127" t="s">
        <v>2</v>
      </c>
      <c r="F1127">
        <v>83</v>
      </c>
      <c r="G1127">
        <v>37433</v>
      </c>
    </row>
    <row r="1128" spans="1:7" x14ac:dyDescent="0.25">
      <c r="A1128" s="62">
        <v>43804</v>
      </c>
      <c r="B1128" t="s">
        <v>54</v>
      </c>
      <c r="C1128" t="s">
        <v>13</v>
      </c>
      <c r="D1128">
        <v>475</v>
      </c>
      <c r="E1128" t="s">
        <v>2</v>
      </c>
      <c r="F1128">
        <v>83</v>
      </c>
      <c r="G1128">
        <v>39425</v>
      </c>
    </row>
    <row r="1129" spans="1:7" x14ac:dyDescent="0.25">
      <c r="A1129" s="62">
        <v>43825</v>
      </c>
      <c r="B1129" t="s">
        <v>54</v>
      </c>
      <c r="C1129" t="s">
        <v>13</v>
      </c>
      <c r="D1129">
        <v>455</v>
      </c>
      <c r="E1129" t="s">
        <v>2</v>
      </c>
      <c r="F1129">
        <v>83</v>
      </c>
      <c r="G1129">
        <v>37765</v>
      </c>
    </row>
    <row r="1130" spans="1:7" x14ac:dyDescent="0.25">
      <c r="A1130" s="62">
        <v>43827</v>
      </c>
      <c r="B1130" t="s">
        <v>54</v>
      </c>
      <c r="C1130" t="s">
        <v>13</v>
      </c>
      <c r="D1130">
        <v>450</v>
      </c>
      <c r="E1130" t="s">
        <v>2</v>
      </c>
      <c r="F1130">
        <v>83</v>
      </c>
      <c r="G1130">
        <v>37350</v>
      </c>
    </row>
    <row r="1131" spans="1:7" x14ac:dyDescent="0.25">
      <c r="A1131" s="62">
        <v>43838</v>
      </c>
      <c r="B1131" t="s">
        <v>54</v>
      </c>
      <c r="C1131" t="s">
        <v>13</v>
      </c>
      <c r="D1131">
        <v>452</v>
      </c>
      <c r="E1131" t="s">
        <v>2</v>
      </c>
      <c r="F1131">
        <v>83</v>
      </c>
      <c r="G1131">
        <v>37516</v>
      </c>
    </row>
    <row r="1132" spans="1:7" x14ac:dyDescent="0.25">
      <c r="A1132" s="62">
        <v>43845</v>
      </c>
      <c r="B1132" t="s">
        <v>54</v>
      </c>
      <c r="C1132" t="s">
        <v>13</v>
      </c>
      <c r="D1132">
        <v>454</v>
      </c>
      <c r="E1132" t="s">
        <v>2</v>
      </c>
      <c r="F1132">
        <v>83</v>
      </c>
      <c r="G1132">
        <v>37682</v>
      </c>
    </row>
    <row r="1133" spans="1:7" x14ac:dyDescent="0.25">
      <c r="A1133" s="62">
        <v>43864</v>
      </c>
      <c r="B1133" t="s">
        <v>54</v>
      </c>
      <c r="C1133" t="s">
        <v>13</v>
      </c>
      <c r="D1133">
        <v>280</v>
      </c>
      <c r="E1133" t="s">
        <v>2</v>
      </c>
      <c r="F1133">
        <v>83</v>
      </c>
      <c r="G1133">
        <v>23240</v>
      </c>
    </row>
    <row r="1134" spans="1:7" x14ac:dyDescent="0.25">
      <c r="A1134" s="62">
        <v>43879</v>
      </c>
      <c r="B1134" t="s">
        <v>54</v>
      </c>
      <c r="C1134" t="s">
        <v>13</v>
      </c>
      <c r="D1134">
        <v>452</v>
      </c>
      <c r="E1134" t="s">
        <v>2</v>
      </c>
      <c r="F1134">
        <v>83</v>
      </c>
      <c r="G1134">
        <v>37516</v>
      </c>
    </row>
    <row r="1135" spans="1:7" x14ac:dyDescent="0.25">
      <c r="A1135" s="62">
        <v>43897</v>
      </c>
      <c r="B1135" t="s">
        <v>54</v>
      </c>
      <c r="C1135" t="s">
        <v>13</v>
      </c>
      <c r="D1135">
        <v>450</v>
      </c>
      <c r="E1135" t="s">
        <v>2</v>
      </c>
      <c r="F1135">
        <v>83</v>
      </c>
      <c r="G1135">
        <v>37350</v>
      </c>
    </row>
    <row r="1136" spans="1:7" x14ac:dyDescent="0.25">
      <c r="A1136" s="62">
        <v>43985</v>
      </c>
      <c r="B1136" t="s">
        <v>54</v>
      </c>
      <c r="C1136" t="s">
        <v>15</v>
      </c>
      <c r="D1136">
        <v>452</v>
      </c>
      <c r="E1136" t="s">
        <v>2</v>
      </c>
      <c r="F1136">
        <v>83</v>
      </c>
      <c r="G1136">
        <v>37516</v>
      </c>
    </row>
    <row r="1137" spans="1:7" x14ac:dyDescent="0.25">
      <c r="A1137" s="62">
        <v>43999</v>
      </c>
      <c r="B1137" t="s">
        <v>54</v>
      </c>
      <c r="C1137" t="s">
        <v>15</v>
      </c>
      <c r="D1137">
        <v>450</v>
      </c>
      <c r="E1137" t="s">
        <v>2</v>
      </c>
      <c r="F1137">
        <v>83</v>
      </c>
      <c r="G1137">
        <v>37350</v>
      </c>
    </row>
    <row r="1138" spans="1:7" x14ac:dyDescent="0.25">
      <c r="A1138" s="62">
        <v>44005</v>
      </c>
      <c r="B1138" t="s">
        <v>54</v>
      </c>
      <c r="C1138" t="s">
        <v>15</v>
      </c>
      <c r="D1138">
        <v>450</v>
      </c>
      <c r="E1138" t="s">
        <v>2</v>
      </c>
      <c r="F1138">
        <v>83</v>
      </c>
      <c r="G1138">
        <v>37350</v>
      </c>
    </row>
    <row r="1139" spans="1:7" x14ac:dyDescent="0.25">
      <c r="A1139" s="62">
        <v>44019</v>
      </c>
      <c r="B1139" t="s">
        <v>54</v>
      </c>
      <c r="C1139" t="s">
        <v>15</v>
      </c>
      <c r="D1139">
        <v>450</v>
      </c>
      <c r="E1139" t="s">
        <v>2</v>
      </c>
      <c r="F1139">
        <v>83</v>
      </c>
      <c r="G1139">
        <v>37350</v>
      </c>
    </row>
    <row r="1140" spans="1:7" x14ac:dyDescent="0.25">
      <c r="A1140" s="62">
        <v>44057</v>
      </c>
      <c r="B1140" t="s">
        <v>54</v>
      </c>
      <c r="C1140" t="s">
        <v>15</v>
      </c>
      <c r="D1140">
        <v>450</v>
      </c>
      <c r="E1140" t="s">
        <v>2</v>
      </c>
      <c r="F1140">
        <v>83</v>
      </c>
      <c r="G1140">
        <v>37350</v>
      </c>
    </row>
    <row r="1141" spans="1:7" x14ac:dyDescent="0.25">
      <c r="A1141" s="62">
        <v>44075</v>
      </c>
      <c r="B1141" t="s">
        <v>54</v>
      </c>
      <c r="C1141" t="s">
        <v>15</v>
      </c>
      <c r="D1141">
        <v>406</v>
      </c>
      <c r="E1141" t="s">
        <v>2</v>
      </c>
      <c r="F1141">
        <v>83</v>
      </c>
      <c r="G1141">
        <v>33698</v>
      </c>
    </row>
    <row r="1142" spans="1:7" x14ac:dyDescent="0.25">
      <c r="A1142" s="62">
        <v>44093</v>
      </c>
      <c r="B1142" t="s">
        <v>54</v>
      </c>
      <c r="C1142" t="s">
        <v>15</v>
      </c>
      <c r="D1142">
        <v>367</v>
      </c>
      <c r="E1142" t="s">
        <v>2</v>
      </c>
      <c r="F1142">
        <v>83</v>
      </c>
      <c r="G1142">
        <v>30461</v>
      </c>
    </row>
    <row r="1143" spans="1:7" x14ac:dyDescent="0.25">
      <c r="A1143" s="62">
        <v>44097</v>
      </c>
      <c r="B1143" t="s">
        <v>54</v>
      </c>
      <c r="C1143" t="s">
        <v>15</v>
      </c>
      <c r="D1143">
        <v>367</v>
      </c>
      <c r="E1143" t="s">
        <v>2</v>
      </c>
      <c r="F1143">
        <v>83</v>
      </c>
      <c r="G1143">
        <v>30461</v>
      </c>
    </row>
    <row r="1144" spans="1:7" x14ac:dyDescent="0.25">
      <c r="A1144" s="62">
        <v>44102</v>
      </c>
      <c r="B1144" t="s">
        <v>54</v>
      </c>
      <c r="C1144" t="s">
        <v>15</v>
      </c>
      <c r="D1144">
        <v>450</v>
      </c>
      <c r="E1144" t="s">
        <v>2</v>
      </c>
      <c r="F1144">
        <v>83</v>
      </c>
      <c r="G1144">
        <v>37350</v>
      </c>
    </row>
    <row r="1145" spans="1:7" x14ac:dyDescent="0.25">
      <c r="A1145" s="62">
        <v>44116</v>
      </c>
      <c r="B1145" t="s">
        <v>54</v>
      </c>
      <c r="C1145" t="s">
        <v>15</v>
      </c>
      <c r="D1145">
        <v>450</v>
      </c>
      <c r="E1145" t="s">
        <v>2</v>
      </c>
      <c r="F1145">
        <v>83</v>
      </c>
      <c r="G1145">
        <v>37350</v>
      </c>
    </row>
    <row r="1146" spans="1:7" x14ac:dyDescent="0.25">
      <c r="A1146" s="62">
        <v>44133</v>
      </c>
      <c r="B1146" t="s">
        <v>54</v>
      </c>
      <c r="C1146" t="s">
        <v>15</v>
      </c>
      <c r="D1146">
        <v>450</v>
      </c>
      <c r="E1146" t="s">
        <v>2</v>
      </c>
      <c r="F1146">
        <v>83</v>
      </c>
      <c r="G1146">
        <v>37350</v>
      </c>
    </row>
    <row r="1147" spans="1:7" x14ac:dyDescent="0.25">
      <c r="A1147" s="62">
        <v>44144</v>
      </c>
      <c r="B1147" t="s">
        <v>54</v>
      </c>
      <c r="C1147" t="s">
        <v>15</v>
      </c>
      <c r="D1147">
        <v>450</v>
      </c>
      <c r="E1147" t="s">
        <v>2</v>
      </c>
      <c r="F1147">
        <v>83</v>
      </c>
      <c r="G1147">
        <v>37350</v>
      </c>
    </row>
    <row r="1148" spans="1:7" x14ac:dyDescent="0.25">
      <c r="A1148" s="62">
        <v>44152</v>
      </c>
      <c r="B1148" t="s">
        <v>54</v>
      </c>
      <c r="C1148" t="s">
        <v>15</v>
      </c>
      <c r="D1148">
        <v>450</v>
      </c>
      <c r="E1148" t="s">
        <v>2</v>
      </c>
      <c r="F1148">
        <v>83</v>
      </c>
      <c r="G1148">
        <v>37350</v>
      </c>
    </row>
    <row r="1149" spans="1:7" x14ac:dyDescent="0.25">
      <c r="A1149" s="62">
        <v>44161</v>
      </c>
      <c r="B1149" t="s">
        <v>54</v>
      </c>
      <c r="C1149" t="s">
        <v>15</v>
      </c>
      <c r="D1149">
        <v>450</v>
      </c>
      <c r="E1149" t="s">
        <v>2</v>
      </c>
      <c r="F1149">
        <v>83</v>
      </c>
      <c r="G1149">
        <v>37350</v>
      </c>
    </row>
    <row r="1150" spans="1:7" x14ac:dyDescent="0.25">
      <c r="A1150" s="62">
        <v>44169</v>
      </c>
      <c r="B1150" t="s">
        <v>54</v>
      </c>
      <c r="C1150" t="s">
        <v>15</v>
      </c>
      <c r="D1150">
        <v>450</v>
      </c>
      <c r="E1150" t="s">
        <v>2</v>
      </c>
      <c r="F1150">
        <v>83</v>
      </c>
      <c r="G1150">
        <v>37350</v>
      </c>
    </row>
    <row r="1151" spans="1:7" x14ac:dyDescent="0.25">
      <c r="A1151" s="62">
        <v>44184</v>
      </c>
      <c r="B1151" t="s">
        <v>54</v>
      </c>
      <c r="C1151" t="s">
        <v>15</v>
      </c>
      <c r="D1151">
        <v>450</v>
      </c>
      <c r="E1151" t="s">
        <v>2</v>
      </c>
      <c r="F1151">
        <v>89</v>
      </c>
      <c r="G1151">
        <v>40050</v>
      </c>
    </row>
    <row r="1152" spans="1:7" x14ac:dyDescent="0.25">
      <c r="A1152" s="62">
        <v>44214</v>
      </c>
      <c r="B1152" t="s">
        <v>54</v>
      </c>
      <c r="C1152" t="s">
        <v>15</v>
      </c>
      <c r="D1152">
        <v>407</v>
      </c>
      <c r="E1152" t="s">
        <v>2</v>
      </c>
      <c r="F1152">
        <v>89</v>
      </c>
      <c r="G1152">
        <v>36223</v>
      </c>
    </row>
    <row r="1153" spans="1:7" x14ac:dyDescent="0.25">
      <c r="A1153" s="62">
        <v>44223</v>
      </c>
      <c r="B1153" t="s">
        <v>54</v>
      </c>
      <c r="C1153" t="s">
        <v>15</v>
      </c>
      <c r="D1153">
        <v>425</v>
      </c>
      <c r="E1153" t="s">
        <v>2</v>
      </c>
      <c r="F1153">
        <v>89</v>
      </c>
      <c r="G1153">
        <v>37825</v>
      </c>
    </row>
    <row r="1154" spans="1:7" x14ac:dyDescent="0.25">
      <c r="A1154" s="62">
        <v>44233</v>
      </c>
      <c r="B1154" t="s">
        <v>54</v>
      </c>
      <c r="C1154" t="s">
        <v>15</v>
      </c>
      <c r="D1154">
        <v>440</v>
      </c>
      <c r="E1154" t="s">
        <v>2</v>
      </c>
      <c r="F1154">
        <v>89</v>
      </c>
      <c r="G1154">
        <v>39160</v>
      </c>
    </row>
    <row r="1155" spans="1:7" x14ac:dyDescent="0.25">
      <c r="A1155" s="62">
        <v>44259</v>
      </c>
      <c r="B1155" t="s">
        <v>54</v>
      </c>
      <c r="C1155" t="s">
        <v>15</v>
      </c>
      <c r="D1155">
        <v>462</v>
      </c>
      <c r="E1155" t="s">
        <v>2</v>
      </c>
      <c r="F1155">
        <v>89</v>
      </c>
      <c r="G1155">
        <v>41118</v>
      </c>
    </row>
    <row r="1156" spans="1:7" x14ac:dyDescent="0.25">
      <c r="A1156" s="62">
        <v>44274</v>
      </c>
      <c r="B1156" t="s">
        <v>54</v>
      </c>
      <c r="C1156" t="s">
        <v>15</v>
      </c>
      <c r="D1156">
        <v>448</v>
      </c>
      <c r="E1156" t="s">
        <v>2</v>
      </c>
      <c r="F1156">
        <v>89</v>
      </c>
      <c r="G1156">
        <v>39872</v>
      </c>
    </row>
    <row r="1157" spans="1:7" x14ac:dyDescent="0.25">
      <c r="A1157" s="62">
        <v>44274</v>
      </c>
      <c r="B1157" t="s">
        <v>54</v>
      </c>
      <c r="C1157" t="s">
        <v>15</v>
      </c>
      <c r="D1157">
        <v>448</v>
      </c>
      <c r="E1157" t="s">
        <v>2</v>
      </c>
      <c r="F1157">
        <v>97</v>
      </c>
      <c r="G1157">
        <v>43456</v>
      </c>
    </row>
    <row r="1158" spans="1:7" x14ac:dyDescent="0.25">
      <c r="A1158" s="62">
        <v>44286</v>
      </c>
      <c r="B1158" t="s">
        <v>54</v>
      </c>
      <c r="C1158" t="s">
        <v>15</v>
      </c>
      <c r="D1158">
        <v>450</v>
      </c>
      <c r="E1158" t="s">
        <v>2</v>
      </c>
      <c r="F1158">
        <v>97</v>
      </c>
      <c r="G1158">
        <v>43650</v>
      </c>
    </row>
    <row r="1159" spans="1:7" x14ac:dyDescent="0.25">
      <c r="A1159" s="62">
        <v>44295</v>
      </c>
      <c r="B1159" t="s">
        <v>54</v>
      </c>
      <c r="C1159" t="s">
        <v>13</v>
      </c>
      <c r="D1159">
        <v>450</v>
      </c>
      <c r="E1159" t="s">
        <v>2</v>
      </c>
      <c r="F1159">
        <v>97</v>
      </c>
      <c r="G1159">
        <v>43650</v>
      </c>
    </row>
    <row r="1160" spans="1:7" x14ac:dyDescent="0.25">
      <c r="A1160" s="62">
        <v>44302</v>
      </c>
      <c r="B1160" t="s">
        <v>54</v>
      </c>
      <c r="C1160" t="s">
        <v>13</v>
      </c>
      <c r="D1160">
        <v>450</v>
      </c>
      <c r="E1160" t="s">
        <v>2</v>
      </c>
      <c r="F1160">
        <v>97</v>
      </c>
      <c r="G1160">
        <v>43650</v>
      </c>
    </row>
    <row r="1161" spans="1:7" x14ac:dyDescent="0.25">
      <c r="A1161" s="62">
        <v>44352</v>
      </c>
      <c r="B1161" t="s">
        <v>54</v>
      </c>
      <c r="C1161" t="s">
        <v>13</v>
      </c>
      <c r="D1161">
        <v>315</v>
      </c>
      <c r="E1161" t="s">
        <v>2</v>
      </c>
      <c r="F1161">
        <v>97</v>
      </c>
      <c r="G1161">
        <v>30555</v>
      </c>
    </row>
    <row r="1162" spans="1:7" x14ac:dyDescent="0.25">
      <c r="A1162" s="62">
        <v>44366</v>
      </c>
      <c r="B1162" t="s">
        <v>54</v>
      </c>
      <c r="C1162" t="s">
        <v>13</v>
      </c>
      <c r="D1162">
        <v>460</v>
      </c>
      <c r="E1162" t="s">
        <v>2</v>
      </c>
      <c r="F1162">
        <v>97</v>
      </c>
      <c r="G1162">
        <v>44620</v>
      </c>
    </row>
    <row r="1163" spans="1:7" x14ac:dyDescent="0.25">
      <c r="A1163" s="62">
        <v>44386</v>
      </c>
      <c r="B1163" t="s">
        <v>54</v>
      </c>
      <c r="C1163" t="s">
        <v>13</v>
      </c>
      <c r="D1163">
        <v>450</v>
      </c>
      <c r="E1163" t="s">
        <v>2</v>
      </c>
      <c r="F1163">
        <v>97</v>
      </c>
      <c r="G1163">
        <v>43650</v>
      </c>
    </row>
    <row r="1164" spans="1:7" x14ac:dyDescent="0.25">
      <c r="A1164" s="62">
        <v>44401</v>
      </c>
      <c r="B1164" t="s">
        <v>54</v>
      </c>
      <c r="C1164" t="s">
        <v>13</v>
      </c>
      <c r="D1164">
        <v>460</v>
      </c>
      <c r="E1164" t="s">
        <v>2</v>
      </c>
      <c r="F1164">
        <v>97</v>
      </c>
      <c r="G1164">
        <v>44620</v>
      </c>
    </row>
    <row r="1165" spans="1:7" x14ac:dyDescent="0.25">
      <c r="A1165" s="62">
        <v>44407</v>
      </c>
      <c r="B1165" t="s">
        <v>54</v>
      </c>
      <c r="C1165" t="s">
        <v>13</v>
      </c>
      <c r="D1165">
        <v>300</v>
      </c>
      <c r="E1165" t="s">
        <v>2</v>
      </c>
      <c r="F1165">
        <v>97</v>
      </c>
      <c r="G1165">
        <v>29100</v>
      </c>
    </row>
    <row r="1166" spans="1:7" x14ac:dyDescent="0.25">
      <c r="A1166" s="62">
        <v>44419</v>
      </c>
      <c r="B1166" t="s">
        <v>54</v>
      </c>
      <c r="C1166" t="s">
        <v>13</v>
      </c>
      <c r="D1166">
        <v>450</v>
      </c>
      <c r="E1166" t="s">
        <v>2</v>
      </c>
      <c r="F1166">
        <v>97</v>
      </c>
      <c r="G1166">
        <v>43650</v>
      </c>
    </row>
    <row r="1167" spans="1:7" x14ac:dyDescent="0.25">
      <c r="A1167" s="62">
        <v>44436</v>
      </c>
      <c r="B1167" t="s">
        <v>54</v>
      </c>
      <c r="C1167" t="s">
        <v>13</v>
      </c>
      <c r="D1167">
        <v>450</v>
      </c>
      <c r="E1167" t="s">
        <v>2</v>
      </c>
      <c r="F1167">
        <v>97</v>
      </c>
      <c r="G1167">
        <v>43650</v>
      </c>
    </row>
    <row r="1168" spans="1:7" x14ac:dyDescent="0.25">
      <c r="A1168" s="62">
        <v>44450</v>
      </c>
      <c r="B1168" t="s">
        <v>54</v>
      </c>
      <c r="C1168" t="s">
        <v>13</v>
      </c>
      <c r="D1168">
        <v>210</v>
      </c>
      <c r="E1168" t="s">
        <v>2</v>
      </c>
      <c r="F1168">
        <v>97</v>
      </c>
      <c r="G1168">
        <v>20370</v>
      </c>
    </row>
    <row r="1169" spans="1:7" x14ac:dyDescent="0.25">
      <c r="A1169" s="62">
        <v>44454</v>
      </c>
      <c r="B1169" t="s">
        <v>54</v>
      </c>
      <c r="C1169" t="s">
        <v>13</v>
      </c>
      <c r="D1169">
        <v>450</v>
      </c>
      <c r="E1169" t="s">
        <v>2</v>
      </c>
      <c r="F1169">
        <v>97</v>
      </c>
      <c r="G1169">
        <v>43650</v>
      </c>
    </row>
    <row r="1170" spans="1:7" x14ac:dyDescent="0.25">
      <c r="A1170" s="62">
        <v>44474</v>
      </c>
      <c r="B1170" t="s">
        <v>54</v>
      </c>
      <c r="C1170" t="s">
        <v>13</v>
      </c>
      <c r="D1170">
        <v>450</v>
      </c>
      <c r="E1170" t="s">
        <v>2</v>
      </c>
      <c r="F1170">
        <v>97</v>
      </c>
      <c r="G1170">
        <v>43650</v>
      </c>
    </row>
    <row r="1171" spans="1:7" x14ac:dyDescent="0.25">
      <c r="A1171" s="62">
        <v>44491</v>
      </c>
      <c r="B1171" t="s">
        <v>54</v>
      </c>
      <c r="C1171" t="s">
        <v>13</v>
      </c>
      <c r="D1171">
        <v>450</v>
      </c>
      <c r="E1171" t="s">
        <v>2</v>
      </c>
      <c r="F1171">
        <v>97</v>
      </c>
      <c r="G1171">
        <v>43650</v>
      </c>
    </row>
    <row r="1172" spans="1:7" x14ac:dyDescent="0.25">
      <c r="A1172" s="62">
        <v>44499</v>
      </c>
      <c r="B1172" t="s">
        <v>54</v>
      </c>
      <c r="C1172" t="s">
        <v>13</v>
      </c>
      <c r="D1172">
        <v>450</v>
      </c>
      <c r="E1172" t="s">
        <v>2</v>
      </c>
      <c r="F1172">
        <v>97</v>
      </c>
      <c r="G1172">
        <v>43650</v>
      </c>
    </row>
    <row r="1173" spans="1:7" x14ac:dyDescent="0.25">
      <c r="A1173" s="62">
        <v>44513</v>
      </c>
      <c r="B1173" t="s">
        <v>54</v>
      </c>
      <c r="C1173" t="s">
        <v>13</v>
      </c>
      <c r="D1173">
        <v>452</v>
      </c>
      <c r="E1173" t="s">
        <v>2</v>
      </c>
      <c r="F1173">
        <v>100</v>
      </c>
      <c r="G1173">
        <v>45200</v>
      </c>
    </row>
    <row r="1174" spans="1:7" x14ac:dyDescent="0.25">
      <c r="A1174" s="62">
        <v>44523</v>
      </c>
      <c r="B1174" t="s">
        <v>54</v>
      </c>
      <c r="C1174" t="s">
        <v>13</v>
      </c>
      <c r="D1174">
        <v>450</v>
      </c>
      <c r="E1174" t="s">
        <v>2</v>
      </c>
      <c r="F1174">
        <v>100</v>
      </c>
      <c r="G1174">
        <v>45000</v>
      </c>
    </row>
    <row r="1175" spans="1:7" x14ac:dyDescent="0.25">
      <c r="A1175" s="62">
        <v>44531</v>
      </c>
      <c r="B1175" t="s">
        <v>54</v>
      </c>
      <c r="C1175" t="s">
        <v>13</v>
      </c>
      <c r="D1175">
        <v>450</v>
      </c>
      <c r="E1175" t="s">
        <v>2</v>
      </c>
      <c r="F1175">
        <v>100</v>
      </c>
      <c r="G1175">
        <v>45000</v>
      </c>
    </row>
    <row r="1176" spans="1:7" x14ac:dyDescent="0.25">
      <c r="A1176" s="62">
        <v>44543</v>
      </c>
      <c r="B1176" t="s">
        <v>54</v>
      </c>
      <c r="C1176" t="s">
        <v>13</v>
      </c>
      <c r="D1176">
        <v>454</v>
      </c>
      <c r="E1176" t="s">
        <v>2</v>
      </c>
      <c r="F1176">
        <v>100</v>
      </c>
      <c r="G1176">
        <v>45400</v>
      </c>
    </row>
    <row r="1177" spans="1:7" x14ac:dyDescent="0.25">
      <c r="A1177" s="62">
        <v>44564</v>
      </c>
      <c r="B1177" t="s">
        <v>54</v>
      </c>
      <c r="C1177" t="s">
        <v>13</v>
      </c>
      <c r="D1177">
        <v>495</v>
      </c>
      <c r="E1177" t="s">
        <v>2</v>
      </c>
      <c r="F1177">
        <v>100</v>
      </c>
      <c r="G1177">
        <v>49500</v>
      </c>
    </row>
    <row r="1178" spans="1:7" x14ac:dyDescent="0.25">
      <c r="A1178" s="62">
        <v>44578</v>
      </c>
      <c r="B1178" t="s">
        <v>54</v>
      </c>
      <c r="C1178" t="s">
        <v>13</v>
      </c>
      <c r="D1178">
        <v>610</v>
      </c>
      <c r="E1178" t="s">
        <v>2</v>
      </c>
      <c r="F1178">
        <v>100</v>
      </c>
      <c r="G1178">
        <v>61000</v>
      </c>
    </row>
    <row r="1179" spans="1:7" x14ac:dyDescent="0.25">
      <c r="A1179" s="62">
        <v>44594</v>
      </c>
      <c r="B1179" t="s">
        <v>54</v>
      </c>
      <c r="C1179" t="s">
        <v>13</v>
      </c>
      <c r="D1179">
        <v>550</v>
      </c>
      <c r="E1179" t="s">
        <v>2</v>
      </c>
      <c r="F1179">
        <v>100</v>
      </c>
      <c r="G1179">
        <v>55000</v>
      </c>
    </row>
    <row r="1180" spans="1:7" x14ac:dyDescent="0.25">
      <c r="A1180" s="62">
        <v>44604</v>
      </c>
      <c r="B1180" t="s">
        <v>54</v>
      </c>
      <c r="C1180" t="s">
        <v>15</v>
      </c>
      <c r="D1180">
        <v>540</v>
      </c>
      <c r="E1180" t="s">
        <v>2</v>
      </c>
      <c r="F1180">
        <v>100</v>
      </c>
      <c r="G1180">
        <v>54000</v>
      </c>
    </row>
    <row r="1181" spans="1:7" x14ac:dyDescent="0.25">
      <c r="A1181" s="62">
        <v>43566</v>
      </c>
      <c r="B1181" t="s">
        <v>36</v>
      </c>
      <c r="C1181" t="s">
        <v>11</v>
      </c>
      <c r="D1181">
        <v>2253</v>
      </c>
      <c r="E1181" t="s">
        <v>1</v>
      </c>
      <c r="F1181">
        <v>25.5</v>
      </c>
      <c r="G1181">
        <v>57451.5</v>
      </c>
    </row>
    <row r="1182" spans="1:7" x14ac:dyDescent="0.25">
      <c r="A1182" s="62">
        <v>43616</v>
      </c>
      <c r="B1182" t="s">
        <v>36</v>
      </c>
      <c r="C1182" t="s">
        <v>11</v>
      </c>
      <c r="D1182">
        <v>2219</v>
      </c>
      <c r="E1182" t="s">
        <v>1</v>
      </c>
      <c r="F1182">
        <v>25.5</v>
      </c>
      <c r="G1182">
        <v>56584.5</v>
      </c>
    </row>
    <row r="1183" spans="1:7" x14ac:dyDescent="0.25">
      <c r="A1183" s="62">
        <v>43652</v>
      </c>
      <c r="B1183" t="s">
        <v>36</v>
      </c>
      <c r="C1183" t="s">
        <v>11</v>
      </c>
      <c r="D1183">
        <v>2196</v>
      </c>
      <c r="E1183" t="s">
        <v>1</v>
      </c>
      <c r="F1183">
        <v>24</v>
      </c>
      <c r="G1183">
        <v>52704</v>
      </c>
    </row>
    <row r="1184" spans="1:7" x14ac:dyDescent="0.25">
      <c r="A1184" s="62">
        <v>43670</v>
      </c>
      <c r="B1184" t="s">
        <v>36</v>
      </c>
      <c r="C1184" t="s">
        <v>14</v>
      </c>
      <c r="D1184">
        <v>650</v>
      </c>
      <c r="E1184" t="s">
        <v>0</v>
      </c>
      <c r="F1184">
        <v>28.75</v>
      </c>
      <c r="G1184">
        <v>18687.5</v>
      </c>
    </row>
    <row r="1185" spans="1:7" x14ac:dyDescent="0.25">
      <c r="A1185" s="62">
        <v>43690</v>
      </c>
      <c r="B1185" t="s">
        <v>36</v>
      </c>
      <c r="C1185" t="s">
        <v>11</v>
      </c>
      <c r="D1185">
        <v>2082</v>
      </c>
      <c r="E1185" t="s">
        <v>1</v>
      </c>
      <c r="F1185">
        <v>23.25</v>
      </c>
      <c r="G1185">
        <v>48406.5</v>
      </c>
    </row>
    <row r="1186" spans="1:7" x14ac:dyDescent="0.25">
      <c r="A1186" s="62">
        <v>43725</v>
      </c>
      <c r="B1186" t="s">
        <v>36</v>
      </c>
      <c r="C1186" t="s">
        <v>14</v>
      </c>
      <c r="D1186">
        <v>428</v>
      </c>
      <c r="E1186" t="s">
        <v>0</v>
      </c>
      <c r="F1186">
        <v>28.75</v>
      </c>
      <c r="G1186">
        <v>12305</v>
      </c>
    </row>
    <row r="1187" spans="1:7" x14ac:dyDescent="0.25">
      <c r="A1187" s="62">
        <v>43725</v>
      </c>
      <c r="B1187" t="s">
        <v>36</v>
      </c>
      <c r="C1187" t="s">
        <v>11</v>
      </c>
      <c r="D1187">
        <v>2277</v>
      </c>
      <c r="E1187" t="s">
        <v>1</v>
      </c>
      <c r="F1187">
        <v>23.25</v>
      </c>
      <c r="G1187">
        <v>52940.25</v>
      </c>
    </row>
    <row r="1188" spans="1:7" x14ac:dyDescent="0.25">
      <c r="A1188" s="62">
        <v>43773</v>
      </c>
      <c r="B1188" t="s">
        <v>36</v>
      </c>
      <c r="C1188" t="s">
        <v>11</v>
      </c>
      <c r="D1188">
        <v>2237</v>
      </c>
      <c r="E1188" t="s">
        <v>1</v>
      </c>
      <c r="F1188">
        <v>22.75</v>
      </c>
      <c r="G1188">
        <v>50891.75</v>
      </c>
    </row>
    <row r="1189" spans="1:7" x14ac:dyDescent="0.25">
      <c r="A1189" s="62">
        <v>43785</v>
      </c>
      <c r="B1189" t="s">
        <v>36</v>
      </c>
      <c r="C1189" t="s">
        <v>14</v>
      </c>
      <c r="D1189">
        <v>722</v>
      </c>
      <c r="E1189" t="s">
        <v>0</v>
      </c>
      <c r="F1189">
        <v>27.5</v>
      </c>
      <c r="G1189">
        <v>19855</v>
      </c>
    </row>
    <row r="1190" spans="1:7" x14ac:dyDescent="0.25">
      <c r="A1190" s="62">
        <v>43802</v>
      </c>
      <c r="B1190" t="s">
        <v>36</v>
      </c>
      <c r="C1190" t="s">
        <v>11</v>
      </c>
      <c r="D1190">
        <v>2227</v>
      </c>
      <c r="E1190" t="s">
        <v>1</v>
      </c>
      <c r="F1190">
        <v>22.75</v>
      </c>
      <c r="G1190">
        <v>50664.25</v>
      </c>
    </row>
    <row r="1191" spans="1:7" x14ac:dyDescent="0.25">
      <c r="A1191" s="62">
        <v>43806</v>
      </c>
      <c r="B1191" t="s">
        <v>36</v>
      </c>
      <c r="C1191" t="s">
        <v>11</v>
      </c>
      <c r="D1191">
        <v>2246</v>
      </c>
      <c r="E1191" t="s">
        <v>1</v>
      </c>
      <c r="F1191">
        <v>22.75</v>
      </c>
      <c r="G1191">
        <v>51096.5</v>
      </c>
    </row>
    <row r="1192" spans="1:7" x14ac:dyDescent="0.25">
      <c r="A1192" s="62">
        <v>43839</v>
      </c>
      <c r="B1192" t="s">
        <v>36</v>
      </c>
      <c r="C1192" t="s">
        <v>14</v>
      </c>
      <c r="D1192">
        <v>702</v>
      </c>
      <c r="E1192" t="s">
        <v>0</v>
      </c>
      <c r="F1192">
        <v>27</v>
      </c>
      <c r="G1192">
        <v>18954</v>
      </c>
    </row>
    <row r="1193" spans="1:7" x14ac:dyDescent="0.25">
      <c r="A1193" s="62">
        <v>43854</v>
      </c>
      <c r="B1193" t="s">
        <v>36</v>
      </c>
      <c r="C1193" t="s">
        <v>11</v>
      </c>
      <c r="D1193">
        <v>2214</v>
      </c>
      <c r="E1193" t="s">
        <v>1</v>
      </c>
      <c r="F1193">
        <v>22.5</v>
      </c>
      <c r="G1193">
        <v>49815</v>
      </c>
    </row>
    <row r="1194" spans="1:7" x14ac:dyDescent="0.25">
      <c r="A1194" s="62">
        <v>43881</v>
      </c>
      <c r="B1194" t="s">
        <v>36</v>
      </c>
      <c r="C1194" t="s">
        <v>14</v>
      </c>
      <c r="D1194">
        <v>643.79999999999995</v>
      </c>
      <c r="E1194" t="s">
        <v>1</v>
      </c>
      <c r="F1194">
        <v>27</v>
      </c>
      <c r="G1194">
        <v>17382.599999999999</v>
      </c>
    </row>
    <row r="1195" spans="1:7" x14ac:dyDescent="0.25">
      <c r="A1195" s="62">
        <v>43886</v>
      </c>
      <c r="B1195" t="s">
        <v>36</v>
      </c>
      <c r="C1195" t="s">
        <v>11</v>
      </c>
      <c r="D1195">
        <v>2135</v>
      </c>
      <c r="E1195" t="s">
        <v>1</v>
      </c>
      <c r="F1195">
        <v>22.5</v>
      </c>
      <c r="G1195">
        <v>48037.5</v>
      </c>
    </row>
    <row r="1196" spans="1:7" x14ac:dyDescent="0.25">
      <c r="A1196" s="62">
        <v>43910</v>
      </c>
      <c r="B1196" t="s">
        <v>36</v>
      </c>
      <c r="C1196" t="s">
        <v>11</v>
      </c>
      <c r="D1196">
        <v>2146</v>
      </c>
      <c r="E1196" t="s">
        <v>1</v>
      </c>
      <c r="F1196">
        <v>23</v>
      </c>
      <c r="G1196">
        <v>49358</v>
      </c>
    </row>
    <row r="1197" spans="1:7" x14ac:dyDescent="0.25">
      <c r="A1197" s="62">
        <v>44033</v>
      </c>
      <c r="B1197" t="s">
        <v>36</v>
      </c>
      <c r="C1197" t="s">
        <v>14</v>
      </c>
      <c r="D1197">
        <v>2145</v>
      </c>
      <c r="E1197" t="s">
        <v>1</v>
      </c>
      <c r="F1197">
        <v>25.25</v>
      </c>
      <c r="G1197">
        <v>54161.25</v>
      </c>
    </row>
    <row r="1198" spans="1:7" x14ac:dyDescent="0.25">
      <c r="A1198" s="62">
        <v>44043</v>
      </c>
      <c r="B1198" t="s">
        <v>36</v>
      </c>
      <c r="C1198" t="s">
        <v>14</v>
      </c>
      <c r="D1198">
        <v>840</v>
      </c>
      <c r="E1198" t="s">
        <v>1</v>
      </c>
      <c r="F1198">
        <v>29</v>
      </c>
      <c r="G1198">
        <v>24360</v>
      </c>
    </row>
    <row r="1199" spans="1:7" x14ac:dyDescent="0.25">
      <c r="A1199" s="62">
        <v>44089</v>
      </c>
      <c r="B1199" t="s">
        <v>36</v>
      </c>
      <c r="C1199" t="s">
        <v>14</v>
      </c>
      <c r="D1199">
        <v>2884</v>
      </c>
      <c r="E1199" t="s">
        <v>1</v>
      </c>
      <c r="F1199">
        <v>24</v>
      </c>
      <c r="G1199">
        <v>69216</v>
      </c>
    </row>
    <row r="1200" spans="1:7" x14ac:dyDescent="0.25">
      <c r="A1200" s="62">
        <v>44141</v>
      </c>
      <c r="B1200" t="s">
        <v>36</v>
      </c>
      <c r="C1200" t="s">
        <v>14</v>
      </c>
      <c r="D1200">
        <v>2262</v>
      </c>
      <c r="E1200" t="s">
        <v>1</v>
      </c>
      <c r="F1200">
        <v>24</v>
      </c>
      <c r="G1200">
        <v>54288</v>
      </c>
    </row>
    <row r="1201" spans="1:7" x14ac:dyDescent="0.25">
      <c r="A1201" s="62">
        <v>44141</v>
      </c>
      <c r="B1201" t="s">
        <v>36</v>
      </c>
      <c r="C1201" t="s">
        <v>14</v>
      </c>
      <c r="D1201">
        <v>944</v>
      </c>
      <c r="E1201" t="s">
        <v>1</v>
      </c>
      <c r="F1201">
        <v>29</v>
      </c>
      <c r="G1201">
        <v>27376</v>
      </c>
    </row>
    <row r="1202" spans="1:7" x14ac:dyDescent="0.25">
      <c r="A1202" s="62">
        <v>44195</v>
      </c>
      <c r="B1202" t="s">
        <v>36</v>
      </c>
      <c r="C1202" t="s">
        <v>14</v>
      </c>
      <c r="D1202">
        <v>2749</v>
      </c>
      <c r="E1202" t="s">
        <v>1</v>
      </c>
      <c r="F1202">
        <v>29.5</v>
      </c>
      <c r="G1202">
        <v>81095.5</v>
      </c>
    </row>
    <row r="1203" spans="1:7" x14ac:dyDescent="0.25">
      <c r="A1203" s="62">
        <v>44254</v>
      </c>
      <c r="B1203" t="s">
        <v>36</v>
      </c>
      <c r="C1203" t="s">
        <v>11</v>
      </c>
      <c r="D1203">
        <v>2266</v>
      </c>
      <c r="E1203" t="s">
        <v>1</v>
      </c>
      <c r="F1203">
        <v>31.5</v>
      </c>
      <c r="G1203">
        <v>71379</v>
      </c>
    </row>
    <row r="1204" spans="1:7" x14ac:dyDescent="0.25">
      <c r="A1204" s="62">
        <v>44257</v>
      </c>
      <c r="B1204" t="s">
        <v>36</v>
      </c>
      <c r="C1204" t="s">
        <v>14</v>
      </c>
      <c r="D1204">
        <v>616</v>
      </c>
      <c r="E1204" t="s">
        <v>1</v>
      </c>
      <c r="F1204">
        <v>35.5</v>
      </c>
      <c r="G1204">
        <v>21868</v>
      </c>
    </row>
    <row r="1205" spans="1:7" x14ac:dyDescent="0.25">
      <c r="A1205" s="62">
        <v>44288</v>
      </c>
      <c r="B1205" t="s">
        <v>36</v>
      </c>
      <c r="C1205" t="s">
        <v>11</v>
      </c>
      <c r="D1205">
        <v>2824</v>
      </c>
      <c r="E1205" t="s">
        <v>1</v>
      </c>
      <c r="F1205">
        <v>39</v>
      </c>
      <c r="G1205">
        <v>110136</v>
      </c>
    </row>
    <row r="1206" spans="1:7" x14ac:dyDescent="0.25">
      <c r="A1206" s="62">
        <v>44325</v>
      </c>
      <c r="B1206" t="s">
        <v>36</v>
      </c>
      <c r="C1206" t="s">
        <v>11</v>
      </c>
      <c r="D1206">
        <v>2764</v>
      </c>
      <c r="E1206" t="s">
        <v>1</v>
      </c>
      <c r="F1206">
        <v>35.5</v>
      </c>
      <c r="G1206">
        <v>98122</v>
      </c>
    </row>
    <row r="1207" spans="1:7" x14ac:dyDescent="0.25">
      <c r="A1207" s="62">
        <v>44329</v>
      </c>
      <c r="B1207" t="s">
        <v>36</v>
      </c>
      <c r="C1207" t="s">
        <v>14</v>
      </c>
      <c r="D1207">
        <v>902</v>
      </c>
      <c r="E1207" t="s">
        <v>1</v>
      </c>
      <c r="F1207">
        <v>39</v>
      </c>
      <c r="G1207">
        <v>35178</v>
      </c>
    </row>
    <row r="1208" spans="1:7" x14ac:dyDescent="0.25">
      <c r="A1208" s="62">
        <v>44415</v>
      </c>
      <c r="B1208" t="s">
        <v>36</v>
      </c>
      <c r="C1208" t="s">
        <v>11</v>
      </c>
      <c r="D1208">
        <v>2818</v>
      </c>
      <c r="E1208" t="s">
        <v>1</v>
      </c>
      <c r="F1208">
        <v>34.5</v>
      </c>
      <c r="G1208">
        <v>97221</v>
      </c>
    </row>
    <row r="1209" spans="1:7" x14ac:dyDescent="0.25">
      <c r="A1209" s="62">
        <v>44434</v>
      </c>
      <c r="B1209" t="s">
        <v>36</v>
      </c>
      <c r="C1209" t="s">
        <v>14</v>
      </c>
      <c r="D1209">
        <v>880</v>
      </c>
      <c r="E1209" t="s">
        <v>1</v>
      </c>
      <c r="F1209">
        <v>37.5</v>
      </c>
      <c r="G1209">
        <v>33000</v>
      </c>
    </row>
    <row r="1210" spans="1:7" x14ac:dyDescent="0.25">
      <c r="A1210" s="62">
        <v>44470</v>
      </c>
      <c r="B1210" t="s">
        <v>36</v>
      </c>
      <c r="C1210" t="s">
        <v>11</v>
      </c>
      <c r="D1210">
        <v>2376</v>
      </c>
      <c r="E1210" t="s">
        <v>1</v>
      </c>
      <c r="F1210">
        <v>34.5</v>
      </c>
      <c r="G1210">
        <v>81972</v>
      </c>
    </row>
    <row r="1211" spans="1:7" x14ac:dyDescent="0.25">
      <c r="A1211" s="62">
        <v>44525</v>
      </c>
      <c r="B1211" t="s">
        <v>36</v>
      </c>
      <c r="C1211" t="s">
        <v>14</v>
      </c>
      <c r="D1211">
        <v>818</v>
      </c>
      <c r="E1211" t="s">
        <v>1</v>
      </c>
      <c r="F1211">
        <v>46.5</v>
      </c>
      <c r="G1211">
        <v>38037</v>
      </c>
    </row>
    <row r="1212" spans="1:7" x14ac:dyDescent="0.25">
      <c r="A1212" s="62">
        <v>44540</v>
      </c>
      <c r="B1212" t="s">
        <v>36</v>
      </c>
      <c r="C1212" t="s">
        <v>11</v>
      </c>
      <c r="D1212">
        <v>2607</v>
      </c>
      <c r="E1212" t="s">
        <v>1</v>
      </c>
      <c r="F1212">
        <v>41.5</v>
      </c>
      <c r="G1212">
        <v>108190.5</v>
      </c>
    </row>
    <row r="1213" spans="1:7" x14ac:dyDescent="0.25">
      <c r="A1213" s="62">
        <v>43817</v>
      </c>
      <c r="B1213" t="s">
        <v>61</v>
      </c>
      <c r="C1213" t="s">
        <v>13</v>
      </c>
      <c r="D1213">
        <v>500</v>
      </c>
      <c r="E1213" t="s">
        <v>2</v>
      </c>
      <c r="F1213">
        <v>23</v>
      </c>
      <c r="G1213">
        <v>11500</v>
      </c>
    </row>
    <row r="1214" spans="1:7" x14ac:dyDescent="0.25">
      <c r="A1214" s="62">
        <v>43834</v>
      </c>
      <c r="B1214" t="s">
        <v>61</v>
      </c>
      <c r="C1214" t="s">
        <v>13</v>
      </c>
      <c r="D1214">
        <v>760</v>
      </c>
      <c r="E1214" t="s">
        <v>2</v>
      </c>
      <c r="F1214">
        <v>23</v>
      </c>
      <c r="G1214">
        <v>17480</v>
      </c>
    </row>
    <row r="1215" spans="1:7" x14ac:dyDescent="0.25">
      <c r="A1215" s="62">
        <v>43852</v>
      </c>
      <c r="B1215" t="s">
        <v>61</v>
      </c>
      <c r="C1215" t="s">
        <v>13</v>
      </c>
      <c r="D1215">
        <v>820</v>
      </c>
      <c r="E1215" t="s">
        <v>2</v>
      </c>
      <c r="F1215">
        <v>23</v>
      </c>
      <c r="G1215">
        <v>18860</v>
      </c>
    </row>
    <row r="1216" spans="1:7" x14ac:dyDescent="0.25">
      <c r="A1216" s="62">
        <v>43864</v>
      </c>
      <c r="B1216" t="s">
        <v>61</v>
      </c>
      <c r="C1216" t="s">
        <v>13</v>
      </c>
      <c r="D1216">
        <v>250</v>
      </c>
      <c r="E1216" t="s">
        <v>2</v>
      </c>
      <c r="F1216">
        <v>23</v>
      </c>
      <c r="G1216">
        <v>5750</v>
      </c>
    </row>
    <row r="1217" spans="1:7" x14ac:dyDescent="0.25">
      <c r="A1217" s="62">
        <v>43864</v>
      </c>
      <c r="B1217" t="s">
        <v>61</v>
      </c>
      <c r="C1217" t="s">
        <v>13</v>
      </c>
      <c r="D1217">
        <v>800</v>
      </c>
      <c r="E1217" t="s">
        <v>2</v>
      </c>
      <c r="F1217">
        <v>23</v>
      </c>
      <c r="G1217">
        <v>18400</v>
      </c>
    </row>
    <row r="1218" spans="1:7" x14ac:dyDescent="0.25">
      <c r="A1218" s="62">
        <v>43903</v>
      </c>
      <c r="B1218" t="s">
        <v>61</v>
      </c>
      <c r="C1218" t="s">
        <v>13</v>
      </c>
      <c r="D1218">
        <v>801</v>
      </c>
      <c r="E1218" t="s">
        <v>2</v>
      </c>
      <c r="F1218">
        <v>23</v>
      </c>
      <c r="G1218">
        <v>18423</v>
      </c>
    </row>
    <row r="1219" spans="1:7" x14ac:dyDescent="0.25">
      <c r="A1219" s="62">
        <v>43983</v>
      </c>
      <c r="B1219" t="s">
        <v>61</v>
      </c>
      <c r="C1219" t="s">
        <v>15</v>
      </c>
      <c r="D1219">
        <v>810</v>
      </c>
      <c r="E1219" t="s">
        <v>2</v>
      </c>
      <c r="F1219">
        <v>23.5</v>
      </c>
      <c r="G1219">
        <v>19035</v>
      </c>
    </row>
    <row r="1220" spans="1:7" x14ac:dyDescent="0.25">
      <c r="A1220" s="62">
        <v>43995</v>
      </c>
      <c r="B1220" t="s">
        <v>61</v>
      </c>
      <c r="C1220" t="s">
        <v>15</v>
      </c>
      <c r="D1220">
        <v>800</v>
      </c>
      <c r="E1220" t="s">
        <v>2</v>
      </c>
      <c r="F1220">
        <v>23.5</v>
      </c>
      <c r="G1220">
        <v>18800</v>
      </c>
    </row>
    <row r="1221" spans="1:7" x14ac:dyDescent="0.25">
      <c r="A1221" s="62">
        <v>44008</v>
      </c>
      <c r="B1221" t="s">
        <v>61</v>
      </c>
      <c r="C1221" t="s">
        <v>15</v>
      </c>
      <c r="D1221">
        <v>800</v>
      </c>
      <c r="E1221" t="s">
        <v>2</v>
      </c>
      <c r="F1221">
        <v>23.5</v>
      </c>
      <c r="G1221">
        <v>18800</v>
      </c>
    </row>
    <row r="1222" spans="1:7" x14ac:dyDescent="0.25">
      <c r="A1222" s="62">
        <v>44028</v>
      </c>
      <c r="B1222" t="s">
        <v>61</v>
      </c>
      <c r="C1222" t="s">
        <v>15</v>
      </c>
      <c r="D1222">
        <v>805</v>
      </c>
      <c r="E1222" t="s">
        <v>2</v>
      </c>
      <c r="F1222">
        <v>23.5</v>
      </c>
      <c r="G1222">
        <v>18917.5</v>
      </c>
    </row>
    <row r="1223" spans="1:7" x14ac:dyDescent="0.25">
      <c r="A1223" s="62">
        <v>44033</v>
      </c>
      <c r="B1223" t="s">
        <v>61</v>
      </c>
      <c r="C1223" t="s">
        <v>15</v>
      </c>
      <c r="D1223">
        <v>805</v>
      </c>
      <c r="E1223" t="s">
        <v>2</v>
      </c>
      <c r="F1223">
        <v>24</v>
      </c>
      <c r="G1223">
        <v>19320</v>
      </c>
    </row>
    <row r="1224" spans="1:7" x14ac:dyDescent="0.25">
      <c r="A1224" s="62">
        <v>44036</v>
      </c>
      <c r="B1224" t="s">
        <v>61</v>
      </c>
      <c r="C1224" t="s">
        <v>15</v>
      </c>
      <c r="D1224">
        <v>800</v>
      </c>
      <c r="E1224" t="s">
        <v>2</v>
      </c>
      <c r="F1224">
        <v>24</v>
      </c>
      <c r="G1224">
        <v>19200</v>
      </c>
    </row>
    <row r="1225" spans="1:7" x14ac:dyDescent="0.25">
      <c r="A1225" s="62">
        <v>44042</v>
      </c>
      <c r="B1225" t="s">
        <v>61</v>
      </c>
      <c r="C1225" t="s">
        <v>15</v>
      </c>
      <c r="D1225">
        <v>811</v>
      </c>
      <c r="E1225" t="s">
        <v>2</v>
      </c>
      <c r="F1225">
        <v>23.5</v>
      </c>
      <c r="G1225">
        <v>19058.5</v>
      </c>
    </row>
    <row r="1226" spans="1:7" x14ac:dyDescent="0.25">
      <c r="A1226" s="62">
        <v>44042</v>
      </c>
      <c r="B1226" t="s">
        <v>61</v>
      </c>
      <c r="C1226" t="s">
        <v>15</v>
      </c>
      <c r="D1226">
        <v>811</v>
      </c>
      <c r="E1226" t="s">
        <v>2</v>
      </c>
      <c r="F1226">
        <v>24</v>
      </c>
      <c r="G1226">
        <v>19464</v>
      </c>
    </row>
    <row r="1227" spans="1:7" x14ac:dyDescent="0.25">
      <c r="A1227" s="62">
        <v>44057</v>
      </c>
      <c r="B1227" t="s">
        <v>61</v>
      </c>
      <c r="C1227" t="s">
        <v>15</v>
      </c>
      <c r="D1227">
        <v>780</v>
      </c>
      <c r="E1227" t="s">
        <v>2</v>
      </c>
      <c r="F1227">
        <v>24</v>
      </c>
      <c r="G1227">
        <v>18720</v>
      </c>
    </row>
    <row r="1228" spans="1:7" x14ac:dyDescent="0.25">
      <c r="A1228" s="62">
        <v>44061</v>
      </c>
      <c r="B1228" t="s">
        <v>61</v>
      </c>
      <c r="C1228" t="s">
        <v>15</v>
      </c>
      <c r="D1228">
        <v>700</v>
      </c>
      <c r="E1228" t="s">
        <v>2</v>
      </c>
      <c r="F1228">
        <v>24</v>
      </c>
      <c r="G1228">
        <v>16800</v>
      </c>
    </row>
    <row r="1229" spans="1:7" x14ac:dyDescent="0.25">
      <c r="A1229" s="62">
        <v>44076</v>
      </c>
      <c r="B1229" t="s">
        <v>61</v>
      </c>
      <c r="C1229" t="s">
        <v>15</v>
      </c>
      <c r="D1229">
        <v>803</v>
      </c>
      <c r="E1229" t="s">
        <v>2</v>
      </c>
      <c r="F1229">
        <v>24</v>
      </c>
      <c r="G1229">
        <v>19272</v>
      </c>
    </row>
    <row r="1230" spans="1:7" x14ac:dyDescent="0.25">
      <c r="A1230" s="62">
        <v>44086</v>
      </c>
      <c r="B1230" t="s">
        <v>61</v>
      </c>
      <c r="C1230" t="s">
        <v>15</v>
      </c>
      <c r="D1230">
        <v>800</v>
      </c>
      <c r="E1230" t="s">
        <v>2</v>
      </c>
      <c r="F1230">
        <v>24</v>
      </c>
      <c r="G1230">
        <v>19200</v>
      </c>
    </row>
    <row r="1231" spans="1:7" x14ac:dyDescent="0.25">
      <c r="A1231" s="62">
        <v>44089</v>
      </c>
      <c r="B1231" t="s">
        <v>61</v>
      </c>
      <c r="C1231" t="s">
        <v>15</v>
      </c>
      <c r="D1231">
        <v>800</v>
      </c>
      <c r="E1231" t="s">
        <v>2</v>
      </c>
      <c r="F1231">
        <v>24</v>
      </c>
      <c r="G1231">
        <v>19200</v>
      </c>
    </row>
    <row r="1232" spans="1:7" x14ac:dyDescent="0.25">
      <c r="A1232" s="62">
        <v>44104</v>
      </c>
      <c r="B1232" t="s">
        <v>61</v>
      </c>
      <c r="C1232" t="s">
        <v>15</v>
      </c>
      <c r="D1232">
        <v>810</v>
      </c>
      <c r="E1232" t="s">
        <v>2</v>
      </c>
      <c r="F1232">
        <v>24</v>
      </c>
      <c r="G1232">
        <v>19440</v>
      </c>
    </row>
    <row r="1233" spans="1:7" x14ac:dyDescent="0.25">
      <c r="A1233" s="62">
        <v>44116</v>
      </c>
      <c r="B1233" t="s">
        <v>61</v>
      </c>
      <c r="C1233" t="s">
        <v>15</v>
      </c>
      <c r="D1233">
        <v>800</v>
      </c>
      <c r="E1233" t="s">
        <v>2</v>
      </c>
      <c r="F1233">
        <v>24</v>
      </c>
      <c r="G1233">
        <v>19200</v>
      </c>
    </row>
    <row r="1234" spans="1:7" x14ac:dyDescent="0.25">
      <c r="A1234" s="62">
        <v>44121</v>
      </c>
      <c r="B1234" t="s">
        <v>61</v>
      </c>
      <c r="C1234" t="s">
        <v>15</v>
      </c>
      <c r="D1234">
        <v>810</v>
      </c>
      <c r="E1234" t="s">
        <v>2</v>
      </c>
      <c r="F1234">
        <v>24</v>
      </c>
      <c r="G1234">
        <v>19440</v>
      </c>
    </row>
    <row r="1235" spans="1:7" x14ac:dyDescent="0.25">
      <c r="A1235" s="62">
        <v>44145</v>
      </c>
      <c r="B1235" t="s">
        <v>61</v>
      </c>
      <c r="C1235" t="s">
        <v>15</v>
      </c>
      <c r="D1235">
        <v>800</v>
      </c>
      <c r="E1235" t="s">
        <v>2</v>
      </c>
      <c r="F1235">
        <v>24</v>
      </c>
      <c r="G1235">
        <v>19200</v>
      </c>
    </row>
    <row r="1236" spans="1:7" x14ac:dyDescent="0.25">
      <c r="A1236" s="62">
        <v>44153</v>
      </c>
      <c r="B1236" t="s">
        <v>61</v>
      </c>
      <c r="C1236" t="s">
        <v>15</v>
      </c>
      <c r="D1236">
        <v>800</v>
      </c>
      <c r="E1236" t="s">
        <v>2</v>
      </c>
      <c r="F1236">
        <v>24</v>
      </c>
      <c r="G1236">
        <v>19200</v>
      </c>
    </row>
    <row r="1237" spans="1:7" x14ac:dyDescent="0.25">
      <c r="A1237" s="62">
        <v>44160</v>
      </c>
      <c r="B1237" t="s">
        <v>61</v>
      </c>
      <c r="C1237" t="s">
        <v>15</v>
      </c>
      <c r="D1237">
        <v>800</v>
      </c>
      <c r="E1237" t="s">
        <v>2</v>
      </c>
      <c r="F1237">
        <v>24</v>
      </c>
      <c r="G1237">
        <v>19200</v>
      </c>
    </row>
    <row r="1238" spans="1:7" x14ac:dyDescent="0.25">
      <c r="A1238" s="62">
        <v>44167</v>
      </c>
      <c r="B1238" t="s">
        <v>61</v>
      </c>
      <c r="C1238" t="s">
        <v>15</v>
      </c>
      <c r="D1238">
        <v>810</v>
      </c>
      <c r="E1238" t="s">
        <v>2</v>
      </c>
      <c r="F1238">
        <v>24</v>
      </c>
      <c r="G1238">
        <v>19440</v>
      </c>
    </row>
    <row r="1239" spans="1:7" x14ac:dyDescent="0.25">
      <c r="A1239" s="62">
        <v>44188</v>
      </c>
      <c r="B1239" t="s">
        <v>61</v>
      </c>
      <c r="C1239" t="s">
        <v>15</v>
      </c>
      <c r="D1239">
        <v>802</v>
      </c>
      <c r="E1239" t="s">
        <v>2</v>
      </c>
      <c r="F1239">
        <v>26</v>
      </c>
      <c r="G1239">
        <v>20852</v>
      </c>
    </row>
    <row r="1240" spans="1:7" x14ac:dyDescent="0.25">
      <c r="A1240" s="62">
        <v>44202</v>
      </c>
      <c r="B1240" t="s">
        <v>61</v>
      </c>
      <c r="C1240" t="s">
        <v>15</v>
      </c>
      <c r="D1240">
        <v>800</v>
      </c>
      <c r="E1240" t="s">
        <v>2</v>
      </c>
      <c r="F1240">
        <v>26</v>
      </c>
      <c r="G1240">
        <v>20800</v>
      </c>
    </row>
    <row r="1241" spans="1:7" x14ac:dyDescent="0.25">
      <c r="A1241" s="62">
        <v>44240</v>
      </c>
      <c r="B1241" t="s">
        <v>61</v>
      </c>
      <c r="C1241" t="s">
        <v>15</v>
      </c>
      <c r="D1241">
        <v>800</v>
      </c>
      <c r="E1241" t="s">
        <v>2</v>
      </c>
      <c r="F1241">
        <v>26</v>
      </c>
      <c r="G1241">
        <v>20800</v>
      </c>
    </row>
    <row r="1242" spans="1:7" x14ac:dyDescent="0.25">
      <c r="A1242" s="62">
        <v>44245</v>
      </c>
      <c r="B1242" t="s">
        <v>61</v>
      </c>
      <c r="C1242" t="s">
        <v>15</v>
      </c>
      <c r="D1242">
        <v>800</v>
      </c>
      <c r="E1242" t="s">
        <v>2</v>
      </c>
      <c r="F1242">
        <v>26</v>
      </c>
      <c r="G1242">
        <v>20800</v>
      </c>
    </row>
    <row r="1243" spans="1:7" x14ac:dyDescent="0.25">
      <c r="A1243" s="62">
        <v>44254</v>
      </c>
      <c r="B1243" t="s">
        <v>61</v>
      </c>
      <c r="C1243" t="s">
        <v>15</v>
      </c>
      <c r="D1243">
        <v>803</v>
      </c>
      <c r="E1243" t="s">
        <v>2</v>
      </c>
      <c r="F1243">
        <v>26</v>
      </c>
      <c r="G1243">
        <v>20878</v>
      </c>
    </row>
    <row r="1244" spans="1:7" x14ac:dyDescent="0.25">
      <c r="A1244" s="62">
        <v>44259</v>
      </c>
      <c r="B1244" t="s">
        <v>61</v>
      </c>
      <c r="C1244" t="s">
        <v>15</v>
      </c>
      <c r="D1244">
        <v>820</v>
      </c>
      <c r="E1244" t="s">
        <v>2</v>
      </c>
      <c r="F1244">
        <v>26</v>
      </c>
      <c r="G1244">
        <v>21320</v>
      </c>
    </row>
    <row r="1245" spans="1:7" x14ac:dyDescent="0.25">
      <c r="A1245" s="62">
        <v>44271</v>
      </c>
      <c r="B1245" t="s">
        <v>61</v>
      </c>
      <c r="C1245" t="s">
        <v>15</v>
      </c>
      <c r="D1245">
        <v>700</v>
      </c>
      <c r="E1245" t="s">
        <v>2</v>
      </c>
      <c r="F1245">
        <v>26</v>
      </c>
      <c r="G1245">
        <v>18200</v>
      </c>
    </row>
    <row r="1246" spans="1:7" x14ac:dyDescent="0.25">
      <c r="A1246" s="62">
        <v>44275</v>
      </c>
      <c r="B1246" t="s">
        <v>61</v>
      </c>
      <c r="C1246" t="s">
        <v>15</v>
      </c>
      <c r="D1246">
        <v>800</v>
      </c>
      <c r="E1246" t="s">
        <v>2</v>
      </c>
      <c r="F1246">
        <v>26</v>
      </c>
      <c r="G1246">
        <v>20800</v>
      </c>
    </row>
    <row r="1247" spans="1:7" x14ac:dyDescent="0.25">
      <c r="A1247" s="62">
        <v>44279</v>
      </c>
      <c r="B1247" t="s">
        <v>61</v>
      </c>
      <c r="C1247" t="s">
        <v>15</v>
      </c>
      <c r="D1247">
        <v>800</v>
      </c>
      <c r="E1247" t="s">
        <v>2</v>
      </c>
      <c r="F1247">
        <v>26</v>
      </c>
      <c r="G1247">
        <v>20800</v>
      </c>
    </row>
    <row r="1248" spans="1:7" x14ac:dyDescent="0.25">
      <c r="A1248" s="62">
        <v>44281</v>
      </c>
      <c r="B1248" t="s">
        <v>61</v>
      </c>
      <c r="C1248" t="s">
        <v>15</v>
      </c>
      <c r="D1248">
        <v>800</v>
      </c>
      <c r="E1248" t="s">
        <v>2</v>
      </c>
      <c r="F1248">
        <v>26</v>
      </c>
      <c r="G1248">
        <v>20800</v>
      </c>
    </row>
    <row r="1249" spans="1:7" x14ac:dyDescent="0.25">
      <c r="A1249" s="62">
        <v>44305</v>
      </c>
      <c r="B1249" t="s">
        <v>61</v>
      </c>
      <c r="C1249" t="s">
        <v>15</v>
      </c>
      <c r="D1249">
        <v>800</v>
      </c>
      <c r="E1249" t="s">
        <v>2</v>
      </c>
      <c r="F1249">
        <v>26</v>
      </c>
      <c r="G1249">
        <v>20800</v>
      </c>
    </row>
    <row r="1250" spans="1:7" x14ac:dyDescent="0.25">
      <c r="A1250" s="62">
        <v>44310</v>
      </c>
      <c r="B1250" t="s">
        <v>61</v>
      </c>
      <c r="C1250" t="s">
        <v>15</v>
      </c>
      <c r="D1250">
        <v>802</v>
      </c>
      <c r="E1250" t="s">
        <v>2</v>
      </c>
      <c r="F1250">
        <v>26.5</v>
      </c>
      <c r="G1250">
        <v>21253</v>
      </c>
    </row>
    <row r="1251" spans="1:7" x14ac:dyDescent="0.25">
      <c r="A1251" s="62">
        <v>44322</v>
      </c>
      <c r="B1251" t="s">
        <v>61</v>
      </c>
      <c r="C1251" t="s">
        <v>15</v>
      </c>
      <c r="D1251">
        <v>800</v>
      </c>
      <c r="E1251" t="s">
        <v>2</v>
      </c>
      <c r="F1251">
        <v>26.5</v>
      </c>
      <c r="G1251">
        <v>21200</v>
      </c>
    </row>
    <row r="1252" spans="1:7" x14ac:dyDescent="0.25">
      <c r="A1252" s="62">
        <v>44328</v>
      </c>
      <c r="B1252" t="s">
        <v>61</v>
      </c>
      <c r="C1252" t="s">
        <v>15</v>
      </c>
      <c r="D1252">
        <v>800</v>
      </c>
      <c r="E1252" t="s">
        <v>2</v>
      </c>
      <c r="F1252">
        <v>26.5</v>
      </c>
      <c r="G1252">
        <v>21200</v>
      </c>
    </row>
    <row r="1253" spans="1:7" x14ac:dyDescent="0.25">
      <c r="A1253" s="62">
        <v>44329</v>
      </c>
      <c r="B1253" t="s">
        <v>61</v>
      </c>
      <c r="C1253" t="s">
        <v>15</v>
      </c>
      <c r="D1253">
        <v>801</v>
      </c>
      <c r="E1253" t="s">
        <v>2</v>
      </c>
      <c r="F1253">
        <v>26.5</v>
      </c>
      <c r="G1253">
        <v>21226.5</v>
      </c>
    </row>
    <row r="1254" spans="1:7" x14ac:dyDescent="0.25">
      <c r="A1254" s="62">
        <v>44347</v>
      </c>
      <c r="B1254" t="s">
        <v>61</v>
      </c>
      <c r="C1254" t="s">
        <v>15</v>
      </c>
      <c r="D1254">
        <v>800</v>
      </c>
      <c r="E1254" t="s">
        <v>2</v>
      </c>
      <c r="F1254">
        <v>26.5</v>
      </c>
      <c r="G1254">
        <v>21200</v>
      </c>
    </row>
    <row r="1255" spans="1:7" x14ac:dyDescent="0.25">
      <c r="A1255" s="62">
        <v>44349</v>
      </c>
      <c r="B1255" t="s">
        <v>61</v>
      </c>
      <c r="C1255" t="s">
        <v>15</v>
      </c>
      <c r="D1255">
        <v>800</v>
      </c>
      <c r="E1255" t="s">
        <v>2</v>
      </c>
      <c r="F1255">
        <v>27</v>
      </c>
      <c r="G1255">
        <v>21600</v>
      </c>
    </row>
    <row r="1256" spans="1:7" x14ac:dyDescent="0.25">
      <c r="A1256" s="62">
        <v>44356</v>
      </c>
      <c r="B1256" t="s">
        <v>61</v>
      </c>
      <c r="C1256" t="s">
        <v>15</v>
      </c>
      <c r="D1256">
        <v>800</v>
      </c>
      <c r="E1256" t="s">
        <v>2</v>
      </c>
      <c r="F1256">
        <v>27</v>
      </c>
      <c r="G1256">
        <v>21600</v>
      </c>
    </row>
    <row r="1257" spans="1:7" x14ac:dyDescent="0.25">
      <c r="A1257" s="62">
        <v>44361</v>
      </c>
      <c r="B1257" t="s">
        <v>61</v>
      </c>
      <c r="C1257" t="s">
        <v>15</v>
      </c>
      <c r="D1257">
        <v>250</v>
      </c>
      <c r="E1257" t="s">
        <v>2</v>
      </c>
      <c r="F1257">
        <v>44.5</v>
      </c>
      <c r="G1257">
        <v>11125</v>
      </c>
    </row>
    <row r="1258" spans="1:7" x14ac:dyDescent="0.25">
      <c r="A1258" s="62">
        <v>44361</v>
      </c>
      <c r="B1258" t="s">
        <v>61</v>
      </c>
      <c r="C1258" t="s">
        <v>15</v>
      </c>
      <c r="D1258">
        <v>499</v>
      </c>
      <c r="E1258" t="s">
        <v>2</v>
      </c>
      <c r="F1258">
        <v>27</v>
      </c>
      <c r="G1258">
        <v>13473</v>
      </c>
    </row>
    <row r="1259" spans="1:7" x14ac:dyDescent="0.25">
      <c r="A1259" s="62">
        <v>44372</v>
      </c>
      <c r="B1259" t="s">
        <v>61</v>
      </c>
      <c r="C1259" t="s">
        <v>15</v>
      </c>
      <c r="D1259">
        <v>400</v>
      </c>
      <c r="E1259" t="s">
        <v>2</v>
      </c>
      <c r="F1259">
        <v>47</v>
      </c>
      <c r="G1259">
        <v>18800</v>
      </c>
    </row>
    <row r="1260" spans="1:7" x14ac:dyDescent="0.25">
      <c r="A1260" s="62">
        <v>44372</v>
      </c>
      <c r="B1260" t="s">
        <v>61</v>
      </c>
      <c r="C1260" t="s">
        <v>15</v>
      </c>
      <c r="D1260">
        <v>100</v>
      </c>
      <c r="E1260" t="s">
        <v>2</v>
      </c>
      <c r="F1260">
        <v>44.5</v>
      </c>
      <c r="G1260">
        <v>4450</v>
      </c>
    </row>
    <row r="1261" spans="1:7" x14ac:dyDescent="0.25">
      <c r="A1261" s="62">
        <v>44372</v>
      </c>
      <c r="B1261" t="s">
        <v>61</v>
      </c>
      <c r="C1261" t="s">
        <v>15</v>
      </c>
      <c r="D1261">
        <v>140</v>
      </c>
      <c r="E1261" t="s">
        <v>2</v>
      </c>
      <c r="F1261">
        <v>27</v>
      </c>
      <c r="G1261">
        <v>3780</v>
      </c>
    </row>
    <row r="1262" spans="1:7" x14ac:dyDescent="0.25">
      <c r="A1262" s="62">
        <v>44373</v>
      </c>
      <c r="B1262" t="s">
        <v>61</v>
      </c>
      <c r="C1262" t="s">
        <v>15</v>
      </c>
      <c r="D1262">
        <v>716</v>
      </c>
      <c r="E1262" t="s">
        <v>2</v>
      </c>
      <c r="F1262">
        <v>27.5</v>
      </c>
      <c r="G1262">
        <v>19690</v>
      </c>
    </row>
    <row r="1263" spans="1:7" x14ac:dyDescent="0.25">
      <c r="A1263" s="62">
        <v>44379</v>
      </c>
      <c r="B1263" t="s">
        <v>61</v>
      </c>
      <c r="C1263" t="s">
        <v>15</v>
      </c>
      <c r="D1263">
        <v>800</v>
      </c>
      <c r="E1263" t="s">
        <v>2</v>
      </c>
      <c r="F1263">
        <v>27.5</v>
      </c>
      <c r="G1263">
        <v>22000</v>
      </c>
    </row>
    <row r="1264" spans="1:7" x14ac:dyDescent="0.25">
      <c r="A1264" s="62">
        <v>44386</v>
      </c>
      <c r="B1264" t="s">
        <v>61</v>
      </c>
      <c r="C1264" t="s">
        <v>15</v>
      </c>
      <c r="D1264">
        <v>810</v>
      </c>
      <c r="E1264" t="s">
        <v>2</v>
      </c>
      <c r="F1264">
        <v>27.5</v>
      </c>
      <c r="G1264">
        <v>22275</v>
      </c>
    </row>
    <row r="1265" spans="1:7" x14ac:dyDescent="0.25">
      <c r="A1265" s="62">
        <v>44390</v>
      </c>
      <c r="B1265" t="s">
        <v>61</v>
      </c>
      <c r="C1265" t="s">
        <v>15</v>
      </c>
      <c r="D1265">
        <v>800</v>
      </c>
      <c r="E1265" t="s">
        <v>2</v>
      </c>
      <c r="F1265">
        <v>27.5</v>
      </c>
      <c r="G1265">
        <v>22000</v>
      </c>
    </row>
    <row r="1266" spans="1:7" x14ac:dyDescent="0.25">
      <c r="A1266" s="62">
        <v>44391</v>
      </c>
      <c r="B1266" t="s">
        <v>61</v>
      </c>
      <c r="C1266" t="s">
        <v>15</v>
      </c>
      <c r="D1266">
        <v>600</v>
      </c>
      <c r="E1266" t="s">
        <v>2</v>
      </c>
      <c r="F1266">
        <v>27.5</v>
      </c>
      <c r="G1266">
        <v>16500</v>
      </c>
    </row>
    <row r="1267" spans="1:7" x14ac:dyDescent="0.25">
      <c r="A1267" s="62">
        <v>44397</v>
      </c>
      <c r="B1267" t="s">
        <v>61</v>
      </c>
      <c r="C1267" t="s">
        <v>15</v>
      </c>
      <c r="D1267">
        <v>99.3</v>
      </c>
      <c r="E1267" t="s">
        <v>5</v>
      </c>
      <c r="F1267">
        <v>28.5</v>
      </c>
      <c r="G1267">
        <v>2830.0499999999997</v>
      </c>
    </row>
    <row r="1268" spans="1:7" x14ac:dyDescent="0.25">
      <c r="A1268" s="62">
        <v>44397</v>
      </c>
      <c r="B1268" t="s">
        <v>61</v>
      </c>
      <c r="C1268" t="s">
        <v>15</v>
      </c>
      <c r="D1268">
        <v>600</v>
      </c>
      <c r="E1268" t="s">
        <v>2</v>
      </c>
      <c r="F1268">
        <v>27.5</v>
      </c>
      <c r="G1268">
        <v>16500</v>
      </c>
    </row>
    <row r="1269" spans="1:7" x14ac:dyDescent="0.25">
      <c r="A1269" s="62">
        <v>44398</v>
      </c>
      <c r="B1269" t="s">
        <v>61</v>
      </c>
      <c r="C1269" t="s">
        <v>15</v>
      </c>
      <c r="D1269">
        <v>810</v>
      </c>
      <c r="E1269" t="s">
        <v>2</v>
      </c>
      <c r="F1269">
        <v>27.5</v>
      </c>
      <c r="G1269">
        <v>22275</v>
      </c>
    </row>
    <row r="1270" spans="1:7" x14ac:dyDescent="0.25">
      <c r="A1270" s="62">
        <v>44400</v>
      </c>
      <c r="B1270" t="s">
        <v>61</v>
      </c>
      <c r="C1270" t="s">
        <v>15</v>
      </c>
      <c r="D1270">
        <v>808</v>
      </c>
      <c r="E1270" t="s">
        <v>2</v>
      </c>
      <c r="F1270">
        <v>27.5</v>
      </c>
      <c r="G1270">
        <v>22220</v>
      </c>
    </row>
    <row r="1271" spans="1:7" x14ac:dyDescent="0.25">
      <c r="A1271" s="62">
        <v>44407</v>
      </c>
      <c r="B1271" t="s">
        <v>61</v>
      </c>
      <c r="C1271" t="s">
        <v>15</v>
      </c>
      <c r="D1271">
        <v>800</v>
      </c>
      <c r="E1271" t="s">
        <v>2</v>
      </c>
      <c r="F1271">
        <v>27.5</v>
      </c>
      <c r="G1271">
        <v>22000</v>
      </c>
    </row>
    <row r="1272" spans="1:7" x14ac:dyDescent="0.25">
      <c r="A1272" s="62">
        <v>44408</v>
      </c>
      <c r="B1272" t="s">
        <v>61</v>
      </c>
      <c r="C1272" t="s">
        <v>15</v>
      </c>
      <c r="D1272">
        <v>800</v>
      </c>
      <c r="E1272" t="s">
        <v>2</v>
      </c>
      <c r="F1272">
        <v>27.5</v>
      </c>
      <c r="G1272">
        <v>22000</v>
      </c>
    </row>
    <row r="1273" spans="1:7" x14ac:dyDescent="0.25">
      <c r="A1273" s="62">
        <v>44413</v>
      </c>
      <c r="B1273" t="s">
        <v>61</v>
      </c>
      <c r="C1273" t="s">
        <v>15</v>
      </c>
      <c r="D1273">
        <v>800</v>
      </c>
      <c r="E1273" t="s">
        <v>2</v>
      </c>
      <c r="F1273">
        <v>27.5</v>
      </c>
      <c r="G1273">
        <v>22000</v>
      </c>
    </row>
    <row r="1274" spans="1:7" x14ac:dyDescent="0.25">
      <c r="A1274" s="62">
        <v>44417</v>
      </c>
      <c r="B1274" t="s">
        <v>61</v>
      </c>
      <c r="C1274" t="s">
        <v>15</v>
      </c>
      <c r="D1274">
        <v>803</v>
      </c>
      <c r="E1274" t="s">
        <v>2</v>
      </c>
      <c r="F1274">
        <v>27.5</v>
      </c>
      <c r="G1274">
        <v>22082.5</v>
      </c>
    </row>
    <row r="1275" spans="1:7" x14ac:dyDescent="0.25">
      <c r="A1275" s="62">
        <v>44421</v>
      </c>
      <c r="B1275" t="s">
        <v>61</v>
      </c>
      <c r="C1275" t="s">
        <v>15</v>
      </c>
      <c r="D1275">
        <v>800</v>
      </c>
      <c r="E1275" t="s">
        <v>2</v>
      </c>
      <c r="F1275">
        <v>27.5</v>
      </c>
      <c r="G1275">
        <v>22000</v>
      </c>
    </row>
    <row r="1276" spans="1:7" x14ac:dyDescent="0.25">
      <c r="A1276" s="62">
        <v>44431</v>
      </c>
      <c r="B1276" t="s">
        <v>61</v>
      </c>
      <c r="C1276" t="s">
        <v>15</v>
      </c>
      <c r="D1276">
        <v>800</v>
      </c>
      <c r="E1276" t="s">
        <v>2</v>
      </c>
      <c r="F1276">
        <v>27.5</v>
      </c>
      <c r="G1276">
        <v>22000</v>
      </c>
    </row>
    <row r="1277" spans="1:7" x14ac:dyDescent="0.25">
      <c r="A1277" s="62">
        <v>44435</v>
      </c>
      <c r="B1277" t="s">
        <v>61</v>
      </c>
      <c r="C1277" t="s">
        <v>15</v>
      </c>
      <c r="D1277">
        <v>800</v>
      </c>
      <c r="E1277" t="s">
        <v>2</v>
      </c>
      <c r="F1277">
        <v>27.5</v>
      </c>
      <c r="G1277">
        <v>22000</v>
      </c>
    </row>
    <row r="1278" spans="1:7" x14ac:dyDescent="0.25">
      <c r="A1278" s="62">
        <v>44441</v>
      </c>
      <c r="B1278" t="s">
        <v>61</v>
      </c>
      <c r="C1278" t="s">
        <v>15</v>
      </c>
      <c r="D1278">
        <v>800</v>
      </c>
      <c r="E1278" t="s">
        <v>2</v>
      </c>
      <c r="F1278">
        <v>27.5</v>
      </c>
      <c r="G1278">
        <v>22000</v>
      </c>
    </row>
    <row r="1279" spans="1:7" x14ac:dyDescent="0.25">
      <c r="A1279" s="62">
        <v>44445</v>
      </c>
      <c r="B1279" t="s">
        <v>61</v>
      </c>
      <c r="C1279" t="s">
        <v>15</v>
      </c>
      <c r="D1279">
        <v>800</v>
      </c>
      <c r="E1279" t="s">
        <v>2</v>
      </c>
      <c r="F1279">
        <v>27.5</v>
      </c>
      <c r="G1279">
        <v>22000</v>
      </c>
    </row>
    <row r="1280" spans="1:7" x14ac:dyDescent="0.25">
      <c r="A1280" s="62">
        <v>44447</v>
      </c>
      <c r="B1280" t="s">
        <v>61</v>
      </c>
      <c r="C1280" t="s">
        <v>15</v>
      </c>
      <c r="D1280">
        <v>800</v>
      </c>
      <c r="E1280" t="s">
        <v>2</v>
      </c>
      <c r="F1280">
        <v>27.5</v>
      </c>
      <c r="G1280">
        <v>22000</v>
      </c>
    </row>
    <row r="1281" spans="1:7" x14ac:dyDescent="0.25">
      <c r="A1281" s="62">
        <v>44453</v>
      </c>
      <c r="B1281" t="s">
        <v>61</v>
      </c>
      <c r="C1281" t="s">
        <v>15</v>
      </c>
      <c r="D1281">
        <v>800</v>
      </c>
      <c r="E1281" t="s">
        <v>2</v>
      </c>
      <c r="F1281">
        <v>27.5</v>
      </c>
      <c r="G1281">
        <v>22000</v>
      </c>
    </row>
    <row r="1282" spans="1:7" x14ac:dyDescent="0.25">
      <c r="A1282" s="62">
        <v>44464</v>
      </c>
      <c r="B1282" t="s">
        <v>61</v>
      </c>
      <c r="C1282" t="s">
        <v>15</v>
      </c>
      <c r="D1282">
        <v>800</v>
      </c>
      <c r="E1282" t="s">
        <v>2</v>
      </c>
      <c r="F1282">
        <v>27.5</v>
      </c>
      <c r="G1282">
        <v>22000</v>
      </c>
    </row>
    <row r="1283" spans="1:7" x14ac:dyDescent="0.25">
      <c r="A1283" s="62">
        <v>44473</v>
      </c>
      <c r="B1283" t="s">
        <v>61</v>
      </c>
      <c r="C1283" t="s">
        <v>15</v>
      </c>
      <c r="D1283">
        <v>800</v>
      </c>
      <c r="E1283" t="s">
        <v>2</v>
      </c>
      <c r="F1283">
        <v>27.5</v>
      </c>
      <c r="G1283">
        <v>22000</v>
      </c>
    </row>
    <row r="1284" spans="1:7" x14ac:dyDescent="0.25">
      <c r="A1284" s="62">
        <v>44560</v>
      </c>
      <c r="B1284" t="s">
        <v>61</v>
      </c>
      <c r="C1284" t="s">
        <v>15</v>
      </c>
      <c r="D1284">
        <v>800</v>
      </c>
      <c r="E1284" t="s">
        <v>2</v>
      </c>
      <c r="F1284">
        <v>29</v>
      </c>
      <c r="G1284">
        <v>23200</v>
      </c>
    </row>
    <row r="1285" spans="1:7" x14ac:dyDescent="0.25">
      <c r="A1285" s="62">
        <v>44568</v>
      </c>
      <c r="B1285" t="s">
        <v>61</v>
      </c>
      <c r="C1285" t="s">
        <v>15</v>
      </c>
      <c r="D1285">
        <v>750</v>
      </c>
      <c r="E1285" t="s">
        <v>2</v>
      </c>
      <c r="F1285">
        <v>29</v>
      </c>
      <c r="G1285">
        <v>21750</v>
      </c>
    </row>
    <row r="1286" spans="1:7" x14ac:dyDescent="0.25">
      <c r="A1286" s="62">
        <v>44571</v>
      </c>
      <c r="B1286" t="s">
        <v>61</v>
      </c>
      <c r="C1286" t="s">
        <v>15</v>
      </c>
      <c r="D1286">
        <v>4000</v>
      </c>
      <c r="E1286" t="s">
        <v>2</v>
      </c>
      <c r="F1286">
        <v>0.36</v>
      </c>
      <c r="G1286">
        <v>1440</v>
      </c>
    </row>
    <row r="1287" spans="1:7" x14ac:dyDescent="0.25">
      <c r="A1287" s="62">
        <v>44571</v>
      </c>
      <c r="B1287" t="s">
        <v>61</v>
      </c>
      <c r="C1287" t="s">
        <v>15</v>
      </c>
      <c r="D1287">
        <v>800</v>
      </c>
      <c r="E1287" t="s">
        <v>2</v>
      </c>
      <c r="F1287">
        <v>29</v>
      </c>
      <c r="G1287">
        <v>23200</v>
      </c>
    </row>
    <row r="1288" spans="1:7" x14ac:dyDescent="0.25">
      <c r="A1288" s="62">
        <v>44576</v>
      </c>
      <c r="B1288" t="s">
        <v>61</v>
      </c>
      <c r="C1288" t="s">
        <v>15</v>
      </c>
      <c r="D1288">
        <v>800</v>
      </c>
      <c r="E1288" t="s">
        <v>2</v>
      </c>
      <c r="F1288">
        <v>29</v>
      </c>
      <c r="G1288">
        <v>23200</v>
      </c>
    </row>
    <row r="1289" spans="1:7" x14ac:dyDescent="0.25">
      <c r="A1289" s="62">
        <v>44581</v>
      </c>
      <c r="B1289" t="s">
        <v>61</v>
      </c>
      <c r="C1289" t="s">
        <v>15</v>
      </c>
      <c r="D1289">
        <v>1000</v>
      </c>
      <c r="E1289" t="s">
        <v>2</v>
      </c>
      <c r="F1289">
        <v>29</v>
      </c>
      <c r="G1289">
        <v>29000</v>
      </c>
    </row>
    <row r="1290" spans="1:7" x14ac:dyDescent="0.25">
      <c r="A1290" s="62">
        <v>44586</v>
      </c>
      <c r="B1290" t="s">
        <v>61</v>
      </c>
      <c r="C1290" t="s">
        <v>15</v>
      </c>
      <c r="D1290">
        <v>950</v>
      </c>
      <c r="E1290" t="s">
        <v>2</v>
      </c>
      <c r="F1290">
        <v>29</v>
      </c>
      <c r="G1290">
        <v>27550</v>
      </c>
    </row>
    <row r="1291" spans="1:7" x14ac:dyDescent="0.25">
      <c r="A1291" s="62">
        <v>44590</v>
      </c>
      <c r="B1291" t="s">
        <v>61</v>
      </c>
      <c r="C1291" t="s">
        <v>15</v>
      </c>
      <c r="D1291">
        <v>1000</v>
      </c>
      <c r="E1291" t="s">
        <v>2</v>
      </c>
      <c r="F1291">
        <v>29</v>
      </c>
      <c r="G1291">
        <v>29000</v>
      </c>
    </row>
    <row r="1292" spans="1:7" x14ac:dyDescent="0.25">
      <c r="A1292" s="62">
        <v>44594</v>
      </c>
      <c r="B1292" t="s">
        <v>61</v>
      </c>
      <c r="C1292" t="s">
        <v>15</v>
      </c>
      <c r="D1292">
        <v>1000</v>
      </c>
      <c r="E1292" t="s">
        <v>2</v>
      </c>
      <c r="F1292">
        <v>29</v>
      </c>
      <c r="G1292">
        <v>29000</v>
      </c>
    </row>
    <row r="1293" spans="1:7" x14ac:dyDescent="0.25">
      <c r="A1293" s="62">
        <v>44602</v>
      </c>
      <c r="B1293" t="s">
        <v>61</v>
      </c>
      <c r="C1293" t="s">
        <v>15</v>
      </c>
      <c r="D1293">
        <v>950</v>
      </c>
      <c r="E1293" t="s">
        <v>2</v>
      </c>
      <c r="F1293">
        <v>48.5</v>
      </c>
      <c r="G1293">
        <v>46075</v>
      </c>
    </row>
    <row r="1294" spans="1:7" x14ac:dyDescent="0.25">
      <c r="A1294" s="62">
        <v>44606</v>
      </c>
      <c r="B1294" t="s">
        <v>61</v>
      </c>
      <c r="C1294" t="s">
        <v>15</v>
      </c>
      <c r="D1294">
        <v>910</v>
      </c>
      <c r="E1294" t="s">
        <v>2</v>
      </c>
      <c r="F1294">
        <v>29</v>
      </c>
      <c r="G1294">
        <v>26390</v>
      </c>
    </row>
    <row r="1295" spans="1:7" x14ac:dyDescent="0.25">
      <c r="A1295" s="62">
        <v>43606</v>
      </c>
      <c r="B1295" t="s">
        <v>80</v>
      </c>
      <c r="C1295" t="s">
        <v>13</v>
      </c>
      <c r="D1295">
        <v>710</v>
      </c>
      <c r="E1295" t="s">
        <v>2</v>
      </c>
      <c r="F1295">
        <v>30.5</v>
      </c>
      <c r="G1295">
        <v>21655</v>
      </c>
    </row>
    <row r="1296" spans="1:7" x14ac:dyDescent="0.25">
      <c r="A1296" s="62">
        <v>43845</v>
      </c>
      <c r="B1296" t="s">
        <v>80</v>
      </c>
      <c r="C1296" t="s">
        <v>13</v>
      </c>
      <c r="D1296">
        <v>750</v>
      </c>
      <c r="E1296" t="s">
        <v>2</v>
      </c>
      <c r="F1296">
        <v>31</v>
      </c>
      <c r="G1296">
        <v>23250</v>
      </c>
    </row>
    <row r="1297" spans="1:7" x14ac:dyDescent="0.25">
      <c r="A1297" s="62">
        <v>43847</v>
      </c>
      <c r="B1297" t="s">
        <v>80</v>
      </c>
      <c r="C1297" t="s">
        <v>13</v>
      </c>
      <c r="D1297">
        <v>750</v>
      </c>
      <c r="E1297" t="s">
        <v>2</v>
      </c>
      <c r="F1297">
        <v>24.5</v>
      </c>
      <c r="G1297">
        <v>18375</v>
      </c>
    </row>
    <row r="1298" spans="1:7" x14ac:dyDescent="0.25">
      <c r="A1298" s="62">
        <v>43855</v>
      </c>
      <c r="B1298" t="s">
        <v>80</v>
      </c>
      <c r="C1298" t="s">
        <v>13</v>
      </c>
      <c r="D1298">
        <v>670</v>
      </c>
      <c r="E1298" t="s">
        <v>2</v>
      </c>
      <c r="F1298">
        <v>31</v>
      </c>
      <c r="G1298">
        <v>20770</v>
      </c>
    </row>
    <row r="1299" spans="1:7" x14ac:dyDescent="0.25">
      <c r="A1299" s="62">
        <v>43866</v>
      </c>
      <c r="B1299" t="s">
        <v>80</v>
      </c>
      <c r="C1299" t="s">
        <v>13</v>
      </c>
      <c r="D1299">
        <v>800</v>
      </c>
      <c r="E1299" t="s">
        <v>2</v>
      </c>
      <c r="F1299">
        <v>25</v>
      </c>
      <c r="G1299">
        <v>20000</v>
      </c>
    </row>
    <row r="1300" spans="1:7" x14ac:dyDescent="0.25">
      <c r="A1300" s="62">
        <v>43876</v>
      </c>
      <c r="B1300" t="s">
        <v>80</v>
      </c>
      <c r="C1300" t="s">
        <v>13</v>
      </c>
      <c r="D1300">
        <v>720</v>
      </c>
      <c r="E1300" t="s">
        <v>2</v>
      </c>
      <c r="F1300">
        <v>30.5</v>
      </c>
      <c r="G1300">
        <v>21960</v>
      </c>
    </row>
    <row r="1301" spans="1:7" x14ac:dyDescent="0.25">
      <c r="A1301" s="62">
        <v>43902</v>
      </c>
      <c r="B1301" t="s">
        <v>80</v>
      </c>
      <c r="C1301" t="s">
        <v>13</v>
      </c>
      <c r="D1301">
        <v>850</v>
      </c>
      <c r="E1301" t="s">
        <v>2</v>
      </c>
      <c r="F1301">
        <v>30.5</v>
      </c>
      <c r="G1301">
        <v>25925</v>
      </c>
    </row>
    <row r="1302" spans="1:7" x14ac:dyDescent="0.25">
      <c r="A1302" s="62">
        <v>43906</v>
      </c>
      <c r="B1302" t="s">
        <v>80</v>
      </c>
      <c r="C1302" t="s">
        <v>13</v>
      </c>
      <c r="D1302">
        <v>800</v>
      </c>
      <c r="E1302" t="s">
        <v>2</v>
      </c>
      <c r="F1302">
        <v>24.5</v>
      </c>
      <c r="G1302">
        <v>19600</v>
      </c>
    </row>
    <row r="1303" spans="1:7" x14ac:dyDescent="0.25">
      <c r="A1303" s="62">
        <v>44007</v>
      </c>
      <c r="B1303" t="s">
        <v>80</v>
      </c>
      <c r="C1303" t="s">
        <v>15</v>
      </c>
      <c r="D1303">
        <v>700</v>
      </c>
      <c r="E1303" t="s">
        <v>2</v>
      </c>
      <c r="F1303">
        <v>30.5</v>
      </c>
      <c r="G1303">
        <v>21350</v>
      </c>
    </row>
    <row r="1304" spans="1:7" x14ac:dyDescent="0.25">
      <c r="A1304" s="62">
        <v>44007</v>
      </c>
      <c r="B1304" t="s">
        <v>80</v>
      </c>
      <c r="C1304" t="s">
        <v>15</v>
      </c>
      <c r="D1304">
        <v>703</v>
      </c>
      <c r="E1304" t="s">
        <v>2</v>
      </c>
      <c r="F1304">
        <v>24.5</v>
      </c>
      <c r="G1304">
        <v>17223.5</v>
      </c>
    </row>
    <row r="1305" spans="1:7" x14ac:dyDescent="0.25">
      <c r="A1305" s="62">
        <v>44011</v>
      </c>
      <c r="B1305" t="s">
        <v>80</v>
      </c>
      <c r="C1305" t="s">
        <v>15</v>
      </c>
      <c r="D1305">
        <v>700</v>
      </c>
      <c r="E1305" t="s">
        <v>2</v>
      </c>
      <c r="F1305">
        <v>30.5</v>
      </c>
      <c r="G1305">
        <v>21350</v>
      </c>
    </row>
    <row r="1306" spans="1:7" x14ac:dyDescent="0.25">
      <c r="A1306" s="62">
        <v>44012</v>
      </c>
      <c r="B1306" t="s">
        <v>80</v>
      </c>
      <c r="C1306" t="s">
        <v>15</v>
      </c>
      <c r="D1306">
        <v>750</v>
      </c>
      <c r="E1306" t="s">
        <v>2</v>
      </c>
      <c r="F1306">
        <v>24.5</v>
      </c>
      <c r="G1306">
        <v>18375</v>
      </c>
    </row>
    <row r="1307" spans="1:7" x14ac:dyDescent="0.25">
      <c r="A1307" s="62">
        <v>44012</v>
      </c>
      <c r="B1307" t="s">
        <v>80</v>
      </c>
      <c r="C1307" t="s">
        <v>15</v>
      </c>
      <c r="D1307">
        <v>700</v>
      </c>
      <c r="E1307" t="s">
        <v>2</v>
      </c>
      <c r="F1307">
        <v>30.5</v>
      </c>
      <c r="G1307">
        <v>21350</v>
      </c>
    </row>
    <row r="1308" spans="1:7" x14ac:dyDescent="0.25">
      <c r="A1308" s="62">
        <v>44013</v>
      </c>
      <c r="B1308" t="s">
        <v>80</v>
      </c>
      <c r="C1308" t="s">
        <v>15</v>
      </c>
      <c r="D1308">
        <v>700</v>
      </c>
      <c r="E1308" t="s">
        <v>2</v>
      </c>
      <c r="F1308">
        <v>24.5</v>
      </c>
      <c r="G1308">
        <v>17150</v>
      </c>
    </row>
    <row r="1309" spans="1:7" x14ac:dyDescent="0.25">
      <c r="A1309" s="62">
        <v>44028</v>
      </c>
      <c r="B1309" t="s">
        <v>80</v>
      </c>
      <c r="C1309" t="s">
        <v>15</v>
      </c>
      <c r="D1309">
        <v>800</v>
      </c>
      <c r="E1309" t="s">
        <v>2</v>
      </c>
      <c r="F1309">
        <v>24.5</v>
      </c>
      <c r="G1309">
        <v>19600</v>
      </c>
    </row>
    <row r="1310" spans="1:7" x14ac:dyDescent="0.25">
      <c r="A1310" s="62">
        <v>44028</v>
      </c>
      <c r="B1310" t="s">
        <v>80</v>
      </c>
      <c r="C1310" t="s">
        <v>15</v>
      </c>
      <c r="D1310">
        <v>801</v>
      </c>
      <c r="E1310" t="s">
        <v>2</v>
      </c>
      <c r="F1310">
        <v>24.5</v>
      </c>
      <c r="G1310">
        <v>19624.5</v>
      </c>
    </row>
    <row r="1311" spans="1:7" x14ac:dyDescent="0.25">
      <c r="A1311" s="62">
        <v>44036</v>
      </c>
      <c r="B1311" t="s">
        <v>80</v>
      </c>
      <c r="C1311" t="s">
        <v>15</v>
      </c>
      <c r="D1311">
        <v>702</v>
      </c>
      <c r="E1311" t="s">
        <v>2</v>
      </c>
      <c r="F1311">
        <v>30.5</v>
      </c>
      <c r="G1311">
        <v>21411</v>
      </c>
    </row>
    <row r="1312" spans="1:7" x14ac:dyDescent="0.25">
      <c r="A1312" s="62">
        <v>44036</v>
      </c>
      <c r="B1312" t="s">
        <v>80</v>
      </c>
      <c r="C1312" t="s">
        <v>15</v>
      </c>
      <c r="D1312">
        <v>800</v>
      </c>
      <c r="E1312" t="s">
        <v>2</v>
      </c>
      <c r="F1312">
        <v>24.5</v>
      </c>
      <c r="G1312">
        <v>19600</v>
      </c>
    </row>
    <row r="1313" spans="1:7" x14ac:dyDescent="0.25">
      <c r="A1313" s="62">
        <v>44072</v>
      </c>
      <c r="B1313" t="s">
        <v>80</v>
      </c>
      <c r="C1313" t="s">
        <v>15</v>
      </c>
      <c r="D1313">
        <v>800</v>
      </c>
      <c r="E1313" t="s">
        <v>2</v>
      </c>
      <c r="F1313">
        <v>24.5</v>
      </c>
      <c r="G1313">
        <v>19600</v>
      </c>
    </row>
    <row r="1314" spans="1:7" x14ac:dyDescent="0.25">
      <c r="A1314" s="62">
        <v>44145</v>
      </c>
      <c r="B1314" t="s">
        <v>80</v>
      </c>
      <c r="C1314" t="s">
        <v>15</v>
      </c>
      <c r="D1314">
        <v>750</v>
      </c>
      <c r="E1314" t="s">
        <v>2</v>
      </c>
      <c r="F1314">
        <v>24.75</v>
      </c>
      <c r="G1314">
        <v>18562.5</v>
      </c>
    </row>
    <row r="1315" spans="1:7" x14ac:dyDescent="0.25">
      <c r="A1315" s="62">
        <v>44163</v>
      </c>
      <c r="B1315" t="s">
        <v>80</v>
      </c>
      <c r="C1315" t="s">
        <v>15</v>
      </c>
      <c r="D1315">
        <v>800</v>
      </c>
      <c r="E1315" t="s">
        <v>2</v>
      </c>
      <c r="F1315">
        <v>24.75</v>
      </c>
      <c r="G1315">
        <v>19800</v>
      </c>
    </row>
    <row r="1316" spans="1:7" x14ac:dyDescent="0.25">
      <c r="A1316" s="62">
        <v>44176</v>
      </c>
      <c r="B1316" t="s">
        <v>80</v>
      </c>
      <c r="C1316" t="s">
        <v>15</v>
      </c>
      <c r="D1316">
        <v>800</v>
      </c>
      <c r="E1316" t="s">
        <v>2</v>
      </c>
      <c r="F1316">
        <v>25.25</v>
      </c>
      <c r="G1316">
        <v>20200</v>
      </c>
    </row>
    <row r="1317" spans="1:7" x14ac:dyDescent="0.25">
      <c r="A1317" s="62">
        <v>44195</v>
      </c>
      <c r="B1317" t="s">
        <v>80</v>
      </c>
      <c r="C1317" t="s">
        <v>15</v>
      </c>
      <c r="D1317">
        <v>800</v>
      </c>
      <c r="E1317" t="s">
        <v>2</v>
      </c>
      <c r="F1317">
        <v>28</v>
      </c>
      <c r="G1317">
        <v>22400</v>
      </c>
    </row>
    <row r="1318" spans="1:7" x14ac:dyDescent="0.25">
      <c r="A1318" s="62">
        <v>44196</v>
      </c>
      <c r="B1318" t="s">
        <v>80</v>
      </c>
      <c r="C1318" t="s">
        <v>15</v>
      </c>
      <c r="D1318">
        <v>800</v>
      </c>
      <c r="E1318" t="s">
        <v>2</v>
      </c>
      <c r="F1318">
        <v>28</v>
      </c>
      <c r="G1318">
        <v>22400</v>
      </c>
    </row>
    <row r="1319" spans="1:7" x14ac:dyDescent="0.25">
      <c r="A1319" s="62">
        <v>44197</v>
      </c>
      <c r="B1319" t="s">
        <v>80</v>
      </c>
      <c r="C1319" t="s">
        <v>15</v>
      </c>
      <c r="D1319">
        <v>701</v>
      </c>
      <c r="E1319" t="s">
        <v>2</v>
      </c>
      <c r="F1319">
        <v>36</v>
      </c>
      <c r="G1319">
        <v>25236</v>
      </c>
    </row>
    <row r="1320" spans="1:7" x14ac:dyDescent="0.25">
      <c r="A1320" s="62">
        <v>44202</v>
      </c>
      <c r="B1320" t="s">
        <v>80</v>
      </c>
      <c r="C1320" t="s">
        <v>15</v>
      </c>
      <c r="D1320">
        <v>800</v>
      </c>
      <c r="E1320" t="s">
        <v>2</v>
      </c>
      <c r="F1320">
        <v>28</v>
      </c>
      <c r="G1320">
        <v>22400</v>
      </c>
    </row>
    <row r="1321" spans="1:7" x14ac:dyDescent="0.25">
      <c r="A1321" s="62">
        <v>44205</v>
      </c>
      <c r="B1321" t="s">
        <v>80</v>
      </c>
      <c r="C1321" t="s">
        <v>15</v>
      </c>
      <c r="D1321">
        <v>180</v>
      </c>
      <c r="E1321" t="s">
        <v>2</v>
      </c>
      <c r="F1321">
        <v>36</v>
      </c>
      <c r="G1321">
        <v>6480</v>
      </c>
    </row>
    <row r="1322" spans="1:7" x14ac:dyDescent="0.25">
      <c r="A1322" s="62">
        <v>44205</v>
      </c>
      <c r="B1322" t="s">
        <v>80</v>
      </c>
      <c r="C1322" t="s">
        <v>15</v>
      </c>
      <c r="D1322">
        <v>620</v>
      </c>
      <c r="E1322" t="s">
        <v>2</v>
      </c>
      <c r="F1322">
        <v>28</v>
      </c>
      <c r="G1322">
        <v>17360</v>
      </c>
    </row>
    <row r="1323" spans="1:7" x14ac:dyDescent="0.25">
      <c r="A1323" s="62">
        <v>44205</v>
      </c>
      <c r="B1323" t="s">
        <v>80</v>
      </c>
      <c r="C1323" t="s">
        <v>15</v>
      </c>
      <c r="D1323">
        <v>60</v>
      </c>
      <c r="E1323" t="s">
        <v>2</v>
      </c>
      <c r="F1323">
        <v>28</v>
      </c>
      <c r="G1323">
        <v>1680</v>
      </c>
    </row>
    <row r="1324" spans="1:7" x14ac:dyDescent="0.25">
      <c r="A1324" s="62">
        <v>44205</v>
      </c>
      <c r="B1324" t="s">
        <v>80</v>
      </c>
      <c r="C1324" t="s">
        <v>15</v>
      </c>
      <c r="D1324">
        <v>690</v>
      </c>
      <c r="E1324" t="s">
        <v>2</v>
      </c>
      <c r="F1324">
        <v>36</v>
      </c>
      <c r="G1324">
        <v>24840</v>
      </c>
    </row>
    <row r="1325" spans="1:7" x14ac:dyDescent="0.25">
      <c r="A1325" s="62">
        <v>44208</v>
      </c>
      <c r="B1325" t="s">
        <v>80</v>
      </c>
      <c r="C1325" t="s">
        <v>15</v>
      </c>
      <c r="D1325">
        <v>404</v>
      </c>
      <c r="E1325" t="s">
        <v>2</v>
      </c>
      <c r="F1325">
        <v>28</v>
      </c>
      <c r="G1325">
        <v>11312</v>
      </c>
    </row>
    <row r="1326" spans="1:7" x14ac:dyDescent="0.25">
      <c r="A1326" s="62">
        <v>44208</v>
      </c>
      <c r="B1326" t="s">
        <v>80</v>
      </c>
      <c r="C1326" t="s">
        <v>15</v>
      </c>
      <c r="D1326">
        <v>300</v>
      </c>
      <c r="E1326" t="s">
        <v>2</v>
      </c>
      <c r="F1326">
        <v>36</v>
      </c>
      <c r="G1326">
        <v>10800</v>
      </c>
    </row>
    <row r="1327" spans="1:7" x14ac:dyDescent="0.25">
      <c r="A1327" s="62">
        <v>44211</v>
      </c>
      <c r="B1327" t="s">
        <v>80</v>
      </c>
      <c r="C1327" t="s">
        <v>15</v>
      </c>
      <c r="D1327">
        <v>750</v>
      </c>
      <c r="E1327" t="s">
        <v>2</v>
      </c>
      <c r="F1327">
        <v>36</v>
      </c>
      <c r="G1327">
        <v>27000</v>
      </c>
    </row>
    <row r="1328" spans="1:7" x14ac:dyDescent="0.25">
      <c r="A1328" s="62">
        <v>44212</v>
      </c>
      <c r="B1328" t="s">
        <v>80</v>
      </c>
      <c r="C1328" t="s">
        <v>15</v>
      </c>
      <c r="D1328">
        <v>750</v>
      </c>
      <c r="E1328" t="s">
        <v>2</v>
      </c>
      <c r="F1328">
        <v>36</v>
      </c>
      <c r="G1328">
        <v>27000</v>
      </c>
    </row>
    <row r="1329" spans="1:7" x14ac:dyDescent="0.25">
      <c r="A1329" s="62">
        <v>44238</v>
      </c>
      <c r="B1329" t="s">
        <v>80</v>
      </c>
      <c r="C1329" t="s">
        <v>15</v>
      </c>
      <c r="D1329">
        <v>800</v>
      </c>
      <c r="E1329" t="s">
        <v>2</v>
      </c>
      <c r="F1329">
        <v>28.5</v>
      </c>
      <c r="G1329">
        <v>22800</v>
      </c>
    </row>
    <row r="1330" spans="1:7" x14ac:dyDescent="0.25">
      <c r="A1330" s="62">
        <v>44238</v>
      </c>
      <c r="B1330" t="s">
        <v>80</v>
      </c>
      <c r="C1330" t="s">
        <v>15</v>
      </c>
      <c r="D1330">
        <v>800</v>
      </c>
      <c r="E1330" t="s">
        <v>2</v>
      </c>
      <c r="F1330">
        <v>28.5</v>
      </c>
      <c r="G1330">
        <v>22800</v>
      </c>
    </row>
    <row r="1331" spans="1:7" x14ac:dyDescent="0.25">
      <c r="A1331" s="62">
        <v>44246</v>
      </c>
      <c r="B1331" t="s">
        <v>80</v>
      </c>
      <c r="C1331" t="s">
        <v>15</v>
      </c>
      <c r="D1331">
        <v>800</v>
      </c>
      <c r="E1331" t="s">
        <v>2</v>
      </c>
      <c r="F1331">
        <v>28.5</v>
      </c>
      <c r="G1331">
        <v>22800</v>
      </c>
    </row>
    <row r="1332" spans="1:7" x14ac:dyDescent="0.25">
      <c r="A1332" s="62">
        <v>44249</v>
      </c>
      <c r="B1332" t="s">
        <v>80</v>
      </c>
      <c r="C1332" t="s">
        <v>15</v>
      </c>
      <c r="D1332">
        <v>836</v>
      </c>
      <c r="E1332" t="s">
        <v>2</v>
      </c>
      <c r="F1332">
        <v>28.5</v>
      </c>
      <c r="G1332">
        <v>23826</v>
      </c>
    </row>
    <row r="1333" spans="1:7" x14ac:dyDescent="0.25">
      <c r="A1333" s="62">
        <v>44254</v>
      </c>
      <c r="B1333" t="s">
        <v>80</v>
      </c>
      <c r="C1333" t="s">
        <v>15</v>
      </c>
      <c r="D1333">
        <v>800</v>
      </c>
      <c r="E1333" t="s">
        <v>2</v>
      </c>
      <c r="F1333">
        <v>28.5</v>
      </c>
      <c r="G1333">
        <v>22800</v>
      </c>
    </row>
    <row r="1334" spans="1:7" x14ac:dyDescent="0.25">
      <c r="A1334" s="62">
        <v>44275</v>
      </c>
      <c r="B1334" t="s">
        <v>80</v>
      </c>
      <c r="C1334" t="s">
        <v>15</v>
      </c>
      <c r="D1334">
        <v>800</v>
      </c>
      <c r="E1334" t="s">
        <v>2</v>
      </c>
      <c r="F1334">
        <v>29</v>
      </c>
      <c r="G1334">
        <v>23200</v>
      </c>
    </row>
    <row r="1335" spans="1:7" x14ac:dyDescent="0.25">
      <c r="A1335" s="62">
        <v>44275</v>
      </c>
      <c r="B1335" t="s">
        <v>80</v>
      </c>
      <c r="C1335" t="s">
        <v>15</v>
      </c>
      <c r="D1335">
        <v>800</v>
      </c>
      <c r="E1335" t="s">
        <v>2</v>
      </c>
      <c r="F1335">
        <v>29</v>
      </c>
      <c r="G1335">
        <v>23200</v>
      </c>
    </row>
    <row r="1336" spans="1:7" x14ac:dyDescent="0.25">
      <c r="A1336" s="62">
        <v>44313</v>
      </c>
      <c r="B1336" t="s">
        <v>80</v>
      </c>
      <c r="C1336" t="s">
        <v>15</v>
      </c>
      <c r="D1336">
        <v>800</v>
      </c>
      <c r="E1336" t="s">
        <v>2</v>
      </c>
      <c r="F1336">
        <v>31</v>
      </c>
      <c r="G1336">
        <v>24800</v>
      </c>
    </row>
    <row r="1337" spans="1:7" x14ac:dyDescent="0.25">
      <c r="A1337" s="62">
        <v>44314</v>
      </c>
      <c r="B1337" t="s">
        <v>80</v>
      </c>
      <c r="C1337" t="s">
        <v>15</v>
      </c>
      <c r="D1337">
        <v>800</v>
      </c>
      <c r="E1337" t="s">
        <v>2</v>
      </c>
      <c r="F1337">
        <v>30.5</v>
      </c>
      <c r="G1337">
        <v>24400</v>
      </c>
    </row>
    <row r="1338" spans="1:7" x14ac:dyDescent="0.25">
      <c r="A1338" s="62">
        <v>44341</v>
      </c>
      <c r="B1338" t="s">
        <v>80</v>
      </c>
      <c r="C1338" t="s">
        <v>15</v>
      </c>
      <c r="D1338">
        <v>1000</v>
      </c>
      <c r="E1338" t="s">
        <v>2</v>
      </c>
      <c r="F1338">
        <v>34</v>
      </c>
      <c r="G1338">
        <v>34000</v>
      </c>
    </row>
    <row r="1339" spans="1:7" x14ac:dyDescent="0.25">
      <c r="A1339" s="62">
        <v>44343</v>
      </c>
      <c r="B1339" t="s">
        <v>80</v>
      </c>
      <c r="C1339" t="s">
        <v>15</v>
      </c>
      <c r="D1339">
        <v>800</v>
      </c>
      <c r="E1339" t="s">
        <v>2</v>
      </c>
      <c r="F1339">
        <v>30.5</v>
      </c>
      <c r="G1339">
        <v>24400</v>
      </c>
    </row>
    <row r="1340" spans="1:7" x14ac:dyDescent="0.25">
      <c r="A1340" s="62">
        <v>44344</v>
      </c>
      <c r="B1340" t="s">
        <v>80</v>
      </c>
      <c r="C1340" t="s">
        <v>15</v>
      </c>
      <c r="D1340">
        <v>200</v>
      </c>
      <c r="E1340" t="s">
        <v>2</v>
      </c>
      <c r="F1340">
        <v>30.5</v>
      </c>
      <c r="G1340">
        <v>6100</v>
      </c>
    </row>
    <row r="1341" spans="1:7" x14ac:dyDescent="0.25">
      <c r="A1341" s="62">
        <v>43858</v>
      </c>
      <c r="B1341" t="s">
        <v>84</v>
      </c>
      <c r="C1341" t="s">
        <v>11</v>
      </c>
      <c r="D1341">
        <v>1028</v>
      </c>
      <c r="E1341" t="s">
        <v>0</v>
      </c>
      <c r="F1341">
        <v>23.25</v>
      </c>
      <c r="G1341">
        <v>23901</v>
      </c>
    </row>
    <row r="1342" spans="1:7" x14ac:dyDescent="0.25">
      <c r="A1342" s="62">
        <v>43858</v>
      </c>
      <c r="B1342" t="s">
        <v>84</v>
      </c>
      <c r="C1342" t="s">
        <v>11</v>
      </c>
      <c r="D1342">
        <v>1181</v>
      </c>
      <c r="E1342" t="s">
        <v>0</v>
      </c>
      <c r="F1342">
        <v>23.25</v>
      </c>
      <c r="G1342">
        <v>27458.25</v>
      </c>
    </row>
    <row r="1343" spans="1:7" x14ac:dyDescent="0.25">
      <c r="A1343" s="62">
        <v>43858</v>
      </c>
      <c r="B1343" t="s">
        <v>84</v>
      </c>
      <c r="C1343" t="s">
        <v>11</v>
      </c>
      <c r="D1343">
        <v>1192</v>
      </c>
      <c r="E1343" t="s">
        <v>0</v>
      </c>
      <c r="F1343">
        <v>23.25</v>
      </c>
      <c r="G1343">
        <v>27714</v>
      </c>
    </row>
    <row r="1344" spans="1:7" x14ac:dyDescent="0.25">
      <c r="A1344" s="62">
        <v>43861</v>
      </c>
      <c r="B1344" t="s">
        <v>84</v>
      </c>
      <c r="C1344" t="s">
        <v>11</v>
      </c>
      <c r="D1344">
        <v>1202</v>
      </c>
      <c r="E1344" t="s">
        <v>0</v>
      </c>
      <c r="F1344">
        <v>22</v>
      </c>
      <c r="G1344">
        <v>26444</v>
      </c>
    </row>
    <row r="1345" spans="1:7" x14ac:dyDescent="0.25">
      <c r="A1345" s="62">
        <v>43861</v>
      </c>
      <c r="B1345" t="s">
        <v>84</v>
      </c>
      <c r="C1345" t="s">
        <v>11</v>
      </c>
      <c r="D1345">
        <v>1100</v>
      </c>
      <c r="E1345" t="s">
        <v>0</v>
      </c>
      <c r="F1345">
        <v>22</v>
      </c>
      <c r="G1345">
        <v>24200</v>
      </c>
    </row>
    <row r="1346" spans="1:7" x14ac:dyDescent="0.25">
      <c r="A1346" s="62">
        <v>43869</v>
      </c>
      <c r="B1346" t="s">
        <v>84</v>
      </c>
      <c r="C1346" t="s">
        <v>11</v>
      </c>
      <c r="D1346">
        <v>1247</v>
      </c>
      <c r="E1346" t="s">
        <v>0</v>
      </c>
      <c r="F1346">
        <v>22</v>
      </c>
      <c r="G1346">
        <v>27434</v>
      </c>
    </row>
    <row r="1347" spans="1:7" x14ac:dyDescent="0.25">
      <c r="A1347" s="62">
        <v>43882</v>
      </c>
      <c r="B1347" t="s">
        <v>84</v>
      </c>
      <c r="C1347" t="s">
        <v>11</v>
      </c>
      <c r="D1347">
        <v>1064</v>
      </c>
      <c r="E1347" t="s">
        <v>1</v>
      </c>
      <c r="F1347">
        <v>21.5</v>
      </c>
      <c r="G1347">
        <v>22876</v>
      </c>
    </row>
    <row r="1348" spans="1:7" x14ac:dyDescent="0.25">
      <c r="A1348" s="62">
        <v>43882</v>
      </c>
      <c r="B1348" t="s">
        <v>84</v>
      </c>
      <c r="C1348" t="s">
        <v>11</v>
      </c>
      <c r="D1348">
        <v>729</v>
      </c>
      <c r="E1348" t="s">
        <v>1</v>
      </c>
      <c r="F1348">
        <v>22.75</v>
      </c>
      <c r="G1348">
        <v>16584.75</v>
      </c>
    </row>
    <row r="1349" spans="1:7" x14ac:dyDescent="0.25">
      <c r="A1349" s="62">
        <v>43888</v>
      </c>
      <c r="B1349" t="s">
        <v>84</v>
      </c>
      <c r="C1349" t="s">
        <v>11</v>
      </c>
      <c r="D1349">
        <v>1007</v>
      </c>
      <c r="E1349" t="s">
        <v>1</v>
      </c>
      <c r="F1349">
        <v>21.5</v>
      </c>
      <c r="G1349">
        <v>21650.5</v>
      </c>
    </row>
    <row r="1350" spans="1:7" x14ac:dyDescent="0.25">
      <c r="A1350" s="62">
        <v>43888</v>
      </c>
      <c r="B1350" t="s">
        <v>84</v>
      </c>
      <c r="C1350" t="s">
        <v>11</v>
      </c>
      <c r="D1350">
        <v>967</v>
      </c>
      <c r="E1350" t="s">
        <v>1</v>
      </c>
      <c r="F1350">
        <v>21.5</v>
      </c>
      <c r="G1350">
        <v>20790.5</v>
      </c>
    </row>
    <row r="1351" spans="1:7" x14ac:dyDescent="0.25">
      <c r="A1351" s="62">
        <v>43895</v>
      </c>
      <c r="B1351" t="s">
        <v>84</v>
      </c>
      <c r="C1351" t="s">
        <v>11</v>
      </c>
      <c r="D1351">
        <v>423</v>
      </c>
      <c r="E1351" t="s">
        <v>1</v>
      </c>
      <c r="F1351">
        <v>21</v>
      </c>
      <c r="G1351">
        <v>8883</v>
      </c>
    </row>
    <row r="1352" spans="1:7" x14ac:dyDescent="0.25">
      <c r="A1352" s="62">
        <v>43895</v>
      </c>
      <c r="B1352" t="s">
        <v>84</v>
      </c>
      <c r="C1352" t="s">
        <v>11</v>
      </c>
      <c r="D1352">
        <v>668</v>
      </c>
      <c r="E1352" t="s">
        <v>1</v>
      </c>
      <c r="F1352">
        <v>21</v>
      </c>
      <c r="G1352">
        <v>14028</v>
      </c>
    </row>
    <row r="1353" spans="1:7" x14ac:dyDescent="0.25">
      <c r="A1353" s="62">
        <v>43895</v>
      </c>
      <c r="B1353" t="s">
        <v>84</v>
      </c>
      <c r="C1353" t="s">
        <v>11</v>
      </c>
      <c r="D1353">
        <v>1042</v>
      </c>
      <c r="E1353" t="s">
        <v>1</v>
      </c>
      <c r="F1353">
        <v>22.5</v>
      </c>
      <c r="G1353">
        <v>23445</v>
      </c>
    </row>
    <row r="1354" spans="1:7" x14ac:dyDescent="0.25">
      <c r="A1354" s="62">
        <v>43907</v>
      </c>
      <c r="B1354" t="s">
        <v>84</v>
      </c>
      <c r="C1354" t="s">
        <v>11</v>
      </c>
      <c r="D1354">
        <v>731</v>
      </c>
      <c r="E1354" t="s">
        <v>1</v>
      </c>
      <c r="F1354">
        <v>23</v>
      </c>
      <c r="G1354">
        <v>16813</v>
      </c>
    </row>
    <row r="1355" spans="1:7" x14ac:dyDescent="0.25">
      <c r="A1355" s="62">
        <v>43907</v>
      </c>
      <c r="B1355" t="s">
        <v>84</v>
      </c>
      <c r="C1355" t="s">
        <v>11</v>
      </c>
      <c r="D1355">
        <v>890</v>
      </c>
      <c r="E1355" t="s">
        <v>1</v>
      </c>
      <c r="F1355">
        <v>23</v>
      </c>
      <c r="G1355">
        <v>20470</v>
      </c>
    </row>
    <row r="1356" spans="1:7" x14ac:dyDescent="0.25">
      <c r="A1356" s="62">
        <v>44002</v>
      </c>
      <c r="B1356" t="s">
        <v>84</v>
      </c>
      <c r="C1356" t="s">
        <v>11</v>
      </c>
      <c r="D1356">
        <v>1304</v>
      </c>
      <c r="E1356" t="s">
        <v>1</v>
      </c>
      <c r="F1356">
        <v>22.5</v>
      </c>
      <c r="G1356">
        <v>29340</v>
      </c>
    </row>
    <row r="1357" spans="1:7" x14ac:dyDescent="0.25">
      <c r="A1357" s="62">
        <v>44002</v>
      </c>
      <c r="B1357" t="s">
        <v>84</v>
      </c>
      <c r="C1357" t="s">
        <v>11</v>
      </c>
      <c r="D1357">
        <v>1120</v>
      </c>
      <c r="E1357" t="s">
        <v>1</v>
      </c>
      <c r="F1357">
        <v>22.5</v>
      </c>
      <c r="G1357">
        <v>25200</v>
      </c>
    </row>
    <row r="1358" spans="1:7" x14ac:dyDescent="0.25">
      <c r="A1358" s="62">
        <v>44158</v>
      </c>
      <c r="B1358" t="s">
        <v>84</v>
      </c>
      <c r="C1358" t="s">
        <v>11</v>
      </c>
      <c r="D1358">
        <v>1409</v>
      </c>
      <c r="E1358" t="s">
        <v>1</v>
      </c>
      <c r="F1358">
        <v>24.5</v>
      </c>
      <c r="G1358">
        <v>34520.5</v>
      </c>
    </row>
    <row r="1359" spans="1:7" x14ac:dyDescent="0.25">
      <c r="A1359" s="62">
        <v>44158</v>
      </c>
      <c r="B1359" t="s">
        <v>84</v>
      </c>
      <c r="C1359" t="s">
        <v>11</v>
      </c>
      <c r="D1359">
        <v>1075</v>
      </c>
      <c r="E1359" t="s">
        <v>1</v>
      </c>
      <c r="F1359">
        <v>24.5</v>
      </c>
      <c r="G1359">
        <v>26337.5</v>
      </c>
    </row>
    <row r="1360" spans="1:7" x14ac:dyDescent="0.25">
      <c r="A1360" s="62">
        <v>43868</v>
      </c>
      <c r="B1360" t="s">
        <v>87</v>
      </c>
      <c r="C1360" t="s">
        <v>15</v>
      </c>
      <c r="D1360">
        <v>450</v>
      </c>
      <c r="E1360" t="s">
        <v>2</v>
      </c>
      <c r="F1360">
        <v>28</v>
      </c>
      <c r="G1360">
        <v>12600</v>
      </c>
    </row>
    <row r="1361" spans="1:7" x14ac:dyDescent="0.25">
      <c r="A1361" s="62">
        <v>43868</v>
      </c>
      <c r="B1361" t="s">
        <v>87</v>
      </c>
      <c r="C1361" t="s">
        <v>15</v>
      </c>
      <c r="D1361">
        <v>150</v>
      </c>
      <c r="E1361" t="s">
        <v>2</v>
      </c>
      <c r="F1361">
        <v>24.5</v>
      </c>
      <c r="G1361">
        <v>3675</v>
      </c>
    </row>
    <row r="1362" spans="1:7" x14ac:dyDescent="0.25">
      <c r="A1362" s="62">
        <v>43901</v>
      </c>
      <c r="B1362" t="s">
        <v>87</v>
      </c>
      <c r="C1362" t="s">
        <v>15</v>
      </c>
      <c r="D1362">
        <v>302</v>
      </c>
      <c r="E1362" t="s">
        <v>2</v>
      </c>
      <c r="F1362">
        <v>16.5</v>
      </c>
      <c r="G1362">
        <v>4983</v>
      </c>
    </row>
    <row r="1363" spans="1:7" x14ac:dyDescent="0.25">
      <c r="A1363" s="62">
        <v>43984</v>
      </c>
      <c r="B1363" t="s">
        <v>87</v>
      </c>
      <c r="C1363" t="s">
        <v>15</v>
      </c>
      <c r="D1363">
        <v>580</v>
      </c>
      <c r="E1363" t="s">
        <v>2</v>
      </c>
      <c r="F1363">
        <v>28.5</v>
      </c>
      <c r="G1363">
        <v>16530</v>
      </c>
    </row>
    <row r="1364" spans="1:7" x14ac:dyDescent="0.25">
      <c r="A1364" s="62">
        <v>44000</v>
      </c>
      <c r="B1364" t="s">
        <v>87</v>
      </c>
      <c r="C1364" t="s">
        <v>15</v>
      </c>
      <c r="D1364">
        <v>680</v>
      </c>
      <c r="E1364" t="s">
        <v>2</v>
      </c>
      <c r="F1364">
        <v>28</v>
      </c>
      <c r="G1364">
        <v>19040</v>
      </c>
    </row>
    <row r="1365" spans="1:7" x14ac:dyDescent="0.25">
      <c r="A1365" s="62">
        <v>44011</v>
      </c>
      <c r="B1365" t="s">
        <v>87</v>
      </c>
      <c r="C1365" t="s">
        <v>15</v>
      </c>
      <c r="D1365">
        <v>650</v>
      </c>
      <c r="E1365" t="s">
        <v>2</v>
      </c>
      <c r="F1365">
        <v>28</v>
      </c>
      <c r="G1365">
        <v>18200</v>
      </c>
    </row>
    <row r="1366" spans="1:7" x14ac:dyDescent="0.25">
      <c r="A1366" s="62">
        <v>44011</v>
      </c>
      <c r="B1366" t="s">
        <v>87</v>
      </c>
      <c r="C1366" t="s">
        <v>15</v>
      </c>
      <c r="D1366">
        <v>150</v>
      </c>
      <c r="E1366" t="s">
        <v>2</v>
      </c>
      <c r="F1366">
        <v>28</v>
      </c>
      <c r="G1366">
        <v>4200</v>
      </c>
    </row>
    <row r="1367" spans="1:7" x14ac:dyDescent="0.25">
      <c r="A1367" s="62">
        <v>44047</v>
      </c>
      <c r="B1367" t="s">
        <v>87</v>
      </c>
      <c r="C1367" t="s">
        <v>15</v>
      </c>
      <c r="D1367">
        <v>200</v>
      </c>
      <c r="E1367" t="s">
        <v>2</v>
      </c>
      <c r="F1367">
        <v>28</v>
      </c>
      <c r="G1367">
        <v>5600</v>
      </c>
    </row>
    <row r="1368" spans="1:7" x14ac:dyDescent="0.25">
      <c r="A1368" s="62">
        <v>44047</v>
      </c>
      <c r="B1368" t="s">
        <v>87</v>
      </c>
      <c r="C1368" t="s">
        <v>15</v>
      </c>
      <c r="D1368">
        <v>400</v>
      </c>
      <c r="E1368" t="s">
        <v>2</v>
      </c>
      <c r="F1368">
        <v>32</v>
      </c>
      <c r="G1368">
        <v>12800</v>
      </c>
    </row>
    <row r="1369" spans="1:7" x14ac:dyDescent="0.25">
      <c r="A1369" s="62">
        <v>44089</v>
      </c>
      <c r="B1369" t="s">
        <v>87</v>
      </c>
      <c r="C1369" t="s">
        <v>15</v>
      </c>
      <c r="D1369">
        <v>710</v>
      </c>
      <c r="E1369" t="s">
        <v>2</v>
      </c>
      <c r="F1369">
        <v>11.5</v>
      </c>
      <c r="G1369">
        <v>8165</v>
      </c>
    </row>
    <row r="1370" spans="1:7" x14ac:dyDescent="0.25">
      <c r="A1370" s="62">
        <v>44089</v>
      </c>
      <c r="B1370" t="s">
        <v>87</v>
      </c>
      <c r="C1370" t="s">
        <v>15</v>
      </c>
      <c r="D1370">
        <v>500</v>
      </c>
      <c r="E1370" t="s">
        <v>2</v>
      </c>
      <c r="F1370">
        <v>28</v>
      </c>
      <c r="G1370">
        <v>14000</v>
      </c>
    </row>
    <row r="1371" spans="1:7" x14ac:dyDescent="0.25">
      <c r="A1371" s="62">
        <v>44100</v>
      </c>
      <c r="B1371" t="s">
        <v>87</v>
      </c>
      <c r="C1371" t="s">
        <v>15</v>
      </c>
      <c r="D1371">
        <v>714</v>
      </c>
      <c r="E1371" t="s">
        <v>2</v>
      </c>
      <c r="F1371">
        <v>28</v>
      </c>
      <c r="G1371">
        <v>19992</v>
      </c>
    </row>
    <row r="1372" spans="1:7" x14ac:dyDescent="0.25">
      <c r="A1372" s="62">
        <v>44111</v>
      </c>
      <c r="B1372" t="s">
        <v>87</v>
      </c>
      <c r="C1372" t="s">
        <v>15</v>
      </c>
      <c r="D1372">
        <v>800</v>
      </c>
      <c r="E1372" t="s">
        <v>2</v>
      </c>
      <c r="F1372">
        <v>28</v>
      </c>
      <c r="G1372">
        <v>22400</v>
      </c>
    </row>
    <row r="1373" spans="1:7" x14ac:dyDescent="0.25">
      <c r="A1373" s="62">
        <v>44121</v>
      </c>
      <c r="B1373" t="s">
        <v>87</v>
      </c>
      <c r="C1373" t="s">
        <v>15</v>
      </c>
      <c r="D1373">
        <v>67.8</v>
      </c>
      <c r="E1373" t="s">
        <v>2</v>
      </c>
      <c r="F1373">
        <v>28</v>
      </c>
      <c r="G1373">
        <v>1898.3999999999999</v>
      </c>
    </row>
    <row r="1374" spans="1:7" x14ac:dyDescent="0.25">
      <c r="A1374" s="62">
        <v>44121</v>
      </c>
      <c r="B1374" t="s">
        <v>87</v>
      </c>
      <c r="C1374" t="s">
        <v>15</v>
      </c>
      <c r="D1374">
        <v>700</v>
      </c>
      <c r="E1374" t="s">
        <v>2</v>
      </c>
      <c r="F1374">
        <v>28</v>
      </c>
      <c r="G1374">
        <v>19600</v>
      </c>
    </row>
    <row r="1375" spans="1:7" x14ac:dyDescent="0.25">
      <c r="A1375" s="62">
        <v>44125</v>
      </c>
      <c r="B1375" t="s">
        <v>87</v>
      </c>
      <c r="C1375" t="s">
        <v>15</v>
      </c>
      <c r="D1375">
        <v>340</v>
      </c>
      <c r="E1375" t="s">
        <v>2</v>
      </c>
      <c r="F1375">
        <v>29</v>
      </c>
      <c r="G1375">
        <v>9860</v>
      </c>
    </row>
    <row r="1376" spans="1:7" x14ac:dyDescent="0.25">
      <c r="A1376" s="62">
        <v>44125</v>
      </c>
      <c r="B1376" t="s">
        <v>87</v>
      </c>
      <c r="C1376" t="s">
        <v>15</v>
      </c>
      <c r="D1376">
        <v>410</v>
      </c>
      <c r="E1376" t="s">
        <v>2</v>
      </c>
      <c r="F1376">
        <v>32</v>
      </c>
      <c r="G1376">
        <v>13120</v>
      </c>
    </row>
    <row r="1377" spans="1:7" x14ac:dyDescent="0.25">
      <c r="A1377" s="62">
        <v>44141</v>
      </c>
      <c r="B1377" t="s">
        <v>87</v>
      </c>
      <c r="C1377" t="s">
        <v>15</v>
      </c>
      <c r="D1377">
        <v>753</v>
      </c>
      <c r="E1377" t="s">
        <v>2</v>
      </c>
      <c r="F1377">
        <v>32</v>
      </c>
      <c r="G1377">
        <v>24096</v>
      </c>
    </row>
    <row r="1378" spans="1:7" x14ac:dyDescent="0.25">
      <c r="A1378" s="62">
        <v>44149</v>
      </c>
      <c r="B1378" t="s">
        <v>87</v>
      </c>
      <c r="C1378" t="s">
        <v>15</v>
      </c>
      <c r="D1378">
        <v>800</v>
      </c>
      <c r="E1378" t="s">
        <v>2</v>
      </c>
      <c r="F1378">
        <v>32</v>
      </c>
      <c r="G1378">
        <v>25600</v>
      </c>
    </row>
    <row r="1379" spans="1:7" x14ac:dyDescent="0.25">
      <c r="A1379" s="62">
        <v>44149</v>
      </c>
      <c r="B1379" t="s">
        <v>87</v>
      </c>
      <c r="C1379" t="s">
        <v>15</v>
      </c>
      <c r="D1379">
        <v>810</v>
      </c>
      <c r="E1379" t="s">
        <v>2</v>
      </c>
      <c r="F1379">
        <v>32</v>
      </c>
      <c r="G1379">
        <v>25920</v>
      </c>
    </row>
    <row r="1380" spans="1:7" x14ac:dyDescent="0.25">
      <c r="A1380" s="62">
        <v>44156</v>
      </c>
      <c r="B1380" t="s">
        <v>87</v>
      </c>
      <c r="C1380" t="s">
        <v>15</v>
      </c>
      <c r="D1380">
        <v>72</v>
      </c>
      <c r="E1380" t="s">
        <v>5</v>
      </c>
      <c r="F1380">
        <v>32</v>
      </c>
      <c r="G1380">
        <v>2304</v>
      </c>
    </row>
    <row r="1381" spans="1:7" x14ac:dyDescent="0.25">
      <c r="A1381" s="62">
        <v>44156</v>
      </c>
      <c r="B1381" t="s">
        <v>87</v>
      </c>
      <c r="C1381" t="s">
        <v>15</v>
      </c>
      <c r="D1381">
        <v>650</v>
      </c>
      <c r="E1381" t="s">
        <v>2</v>
      </c>
      <c r="F1381">
        <v>32</v>
      </c>
      <c r="G1381">
        <v>20800</v>
      </c>
    </row>
    <row r="1382" spans="1:7" x14ac:dyDescent="0.25">
      <c r="A1382" s="62">
        <v>44160</v>
      </c>
      <c r="B1382" t="s">
        <v>87</v>
      </c>
      <c r="C1382" t="s">
        <v>15</v>
      </c>
      <c r="D1382">
        <v>52.8</v>
      </c>
      <c r="E1382" t="s">
        <v>5</v>
      </c>
      <c r="F1382">
        <v>32</v>
      </c>
      <c r="G1382">
        <v>1689.6</v>
      </c>
    </row>
    <row r="1383" spans="1:7" x14ac:dyDescent="0.25">
      <c r="A1383" s="62">
        <v>44160</v>
      </c>
      <c r="B1383" t="s">
        <v>87</v>
      </c>
      <c r="C1383" t="s">
        <v>15</v>
      </c>
      <c r="D1383">
        <v>700</v>
      </c>
      <c r="E1383" t="s">
        <v>2</v>
      </c>
      <c r="F1383">
        <v>32</v>
      </c>
      <c r="G1383">
        <v>22400</v>
      </c>
    </row>
    <row r="1384" spans="1:7" x14ac:dyDescent="0.25">
      <c r="A1384" s="62">
        <v>44174</v>
      </c>
      <c r="B1384" t="s">
        <v>87</v>
      </c>
      <c r="C1384" t="s">
        <v>15</v>
      </c>
      <c r="D1384">
        <v>704</v>
      </c>
      <c r="E1384" t="s">
        <v>2</v>
      </c>
      <c r="F1384">
        <v>33.5</v>
      </c>
      <c r="G1384">
        <v>23584</v>
      </c>
    </row>
    <row r="1385" spans="1:7" x14ac:dyDescent="0.25">
      <c r="A1385" s="62">
        <v>44177</v>
      </c>
      <c r="B1385" t="s">
        <v>87</v>
      </c>
      <c r="C1385" t="s">
        <v>15</v>
      </c>
      <c r="D1385">
        <v>17.5</v>
      </c>
      <c r="E1385" t="s">
        <v>5</v>
      </c>
      <c r="F1385">
        <v>70</v>
      </c>
      <c r="G1385">
        <v>1225</v>
      </c>
    </row>
    <row r="1386" spans="1:7" x14ac:dyDescent="0.25">
      <c r="A1386" s="62">
        <v>44177</v>
      </c>
      <c r="B1386" t="s">
        <v>87</v>
      </c>
      <c r="C1386" t="s">
        <v>15</v>
      </c>
      <c r="D1386">
        <v>600</v>
      </c>
      <c r="E1386" t="s">
        <v>2</v>
      </c>
      <c r="F1386">
        <v>33.5</v>
      </c>
      <c r="G1386">
        <v>20100</v>
      </c>
    </row>
    <row r="1387" spans="1:7" x14ac:dyDescent="0.25">
      <c r="A1387" s="62">
        <v>44187</v>
      </c>
      <c r="B1387" t="s">
        <v>87</v>
      </c>
      <c r="C1387" t="s">
        <v>15</v>
      </c>
      <c r="D1387">
        <v>802</v>
      </c>
      <c r="E1387" t="s">
        <v>2</v>
      </c>
      <c r="F1387">
        <v>33.5</v>
      </c>
      <c r="G1387">
        <v>26867</v>
      </c>
    </row>
    <row r="1388" spans="1:7" x14ac:dyDescent="0.25">
      <c r="A1388" s="62">
        <v>44194</v>
      </c>
      <c r="B1388" t="s">
        <v>87</v>
      </c>
      <c r="C1388" t="s">
        <v>15</v>
      </c>
      <c r="D1388">
        <v>800</v>
      </c>
      <c r="E1388" t="s">
        <v>2</v>
      </c>
      <c r="F1388">
        <v>33.5</v>
      </c>
      <c r="G1388">
        <v>26800</v>
      </c>
    </row>
    <row r="1389" spans="1:7" x14ac:dyDescent="0.25">
      <c r="A1389" s="62">
        <v>44216</v>
      </c>
      <c r="B1389" t="s">
        <v>87</v>
      </c>
      <c r="C1389" t="s">
        <v>15</v>
      </c>
      <c r="D1389">
        <v>800</v>
      </c>
      <c r="E1389" t="s">
        <v>2</v>
      </c>
      <c r="F1389">
        <v>33.5</v>
      </c>
      <c r="G1389">
        <v>26800</v>
      </c>
    </row>
    <row r="1390" spans="1:7" x14ac:dyDescent="0.25">
      <c r="A1390" s="62">
        <v>44224</v>
      </c>
      <c r="B1390" t="s">
        <v>87</v>
      </c>
      <c r="C1390" t="s">
        <v>15</v>
      </c>
      <c r="D1390">
        <v>800</v>
      </c>
      <c r="E1390" t="s">
        <v>2</v>
      </c>
      <c r="F1390">
        <v>33.5</v>
      </c>
      <c r="G1390">
        <v>26800</v>
      </c>
    </row>
    <row r="1391" spans="1:7" x14ac:dyDescent="0.25">
      <c r="A1391" s="62">
        <v>44231</v>
      </c>
      <c r="B1391" t="s">
        <v>87</v>
      </c>
      <c r="C1391" t="s">
        <v>15</v>
      </c>
      <c r="D1391">
        <v>860</v>
      </c>
      <c r="E1391" t="s">
        <v>2</v>
      </c>
      <c r="F1391">
        <v>33.5</v>
      </c>
      <c r="G1391">
        <v>28810</v>
      </c>
    </row>
    <row r="1392" spans="1:7" x14ac:dyDescent="0.25">
      <c r="A1392" s="62">
        <v>44249</v>
      </c>
      <c r="B1392" t="s">
        <v>87</v>
      </c>
      <c r="C1392" t="s">
        <v>15</v>
      </c>
      <c r="D1392">
        <v>800</v>
      </c>
      <c r="E1392" t="s">
        <v>2</v>
      </c>
      <c r="F1392">
        <v>33.5</v>
      </c>
      <c r="G1392">
        <v>26800</v>
      </c>
    </row>
    <row r="1393" spans="1:7" x14ac:dyDescent="0.25">
      <c r="A1393" s="62">
        <v>44257</v>
      </c>
      <c r="B1393" t="s">
        <v>87</v>
      </c>
      <c r="C1393" t="s">
        <v>15</v>
      </c>
      <c r="D1393">
        <v>800</v>
      </c>
      <c r="E1393" t="s">
        <v>2</v>
      </c>
      <c r="F1393">
        <v>33.5</v>
      </c>
      <c r="G1393">
        <v>26800</v>
      </c>
    </row>
    <row r="1394" spans="1:7" x14ac:dyDescent="0.25">
      <c r="A1394" s="62">
        <v>44261</v>
      </c>
      <c r="B1394" t="s">
        <v>87</v>
      </c>
      <c r="C1394" t="s">
        <v>15</v>
      </c>
      <c r="D1394">
        <v>250</v>
      </c>
      <c r="E1394" t="s">
        <v>2</v>
      </c>
      <c r="F1394">
        <v>33.5</v>
      </c>
      <c r="G1394">
        <v>8375</v>
      </c>
    </row>
    <row r="1395" spans="1:7" x14ac:dyDescent="0.25">
      <c r="A1395" s="62">
        <v>44261</v>
      </c>
      <c r="B1395" t="s">
        <v>87</v>
      </c>
      <c r="C1395" t="s">
        <v>15</v>
      </c>
      <c r="D1395">
        <v>510</v>
      </c>
      <c r="E1395" t="s">
        <v>2</v>
      </c>
      <c r="F1395">
        <v>33.5</v>
      </c>
      <c r="G1395">
        <v>17085</v>
      </c>
    </row>
    <row r="1396" spans="1:7" x14ac:dyDescent="0.25">
      <c r="A1396" s="62">
        <v>44270</v>
      </c>
      <c r="B1396" t="s">
        <v>87</v>
      </c>
      <c r="C1396" t="s">
        <v>15</v>
      </c>
      <c r="D1396">
        <v>740</v>
      </c>
      <c r="E1396" t="s">
        <v>2</v>
      </c>
      <c r="F1396">
        <v>33.5</v>
      </c>
      <c r="G1396">
        <v>24790</v>
      </c>
    </row>
    <row r="1397" spans="1:7" x14ac:dyDescent="0.25">
      <c r="A1397" s="62">
        <v>44280</v>
      </c>
      <c r="B1397" t="s">
        <v>87</v>
      </c>
      <c r="C1397" t="s">
        <v>15</v>
      </c>
      <c r="D1397">
        <v>800</v>
      </c>
      <c r="E1397" t="s">
        <v>2</v>
      </c>
      <c r="F1397">
        <v>34.5</v>
      </c>
      <c r="G1397">
        <v>27600</v>
      </c>
    </row>
    <row r="1398" spans="1:7" x14ac:dyDescent="0.25">
      <c r="A1398" s="62">
        <v>44281</v>
      </c>
      <c r="B1398" t="s">
        <v>87</v>
      </c>
      <c r="C1398" t="s">
        <v>15</v>
      </c>
      <c r="D1398">
        <v>501</v>
      </c>
      <c r="E1398" t="s">
        <v>2</v>
      </c>
      <c r="F1398">
        <v>35</v>
      </c>
      <c r="G1398">
        <v>17535</v>
      </c>
    </row>
    <row r="1399" spans="1:7" x14ac:dyDescent="0.25">
      <c r="A1399" s="62">
        <v>44281</v>
      </c>
      <c r="B1399" t="s">
        <v>87</v>
      </c>
      <c r="C1399" t="s">
        <v>15</v>
      </c>
      <c r="D1399">
        <v>300</v>
      </c>
      <c r="E1399" t="s">
        <v>2</v>
      </c>
      <c r="F1399">
        <v>35</v>
      </c>
      <c r="G1399">
        <v>10500</v>
      </c>
    </row>
    <row r="1400" spans="1:7" x14ac:dyDescent="0.25">
      <c r="A1400" s="62">
        <v>44316</v>
      </c>
      <c r="B1400" t="s">
        <v>87</v>
      </c>
      <c r="C1400" t="s">
        <v>15</v>
      </c>
      <c r="D1400">
        <v>534</v>
      </c>
      <c r="E1400" t="s">
        <v>2</v>
      </c>
      <c r="F1400">
        <v>35</v>
      </c>
      <c r="G1400">
        <v>18690</v>
      </c>
    </row>
    <row r="1401" spans="1:7" x14ac:dyDescent="0.25">
      <c r="A1401" s="62">
        <v>44341</v>
      </c>
      <c r="B1401" t="s">
        <v>87</v>
      </c>
      <c r="C1401" t="s">
        <v>15</v>
      </c>
      <c r="D1401">
        <v>800</v>
      </c>
      <c r="E1401" t="s">
        <v>2</v>
      </c>
      <c r="F1401">
        <v>35</v>
      </c>
      <c r="G1401">
        <v>28000</v>
      </c>
    </row>
    <row r="1402" spans="1:7" x14ac:dyDescent="0.25">
      <c r="A1402" s="62">
        <v>44343</v>
      </c>
      <c r="B1402" t="s">
        <v>87</v>
      </c>
      <c r="C1402" t="s">
        <v>15</v>
      </c>
      <c r="D1402">
        <v>630</v>
      </c>
      <c r="E1402" t="s">
        <v>2</v>
      </c>
      <c r="F1402">
        <v>35</v>
      </c>
      <c r="G1402">
        <v>22050</v>
      </c>
    </row>
    <row r="1403" spans="1:7" x14ac:dyDescent="0.25">
      <c r="A1403" s="62">
        <v>44343</v>
      </c>
      <c r="B1403" t="s">
        <v>87</v>
      </c>
      <c r="C1403" t="s">
        <v>15</v>
      </c>
      <c r="D1403">
        <v>800</v>
      </c>
      <c r="E1403" t="s">
        <v>2</v>
      </c>
      <c r="F1403">
        <v>35</v>
      </c>
      <c r="G1403">
        <v>28000</v>
      </c>
    </row>
    <row r="1404" spans="1:7" x14ac:dyDescent="0.25">
      <c r="A1404" s="62">
        <v>44357</v>
      </c>
      <c r="B1404" t="s">
        <v>87</v>
      </c>
      <c r="C1404" t="s">
        <v>15</v>
      </c>
      <c r="D1404">
        <v>791</v>
      </c>
      <c r="E1404" t="s">
        <v>2</v>
      </c>
      <c r="F1404">
        <v>35</v>
      </c>
      <c r="G1404">
        <v>27685</v>
      </c>
    </row>
    <row r="1405" spans="1:7" x14ac:dyDescent="0.25">
      <c r="A1405" s="62">
        <v>44370</v>
      </c>
      <c r="B1405" t="s">
        <v>87</v>
      </c>
      <c r="C1405" t="s">
        <v>15</v>
      </c>
      <c r="D1405">
        <v>800</v>
      </c>
      <c r="E1405" t="s">
        <v>2</v>
      </c>
      <c r="F1405">
        <v>35</v>
      </c>
      <c r="G1405">
        <v>28000</v>
      </c>
    </row>
    <row r="1406" spans="1:7" x14ac:dyDescent="0.25">
      <c r="A1406" s="62">
        <v>44387</v>
      </c>
      <c r="B1406" t="s">
        <v>87</v>
      </c>
      <c r="C1406" t="s">
        <v>15</v>
      </c>
      <c r="D1406">
        <v>830</v>
      </c>
      <c r="E1406" t="s">
        <v>2</v>
      </c>
      <c r="F1406">
        <v>35</v>
      </c>
      <c r="G1406">
        <v>29050</v>
      </c>
    </row>
    <row r="1407" spans="1:7" x14ac:dyDescent="0.25">
      <c r="A1407" s="62">
        <v>44418</v>
      </c>
      <c r="B1407" t="s">
        <v>87</v>
      </c>
      <c r="C1407" t="s">
        <v>15</v>
      </c>
      <c r="D1407">
        <v>800</v>
      </c>
      <c r="E1407" t="s">
        <v>2</v>
      </c>
      <c r="F1407">
        <v>35</v>
      </c>
      <c r="G1407">
        <v>28000</v>
      </c>
    </row>
    <row r="1408" spans="1:7" x14ac:dyDescent="0.25">
      <c r="A1408" s="62">
        <v>44427</v>
      </c>
      <c r="B1408" t="s">
        <v>87</v>
      </c>
      <c r="C1408" t="s">
        <v>15</v>
      </c>
      <c r="D1408">
        <v>800</v>
      </c>
      <c r="E1408" t="s">
        <v>2</v>
      </c>
      <c r="F1408">
        <v>35</v>
      </c>
      <c r="G1408">
        <v>28000</v>
      </c>
    </row>
    <row r="1409" spans="1:7" x14ac:dyDescent="0.25">
      <c r="A1409" s="62">
        <v>44432</v>
      </c>
      <c r="B1409" t="s">
        <v>87</v>
      </c>
      <c r="C1409" t="s">
        <v>15</v>
      </c>
      <c r="D1409">
        <v>50</v>
      </c>
      <c r="E1409" t="s">
        <v>2</v>
      </c>
      <c r="F1409">
        <v>37</v>
      </c>
      <c r="G1409">
        <v>1850</v>
      </c>
    </row>
    <row r="1410" spans="1:7" x14ac:dyDescent="0.25">
      <c r="A1410" s="62">
        <v>44432</v>
      </c>
      <c r="B1410" t="s">
        <v>87</v>
      </c>
      <c r="C1410" t="s">
        <v>15</v>
      </c>
      <c r="D1410">
        <v>750</v>
      </c>
      <c r="E1410" t="s">
        <v>2</v>
      </c>
      <c r="F1410">
        <v>35</v>
      </c>
      <c r="G1410">
        <v>26250</v>
      </c>
    </row>
    <row r="1411" spans="1:7" x14ac:dyDescent="0.25">
      <c r="A1411" s="62">
        <v>44439</v>
      </c>
      <c r="B1411" t="s">
        <v>87</v>
      </c>
      <c r="C1411" t="s">
        <v>15</v>
      </c>
      <c r="D1411">
        <v>36</v>
      </c>
      <c r="E1411" t="s">
        <v>5</v>
      </c>
      <c r="F1411">
        <v>37</v>
      </c>
      <c r="G1411">
        <v>1332</v>
      </c>
    </row>
    <row r="1412" spans="1:7" x14ac:dyDescent="0.25">
      <c r="A1412" s="62">
        <v>44439</v>
      </c>
      <c r="B1412" t="s">
        <v>87</v>
      </c>
      <c r="C1412" t="s">
        <v>15</v>
      </c>
      <c r="D1412">
        <v>260</v>
      </c>
      <c r="E1412" t="s">
        <v>2</v>
      </c>
      <c r="F1412">
        <v>35</v>
      </c>
      <c r="G1412">
        <v>9100</v>
      </c>
    </row>
    <row r="1413" spans="1:7" x14ac:dyDescent="0.25">
      <c r="A1413" s="62">
        <v>44441</v>
      </c>
      <c r="B1413" t="s">
        <v>87</v>
      </c>
      <c r="C1413" t="s">
        <v>15</v>
      </c>
      <c r="D1413">
        <v>800</v>
      </c>
      <c r="E1413" t="s">
        <v>2</v>
      </c>
      <c r="F1413">
        <v>35</v>
      </c>
      <c r="G1413">
        <v>28000</v>
      </c>
    </row>
    <row r="1414" spans="1:7" x14ac:dyDescent="0.25">
      <c r="A1414" s="62">
        <v>44450</v>
      </c>
      <c r="B1414" t="s">
        <v>87</v>
      </c>
      <c r="C1414" t="s">
        <v>15</v>
      </c>
      <c r="D1414">
        <v>800</v>
      </c>
      <c r="E1414" t="s">
        <v>2</v>
      </c>
      <c r="F1414">
        <v>35</v>
      </c>
      <c r="G1414">
        <v>28000</v>
      </c>
    </row>
    <row r="1415" spans="1:7" x14ac:dyDescent="0.25">
      <c r="A1415" s="62">
        <v>44454</v>
      </c>
      <c r="B1415" t="s">
        <v>87</v>
      </c>
      <c r="C1415" t="s">
        <v>15</v>
      </c>
      <c r="D1415">
        <v>800</v>
      </c>
      <c r="E1415" t="s">
        <v>2</v>
      </c>
      <c r="F1415">
        <v>35</v>
      </c>
      <c r="G1415">
        <v>28000</v>
      </c>
    </row>
    <row r="1416" spans="1:7" x14ac:dyDescent="0.25">
      <c r="A1416" s="62">
        <v>44462</v>
      </c>
      <c r="B1416" t="s">
        <v>87</v>
      </c>
      <c r="C1416" t="s">
        <v>15</v>
      </c>
      <c r="D1416">
        <v>14.4</v>
      </c>
      <c r="E1416" t="s">
        <v>2</v>
      </c>
      <c r="F1416">
        <v>35</v>
      </c>
      <c r="G1416">
        <v>504</v>
      </c>
    </row>
    <row r="1417" spans="1:7" x14ac:dyDescent="0.25">
      <c r="A1417" s="62">
        <v>44463</v>
      </c>
      <c r="B1417" t="s">
        <v>87</v>
      </c>
      <c r="C1417" t="s">
        <v>15</v>
      </c>
      <c r="D1417">
        <v>750</v>
      </c>
      <c r="E1417" t="s">
        <v>2</v>
      </c>
      <c r="F1417">
        <v>35</v>
      </c>
      <c r="G1417">
        <v>26250</v>
      </c>
    </row>
    <row r="1418" spans="1:7" x14ac:dyDescent="0.25">
      <c r="A1418" s="62">
        <v>44463</v>
      </c>
      <c r="B1418" t="s">
        <v>87</v>
      </c>
      <c r="C1418" t="s">
        <v>15</v>
      </c>
      <c r="D1418">
        <v>28.8</v>
      </c>
      <c r="E1418" t="s">
        <v>5</v>
      </c>
      <c r="F1418">
        <v>35</v>
      </c>
      <c r="G1418">
        <v>1008</v>
      </c>
    </row>
    <row r="1419" spans="1:7" x14ac:dyDescent="0.25">
      <c r="A1419" s="62">
        <v>44467</v>
      </c>
      <c r="B1419" t="s">
        <v>87</v>
      </c>
      <c r="C1419" t="s">
        <v>15</v>
      </c>
      <c r="D1419">
        <v>800</v>
      </c>
      <c r="E1419" t="s">
        <v>2</v>
      </c>
      <c r="F1419">
        <v>35</v>
      </c>
      <c r="G1419">
        <v>28000</v>
      </c>
    </row>
    <row r="1420" spans="1:7" x14ac:dyDescent="0.25">
      <c r="A1420" s="62">
        <v>44477</v>
      </c>
      <c r="B1420" t="s">
        <v>87</v>
      </c>
      <c r="C1420" t="s">
        <v>15</v>
      </c>
      <c r="D1420">
        <v>633</v>
      </c>
      <c r="E1420" t="s">
        <v>2</v>
      </c>
      <c r="F1420">
        <v>36</v>
      </c>
      <c r="G1420">
        <v>22788</v>
      </c>
    </row>
    <row r="1421" spans="1:7" x14ac:dyDescent="0.25">
      <c r="A1421" s="62">
        <v>44497</v>
      </c>
      <c r="B1421" t="s">
        <v>87</v>
      </c>
      <c r="C1421" t="s">
        <v>15</v>
      </c>
      <c r="D1421">
        <v>800</v>
      </c>
      <c r="E1421" t="s">
        <v>2</v>
      </c>
      <c r="F1421">
        <v>39</v>
      </c>
      <c r="G1421">
        <v>31200</v>
      </c>
    </row>
    <row r="1422" spans="1:7" x14ac:dyDescent="0.25">
      <c r="A1422" s="62">
        <v>44501</v>
      </c>
      <c r="B1422" t="s">
        <v>87</v>
      </c>
      <c r="C1422" t="s">
        <v>15</v>
      </c>
      <c r="D1422">
        <v>800</v>
      </c>
      <c r="E1422" t="s">
        <v>2</v>
      </c>
      <c r="F1422">
        <v>39</v>
      </c>
      <c r="G1422">
        <v>31200</v>
      </c>
    </row>
    <row r="1423" spans="1:7" x14ac:dyDescent="0.25">
      <c r="A1423" s="62">
        <v>44501</v>
      </c>
      <c r="B1423" t="s">
        <v>87</v>
      </c>
      <c r="C1423" t="s">
        <v>15</v>
      </c>
      <c r="D1423">
        <v>800</v>
      </c>
      <c r="E1423" t="s">
        <v>2</v>
      </c>
      <c r="F1423">
        <v>39</v>
      </c>
      <c r="G1423">
        <v>31200</v>
      </c>
    </row>
    <row r="1424" spans="1:7" x14ac:dyDescent="0.25">
      <c r="A1424" s="62">
        <v>44512</v>
      </c>
      <c r="B1424" t="s">
        <v>87</v>
      </c>
      <c r="C1424" t="s">
        <v>15</v>
      </c>
      <c r="D1424">
        <v>450</v>
      </c>
      <c r="E1424" t="s">
        <v>2</v>
      </c>
      <c r="F1424">
        <v>39</v>
      </c>
      <c r="G1424">
        <v>17550</v>
      </c>
    </row>
    <row r="1425" spans="1:7" x14ac:dyDescent="0.25">
      <c r="A1425" s="62">
        <v>44520</v>
      </c>
      <c r="B1425" t="s">
        <v>87</v>
      </c>
      <c r="C1425" t="s">
        <v>15</v>
      </c>
      <c r="D1425">
        <v>810</v>
      </c>
      <c r="E1425" t="s">
        <v>2</v>
      </c>
      <c r="F1425">
        <v>39</v>
      </c>
      <c r="G1425">
        <v>31590</v>
      </c>
    </row>
    <row r="1426" spans="1:7" x14ac:dyDescent="0.25">
      <c r="A1426" s="62">
        <v>44537</v>
      </c>
      <c r="B1426" t="s">
        <v>87</v>
      </c>
      <c r="C1426" t="s">
        <v>15</v>
      </c>
      <c r="D1426">
        <v>800</v>
      </c>
      <c r="E1426" t="s">
        <v>2</v>
      </c>
      <c r="F1426">
        <v>39</v>
      </c>
      <c r="G1426">
        <v>31200</v>
      </c>
    </row>
    <row r="1427" spans="1:7" x14ac:dyDescent="0.25">
      <c r="A1427" s="62">
        <v>44540</v>
      </c>
      <c r="B1427" t="s">
        <v>87</v>
      </c>
      <c r="C1427" t="s">
        <v>15</v>
      </c>
      <c r="D1427">
        <v>400</v>
      </c>
      <c r="E1427" t="s">
        <v>2</v>
      </c>
      <c r="F1427">
        <v>39</v>
      </c>
      <c r="G1427">
        <v>15600</v>
      </c>
    </row>
    <row r="1428" spans="1:7" x14ac:dyDescent="0.25">
      <c r="A1428" s="62">
        <v>44564</v>
      </c>
      <c r="B1428" t="s">
        <v>87</v>
      </c>
      <c r="C1428" t="s">
        <v>15</v>
      </c>
      <c r="D1428">
        <v>800</v>
      </c>
      <c r="E1428" t="s">
        <v>2</v>
      </c>
      <c r="F1428">
        <v>39</v>
      </c>
      <c r="G1428">
        <v>31200</v>
      </c>
    </row>
    <row r="1429" spans="1:7" x14ac:dyDescent="0.25">
      <c r="A1429" s="62">
        <v>44573</v>
      </c>
      <c r="B1429" t="s">
        <v>87</v>
      </c>
      <c r="C1429" t="s">
        <v>15</v>
      </c>
      <c r="D1429">
        <v>800</v>
      </c>
      <c r="E1429" t="s">
        <v>2</v>
      </c>
      <c r="F1429">
        <v>39</v>
      </c>
      <c r="G1429">
        <v>31200</v>
      </c>
    </row>
    <row r="1430" spans="1:7" x14ac:dyDescent="0.25">
      <c r="A1430" s="62">
        <v>43815</v>
      </c>
      <c r="B1430" t="s">
        <v>59</v>
      </c>
      <c r="C1430" t="s">
        <v>15</v>
      </c>
      <c r="D1430">
        <v>610</v>
      </c>
      <c r="E1430" t="s">
        <v>2</v>
      </c>
      <c r="F1430">
        <v>24.5</v>
      </c>
      <c r="G1430">
        <v>14945</v>
      </c>
    </row>
    <row r="1431" spans="1:7" x14ac:dyDescent="0.25">
      <c r="A1431" s="62">
        <v>43827</v>
      </c>
      <c r="B1431" t="s">
        <v>59</v>
      </c>
      <c r="C1431" t="s">
        <v>15</v>
      </c>
      <c r="D1431">
        <v>730</v>
      </c>
      <c r="E1431" t="s">
        <v>2</v>
      </c>
      <c r="F1431">
        <v>24.5</v>
      </c>
      <c r="G1431">
        <v>17885</v>
      </c>
    </row>
    <row r="1432" spans="1:7" x14ac:dyDescent="0.25">
      <c r="A1432" s="62">
        <v>43836</v>
      </c>
      <c r="B1432" t="s">
        <v>59</v>
      </c>
      <c r="C1432" t="s">
        <v>15</v>
      </c>
      <c r="D1432">
        <v>780</v>
      </c>
      <c r="E1432" t="s">
        <v>2</v>
      </c>
      <c r="F1432">
        <v>24.5</v>
      </c>
      <c r="G1432">
        <v>19110</v>
      </c>
    </row>
    <row r="1433" spans="1:7" x14ac:dyDescent="0.25">
      <c r="A1433" s="62">
        <v>43855</v>
      </c>
      <c r="B1433" t="s">
        <v>59</v>
      </c>
      <c r="C1433" t="s">
        <v>15</v>
      </c>
      <c r="D1433">
        <v>670</v>
      </c>
      <c r="E1433" t="s">
        <v>2</v>
      </c>
      <c r="F1433">
        <v>24.5</v>
      </c>
      <c r="G1433">
        <v>16415</v>
      </c>
    </row>
    <row r="1434" spans="1:7" x14ac:dyDescent="0.25">
      <c r="A1434" s="62">
        <v>43860</v>
      </c>
      <c r="B1434" t="s">
        <v>59</v>
      </c>
      <c r="C1434" t="s">
        <v>15</v>
      </c>
      <c r="D1434">
        <v>980</v>
      </c>
      <c r="E1434" t="s">
        <v>2</v>
      </c>
      <c r="F1434">
        <v>24.5</v>
      </c>
      <c r="G1434">
        <v>24010</v>
      </c>
    </row>
    <row r="1435" spans="1:7" x14ac:dyDescent="0.25">
      <c r="A1435" s="62">
        <v>43872</v>
      </c>
      <c r="B1435" t="s">
        <v>59</v>
      </c>
      <c r="C1435" t="s">
        <v>15</v>
      </c>
      <c r="D1435">
        <v>460</v>
      </c>
      <c r="E1435" t="s">
        <v>2</v>
      </c>
      <c r="F1435">
        <v>44</v>
      </c>
      <c r="G1435">
        <v>20240</v>
      </c>
    </row>
    <row r="1436" spans="1:7" x14ac:dyDescent="0.25">
      <c r="A1436" s="62">
        <v>43882</v>
      </c>
      <c r="B1436" t="s">
        <v>59</v>
      </c>
      <c r="C1436" t="s">
        <v>15</v>
      </c>
      <c r="D1436">
        <v>800</v>
      </c>
      <c r="E1436" t="s">
        <v>2</v>
      </c>
      <c r="F1436">
        <v>24.5</v>
      </c>
      <c r="G1436">
        <v>19600</v>
      </c>
    </row>
    <row r="1437" spans="1:7" x14ac:dyDescent="0.25">
      <c r="A1437" s="62">
        <v>43910</v>
      </c>
      <c r="B1437" t="s">
        <v>59</v>
      </c>
      <c r="C1437" t="s">
        <v>15</v>
      </c>
      <c r="D1437">
        <v>800</v>
      </c>
      <c r="E1437" t="s">
        <v>2</v>
      </c>
      <c r="F1437">
        <v>24.5</v>
      </c>
      <c r="G1437">
        <v>19600</v>
      </c>
    </row>
    <row r="1438" spans="1:7" x14ac:dyDescent="0.25">
      <c r="A1438" s="62">
        <v>44020</v>
      </c>
      <c r="B1438" t="s">
        <v>59</v>
      </c>
      <c r="C1438" t="s">
        <v>15</v>
      </c>
      <c r="D1438">
        <v>190</v>
      </c>
      <c r="E1438" t="s">
        <v>2</v>
      </c>
      <c r="F1438">
        <v>24.5</v>
      </c>
      <c r="G1438">
        <v>4655</v>
      </c>
    </row>
    <row r="1439" spans="1:7" x14ac:dyDescent="0.25">
      <c r="A1439" s="62">
        <v>44021</v>
      </c>
      <c r="B1439" t="s">
        <v>59</v>
      </c>
      <c r="C1439" t="s">
        <v>15</v>
      </c>
      <c r="D1439">
        <v>800</v>
      </c>
      <c r="E1439" t="s">
        <v>2</v>
      </c>
      <c r="F1439">
        <v>24.5</v>
      </c>
      <c r="G1439">
        <v>19600</v>
      </c>
    </row>
    <row r="1440" spans="1:7" x14ac:dyDescent="0.25">
      <c r="A1440" s="62">
        <v>44033</v>
      </c>
      <c r="B1440" t="s">
        <v>59</v>
      </c>
      <c r="C1440" t="s">
        <v>15</v>
      </c>
      <c r="D1440">
        <v>761</v>
      </c>
      <c r="E1440" t="s">
        <v>2</v>
      </c>
      <c r="F1440">
        <v>24.5</v>
      </c>
      <c r="G1440">
        <v>18644.5</v>
      </c>
    </row>
    <row r="1441" spans="1:7" x14ac:dyDescent="0.25">
      <c r="A1441" s="62">
        <v>44039</v>
      </c>
      <c r="B1441" t="s">
        <v>59</v>
      </c>
      <c r="C1441" t="s">
        <v>15</v>
      </c>
      <c r="D1441">
        <v>800</v>
      </c>
      <c r="E1441" t="s">
        <v>2</v>
      </c>
      <c r="F1441">
        <v>24.5</v>
      </c>
      <c r="G1441">
        <v>19600</v>
      </c>
    </row>
    <row r="1442" spans="1:7" x14ac:dyDescent="0.25">
      <c r="A1442" s="62">
        <v>44047</v>
      </c>
      <c r="B1442" t="s">
        <v>59</v>
      </c>
      <c r="C1442" t="s">
        <v>15</v>
      </c>
      <c r="D1442">
        <v>520</v>
      </c>
      <c r="E1442" t="s">
        <v>2</v>
      </c>
      <c r="F1442">
        <v>24.5</v>
      </c>
      <c r="G1442">
        <v>12740</v>
      </c>
    </row>
    <row r="1443" spans="1:7" x14ac:dyDescent="0.25">
      <c r="A1443" s="62">
        <v>44069</v>
      </c>
      <c r="B1443" t="s">
        <v>59</v>
      </c>
      <c r="C1443" t="s">
        <v>15</v>
      </c>
      <c r="D1443">
        <v>550</v>
      </c>
      <c r="E1443" t="s">
        <v>2</v>
      </c>
      <c r="F1443">
        <v>24.5</v>
      </c>
      <c r="G1443">
        <v>13475</v>
      </c>
    </row>
    <row r="1444" spans="1:7" x14ac:dyDescent="0.25">
      <c r="A1444" s="62">
        <v>44077</v>
      </c>
      <c r="B1444" t="s">
        <v>59</v>
      </c>
      <c r="C1444" t="s">
        <v>15</v>
      </c>
      <c r="D1444">
        <v>490</v>
      </c>
      <c r="E1444" t="s">
        <v>2</v>
      </c>
      <c r="F1444">
        <v>24.5</v>
      </c>
      <c r="G1444">
        <v>12005</v>
      </c>
    </row>
    <row r="1445" spans="1:7" x14ac:dyDescent="0.25">
      <c r="A1445" s="62">
        <v>44083</v>
      </c>
      <c r="B1445" t="s">
        <v>59</v>
      </c>
      <c r="C1445" t="s">
        <v>15</v>
      </c>
      <c r="D1445">
        <v>800</v>
      </c>
      <c r="E1445" t="s">
        <v>2</v>
      </c>
      <c r="F1445">
        <v>24.5</v>
      </c>
      <c r="G1445">
        <v>19600</v>
      </c>
    </row>
    <row r="1446" spans="1:7" x14ac:dyDescent="0.25">
      <c r="A1446" s="62">
        <v>44089</v>
      </c>
      <c r="B1446" t="s">
        <v>59</v>
      </c>
      <c r="C1446" t="s">
        <v>15</v>
      </c>
      <c r="D1446">
        <v>810</v>
      </c>
      <c r="E1446" t="s">
        <v>2</v>
      </c>
      <c r="F1446">
        <v>24.5</v>
      </c>
      <c r="G1446">
        <v>19845</v>
      </c>
    </row>
    <row r="1447" spans="1:7" x14ac:dyDescent="0.25">
      <c r="A1447" s="62">
        <v>44104</v>
      </c>
      <c r="B1447" t="s">
        <v>59</v>
      </c>
      <c r="C1447" t="s">
        <v>15</v>
      </c>
      <c r="D1447">
        <v>817</v>
      </c>
      <c r="E1447" t="s">
        <v>2</v>
      </c>
      <c r="F1447">
        <v>24.5</v>
      </c>
      <c r="G1447">
        <v>20016.5</v>
      </c>
    </row>
    <row r="1448" spans="1:7" x14ac:dyDescent="0.25">
      <c r="A1448" s="62">
        <v>44113</v>
      </c>
      <c r="B1448" t="s">
        <v>59</v>
      </c>
      <c r="C1448" t="s">
        <v>15</v>
      </c>
      <c r="D1448">
        <v>500</v>
      </c>
      <c r="E1448" t="s">
        <v>2</v>
      </c>
      <c r="F1448">
        <v>24.5</v>
      </c>
      <c r="G1448">
        <v>12250</v>
      </c>
    </row>
    <row r="1449" spans="1:7" x14ac:dyDescent="0.25">
      <c r="A1449" s="62">
        <v>44119</v>
      </c>
      <c r="B1449" t="s">
        <v>59</v>
      </c>
      <c r="C1449" t="s">
        <v>15</v>
      </c>
      <c r="D1449">
        <v>590</v>
      </c>
      <c r="E1449" t="s">
        <v>2</v>
      </c>
      <c r="F1449">
        <v>24.5</v>
      </c>
      <c r="G1449">
        <v>14455</v>
      </c>
    </row>
    <row r="1450" spans="1:7" x14ac:dyDescent="0.25">
      <c r="A1450" s="62">
        <v>44142</v>
      </c>
      <c r="B1450" t="s">
        <v>59</v>
      </c>
      <c r="C1450" t="s">
        <v>15</v>
      </c>
      <c r="D1450">
        <v>800</v>
      </c>
      <c r="E1450" t="s">
        <v>2</v>
      </c>
      <c r="F1450">
        <v>24.5</v>
      </c>
      <c r="G1450">
        <v>19600</v>
      </c>
    </row>
    <row r="1451" spans="1:7" x14ac:dyDescent="0.25">
      <c r="A1451" s="62">
        <v>44175</v>
      </c>
      <c r="B1451" t="s">
        <v>59</v>
      </c>
      <c r="C1451" t="s">
        <v>15</v>
      </c>
      <c r="D1451">
        <v>820</v>
      </c>
      <c r="E1451" t="s">
        <v>2</v>
      </c>
      <c r="F1451">
        <v>25</v>
      </c>
      <c r="G1451">
        <v>20500</v>
      </c>
    </row>
    <row r="1452" spans="1:7" x14ac:dyDescent="0.25">
      <c r="A1452" s="62">
        <v>44182</v>
      </c>
      <c r="B1452" t="s">
        <v>59</v>
      </c>
      <c r="C1452" t="s">
        <v>15</v>
      </c>
      <c r="D1452">
        <v>840</v>
      </c>
      <c r="E1452" t="s">
        <v>2</v>
      </c>
      <c r="F1452">
        <v>25.5</v>
      </c>
      <c r="G1452">
        <v>21420</v>
      </c>
    </row>
    <row r="1453" spans="1:7" x14ac:dyDescent="0.25">
      <c r="A1453" s="62">
        <v>44184</v>
      </c>
      <c r="B1453" t="s">
        <v>59</v>
      </c>
      <c r="C1453" t="s">
        <v>15</v>
      </c>
      <c r="D1453">
        <v>720</v>
      </c>
      <c r="E1453" t="s">
        <v>2</v>
      </c>
      <c r="F1453">
        <v>25.5</v>
      </c>
      <c r="G1453">
        <v>18360</v>
      </c>
    </row>
    <row r="1454" spans="1:7" x14ac:dyDescent="0.25">
      <c r="A1454" s="62">
        <v>44198</v>
      </c>
      <c r="B1454" t="s">
        <v>59</v>
      </c>
      <c r="C1454" t="s">
        <v>15</v>
      </c>
      <c r="D1454">
        <v>880</v>
      </c>
      <c r="E1454" t="s">
        <v>2</v>
      </c>
      <c r="F1454">
        <v>28</v>
      </c>
      <c r="G1454">
        <v>24640</v>
      </c>
    </row>
    <row r="1455" spans="1:7" x14ac:dyDescent="0.25">
      <c r="A1455" s="62">
        <v>44208</v>
      </c>
      <c r="B1455" t="s">
        <v>59</v>
      </c>
      <c r="C1455" t="s">
        <v>15</v>
      </c>
      <c r="D1455">
        <v>910</v>
      </c>
      <c r="E1455" t="s">
        <v>2</v>
      </c>
      <c r="F1455">
        <v>28</v>
      </c>
      <c r="G1455">
        <v>25480</v>
      </c>
    </row>
    <row r="1456" spans="1:7" x14ac:dyDescent="0.25">
      <c r="A1456" s="62">
        <v>44215</v>
      </c>
      <c r="B1456" t="s">
        <v>59</v>
      </c>
      <c r="C1456" t="s">
        <v>15</v>
      </c>
      <c r="D1456">
        <v>800</v>
      </c>
      <c r="E1456" t="s">
        <v>2</v>
      </c>
      <c r="F1456">
        <v>28</v>
      </c>
      <c r="G1456">
        <v>22400</v>
      </c>
    </row>
    <row r="1457" spans="1:7" x14ac:dyDescent="0.25">
      <c r="A1457" s="62">
        <v>44252</v>
      </c>
      <c r="B1457" t="s">
        <v>59</v>
      </c>
      <c r="C1457" t="s">
        <v>15</v>
      </c>
      <c r="D1457">
        <v>800</v>
      </c>
      <c r="E1457" t="s">
        <v>2</v>
      </c>
      <c r="F1457">
        <v>27</v>
      </c>
      <c r="G1457">
        <v>21600</v>
      </c>
    </row>
    <row r="1458" spans="1:7" x14ac:dyDescent="0.25">
      <c r="A1458" s="62">
        <v>44279</v>
      </c>
      <c r="B1458" t="s">
        <v>59</v>
      </c>
      <c r="C1458" t="s">
        <v>15</v>
      </c>
      <c r="D1458">
        <v>400</v>
      </c>
      <c r="E1458" t="s">
        <v>2</v>
      </c>
      <c r="F1458">
        <v>30</v>
      </c>
      <c r="G1458">
        <v>12000</v>
      </c>
    </row>
    <row r="1459" spans="1:7" x14ac:dyDescent="0.25">
      <c r="A1459" s="62">
        <v>44295</v>
      </c>
      <c r="B1459" t="s">
        <v>59</v>
      </c>
      <c r="C1459" t="s">
        <v>15</v>
      </c>
      <c r="D1459">
        <v>190</v>
      </c>
      <c r="E1459" t="s">
        <v>2</v>
      </c>
      <c r="F1459">
        <v>30.5</v>
      </c>
      <c r="G1459">
        <v>5795</v>
      </c>
    </row>
    <row r="1460" spans="1:7" x14ac:dyDescent="0.25">
      <c r="A1460" s="62">
        <v>44309</v>
      </c>
      <c r="B1460" t="s">
        <v>59</v>
      </c>
      <c r="C1460" t="s">
        <v>15</v>
      </c>
      <c r="D1460">
        <v>620</v>
      </c>
      <c r="E1460" t="s">
        <v>2</v>
      </c>
      <c r="F1460">
        <v>30.5</v>
      </c>
      <c r="G1460">
        <v>18910</v>
      </c>
    </row>
    <row r="1461" spans="1:7" x14ac:dyDescent="0.25">
      <c r="A1461" s="62">
        <v>44313</v>
      </c>
      <c r="B1461" t="s">
        <v>59</v>
      </c>
      <c r="C1461" t="s">
        <v>15</v>
      </c>
      <c r="D1461">
        <v>800</v>
      </c>
      <c r="E1461" t="s">
        <v>2</v>
      </c>
      <c r="F1461">
        <v>30.5</v>
      </c>
      <c r="G1461">
        <v>24400</v>
      </c>
    </row>
    <row r="1462" spans="1:7" x14ac:dyDescent="0.25">
      <c r="A1462" s="62">
        <v>44320</v>
      </c>
      <c r="B1462" t="s">
        <v>59</v>
      </c>
      <c r="C1462" t="s">
        <v>15</v>
      </c>
      <c r="D1462">
        <v>802</v>
      </c>
      <c r="E1462" t="s">
        <v>2</v>
      </c>
      <c r="F1462">
        <v>30.5</v>
      </c>
      <c r="G1462">
        <v>24461</v>
      </c>
    </row>
    <row r="1463" spans="1:7" x14ac:dyDescent="0.25">
      <c r="A1463" s="62">
        <v>44323</v>
      </c>
      <c r="B1463" t="s">
        <v>59</v>
      </c>
      <c r="C1463" t="s">
        <v>15</v>
      </c>
      <c r="D1463">
        <v>805</v>
      </c>
      <c r="E1463" t="s">
        <v>2</v>
      </c>
      <c r="F1463">
        <v>30.5</v>
      </c>
      <c r="G1463">
        <v>24552.5</v>
      </c>
    </row>
    <row r="1464" spans="1:7" x14ac:dyDescent="0.25">
      <c r="A1464" s="62">
        <v>44327</v>
      </c>
      <c r="B1464" t="s">
        <v>59</v>
      </c>
      <c r="C1464" t="s">
        <v>15</v>
      </c>
      <c r="D1464">
        <v>800</v>
      </c>
      <c r="E1464" t="s">
        <v>2</v>
      </c>
      <c r="F1464">
        <v>30.5</v>
      </c>
      <c r="G1464">
        <v>24400</v>
      </c>
    </row>
    <row r="1465" spans="1:7" x14ac:dyDescent="0.25">
      <c r="A1465" s="62">
        <v>44350</v>
      </c>
      <c r="B1465" t="s">
        <v>59</v>
      </c>
      <c r="C1465" t="s">
        <v>15</v>
      </c>
      <c r="D1465">
        <v>801</v>
      </c>
      <c r="E1465" t="s">
        <v>2</v>
      </c>
      <c r="F1465">
        <v>30.5</v>
      </c>
      <c r="G1465">
        <v>24430.5</v>
      </c>
    </row>
    <row r="1466" spans="1:7" x14ac:dyDescent="0.25">
      <c r="A1466" s="62">
        <v>44356</v>
      </c>
      <c r="B1466" t="s">
        <v>59</v>
      </c>
      <c r="C1466" t="s">
        <v>15</v>
      </c>
      <c r="D1466">
        <v>800</v>
      </c>
      <c r="E1466" t="s">
        <v>2</v>
      </c>
      <c r="F1466">
        <v>32</v>
      </c>
      <c r="G1466">
        <v>25600</v>
      </c>
    </row>
    <row r="1467" spans="1:7" x14ac:dyDescent="0.25">
      <c r="A1467" s="62">
        <v>44368</v>
      </c>
      <c r="B1467" t="s">
        <v>59</v>
      </c>
      <c r="C1467" t="s">
        <v>15</v>
      </c>
      <c r="D1467">
        <v>800</v>
      </c>
      <c r="E1467" t="s">
        <v>2</v>
      </c>
      <c r="F1467">
        <v>32</v>
      </c>
      <c r="G1467">
        <v>25600</v>
      </c>
    </row>
    <row r="1468" spans="1:7" x14ac:dyDescent="0.25">
      <c r="A1468" s="62">
        <v>44390</v>
      </c>
      <c r="B1468" t="s">
        <v>59</v>
      </c>
      <c r="C1468" t="s">
        <v>15</v>
      </c>
      <c r="D1468">
        <v>800</v>
      </c>
      <c r="E1468" t="s">
        <v>2</v>
      </c>
      <c r="F1468">
        <v>32</v>
      </c>
      <c r="G1468">
        <v>25600</v>
      </c>
    </row>
    <row r="1469" spans="1:7" x14ac:dyDescent="0.25">
      <c r="A1469" s="62">
        <v>44397</v>
      </c>
      <c r="B1469" t="s">
        <v>59</v>
      </c>
      <c r="C1469" t="s">
        <v>15</v>
      </c>
      <c r="D1469">
        <v>800</v>
      </c>
      <c r="E1469" t="s">
        <v>2</v>
      </c>
      <c r="F1469">
        <v>30</v>
      </c>
      <c r="G1469">
        <v>24000</v>
      </c>
    </row>
    <row r="1470" spans="1:7" x14ac:dyDescent="0.25">
      <c r="A1470" s="62">
        <v>44400</v>
      </c>
      <c r="B1470" t="s">
        <v>59</v>
      </c>
      <c r="C1470" t="s">
        <v>15</v>
      </c>
      <c r="D1470">
        <v>841</v>
      </c>
      <c r="E1470" t="s">
        <v>2</v>
      </c>
      <c r="F1470">
        <v>30</v>
      </c>
      <c r="G1470">
        <v>25230</v>
      </c>
    </row>
    <row r="1471" spans="1:7" x14ac:dyDescent="0.25">
      <c r="A1471" s="62">
        <v>44408</v>
      </c>
      <c r="B1471" t="s">
        <v>59</v>
      </c>
      <c r="C1471" t="s">
        <v>15</v>
      </c>
      <c r="D1471">
        <v>800</v>
      </c>
      <c r="E1471" t="s">
        <v>2</v>
      </c>
      <c r="F1471">
        <v>30</v>
      </c>
      <c r="G1471">
        <v>24000</v>
      </c>
    </row>
    <row r="1472" spans="1:7" x14ac:dyDescent="0.25">
      <c r="A1472" s="62">
        <v>44413</v>
      </c>
      <c r="B1472" t="s">
        <v>59</v>
      </c>
      <c r="C1472" t="s">
        <v>15</v>
      </c>
      <c r="D1472">
        <v>800</v>
      </c>
      <c r="E1472" t="s">
        <v>2</v>
      </c>
      <c r="F1472">
        <v>30</v>
      </c>
      <c r="G1472">
        <v>24000</v>
      </c>
    </row>
    <row r="1473" spans="1:7" x14ac:dyDescent="0.25">
      <c r="A1473" s="62">
        <v>44414</v>
      </c>
      <c r="B1473" t="s">
        <v>59</v>
      </c>
      <c r="C1473" t="s">
        <v>15</v>
      </c>
      <c r="D1473">
        <v>800</v>
      </c>
      <c r="E1473" t="s">
        <v>2</v>
      </c>
      <c r="F1473">
        <v>30</v>
      </c>
      <c r="G1473">
        <v>24000</v>
      </c>
    </row>
    <row r="1474" spans="1:7" x14ac:dyDescent="0.25">
      <c r="A1474" s="62">
        <v>44418</v>
      </c>
      <c r="B1474" t="s">
        <v>59</v>
      </c>
      <c r="C1474" t="s">
        <v>15</v>
      </c>
      <c r="D1474">
        <v>800</v>
      </c>
      <c r="E1474" t="s">
        <v>2</v>
      </c>
      <c r="F1474">
        <v>30</v>
      </c>
      <c r="G1474">
        <v>24000</v>
      </c>
    </row>
    <row r="1475" spans="1:7" x14ac:dyDescent="0.25">
      <c r="A1475" s="62">
        <v>44426</v>
      </c>
      <c r="B1475" t="s">
        <v>59</v>
      </c>
      <c r="C1475" t="s">
        <v>15</v>
      </c>
      <c r="D1475">
        <v>801</v>
      </c>
      <c r="E1475" t="s">
        <v>2</v>
      </c>
      <c r="F1475">
        <v>30</v>
      </c>
      <c r="G1475">
        <v>24030</v>
      </c>
    </row>
    <row r="1476" spans="1:7" x14ac:dyDescent="0.25">
      <c r="A1476" s="62">
        <v>44433</v>
      </c>
      <c r="B1476" t="s">
        <v>59</v>
      </c>
      <c r="C1476" t="s">
        <v>15</v>
      </c>
      <c r="D1476">
        <v>200</v>
      </c>
      <c r="E1476" t="s">
        <v>2</v>
      </c>
      <c r="F1476">
        <v>39</v>
      </c>
      <c r="G1476">
        <v>7800</v>
      </c>
    </row>
    <row r="1477" spans="1:7" x14ac:dyDescent="0.25">
      <c r="A1477" s="62">
        <v>44442</v>
      </c>
      <c r="B1477" t="s">
        <v>59</v>
      </c>
      <c r="C1477" t="s">
        <v>15</v>
      </c>
      <c r="D1477">
        <v>800</v>
      </c>
      <c r="E1477" t="s">
        <v>2</v>
      </c>
      <c r="F1477">
        <v>30</v>
      </c>
      <c r="G1477">
        <v>24000</v>
      </c>
    </row>
    <row r="1478" spans="1:7" x14ac:dyDescent="0.25">
      <c r="A1478" s="62">
        <v>44450</v>
      </c>
      <c r="B1478" t="s">
        <v>59</v>
      </c>
      <c r="C1478" t="s">
        <v>15</v>
      </c>
      <c r="D1478">
        <v>827</v>
      </c>
      <c r="E1478" t="s">
        <v>2</v>
      </c>
      <c r="F1478">
        <v>30</v>
      </c>
      <c r="G1478">
        <v>24810</v>
      </c>
    </row>
    <row r="1479" spans="1:7" x14ac:dyDescent="0.25">
      <c r="A1479" s="62">
        <v>44467</v>
      </c>
      <c r="B1479" t="s">
        <v>59</v>
      </c>
      <c r="C1479" t="s">
        <v>15</v>
      </c>
      <c r="D1479">
        <v>800</v>
      </c>
      <c r="E1479" t="s">
        <v>2</v>
      </c>
      <c r="F1479">
        <v>30</v>
      </c>
      <c r="G1479">
        <v>24000</v>
      </c>
    </row>
    <row r="1480" spans="1:7" x14ac:dyDescent="0.25">
      <c r="A1480" s="62">
        <v>44467</v>
      </c>
      <c r="B1480" t="s">
        <v>59</v>
      </c>
      <c r="C1480" t="s">
        <v>15</v>
      </c>
      <c r="D1480">
        <v>640</v>
      </c>
      <c r="E1480" t="s">
        <v>2</v>
      </c>
      <c r="F1480">
        <v>30</v>
      </c>
      <c r="G1480">
        <v>19200</v>
      </c>
    </row>
    <row r="1481" spans="1:7" x14ac:dyDescent="0.25">
      <c r="A1481" s="62">
        <v>44471</v>
      </c>
      <c r="B1481" t="s">
        <v>59</v>
      </c>
      <c r="C1481" t="s">
        <v>15</v>
      </c>
      <c r="D1481">
        <v>800</v>
      </c>
      <c r="E1481" t="s">
        <v>2</v>
      </c>
      <c r="F1481">
        <v>30</v>
      </c>
      <c r="G1481">
        <v>24000</v>
      </c>
    </row>
    <row r="1482" spans="1:7" x14ac:dyDescent="0.25">
      <c r="A1482" s="62">
        <v>44476</v>
      </c>
      <c r="B1482" t="s">
        <v>59</v>
      </c>
      <c r="C1482" t="s">
        <v>15</v>
      </c>
      <c r="D1482">
        <v>800</v>
      </c>
      <c r="E1482" t="s">
        <v>2</v>
      </c>
      <c r="F1482">
        <v>30</v>
      </c>
      <c r="G1482">
        <v>24000</v>
      </c>
    </row>
    <row r="1483" spans="1:7" x14ac:dyDescent="0.25">
      <c r="A1483" s="62">
        <v>44490</v>
      </c>
      <c r="B1483" t="s">
        <v>59</v>
      </c>
      <c r="C1483" t="s">
        <v>15</v>
      </c>
      <c r="D1483">
        <v>800</v>
      </c>
      <c r="E1483" t="s">
        <v>2</v>
      </c>
      <c r="F1483">
        <v>30</v>
      </c>
      <c r="G1483">
        <v>24000</v>
      </c>
    </row>
    <row r="1484" spans="1:7" x14ac:dyDescent="0.25">
      <c r="A1484" s="62">
        <v>44491</v>
      </c>
      <c r="B1484" t="s">
        <v>59</v>
      </c>
      <c r="C1484" t="s">
        <v>15</v>
      </c>
      <c r="D1484">
        <v>800</v>
      </c>
      <c r="E1484" t="s">
        <v>2</v>
      </c>
      <c r="F1484">
        <v>32.5</v>
      </c>
      <c r="G1484">
        <v>26000</v>
      </c>
    </row>
    <row r="1485" spans="1:7" x14ac:dyDescent="0.25">
      <c r="A1485" s="62">
        <v>44495</v>
      </c>
      <c r="B1485" t="s">
        <v>59</v>
      </c>
      <c r="C1485" t="s">
        <v>15</v>
      </c>
      <c r="D1485">
        <v>1200</v>
      </c>
      <c r="E1485" t="s">
        <v>2</v>
      </c>
      <c r="F1485">
        <v>32.5</v>
      </c>
      <c r="G1485">
        <v>39000</v>
      </c>
    </row>
    <row r="1486" spans="1:7" x14ac:dyDescent="0.25">
      <c r="A1486" s="62">
        <v>44498</v>
      </c>
      <c r="B1486" t="s">
        <v>59</v>
      </c>
      <c r="C1486" t="s">
        <v>15</v>
      </c>
      <c r="D1486">
        <v>1200</v>
      </c>
      <c r="E1486" t="s">
        <v>2</v>
      </c>
      <c r="F1486">
        <v>32.5</v>
      </c>
      <c r="G1486">
        <v>39000</v>
      </c>
    </row>
    <row r="1487" spans="1:7" x14ac:dyDescent="0.25">
      <c r="A1487" s="62">
        <v>44509</v>
      </c>
      <c r="B1487" t="s">
        <v>59</v>
      </c>
      <c r="C1487" t="s">
        <v>15</v>
      </c>
      <c r="D1487">
        <v>1150</v>
      </c>
      <c r="E1487" t="s">
        <v>2</v>
      </c>
      <c r="F1487">
        <v>32.5</v>
      </c>
      <c r="G1487">
        <v>37375</v>
      </c>
    </row>
    <row r="1488" spans="1:7" x14ac:dyDescent="0.25">
      <c r="A1488" s="62">
        <v>44523</v>
      </c>
      <c r="B1488" t="s">
        <v>59</v>
      </c>
      <c r="C1488" t="s">
        <v>15</v>
      </c>
      <c r="D1488">
        <v>1200</v>
      </c>
      <c r="E1488" t="s">
        <v>2</v>
      </c>
      <c r="F1488">
        <v>32.5</v>
      </c>
      <c r="G1488">
        <v>39000</v>
      </c>
    </row>
    <row r="1489" spans="1:7" x14ac:dyDescent="0.25">
      <c r="A1489" s="62">
        <v>44529</v>
      </c>
      <c r="B1489" t="s">
        <v>59</v>
      </c>
      <c r="C1489" t="s">
        <v>15</v>
      </c>
      <c r="D1489">
        <v>830</v>
      </c>
      <c r="E1489" t="s">
        <v>2</v>
      </c>
      <c r="F1489">
        <v>32.5</v>
      </c>
      <c r="G1489">
        <v>26975</v>
      </c>
    </row>
    <row r="1490" spans="1:7" x14ac:dyDescent="0.25">
      <c r="A1490" s="62">
        <v>44531</v>
      </c>
      <c r="B1490" t="s">
        <v>59</v>
      </c>
      <c r="C1490" t="s">
        <v>15</v>
      </c>
      <c r="D1490">
        <v>530</v>
      </c>
      <c r="E1490" t="s">
        <v>2</v>
      </c>
      <c r="F1490">
        <v>32.5</v>
      </c>
      <c r="G1490">
        <v>17225</v>
      </c>
    </row>
    <row r="1491" spans="1:7" x14ac:dyDescent="0.25">
      <c r="A1491" s="62">
        <v>44531</v>
      </c>
      <c r="B1491" t="s">
        <v>59</v>
      </c>
      <c r="C1491" t="s">
        <v>15</v>
      </c>
      <c r="D1491">
        <v>270</v>
      </c>
      <c r="E1491" t="s">
        <v>2</v>
      </c>
      <c r="F1491">
        <v>32.5</v>
      </c>
      <c r="G1491">
        <v>8775</v>
      </c>
    </row>
    <row r="1492" spans="1:7" x14ac:dyDescent="0.25">
      <c r="A1492" s="62">
        <v>44533</v>
      </c>
      <c r="B1492" t="s">
        <v>59</v>
      </c>
      <c r="C1492" t="s">
        <v>15</v>
      </c>
      <c r="D1492">
        <v>860</v>
      </c>
      <c r="E1492" t="s">
        <v>2</v>
      </c>
      <c r="F1492">
        <v>32.5</v>
      </c>
      <c r="G1492">
        <v>27950</v>
      </c>
    </row>
    <row r="1493" spans="1:7" x14ac:dyDescent="0.25">
      <c r="A1493" s="62">
        <v>44539</v>
      </c>
      <c r="B1493" t="s">
        <v>59</v>
      </c>
      <c r="C1493" t="s">
        <v>15</v>
      </c>
      <c r="D1493">
        <v>800</v>
      </c>
      <c r="E1493" t="s">
        <v>2</v>
      </c>
      <c r="F1493">
        <v>32.5</v>
      </c>
      <c r="G1493">
        <v>26000</v>
      </c>
    </row>
    <row r="1494" spans="1:7" x14ac:dyDescent="0.25">
      <c r="A1494" s="62">
        <v>44540</v>
      </c>
      <c r="B1494" t="s">
        <v>59</v>
      </c>
      <c r="C1494" t="s">
        <v>15</v>
      </c>
      <c r="D1494">
        <v>824</v>
      </c>
      <c r="E1494" t="s">
        <v>2</v>
      </c>
      <c r="F1494">
        <v>32.5</v>
      </c>
      <c r="G1494">
        <v>26780</v>
      </c>
    </row>
    <row r="1495" spans="1:7" x14ac:dyDescent="0.25">
      <c r="A1495" s="62">
        <v>44546</v>
      </c>
      <c r="B1495" t="s">
        <v>59</v>
      </c>
      <c r="C1495" t="s">
        <v>13</v>
      </c>
      <c r="D1495">
        <v>330</v>
      </c>
      <c r="E1495" t="s">
        <v>2</v>
      </c>
      <c r="F1495">
        <v>32.5</v>
      </c>
      <c r="G1495">
        <v>10725</v>
      </c>
    </row>
    <row r="1496" spans="1:7" x14ac:dyDescent="0.25">
      <c r="A1496" s="62">
        <v>44546</v>
      </c>
      <c r="B1496" t="s">
        <v>59</v>
      </c>
      <c r="C1496" t="s">
        <v>13</v>
      </c>
      <c r="D1496">
        <v>538</v>
      </c>
      <c r="E1496" t="s">
        <v>2</v>
      </c>
      <c r="F1496">
        <v>40.25</v>
      </c>
      <c r="G1496">
        <v>21654.5</v>
      </c>
    </row>
    <row r="1497" spans="1:7" x14ac:dyDescent="0.25">
      <c r="A1497" s="62">
        <v>44547</v>
      </c>
      <c r="B1497" t="s">
        <v>59</v>
      </c>
      <c r="C1497" t="s">
        <v>15</v>
      </c>
      <c r="D1497">
        <v>800</v>
      </c>
      <c r="E1497" t="s">
        <v>2</v>
      </c>
      <c r="F1497">
        <v>32.5</v>
      </c>
      <c r="G1497">
        <v>26000</v>
      </c>
    </row>
    <row r="1498" spans="1:7" x14ac:dyDescent="0.25">
      <c r="A1498" s="62">
        <v>44548</v>
      </c>
      <c r="B1498" t="s">
        <v>59</v>
      </c>
      <c r="C1498" t="s">
        <v>13</v>
      </c>
      <c r="D1498">
        <v>236</v>
      </c>
      <c r="E1498" t="s">
        <v>2</v>
      </c>
      <c r="F1498">
        <v>32.5</v>
      </c>
      <c r="G1498">
        <v>7670</v>
      </c>
    </row>
    <row r="1499" spans="1:7" x14ac:dyDescent="0.25">
      <c r="A1499" s="62">
        <v>44548</v>
      </c>
      <c r="B1499" t="s">
        <v>59</v>
      </c>
      <c r="C1499" t="s">
        <v>13</v>
      </c>
      <c r="D1499">
        <v>520</v>
      </c>
      <c r="E1499" t="s">
        <v>2</v>
      </c>
      <c r="F1499">
        <v>35.5</v>
      </c>
      <c r="G1499">
        <v>18460</v>
      </c>
    </row>
    <row r="1500" spans="1:7" x14ac:dyDescent="0.25">
      <c r="A1500" s="62">
        <v>44550</v>
      </c>
      <c r="B1500" t="s">
        <v>59</v>
      </c>
      <c r="C1500" t="s">
        <v>15</v>
      </c>
      <c r="D1500">
        <v>800</v>
      </c>
      <c r="E1500" t="s">
        <v>2</v>
      </c>
      <c r="F1500">
        <v>32.5</v>
      </c>
      <c r="G1500">
        <v>26000</v>
      </c>
    </row>
    <row r="1501" spans="1:7" x14ac:dyDescent="0.25">
      <c r="A1501" s="62">
        <v>44551</v>
      </c>
      <c r="B1501" t="s">
        <v>59</v>
      </c>
      <c r="C1501" t="s">
        <v>15</v>
      </c>
      <c r="D1501">
        <v>950</v>
      </c>
      <c r="E1501" t="s">
        <v>2</v>
      </c>
      <c r="F1501">
        <v>32.5</v>
      </c>
      <c r="G1501">
        <v>30875</v>
      </c>
    </row>
    <row r="1502" spans="1:7" x14ac:dyDescent="0.25">
      <c r="A1502" s="62">
        <v>44554</v>
      </c>
      <c r="B1502" t="s">
        <v>59</v>
      </c>
      <c r="C1502" t="s">
        <v>13</v>
      </c>
      <c r="D1502">
        <v>711</v>
      </c>
      <c r="E1502" t="s">
        <v>2</v>
      </c>
      <c r="F1502">
        <v>24.5</v>
      </c>
      <c r="G1502">
        <v>17419.5</v>
      </c>
    </row>
    <row r="1503" spans="1:7" x14ac:dyDescent="0.25">
      <c r="A1503" s="62">
        <v>44555</v>
      </c>
      <c r="B1503" t="s">
        <v>59</v>
      </c>
      <c r="C1503" t="s">
        <v>15</v>
      </c>
      <c r="D1503">
        <v>1000</v>
      </c>
      <c r="E1503" t="s">
        <v>2</v>
      </c>
      <c r="F1503">
        <v>32.5</v>
      </c>
      <c r="G1503">
        <v>32500</v>
      </c>
    </row>
    <row r="1504" spans="1:7" x14ac:dyDescent="0.25">
      <c r="A1504" s="62">
        <v>44557</v>
      </c>
      <c r="B1504" t="s">
        <v>59</v>
      </c>
      <c r="C1504" t="s">
        <v>13</v>
      </c>
      <c r="D1504">
        <v>504</v>
      </c>
      <c r="E1504" t="s">
        <v>2</v>
      </c>
      <c r="F1504">
        <v>32.5</v>
      </c>
      <c r="G1504">
        <v>16380</v>
      </c>
    </row>
    <row r="1505" spans="1:7" x14ac:dyDescent="0.25">
      <c r="A1505" s="62">
        <v>44560</v>
      </c>
      <c r="B1505" t="s">
        <v>59</v>
      </c>
      <c r="C1505" t="s">
        <v>15</v>
      </c>
      <c r="D1505">
        <v>1000</v>
      </c>
      <c r="E1505" t="s">
        <v>2</v>
      </c>
      <c r="F1505">
        <v>32.5</v>
      </c>
      <c r="G1505">
        <v>32500</v>
      </c>
    </row>
    <row r="1506" spans="1:7" x14ac:dyDescent="0.25">
      <c r="A1506" s="62">
        <v>44561</v>
      </c>
      <c r="B1506" t="s">
        <v>59</v>
      </c>
      <c r="C1506" t="s">
        <v>15</v>
      </c>
      <c r="D1506">
        <v>800</v>
      </c>
      <c r="E1506" t="s">
        <v>2</v>
      </c>
      <c r="F1506">
        <v>32.5</v>
      </c>
      <c r="G1506">
        <v>26000</v>
      </c>
    </row>
    <row r="1507" spans="1:7" x14ac:dyDescent="0.25">
      <c r="A1507" s="62">
        <v>44565</v>
      </c>
      <c r="B1507" t="s">
        <v>59</v>
      </c>
      <c r="C1507" t="s">
        <v>15</v>
      </c>
      <c r="D1507">
        <v>800</v>
      </c>
      <c r="E1507" t="s">
        <v>2</v>
      </c>
      <c r="F1507">
        <v>32.5</v>
      </c>
      <c r="G1507">
        <v>26000</v>
      </c>
    </row>
    <row r="1508" spans="1:7" x14ac:dyDescent="0.25">
      <c r="A1508" s="62">
        <v>44568</v>
      </c>
      <c r="B1508" t="s">
        <v>59</v>
      </c>
      <c r="C1508" t="s">
        <v>13</v>
      </c>
      <c r="D1508">
        <v>655</v>
      </c>
      <c r="E1508" t="s">
        <v>2</v>
      </c>
      <c r="F1508">
        <v>32.5</v>
      </c>
      <c r="G1508">
        <v>21287.5</v>
      </c>
    </row>
    <row r="1509" spans="1:7" x14ac:dyDescent="0.25">
      <c r="A1509" s="62">
        <v>44569</v>
      </c>
      <c r="B1509" t="s">
        <v>59</v>
      </c>
      <c r="C1509" t="s">
        <v>15</v>
      </c>
      <c r="D1509">
        <v>800</v>
      </c>
      <c r="E1509" t="s">
        <v>2</v>
      </c>
      <c r="F1509">
        <v>32.5</v>
      </c>
      <c r="G1509">
        <v>26000</v>
      </c>
    </row>
    <row r="1510" spans="1:7" x14ac:dyDescent="0.25">
      <c r="A1510" s="62">
        <v>44571</v>
      </c>
      <c r="B1510" t="s">
        <v>59</v>
      </c>
      <c r="C1510" t="s">
        <v>15</v>
      </c>
      <c r="D1510">
        <v>350</v>
      </c>
      <c r="E1510" t="s">
        <v>2</v>
      </c>
      <c r="F1510">
        <v>32.5</v>
      </c>
      <c r="G1510">
        <v>11375</v>
      </c>
    </row>
    <row r="1511" spans="1:7" x14ac:dyDescent="0.25">
      <c r="A1511" s="62">
        <v>44571</v>
      </c>
      <c r="B1511" t="s">
        <v>59</v>
      </c>
      <c r="C1511" t="s">
        <v>13</v>
      </c>
      <c r="D1511">
        <v>550</v>
      </c>
      <c r="E1511" t="s">
        <v>2</v>
      </c>
      <c r="F1511">
        <v>32.5</v>
      </c>
      <c r="G1511">
        <v>17875</v>
      </c>
    </row>
    <row r="1512" spans="1:7" x14ac:dyDescent="0.25">
      <c r="A1512" s="62">
        <v>44572</v>
      </c>
      <c r="B1512" t="s">
        <v>59</v>
      </c>
      <c r="C1512" t="s">
        <v>15</v>
      </c>
      <c r="D1512">
        <v>530</v>
      </c>
      <c r="E1512" t="s">
        <v>2</v>
      </c>
      <c r="F1512">
        <v>32.5</v>
      </c>
      <c r="G1512">
        <v>17225</v>
      </c>
    </row>
    <row r="1513" spans="1:7" x14ac:dyDescent="0.25">
      <c r="A1513" s="62">
        <v>44574</v>
      </c>
      <c r="B1513" t="s">
        <v>59</v>
      </c>
      <c r="C1513" t="s">
        <v>15</v>
      </c>
      <c r="D1513">
        <v>800</v>
      </c>
      <c r="E1513" t="s">
        <v>2</v>
      </c>
      <c r="F1513">
        <v>32.5</v>
      </c>
      <c r="G1513">
        <v>26000</v>
      </c>
    </row>
    <row r="1514" spans="1:7" x14ac:dyDescent="0.25">
      <c r="A1514" s="62">
        <v>44576</v>
      </c>
      <c r="B1514" t="s">
        <v>59</v>
      </c>
      <c r="C1514" t="s">
        <v>13</v>
      </c>
      <c r="D1514">
        <v>552</v>
      </c>
      <c r="E1514" t="s">
        <v>2</v>
      </c>
      <c r="F1514">
        <v>32.5</v>
      </c>
      <c r="G1514">
        <v>17940</v>
      </c>
    </row>
    <row r="1515" spans="1:7" x14ac:dyDescent="0.25">
      <c r="A1515" s="62">
        <v>44576</v>
      </c>
      <c r="B1515" t="s">
        <v>59</v>
      </c>
      <c r="C1515" t="s">
        <v>13</v>
      </c>
      <c r="D1515">
        <v>600</v>
      </c>
      <c r="E1515" t="s">
        <v>2</v>
      </c>
      <c r="F1515">
        <v>35.5</v>
      </c>
      <c r="G1515">
        <v>21300</v>
      </c>
    </row>
    <row r="1516" spans="1:7" x14ac:dyDescent="0.25">
      <c r="A1516" s="62">
        <v>44581</v>
      </c>
      <c r="B1516" t="s">
        <v>59</v>
      </c>
      <c r="C1516" t="s">
        <v>15</v>
      </c>
      <c r="D1516">
        <v>800</v>
      </c>
      <c r="E1516" t="s">
        <v>2</v>
      </c>
      <c r="F1516">
        <v>32.5</v>
      </c>
      <c r="G1516">
        <v>26000</v>
      </c>
    </row>
    <row r="1517" spans="1:7" x14ac:dyDescent="0.25">
      <c r="A1517" s="62">
        <v>44586</v>
      </c>
      <c r="B1517" t="s">
        <v>59</v>
      </c>
      <c r="C1517" t="s">
        <v>15</v>
      </c>
      <c r="D1517">
        <v>850</v>
      </c>
      <c r="E1517" t="s">
        <v>2</v>
      </c>
      <c r="F1517">
        <v>32.5</v>
      </c>
      <c r="G1517">
        <v>27625</v>
      </c>
    </row>
    <row r="1518" spans="1:7" x14ac:dyDescent="0.25">
      <c r="A1518" s="62">
        <v>44588</v>
      </c>
      <c r="B1518" t="s">
        <v>59</v>
      </c>
      <c r="C1518" t="s">
        <v>15</v>
      </c>
      <c r="D1518">
        <v>587</v>
      </c>
      <c r="E1518" t="s">
        <v>2</v>
      </c>
      <c r="F1518">
        <v>32.5</v>
      </c>
      <c r="G1518">
        <v>19077.5</v>
      </c>
    </row>
    <row r="1519" spans="1:7" x14ac:dyDescent="0.25">
      <c r="A1519" s="62">
        <v>44590</v>
      </c>
      <c r="B1519" t="s">
        <v>59</v>
      </c>
      <c r="C1519" t="s">
        <v>15</v>
      </c>
      <c r="D1519">
        <v>444</v>
      </c>
      <c r="E1519" t="s">
        <v>2</v>
      </c>
      <c r="F1519">
        <v>40.25</v>
      </c>
      <c r="G1519">
        <v>17871</v>
      </c>
    </row>
    <row r="1520" spans="1:7" x14ac:dyDescent="0.25">
      <c r="A1520" s="62">
        <v>44590</v>
      </c>
      <c r="B1520" t="s">
        <v>59</v>
      </c>
      <c r="C1520" t="s">
        <v>15</v>
      </c>
      <c r="D1520">
        <v>500</v>
      </c>
      <c r="E1520" t="s">
        <v>2</v>
      </c>
      <c r="F1520">
        <v>32.5</v>
      </c>
      <c r="G1520">
        <v>16250</v>
      </c>
    </row>
    <row r="1521" spans="1:7" x14ac:dyDescent="0.25">
      <c r="A1521" s="62">
        <v>44593</v>
      </c>
      <c r="B1521" t="s">
        <v>59</v>
      </c>
      <c r="C1521" t="s">
        <v>13</v>
      </c>
      <c r="D1521">
        <v>120</v>
      </c>
      <c r="E1521" t="s">
        <v>2</v>
      </c>
      <c r="F1521">
        <v>40.25</v>
      </c>
      <c r="G1521">
        <v>4830</v>
      </c>
    </row>
    <row r="1522" spans="1:7" x14ac:dyDescent="0.25">
      <c r="A1522" s="62">
        <v>44593</v>
      </c>
      <c r="B1522" t="s">
        <v>59</v>
      </c>
      <c r="C1522" t="s">
        <v>13</v>
      </c>
      <c r="D1522">
        <v>435</v>
      </c>
      <c r="E1522" t="s">
        <v>2</v>
      </c>
      <c r="F1522">
        <v>35.5</v>
      </c>
      <c r="G1522">
        <v>15442.5</v>
      </c>
    </row>
    <row r="1523" spans="1:7" x14ac:dyDescent="0.25">
      <c r="A1523" s="62">
        <v>44594</v>
      </c>
      <c r="B1523" t="s">
        <v>59</v>
      </c>
      <c r="C1523" t="s">
        <v>15</v>
      </c>
      <c r="D1523">
        <v>590</v>
      </c>
      <c r="E1523" t="s">
        <v>2</v>
      </c>
      <c r="F1523">
        <v>32.5</v>
      </c>
      <c r="G1523">
        <v>19175</v>
      </c>
    </row>
    <row r="1524" spans="1:7" x14ac:dyDescent="0.25">
      <c r="A1524" s="62">
        <v>44595</v>
      </c>
      <c r="B1524" t="s">
        <v>59</v>
      </c>
      <c r="C1524" t="s">
        <v>15</v>
      </c>
      <c r="D1524">
        <v>1000</v>
      </c>
      <c r="E1524" t="s">
        <v>2</v>
      </c>
      <c r="F1524">
        <v>32.5</v>
      </c>
      <c r="G1524">
        <v>32500</v>
      </c>
    </row>
    <row r="1525" spans="1:7" x14ac:dyDescent="0.25">
      <c r="A1525" s="62">
        <v>44596</v>
      </c>
      <c r="B1525" t="s">
        <v>59</v>
      </c>
      <c r="C1525" t="s">
        <v>15</v>
      </c>
      <c r="D1525">
        <v>900</v>
      </c>
      <c r="E1525" t="s">
        <v>2</v>
      </c>
      <c r="F1525">
        <v>32.5</v>
      </c>
      <c r="G1525">
        <v>29250</v>
      </c>
    </row>
    <row r="1526" spans="1:7" x14ac:dyDescent="0.25">
      <c r="A1526" s="62">
        <v>44599</v>
      </c>
      <c r="B1526" t="s">
        <v>59</v>
      </c>
      <c r="C1526" t="s">
        <v>13</v>
      </c>
      <c r="D1526">
        <v>840</v>
      </c>
      <c r="E1526" t="s">
        <v>2</v>
      </c>
      <c r="F1526">
        <v>32.5</v>
      </c>
      <c r="G1526">
        <v>27300</v>
      </c>
    </row>
    <row r="1527" spans="1:7" x14ac:dyDescent="0.25">
      <c r="A1527" s="62">
        <v>44604</v>
      </c>
      <c r="B1527" t="s">
        <v>59</v>
      </c>
      <c r="C1527" t="s">
        <v>15</v>
      </c>
      <c r="D1527">
        <v>950</v>
      </c>
      <c r="E1527" t="s">
        <v>2</v>
      </c>
      <c r="F1527">
        <v>33.5</v>
      </c>
      <c r="G1527">
        <v>31825</v>
      </c>
    </row>
    <row r="1528" spans="1:7" x14ac:dyDescent="0.25">
      <c r="A1528" s="62">
        <v>44606</v>
      </c>
      <c r="B1528" t="s">
        <v>59</v>
      </c>
      <c r="C1528" t="s">
        <v>13</v>
      </c>
      <c r="D1528">
        <v>307</v>
      </c>
      <c r="E1528" t="s">
        <v>2</v>
      </c>
      <c r="F1528">
        <v>32.5</v>
      </c>
      <c r="G1528">
        <v>9977.5</v>
      </c>
    </row>
    <row r="1529" spans="1:7" x14ac:dyDescent="0.25">
      <c r="A1529" s="62">
        <v>44606</v>
      </c>
      <c r="B1529" t="s">
        <v>59</v>
      </c>
      <c r="C1529" t="s">
        <v>15</v>
      </c>
      <c r="D1529">
        <v>630</v>
      </c>
      <c r="E1529" t="s">
        <v>2</v>
      </c>
      <c r="F1529">
        <v>33.5</v>
      </c>
      <c r="G1529">
        <v>21105</v>
      </c>
    </row>
    <row r="1530" spans="1:7" x14ac:dyDescent="0.25">
      <c r="A1530" s="62">
        <v>43761</v>
      </c>
      <c r="B1530" t="s">
        <v>57</v>
      </c>
      <c r="C1530" t="s">
        <v>13</v>
      </c>
      <c r="D1530">
        <v>250</v>
      </c>
      <c r="E1530" t="s">
        <v>2</v>
      </c>
      <c r="F1530">
        <v>31</v>
      </c>
      <c r="G1530">
        <v>7750</v>
      </c>
    </row>
    <row r="1531" spans="1:7" x14ac:dyDescent="0.25">
      <c r="A1531" s="62">
        <v>43762</v>
      </c>
      <c r="B1531" t="s">
        <v>57</v>
      </c>
      <c r="C1531" t="s">
        <v>13</v>
      </c>
      <c r="D1531">
        <v>951</v>
      </c>
      <c r="E1531" t="s">
        <v>2</v>
      </c>
      <c r="F1531">
        <v>31</v>
      </c>
      <c r="G1531">
        <v>29481</v>
      </c>
    </row>
    <row r="1532" spans="1:7" x14ac:dyDescent="0.25">
      <c r="A1532" s="62">
        <v>43781</v>
      </c>
      <c r="B1532" t="s">
        <v>57</v>
      </c>
      <c r="C1532" t="s">
        <v>13</v>
      </c>
      <c r="D1532">
        <v>1200</v>
      </c>
      <c r="E1532" t="s">
        <v>2</v>
      </c>
      <c r="F1532">
        <v>31</v>
      </c>
      <c r="G1532">
        <v>37200</v>
      </c>
    </row>
    <row r="1533" spans="1:7" x14ac:dyDescent="0.25">
      <c r="A1533" s="62">
        <v>43782</v>
      </c>
      <c r="B1533" t="s">
        <v>57</v>
      </c>
      <c r="C1533" t="s">
        <v>13</v>
      </c>
      <c r="D1533">
        <v>504</v>
      </c>
      <c r="E1533" t="s">
        <v>2</v>
      </c>
      <c r="F1533">
        <v>69</v>
      </c>
      <c r="G1533">
        <v>34776</v>
      </c>
    </row>
    <row r="1534" spans="1:7" x14ac:dyDescent="0.25">
      <c r="A1534" s="62">
        <v>43797</v>
      </c>
      <c r="B1534" t="s">
        <v>57</v>
      </c>
      <c r="C1534" t="s">
        <v>13</v>
      </c>
      <c r="D1534">
        <v>382</v>
      </c>
      <c r="E1534" t="s">
        <v>2</v>
      </c>
      <c r="F1534">
        <v>71</v>
      </c>
      <c r="G1534">
        <v>27122</v>
      </c>
    </row>
    <row r="1535" spans="1:7" x14ac:dyDescent="0.25">
      <c r="A1535" s="62">
        <v>43812</v>
      </c>
      <c r="B1535" t="s">
        <v>57</v>
      </c>
      <c r="C1535" t="s">
        <v>13</v>
      </c>
      <c r="D1535">
        <v>650</v>
      </c>
      <c r="E1535" t="s">
        <v>2</v>
      </c>
      <c r="F1535">
        <v>31</v>
      </c>
      <c r="G1535">
        <v>20150</v>
      </c>
    </row>
    <row r="1536" spans="1:7" x14ac:dyDescent="0.25">
      <c r="A1536" s="62">
        <v>43813</v>
      </c>
      <c r="B1536" t="s">
        <v>57</v>
      </c>
      <c r="C1536" t="s">
        <v>13</v>
      </c>
      <c r="D1536">
        <v>497</v>
      </c>
      <c r="E1536" t="s">
        <v>2</v>
      </c>
      <c r="F1536">
        <v>32</v>
      </c>
      <c r="G1536">
        <v>15904</v>
      </c>
    </row>
    <row r="1537" spans="1:7" x14ac:dyDescent="0.25">
      <c r="A1537" s="62">
        <v>43813</v>
      </c>
      <c r="B1537" t="s">
        <v>57</v>
      </c>
      <c r="C1537" t="s">
        <v>13</v>
      </c>
      <c r="D1537">
        <v>347</v>
      </c>
      <c r="E1537" t="s">
        <v>2</v>
      </c>
      <c r="F1537">
        <v>31</v>
      </c>
      <c r="G1537">
        <v>10757</v>
      </c>
    </row>
    <row r="1538" spans="1:7" x14ac:dyDescent="0.25">
      <c r="A1538" s="62">
        <v>43815</v>
      </c>
      <c r="B1538" t="s">
        <v>57</v>
      </c>
      <c r="C1538" t="s">
        <v>13</v>
      </c>
      <c r="D1538">
        <v>100</v>
      </c>
      <c r="E1538" t="s">
        <v>2</v>
      </c>
      <c r="F1538">
        <v>106</v>
      </c>
      <c r="G1538">
        <v>10600</v>
      </c>
    </row>
    <row r="1539" spans="1:7" x14ac:dyDescent="0.25">
      <c r="A1539" s="62">
        <v>43839</v>
      </c>
      <c r="B1539" t="s">
        <v>57</v>
      </c>
      <c r="C1539" t="s">
        <v>13</v>
      </c>
      <c r="D1539">
        <v>224</v>
      </c>
      <c r="E1539" t="s">
        <v>2</v>
      </c>
      <c r="F1539">
        <v>71</v>
      </c>
      <c r="G1539">
        <v>15904</v>
      </c>
    </row>
    <row r="1540" spans="1:7" x14ac:dyDescent="0.25">
      <c r="A1540" s="62">
        <v>43839</v>
      </c>
      <c r="B1540" t="s">
        <v>57</v>
      </c>
      <c r="C1540" t="s">
        <v>13</v>
      </c>
      <c r="D1540">
        <v>680</v>
      </c>
      <c r="E1540" t="s">
        <v>2</v>
      </c>
      <c r="F1540">
        <v>32</v>
      </c>
      <c r="G1540">
        <v>21760</v>
      </c>
    </row>
    <row r="1541" spans="1:7" x14ac:dyDescent="0.25">
      <c r="A1541" s="62">
        <v>43852</v>
      </c>
      <c r="B1541" t="s">
        <v>57</v>
      </c>
      <c r="C1541" t="s">
        <v>13</v>
      </c>
      <c r="D1541">
        <v>401</v>
      </c>
      <c r="E1541" t="s">
        <v>2</v>
      </c>
      <c r="F1541">
        <v>71</v>
      </c>
      <c r="G1541">
        <v>28471</v>
      </c>
    </row>
    <row r="1542" spans="1:7" x14ac:dyDescent="0.25">
      <c r="A1542" s="62">
        <v>43869</v>
      </c>
      <c r="B1542" t="s">
        <v>57</v>
      </c>
      <c r="C1542" t="s">
        <v>13</v>
      </c>
      <c r="D1542">
        <v>300</v>
      </c>
      <c r="E1542" t="s">
        <v>2</v>
      </c>
      <c r="F1542">
        <v>71</v>
      </c>
      <c r="G1542">
        <v>21300</v>
      </c>
    </row>
    <row r="1543" spans="1:7" x14ac:dyDescent="0.25">
      <c r="A1543" s="62">
        <v>43869</v>
      </c>
      <c r="B1543" t="s">
        <v>57</v>
      </c>
      <c r="C1543" t="s">
        <v>13</v>
      </c>
      <c r="D1543">
        <v>299</v>
      </c>
      <c r="E1543" t="s">
        <v>2</v>
      </c>
      <c r="F1543">
        <v>73</v>
      </c>
      <c r="G1543">
        <v>21827</v>
      </c>
    </row>
    <row r="1544" spans="1:7" x14ac:dyDescent="0.25">
      <c r="A1544" s="62">
        <v>43892</v>
      </c>
      <c r="B1544" t="s">
        <v>57</v>
      </c>
      <c r="C1544" t="s">
        <v>13</v>
      </c>
      <c r="D1544">
        <v>102</v>
      </c>
      <c r="E1544" t="s">
        <v>2</v>
      </c>
      <c r="F1544">
        <v>32</v>
      </c>
      <c r="G1544">
        <v>3264</v>
      </c>
    </row>
    <row r="1545" spans="1:7" x14ac:dyDescent="0.25">
      <c r="A1545" s="62">
        <v>43896</v>
      </c>
      <c r="B1545" t="s">
        <v>57</v>
      </c>
      <c r="C1545" t="s">
        <v>13</v>
      </c>
      <c r="D1545">
        <v>300</v>
      </c>
      <c r="E1545" t="s">
        <v>2</v>
      </c>
      <c r="F1545">
        <v>32</v>
      </c>
      <c r="G1545">
        <v>9600</v>
      </c>
    </row>
    <row r="1546" spans="1:7" x14ac:dyDescent="0.25">
      <c r="A1546" s="62">
        <v>43906</v>
      </c>
      <c r="B1546" t="s">
        <v>57</v>
      </c>
      <c r="C1546" t="s">
        <v>13</v>
      </c>
      <c r="D1546">
        <v>330</v>
      </c>
      <c r="E1546" t="s">
        <v>2</v>
      </c>
      <c r="F1546">
        <v>71</v>
      </c>
      <c r="G1546">
        <v>23430</v>
      </c>
    </row>
    <row r="1547" spans="1:7" x14ac:dyDescent="0.25">
      <c r="A1547" s="62">
        <v>43906</v>
      </c>
      <c r="B1547" t="s">
        <v>57</v>
      </c>
      <c r="C1547" t="s">
        <v>13</v>
      </c>
      <c r="D1547">
        <v>330</v>
      </c>
      <c r="E1547" t="s">
        <v>2</v>
      </c>
      <c r="F1547">
        <v>71</v>
      </c>
      <c r="G1547">
        <v>23430</v>
      </c>
    </row>
    <row r="1548" spans="1:7" x14ac:dyDescent="0.25">
      <c r="A1548" s="62">
        <v>43910</v>
      </c>
      <c r="B1548" t="s">
        <v>57</v>
      </c>
      <c r="C1548" t="s">
        <v>13</v>
      </c>
      <c r="D1548">
        <v>984</v>
      </c>
      <c r="E1548" t="s">
        <v>2</v>
      </c>
      <c r="F1548">
        <v>32</v>
      </c>
      <c r="G1548">
        <v>31488</v>
      </c>
    </row>
    <row r="1549" spans="1:7" x14ac:dyDescent="0.25">
      <c r="A1549" s="62">
        <v>43910</v>
      </c>
      <c r="B1549" t="s">
        <v>57</v>
      </c>
      <c r="C1549" t="s">
        <v>13</v>
      </c>
      <c r="D1549">
        <v>305</v>
      </c>
      <c r="E1549" t="s">
        <v>2</v>
      </c>
      <c r="F1549">
        <v>73</v>
      </c>
      <c r="G1549">
        <v>22265</v>
      </c>
    </row>
    <row r="1550" spans="1:7" x14ac:dyDescent="0.25">
      <c r="A1550" s="62">
        <v>43910</v>
      </c>
      <c r="B1550" t="s">
        <v>57</v>
      </c>
      <c r="C1550" t="s">
        <v>13</v>
      </c>
      <c r="D1550">
        <v>305</v>
      </c>
      <c r="E1550" t="s">
        <v>2</v>
      </c>
      <c r="F1550">
        <v>73</v>
      </c>
      <c r="G1550">
        <v>22265</v>
      </c>
    </row>
    <row r="1551" spans="1:7" x14ac:dyDescent="0.25">
      <c r="A1551" s="62">
        <v>44046</v>
      </c>
      <c r="B1551" t="s">
        <v>57</v>
      </c>
      <c r="C1551" t="s">
        <v>13</v>
      </c>
      <c r="D1551">
        <v>997</v>
      </c>
      <c r="E1551" t="s">
        <v>2</v>
      </c>
      <c r="F1551">
        <v>31</v>
      </c>
      <c r="G1551">
        <v>30907</v>
      </c>
    </row>
    <row r="1552" spans="1:7" x14ac:dyDescent="0.25">
      <c r="A1552" s="62">
        <v>44046</v>
      </c>
      <c r="B1552" t="s">
        <v>57</v>
      </c>
      <c r="C1552" t="s">
        <v>13</v>
      </c>
      <c r="D1552">
        <v>278</v>
      </c>
      <c r="E1552" t="s">
        <v>2</v>
      </c>
      <c r="F1552">
        <v>71</v>
      </c>
      <c r="G1552">
        <v>19738</v>
      </c>
    </row>
    <row r="1553" spans="1:7" x14ac:dyDescent="0.25">
      <c r="A1553" s="62">
        <v>44062</v>
      </c>
      <c r="B1553" t="s">
        <v>57</v>
      </c>
      <c r="C1553" t="s">
        <v>13</v>
      </c>
      <c r="D1553">
        <v>600</v>
      </c>
      <c r="E1553" t="s">
        <v>2</v>
      </c>
      <c r="F1553">
        <v>31</v>
      </c>
      <c r="G1553">
        <v>18600</v>
      </c>
    </row>
    <row r="1554" spans="1:7" x14ac:dyDescent="0.25">
      <c r="A1554" s="62">
        <v>44098</v>
      </c>
      <c r="B1554" t="s">
        <v>57</v>
      </c>
      <c r="C1554" t="s">
        <v>13</v>
      </c>
      <c r="D1554">
        <v>400</v>
      </c>
      <c r="E1554" t="s">
        <v>2</v>
      </c>
      <c r="F1554">
        <v>63</v>
      </c>
      <c r="G1554">
        <v>25200</v>
      </c>
    </row>
    <row r="1555" spans="1:7" x14ac:dyDescent="0.25">
      <c r="A1555" s="62">
        <v>44110</v>
      </c>
      <c r="B1555" t="s">
        <v>57</v>
      </c>
      <c r="C1555" t="s">
        <v>13</v>
      </c>
      <c r="D1555">
        <v>185</v>
      </c>
      <c r="E1555" t="s">
        <v>2</v>
      </c>
      <c r="F1555">
        <v>66.599999999999994</v>
      </c>
      <c r="G1555">
        <v>12320.999999999998</v>
      </c>
    </row>
    <row r="1556" spans="1:7" x14ac:dyDescent="0.25">
      <c r="A1556" s="62">
        <v>44141</v>
      </c>
      <c r="B1556" t="s">
        <v>57</v>
      </c>
      <c r="C1556" t="s">
        <v>13</v>
      </c>
      <c r="D1556">
        <v>178</v>
      </c>
      <c r="E1556" t="s">
        <v>2</v>
      </c>
      <c r="F1556">
        <v>66.599999999999994</v>
      </c>
      <c r="G1556">
        <v>11854.8</v>
      </c>
    </row>
    <row r="1557" spans="1:7" x14ac:dyDescent="0.25">
      <c r="A1557" s="62">
        <v>44172</v>
      </c>
      <c r="B1557" t="s">
        <v>57</v>
      </c>
      <c r="C1557" t="s">
        <v>13</v>
      </c>
      <c r="D1557">
        <v>360</v>
      </c>
      <c r="E1557" t="s">
        <v>2</v>
      </c>
      <c r="F1557">
        <v>31</v>
      </c>
      <c r="G1557">
        <v>11160</v>
      </c>
    </row>
    <row r="1558" spans="1:7" x14ac:dyDescent="0.25">
      <c r="A1558" s="62">
        <v>44404</v>
      </c>
      <c r="B1558" t="s">
        <v>57</v>
      </c>
      <c r="C1558" t="s">
        <v>13</v>
      </c>
      <c r="D1558">
        <v>800</v>
      </c>
      <c r="E1558" t="s">
        <v>2</v>
      </c>
      <c r="F1558">
        <v>37.1</v>
      </c>
      <c r="G1558">
        <v>29680</v>
      </c>
    </row>
    <row r="1559" spans="1:7" x14ac:dyDescent="0.25">
      <c r="A1559" s="62">
        <v>44407</v>
      </c>
      <c r="B1559" t="s">
        <v>57</v>
      </c>
      <c r="C1559" t="s">
        <v>13</v>
      </c>
      <c r="D1559">
        <v>840</v>
      </c>
      <c r="E1559" t="s">
        <v>2</v>
      </c>
      <c r="F1559">
        <v>37.1</v>
      </c>
      <c r="G1559">
        <v>31164</v>
      </c>
    </row>
    <row r="1560" spans="1:7" x14ac:dyDescent="0.25">
      <c r="A1560" s="62">
        <v>44433</v>
      </c>
      <c r="B1560" t="s">
        <v>57</v>
      </c>
      <c r="C1560" t="s">
        <v>13</v>
      </c>
      <c r="D1560">
        <v>802</v>
      </c>
      <c r="E1560" t="s">
        <v>2</v>
      </c>
      <c r="F1560">
        <v>37.1</v>
      </c>
      <c r="G1560">
        <v>29754.2</v>
      </c>
    </row>
    <row r="1561" spans="1:7" x14ac:dyDescent="0.25">
      <c r="A1561" s="62">
        <v>44447</v>
      </c>
      <c r="B1561" t="s">
        <v>57</v>
      </c>
      <c r="C1561" t="s">
        <v>13</v>
      </c>
      <c r="D1561">
        <v>824</v>
      </c>
      <c r="E1561" t="s">
        <v>2</v>
      </c>
      <c r="F1561">
        <v>37.1</v>
      </c>
      <c r="G1561">
        <v>30570.400000000001</v>
      </c>
    </row>
    <row r="1562" spans="1:7" x14ac:dyDescent="0.25">
      <c r="A1562" s="62">
        <v>44462</v>
      </c>
      <c r="B1562" t="s">
        <v>57</v>
      </c>
      <c r="C1562" t="s">
        <v>13</v>
      </c>
      <c r="D1562">
        <v>488</v>
      </c>
      <c r="E1562" t="s">
        <v>2</v>
      </c>
      <c r="F1562">
        <v>67</v>
      </c>
      <c r="G1562">
        <v>32696</v>
      </c>
    </row>
    <row r="1563" spans="1:7" x14ac:dyDescent="0.25">
      <c r="A1563" s="62">
        <v>44473</v>
      </c>
      <c r="B1563" t="s">
        <v>57</v>
      </c>
      <c r="C1563" t="s">
        <v>13</v>
      </c>
      <c r="D1563">
        <v>803</v>
      </c>
      <c r="E1563" t="s">
        <v>2</v>
      </c>
      <c r="F1563">
        <v>37.1</v>
      </c>
      <c r="G1563">
        <v>29791.300000000003</v>
      </c>
    </row>
    <row r="1564" spans="1:7" x14ac:dyDescent="0.25">
      <c r="A1564" s="62">
        <v>44480</v>
      </c>
      <c r="B1564" t="s">
        <v>57</v>
      </c>
      <c r="C1564" t="s">
        <v>13</v>
      </c>
      <c r="D1564">
        <v>513</v>
      </c>
      <c r="E1564" t="s">
        <v>2</v>
      </c>
      <c r="F1564">
        <v>67</v>
      </c>
      <c r="G1564">
        <v>34371</v>
      </c>
    </row>
    <row r="1565" spans="1:7" x14ac:dyDescent="0.25">
      <c r="A1565" s="62">
        <v>44498</v>
      </c>
      <c r="B1565" t="s">
        <v>57</v>
      </c>
      <c r="C1565" t="s">
        <v>13</v>
      </c>
      <c r="D1565">
        <v>1014</v>
      </c>
      <c r="E1565" t="s">
        <v>2</v>
      </c>
      <c r="F1565">
        <v>42</v>
      </c>
      <c r="G1565">
        <v>42588</v>
      </c>
    </row>
    <row r="1566" spans="1:7" x14ac:dyDescent="0.25">
      <c r="A1566" s="62">
        <v>44511</v>
      </c>
      <c r="B1566" t="s">
        <v>57</v>
      </c>
      <c r="C1566" t="s">
        <v>13</v>
      </c>
      <c r="D1566">
        <v>350</v>
      </c>
      <c r="E1566" t="s">
        <v>2</v>
      </c>
      <c r="F1566">
        <v>72</v>
      </c>
      <c r="G1566">
        <v>25200</v>
      </c>
    </row>
    <row r="1567" spans="1:7" x14ac:dyDescent="0.25">
      <c r="A1567" s="62">
        <v>44525</v>
      </c>
      <c r="B1567" t="s">
        <v>57</v>
      </c>
      <c r="C1567" t="s">
        <v>13</v>
      </c>
      <c r="D1567">
        <v>870</v>
      </c>
      <c r="E1567" t="s">
        <v>2</v>
      </c>
      <c r="F1567">
        <v>42</v>
      </c>
      <c r="G1567">
        <v>36540</v>
      </c>
    </row>
    <row r="1568" spans="1:7" x14ac:dyDescent="0.25">
      <c r="A1568" s="62">
        <v>44543</v>
      </c>
      <c r="B1568" t="s">
        <v>57</v>
      </c>
      <c r="C1568" t="s">
        <v>13</v>
      </c>
      <c r="D1568">
        <v>402</v>
      </c>
      <c r="E1568" t="s">
        <v>2</v>
      </c>
      <c r="F1568">
        <v>72</v>
      </c>
      <c r="G1568">
        <v>28944</v>
      </c>
    </row>
    <row r="1569" spans="1:7" x14ac:dyDescent="0.25">
      <c r="A1569" s="62">
        <v>44564</v>
      </c>
      <c r="B1569" t="s">
        <v>57</v>
      </c>
      <c r="C1569" t="s">
        <v>13</v>
      </c>
      <c r="D1569">
        <v>1200</v>
      </c>
      <c r="E1569" t="s">
        <v>2</v>
      </c>
      <c r="F1569">
        <v>42</v>
      </c>
      <c r="G1569">
        <v>50400</v>
      </c>
    </row>
    <row r="1570" spans="1:7" x14ac:dyDescent="0.25">
      <c r="A1570" s="62">
        <v>44567</v>
      </c>
      <c r="B1570" t="s">
        <v>57</v>
      </c>
      <c r="C1570" t="s">
        <v>13</v>
      </c>
      <c r="D1570">
        <v>504</v>
      </c>
      <c r="E1570" t="s">
        <v>2</v>
      </c>
      <c r="F1570">
        <v>72</v>
      </c>
      <c r="G1570">
        <v>36288</v>
      </c>
    </row>
    <row r="1571" spans="1:7" x14ac:dyDescent="0.25">
      <c r="A1571" s="62">
        <v>44583</v>
      </c>
      <c r="B1571" t="s">
        <v>57</v>
      </c>
      <c r="C1571" t="s">
        <v>13</v>
      </c>
      <c r="D1571">
        <v>316</v>
      </c>
      <c r="E1571" t="s">
        <v>2</v>
      </c>
      <c r="F1571">
        <v>72</v>
      </c>
      <c r="G1571">
        <v>22752</v>
      </c>
    </row>
    <row r="1572" spans="1:7" x14ac:dyDescent="0.25">
      <c r="A1572" s="62">
        <v>44583</v>
      </c>
      <c r="B1572" t="s">
        <v>57</v>
      </c>
      <c r="C1572" t="s">
        <v>13</v>
      </c>
      <c r="D1572">
        <v>500</v>
      </c>
      <c r="E1572" t="s">
        <v>2</v>
      </c>
      <c r="F1572">
        <v>42</v>
      </c>
      <c r="G1572">
        <v>21000</v>
      </c>
    </row>
    <row r="1573" spans="1:7" x14ac:dyDescent="0.25">
      <c r="A1573" s="62">
        <v>44590</v>
      </c>
      <c r="B1573" t="s">
        <v>57</v>
      </c>
      <c r="C1573" t="s">
        <v>13</v>
      </c>
      <c r="D1573">
        <v>415</v>
      </c>
      <c r="E1573" t="s">
        <v>2</v>
      </c>
      <c r="F1573">
        <v>72</v>
      </c>
      <c r="G1573">
        <v>29880</v>
      </c>
    </row>
    <row r="1574" spans="1:7" x14ac:dyDescent="0.25">
      <c r="A1574" s="62">
        <v>44590</v>
      </c>
      <c r="B1574" t="s">
        <v>57</v>
      </c>
      <c r="C1574" t="s">
        <v>13</v>
      </c>
      <c r="D1574">
        <v>361</v>
      </c>
      <c r="E1574" t="s">
        <v>2</v>
      </c>
      <c r="F1574">
        <v>42</v>
      </c>
      <c r="G1574">
        <v>15162</v>
      </c>
    </row>
    <row r="1575" spans="1:7" x14ac:dyDescent="0.25">
      <c r="A1575" s="62">
        <v>44595</v>
      </c>
      <c r="B1575" t="s">
        <v>57</v>
      </c>
      <c r="C1575" t="s">
        <v>13</v>
      </c>
      <c r="D1575">
        <v>200</v>
      </c>
      <c r="E1575" t="s">
        <v>2</v>
      </c>
      <c r="F1575">
        <v>72</v>
      </c>
      <c r="G1575">
        <v>14400</v>
      </c>
    </row>
    <row r="1576" spans="1:7" x14ac:dyDescent="0.25">
      <c r="A1576" s="62">
        <v>44595</v>
      </c>
      <c r="B1576" t="s">
        <v>57</v>
      </c>
      <c r="C1576" t="s">
        <v>13</v>
      </c>
      <c r="D1576">
        <v>852</v>
      </c>
      <c r="E1576" t="s">
        <v>2</v>
      </c>
      <c r="F1576">
        <v>42</v>
      </c>
      <c r="G1576">
        <v>35784</v>
      </c>
    </row>
    <row r="1577" spans="1:7" x14ac:dyDescent="0.25">
      <c r="A1577" s="62">
        <v>44602</v>
      </c>
      <c r="B1577" t="s">
        <v>57</v>
      </c>
      <c r="C1577" t="s">
        <v>13</v>
      </c>
      <c r="D1577">
        <v>227</v>
      </c>
      <c r="E1577" t="s">
        <v>2</v>
      </c>
      <c r="F1577">
        <v>72</v>
      </c>
      <c r="G1577">
        <v>16344</v>
      </c>
    </row>
    <row r="1578" spans="1:7" x14ac:dyDescent="0.25">
      <c r="A1578" s="62">
        <v>44602</v>
      </c>
      <c r="B1578" t="s">
        <v>57</v>
      </c>
      <c r="C1578" t="s">
        <v>13</v>
      </c>
      <c r="D1578">
        <v>793</v>
      </c>
      <c r="E1578" t="s">
        <v>2</v>
      </c>
      <c r="F1578">
        <v>42</v>
      </c>
      <c r="G1578">
        <v>33306</v>
      </c>
    </row>
    <row r="1579" spans="1:7" x14ac:dyDescent="0.25">
      <c r="A1579" s="62">
        <v>43601</v>
      </c>
      <c r="B1579" t="s">
        <v>82</v>
      </c>
      <c r="C1579" t="s">
        <v>13</v>
      </c>
      <c r="D1579">
        <v>100</v>
      </c>
      <c r="E1579" t="s">
        <v>3</v>
      </c>
      <c r="F1579">
        <v>33</v>
      </c>
      <c r="G1579">
        <v>3300</v>
      </c>
    </row>
    <row r="1580" spans="1:7" x14ac:dyDescent="0.25">
      <c r="A1580" s="62">
        <v>43626</v>
      </c>
      <c r="B1580" t="s">
        <v>82</v>
      </c>
      <c r="C1580" t="s">
        <v>13</v>
      </c>
      <c r="D1580">
        <v>400</v>
      </c>
      <c r="E1580" t="s">
        <v>2</v>
      </c>
      <c r="F1580">
        <v>35</v>
      </c>
      <c r="G1580">
        <v>14000</v>
      </c>
    </row>
    <row r="1581" spans="1:7" x14ac:dyDescent="0.25">
      <c r="A1581" s="62">
        <v>43626</v>
      </c>
      <c r="B1581" t="s">
        <v>82</v>
      </c>
      <c r="C1581" t="s">
        <v>13</v>
      </c>
      <c r="D1581">
        <v>400</v>
      </c>
      <c r="E1581" t="s">
        <v>2</v>
      </c>
      <c r="F1581">
        <v>40</v>
      </c>
      <c r="G1581">
        <v>16000</v>
      </c>
    </row>
    <row r="1582" spans="1:7" x14ac:dyDescent="0.25">
      <c r="A1582" s="62">
        <v>43626</v>
      </c>
      <c r="B1582" t="s">
        <v>82</v>
      </c>
      <c r="C1582" t="s">
        <v>13</v>
      </c>
      <c r="D1582">
        <v>200</v>
      </c>
      <c r="E1582" t="s">
        <v>2</v>
      </c>
      <c r="F1582">
        <v>40</v>
      </c>
      <c r="G1582">
        <v>8000</v>
      </c>
    </row>
    <row r="1583" spans="1:7" x14ac:dyDescent="0.25">
      <c r="A1583" s="62">
        <v>43664</v>
      </c>
      <c r="B1583" t="s">
        <v>82</v>
      </c>
      <c r="C1583" t="s">
        <v>13</v>
      </c>
      <c r="D1583">
        <v>740</v>
      </c>
      <c r="E1583" t="s">
        <v>2</v>
      </c>
      <c r="F1583">
        <v>35</v>
      </c>
      <c r="G1583">
        <v>25900</v>
      </c>
    </row>
    <row r="1584" spans="1:7" x14ac:dyDescent="0.25">
      <c r="A1584" s="62">
        <v>43668</v>
      </c>
      <c r="B1584" t="s">
        <v>82</v>
      </c>
      <c r="C1584" t="s">
        <v>13</v>
      </c>
      <c r="D1584">
        <v>300</v>
      </c>
      <c r="E1584" t="s">
        <v>2</v>
      </c>
      <c r="F1584">
        <v>38</v>
      </c>
      <c r="G1584">
        <v>11400</v>
      </c>
    </row>
    <row r="1585" spans="1:7" x14ac:dyDescent="0.25">
      <c r="A1585" s="62">
        <v>43668</v>
      </c>
      <c r="B1585" t="s">
        <v>82</v>
      </c>
      <c r="C1585" t="s">
        <v>13</v>
      </c>
      <c r="D1585">
        <v>30</v>
      </c>
      <c r="E1585" t="s">
        <v>2</v>
      </c>
      <c r="F1585">
        <v>35</v>
      </c>
      <c r="G1585">
        <v>1050</v>
      </c>
    </row>
    <row r="1586" spans="1:7" x14ac:dyDescent="0.25">
      <c r="A1586" s="62">
        <v>43668</v>
      </c>
      <c r="B1586" t="s">
        <v>82</v>
      </c>
      <c r="C1586" t="s">
        <v>13</v>
      </c>
      <c r="D1586">
        <v>60</v>
      </c>
      <c r="E1586" t="s">
        <v>2</v>
      </c>
      <c r="F1586">
        <v>40</v>
      </c>
      <c r="G1586">
        <v>2400</v>
      </c>
    </row>
    <row r="1587" spans="1:7" x14ac:dyDescent="0.25">
      <c r="A1587" s="62">
        <v>43669</v>
      </c>
      <c r="B1587" t="s">
        <v>82</v>
      </c>
      <c r="C1587" t="s">
        <v>13</v>
      </c>
      <c r="D1587">
        <v>427</v>
      </c>
      <c r="E1587" t="s">
        <v>2</v>
      </c>
      <c r="F1587">
        <v>35</v>
      </c>
      <c r="G1587">
        <v>14945</v>
      </c>
    </row>
    <row r="1588" spans="1:7" x14ac:dyDescent="0.25">
      <c r="A1588" s="62">
        <v>43731</v>
      </c>
      <c r="B1588" t="s">
        <v>82</v>
      </c>
      <c r="C1588" t="s">
        <v>13</v>
      </c>
      <c r="D1588">
        <v>1008</v>
      </c>
      <c r="E1588" t="s">
        <v>2</v>
      </c>
      <c r="F1588">
        <v>35</v>
      </c>
      <c r="G1588">
        <v>35280</v>
      </c>
    </row>
    <row r="1589" spans="1:7" x14ac:dyDescent="0.25">
      <c r="A1589" s="62">
        <v>43858</v>
      </c>
      <c r="B1589" t="s">
        <v>82</v>
      </c>
      <c r="C1589" t="s">
        <v>13</v>
      </c>
      <c r="D1589">
        <v>500</v>
      </c>
      <c r="E1589" t="s">
        <v>2</v>
      </c>
      <c r="F1589">
        <v>35</v>
      </c>
      <c r="G1589">
        <v>17500</v>
      </c>
    </row>
    <row r="1590" spans="1:7" x14ac:dyDescent="0.25">
      <c r="A1590" s="62">
        <v>43858</v>
      </c>
      <c r="B1590" t="s">
        <v>82</v>
      </c>
      <c r="C1590" t="s">
        <v>13</v>
      </c>
      <c r="D1590">
        <v>200</v>
      </c>
      <c r="E1590" t="s">
        <v>2</v>
      </c>
      <c r="F1590">
        <v>40</v>
      </c>
      <c r="G1590">
        <v>8000</v>
      </c>
    </row>
    <row r="1591" spans="1:7" x14ac:dyDescent="0.25">
      <c r="A1591" s="62">
        <v>43907</v>
      </c>
      <c r="B1591" t="s">
        <v>82</v>
      </c>
      <c r="C1591" t="s">
        <v>13</v>
      </c>
      <c r="D1591">
        <v>450</v>
      </c>
      <c r="E1591" t="s">
        <v>2</v>
      </c>
      <c r="F1591">
        <v>35</v>
      </c>
      <c r="G1591">
        <v>15750</v>
      </c>
    </row>
    <row r="1592" spans="1:7" x14ac:dyDescent="0.25">
      <c r="A1592" s="62">
        <v>43970</v>
      </c>
      <c r="B1592" t="s">
        <v>82</v>
      </c>
      <c r="C1592" t="s">
        <v>15</v>
      </c>
      <c r="D1592">
        <v>900</v>
      </c>
      <c r="E1592" t="s">
        <v>2</v>
      </c>
      <c r="F1592">
        <v>40</v>
      </c>
      <c r="G1592">
        <v>36000</v>
      </c>
    </row>
    <row r="1593" spans="1:7" x14ac:dyDescent="0.25">
      <c r="A1593" s="62">
        <v>43971</v>
      </c>
      <c r="B1593" t="s">
        <v>82</v>
      </c>
      <c r="C1593" t="s">
        <v>15</v>
      </c>
      <c r="D1593">
        <v>900</v>
      </c>
      <c r="E1593" t="s">
        <v>2</v>
      </c>
      <c r="F1593">
        <v>40</v>
      </c>
      <c r="G1593">
        <v>36000</v>
      </c>
    </row>
    <row r="1594" spans="1:7" x14ac:dyDescent="0.25">
      <c r="A1594" s="62">
        <v>43980</v>
      </c>
      <c r="B1594" t="s">
        <v>82</v>
      </c>
      <c r="C1594" t="s">
        <v>15</v>
      </c>
      <c r="D1594">
        <v>990</v>
      </c>
      <c r="E1594" t="s">
        <v>2</v>
      </c>
      <c r="F1594">
        <v>40</v>
      </c>
      <c r="G1594">
        <v>39600</v>
      </c>
    </row>
    <row r="1595" spans="1:7" x14ac:dyDescent="0.25">
      <c r="A1595" s="62">
        <v>43980</v>
      </c>
      <c r="B1595" t="s">
        <v>82</v>
      </c>
      <c r="C1595" t="s">
        <v>15</v>
      </c>
      <c r="D1595">
        <v>990</v>
      </c>
      <c r="E1595" t="s">
        <v>2</v>
      </c>
      <c r="F1595">
        <v>40</v>
      </c>
      <c r="G1595">
        <v>39600</v>
      </c>
    </row>
    <row r="1596" spans="1:7" x14ac:dyDescent="0.25">
      <c r="A1596" s="62">
        <v>44000</v>
      </c>
      <c r="B1596" t="s">
        <v>82</v>
      </c>
      <c r="C1596" t="s">
        <v>15</v>
      </c>
      <c r="D1596">
        <v>840</v>
      </c>
      <c r="E1596" t="s">
        <v>2</v>
      </c>
      <c r="F1596">
        <v>41.5</v>
      </c>
      <c r="G1596">
        <v>34860</v>
      </c>
    </row>
    <row r="1597" spans="1:7" x14ac:dyDescent="0.25">
      <c r="A1597" s="62">
        <v>44005</v>
      </c>
      <c r="B1597" t="s">
        <v>82</v>
      </c>
      <c r="C1597" t="s">
        <v>15</v>
      </c>
      <c r="D1597">
        <v>398</v>
      </c>
      <c r="E1597" t="s">
        <v>2</v>
      </c>
      <c r="F1597">
        <v>40</v>
      </c>
      <c r="G1597">
        <v>15920</v>
      </c>
    </row>
    <row r="1598" spans="1:7" x14ac:dyDescent="0.25">
      <c r="A1598" s="62">
        <v>44005</v>
      </c>
      <c r="B1598" t="s">
        <v>82</v>
      </c>
      <c r="C1598" t="s">
        <v>15</v>
      </c>
      <c r="D1598">
        <v>162</v>
      </c>
      <c r="E1598" t="s">
        <v>2</v>
      </c>
      <c r="F1598">
        <v>41.5</v>
      </c>
      <c r="G1598">
        <v>6723</v>
      </c>
    </row>
    <row r="1599" spans="1:7" x14ac:dyDescent="0.25">
      <c r="A1599" s="62">
        <v>44055</v>
      </c>
      <c r="B1599" t="s">
        <v>82</v>
      </c>
      <c r="C1599" t="s">
        <v>15</v>
      </c>
      <c r="D1599">
        <v>804</v>
      </c>
      <c r="E1599" t="s">
        <v>2</v>
      </c>
      <c r="F1599">
        <v>35</v>
      </c>
      <c r="G1599">
        <v>28140</v>
      </c>
    </row>
    <row r="1600" spans="1:7" x14ac:dyDescent="0.25">
      <c r="A1600" s="62">
        <v>44072</v>
      </c>
      <c r="B1600" t="s">
        <v>82</v>
      </c>
      <c r="C1600" t="s">
        <v>15</v>
      </c>
      <c r="D1600">
        <v>289</v>
      </c>
      <c r="E1600" t="s">
        <v>2</v>
      </c>
      <c r="F1600">
        <v>36</v>
      </c>
      <c r="G1600">
        <v>10404</v>
      </c>
    </row>
    <row r="1601" spans="1:7" x14ac:dyDescent="0.25">
      <c r="A1601" s="62">
        <v>44177</v>
      </c>
      <c r="B1601" t="s">
        <v>82</v>
      </c>
      <c r="C1601" t="s">
        <v>15</v>
      </c>
      <c r="D1601">
        <v>510</v>
      </c>
      <c r="E1601" t="s">
        <v>2</v>
      </c>
      <c r="F1601">
        <v>46</v>
      </c>
      <c r="G1601">
        <v>23460</v>
      </c>
    </row>
    <row r="1602" spans="1:7" x14ac:dyDescent="0.25">
      <c r="A1602" s="62">
        <v>44177</v>
      </c>
      <c r="B1602" t="s">
        <v>82</v>
      </c>
      <c r="C1602" t="s">
        <v>15</v>
      </c>
      <c r="D1602">
        <v>300</v>
      </c>
      <c r="E1602" t="s">
        <v>2</v>
      </c>
      <c r="F1602">
        <v>46</v>
      </c>
      <c r="G1602">
        <v>13800</v>
      </c>
    </row>
    <row r="1603" spans="1:7" x14ac:dyDescent="0.25">
      <c r="A1603" s="62">
        <v>44182</v>
      </c>
      <c r="B1603" t="s">
        <v>82</v>
      </c>
      <c r="C1603" t="s">
        <v>15</v>
      </c>
      <c r="D1603">
        <v>300</v>
      </c>
      <c r="E1603" t="s">
        <v>2</v>
      </c>
      <c r="F1603">
        <v>50</v>
      </c>
      <c r="G1603">
        <v>15000</v>
      </c>
    </row>
    <row r="1604" spans="1:7" x14ac:dyDescent="0.25">
      <c r="A1604" s="62">
        <v>44182</v>
      </c>
      <c r="B1604" t="s">
        <v>82</v>
      </c>
      <c r="C1604" t="s">
        <v>15</v>
      </c>
      <c r="D1604">
        <v>711</v>
      </c>
      <c r="E1604" t="s">
        <v>2</v>
      </c>
      <c r="F1604">
        <v>46</v>
      </c>
      <c r="G1604">
        <v>32706</v>
      </c>
    </row>
    <row r="1605" spans="1:7" x14ac:dyDescent="0.25">
      <c r="A1605" s="62">
        <v>44338</v>
      </c>
      <c r="B1605" t="s">
        <v>82</v>
      </c>
      <c r="C1605" t="s">
        <v>13</v>
      </c>
      <c r="D1605">
        <v>1273</v>
      </c>
      <c r="E1605" t="s">
        <v>2</v>
      </c>
      <c r="F1605">
        <v>46</v>
      </c>
      <c r="G1605">
        <v>58558</v>
      </c>
    </row>
    <row r="1606" spans="1:7" x14ac:dyDescent="0.25">
      <c r="A1606" s="62">
        <v>44356</v>
      </c>
      <c r="B1606" t="s">
        <v>82</v>
      </c>
      <c r="C1606" t="s">
        <v>13</v>
      </c>
      <c r="D1606">
        <v>300</v>
      </c>
      <c r="E1606" t="s">
        <v>2</v>
      </c>
      <c r="F1606">
        <v>46</v>
      </c>
      <c r="G1606">
        <v>13800</v>
      </c>
    </row>
    <row r="1607" spans="1:7" x14ac:dyDescent="0.25">
      <c r="A1607" s="62">
        <v>44356</v>
      </c>
      <c r="B1607" t="s">
        <v>82</v>
      </c>
      <c r="C1607" t="s">
        <v>13</v>
      </c>
      <c r="D1607">
        <v>304</v>
      </c>
      <c r="E1607" t="s">
        <v>2</v>
      </c>
      <c r="F1607">
        <v>54</v>
      </c>
      <c r="G1607">
        <v>16416</v>
      </c>
    </row>
    <row r="1608" spans="1:7" x14ac:dyDescent="0.25">
      <c r="A1608" s="62">
        <v>44356</v>
      </c>
      <c r="B1608" t="s">
        <v>82</v>
      </c>
      <c r="C1608" t="s">
        <v>13</v>
      </c>
      <c r="D1608">
        <v>90</v>
      </c>
      <c r="E1608" t="s">
        <v>2</v>
      </c>
      <c r="F1608">
        <v>46</v>
      </c>
      <c r="G1608">
        <v>4140</v>
      </c>
    </row>
    <row r="1609" spans="1:7" x14ac:dyDescent="0.25">
      <c r="A1609" s="62">
        <v>44431</v>
      </c>
      <c r="B1609" t="s">
        <v>82</v>
      </c>
      <c r="C1609" t="s">
        <v>13</v>
      </c>
      <c r="D1609">
        <v>500</v>
      </c>
      <c r="E1609" t="s">
        <v>2</v>
      </c>
      <c r="F1609">
        <v>47</v>
      </c>
      <c r="G1609">
        <v>23500</v>
      </c>
    </row>
    <row r="1610" spans="1:7" x14ac:dyDescent="0.25">
      <c r="A1610" s="62">
        <v>44470</v>
      </c>
      <c r="B1610" t="s">
        <v>82</v>
      </c>
      <c r="C1610" t="s">
        <v>13</v>
      </c>
      <c r="D1610">
        <v>300</v>
      </c>
      <c r="E1610" t="s">
        <v>2</v>
      </c>
      <c r="F1610">
        <v>48</v>
      </c>
      <c r="G1610">
        <v>14400</v>
      </c>
    </row>
    <row r="1611" spans="1:7" x14ac:dyDescent="0.25">
      <c r="A1611" s="62">
        <v>44565</v>
      </c>
      <c r="B1611" t="s">
        <v>82</v>
      </c>
      <c r="C1611" t="s">
        <v>13</v>
      </c>
      <c r="D1611">
        <v>1080</v>
      </c>
      <c r="E1611" t="s">
        <v>2</v>
      </c>
      <c r="F1611">
        <v>46</v>
      </c>
      <c r="G1611">
        <v>49680</v>
      </c>
    </row>
    <row r="1612" spans="1:7" x14ac:dyDescent="0.25">
      <c r="A1612" s="62">
        <v>44582</v>
      </c>
      <c r="B1612" t="s">
        <v>82</v>
      </c>
      <c r="C1612" t="s">
        <v>13</v>
      </c>
      <c r="D1612">
        <v>1080</v>
      </c>
      <c r="E1612" t="s">
        <v>2</v>
      </c>
      <c r="F1612">
        <v>46</v>
      </c>
      <c r="G1612">
        <v>49680</v>
      </c>
    </row>
    <row r="1613" spans="1:7" x14ac:dyDescent="0.25">
      <c r="A1613" s="62">
        <v>44608</v>
      </c>
      <c r="B1613" t="s">
        <v>82</v>
      </c>
      <c r="C1613" t="s">
        <v>13</v>
      </c>
      <c r="D1613">
        <v>208</v>
      </c>
      <c r="E1613" t="s">
        <v>2</v>
      </c>
      <c r="F1613">
        <v>48</v>
      </c>
      <c r="G1613">
        <v>9984</v>
      </c>
    </row>
    <row r="1614" spans="1:7" x14ac:dyDescent="0.25">
      <c r="A1614" s="62">
        <v>44608</v>
      </c>
      <c r="B1614" t="s">
        <v>82</v>
      </c>
      <c r="C1614" t="s">
        <v>13</v>
      </c>
      <c r="D1614">
        <v>198</v>
      </c>
      <c r="E1614" t="s">
        <v>2</v>
      </c>
      <c r="F1614">
        <v>52</v>
      </c>
      <c r="G1614">
        <v>10296</v>
      </c>
    </row>
    <row r="1615" spans="1:7" x14ac:dyDescent="0.25">
      <c r="A1615" s="62">
        <v>44608</v>
      </c>
      <c r="B1615" t="s">
        <v>82</v>
      </c>
      <c r="C1615" t="s">
        <v>13</v>
      </c>
      <c r="D1615">
        <v>91</v>
      </c>
      <c r="E1615" t="s">
        <v>2</v>
      </c>
      <c r="F1615">
        <v>41</v>
      </c>
      <c r="G1615">
        <v>3731</v>
      </c>
    </row>
    <row r="1616" spans="1:7" x14ac:dyDescent="0.25">
      <c r="A1616" s="62">
        <v>44608</v>
      </c>
      <c r="B1616" t="s">
        <v>82</v>
      </c>
      <c r="C1616" t="s">
        <v>13</v>
      </c>
      <c r="D1616">
        <v>150</v>
      </c>
      <c r="E1616" t="s">
        <v>2</v>
      </c>
      <c r="F1616">
        <v>46</v>
      </c>
      <c r="G1616">
        <v>6900</v>
      </c>
    </row>
    <row r="1617" spans="1:7" x14ac:dyDescent="0.25">
      <c r="A1617" s="62">
        <v>43564</v>
      </c>
      <c r="B1617" t="s">
        <v>32</v>
      </c>
      <c r="C1617" t="s">
        <v>14</v>
      </c>
      <c r="D1617">
        <v>1334</v>
      </c>
      <c r="E1617" t="s">
        <v>1</v>
      </c>
      <c r="F1617">
        <v>33</v>
      </c>
      <c r="G1617">
        <v>44022</v>
      </c>
    </row>
    <row r="1618" spans="1:7" x14ac:dyDescent="0.25">
      <c r="A1618" s="62">
        <v>43566</v>
      </c>
      <c r="B1618" t="s">
        <v>32</v>
      </c>
      <c r="C1618" t="s">
        <v>14</v>
      </c>
      <c r="D1618">
        <v>500</v>
      </c>
      <c r="E1618" t="s">
        <v>2</v>
      </c>
      <c r="F1618">
        <v>12.2</v>
      </c>
      <c r="G1618">
        <v>6100</v>
      </c>
    </row>
    <row r="1619" spans="1:7" x14ac:dyDescent="0.25">
      <c r="A1619" s="62">
        <v>43566</v>
      </c>
      <c r="B1619" t="s">
        <v>32</v>
      </c>
      <c r="C1619" t="s">
        <v>14</v>
      </c>
      <c r="D1619">
        <v>486</v>
      </c>
      <c r="E1619" t="s">
        <v>2</v>
      </c>
      <c r="F1619">
        <v>10.9</v>
      </c>
      <c r="G1619">
        <v>5297.4000000000005</v>
      </c>
    </row>
    <row r="1620" spans="1:7" x14ac:dyDescent="0.25">
      <c r="A1620" s="62">
        <v>43601</v>
      </c>
      <c r="B1620" t="s">
        <v>32</v>
      </c>
      <c r="C1620" t="s">
        <v>14</v>
      </c>
      <c r="D1620">
        <v>1140</v>
      </c>
      <c r="E1620" t="s">
        <v>1</v>
      </c>
      <c r="F1620">
        <v>33</v>
      </c>
      <c r="G1620">
        <v>37620</v>
      </c>
    </row>
    <row r="1621" spans="1:7" x14ac:dyDescent="0.25">
      <c r="A1621" s="62">
        <v>43619</v>
      </c>
      <c r="B1621" t="s">
        <v>32</v>
      </c>
      <c r="C1621" t="s">
        <v>14</v>
      </c>
      <c r="D1621">
        <v>1314</v>
      </c>
      <c r="E1621" t="s">
        <v>1</v>
      </c>
      <c r="F1621">
        <v>33</v>
      </c>
      <c r="G1621">
        <v>43362</v>
      </c>
    </row>
    <row r="1622" spans="1:7" x14ac:dyDescent="0.25">
      <c r="A1622" s="62">
        <v>43647</v>
      </c>
      <c r="B1622" t="s">
        <v>32</v>
      </c>
      <c r="C1622" t="s">
        <v>14</v>
      </c>
      <c r="D1622">
        <v>344</v>
      </c>
      <c r="E1622" t="s">
        <v>1</v>
      </c>
      <c r="F1622">
        <v>33</v>
      </c>
      <c r="G1622">
        <v>11352</v>
      </c>
    </row>
    <row r="1623" spans="1:7" x14ac:dyDescent="0.25">
      <c r="A1623" s="62">
        <v>43650</v>
      </c>
      <c r="B1623" t="s">
        <v>32</v>
      </c>
      <c r="C1623" t="s">
        <v>14</v>
      </c>
      <c r="D1623">
        <v>458</v>
      </c>
      <c r="E1623" t="s">
        <v>1</v>
      </c>
      <c r="F1623">
        <v>33</v>
      </c>
      <c r="G1623">
        <v>15114</v>
      </c>
    </row>
    <row r="1624" spans="1:7" x14ac:dyDescent="0.25">
      <c r="A1624" s="62">
        <v>43654</v>
      </c>
      <c r="B1624" t="s">
        <v>32</v>
      </c>
      <c r="C1624" t="s">
        <v>14</v>
      </c>
      <c r="D1624">
        <v>270</v>
      </c>
      <c r="E1624" t="s">
        <v>1</v>
      </c>
      <c r="F1624">
        <v>33</v>
      </c>
      <c r="G1624">
        <v>8910</v>
      </c>
    </row>
    <row r="1625" spans="1:7" x14ac:dyDescent="0.25">
      <c r="A1625" s="62">
        <v>43654</v>
      </c>
      <c r="B1625" t="s">
        <v>32</v>
      </c>
      <c r="C1625" t="s">
        <v>14</v>
      </c>
      <c r="D1625">
        <v>600</v>
      </c>
      <c r="E1625" t="s">
        <v>2</v>
      </c>
      <c r="F1625">
        <v>10.9</v>
      </c>
      <c r="G1625">
        <v>6540</v>
      </c>
    </row>
    <row r="1626" spans="1:7" x14ac:dyDescent="0.25">
      <c r="A1626" s="62">
        <v>43668</v>
      </c>
      <c r="B1626" t="s">
        <v>32</v>
      </c>
      <c r="C1626" t="s">
        <v>14</v>
      </c>
      <c r="D1626">
        <v>1228</v>
      </c>
      <c r="E1626" t="s">
        <v>1</v>
      </c>
      <c r="F1626">
        <v>31</v>
      </c>
      <c r="G1626">
        <v>38068</v>
      </c>
    </row>
    <row r="1627" spans="1:7" x14ac:dyDescent="0.25">
      <c r="A1627" s="62">
        <v>43696</v>
      </c>
      <c r="B1627" t="s">
        <v>32</v>
      </c>
      <c r="C1627" t="s">
        <v>14</v>
      </c>
      <c r="D1627">
        <v>1084</v>
      </c>
      <c r="E1627" t="s">
        <v>1</v>
      </c>
      <c r="F1627">
        <v>29</v>
      </c>
      <c r="G1627">
        <v>31436</v>
      </c>
    </row>
    <row r="1628" spans="1:7" x14ac:dyDescent="0.25">
      <c r="A1628" s="62">
        <v>43739</v>
      </c>
      <c r="B1628" t="s">
        <v>32</v>
      </c>
      <c r="C1628" t="s">
        <v>14</v>
      </c>
      <c r="D1628">
        <v>558</v>
      </c>
      <c r="E1628" t="s">
        <v>1</v>
      </c>
      <c r="F1628">
        <v>29</v>
      </c>
      <c r="G1628">
        <v>16182</v>
      </c>
    </row>
    <row r="1629" spans="1:7" x14ac:dyDescent="0.25">
      <c r="A1629" s="62">
        <v>43741</v>
      </c>
      <c r="B1629" t="s">
        <v>32</v>
      </c>
      <c r="C1629" t="s">
        <v>14</v>
      </c>
      <c r="D1629">
        <v>612</v>
      </c>
      <c r="E1629" t="s">
        <v>1</v>
      </c>
      <c r="F1629">
        <v>29</v>
      </c>
      <c r="G1629">
        <v>17748</v>
      </c>
    </row>
    <row r="1630" spans="1:7" x14ac:dyDescent="0.25">
      <c r="A1630" s="62">
        <v>43820</v>
      </c>
      <c r="B1630" t="s">
        <v>32</v>
      </c>
      <c r="C1630" t="s">
        <v>14</v>
      </c>
      <c r="D1630">
        <v>1204</v>
      </c>
      <c r="E1630" t="s">
        <v>1</v>
      </c>
      <c r="F1630">
        <v>26</v>
      </c>
      <c r="G1630">
        <v>31304</v>
      </c>
    </row>
    <row r="1631" spans="1:7" x14ac:dyDescent="0.25">
      <c r="A1631" s="62">
        <v>43839</v>
      </c>
      <c r="B1631" t="s">
        <v>32</v>
      </c>
      <c r="C1631" t="s">
        <v>14</v>
      </c>
      <c r="D1631">
        <v>1032</v>
      </c>
      <c r="E1631" t="s">
        <v>1</v>
      </c>
      <c r="F1631">
        <v>26</v>
      </c>
      <c r="G1631">
        <v>26832</v>
      </c>
    </row>
    <row r="1632" spans="1:7" x14ac:dyDescent="0.25">
      <c r="A1632" s="62">
        <v>43864</v>
      </c>
      <c r="B1632" t="s">
        <v>32</v>
      </c>
      <c r="C1632" t="s">
        <v>14</v>
      </c>
      <c r="D1632">
        <v>1248</v>
      </c>
      <c r="E1632" t="s">
        <v>1</v>
      </c>
      <c r="F1632">
        <v>26</v>
      </c>
      <c r="G1632">
        <v>32448</v>
      </c>
    </row>
    <row r="1633" spans="1:7" x14ac:dyDescent="0.25">
      <c r="A1633" s="62">
        <v>43896</v>
      </c>
      <c r="B1633" t="s">
        <v>32</v>
      </c>
      <c r="C1633" t="s">
        <v>14</v>
      </c>
      <c r="D1633">
        <v>1068</v>
      </c>
      <c r="E1633" t="s">
        <v>1</v>
      </c>
      <c r="F1633">
        <v>26</v>
      </c>
      <c r="G1633">
        <v>27768</v>
      </c>
    </row>
    <row r="1634" spans="1:7" x14ac:dyDescent="0.25">
      <c r="A1634" s="62">
        <v>44001</v>
      </c>
      <c r="B1634" t="s">
        <v>32</v>
      </c>
      <c r="C1634" t="s">
        <v>14</v>
      </c>
      <c r="D1634">
        <v>606</v>
      </c>
      <c r="E1634" t="s">
        <v>1</v>
      </c>
      <c r="F1634">
        <v>27.5</v>
      </c>
      <c r="G1634">
        <v>16665</v>
      </c>
    </row>
    <row r="1635" spans="1:7" x14ac:dyDescent="0.25">
      <c r="A1635" s="62">
        <v>44040</v>
      </c>
      <c r="B1635" t="s">
        <v>32</v>
      </c>
      <c r="C1635" t="s">
        <v>13</v>
      </c>
      <c r="D1635">
        <v>500</v>
      </c>
      <c r="E1635" t="s">
        <v>2</v>
      </c>
      <c r="F1635">
        <v>12.5</v>
      </c>
      <c r="G1635">
        <v>6250</v>
      </c>
    </row>
    <row r="1636" spans="1:7" x14ac:dyDescent="0.25">
      <c r="A1636" s="62">
        <v>44055</v>
      </c>
      <c r="B1636" t="s">
        <v>32</v>
      </c>
      <c r="C1636" t="s">
        <v>14</v>
      </c>
      <c r="D1636">
        <v>564</v>
      </c>
      <c r="E1636" t="s">
        <v>1</v>
      </c>
      <c r="F1636">
        <v>27.5</v>
      </c>
      <c r="G1636">
        <v>15510</v>
      </c>
    </row>
    <row r="1637" spans="1:7" x14ac:dyDescent="0.25">
      <c r="A1637" s="62">
        <v>44056</v>
      </c>
      <c r="B1637" t="s">
        <v>32</v>
      </c>
      <c r="C1637" t="s">
        <v>14</v>
      </c>
      <c r="D1637">
        <v>544</v>
      </c>
      <c r="E1637" t="s">
        <v>1</v>
      </c>
      <c r="F1637">
        <v>27.5</v>
      </c>
      <c r="G1637">
        <v>14960</v>
      </c>
    </row>
    <row r="1638" spans="1:7" x14ac:dyDescent="0.25">
      <c r="A1638" s="62">
        <v>44069</v>
      </c>
      <c r="B1638" t="s">
        <v>32</v>
      </c>
      <c r="C1638" t="s">
        <v>14</v>
      </c>
      <c r="D1638">
        <v>474</v>
      </c>
      <c r="E1638" t="s">
        <v>1</v>
      </c>
      <c r="F1638">
        <v>28.5</v>
      </c>
      <c r="G1638">
        <v>13509</v>
      </c>
    </row>
    <row r="1639" spans="1:7" x14ac:dyDescent="0.25">
      <c r="A1639" s="62">
        <v>44099</v>
      </c>
      <c r="B1639" t="s">
        <v>32</v>
      </c>
      <c r="C1639" t="s">
        <v>14</v>
      </c>
      <c r="D1639">
        <v>1080</v>
      </c>
      <c r="E1639" t="s">
        <v>1</v>
      </c>
      <c r="F1639">
        <v>28.5</v>
      </c>
      <c r="G1639">
        <v>30780</v>
      </c>
    </row>
    <row r="1640" spans="1:7" x14ac:dyDescent="0.25">
      <c r="A1640" s="62">
        <v>44116</v>
      </c>
      <c r="B1640" t="s">
        <v>32</v>
      </c>
      <c r="C1640" t="s">
        <v>14</v>
      </c>
      <c r="D1640">
        <v>137</v>
      </c>
      <c r="E1640" t="s">
        <v>1</v>
      </c>
      <c r="F1640">
        <v>32.5</v>
      </c>
      <c r="G1640">
        <v>4452.5</v>
      </c>
    </row>
    <row r="1641" spans="1:7" x14ac:dyDescent="0.25">
      <c r="A1641" s="62">
        <v>44118</v>
      </c>
      <c r="B1641" t="s">
        <v>32</v>
      </c>
      <c r="C1641" t="s">
        <v>14</v>
      </c>
      <c r="D1641">
        <v>464</v>
      </c>
      <c r="E1641" t="s">
        <v>1</v>
      </c>
      <c r="F1641">
        <v>28.5</v>
      </c>
      <c r="G1641">
        <v>13224</v>
      </c>
    </row>
    <row r="1642" spans="1:7" x14ac:dyDescent="0.25">
      <c r="A1642" s="62">
        <v>44119</v>
      </c>
      <c r="B1642" t="s">
        <v>32</v>
      </c>
      <c r="C1642" t="s">
        <v>14</v>
      </c>
      <c r="D1642">
        <v>762</v>
      </c>
      <c r="E1642" t="s">
        <v>1</v>
      </c>
      <c r="F1642">
        <v>28.5</v>
      </c>
      <c r="G1642">
        <v>21717</v>
      </c>
    </row>
    <row r="1643" spans="1:7" x14ac:dyDescent="0.25">
      <c r="A1643" s="62">
        <v>44142</v>
      </c>
      <c r="B1643" t="s">
        <v>32</v>
      </c>
      <c r="C1643" t="s">
        <v>14</v>
      </c>
      <c r="D1643">
        <v>1308</v>
      </c>
      <c r="E1643" t="s">
        <v>1</v>
      </c>
      <c r="F1643">
        <v>28.5</v>
      </c>
      <c r="G1643">
        <v>37278</v>
      </c>
    </row>
    <row r="1644" spans="1:7" x14ac:dyDescent="0.25">
      <c r="A1644" s="62">
        <v>44149</v>
      </c>
      <c r="B1644" t="s">
        <v>32</v>
      </c>
      <c r="C1644" t="s">
        <v>13</v>
      </c>
      <c r="D1644">
        <v>501</v>
      </c>
      <c r="E1644" t="s">
        <v>2</v>
      </c>
      <c r="F1644">
        <v>12.5</v>
      </c>
      <c r="G1644">
        <v>6262.5</v>
      </c>
    </row>
    <row r="1645" spans="1:7" x14ac:dyDescent="0.25">
      <c r="A1645" s="62">
        <v>44162</v>
      </c>
      <c r="B1645" t="s">
        <v>32</v>
      </c>
      <c r="C1645" t="s">
        <v>14</v>
      </c>
      <c r="D1645">
        <v>1128</v>
      </c>
      <c r="E1645" t="s">
        <v>1</v>
      </c>
      <c r="F1645">
        <v>30</v>
      </c>
      <c r="G1645">
        <v>33840</v>
      </c>
    </row>
    <row r="1646" spans="1:7" x14ac:dyDescent="0.25">
      <c r="A1646" s="62">
        <v>44180</v>
      </c>
      <c r="B1646" t="s">
        <v>32</v>
      </c>
      <c r="C1646" t="s">
        <v>14</v>
      </c>
      <c r="D1646">
        <v>1124</v>
      </c>
      <c r="E1646" t="s">
        <v>1</v>
      </c>
      <c r="F1646">
        <v>34.5</v>
      </c>
      <c r="G1646">
        <v>38778</v>
      </c>
    </row>
    <row r="1647" spans="1:7" x14ac:dyDescent="0.25">
      <c r="A1647" s="62">
        <v>44195</v>
      </c>
      <c r="B1647" t="s">
        <v>32</v>
      </c>
      <c r="C1647" t="s">
        <v>14</v>
      </c>
      <c r="D1647">
        <v>568</v>
      </c>
      <c r="E1647" t="s">
        <v>1</v>
      </c>
      <c r="F1647">
        <v>35</v>
      </c>
      <c r="G1647">
        <v>19880</v>
      </c>
    </row>
    <row r="1648" spans="1:7" x14ac:dyDescent="0.25">
      <c r="A1648" s="62">
        <v>44197</v>
      </c>
      <c r="B1648" t="s">
        <v>32</v>
      </c>
      <c r="C1648" t="s">
        <v>14</v>
      </c>
      <c r="D1648">
        <v>440</v>
      </c>
      <c r="E1648" t="s">
        <v>1</v>
      </c>
      <c r="F1648">
        <v>35</v>
      </c>
      <c r="G1648">
        <v>15400</v>
      </c>
    </row>
    <row r="1649" spans="1:7" x14ac:dyDescent="0.25">
      <c r="A1649" s="62">
        <v>44203</v>
      </c>
      <c r="B1649" t="s">
        <v>32</v>
      </c>
      <c r="C1649" t="s">
        <v>14</v>
      </c>
      <c r="D1649">
        <v>580</v>
      </c>
      <c r="E1649" t="s">
        <v>1</v>
      </c>
      <c r="F1649">
        <v>35</v>
      </c>
      <c r="G1649">
        <v>20300</v>
      </c>
    </row>
    <row r="1650" spans="1:7" x14ac:dyDescent="0.25">
      <c r="A1650" s="62">
        <v>44205</v>
      </c>
      <c r="B1650" t="s">
        <v>32</v>
      </c>
      <c r="C1650" t="s">
        <v>14</v>
      </c>
      <c r="D1650">
        <v>1222</v>
      </c>
      <c r="E1650" t="s">
        <v>1</v>
      </c>
      <c r="F1650">
        <v>35</v>
      </c>
      <c r="G1650">
        <v>42770</v>
      </c>
    </row>
    <row r="1651" spans="1:7" x14ac:dyDescent="0.25">
      <c r="A1651" s="62">
        <v>44229</v>
      </c>
      <c r="B1651" t="s">
        <v>32</v>
      </c>
      <c r="C1651" t="s">
        <v>14</v>
      </c>
      <c r="D1651">
        <v>1056</v>
      </c>
      <c r="E1651" t="s">
        <v>1</v>
      </c>
      <c r="F1651">
        <v>36</v>
      </c>
      <c r="G1651">
        <v>38016</v>
      </c>
    </row>
    <row r="1652" spans="1:7" x14ac:dyDescent="0.25">
      <c r="A1652" s="62">
        <v>44231</v>
      </c>
      <c r="B1652" t="s">
        <v>32</v>
      </c>
      <c r="C1652" t="s">
        <v>14</v>
      </c>
      <c r="D1652">
        <v>458</v>
      </c>
      <c r="E1652" t="s">
        <v>1</v>
      </c>
      <c r="F1652">
        <v>36</v>
      </c>
      <c r="G1652">
        <v>16488</v>
      </c>
    </row>
    <row r="1653" spans="1:7" x14ac:dyDescent="0.25">
      <c r="A1653" s="62">
        <v>44236</v>
      </c>
      <c r="B1653" t="s">
        <v>32</v>
      </c>
      <c r="C1653" t="s">
        <v>14</v>
      </c>
      <c r="D1653">
        <v>97</v>
      </c>
      <c r="E1653" t="s">
        <v>1</v>
      </c>
      <c r="F1653">
        <v>36.5</v>
      </c>
      <c r="G1653">
        <v>3540.5</v>
      </c>
    </row>
    <row r="1654" spans="1:7" x14ac:dyDescent="0.25">
      <c r="A1654" s="62">
        <v>44251</v>
      </c>
      <c r="B1654" t="s">
        <v>32</v>
      </c>
      <c r="C1654" t="s">
        <v>13</v>
      </c>
      <c r="D1654">
        <v>500</v>
      </c>
      <c r="E1654" t="s">
        <v>2</v>
      </c>
      <c r="F1654">
        <v>16</v>
      </c>
      <c r="G1654">
        <v>8000</v>
      </c>
    </row>
    <row r="1655" spans="1:7" x14ac:dyDescent="0.25">
      <c r="A1655" s="62">
        <v>44251</v>
      </c>
      <c r="B1655" t="s">
        <v>32</v>
      </c>
      <c r="C1655" t="s">
        <v>13</v>
      </c>
      <c r="D1655">
        <v>500</v>
      </c>
      <c r="E1655" t="s">
        <v>2</v>
      </c>
      <c r="F1655">
        <v>14.5</v>
      </c>
      <c r="G1655">
        <v>7250</v>
      </c>
    </row>
    <row r="1656" spans="1:7" x14ac:dyDescent="0.25">
      <c r="A1656" s="62">
        <v>44253</v>
      </c>
      <c r="B1656" t="s">
        <v>32</v>
      </c>
      <c r="C1656" t="s">
        <v>14</v>
      </c>
      <c r="D1656">
        <v>598</v>
      </c>
      <c r="E1656" t="s">
        <v>1</v>
      </c>
      <c r="F1656">
        <v>36.5</v>
      </c>
      <c r="G1656">
        <v>21827</v>
      </c>
    </row>
    <row r="1657" spans="1:7" x14ac:dyDescent="0.25">
      <c r="A1657" s="62">
        <v>44254</v>
      </c>
      <c r="B1657" t="s">
        <v>32</v>
      </c>
      <c r="C1657" t="s">
        <v>14</v>
      </c>
      <c r="D1657">
        <v>568</v>
      </c>
      <c r="E1657" t="s">
        <v>1</v>
      </c>
      <c r="F1657">
        <v>36.5</v>
      </c>
      <c r="G1657">
        <v>20732</v>
      </c>
    </row>
    <row r="1658" spans="1:7" x14ac:dyDescent="0.25">
      <c r="A1658" s="62">
        <v>44265</v>
      </c>
      <c r="B1658" t="s">
        <v>32</v>
      </c>
      <c r="C1658" t="s">
        <v>14</v>
      </c>
      <c r="D1658">
        <v>650</v>
      </c>
      <c r="E1658" t="s">
        <v>1</v>
      </c>
      <c r="F1658">
        <v>44.5</v>
      </c>
      <c r="G1658">
        <v>28925</v>
      </c>
    </row>
    <row r="1659" spans="1:7" x14ac:dyDescent="0.25">
      <c r="A1659" s="62">
        <v>44266</v>
      </c>
      <c r="B1659" t="s">
        <v>32</v>
      </c>
      <c r="C1659" t="s">
        <v>14</v>
      </c>
      <c r="D1659">
        <v>644</v>
      </c>
      <c r="E1659" t="s">
        <v>1</v>
      </c>
      <c r="F1659">
        <v>44.5</v>
      </c>
      <c r="G1659">
        <v>28658</v>
      </c>
    </row>
    <row r="1660" spans="1:7" x14ac:dyDescent="0.25">
      <c r="A1660" s="62">
        <v>44272</v>
      </c>
      <c r="B1660" t="s">
        <v>32</v>
      </c>
      <c r="C1660" t="s">
        <v>14</v>
      </c>
      <c r="D1660">
        <v>514</v>
      </c>
      <c r="E1660" t="s">
        <v>1</v>
      </c>
      <c r="F1660">
        <v>48.5</v>
      </c>
      <c r="G1660">
        <v>24929</v>
      </c>
    </row>
    <row r="1661" spans="1:7" x14ac:dyDescent="0.25">
      <c r="A1661" s="62">
        <v>44273</v>
      </c>
      <c r="B1661" t="s">
        <v>32</v>
      </c>
      <c r="C1661" t="s">
        <v>14</v>
      </c>
      <c r="D1661">
        <v>538</v>
      </c>
      <c r="E1661" t="s">
        <v>1</v>
      </c>
      <c r="F1661">
        <v>48.5</v>
      </c>
      <c r="G1661">
        <v>26093</v>
      </c>
    </row>
    <row r="1662" spans="1:7" x14ac:dyDescent="0.25">
      <c r="A1662" s="62">
        <v>44282</v>
      </c>
      <c r="B1662" t="s">
        <v>32</v>
      </c>
      <c r="C1662" t="s">
        <v>14</v>
      </c>
      <c r="D1662">
        <v>1195</v>
      </c>
      <c r="E1662" t="s">
        <v>1</v>
      </c>
      <c r="F1662">
        <v>48.5</v>
      </c>
      <c r="G1662">
        <v>57957.5</v>
      </c>
    </row>
    <row r="1663" spans="1:7" x14ac:dyDescent="0.25">
      <c r="A1663" s="62">
        <v>44298</v>
      </c>
      <c r="B1663" t="s">
        <v>32</v>
      </c>
      <c r="C1663" t="s">
        <v>14</v>
      </c>
      <c r="D1663">
        <v>1085</v>
      </c>
      <c r="E1663" t="s">
        <v>1</v>
      </c>
      <c r="F1663">
        <v>48.5</v>
      </c>
      <c r="G1663">
        <v>52622.5</v>
      </c>
    </row>
    <row r="1664" spans="1:7" x14ac:dyDescent="0.25">
      <c r="A1664" s="62">
        <v>44312</v>
      </c>
      <c r="B1664" t="s">
        <v>32</v>
      </c>
      <c r="C1664" t="s">
        <v>14</v>
      </c>
      <c r="D1664">
        <v>1060</v>
      </c>
      <c r="E1664" t="s">
        <v>1</v>
      </c>
      <c r="F1664">
        <v>48.5</v>
      </c>
      <c r="G1664">
        <v>51410</v>
      </c>
    </row>
    <row r="1665" spans="1:7" x14ac:dyDescent="0.25">
      <c r="A1665" s="62">
        <v>44326</v>
      </c>
      <c r="B1665" t="s">
        <v>32</v>
      </c>
      <c r="C1665" t="s">
        <v>14</v>
      </c>
      <c r="D1665">
        <v>574</v>
      </c>
      <c r="E1665" t="s">
        <v>1</v>
      </c>
      <c r="F1665">
        <v>48</v>
      </c>
      <c r="G1665">
        <v>27552</v>
      </c>
    </row>
    <row r="1666" spans="1:7" x14ac:dyDescent="0.25">
      <c r="A1666" s="62">
        <v>44327</v>
      </c>
      <c r="B1666" t="s">
        <v>32</v>
      </c>
      <c r="C1666" t="s">
        <v>14</v>
      </c>
      <c r="D1666">
        <v>564</v>
      </c>
      <c r="E1666" t="s">
        <v>1</v>
      </c>
      <c r="F1666">
        <v>48</v>
      </c>
      <c r="G1666">
        <v>27072</v>
      </c>
    </row>
    <row r="1667" spans="1:7" x14ac:dyDescent="0.25">
      <c r="A1667" s="62">
        <v>44355</v>
      </c>
      <c r="B1667" t="s">
        <v>32</v>
      </c>
      <c r="C1667" t="s">
        <v>14</v>
      </c>
      <c r="D1667">
        <v>585</v>
      </c>
      <c r="E1667" t="s">
        <v>1</v>
      </c>
      <c r="F1667">
        <v>48</v>
      </c>
      <c r="G1667">
        <v>28080</v>
      </c>
    </row>
    <row r="1668" spans="1:7" x14ac:dyDescent="0.25">
      <c r="A1668" s="62">
        <v>44356</v>
      </c>
      <c r="B1668" t="s">
        <v>32</v>
      </c>
      <c r="C1668" t="s">
        <v>14</v>
      </c>
      <c r="D1668">
        <v>550</v>
      </c>
      <c r="E1668" t="s">
        <v>1</v>
      </c>
      <c r="F1668">
        <v>48</v>
      </c>
      <c r="G1668">
        <v>26400</v>
      </c>
    </row>
    <row r="1669" spans="1:7" x14ac:dyDescent="0.25">
      <c r="A1669" s="62">
        <v>44368</v>
      </c>
      <c r="B1669" t="s">
        <v>32</v>
      </c>
      <c r="C1669" t="s">
        <v>11</v>
      </c>
      <c r="D1669">
        <v>462</v>
      </c>
      <c r="E1669" t="s">
        <v>1</v>
      </c>
      <c r="F1669">
        <v>38.5</v>
      </c>
      <c r="G1669">
        <v>17787</v>
      </c>
    </row>
    <row r="1670" spans="1:7" x14ac:dyDescent="0.25">
      <c r="A1670" s="62">
        <v>44369</v>
      </c>
      <c r="B1670" t="s">
        <v>32</v>
      </c>
      <c r="C1670" t="s">
        <v>14</v>
      </c>
      <c r="D1670">
        <v>576</v>
      </c>
      <c r="E1670" t="s">
        <v>1</v>
      </c>
      <c r="F1670">
        <v>48</v>
      </c>
      <c r="G1670">
        <v>27648</v>
      </c>
    </row>
    <row r="1671" spans="1:7" x14ac:dyDescent="0.25">
      <c r="A1671" s="62">
        <v>44369</v>
      </c>
      <c r="B1671" t="s">
        <v>32</v>
      </c>
      <c r="C1671" t="s">
        <v>14</v>
      </c>
      <c r="D1671">
        <v>340</v>
      </c>
      <c r="E1671" t="s">
        <v>1</v>
      </c>
      <c r="F1671">
        <v>38.5</v>
      </c>
      <c r="G1671">
        <v>13090</v>
      </c>
    </row>
    <row r="1672" spans="1:7" x14ac:dyDescent="0.25">
      <c r="A1672" s="62">
        <v>44379</v>
      </c>
      <c r="B1672" t="s">
        <v>32</v>
      </c>
      <c r="C1672" t="s">
        <v>14</v>
      </c>
      <c r="D1672">
        <v>1205</v>
      </c>
      <c r="E1672" t="s">
        <v>1</v>
      </c>
      <c r="F1672">
        <v>48</v>
      </c>
      <c r="G1672">
        <v>57840</v>
      </c>
    </row>
    <row r="1673" spans="1:7" x14ac:dyDescent="0.25">
      <c r="A1673" s="62">
        <v>44399</v>
      </c>
      <c r="B1673" t="s">
        <v>32</v>
      </c>
      <c r="C1673" t="s">
        <v>11</v>
      </c>
      <c r="D1673">
        <v>1130</v>
      </c>
      <c r="E1673" t="s">
        <v>1</v>
      </c>
      <c r="F1673">
        <v>48.5</v>
      </c>
      <c r="G1673">
        <v>54805</v>
      </c>
    </row>
    <row r="1674" spans="1:7" x14ac:dyDescent="0.25">
      <c r="A1674" s="62">
        <v>44411</v>
      </c>
      <c r="B1674" t="s">
        <v>32</v>
      </c>
      <c r="C1674" t="s">
        <v>13</v>
      </c>
      <c r="D1674">
        <v>1007</v>
      </c>
      <c r="E1674" t="s">
        <v>2</v>
      </c>
      <c r="F1674">
        <v>16</v>
      </c>
      <c r="G1674">
        <v>16112</v>
      </c>
    </row>
    <row r="1675" spans="1:7" x14ac:dyDescent="0.25">
      <c r="A1675" s="62">
        <v>44411</v>
      </c>
      <c r="B1675" t="s">
        <v>32</v>
      </c>
      <c r="C1675" t="s">
        <v>13</v>
      </c>
      <c r="D1675">
        <v>1007</v>
      </c>
      <c r="E1675" t="s">
        <v>2</v>
      </c>
      <c r="F1675">
        <v>14.5</v>
      </c>
      <c r="G1675">
        <v>14601.5</v>
      </c>
    </row>
    <row r="1676" spans="1:7" x14ac:dyDescent="0.25">
      <c r="A1676" s="62">
        <v>44421</v>
      </c>
      <c r="B1676" t="s">
        <v>32</v>
      </c>
      <c r="C1676" t="s">
        <v>14</v>
      </c>
      <c r="D1676">
        <v>550</v>
      </c>
      <c r="E1676" t="s">
        <v>1</v>
      </c>
      <c r="F1676">
        <v>48.5</v>
      </c>
      <c r="G1676">
        <v>26675</v>
      </c>
    </row>
    <row r="1677" spans="1:7" x14ac:dyDescent="0.25">
      <c r="A1677" s="62">
        <v>44426</v>
      </c>
      <c r="B1677" t="s">
        <v>32</v>
      </c>
      <c r="C1677" t="s">
        <v>14</v>
      </c>
      <c r="D1677">
        <v>476</v>
      </c>
      <c r="E1677" t="s">
        <v>1</v>
      </c>
      <c r="F1677">
        <v>48.5</v>
      </c>
      <c r="G1677">
        <v>23086</v>
      </c>
    </row>
    <row r="1678" spans="1:7" x14ac:dyDescent="0.25">
      <c r="A1678" s="62">
        <v>44427</v>
      </c>
      <c r="B1678" t="s">
        <v>32</v>
      </c>
      <c r="C1678" t="s">
        <v>14</v>
      </c>
      <c r="D1678">
        <v>1220</v>
      </c>
      <c r="E1678" t="s">
        <v>1</v>
      </c>
      <c r="F1678">
        <v>48.5</v>
      </c>
      <c r="G1678">
        <v>59170</v>
      </c>
    </row>
    <row r="1679" spans="1:7" x14ac:dyDescent="0.25">
      <c r="A1679" s="62">
        <v>44441</v>
      </c>
      <c r="B1679" t="s">
        <v>32</v>
      </c>
      <c r="C1679" t="s">
        <v>11</v>
      </c>
      <c r="D1679">
        <v>1285</v>
      </c>
      <c r="E1679" t="s">
        <v>1</v>
      </c>
      <c r="F1679">
        <v>48.5</v>
      </c>
      <c r="G1679">
        <v>62322.5</v>
      </c>
    </row>
    <row r="1680" spans="1:7" x14ac:dyDescent="0.25">
      <c r="A1680" s="62">
        <v>44457</v>
      </c>
      <c r="B1680" t="s">
        <v>32</v>
      </c>
      <c r="C1680" t="s">
        <v>14</v>
      </c>
      <c r="D1680">
        <v>222</v>
      </c>
      <c r="E1680" t="s">
        <v>1</v>
      </c>
      <c r="F1680">
        <v>42.5</v>
      </c>
      <c r="G1680">
        <v>9435</v>
      </c>
    </row>
    <row r="1681" spans="1:7" x14ac:dyDescent="0.25">
      <c r="A1681" s="62">
        <v>44460</v>
      </c>
      <c r="B1681" t="s">
        <v>32</v>
      </c>
      <c r="C1681" t="s">
        <v>14</v>
      </c>
      <c r="D1681">
        <v>1122</v>
      </c>
      <c r="E1681" t="s">
        <v>1</v>
      </c>
      <c r="F1681">
        <v>38.5</v>
      </c>
      <c r="G1681">
        <v>43197</v>
      </c>
    </row>
    <row r="1682" spans="1:7" x14ac:dyDescent="0.25">
      <c r="A1682" s="62">
        <v>44471</v>
      </c>
      <c r="B1682" t="s">
        <v>32</v>
      </c>
      <c r="C1682" t="s">
        <v>14</v>
      </c>
      <c r="D1682">
        <v>1160</v>
      </c>
      <c r="E1682" t="s">
        <v>1</v>
      </c>
      <c r="F1682">
        <v>39</v>
      </c>
      <c r="G1682">
        <v>45240</v>
      </c>
    </row>
    <row r="1683" spans="1:7" x14ac:dyDescent="0.25">
      <c r="A1683" s="62">
        <v>44474</v>
      </c>
      <c r="B1683" t="s">
        <v>32</v>
      </c>
      <c r="C1683" t="s">
        <v>14</v>
      </c>
      <c r="D1683">
        <v>1115</v>
      </c>
      <c r="E1683" t="s">
        <v>1</v>
      </c>
      <c r="F1683">
        <v>39.5</v>
      </c>
      <c r="G1683">
        <v>44042.5</v>
      </c>
    </row>
    <row r="1684" spans="1:7" x14ac:dyDescent="0.25">
      <c r="A1684" s="62">
        <v>44478</v>
      </c>
      <c r="B1684" t="s">
        <v>32</v>
      </c>
      <c r="C1684" t="s">
        <v>14</v>
      </c>
      <c r="D1684">
        <v>990</v>
      </c>
      <c r="E1684" t="s">
        <v>1</v>
      </c>
      <c r="F1684">
        <v>42</v>
      </c>
      <c r="G1684">
        <v>41580</v>
      </c>
    </row>
    <row r="1685" spans="1:7" x14ac:dyDescent="0.25">
      <c r="A1685" s="62">
        <v>44495</v>
      </c>
      <c r="B1685" t="s">
        <v>32</v>
      </c>
      <c r="C1685" t="s">
        <v>14</v>
      </c>
      <c r="D1685">
        <v>1095</v>
      </c>
      <c r="E1685" t="s">
        <v>1</v>
      </c>
      <c r="F1685">
        <v>46.5</v>
      </c>
      <c r="G1685">
        <v>50917.5</v>
      </c>
    </row>
    <row r="1686" spans="1:7" x14ac:dyDescent="0.25">
      <c r="A1686" s="62">
        <v>43703</v>
      </c>
      <c r="B1686" t="s">
        <v>73</v>
      </c>
      <c r="C1686" t="s">
        <v>11</v>
      </c>
      <c r="D1686">
        <v>973</v>
      </c>
      <c r="E1686" t="s">
        <v>1</v>
      </c>
      <c r="F1686">
        <v>27</v>
      </c>
      <c r="G1686">
        <v>26271</v>
      </c>
    </row>
    <row r="1687" spans="1:7" x14ac:dyDescent="0.25">
      <c r="A1687" s="62">
        <v>43727</v>
      </c>
      <c r="B1687" t="s">
        <v>73</v>
      </c>
      <c r="C1687" t="s">
        <v>11</v>
      </c>
      <c r="D1687">
        <v>265</v>
      </c>
      <c r="E1687" t="s">
        <v>1</v>
      </c>
      <c r="F1687">
        <v>27</v>
      </c>
      <c r="G1687">
        <v>7155</v>
      </c>
    </row>
    <row r="1688" spans="1:7" x14ac:dyDescent="0.25">
      <c r="A1688" s="62">
        <v>43727</v>
      </c>
      <c r="B1688" t="s">
        <v>73</v>
      </c>
      <c r="C1688" t="s">
        <v>11</v>
      </c>
      <c r="D1688">
        <v>245</v>
      </c>
      <c r="E1688" t="s">
        <v>1</v>
      </c>
      <c r="F1688">
        <v>27</v>
      </c>
      <c r="G1688">
        <v>6615</v>
      </c>
    </row>
    <row r="1689" spans="1:7" x14ac:dyDescent="0.25">
      <c r="A1689" s="62">
        <v>43774</v>
      </c>
      <c r="B1689" t="s">
        <v>73</v>
      </c>
      <c r="C1689" t="s">
        <v>11</v>
      </c>
      <c r="D1689">
        <v>1000</v>
      </c>
      <c r="E1689" t="s">
        <v>1</v>
      </c>
      <c r="F1689">
        <v>26</v>
      </c>
      <c r="G1689">
        <v>26000</v>
      </c>
    </row>
    <row r="1690" spans="1:7" x14ac:dyDescent="0.25">
      <c r="A1690" s="62">
        <v>43777</v>
      </c>
      <c r="B1690" t="s">
        <v>73</v>
      </c>
      <c r="C1690" t="s">
        <v>11</v>
      </c>
      <c r="D1690">
        <v>376</v>
      </c>
      <c r="E1690" t="s">
        <v>1</v>
      </c>
      <c r="F1690">
        <v>26</v>
      </c>
      <c r="G1690">
        <v>9776</v>
      </c>
    </row>
    <row r="1691" spans="1:7" x14ac:dyDescent="0.25">
      <c r="A1691" s="62">
        <v>43780</v>
      </c>
      <c r="B1691" t="s">
        <v>73</v>
      </c>
      <c r="C1691" t="s">
        <v>11</v>
      </c>
      <c r="D1691">
        <v>408</v>
      </c>
      <c r="E1691" t="s">
        <v>1</v>
      </c>
      <c r="F1691">
        <v>26</v>
      </c>
      <c r="G1691">
        <v>10608</v>
      </c>
    </row>
    <row r="1692" spans="1:7" x14ac:dyDescent="0.25">
      <c r="A1692" s="62">
        <v>43780</v>
      </c>
      <c r="B1692" t="s">
        <v>73</v>
      </c>
      <c r="C1692" t="s">
        <v>11</v>
      </c>
      <c r="D1692">
        <v>573</v>
      </c>
      <c r="E1692" t="s">
        <v>1</v>
      </c>
      <c r="F1692">
        <v>26</v>
      </c>
      <c r="G1692">
        <v>14898</v>
      </c>
    </row>
    <row r="1693" spans="1:7" x14ac:dyDescent="0.25">
      <c r="A1693" s="62">
        <v>43781</v>
      </c>
      <c r="B1693" t="s">
        <v>73</v>
      </c>
      <c r="C1693" t="s">
        <v>11</v>
      </c>
      <c r="D1693">
        <v>300</v>
      </c>
      <c r="E1693" t="s">
        <v>1</v>
      </c>
      <c r="F1693">
        <v>26</v>
      </c>
      <c r="G1693">
        <v>7800</v>
      </c>
    </row>
    <row r="1694" spans="1:7" x14ac:dyDescent="0.25">
      <c r="A1694" s="62">
        <v>43781</v>
      </c>
      <c r="B1694" t="s">
        <v>73</v>
      </c>
      <c r="C1694" t="s">
        <v>11</v>
      </c>
      <c r="D1694">
        <v>420</v>
      </c>
      <c r="E1694" t="s">
        <v>1</v>
      </c>
      <c r="F1694">
        <v>26</v>
      </c>
      <c r="G1694">
        <v>10920</v>
      </c>
    </row>
    <row r="1695" spans="1:7" x14ac:dyDescent="0.25">
      <c r="A1695" s="62">
        <v>43791</v>
      </c>
      <c r="B1695" t="s">
        <v>73</v>
      </c>
      <c r="C1695" t="s">
        <v>11</v>
      </c>
      <c r="D1695">
        <v>1076</v>
      </c>
      <c r="E1695" t="s">
        <v>1</v>
      </c>
      <c r="F1695">
        <v>26.5</v>
      </c>
      <c r="G1695">
        <v>28514</v>
      </c>
    </row>
    <row r="1696" spans="1:7" x14ac:dyDescent="0.25">
      <c r="A1696" s="62">
        <v>43797</v>
      </c>
      <c r="B1696" t="s">
        <v>73</v>
      </c>
      <c r="C1696" t="s">
        <v>11</v>
      </c>
      <c r="D1696">
        <v>767</v>
      </c>
      <c r="E1696" t="s">
        <v>1</v>
      </c>
      <c r="F1696">
        <v>26</v>
      </c>
      <c r="G1696">
        <v>19942</v>
      </c>
    </row>
    <row r="1697" spans="1:7" x14ac:dyDescent="0.25">
      <c r="A1697" s="62">
        <v>43827</v>
      </c>
      <c r="B1697" t="s">
        <v>73</v>
      </c>
      <c r="C1697" t="s">
        <v>11</v>
      </c>
      <c r="D1697">
        <v>504</v>
      </c>
      <c r="E1697" t="s">
        <v>1</v>
      </c>
      <c r="F1697">
        <v>26</v>
      </c>
      <c r="G1697">
        <v>13104</v>
      </c>
    </row>
    <row r="1698" spans="1:7" x14ac:dyDescent="0.25">
      <c r="A1698" s="62">
        <v>43827</v>
      </c>
      <c r="B1698" t="s">
        <v>73</v>
      </c>
      <c r="C1698" t="s">
        <v>11</v>
      </c>
      <c r="D1698">
        <v>691</v>
      </c>
      <c r="E1698" t="s">
        <v>1</v>
      </c>
      <c r="F1698">
        <v>25</v>
      </c>
      <c r="G1698">
        <v>17275</v>
      </c>
    </row>
    <row r="1699" spans="1:7" x14ac:dyDescent="0.25">
      <c r="A1699" s="62">
        <v>43827</v>
      </c>
      <c r="B1699" t="s">
        <v>73</v>
      </c>
      <c r="C1699" t="s">
        <v>11</v>
      </c>
      <c r="D1699">
        <v>401</v>
      </c>
      <c r="E1699" t="s">
        <v>1</v>
      </c>
      <c r="F1699">
        <v>25</v>
      </c>
      <c r="G1699">
        <v>10025</v>
      </c>
    </row>
    <row r="1700" spans="1:7" x14ac:dyDescent="0.25">
      <c r="A1700" s="62">
        <v>43847</v>
      </c>
      <c r="B1700" t="s">
        <v>73</v>
      </c>
      <c r="C1700" t="s">
        <v>11</v>
      </c>
      <c r="D1700">
        <v>2341</v>
      </c>
      <c r="E1700" t="s">
        <v>1</v>
      </c>
      <c r="F1700">
        <v>26.5</v>
      </c>
      <c r="G1700">
        <v>62036.5</v>
      </c>
    </row>
    <row r="1701" spans="1:7" x14ac:dyDescent="0.25">
      <c r="A1701" s="62">
        <v>43847</v>
      </c>
      <c r="B1701" t="s">
        <v>73</v>
      </c>
      <c r="C1701" t="s">
        <v>11</v>
      </c>
      <c r="D1701">
        <v>252</v>
      </c>
      <c r="E1701" t="s">
        <v>1</v>
      </c>
      <c r="F1701">
        <v>26.5</v>
      </c>
      <c r="G1701">
        <v>6678</v>
      </c>
    </row>
    <row r="1702" spans="1:7" x14ac:dyDescent="0.25">
      <c r="A1702" s="62">
        <v>43847</v>
      </c>
      <c r="B1702" t="s">
        <v>73</v>
      </c>
      <c r="C1702" t="s">
        <v>11</v>
      </c>
      <c r="D1702">
        <v>328</v>
      </c>
      <c r="E1702" t="s">
        <v>1</v>
      </c>
      <c r="F1702">
        <v>26.5</v>
      </c>
      <c r="G1702">
        <v>8692</v>
      </c>
    </row>
    <row r="1703" spans="1:7" x14ac:dyDescent="0.25">
      <c r="A1703" s="62">
        <v>43857</v>
      </c>
      <c r="B1703" t="s">
        <v>73</v>
      </c>
      <c r="C1703" t="s">
        <v>11</v>
      </c>
      <c r="D1703">
        <v>555</v>
      </c>
      <c r="E1703" t="s">
        <v>1</v>
      </c>
      <c r="F1703">
        <v>26</v>
      </c>
      <c r="G1703">
        <v>14430</v>
      </c>
    </row>
    <row r="1704" spans="1:7" x14ac:dyDescent="0.25">
      <c r="A1704" s="62">
        <v>43857</v>
      </c>
      <c r="B1704" t="s">
        <v>73</v>
      </c>
      <c r="C1704" t="s">
        <v>11</v>
      </c>
      <c r="D1704">
        <v>265</v>
      </c>
      <c r="E1704" t="s">
        <v>1</v>
      </c>
      <c r="F1704">
        <v>26</v>
      </c>
      <c r="G1704">
        <v>6890</v>
      </c>
    </row>
    <row r="1705" spans="1:7" x14ac:dyDescent="0.25">
      <c r="A1705" s="62">
        <v>43872</v>
      </c>
      <c r="B1705" t="s">
        <v>73</v>
      </c>
      <c r="C1705" t="s">
        <v>11</v>
      </c>
      <c r="D1705">
        <v>2394</v>
      </c>
      <c r="E1705" t="s">
        <v>1</v>
      </c>
      <c r="F1705">
        <v>26</v>
      </c>
      <c r="G1705">
        <v>62244</v>
      </c>
    </row>
    <row r="1706" spans="1:7" x14ac:dyDescent="0.25">
      <c r="A1706" s="62">
        <v>43985</v>
      </c>
      <c r="B1706" t="s">
        <v>73</v>
      </c>
      <c r="C1706" t="s">
        <v>11</v>
      </c>
      <c r="D1706">
        <v>1145</v>
      </c>
      <c r="E1706" t="s">
        <v>1</v>
      </c>
      <c r="F1706">
        <v>27</v>
      </c>
      <c r="G1706">
        <v>30915</v>
      </c>
    </row>
    <row r="1707" spans="1:7" x14ac:dyDescent="0.25">
      <c r="A1707" s="62">
        <v>43993</v>
      </c>
      <c r="B1707" t="s">
        <v>73</v>
      </c>
      <c r="C1707" t="s">
        <v>11</v>
      </c>
      <c r="D1707">
        <v>719</v>
      </c>
      <c r="E1707" t="s">
        <v>1</v>
      </c>
      <c r="F1707">
        <v>27</v>
      </c>
      <c r="G1707">
        <v>19413</v>
      </c>
    </row>
    <row r="1708" spans="1:7" x14ac:dyDescent="0.25">
      <c r="A1708" s="62">
        <v>44018</v>
      </c>
      <c r="B1708" t="s">
        <v>73</v>
      </c>
      <c r="C1708" t="s">
        <v>11</v>
      </c>
      <c r="D1708">
        <v>345</v>
      </c>
      <c r="E1708" t="s">
        <v>1</v>
      </c>
      <c r="F1708">
        <v>26.5</v>
      </c>
      <c r="G1708">
        <v>9142.5</v>
      </c>
    </row>
    <row r="1709" spans="1:7" x14ac:dyDescent="0.25">
      <c r="A1709" s="62">
        <v>44018</v>
      </c>
      <c r="B1709" t="s">
        <v>73</v>
      </c>
      <c r="C1709" t="s">
        <v>11</v>
      </c>
      <c r="D1709">
        <v>651</v>
      </c>
      <c r="E1709" t="s">
        <v>1</v>
      </c>
      <c r="F1709">
        <v>26.5</v>
      </c>
      <c r="G1709">
        <v>17251.5</v>
      </c>
    </row>
    <row r="1710" spans="1:7" x14ac:dyDescent="0.25">
      <c r="A1710" s="62">
        <v>44018</v>
      </c>
      <c r="B1710" t="s">
        <v>73</v>
      </c>
      <c r="C1710" t="s">
        <v>11</v>
      </c>
      <c r="D1710">
        <v>344</v>
      </c>
      <c r="E1710" t="s">
        <v>1</v>
      </c>
      <c r="F1710">
        <v>26.5</v>
      </c>
      <c r="G1710">
        <v>9116</v>
      </c>
    </row>
    <row r="1711" spans="1:7" x14ac:dyDescent="0.25">
      <c r="A1711" s="62">
        <v>44126</v>
      </c>
      <c r="B1711" t="s">
        <v>73</v>
      </c>
      <c r="C1711" t="s">
        <v>11</v>
      </c>
      <c r="D1711">
        <v>655</v>
      </c>
      <c r="E1711" t="s">
        <v>1</v>
      </c>
      <c r="F1711">
        <v>27</v>
      </c>
      <c r="G1711">
        <v>17685</v>
      </c>
    </row>
    <row r="1712" spans="1:7" x14ac:dyDescent="0.25">
      <c r="A1712" s="62">
        <v>44126</v>
      </c>
      <c r="B1712" t="s">
        <v>73</v>
      </c>
      <c r="C1712" t="s">
        <v>11</v>
      </c>
      <c r="D1712">
        <v>1339</v>
      </c>
      <c r="E1712" t="s">
        <v>1</v>
      </c>
      <c r="F1712">
        <v>27</v>
      </c>
      <c r="G1712">
        <v>36153</v>
      </c>
    </row>
    <row r="1713" spans="1:7" x14ac:dyDescent="0.25">
      <c r="A1713" s="62">
        <v>44148</v>
      </c>
      <c r="B1713" t="s">
        <v>73</v>
      </c>
      <c r="C1713" t="s">
        <v>11</v>
      </c>
      <c r="D1713">
        <v>323</v>
      </c>
      <c r="E1713" t="s">
        <v>1</v>
      </c>
      <c r="F1713">
        <v>27</v>
      </c>
      <c r="G1713">
        <v>8721</v>
      </c>
    </row>
    <row r="1714" spans="1:7" x14ac:dyDescent="0.25">
      <c r="A1714" s="62">
        <v>44154</v>
      </c>
      <c r="B1714" t="s">
        <v>73</v>
      </c>
      <c r="C1714" t="s">
        <v>15</v>
      </c>
      <c r="D1714">
        <v>569</v>
      </c>
      <c r="E1714" t="s">
        <v>1</v>
      </c>
      <c r="F1714">
        <v>27.5</v>
      </c>
      <c r="G1714">
        <v>15647.5</v>
      </c>
    </row>
    <row r="1715" spans="1:7" x14ac:dyDescent="0.25">
      <c r="A1715" s="62">
        <v>44263</v>
      </c>
      <c r="B1715" t="s">
        <v>73</v>
      </c>
      <c r="C1715" t="s">
        <v>11</v>
      </c>
      <c r="D1715">
        <v>345</v>
      </c>
      <c r="E1715" t="s">
        <v>1</v>
      </c>
      <c r="F1715">
        <v>33</v>
      </c>
      <c r="G1715">
        <v>11385</v>
      </c>
    </row>
    <row r="1716" spans="1:7" x14ac:dyDescent="0.25">
      <c r="A1716" s="62">
        <v>44263</v>
      </c>
      <c r="B1716" t="s">
        <v>73</v>
      </c>
      <c r="C1716" t="s">
        <v>11</v>
      </c>
      <c r="D1716">
        <v>297</v>
      </c>
      <c r="E1716" t="s">
        <v>1</v>
      </c>
      <c r="F1716">
        <v>33</v>
      </c>
      <c r="G1716">
        <v>9801</v>
      </c>
    </row>
    <row r="1717" spans="1:7" x14ac:dyDescent="0.25">
      <c r="A1717" s="62">
        <v>44263</v>
      </c>
      <c r="B1717" t="s">
        <v>73</v>
      </c>
      <c r="C1717" t="s">
        <v>11</v>
      </c>
      <c r="D1717">
        <v>146</v>
      </c>
      <c r="E1717" t="s">
        <v>1</v>
      </c>
      <c r="F1717">
        <v>33</v>
      </c>
      <c r="G1717">
        <v>4818</v>
      </c>
    </row>
    <row r="1718" spans="1:7" x14ac:dyDescent="0.25">
      <c r="A1718" s="62">
        <v>44271</v>
      </c>
      <c r="B1718" t="s">
        <v>73</v>
      </c>
      <c r="C1718" t="s">
        <v>11</v>
      </c>
      <c r="D1718">
        <v>313</v>
      </c>
      <c r="E1718" t="s">
        <v>1</v>
      </c>
      <c r="F1718">
        <v>35</v>
      </c>
      <c r="G1718">
        <v>10955</v>
      </c>
    </row>
    <row r="1719" spans="1:7" x14ac:dyDescent="0.25">
      <c r="A1719" s="62">
        <v>44274</v>
      </c>
      <c r="B1719" t="s">
        <v>73</v>
      </c>
      <c r="C1719" t="s">
        <v>11</v>
      </c>
      <c r="D1719">
        <v>411</v>
      </c>
      <c r="E1719" t="s">
        <v>1</v>
      </c>
      <c r="F1719">
        <v>35</v>
      </c>
      <c r="G1719">
        <v>14385</v>
      </c>
    </row>
    <row r="1720" spans="1:7" x14ac:dyDescent="0.25">
      <c r="A1720" s="62">
        <v>44326</v>
      </c>
      <c r="B1720" t="s">
        <v>73</v>
      </c>
      <c r="C1720" t="s">
        <v>11</v>
      </c>
      <c r="D1720">
        <v>185</v>
      </c>
      <c r="E1720" t="s">
        <v>1</v>
      </c>
      <c r="F1720">
        <v>35</v>
      </c>
      <c r="G1720">
        <v>6475</v>
      </c>
    </row>
    <row r="1721" spans="1:7" x14ac:dyDescent="0.25">
      <c r="A1721" s="62">
        <v>44326</v>
      </c>
      <c r="B1721" t="s">
        <v>73</v>
      </c>
      <c r="C1721" t="s">
        <v>11</v>
      </c>
      <c r="D1721">
        <v>95</v>
      </c>
      <c r="E1721" t="s">
        <v>1</v>
      </c>
      <c r="F1721">
        <v>35</v>
      </c>
      <c r="G1721">
        <v>3325</v>
      </c>
    </row>
    <row r="1722" spans="1:7" x14ac:dyDescent="0.25">
      <c r="A1722" s="62">
        <v>44326</v>
      </c>
      <c r="B1722" t="s">
        <v>73</v>
      </c>
      <c r="C1722" t="s">
        <v>11</v>
      </c>
      <c r="D1722">
        <v>378</v>
      </c>
      <c r="E1722" t="s">
        <v>1</v>
      </c>
      <c r="F1722">
        <v>35</v>
      </c>
      <c r="G1722">
        <v>13230</v>
      </c>
    </row>
    <row r="1723" spans="1:7" x14ac:dyDescent="0.25">
      <c r="A1723" s="62">
        <v>44330</v>
      </c>
      <c r="B1723" t="s">
        <v>73</v>
      </c>
      <c r="C1723" t="s">
        <v>11</v>
      </c>
      <c r="D1723">
        <v>1005</v>
      </c>
      <c r="E1723" t="s">
        <v>1</v>
      </c>
      <c r="F1723">
        <v>35</v>
      </c>
      <c r="G1723">
        <v>35175</v>
      </c>
    </row>
    <row r="1724" spans="1:7" x14ac:dyDescent="0.25">
      <c r="A1724" s="62">
        <v>44330</v>
      </c>
      <c r="B1724" t="s">
        <v>73</v>
      </c>
      <c r="C1724" t="s">
        <v>11</v>
      </c>
      <c r="D1724">
        <v>17</v>
      </c>
      <c r="E1724" t="s">
        <v>1</v>
      </c>
      <c r="F1724">
        <v>30</v>
      </c>
      <c r="G1724">
        <v>510</v>
      </c>
    </row>
    <row r="1725" spans="1:7" x14ac:dyDescent="0.25">
      <c r="A1725" s="62">
        <v>44330</v>
      </c>
      <c r="B1725" t="s">
        <v>73</v>
      </c>
      <c r="C1725" t="s">
        <v>11</v>
      </c>
      <c r="D1725">
        <v>803</v>
      </c>
      <c r="E1725" t="s">
        <v>1</v>
      </c>
      <c r="F1725">
        <v>35</v>
      </c>
      <c r="G1725">
        <v>28105</v>
      </c>
    </row>
    <row r="1726" spans="1:7" x14ac:dyDescent="0.25">
      <c r="A1726" s="62">
        <v>44383</v>
      </c>
      <c r="B1726" t="s">
        <v>73</v>
      </c>
      <c r="C1726" t="s">
        <v>11</v>
      </c>
      <c r="D1726">
        <v>341</v>
      </c>
      <c r="E1726" t="s">
        <v>1</v>
      </c>
      <c r="F1726">
        <v>35.5</v>
      </c>
      <c r="G1726">
        <v>12105.5</v>
      </c>
    </row>
    <row r="1727" spans="1:7" x14ac:dyDescent="0.25">
      <c r="A1727" s="62">
        <v>44385</v>
      </c>
      <c r="B1727" t="s">
        <v>73</v>
      </c>
      <c r="C1727" t="s">
        <v>11</v>
      </c>
      <c r="D1727">
        <v>310</v>
      </c>
      <c r="E1727" t="s">
        <v>1</v>
      </c>
      <c r="F1727">
        <v>36</v>
      </c>
      <c r="G1727">
        <v>11160</v>
      </c>
    </row>
    <row r="1728" spans="1:7" x14ac:dyDescent="0.25">
      <c r="A1728" s="62">
        <v>44386</v>
      </c>
      <c r="B1728" t="s">
        <v>73</v>
      </c>
      <c r="C1728" t="s">
        <v>11</v>
      </c>
      <c r="D1728">
        <v>348</v>
      </c>
      <c r="E1728" t="s">
        <v>1</v>
      </c>
      <c r="F1728">
        <v>35.5</v>
      </c>
      <c r="G1728">
        <v>12354</v>
      </c>
    </row>
    <row r="1729" spans="1:7" x14ac:dyDescent="0.25">
      <c r="A1729" s="62">
        <v>44387</v>
      </c>
      <c r="B1729" t="s">
        <v>73</v>
      </c>
      <c r="C1729" t="s">
        <v>11</v>
      </c>
      <c r="D1729">
        <v>765</v>
      </c>
      <c r="E1729" t="s">
        <v>1</v>
      </c>
      <c r="F1729">
        <v>38.5</v>
      </c>
      <c r="G1729">
        <v>29452.5</v>
      </c>
    </row>
    <row r="1730" spans="1:7" x14ac:dyDescent="0.25">
      <c r="A1730" s="62">
        <v>44389</v>
      </c>
      <c r="B1730" t="s">
        <v>73</v>
      </c>
      <c r="C1730" t="s">
        <v>11</v>
      </c>
      <c r="D1730">
        <v>766</v>
      </c>
      <c r="E1730" t="s">
        <v>1</v>
      </c>
      <c r="F1730">
        <v>37.5</v>
      </c>
      <c r="G1730">
        <v>28725</v>
      </c>
    </row>
    <row r="1731" spans="1:7" x14ac:dyDescent="0.25">
      <c r="A1731" s="62">
        <v>44389</v>
      </c>
      <c r="B1731" t="s">
        <v>73</v>
      </c>
      <c r="C1731" t="s">
        <v>13</v>
      </c>
      <c r="D1731">
        <v>899</v>
      </c>
      <c r="E1731" t="s">
        <v>1</v>
      </c>
      <c r="F1731">
        <v>37</v>
      </c>
      <c r="G1731">
        <v>33263</v>
      </c>
    </row>
    <row r="1732" spans="1:7" x14ac:dyDescent="0.25">
      <c r="A1732" s="62">
        <v>44394</v>
      </c>
      <c r="B1732" t="s">
        <v>73</v>
      </c>
      <c r="C1732" t="s">
        <v>11</v>
      </c>
      <c r="D1732">
        <v>597</v>
      </c>
      <c r="E1732" t="s">
        <v>1</v>
      </c>
      <c r="F1732">
        <v>35.5</v>
      </c>
      <c r="G1732">
        <v>21193.5</v>
      </c>
    </row>
    <row r="1733" spans="1:7" x14ac:dyDescent="0.25">
      <c r="A1733" s="62">
        <v>44394</v>
      </c>
      <c r="B1733" t="s">
        <v>73</v>
      </c>
      <c r="C1733" t="s">
        <v>11</v>
      </c>
      <c r="D1733">
        <v>776</v>
      </c>
      <c r="E1733" t="s">
        <v>1</v>
      </c>
      <c r="F1733">
        <v>35.5</v>
      </c>
      <c r="G1733">
        <v>27548</v>
      </c>
    </row>
    <row r="1734" spans="1:7" x14ac:dyDescent="0.25">
      <c r="A1734" s="62">
        <v>44397</v>
      </c>
      <c r="B1734" t="s">
        <v>73</v>
      </c>
      <c r="C1734" t="s">
        <v>11</v>
      </c>
      <c r="D1734">
        <v>970</v>
      </c>
      <c r="E1734" t="s">
        <v>1</v>
      </c>
      <c r="F1734">
        <v>36.5</v>
      </c>
      <c r="G1734">
        <v>35405</v>
      </c>
    </row>
    <row r="1735" spans="1:7" x14ac:dyDescent="0.25">
      <c r="A1735" s="62">
        <v>44399</v>
      </c>
      <c r="B1735" t="s">
        <v>73</v>
      </c>
      <c r="C1735" t="s">
        <v>11</v>
      </c>
      <c r="D1735">
        <v>302</v>
      </c>
      <c r="E1735" t="s">
        <v>1</v>
      </c>
      <c r="F1735">
        <v>37.5</v>
      </c>
      <c r="G1735">
        <v>11325</v>
      </c>
    </row>
    <row r="1736" spans="1:7" x14ac:dyDescent="0.25">
      <c r="A1736" s="62">
        <v>44399</v>
      </c>
      <c r="B1736" t="s">
        <v>73</v>
      </c>
      <c r="C1736" t="s">
        <v>11</v>
      </c>
      <c r="D1736">
        <v>332</v>
      </c>
      <c r="E1736" t="s">
        <v>1</v>
      </c>
      <c r="F1736">
        <v>37.5</v>
      </c>
      <c r="G1736">
        <v>12450</v>
      </c>
    </row>
    <row r="1737" spans="1:7" x14ac:dyDescent="0.25">
      <c r="A1737" s="62">
        <v>44399</v>
      </c>
      <c r="B1737" t="s">
        <v>73</v>
      </c>
      <c r="C1737" t="s">
        <v>11</v>
      </c>
      <c r="D1737">
        <v>375</v>
      </c>
      <c r="E1737" t="s">
        <v>1</v>
      </c>
      <c r="F1737">
        <v>37.5</v>
      </c>
      <c r="G1737">
        <v>14062.5</v>
      </c>
    </row>
    <row r="1738" spans="1:7" x14ac:dyDescent="0.25">
      <c r="A1738" s="62">
        <v>44399</v>
      </c>
      <c r="B1738" t="s">
        <v>73</v>
      </c>
      <c r="C1738" t="s">
        <v>11</v>
      </c>
      <c r="D1738">
        <v>324</v>
      </c>
      <c r="E1738" t="s">
        <v>1</v>
      </c>
      <c r="F1738">
        <v>37.5</v>
      </c>
      <c r="G1738">
        <v>12150</v>
      </c>
    </row>
    <row r="1739" spans="1:7" x14ac:dyDescent="0.25">
      <c r="A1739" s="62">
        <v>44411</v>
      </c>
      <c r="B1739" t="s">
        <v>73</v>
      </c>
      <c r="C1739" t="s">
        <v>11</v>
      </c>
      <c r="D1739">
        <v>680</v>
      </c>
      <c r="E1739" t="s">
        <v>1</v>
      </c>
      <c r="F1739">
        <v>36.5</v>
      </c>
      <c r="G1739">
        <v>24820</v>
      </c>
    </row>
    <row r="1740" spans="1:7" x14ac:dyDescent="0.25">
      <c r="A1740" s="62">
        <v>44413</v>
      </c>
      <c r="B1740" t="s">
        <v>73</v>
      </c>
      <c r="C1740" t="s">
        <v>11</v>
      </c>
      <c r="D1740">
        <v>593</v>
      </c>
      <c r="E1740" t="s">
        <v>1</v>
      </c>
      <c r="F1740">
        <v>36.75</v>
      </c>
      <c r="G1740">
        <v>21792.75</v>
      </c>
    </row>
    <row r="1741" spans="1:7" x14ac:dyDescent="0.25">
      <c r="A1741" s="62">
        <v>44413</v>
      </c>
      <c r="B1741" t="s">
        <v>73</v>
      </c>
      <c r="C1741" t="s">
        <v>11</v>
      </c>
      <c r="D1741">
        <v>508</v>
      </c>
      <c r="E1741" t="s">
        <v>1</v>
      </c>
      <c r="F1741">
        <v>38.5</v>
      </c>
      <c r="G1741">
        <v>19558</v>
      </c>
    </row>
    <row r="1742" spans="1:7" x14ac:dyDescent="0.25">
      <c r="A1742" s="62">
        <v>44414</v>
      </c>
      <c r="B1742" t="s">
        <v>73</v>
      </c>
      <c r="C1742" t="s">
        <v>11</v>
      </c>
      <c r="D1742">
        <v>940</v>
      </c>
      <c r="E1742" t="s">
        <v>1</v>
      </c>
      <c r="F1742">
        <v>36.5</v>
      </c>
      <c r="G1742">
        <v>34310</v>
      </c>
    </row>
    <row r="1743" spans="1:7" x14ac:dyDescent="0.25">
      <c r="A1743" s="62">
        <v>44426</v>
      </c>
      <c r="B1743" t="s">
        <v>73</v>
      </c>
      <c r="C1743" t="s">
        <v>11</v>
      </c>
      <c r="D1743">
        <v>717</v>
      </c>
      <c r="E1743" t="s">
        <v>1</v>
      </c>
      <c r="F1743">
        <v>37.5</v>
      </c>
      <c r="G1743">
        <v>26887.5</v>
      </c>
    </row>
    <row r="1744" spans="1:7" x14ac:dyDescent="0.25">
      <c r="A1744" s="62">
        <v>44429</v>
      </c>
      <c r="B1744" t="s">
        <v>73</v>
      </c>
      <c r="C1744" t="s">
        <v>11</v>
      </c>
      <c r="D1744">
        <v>706</v>
      </c>
      <c r="E1744" t="s">
        <v>1</v>
      </c>
      <c r="F1744">
        <v>37.5</v>
      </c>
      <c r="G1744">
        <v>26475</v>
      </c>
    </row>
    <row r="1745" spans="1:7" x14ac:dyDescent="0.25">
      <c r="A1745" s="62">
        <v>44431</v>
      </c>
      <c r="B1745" t="s">
        <v>73</v>
      </c>
      <c r="C1745" t="s">
        <v>11</v>
      </c>
      <c r="D1745">
        <v>743</v>
      </c>
      <c r="E1745" t="s">
        <v>1</v>
      </c>
      <c r="F1745">
        <v>32.5</v>
      </c>
      <c r="G1745">
        <v>24147.5</v>
      </c>
    </row>
    <row r="1746" spans="1:7" x14ac:dyDescent="0.25">
      <c r="A1746" s="62">
        <v>44431</v>
      </c>
      <c r="B1746" t="s">
        <v>73</v>
      </c>
      <c r="C1746" t="s">
        <v>11</v>
      </c>
      <c r="D1746">
        <v>735</v>
      </c>
      <c r="E1746" t="s">
        <v>1</v>
      </c>
      <c r="F1746">
        <v>35.5</v>
      </c>
      <c r="G1746">
        <v>26092.5</v>
      </c>
    </row>
    <row r="1747" spans="1:7" x14ac:dyDescent="0.25">
      <c r="A1747" s="62">
        <v>44432</v>
      </c>
      <c r="B1747" t="s">
        <v>73</v>
      </c>
      <c r="C1747" t="s">
        <v>11</v>
      </c>
      <c r="D1747">
        <v>133</v>
      </c>
      <c r="E1747" t="s">
        <v>1</v>
      </c>
      <c r="F1747">
        <v>31.5</v>
      </c>
      <c r="G1747">
        <v>4189.5</v>
      </c>
    </row>
    <row r="1748" spans="1:7" x14ac:dyDescent="0.25">
      <c r="A1748" s="62">
        <v>44432</v>
      </c>
      <c r="B1748" t="s">
        <v>73</v>
      </c>
      <c r="C1748" t="s">
        <v>11</v>
      </c>
      <c r="D1748">
        <v>150</v>
      </c>
      <c r="E1748" t="s">
        <v>1</v>
      </c>
      <c r="F1748">
        <v>31.5</v>
      </c>
      <c r="G1748">
        <v>4725</v>
      </c>
    </row>
    <row r="1749" spans="1:7" x14ac:dyDescent="0.25">
      <c r="A1749" s="62">
        <v>44432</v>
      </c>
      <c r="B1749" t="s">
        <v>73</v>
      </c>
      <c r="C1749" t="s">
        <v>11</v>
      </c>
      <c r="D1749">
        <v>272</v>
      </c>
      <c r="E1749" t="s">
        <v>1</v>
      </c>
      <c r="F1749">
        <v>31.5</v>
      </c>
      <c r="G1749">
        <v>8568</v>
      </c>
    </row>
    <row r="1750" spans="1:7" x14ac:dyDescent="0.25">
      <c r="A1750" s="62">
        <v>44432</v>
      </c>
      <c r="B1750" t="s">
        <v>73</v>
      </c>
      <c r="C1750" t="s">
        <v>11</v>
      </c>
      <c r="D1750">
        <v>124</v>
      </c>
      <c r="E1750" t="s">
        <v>1</v>
      </c>
      <c r="F1750">
        <v>31.5</v>
      </c>
      <c r="G1750">
        <v>3906</v>
      </c>
    </row>
    <row r="1751" spans="1:7" x14ac:dyDescent="0.25">
      <c r="A1751" s="62">
        <v>44432</v>
      </c>
      <c r="B1751" t="s">
        <v>73</v>
      </c>
      <c r="C1751" t="s">
        <v>11</v>
      </c>
      <c r="D1751">
        <v>632</v>
      </c>
      <c r="E1751" t="s">
        <v>1</v>
      </c>
      <c r="F1751">
        <v>36</v>
      </c>
      <c r="G1751">
        <v>22752</v>
      </c>
    </row>
    <row r="1752" spans="1:7" x14ac:dyDescent="0.25">
      <c r="A1752" s="62">
        <v>44442</v>
      </c>
      <c r="B1752" t="s">
        <v>73</v>
      </c>
      <c r="C1752" t="s">
        <v>11</v>
      </c>
      <c r="D1752">
        <v>256</v>
      </c>
      <c r="E1752" t="s">
        <v>1</v>
      </c>
      <c r="F1752">
        <v>33</v>
      </c>
      <c r="G1752">
        <v>8448</v>
      </c>
    </row>
    <row r="1753" spans="1:7" x14ac:dyDescent="0.25">
      <c r="A1753" s="62">
        <v>44442</v>
      </c>
      <c r="B1753" t="s">
        <v>73</v>
      </c>
      <c r="C1753" t="s">
        <v>11</v>
      </c>
      <c r="D1753">
        <v>796</v>
      </c>
      <c r="E1753" t="s">
        <v>1</v>
      </c>
      <c r="F1753">
        <v>34</v>
      </c>
      <c r="G1753">
        <v>27064</v>
      </c>
    </row>
    <row r="1754" spans="1:7" x14ac:dyDescent="0.25">
      <c r="A1754" s="62">
        <v>44442</v>
      </c>
      <c r="B1754" t="s">
        <v>73</v>
      </c>
      <c r="C1754" t="s">
        <v>11</v>
      </c>
      <c r="D1754">
        <v>300</v>
      </c>
      <c r="E1754" t="s">
        <v>1</v>
      </c>
      <c r="F1754">
        <v>33</v>
      </c>
      <c r="G1754">
        <v>9900</v>
      </c>
    </row>
    <row r="1755" spans="1:7" x14ac:dyDescent="0.25">
      <c r="A1755" s="62">
        <v>44443</v>
      </c>
      <c r="B1755" t="s">
        <v>73</v>
      </c>
      <c r="C1755" t="s">
        <v>11</v>
      </c>
      <c r="D1755">
        <v>610</v>
      </c>
      <c r="E1755" t="s">
        <v>1</v>
      </c>
      <c r="F1755">
        <v>33</v>
      </c>
      <c r="G1755">
        <v>20130</v>
      </c>
    </row>
    <row r="1756" spans="1:7" x14ac:dyDescent="0.25">
      <c r="A1756" s="62">
        <v>44445</v>
      </c>
      <c r="B1756" t="s">
        <v>73</v>
      </c>
      <c r="C1756" t="s">
        <v>11</v>
      </c>
      <c r="D1756">
        <v>402</v>
      </c>
      <c r="E1756" t="s">
        <v>1</v>
      </c>
      <c r="F1756">
        <v>35.5</v>
      </c>
      <c r="G1756">
        <v>14271</v>
      </c>
    </row>
    <row r="1757" spans="1:7" x14ac:dyDescent="0.25">
      <c r="A1757" s="62">
        <v>44445</v>
      </c>
      <c r="B1757" t="s">
        <v>73</v>
      </c>
      <c r="C1757" t="s">
        <v>11</v>
      </c>
      <c r="D1757">
        <v>699</v>
      </c>
      <c r="E1757" t="s">
        <v>1</v>
      </c>
      <c r="F1757">
        <v>35.5</v>
      </c>
      <c r="G1757">
        <v>24814.5</v>
      </c>
    </row>
    <row r="1758" spans="1:7" x14ac:dyDescent="0.25">
      <c r="A1758" s="62">
        <v>44445</v>
      </c>
      <c r="B1758" t="s">
        <v>73</v>
      </c>
      <c r="C1758" t="s">
        <v>11</v>
      </c>
      <c r="D1758">
        <v>806</v>
      </c>
      <c r="E1758" t="s">
        <v>1</v>
      </c>
      <c r="F1758">
        <v>35.5</v>
      </c>
      <c r="G1758">
        <v>28613</v>
      </c>
    </row>
    <row r="1759" spans="1:7" x14ac:dyDescent="0.25">
      <c r="A1759" s="62">
        <v>44460</v>
      </c>
      <c r="B1759" t="s">
        <v>73</v>
      </c>
      <c r="C1759" t="s">
        <v>11</v>
      </c>
      <c r="D1759">
        <v>304</v>
      </c>
      <c r="E1759" t="s">
        <v>1</v>
      </c>
      <c r="F1759">
        <v>37.5</v>
      </c>
      <c r="G1759">
        <v>11400</v>
      </c>
    </row>
    <row r="1760" spans="1:7" x14ac:dyDescent="0.25">
      <c r="A1760" s="62">
        <v>44460</v>
      </c>
      <c r="B1760" t="s">
        <v>73</v>
      </c>
      <c r="C1760" t="s">
        <v>11</v>
      </c>
      <c r="D1760">
        <v>416</v>
      </c>
      <c r="E1760" t="s">
        <v>1</v>
      </c>
      <c r="F1760">
        <v>36.5</v>
      </c>
      <c r="G1760">
        <v>15184</v>
      </c>
    </row>
    <row r="1761" spans="1:7" x14ac:dyDescent="0.25">
      <c r="A1761" s="62">
        <v>44461</v>
      </c>
      <c r="B1761" t="s">
        <v>73</v>
      </c>
      <c r="C1761" t="s">
        <v>11</v>
      </c>
      <c r="D1761">
        <v>722</v>
      </c>
      <c r="E1761" t="s">
        <v>1</v>
      </c>
      <c r="F1761">
        <v>34.25</v>
      </c>
      <c r="G1761">
        <v>24728.5</v>
      </c>
    </row>
    <row r="1762" spans="1:7" x14ac:dyDescent="0.25">
      <c r="A1762" s="62">
        <v>44463</v>
      </c>
      <c r="B1762" t="s">
        <v>73</v>
      </c>
      <c r="C1762" t="s">
        <v>11</v>
      </c>
      <c r="D1762">
        <v>362</v>
      </c>
      <c r="E1762" t="s">
        <v>1</v>
      </c>
      <c r="F1762">
        <v>35.5</v>
      </c>
      <c r="G1762">
        <v>12851</v>
      </c>
    </row>
    <row r="1763" spans="1:7" x14ac:dyDescent="0.25">
      <c r="A1763" s="62">
        <v>44467</v>
      </c>
      <c r="B1763" t="s">
        <v>73</v>
      </c>
      <c r="C1763" t="s">
        <v>11</v>
      </c>
      <c r="D1763">
        <v>310</v>
      </c>
      <c r="E1763" t="s">
        <v>1</v>
      </c>
      <c r="F1763">
        <v>34.5</v>
      </c>
      <c r="G1763">
        <v>10695</v>
      </c>
    </row>
    <row r="1764" spans="1:7" x14ac:dyDescent="0.25">
      <c r="A1764" s="62">
        <v>44473</v>
      </c>
      <c r="B1764" t="s">
        <v>73</v>
      </c>
      <c r="C1764" t="s">
        <v>11</v>
      </c>
      <c r="D1764">
        <v>805</v>
      </c>
      <c r="E1764" t="s">
        <v>2</v>
      </c>
      <c r="F1764">
        <v>35.5</v>
      </c>
      <c r="G1764">
        <v>28577.5</v>
      </c>
    </row>
    <row r="1765" spans="1:7" x14ac:dyDescent="0.25">
      <c r="A1765" s="62">
        <v>44478</v>
      </c>
      <c r="B1765" t="s">
        <v>73</v>
      </c>
      <c r="C1765" t="s">
        <v>11</v>
      </c>
      <c r="D1765">
        <v>1348</v>
      </c>
      <c r="E1765" t="s">
        <v>2</v>
      </c>
      <c r="F1765">
        <v>35</v>
      </c>
      <c r="G1765">
        <v>47180</v>
      </c>
    </row>
    <row r="1766" spans="1:7" x14ac:dyDescent="0.25">
      <c r="A1766" s="62">
        <v>44488</v>
      </c>
      <c r="B1766" t="s">
        <v>73</v>
      </c>
      <c r="C1766" t="s">
        <v>11</v>
      </c>
      <c r="D1766">
        <v>282</v>
      </c>
      <c r="E1766" t="s">
        <v>1</v>
      </c>
      <c r="F1766">
        <v>39</v>
      </c>
      <c r="G1766">
        <v>10998</v>
      </c>
    </row>
    <row r="1767" spans="1:7" x14ac:dyDescent="0.25">
      <c r="A1767" s="62">
        <v>44494</v>
      </c>
      <c r="B1767" t="s">
        <v>73</v>
      </c>
      <c r="C1767" t="s">
        <v>11</v>
      </c>
      <c r="D1767">
        <v>297</v>
      </c>
      <c r="E1767" t="s">
        <v>1</v>
      </c>
      <c r="F1767">
        <v>39.5</v>
      </c>
      <c r="G1767">
        <v>11731.5</v>
      </c>
    </row>
    <row r="1768" spans="1:7" x14ac:dyDescent="0.25">
      <c r="A1768" s="62">
        <v>44494</v>
      </c>
      <c r="B1768" t="s">
        <v>73</v>
      </c>
      <c r="C1768" t="s">
        <v>11</v>
      </c>
      <c r="D1768">
        <v>860</v>
      </c>
      <c r="E1768" t="s">
        <v>1</v>
      </c>
      <c r="F1768">
        <v>36.5</v>
      </c>
      <c r="G1768">
        <v>31390</v>
      </c>
    </row>
    <row r="1769" spans="1:7" x14ac:dyDescent="0.25">
      <c r="A1769" s="62">
        <v>44499</v>
      </c>
      <c r="B1769" t="s">
        <v>73</v>
      </c>
      <c r="C1769" t="s">
        <v>13</v>
      </c>
      <c r="D1769">
        <v>501</v>
      </c>
      <c r="E1769" t="s">
        <v>1</v>
      </c>
      <c r="F1769">
        <v>40</v>
      </c>
      <c r="G1769">
        <v>20040</v>
      </c>
    </row>
    <row r="1770" spans="1:7" x14ac:dyDescent="0.25">
      <c r="A1770" s="62">
        <v>44502</v>
      </c>
      <c r="B1770" t="s">
        <v>73</v>
      </c>
      <c r="C1770" t="s">
        <v>13</v>
      </c>
      <c r="D1770">
        <v>400</v>
      </c>
      <c r="E1770" t="s">
        <v>1</v>
      </c>
      <c r="F1770">
        <v>28.5</v>
      </c>
      <c r="G1770">
        <v>11400</v>
      </c>
    </row>
    <row r="1771" spans="1:7" x14ac:dyDescent="0.25">
      <c r="A1771" s="62">
        <v>44502</v>
      </c>
      <c r="B1771" t="s">
        <v>73</v>
      </c>
      <c r="C1771" t="s">
        <v>13</v>
      </c>
      <c r="D1771">
        <v>450</v>
      </c>
      <c r="E1771" t="s">
        <v>1</v>
      </c>
      <c r="F1771">
        <v>39.75</v>
      </c>
      <c r="G1771">
        <v>17887.5</v>
      </c>
    </row>
    <row r="1772" spans="1:7" x14ac:dyDescent="0.25">
      <c r="A1772" s="62">
        <v>44513</v>
      </c>
      <c r="B1772" t="s">
        <v>73</v>
      </c>
      <c r="C1772" t="s">
        <v>11</v>
      </c>
      <c r="D1772">
        <v>1228</v>
      </c>
      <c r="E1772" t="s">
        <v>1</v>
      </c>
      <c r="F1772">
        <v>39</v>
      </c>
      <c r="G1772">
        <v>47892</v>
      </c>
    </row>
    <row r="1773" spans="1:7" x14ac:dyDescent="0.25">
      <c r="A1773" s="62">
        <v>44515</v>
      </c>
      <c r="B1773" t="s">
        <v>73</v>
      </c>
      <c r="C1773" t="s">
        <v>11</v>
      </c>
      <c r="D1773">
        <v>670</v>
      </c>
      <c r="E1773" t="s">
        <v>1</v>
      </c>
      <c r="F1773">
        <v>39.5</v>
      </c>
      <c r="G1773">
        <v>26465</v>
      </c>
    </row>
    <row r="1774" spans="1:7" x14ac:dyDescent="0.25">
      <c r="A1774" s="62">
        <v>44557</v>
      </c>
      <c r="B1774" t="s">
        <v>73</v>
      </c>
      <c r="C1774" t="s">
        <v>11</v>
      </c>
      <c r="D1774">
        <v>702</v>
      </c>
      <c r="E1774" t="s">
        <v>169</v>
      </c>
      <c r="F1774">
        <v>39</v>
      </c>
      <c r="G1774">
        <v>27378</v>
      </c>
    </row>
    <row r="1775" spans="1:7" x14ac:dyDescent="0.25">
      <c r="A1775" s="62">
        <v>44558</v>
      </c>
      <c r="B1775" t="s">
        <v>73</v>
      </c>
      <c r="C1775" t="s">
        <v>11</v>
      </c>
      <c r="D1775">
        <v>357</v>
      </c>
      <c r="E1775" t="s">
        <v>169</v>
      </c>
      <c r="F1775">
        <v>39</v>
      </c>
      <c r="G1775">
        <v>13923</v>
      </c>
    </row>
    <row r="1776" spans="1:7" x14ac:dyDescent="0.25">
      <c r="A1776" s="62">
        <v>44567</v>
      </c>
      <c r="B1776" t="s">
        <v>73</v>
      </c>
      <c r="C1776" t="s">
        <v>11</v>
      </c>
      <c r="D1776">
        <v>2392</v>
      </c>
      <c r="E1776" t="s">
        <v>169</v>
      </c>
      <c r="F1776">
        <v>38.5</v>
      </c>
      <c r="G1776">
        <v>92092</v>
      </c>
    </row>
    <row r="1777" spans="1:7" x14ac:dyDescent="0.25">
      <c r="A1777" s="62">
        <v>44601</v>
      </c>
      <c r="B1777" t="s">
        <v>73</v>
      </c>
      <c r="C1777" t="s">
        <v>13</v>
      </c>
      <c r="D1777">
        <v>910</v>
      </c>
      <c r="E1777" t="s">
        <v>1</v>
      </c>
      <c r="F1777">
        <v>39.5</v>
      </c>
      <c r="G1777">
        <v>35945</v>
      </c>
    </row>
    <row r="1778" spans="1:7" x14ac:dyDescent="0.25">
      <c r="A1778" s="62">
        <v>44429</v>
      </c>
      <c r="B1778" t="s">
        <v>207</v>
      </c>
      <c r="C1778" t="s">
        <v>13</v>
      </c>
      <c r="D1778">
        <v>9750</v>
      </c>
      <c r="E1778" t="s">
        <v>2</v>
      </c>
      <c r="F1778">
        <v>29.6</v>
      </c>
      <c r="G1778">
        <v>288600</v>
      </c>
    </row>
    <row r="1779" spans="1:7" x14ac:dyDescent="0.25">
      <c r="A1779" s="62">
        <v>44434</v>
      </c>
      <c r="B1779" t="s">
        <v>207</v>
      </c>
      <c r="C1779" t="s">
        <v>13</v>
      </c>
      <c r="D1779">
        <v>5050</v>
      </c>
      <c r="E1779" t="s">
        <v>2</v>
      </c>
      <c r="F1779">
        <v>56.5</v>
      </c>
      <c r="G1779">
        <v>285325</v>
      </c>
    </row>
    <row r="1780" spans="1:7" x14ac:dyDescent="0.25">
      <c r="A1780" s="62">
        <v>44441</v>
      </c>
      <c r="B1780" t="s">
        <v>207</v>
      </c>
      <c r="C1780" t="s">
        <v>13</v>
      </c>
      <c r="D1780">
        <v>10200</v>
      </c>
      <c r="E1780" t="s">
        <v>2</v>
      </c>
      <c r="F1780">
        <v>29.6</v>
      </c>
      <c r="G1780">
        <v>301920</v>
      </c>
    </row>
    <row r="1781" spans="1:7" x14ac:dyDescent="0.25">
      <c r="A1781" s="62">
        <v>44446</v>
      </c>
      <c r="B1781" t="s">
        <v>207</v>
      </c>
      <c r="C1781" t="s">
        <v>13</v>
      </c>
      <c r="D1781">
        <v>4425</v>
      </c>
      <c r="E1781" t="s">
        <v>2</v>
      </c>
      <c r="F1781">
        <v>56.5</v>
      </c>
      <c r="G1781">
        <v>250012.5</v>
      </c>
    </row>
    <row r="1782" spans="1:7" x14ac:dyDescent="0.25">
      <c r="A1782" s="62">
        <v>44453</v>
      </c>
      <c r="B1782" t="s">
        <v>207</v>
      </c>
      <c r="C1782" t="s">
        <v>13</v>
      </c>
      <c r="D1782">
        <v>7560</v>
      </c>
      <c r="E1782" t="s">
        <v>2</v>
      </c>
      <c r="F1782">
        <v>29.6</v>
      </c>
      <c r="G1782">
        <v>223776</v>
      </c>
    </row>
    <row r="1783" spans="1:7" x14ac:dyDescent="0.25">
      <c r="A1783" s="62">
        <v>44461</v>
      </c>
      <c r="B1783" t="s">
        <v>207</v>
      </c>
      <c r="C1783" t="s">
        <v>13</v>
      </c>
      <c r="D1783">
        <v>7915</v>
      </c>
      <c r="E1783" t="s">
        <v>2</v>
      </c>
      <c r="F1783">
        <v>29.6</v>
      </c>
      <c r="G1783">
        <v>234284</v>
      </c>
    </row>
    <row r="1784" spans="1:7" x14ac:dyDescent="0.25">
      <c r="A1784" s="62">
        <v>44461</v>
      </c>
      <c r="B1784" t="s">
        <v>207</v>
      </c>
      <c r="C1784" t="s">
        <v>13</v>
      </c>
      <c r="D1784">
        <v>4950</v>
      </c>
      <c r="E1784" t="s">
        <v>2</v>
      </c>
      <c r="F1784">
        <v>56.5</v>
      </c>
      <c r="G1784">
        <v>279675</v>
      </c>
    </row>
    <row r="1785" spans="1:7" x14ac:dyDescent="0.25">
      <c r="A1785" s="62">
        <v>44466</v>
      </c>
      <c r="B1785" t="s">
        <v>207</v>
      </c>
      <c r="C1785" t="s">
        <v>13</v>
      </c>
      <c r="D1785">
        <v>5490</v>
      </c>
      <c r="E1785" t="s">
        <v>2</v>
      </c>
      <c r="F1785">
        <v>56.5</v>
      </c>
      <c r="G1785">
        <v>310185</v>
      </c>
    </row>
    <row r="1786" spans="1:7" x14ac:dyDescent="0.25">
      <c r="A1786" s="62">
        <v>44474</v>
      </c>
      <c r="B1786" t="s">
        <v>207</v>
      </c>
      <c r="C1786" t="s">
        <v>13</v>
      </c>
      <c r="D1786">
        <v>8150</v>
      </c>
      <c r="E1786" t="s">
        <v>2</v>
      </c>
      <c r="F1786">
        <v>29.6</v>
      </c>
      <c r="G1786">
        <v>241240</v>
      </c>
    </row>
    <row r="1787" spans="1:7" x14ac:dyDescent="0.25">
      <c r="A1787" s="62">
        <v>44480</v>
      </c>
      <c r="B1787" t="s">
        <v>207</v>
      </c>
      <c r="C1787" t="s">
        <v>13</v>
      </c>
      <c r="D1787">
        <v>8050</v>
      </c>
      <c r="E1787" t="s">
        <v>2</v>
      </c>
      <c r="F1787">
        <v>30</v>
      </c>
      <c r="G1787">
        <v>241500</v>
      </c>
    </row>
    <row r="1788" spans="1:7" x14ac:dyDescent="0.25">
      <c r="A1788" s="62">
        <v>44488</v>
      </c>
      <c r="B1788" t="s">
        <v>207</v>
      </c>
      <c r="C1788" t="s">
        <v>13</v>
      </c>
      <c r="D1788">
        <v>3670</v>
      </c>
      <c r="E1788" t="s">
        <v>2</v>
      </c>
      <c r="F1788">
        <v>56.5</v>
      </c>
      <c r="G1788">
        <v>207355</v>
      </c>
    </row>
    <row r="1789" spans="1:7" x14ac:dyDescent="0.25">
      <c r="A1789" s="62">
        <v>44488</v>
      </c>
      <c r="B1789" t="s">
        <v>207</v>
      </c>
      <c r="C1789" t="s">
        <v>13</v>
      </c>
      <c r="D1789">
        <v>3450</v>
      </c>
      <c r="E1789" t="s">
        <v>2</v>
      </c>
      <c r="F1789">
        <v>79.25</v>
      </c>
      <c r="G1789">
        <v>273412.5</v>
      </c>
    </row>
    <row r="1790" spans="1:7" x14ac:dyDescent="0.25">
      <c r="A1790" s="62">
        <v>44491</v>
      </c>
      <c r="B1790" t="s">
        <v>207</v>
      </c>
      <c r="C1790" t="s">
        <v>13</v>
      </c>
      <c r="D1790">
        <v>4985</v>
      </c>
      <c r="E1790" t="s">
        <v>2</v>
      </c>
      <c r="F1790">
        <v>56.5</v>
      </c>
      <c r="G1790">
        <v>281652.5</v>
      </c>
    </row>
    <row r="1791" spans="1:7" x14ac:dyDescent="0.25">
      <c r="A1791" s="62">
        <v>44516</v>
      </c>
      <c r="B1791" t="s">
        <v>207</v>
      </c>
      <c r="C1791" t="s">
        <v>13</v>
      </c>
      <c r="D1791">
        <v>4750</v>
      </c>
      <c r="E1791" t="s">
        <v>2</v>
      </c>
      <c r="F1791">
        <v>58.5</v>
      </c>
      <c r="G1791">
        <v>277875</v>
      </c>
    </row>
    <row r="1792" spans="1:7" x14ac:dyDescent="0.25">
      <c r="A1792" s="62">
        <v>44517</v>
      </c>
      <c r="B1792" t="s">
        <v>207</v>
      </c>
      <c r="C1792" t="s">
        <v>13</v>
      </c>
      <c r="D1792">
        <v>4050</v>
      </c>
      <c r="E1792" t="s">
        <v>2</v>
      </c>
      <c r="F1792">
        <v>79.25</v>
      </c>
      <c r="G1792">
        <v>320962.5</v>
      </c>
    </row>
    <row r="1793" spans="1:7" x14ac:dyDescent="0.25">
      <c r="A1793" s="62">
        <v>44517</v>
      </c>
      <c r="B1793" t="s">
        <v>207</v>
      </c>
      <c r="C1793" t="s">
        <v>13</v>
      </c>
      <c r="D1793">
        <v>8940</v>
      </c>
      <c r="E1793" t="s">
        <v>2</v>
      </c>
      <c r="F1793">
        <v>32</v>
      </c>
      <c r="G1793">
        <v>286080</v>
      </c>
    </row>
    <row r="1794" spans="1:7" x14ac:dyDescent="0.25">
      <c r="A1794" s="62">
        <v>44525</v>
      </c>
      <c r="B1794" t="s">
        <v>207</v>
      </c>
      <c r="C1794" t="s">
        <v>13</v>
      </c>
      <c r="D1794">
        <v>3310</v>
      </c>
      <c r="E1794" t="s">
        <v>2</v>
      </c>
      <c r="F1794">
        <v>79.25</v>
      </c>
      <c r="G1794">
        <v>262317.5</v>
      </c>
    </row>
    <row r="1795" spans="1:7" x14ac:dyDescent="0.25">
      <c r="A1795" s="62">
        <v>44529</v>
      </c>
      <c r="B1795" t="s">
        <v>207</v>
      </c>
      <c r="C1795" t="s">
        <v>13</v>
      </c>
      <c r="D1795">
        <v>3584</v>
      </c>
      <c r="E1795" t="s">
        <v>2</v>
      </c>
      <c r="F1795">
        <v>79.25</v>
      </c>
      <c r="G1795">
        <v>284032</v>
      </c>
    </row>
    <row r="1796" spans="1:7" x14ac:dyDescent="0.25">
      <c r="A1796" s="62">
        <v>44543</v>
      </c>
      <c r="B1796" t="s">
        <v>207</v>
      </c>
      <c r="C1796" t="s">
        <v>13</v>
      </c>
      <c r="D1796">
        <v>3555</v>
      </c>
      <c r="E1796" t="s">
        <v>2</v>
      </c>
      <c r="F1796">
        <v>79.25</v>
      </c>
      <c r="G1796">
        <v>281733.75</v>
      </c>
    </row>
    <row r="1797" spans="1:7" x14ac:dyDescent="0.25">
      <c r="A1797" s="62">
        <v>44545</v>
      </c>
      <c r="B1797" t="s">
        <v>207</v>
      </c>
      <c r="C1797" t="s">
        <v>13</v>
      </c>
      <c r="D1797">
        <v>3652</v>
      </c>
      <c r="E1797" t="s">
        <v>2</v>
      </c>
      <c r="F1797">
        <v>79</v>
      </c>
      <c r="G1797">
        <v>288508</v>
      </c>
    </row>
    <row r="1798" spans="1:7" x14ac:dyDescent="0.25">
      <c r="A1798" s="62">
        <v>44245</v>
      </c>
      <c r="B1798" t="s">
        <v>177</v>
      </c>
      <c r="C1798" t="s">
        <v>11</v>
      </c>
      <c r="D1798">
        <v>2186</v>
      </c>
      <c r="E1798" t="s">
        <v>1</v>
      </c>
      <c r="F1798">
        <v>30.75</v>
      </c>
      <c r="G1798">
        <v>67219.5</v>
      </c>
    </row>
    <row r="1799" spans="1:7" x14ac:dyDescent="0.25">
      <c r="A1799" s="62">
        <v>44245</v>
      </c>
      <c r="B1799" t="s">
        <v>177</v>
      </c>
      <c r="C1799" t="s">
        <v>11</v>
      </c>
      <c r="D1799">
        <v>500</v>
      </c>
      <c r="E1799" t="s">
        <v>1</v>
      </c>
      <c r="F1799">
        <v>30.75</v>
      </c>
      <c r="G1799">
        <v>15375</v>
      </c>
    </row>
    <row r="1800" spans="1:7" x14ac:dyDescent="0.25">
      <c r="A1800" s="62">
        <v>44245</v>
      </c>
      <c r="B1800" t="s">
        <v>177</v>
      </c>
      <c r="C1800" t="s">
        <v>11</v>
      </c>
      <c r="D1800">
        <v>910</v>
      </c>
      <c r="E1800" t="s">
        <v>1</v>
      </c>
      <c r="F1800">
        <v>30.75</v>
      </c>
      <c r="G1800">
        <v>27982.5</v>
      </c>
    </row>
    <row r="1801" spans="1:7" x14ac:dyDescent="0.25">
      <c r="A1801" s="62">
        <v>44245</v>
      </c>
      <c r="B1801" t="s">
        <v>177</v>
      </c>
      <c r="C1801" t="s">
        <v>11</v>
      </c>
      <c r="D1801">
        <v>436</v>
      </c>
      <c r="E1801" t="s">
        <v>1</v>
      </c>
      <c r="F1801">
        <v>30.75</v>
      </c>
      <c r="G1801">
        <v>13407</v>
      </c>
    </row>
    <row r="1802" spans="1:7" x14ac:dyDescent="0.25">
      <c r="A1802" s="62">
        <v>44245</v>
      </c>
      <c r="B1802" t="s">
        <v>177</v>
      </c>
      <c r="C1802" t="s">
        <v>11</v>
      </c>
      <c r="D1802">
        <v>592</v>
      </c>
      <c r="E1802" t="s">
        <v>1</v>
      </c>
      <c r="F1802">
        <v>30.75</v>
      </c>
      <c r="G1802">
        <v>18204</v>
      </c>
    </row>
    <row r="1803" spans="1:7" x14ac:dyDescent="0.25">
      <c r="A1803" s="62">
        <v>44245</v>
      </c>
      <c r="B1803" t="s">
        <v>177</v>
      </c>
      <c r="C1803" t="s">
        <v>11</v>
      </c>
      <c r="D1803">
        <v>482</v>
      </c>
      <c r="E1803" t="s">
        <v>1</v>
      </c>
      <c r="F1803">
        <v>30.75</v>
      </c>
      <c r="G1803">
        <v>14821.5</v>
      </c>
    </row>
    <row r="1804" spans="1:7" x14ac:dyDescent="0.25">
      <c r="A1804" s="62">
        <v>44245</v>
      </c>
      <c r="B1804" t="s">
        <v>177</v>
      </c>
      <c r="C1804" t="s">
        <v>11</v>
      </c>
      <c r="D1804">
        <v>380</v>
      </c>
      <c r="E1804" t="s">
        <v>1</v>
      </c>
      <c r="F1804">
        <v>32.5</v>
      </c>
      <c r="G1804">
        <v>12350</v>
      </c>
    </row>
    <row r="1805" spans="1:7" x14ac:dyDescent="0.25">
      <c r="A1805" s="62">
        <v>44245</v>
      </c>
      <c r="B1805" t="s">
        <v>177</v>
      </c>
      <c r="C1805" t="s">
        <v>11</v>
      </c>
      <c r="D1805">
        <v>445</v>
      </c>
      <c r="E1805" t="s">
        <v>1</v>
      </c>
      <c r="F1805">
        <v>32.5</v>
      </c>
      <c r="G1805">
        <v>14462.5</v>
      </c>
    </row>
    <row r="1806" spans="1:7" x14ac:dyDescent="0.25">
      <c r="A1806" s="62">
        <v>44245</v>
      </c>
      <c r="B1806" t="s">
        <v>177</v>
      </c>
      <c r="C1806" t="s">
        <v>11</v>
      </c>
      <c r="D1806">
        <v>890</v>
      </c>
      <c r="E1806" t="s">
        <v>1</v>
      </c>
      <c r="F1806">
        <v>32.5</v>
      </c>
      <c r="G1806">
        <v>28925</v>
      </c>
    </row>
    <row r="1807" spans="1:7" x14ac:dyDescent="0.25">
      <c r="A1807" s="62">
        <v>44245</v>
      </c>
      <c r="B1807" t="s">
        <v>177</v>
      </c>
      <c r="C1807" t="s">
        <v>11</v>
      </c>
      <c r="D1807">
        <v>472</v>
      </c>
      <c r="E1807" t="s">
        <v>1</v>
      </c>
      <c r="F1807">
        <v>32.5</v>
      </c>
      <c r="G1807">
        <v>15340</v>
      </c>
    </row>
    <row r="1808" spans="1:7" x14ac:dyDescent="0.25">
      <c r="A1808" s="62">
        <v>44245</v>
      </c>
      <c r="B1808" t="s">
        <v>177</v>
      </c>
      <c r="C1808" t="s">
        <v>11</v>
      </c>
      <c r="D1808">
        <v>481</v>
      </c>
      <c r="E1808" t="s">
        <v>1</v>
      </c>
      <c r="F1808">
        <v>32.5</v>
      </c>
      <c r="G1808">
        <v>15632.5</v>
      </c>
    </row>
    <row r="1809" spans="1:7" x14ac:dyDescent="0.25">
      <c r="A1809" s="62">
        <v>44245</v>
      </c>
      <c r="B1809" t="s">
        <v>177</v>
      </c>
      <c r="C1809" t="s">
        <v>11</v>
      </c>
      <c r="D1809">
        <v>2953</v>
      </c>
      <c r="E1809" t="s">
        <v>1</v>
      </c>
      <c r="F1809">
        <v>30.75</v>
      </c>
      <c r="G1809">
        <v>90804.75</v>
      </c>
    </row>
    <row r="1810" spans="1:7" x14ac:dyDescent="0.25">
      <c r="A1810" s="62">
        <v>44252</v>
      </c>
      <c r="B1810" t="s">
        <v>177</v>
      </c>
      <c r="C1810" t="s">
        <v>11</v>
      </c>
      <c r="D1810">
        <v>1829</v>
      </c>
      <c r="E1810" t="s">
        <v>1</v>
      </c>
      <c r="F1810">
        <v>30.75</v>
      </c>
      <c r="G1810">
        <v>56241.75</v>
      </c>
    </row>
    <row r="1811" spans="1:7" x14ac:dyDescent="0.25">
      <c r="A1811" s="62">
        <v>44252</v>
      </c>
      <c r="B1811" t="s">
        <v>177</v>
      </c>
      <c r="C1811" t="s">
        <v>11</v>
      </c>
      <c r="D1811">
        <v>1729</v>
      </c>
      <c r="E1811" t="s">
        <v>1</v>
      </c>
      <c r="F1811">
        <v>30.75</v>
      </c>
      <c r="G1811">
        <v>53166.75</v>
      </c>
    </row>
    <row r="1812" spans="1:7" x14ac:dyDescent="0.25">
      <c r="A1812" s="62">
        <v>44252</v>
      </c>
      <c r="B1812" t="s">
        <v>177</v>
      </c>
      <c r="C1812" t="s">
        <v>11</v>
      </c>
      <c r="D1812">
        <v>989</v>
      </c>
      <c r="E1812" t="s">
        <v>1</v>
      </c>
      <c r="F1812">
        <v>30.75</v>
      </c>
      <c r="G1812">
        <v>30411.75</v>
      </c>
    </row>
    <row r="1813" spans="1:7" x14ac:dyDescent="0.25">
      <c r="A1813" s="62">
        <v>44252</v>
      </c>
      <c r="B1813" t="s">
        <v>177</v>
      </c>
      <c r="C1813" t="s">
        <v>11</v>
      </c>
      <c r="D1813">
        <v>429</v>
      </c>
      <c r="E1813" t="s">
        <v>1</v>
      </c>
      <c r="F1813">
        <v>30.75</v>
      </c>
      <c r="G1813">
        <v>13191.75</v>
      </c>
    </row>
    <row r="1814" spans="1:7" x14ac:dyDescent="0.25">
      <c r="A1814" s="62">
        <v>44252</v>
      </c>
      <c r="B1814" t="s">
        <v>177</v>
      </c>
      <c r="C1814" t="s">
        <v>11</v>
      </c>
      <c r="D1814">
        <v>822</v>
      </c>
      <c r="E1814" t="s">
        <v>1</v>
      </c>
      <c r="F1814">
        <v>30.75</v>
      </c>
      <c r="G1814">
        <v>25276.5</v>
      </c>
    </row>
    <row r="1815" spans="1:7" x14ac:dyDescent="0.25">
      <c r="A1815" s="62">
        <v>44252</v>
      </c>
      <c r="B1815" t="s">
        <v>177</v>
      </c>
      <c r="C1815" t="s">
        <v>11</v>
      </c>
      <c r="D1815">
        <v>792</v>
      </c>
      <c r="E1815" t="s">
        <v>1</v>
      </c>
      <c r="F1815">
        <v>32.5</v>
      </c>
      <c r="G1815">
        <v>25740</v>
      </c>
    </row>
    <row r="1816" spans="1:7" x14ac:dyDescent="0.25">
      <c r="A1816" s="62">
        <v>44252</v>
      </c>
      <c r="B1816" t="s">
        <v>177</v>
      </c>
      <c r="C1816" t="s">
        <v>11</v>
      </c>
      <c r="D1816">
        <v>700</v>
      </c>
      <c r="E1816" t="s">
        <v>1</v>
      </c>
      <c r="F1816">
        <v>32.5</v>
      </c>
      <c r="G1816">
        <v>22750</v>
      </c>
    </row>
    <row r="1817" spans="1:7" x14ac:dyDescent="0.25">
      <c r="A1817" s="62">
        <v>44252</v>
      </c>
      <c r="B1817" t="s">
        <v>177</v>
      </c>
      <c r="C1817" t="s">
        <v>11</v>
      </c>
      <c r="D1817">
        <v>584</v>
      </c>
      <c r="E1817" t="s">
        <v>1</v>
      </c>
      <c r="F1817">
        <v>32.5</v>
      </c>
      <c r="G1817">
        <v>18980</v>
      </c>
    </row>
    <row r="1818" spans="1:7" x14ac:dyDescent="0.25">
      <c r="A1818" s="62">
        <v>44252</v>
      </c>
      <c r="B1818" t="s">
        <v>177</v>
      </c>
      <c r="C1818" t="s">
        <v>11</v>
      </c>
      <c r="D1818">
        <v>353</v>
      </c>
      <c r="E1818" t="s">
        <v>1</v>
      </c>
      <c r="F1818">
        <v>32.5</v>
      </c>
      <c r="G1818">
        <v>11472.5</v>
      </c>
    </row>
    <row r="1819" spans="1:7" x14ac:dyDescent="0.25">
      <c r="A1819" s="62">
        <v>44252</v>
      </c>
      <c r="B1819" t="s">
        <v>177</v>
      </c>
      <c r="C1819" t="s">
        <v>11</v>
      </c>
      <c r="D1819">
        <v>1088</v>
      </c>
      <c r="E1819" t="s">
        <v>1</v>
      </c>
      <c r="F1819">
        <v>30.75</v>
      </c>
      <c r="G1819">
        <v>33456</v>
      </c>
    </row>
    <row r="1820" spans="1:7" x14ac:dyDescent="0.25">
      <c r="A1820" s="62">
        <v>44267</v>
      </c>
      <c r="B1820" t="s">
        <v>177</v>
      </c>
      <c r="C1820" t="s">
        <v>14</v>
      </c>
      <c r="D1820">
        <v>10077</v>
      </c>
      <c r="E1820" t="s">
        <v>1</v>
      </c>
      <c r="F1820">
        <v>37.5</v>
      </c>
      <c r="G1820">
        <v>377887.5</v>
      </c>
    </row>
    <row r="1821" spans="1:7" x14ac:dyDescent="0.25">
      <c r="A1821" s="62">
        <v>44274</v>
      </c>
      <c r="B1821" t="s">
        <v>177</v>
      </c>
      <c r="C1821" t="s">
        <v>11</v>
      </c>
      <c r="D1821">
        <v>3831</v>
      </c>
      <c r="E1821" t="s">
        <v>1</v>
      </c>
      <c r="F1821">
        <v>38</v>
      </c>
      <c r="G1821">
        <v>145578</v>
      </c>
    </row>
    <row r="1822" spans="1:7" x14ac:dyDescent="0.25">
      <c r="A1822" s="62">
        <v>44274</v>
      </c>
      <c r="B1822" t="s">
        <v>177</v>
      </c>
      <c r="C1822" t="s">
        <v>11</v>
      </c>
      <c r="D1822">
        <v>537</v>
      </c>
      <c r="E1822" t="s">
        <v>1</v>
      </c>
      <c r="F1822">
        <v>38</v>
      </c>
      <c r="G1822">
        <v>20406</v>
      </c>
    </row>
    <row r="1823" spans="1:7" x14ac:dyDescent="0.25">
      <c r="A1823" s="62">
        <v>44274</v>
      </c>
      <c r="B1823" t="s">
        <v>177</v>
      </c>
      <c r="C1823" t="s">
        <v>11</v>
      </c>
      <c r="D1823">
        <v>1626</v>
      </c>
      <c r="E1823" t="s">
        <v>1</v>
      </c>
      <c r="F1823">
        <v>38</v>
      </c>
      <c r="G1823">
        <v>61788</v>
      </c>
    </row>
    <row r="1824" spans="1:7" x14ac:dyDescent="0.25">
      <c r="A1824" s="62">
        <v>44274</v>
      </c>
      <c r="B1824" t="s">
        <v>177</v>
      </c>
      <c r="C1824" t="s">
        <v>11</v>
      </c>
      <c r="D1824">
        <v>816</v>
      </c>
      <c r="E1824" t="s">
        <v>1</v>
      </c>
      <c r="F1824">
        <v>43.25</v>
      </c>
      <c r="G1824">
        <v>35292</v>
      </c>
    </row>
    <row r="1825" spans="1:7" x14ac:dyDescent="0.25">
      <c r="A1825" s="62">
        <v>44274</v>
      </c>
      <c r="B1825" t="s">
        <v>177</v>
      </c>
      <c r="C1825" t="s">
        <v>11</v>
      </c>
      <c r="D1825">
        <v>863</v>
      </c>
      <c r="E1825" t="s">
        <v>1</v>
      </c>
      <c r="F1825">
        <v>43.25</v>
      </c>
      <c r="G1825">
        <v>37324.75</v>
      </c>
    </row>
    <row r="1826" spans="1:7" x14ac:dyDescent="0.25">
      <c r="A1826" s="62">
        <v>44274</v>
      </c>
      <c r="B1826" t="s">
        <v>177</v>
      </c>
      <c r="C1826" t="s">
        <v>11</v>
      </c>
      <c r="D1826">
        <v>1544</v>
      </c>
      <c r="E1826" t="s">
        <v>1</v>
      </c>
      <c r="F1826">
        <v>43.25</v>
      </c>
      <c r="G1826">
        <v>66778</v>
      </c>
    </row>
    <row r="1827" spans="1:7" x14ac:dyDescent="0.25">
      <c r="A1827" s="62">
        <v>44274</v>
      </c>
      <c r="B1827" t="s">
        <v>177</v>
      </c>
      <c r="C1827" t="s">
        <v>11</v>
      </c>
      <c r="D1827">
        <v>3814</v>
      </c>
      <c r="E1827" t="s">
        <v>1</v>
      </c>
      <c r="F1827">
        <v>40.75</v>
      </c>
      <c r="G1827">
        <v>155420.5</v>
      </c>
    </row>
    <row r="1828" spans="1:7" x14ac:dyDescent="0.25">
      <c r="A1828" s="62">
        <v>44274</v>
      </c>
      <c r="B1828" t="s">
        <v>177</v>
      </c>
      <c r="C1828" t="s">
        <v>11</v>
      </c>
      <c r="D1828">
        <v>3761</v>
      </c>
      <c r="E1828" t="s">
        <v>1</v>
      </c>
      <c r="F1828">
        <v>40.75</v>
      </c>
      <c r="G1828">
        <v>153260.75</v>
      </c>
    </row>
    <row r="1829" spans="1:7" x14ac:dyDescent="0.25">
      <c r="A1829" s="62">
        <v>44274</v>
      </c>
      <c r="B1829" t="s">
        <v>177</v>
      </c>
      <c r="C1829" t="s">
        <v>11</v>
      </c>
      <c r="D1829">
        <v>454</v>
      </c>
      <c r="E1829" t="s">
        <v>1</v>
      </c>
      <c r="F1829">
        <v>40.75</v>
      </c>
      <c r="G1829">
        <v>18500.5</v>
      </c>
    </row>
    <row r="1830" spans="1:7" x14ac:dyDescent="0.25">
      <c r="A1830" s="62">
        <v>44274</v>
      </c>
      <c r="B1830" t="s">
        <v>177</v>
      </c>
      <c r="C1830" t="s">
        <v>11</v>
      </c>
      <c r="D1830">
        <v>856</v>
      </c>
      <c r="E1830" t="s">
        <v>1</v>
      </c>
      <c r="F1830">
        <v>40.75</v>
      </c>
      <c r="G1830">
        <v>34882</v>
      </c>
    </row>
    <row r="1831" spans="1:7" x14ac:dyDescent="0.25">
      <c r="A1831" s="62">
        <v>44274</v>
      </c>
      <c r="B1831" t="s">
        <v>177</v>
      </c>
      <c r="C1831" t="s">
        <v>11</v>
      </c>
      <c r="D1831">
        <v>806</v>
      </c>
      <c r="E1831" t="s">
        <v>1</v>
      </c>
      <c r="F1831">
        <v>40.75</v>
      </c>
      <c r="G1831">
        <v>32844.5</v>
      </c>
    </row>
    <row r="1832" spans="1:7" x14ac:dyDescent="0.25">
      <c r="A1832" s="62">
        <v>44274</v>
      </c>
      <c r="B1832" t="s">
        <v>177</v>
      </c>
      <c r="C1832" t="s">
        <v>11</v>
      </c>
      <c r="D1832">
        <v>1467</v>
      </c>
      <c r="E1832" t="s">
        <v>1</v>
      </c>
      <c r="F1832">
        <v>40.75</v>
      </c>
      <c r="G1832">
        <v>59780.25</v>
      </c>
    </row>
    <row r="1833" spans="1:7" x14ac:dyDescent="0.25">
      <c r="A1833" s="62">
        <v>44306</v>
      </c>
      <c r="B1833" t="s">
        <v>177</v>
      </c>
      <c r="C1833" t="s">
        <v>11</v>
      </c>
      <c r="D1833">
        <v>838</v>
      </c>
      <c r="E1833" t="s">
        <v>1</v>
      </c>
      <c r="F1833">
        <v>40.75</v>
      </c>
      <c r="G1833">
        <v>34148.5</v>
      </c>
    </row>
    <row r="1834" spans="1:7" x14ac:dyDescent="0.25">
      <c r="A1834" s="62">
        <v>44306</v>
      </c>
      <c r="B1834" t="s">
        <v>177</v>
      </c>
      <c r="C1834" t="s">
        <v>11</v>
      </c>
      <c r="D1834">
        <v>786</v>
      </c>
      <c r="E1834" t="s">
        <v>1</v>
      </c>
      <c r="F1834">
        <v>40.75</v>
      </c>
      <c r="G1834">
        <v>32029.5</v>
      </c>
    </row>
    <row r="1835" spans="1:7" x14ac:dyDescent="0.25">
      <c r="A1835" s="62">
        <v>44306</v>
      </c>
      <c r="B1835" t="s">
        <v>177</v>
      </c>
      <c r="C1835" t="s">
        <v>11</v>
      </c>
      <c r="D1835">
        <v>980</v>
      </c>
      <c r="E1835" t="s">
        <v>1</v>
      </c>
      <c r="F1835">
        <v>40.75</v>
      </c>
      <c r="G1835">
        <v>39935</v>
      </c>
    </row>
    <row r="1836" spans="1:7" x14ac:dyDescent="0.25">
      <c r="A1836" s="62">
        <v>44306</v>
      </c>
      <c r="B1836" t="s">
        <v>177</v>
      </c>
      <c r="C1836" t="s">
        <v>11</v>
      </c>
      <c r="D1836">
        <v>2174</v>
      </c>
      <c r="E1836" t="s">
        <v>1</v>
      </c>
      <c r="F1836">
        <v>40.75</v>
      </c>
      <c r="G1836">
        <v>88590.5</v>
      </c>
    </row>
    <row r="1837" spans="1:7" x14ac:dyDescent="0.25">
      <c r="A1837" s="62">
        <v>44306</v>
      </c>
      <c r="B1837" t="s">
        <v>177</v>
      </c>
      <c r="C1837" t="s">
        <v>11</v>
      </c>
      <c r="D1837">
        <v>1020</v>
      </c>
      <c r="E1837" t="s">
        <v>1</v>
      </c>
      <c r="F1837">
        <v>40.75</v>
      </c>
      <c r="G1837">
        <v>41565</v>
      </c>
    </row>
    <row r="1838" spans="1:7" x14ac:dyDescent="0.25">
      <c r="A1838" s="62">
        <v>44306</v>
      </c>
      <c r="B1838" t="s">
        <v>177</v>
      </c>
      <c r="C1838" t="s">
        <v>11</v>
      </c>
      <c r="D1838">
        <v>349</v>
      </c>
      <c r="E1838" t="s">
        <v>1</v>
      </c>
      <c r="F1838">
        <v>42.75</v>
      </c>
      <c r="G1838">
        <v>14919.75</v>
      </c>
    </row>
    <row r="1839" spans="1:7" x14ac:dyDescent="0.25">
      <c r="A1839" s="62">
        <v>44306</v>
      </c>
      <c r="B1839" t="s">
        <v>177</v>
      </c>
      <c r="C1839" t="s">
        <v>11</v>
      </c>
      <c r="D1839">
        <v>353</v>
      </c>
      <c r="E1839" t="s">
        <v>1</v>
      </c>
      <c r="F1839">
        <v>42.75</v>
      </c>
      <c r="G1839">
        <v>15090.75</v>
      </c>
    </row>
    <row r="1840" spans="1:7" x14ac:dyDescent="0.25">
      <c r="A1840" s="62">
        <v>44306</v>
      </c>
      <c r="B1840" t="s">
        <v>177</v>
      </c>
      <c r="C1840" t="s">
        <v>11</v>
      </c>
      <c r="D1840">
        <v>570</v>
      </c>
      <c r="E1840" t="s">
        <v>1</v>
      </c>
      <c r="F1840">
        <v>42.75</v>
      </c>
      <c r="G1840">
        <v>24367.5</v>
      </c>
    </row>
    <row r="1841" spans="1:7" x14ac:dyDescent="0.25">
      <c r="A1841" s="62">
        <v>44306</v>
      </c>
      <c r="B1841" t="s">
        <v>177</v>
      </c>
      <c r="C1841" t="s">
        <v>11</v>
      </c>
      <c r="D1841">
        <v>422</v>
      </c>
      <c r="E1841" t="s">
        <v>1</v>
      </c>
      <c r="F1841">
        <v>42.75</v>
      </c>
      <c r="G1841">
        <v>18040.5</v>
      </c>
    </row>
    <row r="1842" spans="1:7" x14ac:dyDescent="0.25">
      <c r="A1842" s="62">
        <v>44306</v>
      </c>
      <c r="B1842" t="s">
        <v>177</v>
      </c>
      <c r="C1842" t="s">
        <v>11</v>
      </c>
      <c r="D1842">
        <v>407</v>
      </c>
      <c r="E1842" t="s">
        <v>1</v>
      </c>
      <c r="F1842">
        <v>42.75</v>
      </c>
      <c r="G1842">
        <v>17399.25</v>
      </c>
    </row>
    <row r="1843" spans="1:7" x14ac:dyDescent="0.25">
      <c r="A1843" s="62">
        <v>44306</v>
      </c>
      <c r="B1843" t="s">
        <v>177</v>
      </c>
      <c r="C1843" t="s">
        <v>11</v>
      </c>
      <c r="D1843">
        <v>682</v>
      </c>
      <c r="E1843" t="s">
        <v>1</v>
      </c>
      <c r="F1843">
        <v>42.75</v>
      </c>
      <c r="G1843">
        <v>29155.5</v>
      </c>
    </row>
    <row r="1844" spans="1:7" x14ac:dyDescent="0.25">
      <c r="A1844" s="62">
        <v>44306</v>
      </c>
      <c r="B1844" t="s">
        <v>177</v>
      </c>
      <c r="C1844" t="s">
        <v>11</v>
      </c>
      <c r="D1844">
        <v>1670</v>
      </c>
      <c r="E1844" t="s">
        <v>1</v>
      </c>
      <c r="F1844">
        <v>40.75</v>
      </c>
      <c r="G1844">
        <v>68052.5</v>
      </c>
    </row>
    <row r="1845" spans="1:7" x14ac:dyDescent="0.25">
      <c r="A1845" s="62">
        <v>44310</v>
      </c>
      <c r="B1845" t="s">
        <v>177</v>
      </c>
      <c r="C1845" t="s">
        <v>11</v>
      </c>
      <c r="D1845">
        <v>827</v>
      </c>
      <c r="E1845" t="s">
        <v>1</v>
      </c>
      <c r="F1845">
        <v>41.25</v>
      </c>
      <c r="G1845">
        <v>34113.75</v>
      </c>
    </row>
    <row r="1846" spans="1:7" x14ac:dyDescent="0.25">
      <c r="A1846" s="62">
        <v>44310</v>
      </c>
      <c r="B1846" t="s">
        <v>177</v>
      </c>
      <c r="C1846" t="s">
        <v>11</v>
      </c>
      <c r="D1846">
        <v>2723</v>
      </c>
      <c r="E1846" t="s">
        <v>1</v>
      </c>
      <c r="F1846">
        <v>41.25</v>
      </c>
      <c r="G1846">
        <v>112323.75</v>
      </c>
    </row>
    <row r="1847" spans="1:7" x14ac:dyDescent="0.25">
      <c r="A1847" s="62">
        <v>44310</v>
      </c>
      <c r="B1847" t="s">
        <v>177</v>
      </c>
      <c r="C1847" t="s">
        <v>11</v>
      </c>
      <c r="D1847">
        <v>1807</v>
      </c>
      <c r="E1847" t="s">
        <v>1</v>
      </c>
      <c r="F1847">
        <v>41.25</v>
      </c>
      <c r="G1847">
        <v>74538.75</v>
      </c>
    </row>
    <row r="1848" spans="1:7" x14ac:dyDescent="0.25">
      <c r="A1848" s="62">
        <v>44310</v>
      </c>
      <c r="B1848" t="s">
        <v>177</v>
      </c>
      <c r="C1848" t="s">
        <v>11</v>
      </c>
      <c r="D1848">
        <v>1830</v>
      </c>
      <c r="E1848" t="s">
        <v>1</v>
      </c>
      <c r="F1848">
        <v>41.25</v>
      </c>
      <c r="G1848">
        <v>75487.5</v>
      </c>
    </row>
    <row r="1849" spans="1:7" x14ac:dyDescent="0.25">
      <c r="A1849" s="62">
        <v>44310</v>
      </c>
      <c r="B1849" t="s">
        <v>177</v>
      </c>
      <c r="C1849" t="s">
        <v>11</v>
      </c>
      <c r="D1849">
        <v>654</v>
      </c>
      <c r="E1849" t="s">
        <v>1</v>
      </c>
      <c r="F1849">
        <v>41.25</v>
      </c>
      <c r="G1849">
        <v>26977.5</v>
      </c>
    </row>
    <row r="1850" spans="1:7" x14ac:dyDescent="0.25">
      <c r="A1850" s="62">
        <v>44310</v>
      </c>
      <c r="B1850" t="s">
        <v>177</v>
      </c>
      <c r="C1850" t="s">
        <v>11</v>
      </c>
      <c r="D1850">
        <v>1551</v>
      </c>
      <c r="E1850" t="s">
        <v>1</v>
      </c>
      <c r="F1850">
        <v>41.25</v>
      </c>
      <c r="G1850">
        <v>63978.75</v>
      </c>
    </row>
    <row r="1851" spans="1:7" x14ac:dyDescent="0.25">
      <c r="A1851" s="62">
        <v>44461</v>
      </c>
      <c r="B1851" t="s">
        <v>177</v>
      </c>
      <c r="C1851" t="s">
        <v>11</v>
      </c>
      <c r="D1851">
        <v>1257</v>
      </c>
      <c r="E1851" t="s">
        <v>1</v>
      </c>
      <c r="F1851">
        <v>34.5</v>
      </c>
      <c r="G1851">
        <v>43366.5</v>
      </c>
    </row>
    <row r="1852" spans="1:7" x14ac:dyDescent="0.25">
      <c r="A1852" s="62">
        <v>44461</v>
      </c>
      <c r="B1852" t="s">
        <v>177</v>
      </c>
      <c r="C1852" t="s">
        <v>11</v>
      </c>
      <c r="D1852">
        <v>2178</v>
      </c>
      <c r="E1852" t="s">
        <v>1</v>
      </c>
      <c r="F1852">
        <v>34.5</v>
      </c>
      <c r="G1852">
        <v>75141</v>
      </c>
    </row>
    <row r="1853" spans="1:7" x14ac:dyDescent="0.25">
      <c r="A1853" s="62">
        <v>44461</v>
      </c>
      <c r="B1853" t="s">
        <v>177</v>
      </c>
      <c r="C1853" t="s">
        <v>11</v>
      </c>
      <c r="D1853">
        <v>946</v>
      </c>
      <c r="E1853" t="s">
        <v>1</v>
      </c>
      <c r="F1853">
        <v>34.5</v>
      </c>
      <c r="G1853">
        <v>32637</v>
      </c>
    </row>
    <row r="1854" spans="1:7" x14ac:dyDescent="0.25">
      <c r="A1854" s="62">
        <v>44461</v>
      </c>
      <c r="B1854" t="s">
        <v>177</v>
      </c>
      <c r="C1854" t="s">
        <v>11</v>
      </c>
      <c r="D1854">
        <v>2083</v>
      </c>
      <c r="E1854" t="s">
        <v>1</v>
      </c>
      <c r="F1854">
        <v>34.5</v>
      </c>
      <c r="G1854">
        <v>71863.5</v>
      </c>
    </row>
    <row r="1855" spans="1:7" x14ac:dyDescent="0.25">
      <c r="A1855" s="62">
        <v>44461</v>
      </c>
      <c r="B1855" t="s">
        <v>177</v>
      </c>
      <c r="C1855" t="s">
        <v>11</v>
      </c>
      <c r="D1855">
        <v>1150</v>
      </c>
      <c r="E1855" t="s">
        <v>1</v>
      </c>
      <c r="F1855">
        <v>34.5</v>
      </c>
      <c r="G1855">
        <v>39675</v>
      </c>
    </row>
    <row r="1856" spans="1:7" x14ac:dyDescent="0.25">
      <c r="A1856" s="62">
        <v>44501</v>
      </c>
      <c r="B1856" t="s">
        <v>177</v>
      </c>
      <c r="C1856" t="s">
        <v>11</v>
      </c>
      <c r="D1856">
        <v>2174</v>
      </c>
      <c r="E1856" t="s">
        <v>1</v>
      </c>
      <c r="F1856">
        <v>40.5</v>
      </c>
      <c r="G1856">
        <v>88047</v>
      </c>
    </row>
    <row r="1857" spans="1:7" x14ac:dyDescent="0.25">
      <c r="A1857" s="62">
        <v>44501</v>
      </c>
      <c r="B1857" t="s">
        <v>177</v>
      </c>
      <c r="C1857" t="s">
        <v>11</v>
      </c>
      <c r="D1857">
        <v>1090</v>
      </c>
      <c r="E1857" t="s">
        <v>1</v>
      </c>
      <c r="F1857">
        <v>40.5</v>
      </c>
      <c r="G1857">
        <v>44145</v>
      </c>
    </row>
    <row r="1858" spans="1:7" x14ac:dyDescent="0.25">
      <c r="A1858" s="62">
        <v>44501</v>
      </c>
      <c r="B1858" t="s">
        <v>177</v>
      </c>
      <c r="C1858" t="s">
        <v>11</v>
      </c>
      <c r="D1858">
        <v>1804</v>
      </c>
      <c r="E1858" t="s">
        <v>1</v>
      </c>
      <c r="F1858">
        <v>40.5</v>
      </c>
      <c r="G1858">
        <v>73062</v>
      </c>
    </row>
    <row r="1859" spans="1:7" x14ac:dyDescent="0.25">
      <c r="A1859" s="62">
        <v>44501</v>
      </c>
      <c r="B1859" t="s">
        <v>177</v>
      </c>
      <c r="C1859" t="s">
        <v>11</v>
      </c>
      <c r="D1859">
        <v>2041</v>
      </c>
      <c r="E1859" t="s">
        <v>1</v>
      </c>
      <c r="F1859">
        <v>40.5</v>
      </c>
      <c r="G1859">
        <v>82660.5</v>
      </c>
    </row>
    <row r="1860" spans="1:7" x14ac:dyDescent="0.25">
      <c r="A1860" s="62">
        <v>44501</v>
      </c>
      <c r="B1860" t="s">
        <v>177</v>
      </c>
      <c r="C1860" t="s">
        <v>11</v>
      </c>
      <c r="D1860">
        <v>1077</v>
      </c>
      <c r="E1860" t="s">
        <v>1</v>
      </c>
      <c r="F1860">
        <v>40.5</v>
      </c>
      <c r="G1860">
        <v>43618.5</v>
      </c>
    </row>
    <row r="1861" spans="1:7" x14ac:dyDescent="0.25">
      <c r="A1861" s="62">
        <v>44429</v>
      </c>
      <c r="B1861" t="s">
        <v>208</v>
      </c>
      <c r="C1861" t="s">
        <v>13</v>
      </c>
      <c r="D1861">
        <v>1600</v>
      </c>
      <c r="E1861" t="s">
        <v>2</v>
      </c>
      <c r="F1861">
        <v>24</v>
      </c>
      <c r="G1861">
        <v>38400</v>
      </c>
    </row>
    <row r="1862" spans="1:7" x14ac:dyDescent="0.25">
      <c r="A1862" s="62">
        <v>44429</v>
      </c>
      <c r="B1862" t="s">
        <v>208</v>
      </c>
      <c r="C1862" t="s">
        <v>15</v>
      </c>
      <c r="D1862">
        <v>800</v>
      </c>
      <c r="E1862" t="s">
        <v>2</v>
      </c>
      <c r="F1862">
        <v>38.5</v>
      </c>
      <c r="G1862">
        <v>30800</v>
      </c>
    </row>
    <row r="1863" spans="1:7" x14ac:dyDescent="0.25">
      <c r="A1863" s="62">
        <v>44440</v>
      </c>
      <c r="B1863" t="s">
        <v>208</v>
      </c>
      <c r="C1863" t="s">
        <v>13</v>
      </c>
      <c r="D1863">
        <v>1590</v>
      </c>
      <c r="E1863" t="s">
        <v>2</v>
      </c>
      <c r="F1863">
        <v>26.5</v>
      </c>
      <c r="G1863">
        <v>42135</v>
      </c>
    </row>
    <row r="1864" spans="1:7" x14ac:dyDescent="0.25">
      <c r="A1864" s="62">
        <v>44441</v>
      </c>
      <c r="B1864" t="s">
        <v>208</v>
      </c>
      <c r="C1864" t="s">
        <v>15</v>
      </c>
      <c r="D1864">
        <v>800</v>
      </c>
      <c r="E1864" t="s">
        <v>2</v>
      </c>
      <c r="F1864">
        <v>38.5</v>
      </c>
      <c r="G1864">
        <v>30800</v>
      </c>
    </row>
    <row r="1865" spans="1:7" x14ac:dyDescent="0.25">
      <c r="A1865" s="62">
        <v>44445</v>
      </c>
      <c r="B1865" t="s">
        <v>208</v>
      </c>
      <c r="C1865" t="s">
        <v>13</v>
      </c>
      <c r="D1865">
        <v>820</v>
      </c>
      <c r="E1865" t="s">
        <v>2</v>
      </c>
      <c r="F1865">
        <v>26.5</v>
      </c>
      <c r="G1865">
        <v>21730</v>
      </c>
    </row>
    <row r="1866" spans="1:7" x14ac:dyDescent="0.25">
      <c r="A1866" s="62">
        <v>44445</v>
      </c>
      <c r="B1866" t="s">
        <v>208</v>
      </c>
      <c r="C1866" t="s">
        <v>13</v>
      </c>
      <c r="D1866">
        <v>503</v>
      </c>
      <c r="E1866" t="s">
        <v>2</v>
      </c>
      <c r="F1866">
        <v>34</v>
      </c>
      <c r="G1866">
        <v>17102</v>
      </c>
    </row>
    <row r="1867" spans="1:7" x14ac:dyDescent="0.25">
      <c r="A1867" s="62">
        <v>44450</v>
      </c>
      <c r="B1867" t="s">
        <v>208</v>
      </c>
      <c r="C1867" t="s">
        <v>15</v>
      </c>
      <c r="D1867">
        <v>750</v>
      </c>
      <c r="E1867" t="s">
        <v>2</v>
      </c>
      <c r="F1867">
        <v>46</v>
      </c>
      <c r="G1867">
        <v>34500</v>
      </c>
    </row>
    <row r="1868" spans="1:7" x14ac:dyDescent="0.25">
      <c r="A1868" s="62">
        <v>44455</v>
      </c>
      <c r="B1868" t="s">
        <v>208</v>
      </c>
      <c r="C1868" t="s">
        <v>15</v>
      </c>
      <c r="D1868">
        <v>751</v>
      </c>
      <c r="E1868" t="s">
        <v>2</v>
      </c>
      <c r="F1868">
        <v>46</v>
      </c>
      <c r="G1868">
        <v>34546</v>
      </c>
    </row>
    <row r="1869" spans="1:7" x14ac:dyDescent="0.25">
      <c r="A1869" s="62">
        <v>44461</v>
      </c>
      <c r="B1869" t="s">
        <v>208</v>
      </c>
      <c r="C1869" t="s">
        <v>15</v>
      </c>
      <c r="D1869">
        <v>750</v>
      </c>
      <c r="E1869" t="s">
        <v>2</v>
      </c>
      <c r="F1869">
        <v>46</v>
      </c>
      <c r="G1869">
        <v>34500</v>
      </c>
    </row>
    <row r="1870" spans="1:7" x14ac:dyDescent="0.25">
      <c r="A1870" s="62">
        <v>44463</v>
      </c>
      <c r="B1870" t="s">
        <v>208</v>
      </c>
      <c r="C1870" t="s">
        <v>15</v>
      </c>
      <c r="D1870">
        <v>753</v>
      </c>
      <c r="E1870" t="s">
        <v>2</v>
      </c>
      <c r="F1870">
        <v>46</v>
      </c>
      <c r="G1870">
        <v>34638</v>
      </c>
    </row>
    <row r="1871" spans="1:7" x14ac:dyDescent="0.25">
      <c r="A1871" s="62">
        <v>44465</v>
      </c>
      <c r="B1871" t="s">
        <v>208</v>
      </c>
      <c r="C1871" t="s">
        <v>15</v>
      </c>
      <c r="D1871">
        <v>750</v>
      </c>
      <c r="E1871" t="s">
        <v>2</v>
      </c>
      <c r="F1871">
        <v>46</v>
      </c>
      <c r="G1871">
        <v>34500</v>
      </c>
    </row>
    <row r="1872" spans="1:7" x14ac:dyDescent="0.25">
      <c r="A1872" s="62">
        <v>44467</v>
      </c>
      <c r="B1872" t="s">
        <v>208</v>
      </c>
      <c r="C1872" t="s">
        <v>15</v>
      </c>
      <c r="D1872">
        <v>750</v>
      </c>
      <c r="E1872" t="s">
        <v>2</v>
      </c>
      <c r="F1872">
        <v>46</v>
      </c>
      <c r="G1872">
        <v>34500</v>
      </c>
    </row>
    <row r="1873" spans="1:7" x14ac:dyDescent="0.25">
      <c r="A1873" s="62">
        <v>44468</v>
      </c>
      <c r="B1873" t="s">
        <v>208</v>
      </c>
      <c r="C1873" t="s">
        <v>15</v>
      </c>
      <c r="D1873">
        <v>750</v>
      </c>
      <c r="E1873" t="s">
        <v>2</v>
      </c>
      <c r="F1873">
        <v>46</v>
      </c>
      <c r="G1873">
        <v>34500</v>
      </c>
    </row>
    <row r="1874" spans="1:7" x14ac:dyDescent="0.25">
      <c r="A1874" s="62">
        <v>44468</v>
      </c>
      <c r="B1874" t="s">
        <v>208</v>
      </c>
      <c r="C1874" t="s">
        <v>13</v>
      </c>
      <c r="D1874">
        <v>375</v>
      </c>
      <c r="E1874" t="s">
        <v>2</v>
      </c>
      <c r="F1874">
        <v>26.5</v>
      </c>
      <c r="G1874">
        <v>9937.5</v>
      </c>
    </row>
    <row r="1875" spans="1:7" x14ac:dyDescent="0.25">
      <c r="A1875" s="62">
        <v>44468</v>
      </c>
      <c r="B1875" t="s">
        <v>208</v>
      </c>
      <c r="C1875" t="s">
        <v>13</v>
      </c>
      <c r="D1875">
        <v>1025</v>
      </c>
      <c r="E1875" t="s">
        <v>2</v>
      </c>
      <c r="F1875">
        <v>24</v>
      </c>
      <c r="G1875">
        <v>24600</v>
      </c>
    </row>
    <row r="1876" spans="1:7" x14ac:dyDescent="0.25">
      <c r="A1876" s="62">
        <v>44470</v>
      </c>
      <c r="B1876" t="s">
        <v>208</v>
      </c>
      <c r="C1876" t="s">
        <v>15</v>
      </c>
      <c r="D1876">
        <v>750</v>
      </c>
      <c r="E1876" t="s">
        <v>2</v>
      </c>
      <c r="F1876">
        <v>46</v>
      </c>
      <c r="G1876">
        <v>34500</v>
      </c>
    </row>
    <row r="1877" spans="1:7" x14ac:dyDescent="0.25">
      <c r="A1877" s="62">
        <v>44471</v>
      </c>
      <c r="B1877" t="s">
        <v>208</v>
      </c>
      <c r="C1877" t="s">
        <v>15</v>
      </c>
      <c r="D1877">
        <v>750</v>
      </c>
      <c r="E1877" t="s">
        <v>2</v>
      </c>
      <c r="F1877">
        <v>46</v>
      </c>
      <c r="G1877">
        <v>34500</v>
      </c>
    </row>
    <row r="1878" spans="1:7" x14ac:dyDescent="0.25">
      <c r="A1878" s="62">
        <v>44471</v>
      </c>
      <c r="B1878" t="s">
        <v>208</v>
      </c>
      <c r="C1878" t="s">
        <v>15</v>
      </c>
      <c r="D1878">
        <v>764</v>
      </c>
      <c r="E1878" t="s">
        <v>2</v>
      </c>
      <c r="F1878">
        <v>46</v>
      </c>
      <c r="G1878">
        <v>35144</v>
      </c>
    </row>
    <row r="1879" spans="1:7" x14ac:dyDescent="0.25">
      <c r="A1879" s="62">
        <v>44474</v>
      </c>
      <c r="B1879" t="s">
        <v>208</v>
      </c>
      <c r="C1879" t="s">
        <v>15</v>
      </c>
      <c r="D1879">
        <v>750</v>
      </c>
      <c r="E1879" t="s">
        <v>2</v>
      </c>
      <c r="F1879">
        <v>46</v>
      </c>
      <c r="G1879">
        <v>34500</v>
      </c>
    </row>
    <row r="1880" spans="1:7" x14ac:dyDescent="0.25">
      <c r="A1880" s="62">
        <v>44475</v>
      </c>
      <c r="B1880" t="s">
        <v>208</v>
      </c>
      <c r="C1880" t="s">
        <v>15</v>
      </c>
      <c r="D1880">
        <v>750</v>
      </c>
      <c r="E1880" t="s">
        <v>2</v>
      </c>
      <c r="F1880">
        <v>46</v>
      </c>
      <c r="G1880">
        <v>34500</v>
      </c>
    </row>
    <row r="1881" spans="1:7" x14ac:dyDescent="0.25">
      <c r="A1881" s="62">
        <v>44480</v>
      </c>
      <c r="B1881" t="s">
        <v>208</v>
      </c>
      <c r="C1881" t="s">
        <v>15</v>
      </c>
      <c r="D1881">
        <v>755</v>
      </c>
      <c r="E1881" t="s">
        <v>2</v>
      </c>
      <c r="F1881">
        <v>46</v>
      </c>
      <c r="G1881">
        <v>34730</v>
      </c>
    </row>
    <row r="1882" spans="1:7" x14ac:dyDescent="0.25">
      <c r="A1882" s="62">
        <v>44480</v>
      </c>
      <c r="B1882" t="s">
        <v>208</v>
      </c>
      <c r="C1882" t="s">
        <v>15</v>
      </c>
      <c r="D1882">
        <v>660</v>
      </c>
      <c r="E1882" t="s">
        <v>2</v>
      </c>
      <c r="F1882">
        <v>46</v>
      </c>
      <c r="G1882">
        <v>30360</v>
      </c>
    </row>
    <row r="1883" spans="1:7" x14ac:dyDescent="0.25">
      <c r="A1883" s="62">
        <v>44488</v>
      </c>
      <c r="B1883" t="s">
        <v>208</v>
      </c>
      <c r="C1883" t="s">
        <v>15</v>
      </c>
      <c r="D1883">
        <v>766</v>
      </c>
      <c r="E1883" t="s">
        <v>2</v>
      </c>
      <c r="F1883">
        <v>46</v>
      </c>
      <c r="G1883">
        <v>35236</v>
      </c>
    </row>
    <row r="1884" spans="1:7" x14ac:dyDescent="0.25">
      <c r="A1884" s="62">
        <v>44492</v>
      </c>
      <c r="B1884" t="s">
        <v>208</v>
      </c>
      <c r="C1884" t="s">
        <v>15</v>
      </c>
      <c r="D1884">
        <v>750</v>
      </c>
      <c r="E1884" t="s">
        <v>2</v>
      </c>
      <c r="F1884">
        <v>48.5</v>
      </c>
      <c r="G1884">
        <v>36375</v>
      </c>
    </row>
    <row r="1885" spans="1:7" x14ac:dyDescent="0.25">
      <c r="A1885" s="62">
        <v>44498</v>
      </c>
      <c r="B1885" t="s">
        <v>208</v>
      </c>
      <c r="C1885" t="s">
        <v>15</v>
      </c>
      <c r="D1885">
        <v>750</v>
      </c>
      <c r="E1885" t="s">
        <v>2</v>
      </c>
      <c r="F1885">
        <v>48.5</v>
      </c>
      <c r="G1885">
        <v>36375</v>
      </c>
    </row>
    <row r="1886" spans="1:7" x14ac:dyDescent="0.25">
      <c r="A1886" s="62">
        <v>44502</v>
      </c>
      <c r="B1886" t="s">
        <v>208</v>
      </c>
      <c r="C1886" t="s">
        <v>15</v>
      </c>
      <c r="D1886">
        <v>750</v>
      </c>
      <c r="E1886" t="s">
        <v>2</v>
      </c>
      <c r="F1886">
        <v>46.25</v>
      </c>
      <c r="G1886">
        <v>34687.5</v>
      </c>
    </row>
    <row r="1887" spans="1:7" x14ac:dyDescent="0.25">
      <c r="A1887" s="62">
        <v>44504</v>
      </c>
      <c r="B1887" t="s">
        <v>208</v>
      </c>
      <c r="C1887" t="s">
        <v>15</v>
      </c>
      <c r="D1887">
        <v>750</v>
      </c>
      <c r="E1887" t="s">
        <v>2</v>
      </c>
      <c r="F1887">
        <v>46.25</v>
      </c>
      <c r="G1887">
        <v>34687.5</v>
      </c>
    </row>
    <row r="1888" spans="1:7" x14ac:dyDescent="0.25">
      <c r="A1888" s="62">
        <v>44512</v>
      </c>
      <c r="B1888" t="s">
        <v>208</v>
      </c>
      <c r="C1888" t="s">
        <v>15</v>
      </c>
      <c r="D1888">
        <v>710</v>
      </c>
      <c r="E1888" t="s">
        <v>2</v>
      </c>
      <c r="F1888">
        <v>46.25</v>
      </c>
      <c r="G1888">
        <v>32837.5</v>
      </c>
    </row>
    <row r="1889" spans="1:7" x14ac:dyDescent="0.25">
      <c r="A1889" s="62">
        <v>44518</v>
      </c>
      <c r="B1889" t="s">
        <v>208</v>
      </c>
      <c r="C1889" t="s">
        <v>15</v>
      </c>
      <c r="D1889">
        <v>750</v>
      </c>
      <c r="E1889" t="s">
        <v>2</v>
      </c>
      <c r="F1889">
        <v>46.25</v>
      </c>
      <c r="G1889">
        <v>34687.5</v>
      </c>
    </row>
    <row r="1890" spans="1:7" x14ac:dyDescent="0.25">
      <c r="A1890" s="62">
        <v>44520</v>
      </c>
      <c r="B1890" t="s">
        <v>208</v>
      </c>
      <c r="C1890" t="s">
        <v>15</v>
      </c>
      <c r="D1890">
        <v>750</v>
      </c>
      <c r="E1890" t="s">
        <v>2</v>
      </c>
      <c r="F1890">
        <v>46.25</v>
      </c>
      <c r="G1890">
        <v>34687.5</v>
      </c>
    </row>
    <row r="1891" spans="1:7" x14ac:dyDescent="0.25">
      <c r="A1891" s="62">
        <v>44523</v>
      </c>
      <c r="B1891" t="s">
        <v>208</v>
      </c>
      <c r="C1891" t="s">
        <v>15</v>
      </c>
      <c r="D1891">
        <v>750</v>
      </c>
      <c r="E1891" t="s">
        <v>2</v>
      </c>
      <c r="F1891">
        <v>46.25</v>
      </c>
      <c r="G1891">
        <v>34687.5</v>
      </c>
    </row>
    <row r="1892" spans="1:7" x14ac:dyDescent="0.25">
      <c r="A1892" s="62">
        <v>44524</v>
      </c>
      <c r="B1892" t="s">
        <v>208</v>
      </c>
      <c r="C1892" t="s">
        <v>15</v>
      </c>
      <c r="D1892">
        <v>750</v>
      </c>
      <c r="E1892" t="s">
        <v>2</v>
      </c>
      <c r="F1892">
        <v>46.25</v>
      </c>
      <c r="G1892">
        <v>34687.5</v>
      </c>
    </row>
    <row r="1893" spans="1:7" x14ac:dyDescent="0.25">
      <c r="A1893" s="62">
        <v>44526</v>
      </c>
      <c r="B1893" t="s">
        <v>208</v>
      </c>
      <c r="C1893" t="s">
        <v>15</v>
      </c>
      <c r="D1893">
        <v>751</v>
      </c>
      <c r="E1893" t="s">
        <v>2</v>
      </c>
      <c r="F1893">
        <v>46.25</v>
      </c>
      <c r="G1893">
        <v>34733.75</v>
      </c>
    </row>
    <row r="1894" spans="1:7" x14ac:dyDescent="0.25">
      <c r="A1894" s="62">
        <v>44530</v>
      </c>
      <c r="B1894" t="s">
        <v>208</v>
      </c>
      <c r="C1894" t="s">
        <v>15</v>
      </c>
      <c r="D1894">
        <v>750</v>
      </c>
      <c r="E1894" t="s">
        <v>2</v>
      </c>
      <c r="F1894">
        <v>46.25</v>
      </c>
      <c r="G1894">
        <v>34687.5</v>
      </c>
    </row>
    <row r="1895" spans="1:7" x14ac:dyDescent="0.25">
      <c r="A1895" s="62">
        <v>44530</v>
      </c>
      <c r="B1895" t="s">
        <v>208</v>
      </c>
      <c r="C1895" t="s">
        <v>15</v>
      </c>
      <c r="D1895">
        <v>750</v>
      </c>
      <c r="E1895" t="s">
        <v>2</v>
      </c>
      <c r="F1895">
        <v>46.25</v>
      </c>
      <c r="G1895">
        <v>34687.5</v>
      </c>
    </row>
    <row r="1896" spans="1:7" x14ac:dyDescent="0.25">
      <c r="A1896" s="62">
        <v>44533</v>
      </c>
      <c r="B1896" t="s">
        <v>208</v>
      </c>
      <c r="C1896" t="s">
        <v>15</v>
      </c>
      <c r="D1896">
        <v>800</v>
      </c>
      <c r="E1896" t="s">
        <v>2</v>
      </c>
      <c r="F1896">
        <v>46.25</v>
      </c>
      <c r="G1896">
        <v>37000</v>
      </c>
    </row>
    <row r="1897" spans="1:7" x14ac:dyDescent="0.25">
      <c r="A1897" s="62">
        <v>44534</v>
      </c>
      <c r="B1897" t="s">
        <v>208</v>
      </c>
      <c r="C1897" t="s">
        <v>15</v>
      </c>
      <c r="D1897">
        <v>780</v>
      </c>
      <c r="E1897" t="s">
        <v>2</v>
      </c>
      <c r="F1897">
        <v>46.25</v>
      </c>
      <c r="G1897">
        <v>36075</v>
      </c>
    </row>
    <row r="1898" spans="1:7" x14ac:dyDescent="0.25">
      <c r="A1898" s="62">
        <v>44538</v>
      </c>
      <c r="B1898" t="s">
        <v>208</v>
      </c>
      <c r="C1898" t="s">
        <v>15</v>
      </c>
      <c r="D1898">
        <v>740</v>
      </c>
      <c r="E1898" t="s">
        <v>2</v>
      </c>
      <c r="F1898">
        <v>46.25</v>
      </c>
      <c r="G1898">
        <v>34225</v>
      </c>
    </row>
    <row r="1899" spans="1:7" x14ac:dyDescent="0.25">
      <c r="A1899" s="62">
        <v>44538</v>
      </c>
      <c r="B1899" t="s">
        <v>208</v>
      </c>
      <c r="C1899" t="s">
        <v>13</v>
      </c>
      <c r="D1899">
        <v>260</v>
      </c>
      <c r="E1899" t="s">
        <v>2</v>
      </c>
      <c r="F1899">
        <v>24</v>
      </c>
      <c r="G1899">
        <v>6240</v>
      </c>
    </row>
    <row r="1900" spans="1:7" x14ac:dyDescent="0.25">
      <c r="A1900" s="62">
        <v>44538</v>
      </c>
      <c r="B1900" t="s">
        <v>208</v>
      </c>
      <c r="C1900" t="s">
        <v>15</v>
      </c>
      <c r="D1900">
        <v>760</v>
      </c>
      <c r="E1900" t="s">
        <v>2</v>
      </c>
      <c r="F1900">
        <v>46.25</v>
      </c>
      <c r="G1900">
        <v>35150</v>
      </c>
    </row>
    <row r="1901" spans="1:7" x14ac:dyDescent="0.25">
      <c r="A1901" s="62">
        <v>44541</v>
      </c>
      <c r="B1901" t="s">
        <v>208</v>
      </c>
      <c r="C1901" t="s">
        <v>15</v>
      </c>
      <c r="D1901">
        <v>750</v>
      </c>
      <c r="E1901" t="s">
        <v>2</v>
      </c>
      <c r="F1901">
        <v>46.25</v>
      </c>
      <c r="G1901">
        <v>34687.5</v>
      </c>
    </row>
    <row r="1902" spans="1:7" x14ac:dyDescent="0.25">
      <c r="A1902" s="62">
        <v>44541</v>
      </c>
      <c r="B1902" t="s">
        <v>208</v>
      </c>
      <c r="C1902" t="s">
        <v>13</v>
      </c>
      <c r="D1902">
        <v>1321</v>
      </c>
      <c r="E1902" t="s">
        <v>2</v>
      </c>
      <c r="F1902">
        <v>24</v>
      </c>
      <c r="G1902">
        <v>31704</v>
      </c>
    </row>
    <row r="1903" spans="1:7" x14ac:dyDescent="0.25">
      <c r="A1903" s="62">
        <v>44543</v>
      </c>
      <c r="B1903" t="s">
        <v>208</v>
      </c>
      <c r="C1903" t="s">
        <v>15</v>
      </c>
      <c r="D1903">
        <v>750</v>
      </c>
      <c r="E1903" t="s">
        <v>2</v>
      </c>
      <c r="F1903">
        <v>46.25</v>
      </c>
      <c r="G1903">
        <v>34687.5</v>
      </c>
    </row>
    <row r="1904" spans="1:7" x14ac:dyDescent="0.25">
      <c r="A1904" s="62">
        <v>44545</v>
      </c>
      <c r="B1904" t="s">
        <v>208</v>
      </c>
      <c r="C1904" t="s">
        <v>15</v>
      </c>
      <c r="D1904">
        <v>800</v>
      </c>
      <c r="E1904" t="s">
        <v>2</v>
      </c>
      <c r="F1904">
        <v>46.25</v>
      </c>
      <c r="G1904">
        <v>37000</v>
      </c>
    </row>
    <row r="1905" spans="1:7" x14ac:dyDescent="0.25">
      <c r="A1905" s="62">
        <v>44546</v>
      </c>
      <c r="B1905" t="s">
        <v>208</v>
      </c>
      <c r="C1905" t="s">
        <v>15</v>
      </c>
      <c r="D1905">
        <v>970</v>
      </c>
      <c r="E1905" t="s">
        <v>2</v>
      </c>
      <c r="F1905">
        <v>46.25</v>
      </c>
      <c r="G1905">
        <v>44862.5</v>
      </c>
    </row>
    <row r="1906" spans="1:7" x14ac:dyDescent="0.25">
      <c r="A1906" s="62">
        <v>44546</v>
      </c>
      <c r="B1906" t="s">
        <v>208</v>
      </c>
      <c r="C1906" t="s">
        <v>13</v>
      </c>
      <c r="D1906">
        <v>1310</v>
      </c>
      <c r="E1906" t="s">
        <v>2</v>
      </c>
      <c r="F1906">
        <v>27.5</v>
      </c>
      <c r="G1906">
        <v>36025</v>
      </c>
    </row>
    <row r="1907" spans="1:7" x14ac:dyDescent="0.25">
      <c r="A1907" s="62">
        <v>44548</v>
      </c>
      <c r="B1907" t="s">
        <v>208</v>
      </c>
      <c r="C1907" t="s">
        <v>15</v>
      </c>
      <c r="D1907">
        <v>1000</v>
      </c>
      <c r="E1907" t="s">
        <v>2</v>
      </c>
      <c r="F1907">
        <v>46.25</v>
      </c>
      <c r="G1907">
        <v>46250</v>
      </c>
    </row>
    <row r="1908" spans="1:7" x14ac:dyDescent="0.25">
      <c r="A1908" s="62">
        <v>44550</v>
      </c>
      <c r="B1908" t="s">
        <v>208</v>
      </c>
      <c r="C1908" t="s">
        <v>15</v>
      </c>
      <c r="D1908">
        <v>1500</v>
      </c>
      <c r="E1908" t="s">
        <v>2</v>
      </c>
      <c r="F1908">
        <v>46.25</v>
      </c>
      <c r="G1908">
        <v>69375</v>
      </c>
    </row>
    <row r="1909" spans="1:7" x14ac:dyDescent="0.25">
      <c r="A1909" s="62">
        <v>44553</v>
      </c>
      <c r="B1909" t="s">
        <v>208</v>
      </c>
      <c r="C1909" t="s">
        <v>15</v>
      </c>
      <c r="D1909">
        <v>630</v>
      </c>
      <c r="E1909" t="s">
        <v>2</v>
      </c>
      <c r="F1909">
        <v>46.25</v>
      </c>
      <c r="G1909">
        <v>29137.5</v>
      </c>
    </row>
    <row r="1910" spans="1:7" x14ac:dyDescent="0.25">
      <c r="A1910" s="62">
        <v>44555</v>
      </c>
      <c r="B1910" t="s">
        <v>208</v>
      </c>
      <c r="C1910" t="s">
        <v>15</v>
      </c>
      <c r="D1910">
        <v>1000</v>
      </c>
      <c r="E1910" t="s">
        <v>2</v>
      </c>
      <c r="F1910">
        <v>46.25</v>
      </c>
      <c r="G1910">
        <v>46250</v>
      </c>
    </row>
    <row r="1911" spans="1:7" x14ac:dyDescent="0.25">
      <c r="A1911" s="62">
        <v>44555</v>
      </c>
      <c r="B1911" t="s">
        <v>208</v>
      </c>
      <c r="C1911" t="s">
        <v>15</v>
      </c>
      <c r="D1911">
        <v>1000</v>
      </c>
      <c r="E1911" t="s">
        <v>2</v>
      </c>
      <c r="F1911">
        <v>46.25</v>
      </c>
      <c r="G1911">
        <v>46250</v>
      </c>
    </row>
    <row r="1912" spans="1:7" x14ac:dyDescent="0.25">
      <c r="A1912" s="62">
        <v>44559</v>
      </c>
      <c r="B1912" t="s">
        <v>208</v>
      </c>
      <c r="C1912" t="s">
        <v>15</v>
      </c>
      <c r="D1912">
        <v>1000</v>
      </c>
      <c r="E1912" t="s">
        <v>2</v>
      </c>
      <c r="F1912">
        <v>46.25</v>
      </c>
      <c r="G1912">
        <v>46250</v>
      </c>
    </row>
    <row r="1913" spans="1:7" x14ac:dyDescent="0.25">
      <c r="A1913" s="62">
        <v>44560</v>
      </c>
      <c r="B1913" t="s">
        <v>208</v>
      </c>
      <c r="C1913" t="s">
        <v>13</v>
      </c>
      <c r="D1913">
        <v>1006</v>
      </c>
      <c r="E1913" t="s">
        <v>2</v>
      </c>
      <c r="F1913">
        <v>58</v>
      </c>
      <c r="G1913">
        <v>58348</v>
      </c>
    </row>
    <row r="1914" spans="1:7" x14ac:dyDescent="0.25">
      <c r="A1914" s="62">
        <v>44560</v>
      </c>
      <c r="B1914" t="s">
        <v>208</v>
      </c>
      <c r="C1914" t="s">
        <v>15</v>
      </c>
      <c r="D1914">
        <v>1000</v>
      </c>
      <c r="E1914" t="s">
        <v>2</v>
      </c>
      <c r="F1914">
        <v>46.25</v>
      </c>
      <c r="G1914">
        <v>46250</v>
      </c>
    </row>
    <row r="1915" spans="1:7" x14ac:dyDescent="0.25">
      <c r="A1915" s="62">
        <v>44561</v>
      </c>
      <c r="B1915" t="s">
        <v>208</v>
      </c>
      <c r="C1915" t="s">
        <v>15</v>
      </c>
      <c r="D1915">
        <v>1000</v>
      </c>
      <c r="E1915" t="s">
        <v>2</v>
      </c>
      <c r="F1915">
        <v>46.25</v>
      </c>
      <c r="G1915">
        <v>46250</v>
      </c>
    </row>
    <row r="1916" spans="1:7" x14ac:dyDescent="0.25">
      <c r="A1916" s="62">
        <v>44561</v>
      </c>
      <c r="B1916" t="s">
        <v>208</v>
      </c>
      <c r="C1916" t="s">
        <v>13</v>
      </c>
      <c r="D1916">
        <v>1980</v>
      </c>
      <c r="E1916" t="s">
        <v>2</v>
      </c>
      <c r="F1916">
        <v>27.5</v>
      </c>
      <c r="G1916">
        <v>54450</v>
      </c>
    </row>
    <row r="1917" spans="1:7" x14ac:dyDescent="0.25">
      <c r="A1917" s="62">
        <v>44564</v>
      </c>
      <c r="B1917" t="s">
        <v>208</v>
      </c>
      <c r="C1917" t="s">
        <v>15</v>
      </c>
      <c r="D1917">
        <v>1000</v>
      </c>
      <c r="E1917" t="s">
        <v>2</v>
      </c>
      <c r="F1917">
        <v>46.25</v>
      </c>
      <c r="G1917">
        <v>46250</v>
      </c>
    </row>
    <row r="1918" spans="1:7" x14ac:dyDescent="0.25">
      <c r="A1918" s="62">
        <v>44565</v>
      </c>
      <c r="B1918" t="s">
        <v>208</v>
      </c>
      <c r="C1918" t="s">
        <v>15</v>
      </c>
      <c r="D1918">
        <v>1000</v>
      </c>
      <c r="E1918" t="s">
        <v>2</v>
      </c>
      <c r="F1918">
        <v>46.25</v>
      </c>
      <c r="G1918">
        <v>46250</v>
      </c>
    </row>
    <row r="1919" spans="1:7" x14ac:dyDescent="0.25">
      <c r="A1919" s="62">
        <v>44568</v>
      </c>
      <c r="B1919" t="s">
        <v>208</v>
      </c>
      <c r="C1919" t="s">
        <v>15</v>
      </c>
      <c r="D1919">
        <v>1000</v>
      </c>
      <c r="E1919" t="s">
        <v>2</v>
      </c>
      <c r="F1919">
        <v>46.25</v>
      </c>
      <c r="G1919">
        <v>46250</v>
      </c>
    </row>
    <row r="1920" spans="1:7" x14ac:dyDescent="0.25">
      <c r="A1920" s="62">
        <v>44569</v>
      </c>
      <c r="B1920" t="s">
        <v>208</v>
      </c>
      <c r="C1920" t="s">
        <v>15</v>
      </c>
      <c r="D1920">
        <v>1000</v>
      </c>
      <c r="E1920" t="s">
        <v>2</v>
      </c>
      <c r="F1920">
        <v>46.25</v>
      </c>
      <c r="G1920">
        <v>46250</v>
      </c>
    </row>
    <row r="1921" spans="1:7" x14ac:dyDescent="0.25">
      <c r="A1921" s="62">
        <v>44571</v>
      </c>
      <c r="B1921" t="s">
        <v>208</v>
      </c>
      <c r="C1921" t="s">
        <v>15</v>
      </c>
      <c r="D1921">
        <v>1000</v>
      </c>
      <c r="E1921" t="s">
        <v>2</v>
      </c>
      <c r="F1921">
        <v>46.25</v>
      </c>
      <c r="G1921">
        <v>46250</v>
      </c>
    </row>
    <row r="1922" spans="1:7" x14ac:dyDescent="0.25">
      <c r="A1922" s="62">
        <v>44572</v>
      </c>
      <c r="B1922" t="s">
        <v>208</v>
      </c>
      <c r="C1922" t="s">
        <v>13</v>
      </c>
      <c r="D1922">
        <v>1300</v>
      </c>
      <c r="E1922" t="s">
        <v>2</v>
      </c>
      <c r="F1922">
        <v>25</v>
      </c>
      <c r="G1922">
        <v>32500</v>
      </c>
    </row>
    <row r="1923" spans="1:7" x14ac:dyDescent="0.25">
      <c r="A1923" s="62">
        <v>44572</v>
      </c>
      <c r="B1923" t="s">
        <v>208</v>
      </c>
      <c r="C1923" t="s">
        <v>13</v>
      </c>
      <c r="D1923">
        <v>506</v>
      </c>
      <c r="E1923" t="s">
        <v>2</v>
      </c>
      <c r="F1923">
        <v>27.5</v>
      </c>
      <c r="G1923">
        <v>13915</v>
      </c>
    </row>
    <row r="1924" spans="1:7" x14ac:dyDescent="0.25">
      <c r="A1924" s="62">
        <v>44573</v>
      </c>
      <c r="B1924" t="s">
        <v>208</v>
      </c>
      <c r="C1924" t="s">
        <v>15</v>
      </c>
      <c r="D1924">
        <v>1000</v>
      </c>
      <c r="E1924" t="s">
        <v>2</v>
      </c>
      <c r="F1924">
        <v>46.25</v>
      </c>
      <c r="G1924">
        <v>46250</v>
      </c>
    </row>
    <row r="1925" spans="1:7" x14ac:dyDescent="0.25">
      <c r="A1925" s="62">
        <v>44574</v>
      </c>
      <c r="B1925" t="s">
        <v>208</v>
      </c>
      <c r="C1925" t="s">
        <v>15</v>
      </c>
      <c r="D1925">
        <v>1000</v>
      </c>
      <c r="E1925" t="s">
        <v>2</v>
      </c>
      <c r="F1925">
        <v>46.25</v>
      </c>
      <c r="G1925">
        <v>46250</v>
      </c>
    </row>
    <row r="1926" spans="1:7" x14ac:dyDescent="0.25">
      <c r="A1926" s="62">
        <v>44581</v>
      </c>
      <c r="B1926" t="s">
        <v>208</v>
      </c>
      <c r="C1926" t="s">
        <v>15</v>
      </c>
      <c r="D1926">
        <v>1000</v>
      </c>
      <c r="E1926" t="s">
        <v>2</v>
      </c>
      <c r="F1926">
        <v>46.25</v>
      </c>
      <c r="G1926">
        <v>46250</v>
      </c>
    </row>
    <row r="1927" spans="1:7" x14ac:dyDescent="0.25">
      <c r="A1927" s="62">
        <v>44582</v>
      </c>
      <c r="B1927" t="s">
        <v>208</v>
      </c>
      <c r="C1927" t="s">
        <v>15</v>
      </c>
      <c r="D1927">
        <v>48</v>
      </c>
      <c r="E1927" t="s">
        <v>2</v>
      </c>
      <c r="F1927">
        <v>47.25</v>
      </c>
      <c r="G1927">
        <v>2268</v>
      </c>
    </row>
    <row r="1928" spans="1:7" x14ac:dyDescent="0.25">
      <c r="A1928" s="62">
        <v>44582</v>
      </c>
      <c r="B1928" t="s">
        <v>208</v>
      </c>
      <c r="C1928" t="s">
        <v>15</v>
      </c>
      <c r="D1928">
        <v>900</v>
      </c>
      <c r="E1928" t="s">
        <v>2</v>
      </c>
      <c r="F1928">
        <v>46.25</v>
      </c>
      <c r="G1928">
        <v>41625</v>
      </c>
    </row>
    <row r="1929" spans="1:7" x14ac:dyDescent="0.25">
      <c r="A1929" s="62">
        <v>44589</v>
      </c>
      <c r="B1929" t="s">
        <v>208</v>
      </c>
      <c r="C1929" t="s">
        <v>15</v>
      </c>
      <c r="D1929">
        <v>1000</v>
      </c>
      <c r="E1929" t="s">
        <v>2</v>
      </c>
      <c r="F1929">
        <v>46.25</v>
      </c>
      <c r="G1929">
        <v>46250</v>
      </c>
    </row>
    <row r="1930" spans="1:7" x14ac:dyDescent="0.25">
      <c r="A1930" s="62">
        <v>44590</v>
      </c>
      <c r="B1930" t="s">
        <v>208</v>
      </c>
      <c r="C1930" t="s">
        <v>15</v>
      </c>
      <c r="D1930">
        <v>1000</v>
      </c>
      <c r="E1930" t="s">
        <v>2</v>
      </c>
      <c r="F1930">
        <v>46.25</v>
      </c>
      <c r="G1930">
        <v>46250</v>
      </c>
    </row>
    <row r="1931" spans="1:7" x14ac:dyDescent="0.25">
      <c r="A1931" s="62">
        <v>44596</v>
      </c>
      <c r="B1931" t="s">
        <v>208</v>
      </c>
      <c r="C1931" t="s">
        <v>13</v>
      </c>
      <c r="D1931">
        <v>1195</v>
      </c>
      <c r="E1931" t="s">
        <v>2</v>
      </c>
      <c r="F1931">
        <v>25</v>
      </c>
      <c r="G1931">
        <v>29875</v>
      </c>
    </row>
    <row r="1932" spans="1:7" x14ac:dyDescent="0.25">
      <c r="A1932" s="62">
        <v>44600</v>
      </c>
      <c r="B1932" t="s">
        <v>208</v>
      </c>
      <c r="C1932" t="s">
        <v>15</v>
      </c>
      <c r="D1932">
        <v>30</v>
      </c>
      <c r="E1932" t="s">
        <v>2</v>
      </c>
      <c r="F1932">
        <v>47.25</v>
      </c>
      <c r="G1932">
        <v>1417.5</v>
      </c>
    </row>
    <row r="1933" spans="1:7" x14ac:dyDescent="0.25">
      <c r="A1933" s="62">
        <v>44600</v>
      </c>
      <c r="B1933" t="s">
        <v>208</v>
      </c>
      <c r="C1933" t="s">
        <v>15</v>
      </c>
      <c r="D1933">
        <v>970</v>
      </c>
      <c r="E1933" t="s">
        <v>2</v>
      </c>
      <c r="F1933">
        <v>46.25</v>
      </c>
      <c r="G1933">
        <v>44862.5</v>
      </c>
    </row>
    <row r="1934" spans="1:7" x14ac:dyDescent="0.25">
      <c r="A1934" s="62">
        <v>44601</v>
      </c>
      <c r="B1934" t="s">
        <v>208</v>
      </c>
      <c r="C1934" t="s">
        <v>15</v>
      </c>
      <c r="D1934">
        <v>1000</v>
      </c>
      <c r="E1934" t="s">
        <v>2</v>
      </c>
      <c r="F1934">
        <v>46.25</v>
      </c>
      <c r="G1934">
        <v>46250</v>
      </c>
    </row>
    <row r="1935" spans="1:7" x14ac:dyDescent="0.25">
      <c r="A1935" s="62">
        <v>44603</v>
      </c>
      <c r="B1935" t="s">
        <v>208</v>
      </c>
      <c r="C1935" t="s">
        <v>15</v>
      </c>
      <c r="D1935">
        <v>1000</v>
      </c>
      <c r="E1935" t="s">
        <v>2</v>
      </c>
      <c r="F1935">
        <v>47.25</v>
      </c>
      <c r="G1935">
        <v>47250</v>
      </c>
    </row>
    <row r="1936" spans="1:7" x14ac:dyDescent="0.25">
      <c r="A1936" s="62">
        <v>44607</v>
      </c>
      <c r="B1936" t="s">
        <v>208</v>
      </c>
      <c r="C1936" t="s">
        <v>15</v>
      </c>
      <c r="D1936">
        <v>1000</v>
      </c>
      <c r="E1936" t="s">
        <v>2</v>
      </c>
      <c r="F1936">
        <v>47.25</v>
      </c>
      <c r="G1936">
        <v>47250</v>
      </c>
    </row>
    <row r="1937" spans="1:7" x14ac:dyDescent="0.25">
      <c r="A1937" s="62">
        <v>44608</v>
      </c>
      <c r="B1937" t="s">
        <v>208</v>
      </c>
      <c r="C1937" t="s">
        <v>15</v>
      </c>
      <c r="D1937">
        <v>1000</v>
      </c>
      <c r="E1937" t="s">
        <v>2</v>
      </c>
      <c r="F1937">
        <v>47.25</v>
      </c>
      <c r="G1937">
        <v>47250</v>
      </c>
    </row>
    <row r="1938" spans="1:7" x14ac:dyDescent="0.25">
      <c r="A1938" s="62">
        <v>44421</v>
      </c>
      <c r="B1938" t="s">
        <v>205</v>
      </c>
      <c r="C1938" t="s">
        <v>15</v>
      </c>
      <c r="D1938">
        <v>150</v>
      </c>
      <c r="E1938" t="s">
        <v>2</v>
      </c>
      <c r="F1938">
        <v>39</v>
      </c>
      <c r="G1938">
        <v>5850</v>
      </c>
    </row>
    <row r="1939" spans="1:7" x14ac:dyDescent="0.25">
      <c r="A1939" s="62">
        <v>44421</v>
      </c>
      <c r="B1939" t="s">
        <v>205</v>
      </c>
      <c r="C1939" t="s">
        <v>15</v>
      </c>
      <c r="D1939">
        <v>5080</v>
      </c>
      <c r="E1939" t="s">
        <v>2</v>
      </c>
      <c r="F1939">
        <v>1.5</v>
      </c>
      <c r="G1939">
        <v>7620</v>
      </c>
    </row>
    <row r="1940" spans="1:7" x14ac:dyDescent="0.25">
      <c r="A1940" s="62">
        <v>44421</v>
      </c>
      <c r="B1940" t="s">
        <v>205</v>
      </c>
      <c r="C1940" t="s">
        <v>15</v>
      </c>
      <c r="D1940">
        <v>2000</v>
      </c>
      <c r="E1940" t="s">
        <v>2</v>
      </c>
      <c r="F1940">
        <v>34.25</v>
      </c>
      <c r="G1940">
        <v>68500</v>
      </c>
    </row>
    <row r="1941" spans="1:7" x14ac:dyDescent="0.25">
      <c r="A1941" s="62">
        <v>44421</v>
      </c>
      <c r="B1941" t="s">
        <v>205</v>
      </c>
      <c r="C1941" t="s">
        <v>13</v>
      </c>
      <c r="D1941">
        <v>952</v>
      </c>
      <c r="E1941" t="s">
        <v>2</v>
      </c>
      <c r="F1941">
        <v>69.5</v>
      </c>
      <c r="G1941">
        <v>66164</v>
      </c>
    </row>
    <row r="1942" spans="1:7" x14ac:dyDescent="0.25">
      <c r="A1942" s="62">
        <v>44421</v>
      </c>
      <c r="B1942" t="s">
        <v>205</v>
      </c>
      <c r="C1942" t="s">
        <v>13</v>
      </c>
      <c r="D1942">
        <v>101</v>
      </c>
      <c r="E1942" t="s">
        <v>2</v>
      </c>
      <c r="F1942">
        <v>44</v>
      </c>
      <c r="G1942">
        <v>4444</v>
      </c>
    </row>
    <row r="1943" spans="1:7" x14ac:dyDescent="0.25">
      <c r="A1943" s="62">
        <v>44476</v>
      </c>
      <c r="B1943" t="s">
        <v>205</v>
      </c>
      <c r="C1943" t="s">
        <v>15</v>
      </c>
      <c r="D1943">
        <v>500</v>
      </c>
      <c r="E1943" t="s">
        <v>2</v>
      </c>
      <c r="F1943">
        <v>39</v>
      </c>
      <c r="G1943">
        <v>19500</v>
      </c>
    </row>
    <row r="1944" spans="1:7" x14ac:dyDescent="0.25">
      <c r="A1944" s="62">
        <v>44476</v>
      </c>
      <c r="B1944" t="s">
        <v>205</v>
      </c>
      <c r="C1944" t="s">
        <v>15</v>
      </c>
      <c r="D1944">
        <v>2000</v>
      </c>
      <c r="E1944" t="s">
        <v>2</v>
      </c>
      <c r="F1944">
        <v>1.5</v>
      </c>
      <c r="G1944">
        <v>3000</v>
      </c>
    </row>
    <row r="1945" spans="1:7" x14ac:dyDescent="0.25">
      <c r="A1945" s="62">
        <v>44476</v>
      </c>
      <c r="B1945" t="s">
        <v>205</v>
      </c>
      <c r="C1945" t="s">
        <v>15</v>
      </c>
      <c r="D1945">
        <v>1150</v>
      </c>
      <c r="E1945" t="s">
        <v>2</v>
      </c>
      <c r="F1945">
        <v>34.25</v>
      </c>
      <c r="G1945">
        <v>39387.5</v>
      </c>
    </row>
    <row r="1946" spans="1:7" x14ac:dyDescent="0.25">
      <c r="A1946" s="62">
        <v>44478</v>
      </c>
      <c r="B1946" t="s">
        <v>205</v>
      </c>
      <c r="C1946" t="s">
        <v>15</v>
      </c>
      <c r="D1946">
        <v>400</v>
      </c>
      <c r="E1946" t="s">
        <v>2</v>
      </c>
      <c r="F1946">
        <v>39</v>
      </c>
      <c r="G1946">
        <v>15600</v>
      </c>
    </row>
    <row r="1947" spans="1:7" x14ac:dyDescent="0.25">
      <c r="A1947" s="62">
        <v>44478</v>
      </c>
      <c r="B1947" t="s">
        <v>205</v>
      </c>
      <c r="C1947" t="s">
        <v>15</v>
      </c>
      <c r="D1947">
        <v>8000</v>
      </c>
      <c r="E1947" t="s">
        <v>2</v>
      </c>
      <c r="F1947">
        <v>1.5</v>
      </c>
      <c r="G1947">
        <v>12000</v>
      </c>
    </row>
    <row r="1948" spans="1:7" x14ac:dyDescent="0.25">
      <c r="A1948" s="62">
        <v>44478</v>
      </c>
      <c r="B1948" t="s">
        <v>205</v>
      </c>
      <c r="C1948" t="s">
        <v>15</v>
      </c>
      <c r="D1948">
        <v>1226</v>
      </c>
      <c r="E1948" t="s">
        <v>2</v>
      </c>
      <c r="F1948">
        <v>34.25</v>
      </c>
      <c r="G1948">
        <v>41990.5</v>
      </c>
    </row>
    <row r="1949" spans="1:7" x14ac:dyDescent="0.25">
      <c r="A1949" s="62">
        <v>44494</v>
      </c>
      <c r="B1949" t="s">
        <v>205</v>
      </c>
      <c r="C1949" t="s">
        <v>13</v>
      </c>
      <c r="D1949">
        <v>2000</v>
      </c>
      <c r="E1949" t="s">
        <v>2</v>
      </c>
      <c r="F1949">
        <v>44.25</v>
      </c>
      <c r="G1949">
        <v>88500</v>
      </c>
    </row>
    <row r="1950" spans="1:7" x14ac:dyDescent="0.25">
      <c r="A1950" s="62">
        <v>44508</v>
      </c>
      <c r="B1950" t="s">
        <v>205</v>
      </c>
      <c r="C1950" t="s">
        <v>13</v>
      </c>
      <c r="D1950">
        <v>260</v>
      </c>
      <c r="E1950" t="s">
        <v>2</v>
      </c>
      <c r="F1950">
        <v>119</v>
      </c>
      <c r="G1950">
        <v>30940</v>
      </c>
    </row>
    <row r="1951" spans="1:7" x14ac:dyDescent="0.25">
      <c r="A1951" s="62">
        <v>44508</v>
      </c>
      <c r="B1951" t="s">
        <v>205</v>
      </c>
      <c r="C1951" t="s">
        <v>13</v>
      </c>
      <c r="D1951">
        <v>1920</v>
      </c>
      <c r="E1951" t="s">
        <v>2</v>
      </c>
      <c r="F1951">
        <v>48.5</v>
      </c>
      <c r="G1951">
        <v>93120</v>
      </c>
    </row>
    <row r="1952" spans="1:7" x14ac:dyDescent="0.25">
      <c r="A1952" s="62">
        <v>44515</v>
      </c>
      <c r="B1952" t="s">
        <v>205</v>
      </c>
      <c r="C1952" t="s">
        <v>13</v>
      </c>
      <c r="D1952">
        <v>500</v>
      </c>
      <c r="E1952" t="s">
        <v>2</v>
      </c>
      <c r="F1952">
        <v>6.5</v>
      </c>
      <c r="G1952">
        <v>3250</v>
      </c>
    </row>
    <row r="1953" spans="1:7" x14ac:dyDescent="0.25">
      <c r="A1953" s="62">
        <v>44516</v>
      </c>
      <c r="B1953" t="s">
        <v>205</v>
      </c>
      <c r="C1953" t="s">
        <v>15</v>
      </c>
      <c r="D1953">
        <v>560</v>
      </c>
      <c r="E1953" t="s">
        <v>2</v>
      </c>
      <c r="F1953">
        <v>37.25</v>
      </c>
      <c r="G1953">
        <v>20860</v>
      </c>
    </row>
    <row r="1954" spans="1:7" x14ac:dyDescent="0.25">
      <c r="A1954" s="62">
        <v>44516</v>
      </c>
      <c r="B1954" t="s">
        <v>205</v>
      </c>
      <c r="C1954" t="s">
        <v>15</v>
      </c>
      <c r="D1954">
        <v>430</v>
      </c>
      <c r="E1954" t="s">
        <v>2</v>
      </c>
      <c r="F1954">
        <v>43</v>
      </c>
      <c r="G1954">
        <v>18490</v>
      </c>
    </row>
    <row r="1955" spans="1:7" x14ac:dyDescent="0.25">
      <c r="A1955" s="62">
        <v>44516</v>
      </c>
      <c r="B1955" t="s">
        <v>205</v>
      </c>
      <c r="C1955" t="s">
        <v>13</v>
      </c>
      <c r="D1955">
        <v>500</v>
      </c>
      <c r="E1955" t="s">
        <v>2</v>
      </c>
      <c r="F1955">
        <v>75.25</v>
      </c>
      <c r="G1955">
        <v>37625</v>
      </c>
    </row>
    <row r="1956" spans="1:7" x14ac:dyDescent="0.25">
      <c r="A1956" s="62">
        <v>44516</v>
      </c>
      <c r="B1956" t="s">
        <v>205</v>
      </c>
      <c r="C1956" t="s">
        <v>13</v>
      </c>
      <c r="D1956">
        <v>204</v>
      </c>
      <c r="E1956" t="s">
        <v>2</v>
      </c>
      <c r="F1956">
        <v>120</v>
      </c>
      <c r="G1956">
        <v>24480</v>
      </c>
    </row>
    <row r="1957" spans="1:7" x14ac:dyDescent="0.25">
      <c r="A1957" s="62">
        <v>44516</v>
      </c>
      <c r="B1957" t="s">
        <v>205</v>
      </c>
      <c r="C1957" t="s">
        <v>13</v>
      </c>
      <c r="D1957">
        <v>9650</v>
      </c>
      <c r="E1957" t="s">
        <v>2</v>
      </c>
      <c r="F1957">
        <v>6.5</v>
      </c>
      <c r="G1957">
        <v>62725</v>
      </c>
    </row>
    <row r="1958" spans="1:7" x14ac:dyDescent="0.25">
      <c r="A1958" s="62">
        <v>44518</v>
      </c>
      <c r="B1958" t="s">
        <v>205</v>
      </c>
      <c r="C1958" t="s">
        <v>15</v>
      </c>
      <c r="D1958">
        <v>2000</v>
      </c>
      <c r="E1958" t="s">
        <v>2</v>
      </c>
      <c r="F1958">
        <v>1.75</v>
      </c>
      <c r="G1958">
        <v>3500</v>
      </c>
    </row>
    <row r="1959" spans="1:7" x14ac:dyDescent="0.25">
      <c r="A1959" s="62">
        <v>44518</v>
      </c>
      <c r="B1959" t="s">
        <v>205</v>
      </c>
      <c r="C1959" t="s">
        <v>15</v>
      </c>
      <c r="D1959">
        <v>1005</v>
      </c>
      <c r="E1959" t="s">
        <v>2</v>
      </c>
      <c r="F1959">
        <v>41.5</v>
      </c>
      <c r="G1959">
        <v>41707.5</v>
      </c>
    </row>
    <row r="1960" spans="1:7" x14ac:dyDescent="0.25">
      <c r="A1960" s="62">
        <v>44518</v>
      </c>
      <c r="B1960" t="s">
        <v>205</v>
      </c>
      <c r="C1960" t="s">
        <v>15</v>
      </c>
      <c r="D1960">
        <v>630</v>
      </c>
      <c r="E1960" t="s">
        <v>2</v>
      </c>
      <c r="F1960">
        <v>37.25</v>
      </c>
      <c r="G1960">
        <v>23467.5</v>
      </c>
    </row>
    <row r="1961" spans="1:7" x14ac:dyDescent="0.25">
      <c r="A1961" s="62">
        <v>44518</v>
      </c>
      <c r="B1961" t="s">
        <v>205</v>
      </c>
      <c r="C1961" t="s">
        <v>13</v>
      </c>
      <c r="D1961">
        <v>498</v>
      </c>
      <c r="E1961" t="s">
        <v>2</v>
      </c>
      <c r="F1961">
        <v>97.5</v>
      </c>
      <c r="G1961">
        <v>48555</v>
      </c>
    </row>
    <row r="1962" spans="1:7" x14ac:dyDescent="0.25">
      <c r="A1962" s="62">
        <v>44520</v>
      </c>
      <c r="B1962" t="s">
        <v>205</v>
      </c>
      <c r="C1962" t="s">
        <v>15</v>
      </c>
      <c r="D1962">
        <v>390</v>
      </c>
      <c r="E1962" t="s">
        <v>2</v>
      </c>
      <c r="F1962">
        <v>37.25</v>
      </c>
      <c r="G1962">
        <v>14527.5</v>
      </c>
    </row>
    <row r="1963" spans="1:7" x14ac:dyDescent="0.25">
      <c r="A1963" s="62">
        <v>44520</v>
      </c>
      <c r="B1963" t="s">
        <v>205</v>
      </c>
      <c r="C1963" t="s">
        <v>15</v>
      </c>
      <c r="D1963">
        <v>3240</v>
      </c>
      <c r="E1963" t="s">
        <v>2</v>
      </c>
      <c r="F1963">
        <v>1.75</v>
      </c>
      <c r="G1963">
        <v>5670</v>
      </c>
    </row>
    <row r="1964" spans="1:7" x14ac:dyDescent="0.25">
      <c r="A1964" s="62">
        <v>44520</v>
      </c>
      <c r="B1964" t="s">
        <v>205</v>
      </c>
      <c r="C1964" t="s">
        <v>15</v>
      </c>
      <c r="D1964">
        <v>560</v>
      </c>
      <c r="E1964" t="s">
        <v>2</v>
      </c>
      <c r="F1964">
        <v>43</v>
      </c>
      <c r="G1964">
        <v>24080</v>
      </c>
    </row>
    <row r="1965" spans="1:7" x14ac:dyDescent="0.25">
      <c r="A1965" s="62">
        <v>44524</v>
      </c>
      <c r="B1965" t="s">
        <v>205</v>
      </c>
      <c r="C1965" t="s">
        <v>15</v>
      </c>
      <c r="D1965">
        <v>1013</v>
      </c>
      <c r="E1965" t="s">
        <v>2</v>
      </c>
      <c r="F1965">
        <v>37.25</v>
      </c>
      <c r="G1965">
        <v>37734.25</v>
      </c>
    </row>
    <row r="1966" spans="1:7" x14ac:dyDescent="0.25">
      <c r="A1966" s="62">
        <v>44524</v>
      </c>
      <c r="B1966" t="s">
        <v>205</v>
      </c>
      <c r="C1966" t="s">
        <v>15</v>
      </c>
      <c r="D1966">
        <v>505</v>
      </c>
      <c r="E1966" t="s">
        <v>2</v>
      </c>
      <c r="F1966">
        <v>37</v>
      </c>
      <c r="G1966">
        <v>18685</v>
      </c>
    </row>
    <row r="1967" spans="1:7" x14ac:dyDescent="0.25">
      <c r="A1967" s="62">
        <v>44524</v>
      </c>
      <c r="B1967" t="s">
        <v>205</v>
      </c>
      <c r="C1967" t="s">
        <v>15</v>
      </c>
      <c r="D1967">
        <v>440</v>
      </c>
      <c r="E1967" t="s">
        <v>2</v>
      </c>
      <c r="F1967">
        <v>43</v>
      </c>
      <c r="G1967">
        <v>18920</v>
      </c>
    </row>
    <row r="1968" spans="1:7" x14ac:dyDescent="0.25">
      <c r="A1968" s="62">
        <v>44529</v>
      </c>
      <c r="B1968" t="s">
        <v>205</v>
      </c>
      <c r="C1968" t="s">
        <v>13</v>
      </c>
      <c r="D1968">
        <v>300</v>
      </c>
      <c r="E1968" t="s">
        <v>2</v>
      </c>
      <c r="F1968">
        <v>130</v>
      </c>
      <c r="G1968">
        <v>39000</v>
      </c>
    </row>
    <row r="1969" spans="1:7" x14ac:dyDescent="0.25">
      <c r="A1969" s="62">
        <v>44529</v>
      </c>
      <c r="B1969" t="s">
        <v>205</v>
      </c>
      <c r="C1969" t="s">
        <v>13</v>
      </c>
      <c r="D1969">
        <v>408</v>
      </c>
      <c r="E1969" t="s">
        <v>2</v>
      </c>
      <c r="F1969">
        <v>141</v>
      </c>
      <c r="G1969">
        <v>57528</v>
      </c>
    </row>
    <row r="1970" spans="1:7" x14ac:dyDescent="0.25">
      <c r="A1970" s="62">
        <v>44529</v>
      </c>
      <c r="B1970" t="s">
        <v>205</v>
      </c>
      <c r="C1970" t="s">
        <v>15</v>
      </c>
      <c r="D1970">
        <v>5150</v>
      </c>
      <c r="E1970" t="s">
        <v>2</v>
      </c>
      <c r="F1970">
        <v>1.75</v>
      </c>
      <c r="G1970">
        <v>9012.5</v>
      </c>
    </row>
    <row r="1971" spans="1:7" x14ac:dyDescent="0.25">
      <c r="A1971" s="62">
        <v>44529</v>
      </c>
      <c r="B1971" t="s">
        <v>205</v>
      </c>
      <c r="C1971" t="s">
        <v>13</v>
      </c>
      <c r="D1971">
        <v>580</v>
      </c>
      <c r="E1971" t="s">
        <v>2</v>
      </c>
      <c r="F1971">
        <v>48.5</v>
      </c>
      <c r="G1971">
        <v>28130</v>
      </c>
    </row>
    <row r="1972" spans="1:7" x14ac:dyDescent="0.25">
      <c r="A1972" s="62">
        <v>44532</v>
      </c>
      <c r="B1972" t="s">
        <v>205</v>
      </c>
      <c r="C1972" t="s">
        <v>15</v>
      </c>
      <c r="D1972">
        <v>993</v>
      </c>
      <c r="E1972" t="s">
        <v>2</v>
      </c>
      <c r="F1972">
        <v>37.25</v>
      </c>
      <c r="G1972">
        <v>36989.25</v>
      </c>
    </row>
    <row r="1973" spans="1:7" x14ac:dyDescent="0.25">
      <c r="A1973" s="62">
        <v>44532</v>
      </c>
      <c r="B1973" t="s">
        <v>205</v>
      </c>
      <c r="C1973" t="s">
        <v>15</v>
      </c>
      <c r="D1973">
        <v>798</v>
      </c>
      <c r="E1973" t="s">
        <v>2</v>
      </c>
      <c r="F1973">
        <v>43</v>
      </c>
      <c r="G1973">
        <v>34314</v>
      </c>
    </row>
    <row r="1974" spans="1:7" x14ac:dyDescent="0.25">
      <c r="A1974" s="62">
        <v>44533</v>
      </c>
      <c r="B1974" t="s">
        <v>205</v>
      </c>
      <c r="C1974" t="s">
        <v>13</v>
      </c>
      <c r="D1974">
        <v>507</v>
      </c>
      <c r="E1974" t="s">
        <v>2</v>
      </c>
      <c r="F1974">
        <v>90</v>
      </c>
      <c r="G1974">
        <v>45630</v>
      </c>
    </row>
    <row r="1975" spans="1:7" x14ac:dyDescent="0.25">
      <c r="A1975" s="62">
        <v>44533</v>
      </c>
      <c r="B1975" t="s">
        <v>205</v>
      </c>
      <c r="C1975" t="s">
        <v>13</v>
      </c>
      <c r="D1975">
        <v>1420</v>
      </c>
      <c r="E1975" t="s">
        <v>2</v>
      </c>
      <c r="F1975">
        <v>48.5</v>
      </c>
      <c r="G1975">
        <v>68870</v>
      </c>
    </row>
    <row r="1976" spans="1:7" x14ac:dyDescent="0.25">
      <c r="A1976" s="62">
        <v>44533</v>
      </c>
      <c r="B1976" t="s">
        <v>205</v>
      </c>
      <c r="C1976" t="s">
        <v>13</v>
      </c>
      <c r="D1976">
        <v>507</v>
      </c>
      <c r="E1976" t="s">
        <v>2</v>
      </c>
      <c r="F1976">
        <v>90</v>
      </c>
      <c r="G1976">
        <v>45630</v>
      </c>
    </row>
    <row r="1977" spans="1:7" x14ac:dyDescent="0.25">
      <c r="A1977" s="62">
        <v>44533</v>
      </c>
      <c r="B1977" t="s">
        <v>205</v>
      </c>
      <c r="C1977" t="s">
        <v>13</v>
      </c>
      <c r="D1977">
        <v>1420</v>
      </c>
      <c r="E1977" t="s">
        <v>2</v>
      </c>
      <c r="F1977">
        <v>48.5</v>
      </c>
      <c r="G1977">
        <v>68870</v>
      </c>
    </row>
    <row r="1978" spans="1:7" x14ac:dyDescent="0.25">
      <c r="A1978" s="62">
        <v>44545</v>
      </c>
      <c r="B1978" t="s">
        <v>205</v>
      </c>
      <c r="C1978" t="s">
        <v>15</v>
      </c>
      <c r="D1978">
        <v>1008</v>
      </c>
      <c r="E1978" t="s">
        <v>2</v>
      </c>
      <c r="F1978">
        <v>37.25</v>
      </c>
      <c r="G1978">
        <v>37548</v>
      </c>
    </row>
    <row r="1979" spans="1:7" x14ac:dyDescent="0.25">
      <c r="A1979" s="62">
        <v>44545</v>
      </c>
      <c r="B1979" t="s">
        <v>205</v>
      </c>
      <c r="C1979" t="s">
        <v>15</v>
      </c>
      <c r="D1979">
        <v>501</v>
      </c>
      <c r="E1979" t="s">
        <v>2</v>
      </c>
      <c r="F1979">
        <v>43</v>
      </c>
      <c r="G1979">
        <v>21543</v>
      </c>
    </row>
    <row r="1980" spans="1:7" x14ac:dyDescent="0.25">
      <c r="A1980" s="62">
        <v>44545</v>
      </c>
      <c r="B1980" t="s">
        <v>205</v>
      </c>
      <c r="C1980" t="s">
        <v>15</v>
      </c>
      <c r="D1980">
        <v>501</v>
      </c>
      <c r="E1980" t="s">
        <v>2</v>
      </c>
      <c r="F1980">
        <v>37</v>
      </c>
      <c r="G1980">
        <v>18537</v>
      </c>
    </row>
    <row r="1981" spans="1:7" x14ac:dyDescent="0.25">
      <c r="A1981" s="62">
        <v>44554</v>
      </c>
      <c r="B1981" t="s">
        <v>205</v>
      </c>
      <c r="C1981" t="s">
        <v>13</v>
      </c>
      <c r="D1981">
        <v>870</v>
      </c>
      <c r="E1981" t="s">
        <v>2</v>
      </c>
      <c r="F1981">
        <v>48.5</v>
      </c>
      <c r="G1981">
        <v>42195</v>
      </c>
    </row>
    <row r="1982" spans="1:7" x14ac:dyDescent="0.25">
      <c r="A1982" s="62">
        <v>44554</v>
      </c>
      <c r="B1982" t="s">
        <v>205</v>
      </c>
      <c r="C1982" t="s">
        <v>15</v>
      </c>
      <c r="D1982">
        <v>1020</v>
      </c>
      <c r="E1982" t="s">
        <v>2</v>
      </c>
      <c r="F1982">
        <v>37.25</v>
      </c>
      <c r="G1982">
        <v>37995</v>
      </c>
    </row>
    <row r="1983" spans="1:7" x14ac:dyDescent="0.25">
      <c r="A1983" s="62">
        <v>44554</v>
      </c>
      <c r="B1983" t="s">
        <v>205</v>
      </c>
      <c r="C1983" t="s">
        <v>15</v>
      </c>
      <c r="D1983">
        <v>350</v>
      </c>
      <c r="E1983" t="s">
        <v>2</v>
      </c>
      <c r="F1983">
        <v>43</v>
      </c>
      <c r="G1983">
        <v>15050</v>
      </c>
    </row>
    <row r="1984" spans="1:7" x14ac:dyDescent="0.25">
      <c r="A1984" s="62">
        <v>44558</v>
      </c>
      <c r="B1984" t="s">
        <v>205</v>
      </c>
      <c r="C1984" t="s">
        <v>13</v>
      </c>
      <c r="D1984">
        <v>100</v>
      </c>
      <c r="E1984" t="s">
        <v>2</v>
      </c>
      <c r="F1984">
        <v>141</v>
      </c>
      <c r="G1984">
        <v>14100</v>
      </c>
    </row>
    <row r="1985" spans="1:7" x14ac:dyDescent="0.25">
      <c r="A1985" s="62">
        <v>44558</v>
      </c>
      <c r="B1985" t="s">
        <v>205</v>
      </c>
      <c r="C1985" t="s">
        <v>13</v>
      </c>
      <c r="D1985">
        <v>2420</v>
      </c>
      <c r="E1985" t="s">
        <v>2</v>
      </c>
      <c r="F1985">
        <v>48.5</v>
      </c>
      <c r="G1985">
        <v>117370</v>
      </c>
    </row>
    <row r="1986" spans="1:7" x14ac:dyDescent="0.25">
      <c r="A1986" s="62">
        <v>44561</v>
      </c>
      <c r="B1986" t="s">
        <v>205</v>
      </c>
      <c r="C1986" t="s">
        <v>13</v>
      </c>
      <c r="D1986">
        <v>19866</v>
      </c>
      <c r="E1986" t="s">
        <v>2</v>
      </c>
      <c r="F1986">
        <v>6.5</v>
      </c>
      <c r="G1986">
        <v>129129</v>
      </c>
    </row>
    <row r="1987" spans="1:7" x14ac:dyDescent="0.25">
      <c r="A1987" s="62">
        <v>44561</v>
      </c>
      <c r="B1987" t="s">
        <v>205</v>
      </c>
      <c r="C1987" t="s">
        <v>13</v>
      </c>
      <c r="D1987">
        <v>500</v>
      </c>
      <c r="E1987" t="s">
        <v>2</v>
      </c>
      <c r="F1987">
        <v>48.5</v>
      </c>
      <c r="G1987">
        <v>24250</v>
      </c>
    </row>
    <row r="1988" spans="1:7" x14ac:dyDescent="0.25">
      <c r="A1988" s="62">
        <v>44569</v>
      </c>
      <c r="B1988" t="s">
        <v>205</v>
      </c>
      <c r="C1988" t="s">
        <v>13</v>
      </c>
      <c r="D1988">
        <v>2830</v>
      </c>
      <c r="E1988" t="s">
        <v>2</v>
      </c>
      <c r="F1988">
        <v>48.5</v>
      </c>
      <c r="G1988">
        <v>137255</v>
      </c>
    </row>
    <row r="1989" spans="1:7" x14ac:dyDescent="0.25">
      <c r="A1989" s="62">
        <v>44572</v>
      </c>
      <c r="B1989" t="s">
        <v>205</v>
      </c>
      <c r="C1989" t="s">
        <v>15</v>
      </c>
      <c r="D1989">
        <v>400</v>
      </c>
      <c r="E1989" t="s">
        <v>2</v>
      </c>
      <c r="F1989">
        <v>24.75</v>
      </c>
      <c r="G1989">
        <v>9900</v>
      </c>
    </row>
    <row r="1990" spans="1:7" x14ac:dyDescent="0.25">
      <c r="A1990" s="62">
        <v>44572</v>
      </c>
      <c r="B1990" t="s">
        <v>205</v>
      </c>
      <c r="C1990" t="s">
        <v>15</v>
      </c>
      <c r="D1990">
        <v>726</v>
      </c>
      <c r="E1990" t="s">
        <v>2</v>
      </c>
      <c r="F1990">
        <v>43</v>
      </c>
      <c r="G1990">
        <v>31218</v>
      </c>
    </row>
    <row r="1991" spans="1:7" x14ac:dyDescent="0.25">
      <c r="A1991" s="62">
        <v>44572</v>
      </c>
      <c r="B1991" t="s">
        <v>205</v>
      </c>
      <c r="C1991" t="s">
        <v>15</v>
      </c>
      <c r="D1991">
        <v>760</v>
      </c>
      <c r="E1991" t="s">
        <v>2</v>
      </c>
      <c r="F1991">
        <v>37.25</v>
      </c>
      <c r="G1991">
        <v>28310</v>
      </c>
    </row>
    <row r="1992" spans="1:7" x14ac:dyDescent="0.25">
      <c r="A1992" s="62">
        <v>44572</v>
      </c>
      <c r="B1992" t="s">
        <v>205</v>
      </c>
      <c r="C1992" t="s">
        <v>15</v>
      </c>
      <c r="D1992">
        <v>102</v>
      </c>
      <c r="E1992" t="s">
        <v>2</v>
      </c>
      <c r="F1992">
        <v>59.85</v>
      </c>
      <c r="G1992">
        <v>6104.7</v>
      </c>
    </row>
    <row r="1993" spans="1:7" x14ac:dyDescent="0.25">
      <c r="A1993" s="62">
        <v>44576</v>
      </c>
      <c r="B1993" t="s">
        <v>205</v>
      </c>
      <c r="C1993" t="s">
        <v>15</v>
      </c>
      <c r="D1993">
        <v>712</v>
      </c>
      <c r="E1993" t="s">
        <v>2</v>
      </c>
      <c r="F1993">
        <v>43</v>
      </c>
      <c r="G1993">
        <v>30616</v>
      </c>
    </row>
    <row r="1994" spans="1:7" x14ac:dyDescent="0.25">
      <c r="A1994" s="62">
        <v>44576</v>
      </c>
      <c r="B1994" t="s">
        <v>205</v>
      </c>
      <c r="C1994" t="s">
        <v>15</v>
      </c>
      <c r="D1994">
        <v>1010</v>
      </c>
      <c r="E1994" t="s">
        <v>2</v>
      </c>
      <c r="F1994">
        <v>37</v>
      </c>
      <c r="G1994">
        <v>37370</v>
      </c>
    </row>
    <row r="1995" spans="1:7" x14ac:dyDescent="0.25">
      <c r="A1995" s="62">
        <v>44576</v>
      </c>
      <c r="B1995" t="s">
        <v>205</v>
      </c>
      <c r="C1995" t="s">
        <v>15</v>
      </c>
      <c r="D1995">
        <v>560</v>
      </c>
      <c r="E1995" t="s">
        <v>2</v>
      </c>
      <c r="F1995">
        <v>37.25</v>
      </c>
      <c r="G1995">
        <v>20860</v>
      </c>
    </row>
    <row r="1996" spans="1:7" x14ac:dyDescent="0.25">
      <c r="A1996" s="62">
        <v>44578</v>
      </c>
      <c r="B1996" t="s">
        <v>205</v>
      </c>
      <c r="C1996" t="s">
        <v>15</v>
      </c>
      <c r="D1996">
        <v>712</v>
      </c>
      <c r="E1996" t="s">
        <v>2</v>
      </c>
      <c r="F1996">
        <v>37.25</v>
      </c>
      <c r="G1996">
        <v>26522</v>
      </c>
    </row>
    <row r="1997" spans="1:7" x14ac:dyDescent="0.25">
      <c r="A1997" s="62">
        <v>44578</v>
      </c>
      <c r="B1997" t="s">
        <v>205</v>
      </c>
      <c r="C1997" t="s">
        <v>15</v>
      </c>
      <c r="D1997">
        <v>1010</v>
      </c>
      <c r="E1997" t="s">
        <v>2</v>
      </c>
      <c r="F1997">
        <v>37</v>
      </c>
      <c r="G1997">
        <v>37370</v>
      </c>
    </row>
    <row r="1998" spans="1:7" x14ac:dyDescent="0.25">
      <c r="A1998" s="62">
        <v>44578</v>
      </c>
      <c r="B1998" t="s">
        <v>205</v>
      </c>
      <c r="C1998" t="s">
        <v>15</v>
      </c>
      <c r="D1998">
        <v>560</v>
      </c>
      <c r="E1998" t="s">
        <v>2</v>
      </c>
      <c r="F1998">
        <v>43</v>
      </c>
      <c r="G1998">
        <v>24080</v>
      </c>
    </row>
    <row r="1999" spans="1:7" x14ac:dyDescent="0.25">
      <c r="A1999" s="62">
        <v>44581</v>
      </c>
      <c r="B1999" t="s">
        <v>205</v>
      </c>
      <c r="C1999" t="s">
        <v>13</v>
      </c>
      <c r="D1999">
        <v>20050</v>
      </c>
      <c r="E1999" t="s">
        <v>2</v>
      </c>
      <c r="F1999">
        <v>6.5</v>
      </c>
      <c r="G1999">
        <v>130325</v>
      </c>
    </row>
    <row r="2000" spans="1:7" x14ac:dyDescent="0.25">
      <c r="A2000" s="62">
        <v>44581</v>
      </c>
      <c r="B2000" t="s">
        <v>205</v>
      </c>
      <c r="C2000" t="s">
        <v>13</v>
      </c>
      <c r="D2000">
        <v>880</v>
      </c>
      <c r="E2000" t="s">
        <v>2</v>
      </c>
      <c r="F2000">
        <v>48.5</v>
      </c>
      <c r="G2000">
        <v>42680</v>
      </c>
    </row>
    <row r="2001" spans="1:7" x14ac:dyDescent="0.25">
      <c r="A2001" s="62">
        <v>44581</v>
      </c>
      <c r="B2001" t="s">
        <v>205</v>
      </c>
      <c r="C2001" t="s">
        <v>13</v>
      </c>
      <c r="D2001">
        <v>400</v>
      </c>
      <c r="E2001" t="s">
        <v>2</v>
      </c>
      <c r="F2001">
        <v>120</v>
      </c>
      <c r="G2001">
        <v>48000</v>
      </c>
    </row>
    <row r="2002" spans="1:7" x14ac:dyDescent="0.25">
      <c r="A2002" s="62">
        <v>44595</v>
      </c>
      <c r="B2002" t="s">
        <v>205</v>
      </c>
      <c r="C2002" t="s">
        <v>15</v>
      </c>
      <c r="D2002">
        <v>500</v>
      </c>
      <c r="E2002" t="s">
        <v>2</v>
      </c>
      <c r="F2002">
        <v>37</v>
      </c>
      <c r="G2002">
        <v>18500</v>
      </c>
    </row>
    <row r="2003" spans="1:7" x14ac:dyDescent="0.25">
      <c r="A2003" s="62">
        <v>44595</v>
      </c>
      <c r="B2003" t="s">
        <v>205</v>
      </c>
      <c r="C2003" t="s">
        <v>15</v>
      </c>
      <c r="D2003">
        <v>200</v>
      </c>
      <c r="E2003" t="s">
        <v>2</v>
      </c>
      <c r="F2003">
        <v>24.75</v>
      </c>
      <c r="G2003">
        <v>4950</v>
      </c>
    </row>
    <row r="2004" spans="1:7" x14ac:dyDescent="0.25">
      <c r="A2004" s="62">
        <v>44595</v>
      </c>
      <c r="B2004" t="s">
        <v>205</v>
      </c>
      <c r="C2004" t="s">
        <v>15</v>
      </c>
      <c r="D2004">
        <v>3000</v>
      </c>
      <c r="E2004" t="s">
        <v>2</v>
      </c>
      <c r="F2004">
        <v>1.75</v>
      </c>
      <c r="G2004">
        <v>5250</v>
      </c>
    </row>
    <row r="2005" spans="1:7" x14ac:dyDescent="0.25">
      <c r="A2005" s="62">
        <v>44595</v>
      </c>
      <c r="B2005" t="s">
        <v>205</v>
      </c>
      <c r="C2005" t="s">
        <v>15</v>
      </c>
      <c r="D2005">
        <v>1015</v>
      </c>
      <c r="E2005" t="s">
        <v>2</v>
      </c>
      <c r="F2005">
        <v>37.25</v>
      </c>
      <c r="G2005">
        <v>37808.75</v>
      </c>
    </row>
    <row r="2006" spans="1:7" x14ac:dyDescent="0.25">
      <c r="A2006" s="62">
        <v>44596</v>
      </c>
      <c r="B2006" t="s">
        <v>205</v>
      </c>
      <c r="C2006" t="s">
        <v>13</v>
      </c>
      <c r="D2006">
        <v>2016</v>
      </c>
      <c r="E2006" t="s">
        <v>2</v>
      </c>
      <c r="F2006">
        <v>48.5</v>
      </c>
      <c r="G2006">
        <v>97776</v>
      </c>
    </row>
    <row r="2007" spans="1:7" x14ac:dyDescent="0.25">
      <c r="A2007" s="62">
        <v>44596</v>
      </c>
      <c r="B2007" t="s">
        <v>205</v>
      </c>
      <c r="C2007" t="s">
        <v>15</v>
      </c>
      <c r="D2007">
        <v>3000</v>
      </c>
      <c r="E2007" t="s">
        <v>2</v>
      </c>
      <c r="F2007">
        <v>1.75</v>
      </c>
      <c r="G2007">
        <v>5250</v>
      </c>
    </row>
    <row r="2008" spans="1:7" x14ac:dyDescent="0.25">
      <c r="A2008" s="62">
        <v>44603</v>
      </c>
      <c r="B2008" t="s">
        <v>205</v>
      </c>
      <c r="C2008" t="s">
        <v>13</v>
      </c>
      <c r="D2008">
        <v>2618</v>
      </c>
      <c r="E2008" t="s">
        <v>2</v>
      </c>
      <c r="F2008">
        <v>48.5</v>
      </c>
      <c r="G2008">
        <v>126973</v>
      </c>
    </row>
    <row r="2009" spans="1:7" x14ac:dyDescent="0.25">
      <c r="A2009" s="62">
        <v>44429</v>
      </c>
      <c r="B2009" t="s">
        <v>206</v>
      </c>
      <c r="C2009" t="s">
        <v>13</v>
      </c>
      <c r="D2009">
        <v>1849</v>
      </c>
      <c r="E2009" t="s">
        <v>2</v>
      </c>
      <c r="F2009">
        <v>44.25</v>
      </c>
      <c r="G2009">
        <v>81818.25</v>
      </c>
    </row>
    <row r="2010" spans="1:7" x14ac:dyDescent="0.25">
      <c r="A2010" s="62">
        <v>44429</v>
      </c>
      <c r="B2010" t="s">
        <v>206</v>
      </c>
      <c r="C2010" t="s">
        <v>15</v>
      </c>
      <c r="D2010">
        <v>850</v>
      </c>
      <c r="E2010" t="s">
        <v>2</v>
      </c>
      <c r="F2010">
        <v>39</v>
      </c>
      <c r="G2010">
        <v>33150</v>
      </c>
    </row>
    <row r="2011" spans="1:7" x14ac:dyDescent="0.25">
      <c r="A2011" s="62">
        <v>44445</v>
      </c>
      <c r="B2011" t="s">
        <v>206</v>
      </c>
      <c r="C2011" t="s">
        <v>15</v>
      </c>
      <c r="D2011">
        <v>500</v>
      </c>
      <c r="E2011" t="s">
        <v>2</v>
      </c>
      <c r="F2011">
        <v>39</v>
      </c>
      <c r="G2011">
        <v>19500</v>
      </c>
    </row>
    <row r="2012" spans="1:7" x14ac:dyDescent="0.25">
      <c r="A2012" s="62">
        <v>44445</v>
      </c>
      <c r="B2012" t="s">
        <v>206</v>
      </c>
      <c r="C2012" t="s">
        <v>15</v>
      </c>
      <c r="D2012">
        <v>1240</v>
      </c>
      <c r="E2012" t="s">
        <v>2</v>
      </c>
      <c r="F2012">
        <v>34.25</v>
      </c>
      <c r="G2012">
        <v>42470</v>
      </c>
    </row>
    <row r="2013" spans="1:7" x14ac:dyDescent="0.25">
      <c r="A2013" s="62">
        <v>44448</v>
      </c>
      <c r="B2013" t="s">
        <v>206</v>
      </c>
      <c r="C2013" t="s">
        <v>13</v>
      </c>
      <c r="D2013">
        <v>2240</v>
      </c>
      <c r="E2013" t="s">
        <v>2</v>
      </c>
      <c r="F2013">
        <v>44.25</v>
      </c>
      <c r="G2013">
        <v>99120</v>
      </c>
    </row>
    <row r="2014" spans="1:7" x14ac:dyDescent="0.25">
      <c r="A2014" s="62">
        <v>44448</v>
      </c>
      <c r="B2014" t="s">
        <v>206</v>
      </c>
      <c r="C2014" t="s">
        <v>15</v>
      </c>
      <c r="D2014">
        <v>10</v>
      </c>
      <c r="E2014" t="s">
        <v>2</v>
      </c>
      <c r="F2014">
        <v>39</v>
      </c>
      <c r="G2014">
        <v>390</v>
      </c>
    </row>
    <row r="2015" spans="1:7" x14ac:dyDescent="0.25">
      <c r="A2015" s="62">
        <v>44448</v>
      </c>
      <c r="B2015" t="s">
        <v>206</v>
      </c>
      <c r="C2015" t="s">
        <v>15</v>
      </c>
      <c r="D2015">
        <v>1290</v>
      </c>
      <c r="E2015" t="s">
        <v>2</v>
      </c>
      <c r="F2015">
        <v>34.25</v>
      </c>
      <c r="G2015">
        <v>44182.5</v>
      </c>
    </row>
    <row r="2016" spans="1:7" x14ac:dyDescent="0.25">
      <c r="A2016" s="62">
        <v>44448</v>
      </c>
      <c r="B2016" t="s">
        <v>206</v>
      </c>
      <c r="C2016" t="s">
        <v>15</v>
      </c>
      <c r="D2016">
        <v>5134</v>
      </c>
      <c r="E2016" t="s">
        <v>2</v>
      </c>
      <c r="F2016">
        <v>1.5</v>
      </c>
      <c r="G2016">
        <v>7701</v>
      </c>
    </row>
    <row r="2017" spans="1:7" x14ac:dyDescent="0.25">
      <c r="A2017" s="62">
        <v>44460</v>
      </c>
      <c r="B2017" t="s">
        <v>206</v>
      </c>
      <c r="C2017" t="s">
        <v>13</v>
      </c>
      <c r="D2017">
        <v>2008</v>
      </c>
      <c r="E2017" t="s">
        <v>2</v>
      </c>
      <c r="F2017">
        <v>44.25</v>
      </c>
      <c r="G2017">
        <v>88854</v>
      </c>
    </row>
    <row r="2018" spans="1:7" x14ac:dyDescent="0.25">
      <c r="A2018" s="62">
        <v>44460</v>
      </c>
      <c r="B2018" t="s">
        <v>206</v>
      </c>
      <c r="C2018" t="s">
        <v>13</v>
      </c>
      <c r="D2018">
        <v>60</v>
      </c>
      <c r="E2018" t="s">
        <v>2</v>
      </c>
      <c r="F2018">
        <v>135</v>
      </c>
      <c r="G2018">
        <v>8100</v>
      </c>
    </row>
    <row r="2019" spans="1:7" x14ac:dyDescent="0.25">
      <c r="A2019" s="62">
        <v>44469</v>
      </c>
      <c r="B2019" t="s">
        <v>206</v>
      </c>
      <c r="C2019" t="s">
        <v>13</v>
      </c>
      <c r="D2019">
        <v>2000</v>
      </c>
      <c r="E2019" t="s">
        <v>2</v>
      </c>
      <c r="F2019">
        <v>44.25</v>
      </c>
      <c r="G2019">
        <v>88500</v>
      </c>
    </row>
    <row r="2020" spans="1:7" x14ac:dyDescent="0.25">
      <c r="A2020" s="62">
        <v>44034</v>
      </c>
      <c r="B2020" t="s">
        <v>145</v>
      </c>
      <c r="C2020" t="s">
        <v>15</v>
      </c>
      <c r="D2020">
        <v>3600</v>
      </c>
      <c r="E2020" t="s">
        <v>2</v>
      </c>
      <c r="F2020">
        <v>3.4</v>
      </c>
      <c r="G2020">
        <v>12240</v>
      </c>
    </row>
    <row r="2021" spans="1:7" x14ac:dyDescent="0.25">
      <c r="A2021" s="62">
        <v>44036</v>
      </c>
      <c r="B2021" t="s">
        <v>145</v>
      </c>
      <c r="C2021" t="s">
        <v>15</v>
      </c>
      <c r="D2021">
        <v>5500</v>
      </c>
      <c r="E2021" t="s">
        <v>2</v>
      </c>
      <c r="F2021">
        <v>3.4</v>
      </c>
      <c r="G2021">
        <v>18700</v>
      </c>
    </row>
    <row r="2022" spans="1:7" x14ac:dyDescent="0.25">
      <c r="A2022" s="62">
        <v>44044</v>
      </c>
      <c r="B2022" t="s">
        <v>145</v>
      </c>
      <c r="C2022" t="s">
        <v>15</v>
      </c>
      <c r="D2022">
        <v>5500</v>
      </c>
      <c r="E2022" t="s">
        <v>2</v>
      </c>
      <c r="F2022">
        <v>3.4</v>
      </c>
      <c r="G2022">
        <v>18700</v>
      </c>
    </row>
    <row r="2023" spans="1:7" x14ac:dyDescent="0.25">
      <c r="A2023" s="62">
        <v>44050</v>
      </c>
      <c r="B2023" t="s">
        <v>145</v>
      </c>
      <c r="C2023" t="s">
        <v>15</v>
      </c>
      <c r="D2023">
        <v>5500</v>
      </c>
      <c r="E2023" t="s">
        <v>2</v>
      </c>
      <c r="F2023">
        <v>3.5</v>
      </c>
      <c r="G2023">
        <v>19250</v>
      </c>
    </row>
    <row r="2024" spans="1:7" x14ac:dyDescent="0.25">
      <c r="A2024" s="62">
        <v>44055</v>
      </c>
      <c r="B2024" t="s">
        <v>145</v>
      </c>
      <c r="C2024" t="s">
        <v>15</v>
      </c>
      <c r="D2024">
        <v>5553</v>
      </c>
      <c r="E2024" t="s">
        <v>2</v>
      </c>
      <c r="F2024">
        <v>3.5</v>
      </c>
      <c r="G2024">
        <v>19435.5</v>
      </c>
    </row>
    <row r="2025" spans="1:7" x14ac:dyDescent="0.25">
      <c r="A2025" s="62">
        <v>44068</v>
      </c>
      <c r="B2025" t="s">
        <v>145</v>
      </c>
      <c r="C2025" t="s">
        <v>15</v>
      </c>
      <c r="D2025">
        <v>5100</v>
      </c>
      <c r="E2025" t="s">
        <v>2</v>
      </c>
      <c r="F2025">
        <v>3.5</v>
      </c>
      <c r="G2025">
        <v>17850</v>
      </c>
    </row>
    <row r="2026" spans="1:7" x14ac:dyDescent="0.25">
      <c r="A2026" s="62">
        <v>44068</v>
      </c>
      <c r="B2026" t="s">
        <v>145</v>
      </c>
      <c r="C2026" t="s">
        <v>15</v>
      </c>
      <c r="D2026">
        <v>5100</v>
      </c>
      <c r="E2026" t="s">
        <v>2</v>
      </c>
      <c r="F2026">
        <v>3.5</v>
      </c>
      <c r="G2026">
        <v>17850</v>
      </c>
    </row>
    <row r="2027" spans="1:7" x14ac:dyDescent="0.25">
      <c r="A2027" s="62">
        <v>44071</v>
      </c>
      <c r="B2027" t="s">
        <v>145</v>
      </c>
      <c r="C2027" t="s">
        <v>15</v>
      </c>
      <c r="D2027">
        <v>5500</v>
      </c>
      <c r="E2027" t="s">
        <v>2</v>
      </c>
      <c r="F2027">
        <v>3.5</v>
      </c>
      <c r="G2027">
        <v>19250</v>
      </c>
    </row>
    <row r="2028" spans="1:7" x14ac:dyDescent="0.25">
      <c r="A2028" s="62">
        <v>44077</v>
      </c>
      <c r="B2028" t="s">
        <v>145</v>
      </c>
      <c r="C2028" t="s">
        <v>15</v>
      </c>
      <c r="D2028">
        <v>4280</v>
      </c>
      <c r="E2028" t="s">
        <v>2</v>
      </c>
      <c r="F2028">
        <v>3.5</v>
      </c>
      <c r="G2028">
        <v>14980</v>
      </c>
    </row>
    <row r="2029" spans="1:7" x14ac:dyDescent="0.25">
      <c r="A2029" s="62">
        <v>44473</v>
      </c>
      <c r="B2029" t="s">
        <v>145</v>
      </c>
      <c r="C2029" t="s">
        <v>13</v>
      </c>
      <c r="D2029">
        <v>2850</v>
      </c>
      <c r="E2029" t="s">
        <v>2</v>
      </c>
      <c r="F2029">
        <v>42.75</v>
      </c>
      <c r="G2029">
        <v>121837.5</v>
      </c>
    </row>
    <row r="2030" spans="1:7" x14ac:dyDescent="0.25">
      <c r="A2030" s="62">
        <v>44474</v>
      </c>
      <c r="B2030" t="s">
        <v>145</v>
      </c>
      <c r="C2030" t="s">
        <v>13</v>
      </c>
      <c r="D2030">
        <v>1870</v>
      </c>
      <c r="E2030" t="s">
        <v>2</v>
      </c>
      <c r="F2030">
        <v>42.75</v>
      </c>
      <c r="G2030">
        <v>79942.5</v>
      </c>
    </row>
    <row r="2031" spans="1:7" x14ac:dyDescent="0.25">
      <c r="A2031" s="62">
        <v>44474</v>
      </c>
      <c r="B2031" t="s">
        <v>145</v>
      </c>
      <c r="C2031" t="s">
        <v>13</v>
      </c>
      <c r="D2031">
        <v>1475</v>
      </c>
      <c r="E2031" t="s">
        <v>2</v>
      </c>
      <c r="F2031">
        <v>42.75</v>
      </c>
      <c r="G2031">
        <v>63056.25</v>
      </c>
    </row>
    <row r="2032" spans="1:7" x14ac:dyDescent="0.25">
      <c r="A2032" s="62">
        <v>44474</v>
      </c>
      <c r="B2032" t="s">
        <v>145</v>
      </c>
      <c r="C2032" t="s">
        <v>13</v>
      </c>
      <c r="D2032">
        <v>2710</v>
      </c>
      <c r="E2032" t="s">
        <v>2</v>
      </c>
      <c r="F2032">
        <v>42.75</v>
      </c>
      <c r="G2032">
        <v>115852.5</v>
      </c>
    </row>
    <row r="2033" spans="1:7" x14ac:dyDescent="0.25">
      <c r="A2033" s="62">
        <v>44477</v>
      </c>
      <c r="B2033" t="s">
        <v>145</v>
      </c>
      <c r="C2033" t="s">
        <v>13</v>
      </c>
      <c r="D2033">
        <v>850</v>
      </c>
      <c r="E2033" t="s">
        <v>2</v>
      </c>
      <c r="F2033">
        <v>42.75</v>
      </c>
      <c r="G2033">
        <v>36337.5</v>
      </c>
    </row>
    <row r="2034" spans="1:7" x14ac:dyDescent="0.25">
      <c r="A2034" s="62">
        <v>44477</v>
      </c>
      <c r="B2034" t="s">
        <v>145</v>
      </c>
      <c r="C2034" t="s">
        <v>13</v>
      </c>
      <c r="D2034">
        <v>1800</v>
      </c>
      <c r="E2034" t="s">
        <v>2</v>
      </c>
      <c r="F2034">
        <v>42.75</v>
      </c>
      <c r="G2034">
        <v>76950</v>
      </c>
    </row>
    <row r="2035" spans="1:7" x14ac:dyDescent="0.25">
      <c r="A2035" s="62">
        <v>44477</v>
      </c>
      <c r="B2035" t="s">
        <v>145</v>
      </c>
      <c r="C2035" t="s">
        <v>13</v>
      </c>
      <c r="D2035">
        <v>660</v>
      </c>
      <c r="E2035" t="s">
        <v>2</v>
      </c>
      <c r="F2035">
        <v>42.75</v>
      </c>
      <c r="G2035">
        <v>28215</v>
      </c>
    </row>
    <row r="2036" spans="1:7" x14ac:dyDescent="0.25">
      <c r="A2036" s="62">
        <v>44477</v>
      </c>
      <c r="B2036" t="s">
        <v>145</v>
      </c>
      <c r="C2036" t="s">
        <v>13</v>
      </c>
      <c r="D2036">
        <v>580</v>
      </c>
      <c r="E2036" t="s">
        <v>2</v>
      </c>
      <c r="F2036">
        <v>42.75</v>
      </c>
      <c r="G2036">
        <v>24795</v>
      </c>
    </row>
    <row r="2037" spans="1:7" x14ac:dyDescent="0.25">
      <c r="A2037" s="62">
        <v>44477</v>
      </c>
      <c r="B2037" t="s">
        <v>145</v>
      </c>
      <c r="C2037" t="s">
        <v>13</v>
      </c>
      <c r="D2037">
        <v>280</v>
      </c>
      <c r="E2037" t="s">
        <v>2</v>
      </c>
      <c r="F2037">
        <v>42.75</v>
      </c>
      <c r="G2037">
        <v>11970</v>
      </c>
    </row>
    <row r="2038" spans="1:7" x14ac:dyDescent="0.25">
      <c r="A2038" s="62">
        <v>44477</v>
      </c>
      <c r="B2038" t="s">
        <v>145</v>
      </c>
      <c r="C2038" t="s">
        <v>13</v>
      </c>
      <c r="D2038">
        <v>1790</v>
      </c>
      <c r="E2038" t="s">
        <v>2</v>
      </c>
      <c r="F2038">
        <v>42.75</v>
      </c>
      <c r="G2038">
        <v>76522.5</v>
      </c>
    </row>
    <row r="2039" spans="1:7" x14ac:dyDescent="0.25">
      <c r="A2039" s="62">
        <v>44478</v>
      </c>
      <c r="B2039" t="s">
        <v>145</v>
      </c>
      <c r="C2039" t="s">
        <v>13</v>
      </c>
      <c r="D2039">
        <v>980</v>
      </c>
      <c r="E2039" t="s">
        <v>2</v>
      </c>
      <c r="F2039">
        <v>42.75</v>
      </c>
      <c r="G2039">
        <v>41895</v>
      </c>
    </row>
    <row r="2040" spans="1:7" x14ac:dyDescent="0.25">
      <c r="A2040" s="62">
        <v>44478</v>
      </c>
      <c r="B2040" t="s">
        <v>145</v>
      </c>
      <c r="C2040" t="s">
        <v>13</v>
      </c>
      <c r="D2040">
        <v>1295</v>
      </c>
      <c r="E2040" t="s">
        <v>2</v>
      </c>
      <c r="F2040">
        <v>42.75</v>
      </c>
      <c r="G2040">
        <v>55361.25</v>
      </c>
    </row>
    <row r="2041" spans="1:7" x14ac:dyDescent="0.25">
      <c r="A2041" s="62">
        <v>44536</v>
      </c>
      <c r="B2041" t="s">
        <v>145</v>
      </c>
      <c r="C2041" t="s">
        <v>13</v>
      </c>
      <c r="D2041">
        <v>5</v>
      </c>
      <c r="E2041" t="s">
        <v>2</v>
      </c>
      <c r="F2041">
        <v>130</v>
      </c>
      <c r="G2041">
        <v>650</v>
      </c>
    </row>
    <row r="2042" spans="1:7" x14ac:dyDescent="0.25">
      <c r="A2042" s="62">
        <v>44536</v>
      </c>
      <c r="B2042" t="s">
        <v>145</v>
      </c>
      <c r="C2042" t="s">
        <v>13</v>
      </c>
      <c r="D2042">
        <v>2</v>
      </c>
      <c r="E2042" t="s">
        <v>2</v>
      </c>
      <c r="F2042">
        <v>90</v>
      </c>
      <c r="G2042">
        <v>180</v>
      </c>
    </row>
    <row r="2043" spans="1:7" x14ac:dyDescent="0.25">
      <c r="A2043" s="62">
        <v>44536</v>
      </c>
      <c r="B2043" t="s">
        <v>145</v>
      </c>
      <c r="C2043" t="s">
        <v>13</v>
      </c>
      <c r="D2043">
        <v>29</v>
      </c>
      <c r="E2043" t="s">
        <v>2</v>
      </c>
      <c r="F2043">
        <v>130</v>
      </c>
      <c r="G2043">
        <v>3770</v>
      </c>
    </row>
    <row r="2044" spans="1:7" x14ac:dyDescent="0.25">
      <c r="A2044" s="62">
        <v>44550</v>
      </c>
      <c r="B2044" t="s">
        <v>145</v>
      </c>
      <c r="C2044" t="s">
        <v>13</v>
      </c>
      <c r="D2044">
        <v>700</v>
      </c>
      <c r="E2044" t="s">
        <v>2</v>
      </c>
      <c r="F2044">
        <v>72.75</v>
      </c>
      <c r="G2044">
        <v>50925</v>
      </c>
    </row>
    <row r="2045" spans="1:7" x14ac:dyDescent="0.25">
      <c r="A2045" s="62">
        <v>44550</v>
      </c>
      <c r="B2045" t="s">
        <v>145</v>
      </c>
      <c r="C2045" t="s">
        <v>13</v>
      </c>
      <c r="D2045">
        <v>2015</v>
      </c>
      <c r="E2045" t="s">
        <v>2</v>
      </c>
      <c r="F2045">
        <v>42.75</v>
      </c>
      <c r="G2045">
        <v>86141.25</v>
      </c>
    </row>
    <row r="2046" spans="1:7" x14ac:dyDescent="0.25">
      <c r="A2046" s="62">
        <v>44552</v>
      </c>
      <c r="B2046" t="s">
        <v>145</v>
      </c>
      <c r="C2046" t="s">
        <v>13</v>
      </c>
      <c r="D2046">
        <v>1650</v>
      </c>
      <c r="E2046" t="s">
        <v>2</v>
      </c>
      <c r="F2046">
        <v>72.75</v>
      </c>
      <c r="G2046">
        <v>120037.5</v>
      </c>
    </row>
    <row r="2047" spans="1:7" x14ac:dyDescent="0.25">
      <c r="A2047" s="62">
        <v>44552</v>
      </c>
      <c r="B2047" t="s">
        <v>145</v>
      </c>
      <c r="C2047" t="s">
        <v>13</v>
      </c>
      <c r="D2047">
        <v>1020</v>
      </c>
      <c r="E2047" t="s">
        <v>2</v>
      </c>
      <c r="F2047">
        <v>42.75</v>
      </c>
      <c r="G2047">
        <v>43605</v>
      </c>
    </row>
    <row r="2048" spans="1:7" x14ac:dyDescent="0.25">
      <c r="A2048" s="62">
        <v>44557</v>
      </c>
      <c r="B2048" t="s">
        <v>145</v>
      </c>
      <c r="C2048" t="s">
        <v>13</v>
      </c>
      <c r="D2048">
        <v>1820</v>
      </c>
      <c r="E2048" t="s">
        <v>2</v>
      </c>
      <c r="F2048">
        <v>42.75</v>
      </c>
      <c r="G2048">
        <v>77805</v>
      </c>
    </row>
    <row r="2049" spans="1:7" x14ac:dyDescent="0.25">
      <c r="A2049" s="62">
        <v>44557</v>
      </c>
      <c r="B2049" t="s">
        <v>145</v>
      </c>
      <c r="C2049" t="s">
        <v>13</v>
      </c>
      <c r="D2049">
        <v>900</v>
      </c>
      <c r="E2049" t="s">
        <v>2</v>
      </c>
      <c r="F2049">
        <v>42.75</v>
      </c>
      <c r="G2049">
        <v>38475</v>
      </c>
    </row>
    <row r="2050" spans="1:7" x14ac:dyDescent="0.25">
      <c r="A2050" s="62">
        <v>44558</v>
      </c>
      <c r="B2050" t="s">
        <v>145</v>
      </c>
      <c r="C2050" t="s">
        <v>13</v>
      </c>
      <c r="D2050">
        <v>640</v>
      </c>
      <c r="E2050" t="s">
        <v>2</v>
      </c>
      <c r="F2050">
        <v>42.75</v>
      </c>
      <c r="G2050">
        <v>27360</v>
      </c>
    </row>
    <row r="2051" spans="1:7" x14ac:dyDescent="0.25">
      <c r="A2051" s="62">
        <v>44558</v>
      </c>
      <c r="B2051" t="s">
        <v>145</v>
      </c>
      <c r="C2051" t="s">
        <v>13</v>
      </c>
      <c r="D2051">
        <v>1600</v>
      </c>
      <c r="E2051" t="s">
        <v>2</v>
      </c>
      <c r="F2051">
        <v>42.75</v>
      </c>
      <c r="G2051">
        <v>68400</v>
      </c>
    </row>
    <row r="2052" spans="1:7" x14ac:dyDescent="0.25">
      <c r="A2052" s="62">
        <v>44558</v>
      </c>
      <c r="B2052" t="s">
        <v>145</v>
      </c>
      <c r="C2052" t="s">
        <v>13</v>
      </c>
      <c r="D2052">
        <v>449</v>
      </c>
      <c r="E2052" t="s">
        <v>2</v>
      </c>
      <c r="F2052">
        <v>42.75</v>
      </c>
      <c r="G2052">
        <v>19194.75</v>
      </c>
    </row>
    <row r="2053" spans="1:7" x14ac:dyDescent="0.25">
      <c r="A2053" s="62">
        <v>44559</v>
      </c>
      <c r="B2053" t="s">
        <v>145</v>
      </c>
      <c r="C2053" t="s">
        <v>13</v>
      </c>
      <c r="D2053">
        <v>2710</v>
      </c>
      <c r="E2053" t="s">
        <v>2</v>
      </c>
      <c r="F2053">
        <v>42.75</v>
      </c>
      <c r="G2053">
        <v>115852.5</v>
      </c>
    </row>
    <row r="2054" spans="1:7" x14ac:dyDescent="0.25">
      <c r="A2054" s="62">
        <v>44560</v>
      </c>
      <c r="B2054" t="s">
        <v>145</v>
      </c>
      <c r="C2054" t="s">
        <v>13</v>
      </c>
      <c r="D2054">
        <v>2650</v>
      </c>
      <c r="E2054" t="s">
        <v>2</v>
      </c>
      <c r="F2054">
        <v>42.75</v>
      </c>
      <c r="G2054">
        <v>113287.5</v>
      </c>
    </row>
    <row r="2055" spans="1:7" x14ac:dyDescent="0.25">
      <c r="A2055" s="62">
        <v>44560</v>
      </c>
      <c r="B2055" t="s">
        <v>145</v>
      </c>
      <c r="C2055" t="s">
        <v>13</v>
      </c>
      <c r="D2055">
        <v>1604</v>
      </c>
      <c r="E2055" t="s">
        <v>2</v>
      </c>
      <c r="F2055">
        <v>42.75</v>
      </c>
      <c r="G2055">
        <v>68571</v>
      </c>
    </row>
    <row r="2056" spans="1:7" x14ac:dyDescent="0.25">
      <c r="A2056" s="62">
        <v>44572</v>
      </c>
      <c r="B2056" t="s">
        <v>145</v>
      </c>
      <c r="C2056" t="s">
        <v>13</v>
      </c>
      <c r="D2056">
        <v>60</v>
      </c>
      <c r="E2056" t="s">
        <v>2</v>
      </c>
      <c r="F2056">
        <v>42.75</v>
      </c>
      <c r="G2056">
        <v>2565</v>
      </c>
    </row>
    <row r="2057" spans="1:7" x14ac:dyDescent="0.25">
      <c r="A2057" s="62">
        <v>44604</v>
      </c>
      <c r="B2057" t="s">
        <v>145</v>
      </c>
      <c r="C2057" t="s">
        <v>15</v>
      </c>
      <c r="D2057">
        <v>3009</v>
      </c>
      <c r="E2057" t="s">
        <v>2</v>
      </c>
      <c r="F2057">
        <v>4.3</v>
      </c>
      <c r="G2057">
        <v>12938.699999999999</v>
      </c>
    </row>
    <row r="2058" spans="1:7" x14ac:dyDescent="0.25">
      <c r="A2058" s="62">
        <v>44604</v>
      </c>
      <c r="B2058" t="s">
        <v>145</v>
      </c>
      <c r="C2058" t="s">
        <v>15</v>
      </c>
      <c r="D2058">
        <v>5000</v>
      </c>
      <c r="E2058" t="s">
        <v>2</v>
      </c>
      <c r="F2058">
        <v>4.05</v>
      </c>
      <c r="G2058">
        <v>20250</v>
      </c>
    </row>
    <row r="2059" spans="1:7" x14ac:dyDescent="0.25">
      <c r="A2059" s="62">
        <v>44125</v>
      </c>
      <c r="B2059" t="s">
        <v>163</v>
      </c>
      <c r="C2059" t="s">
        <v>13</v>
      </c>
      <c r="D2059">
        <v>1004</v>
      </c>
      <c r="E2059" t="s">
        <v>2</v>
      </c>
      <c r="F2059">
        <v>25.75</v>
      </c>
      <c r="G2059">
        <v>25853</v>
      </c>
    </row>
    <row r="2060" spans="1:7" x14ac:dyDescent="0.25">
      <c r="A2060" s="62">
        <v>44163</v>
      </c>
      <c r="B2060" t="s">
        <v>163</v>
      </c>
      <c r="C2060" t="s">
        <v>13</v>
      </c>
      <c r="D2060">
        <v>1050</v>
      </c>
      <c r="E2060" t="s">
        <v>2</v>
      </c>
      <c r="F2060">
        <v>25.75</v>
      </c>
      <c r="G2060">
        <v>27037.5</v>
      </c>
    </row>
    <row r="2061" spans="1:7" x14ac:dyDescent="0.25">
      <c r="A2061" s="62">
        <v>44163</v>
      </c>
      <c r="B2061" t="s">
        <v>163</v>
      </c>
      <c r="C2061" t="s">
        <v>13</v>
      </c>
      <c r="D2061">
        <v>1050</v>
      </c>
      <c r="E2061" t="s">
        <v>2</v>
      </c>
      <c r="F2061">
        <v>26.25</v>
      </c>
      <c r="G2061">
        <v>27562.5</v>
      </c>
    </row>
    <row r="2062" spans="1:7" x14ac:dyDescent="0.25">
      <c r="A2062" s="62">
        <v>44166</v>
      </c>
      <c r="B2062" t="s">
        <v>163</v>
      </c>
      <c r="C2062" t="s">
        <v>13</v>
      </c>
      <c r="D2062">
        <v>990</v>
      </c>
      <c r="E2062" t="s">
        <v>2</v>
      </c>
      <c r="F2062">
        <v>26.25</v>
      </c>
      <c r="G2062">
        <v>25987.5</v>
      </c>
    </row>
    <row r="2063" spans="1:7" x14ac:dyDescent="0.25">
      <c r="A2063" s="62">
        <v>44172</v>
      </c>
      <c r="B2063" t="s">
        <v>163</v>
      </c>
      <c r="C2063" t="s">
        <v>13</v>
      </c>
      <c r="D2063">
        <v>1020</v>
      </c>
      <c r="E2063" t="s">
        <v>2</v>
      </c>
      <c r="F2063">
        <v>26.25</v>
      </c>
      <c r="G2063">
        <v>26775</v>
      </c>
    </row>
    <row r="2064" spans="1:7" x14ac:dyDescent="0.25">
      <c r="A2064" s="62">
        <v>44179</v>
      </c>
      <c r="B2064" t="s">
        <v>163</v>
      </c>
      <c r="C2064" t="s">
        <v>13</v>
      </c>
      <c r="D2064">
        <v>1050</v>
      </c>
      <c r="E2064" t="s">
        <v>2</v>
      </c>
      <c r="F2064">
        <v>26.75</v>
      </c>
      <c r="G2064">
        <v>28087.5</v>
      </c>
    </row>
    <row r="2065" spans="1:7" x14ac:dyDescent="0.25">
      <c r="A2065" s="62">
        <v>44183</v>
      </c>
      <c r="B2065" t="s">
        <v>163</v>
      </c>
      <c r="C2065" t="s">
        <v>13</v>
      </c>
      <c r="D2065">
        <v>1050</v>
      </c>
      <c r="E2065" t="s">
        <v>2</v>
      </c>
      <c r="F2065">
        <v>26.75</v>
      </c>
      <c r="G2065">
        <v>28087.5</v>
      </c>
    </row>
    <row r="2066" spans="1:7" x14ac:dyDescent="0.25">
      <c r="A2066" s="62">
        <v>44194</v>
      </c>
      <c r="B2066" t="s">
        <v>163</v>
      </c>
      <c r="C2066" t="s">
        <v>13</v>
      </c>
      <c r="D2066">
        <v>1050</v>
      </c>
      <c r="E2066" t="s">
        <v>2</v>
      </c>
      <c r="F2066">
        <v>26.75</v>
      </c>
      <c r="G2066">
        <v>28087.5</v>
      </c>
    </row>
    <row r="2067" spans="1:7" x14ac:dyDescent="0.25">
      <c r="A2067" s="62">
        <v>44201</v>
      </c>
      <c r="B2067" t="s">
        <v>163</v>
      </c>
      <c r="C2067" t="s">
        <v>13</v>
      </c>
      <c r="D2067">
        <v>1050</v>
      </c>
      <c r="E2067" t="s">
        <v>2</v>
      </c>
      <c r="F2067">
        <v>26.75</v>
      </c>
      <c r="G2067">
        <v>28087.5</v>
      </c>
    </row>
    <row r="2068" spans="1:7" x14ac:dyDescent="0.25">
      <c r="A2068" s="62">
        <v>44203</v>
      </c>
      <c r="B2068" t="s">
        <v>163</v>
      </c>
      <c r="C2068" t="s">
        <v>13</v>
      </c>
      <c r="D2068">
        <v>1050</v>
      </c>
      <c r="E2068" t="s">
        <v>2</v>
      </c>
      <c r="F2068">
        <v>26.75</v>
      </c>
      <c r="G2068">
        <v>28087.5</v>
      </c>
    </row>
    <row r="2069" spans="1:7" x14ac:dyDescent="0.25">
      <c r="A2069" s="62">
        <v>44208</v>
      </c>
      <c r="B2069" t="s">
        <v>163</v>
      </c>
      <c r="C2069" t="s">
        <v>13</v>
      </c>
      <c r="D2069">
        <v>90</v>
      </c>
      <c r="E2069" t="s">
        <v>2</v>
      </c>
      <c r="F2069">
        <v>19</v>
      </c>
      <c r="G2069">
        <v>1710</v>
      </c>
    </row>
    <row r="2070" spans="1:7" x14ac:dyDescent="0.25">
      <c r="A2070" s="62">
        <v>44208</v>
      </c>
      <c r="B2070" t="s">
        <v>163</v>
      </c>
      <c r="C2070" t="s">
        <v>13</v>
      </c>
      <c r="D2070">
        <v>990</v>
      </c>
      <c r="E2070" t="s">
        <v>2</v>
      </c>
      <c r="F2070">
        <v>27.5</v>
      </c>
      <c r="G2070">
        <v>27225</v>
      </c>
    </row>
    <row r="2071" spans="1:7" x14ac:dyDescent="0.25">
      <c r="A2071" s="62">
        <v>44211</v>
      </c>
      <c r="B2071" t="s">
        <v>163</v>
      </c>
      <c r="C2071" t="s">
        <v>13</v>
      </c>
      <c r="D2071">
        <v>1050</v>
      </c>
      <c r="E2071" t="s">
        <v>2</v>
      </c>
      <c r="F2071">
        <v>27.5</v>
      </c>
      <c r="G2071">
        <v>28875</v>
      </c>
    </row>
    <row r="2072" spans="1:7" x14ac:dyDescent="0.25">
      <c r="A2072" s="62">
        <v>44216</v>
      </c>
      <c r="B2072" t="s">
        <v>163</v>
      </c>
      <c r="C2072" t="s">
        <v>13</v>
      </c>
      <c r="D2072">
        <v>1050</v>
      </c>
      <c r="E2072" t="s">
        <v>2</v>
      </c>
      <c r="F2072">
        <v>27.5</v>
      </c>
      <c r="G2072">
        <v>28875</v>
      </c>
    </row>
    <row r="2073" spans="1:7" x14ac:dyDescent="0.25">
      <c r="A2073" s="62">
        <v>44217</v>
      </c>
      <c r="B2073" t="s">
        <v>163</v>
      </c>
      <c r="C2073" t="s">
        <v>13</v>
      </c>
      <c r="D2073">
        <v>1050</v>
      </c>
      <c r="E2073" t="s">
        <v>2</v>
      </c>
      <c r="F2073">
        <v>27.5</v>
      </c>
      <c r="G2073">
        <v>28875</v>
      </c>
    </row>
    <row r="2074" spans="1:7" x14ac:dyDescent="0.25">
      <c r="A2074" s="62">
        <v>44224</v>
      </c>
      <c r="B2074" t="s">
        <v>163</v>
      </c>
      <c r="C2074" t="s">
        <v>13</v>
      </c>
      <c r="D2074">
        <v>1050</v>
      </c>
      <c r="E2074" t="s">
        <v>2</v>
      </c>
      <c r="F2074">
        <v>27.5</v>
      </c>
      <c r="G2074">
        <v>28875</v>
      </c>
    </row>
    <row r="2075" spans="1:7" x14ac:dyDescent="0.25">
      <c r="A2075" s="62">
        <v>44229</v>
      </c>
      <c r="B2075" t="s">
        <v>163</v>
      </c>
      <c r="C2075" t="s">
        <v>13</v>
      </c>
      <c r="D2075">
        <v>1050</v>
      </c>
      <c r="E2075" t="s">
        <v>2</v>
      </c>
      <c r="F2075">
        <v>27.5</v>
      </c>
      <c r="G2075">
        <v>28875</v>
      </c>
    </row>
    <row r="2076" spans="1:7" x14ac:dyDescent="0.25">
      <c r="A2076" s="62">
        <v>44232</v>
      </c>
      <c r="B2076" t="s">
        <v>163</v>
      </c>
      <c r="C2076" t="s">
        <v>13</v>
      </c>
      <c r="D2076">
        <v>1050</v>
      </c>
      <c r="E2076" t="s">
        <v>2</v>
      </c>
      <c r="F2076">
        <v>27.5</v>
      </c>
      <c r="G2076">
        <v>28875</v>
      </c>
    </row>
    <row r="2077" spans="1:7" x14ac:dyDescent="0.25">
      <c r="A2077" s="62">
        <v>44235</v>
      </c>
      <c r="B2077" t="s">
        <v>163</v>
      </c>
      <c r="C2077" t="s">
        <v>13</v>
      </c>
      <c r="D2077">
        <v>1050</v>
      </c>
      <c r="E2077" t="s">
        <v>2</v>
      </c>
      <c r="F2077">
        <v>28</v>
      </c>
      <c r="G2077">
        <v>29400</v>
      </c>
    </row>
    <row r="2078" spans="1:7" x14ac:dyDescent="0.25">
      <c r="A2078" s="62">
        <v>44238</v>
      </c>
      <c r="B2078" t="s">
        <v>163</v>
      </c>
      <c r="C2078" t="s">
        <v>13</v>
      </c>
      <c r="D2078">
        <v>1050</v>
      </c>
      <c r="E2078" t="s">
        <v>2</v>
      </c>
      <c r="F2078">
        <v>28</v>
      </c>
      <c r="G2078">
        <v>29400</v>
      </c>
    </row>
    <row r="2079" spans="1:7" x14ac:dyDescent="0.25">
      <c r="A2079" s="62">
        <v>44242</v>
      </c>
      <c r="B2079" t="s">
        <v>163</v>
      </c>
      <c r="C2079" t="s">
        <v>13</v>
      </c>
      <c r="D2079">
        <v>1050</v>
      </c>
      <c r="E2079" t="s">
        <v>2</v>
      </c>
      <c r="F2079">
        <v>28</v>
      </c>
      <c r="G2079">
        <v>29400</v>
      </c>
    </row>
    <row r="2080" spans="1:7" x14ac:dyDescent="0.25">
      <c r="A2080" s="62">
        <v>44250</v>
      </c>
      <c r="B2080" t="s">
        <v>163</v>
      </c>
      <c r="C2080" t="s">
        <v>13</v>
      </c>
      <c r="D2080">
        <v>1050</v>
      </c>
      <c r="E2080" t="s">
        <v>2</v>
      </c>
      <c r="F2080">
        <v>28</v>
      </c>
      <c r="G2080">
        <v>29400</v>
      </c>
    </row>
    <row r="2081" spans="1:7" x14ac:dyDescent="0.25">
      <c r="A2081" s="62">
        <v>44257</v>
      </c>
      <c r="B2081" t="s">
        <v>163</v>
      </c>
      <c r="C2081" t="s">
        <v>13</v>
      </c>
      <c r="D2081">
        <v>1050</v>
      </c>
      <c r="E2081" t="s">
        <v>2</v>
      </c>
      <c r="F2081">
        <v>28</v>
      </c>
      <c r="G2081">
        <v>29400</v>
      </c>
    </row>
    <row r="2082" spans="1:7" x14ac:dyDescent="0.25">
      <c r="A2082" s="62">
        <v>44263</v>
      </c>
      <c r="B2082" t="s">
        <v>163</v>
      </c>
      <c r="C2082" t="s">
        <v>13</v>
      </c>
      <c r="D2082">
        <v>1050</v>
      </c>
      <c r="E2082" t="s">
        <v>2</v>
      </c>
      <c r="F2082">
        <v>28</v>
      </c>
      <c r="G2082">
        <v>29400</v>
      </c>
    </row>
    <row r="2083" spans="1:7" x14ac:dyDescent="0.25">
      <c r="A2083" s="62">
        <v>44272</v>
      </c>
      <c r="B2083" t="s">
        <v>163</v>
      </c>
      <c r="C2083" t="s">
        <v>13</v>
      </c>
      <c r="D2083">
        <v>1050</v>
      </c>
      <c r="E2083" t="s">
        <v>2</v>
      </c>
      <c r="F2083">
        <v>28.6</v>
      </c>
      <c r="G2083">
        <v>30030</v>
      </c>
    </row>
    <row r="2084" spans="1:7" x14ac:dyDescent="0.25">
      <c r="A2084" s="62">
        <v>44277</v>
      </c>
      <c r="B2084" t="s">
        <v>163</v>
      </c>
      <c r="C2084" t="s">
        <v>13</v>
      </c>
      <c r="D2084">
        <v>1050</v>
      </c>
      <c r="E2084" t="s">
        <v>2</v>
      </c>
      <c r="F2084">
        <v>28.6</v>
      </c>
      <c r="G2084">
        <v>30030</v>
      </c>
    </row>
    <row r="2085" spans="1:7" x14ac:dyDescent="0.25">
      <c r="A2085" s="62">
        <v>44288</v>
      </c>
      <c r="B2085" t="s">
        <v>163</v>
      </c>
      <c r="C2085" t="s">
        <v>13</v>
      </c>
      <c r="D2085">
        <v>1575</v>
      </c>
      <c r="E2085" t="s">
        <v>2</v>
      </c>
      <c r="F2085">
        <v>20</v>
      </c>
      <c r="G2085">
        <v>31500</v>
      </c>
    </row>
    <row r="2086" spans="1:7" x14ac:dyDescent="0.25">
      <c r="A2086" s="62">
        <v>44310</v>
      </c>
      <c r="B2086" t="s">
        <v>163</v>
      </c>
      <c r="C2086" t="s">
        <v>13</v>
      </c>
      <c r="D2086">
        <v>1050</v>
      </c>
      <c r="E2086" t="s">
        <v>2</v>
      </c>
      <c r="F2086">
        <v>28.6</v>
      </c>
      <c r="G2086">
        <v>30030</v>
      </c>
    </row>
    <row r="2087" spans="1:7" x14ac:dyDescent="0.25">
      <c r="A2087" s="62">
        <v>44313</v>
      </c>
      <c r="B2087" t="s">
        <v>163</v>
      </c>
      <c r="C2087" t="s">
        <v>13</v>
      </c>
      <c r="D2087">
        <v>1050</v>
      </c>
      <c r="E2087" t="s">
        <v>2</v>
      </c>
      <c r="F2087">
        <v>28.6</v>
      </c>
      <c r="G2087">
        <v>30030</v>
      </c>
    </row>
    <row r="2088" spans="1:7" x14ac:dyDescent="0.25">
      <c r="A2088" s="62">
        <v>44319</v>
      </c>
      <c r="B2088" t="s">
        <v>163</v>
      </c>
      <c r="C2088" t="s">
        <v>13</v>
      </c>
      <c r="D2088">
        <v>1050</v>
      </c>
      <c r="E2088" t="s">
        <v>2</v>
      </c>
      <c r="F2088">
        <v>28.6</v>
      </c>
      <c r="G2088">
        <v>30030</v>
      </c>
    </row>
    <row r="2089" spans="1:7" x14ac:dyDescent="0.25">
      <c r="A2089" s="62">
        <v>44321</v>
      </c>
      <c r="B2089" t="s">
        <v>163</v>
      </c>
      <c r="C2089" t="s">
        <v>13</v>
      </c>
      <c r="D2089">
        <v>1050</v>
      </c>
      <c r="E2089" t="s">
        <v>2</v>
      </c>
      <c r="F2089">
        <v>28.6</v>
      </c>
      <c r="G2089">
        <v>30030</v>
      </c>
    </row>
    <row r="2090" spans="1:7" x14ac:dyDescent="0.25">
      <c r="A2090" s="62">
        <v>44324</v>
      </c>
      <c r="B2090" t="s">
        <v>163</v>
      </c>
      <c r="C2090" t="s">
        <v>13</v>
      </c>
      <c r="D2090">
        <v>1050</v>
      </c>
      <c r="E2090" t="s">
        <v>2</v>
      </c>
      <c r="F2090">
        <v>28.6</v>
      </c>
      <c r="G2090">
        <v>30030</v>
      </c>
    </row>
    <row r="2091" spans="1:7" x14ac:dyDescent="0.25">
      <c r="A2091" s="62">
        <v>44329</v>
      </c>
      <c r="B2091" t="s">
        <v>163</v>
      </c>
      <c r="C2091" t="s">
        <v>13</v>
      </c>
      <c r="D2091">
        <v>1050</v>
      </c>
      <c r="E2091" t="s">
        <v>2</v>
      </c>
      <c r="F2091">
        <v>28.6</v>
      </c>
      <c r="G2091">
        <v>30030</v>
      </c>
    </row>
    <row r="2092" spans="1:7" x14ac:dyDescent="0.25">
      <c r="A2092" s="62">
        <v>44349</v>
      </c>
      <c r="B2092" t="s">
        <v>163</v>
      </c>
      <c r="C2092" t="s">
        <v>13</v>
      </c>
      <c r="D2092">
        <v>1050</v>
      </c>
      <c r="E2092" t="s">
        <v>2</v>
      </c>
      <c r="F2092">
        <v>28.6</v>
      </c>
      <c r="G2092">
        <v>30030</v>
      </c>
    </row>
    <row r="2093" spans="1:7" x14ac:dyDescent="0.25">
      <c r="A2093" s="62">
        <v>44352</v>
      </c>
      <c r="B2093" t="s">
        <v>163</v>
      </c>
      <c r="C2093" t="s">
        <v>13</v>
      </c>
      <c r="D2093">
        <v>1050</v>
      </c>
      <c r="E2093" t="s">
        <v>2</v>
      </c>
      <c r="F2093">
        <v>28.6</v>
      </c>
      <c r="G2093">
        <v>30030</v>
      </c>
    </row>
    <row r="2094" spans="1:7" x14ac:dyDescent="0.25">
      <c r="A2094" s="62">
        <v>44358</v>
      </c>
      <c r="B2094" t="s">
        <v>163</v>
      </c>
      <c r="C2094" t="s">
        <v>13</v>
      </c>
      <c r="D2094">
        <v>1050</v>
      </c>
      <c r="E2094" t="s">
        <v>2</v>
      </c>
      <c r="F2094">
        <v>28.6</v>
      </c>
      <c r="G2094">
        <v>30030</v>
      </c>
    </row>
    <row r="2095" spans="1:7" x14ac:dyDescent="0.25">
      <c r="A2095" s="62">
        <v>44363</v>
      </c>
      <c r="B2095" t="s">
        <v>163</v>
      </c>
      <c r="C2095" t="s">
        <v>13</v>
      </c>
      <c r="D2095">
        <v>2524</v>
      </c>
      <c r="E2095" t="s">
        <v>2</v>
      </c>
      <c r="F2095">
        <v>13.8</v>
      </c>
      <c r="G2095">
        <v>34831.200000000004</v>
      </c>
    </row>
    <row r="2096" spans="1:7" x14ac:dyDescent="0.25">
      <c r="A2096" s="62">
        <v>44363</v>
      </c>
      <c r="B2096" t="s">
        <v>163</v>
      </c>
      <c r="C2096" t="s">
        <v>13</v>
      </c>
      <c r="D2096">
        <v>2522</v>
      </c>
      <c r="E2096" t="s">
        <v>2</v>
      </c>
      <c r="F2096">
        <v>13.8</v>
      </c>
      <c r="G2096">
        <v>34803.599999999999</v>
      </c>
    </row>
    <row r="2097" spans="1:7" x14ac:dyDescent="0.25">
      <c r="A2097" s="62">
        <v>44363</v>
      </c>
      <c r="B2097" t="s">
        <v>163</v>
      </c>
      <c r="C2097" t="s">
        <v>13</v>
      </c>
      <c r="D2097">
        <v>401</v>
      </c>
      <c r="E2097" t="s">
        <v>2</v>
      </c>
      <c r="F2097">
        <v>18.5</v>
      </c>
      <c r="G2097">
        <v>7418.5</v>
      </c>
    </row>
    <row r="2098" spans="1:7" x14ac:dyDescent="0.25">
      <c r="A2098" s="62">
        <v>44370</v>
      </c>
      <c r="B2098" t="s">
        <v>163</v>
      </c>
      <c r="C2098" t="s">
        <v>13</v>
      </c>
      <c r="D2098">
        <v>1050</v>
      </c>
      <c r="E2098" t="s">
        <v>2</v>
      </c>
      <c r="F2098">
        <v>28.6</v>
      </c>
      <c r="G2098">
        <v>30030</v>
      </c>
    </row>
    <row r="2099" spans="1:7" x14ac:dyDescent="0.25">
      <c r="A2099" s="62">
        <v>44377</v>
      </c>
      <c r="B2099" t="s">
        <v>163</v>
      </c>
      <c r="C2099" t="s">
        <v>13</v>
      </c>
      <c r="D2099">
        <v>1050</v>
      </c>
      <c r="E2099" t="s">
        <v>2</v>
      </c>
      <c r="F2099">
        <v>28.6</v>
      </c>
      <c r="G2099">
        <v>30030</v>
      </c>
    </row>
    <row r="2100" spans="1:7" x14ac:dyDescent="0.25">
      <c r="A2100" s="62">
        <v>44386</v>
      </c>
      <c r="B2100" t="s">
        <v>163</v>
      </c>
      <c r="C2100" t="s">
        <v>13</v>
      </c>
      <c r="D2100">
        <v>1050</v>
      </c>
      <c r="E2100" t="s">
        <v>2</v>
      </c>
      <c r="F2100">
        <v>28.6</v>
      </c>
      <c r="G2100">
        <v>30030</v>
      </c>
    </row>
    <row r="2101" spans="1:7" x14ac:dyDescent="0.25">
      <c r="A2101" s="62">
        <v>44396</v>
      </c>
      <c r="B2101" t="s">
        <v>163</v>
      </c>
      <c r="C2101" t="s">
        <v>13</v>
      </c>
      <c r="D2101">
        <v>599</v>
      </c>
      <c r="E2101" t="s">
        <v>2</v>
      </c>
      <c r="F2101">
        <v>18.5</v>
      </c>
      <c r="G2101">
        <v>11081.5</v>
      </c>
    </row>
    <row r="2102" spans="1:7" x14ac:dyDescent="0.25">
      <c r="A2102" s="62">
        <v>44408</v>
      </c>
      <c r="B2102" t="s">
        <v>163</v>
      </c>
      <c r="C2102" t="s">
        <v>13</v>
      </c>
      <c r="D2102">
        <v>1050</v>
      </c>
      <c r="E2102" t="s">
        <v>2</v>
      </c>
      <c r="F2102">
        <v>28.6</v>
      </c>
      <c r="G2102">
        <v>30030</v>
      </c>
    </row>
    <row r="2103" spans="1:7" x14ac:dyDescent="0.25">
      <c r="A2103" s="62">
        <v>44417</v>
      </c>
      <c r="B2103" t="s">
        <v>163</v>
      </c>
      <c r="C2103" t="s">
        <v>13</v>
      </c>
      <c r="D2103">
        <v>2100</v>
      </c>
      <c r="E2103" t="s">
        <v>2</v>
      </c>
      <c r="F2103">
        <v>28.6</v>
      </c>
      <c r="G2103">
        <v>60060</v>
      </c>
    </row>
    <row r="2104" spans="1:7" x14ac:dyDescent="0.25">
      <c r="A2104" s="62">
        <v>44431</v>
      </c>
      <c r="B2104" t="s">
        <v>163</v>
      </c>
      <c r="C2104" t="s">
        <v>13</v>
      </c>
      <c r="D2104">
        <v>1050</v>
      </c>
      <c r="E2104" t="s">
        <v>2</v>
      </c>
      <c r="F2104">
        <v>28.6</v>
      </c>
      <c r="G2104">
        <v>30030</v>
      </c>
    </row>
    <row r="2105" spans="1:7" x14ac:dyDescent="0.25">
      <c r="A2105" s="62">
        <v>44440</v>
      </c>
      <c r="B2105" t="s">
        <v>163</v>
      </c>
      <c r="C2105" t="s">
        <v>13</v>
      </c>
      <c r="D2105">
        <v>1050</v>
      </c>
      <c r="E2105" t="s">
        <v>2</v>
      </c>
      <c r="F2105">
        <v>28.6</v>
      </c>
      <c r="G2105">
        <v>30030</v>
      </c>
    </row>
    <row r="2106" spans="1:7" x14ac:dyDescent="0.25">
      <c r="A2106" s="62">
        <v>44467</v>
      </c>
      <c r="B2106" t="s">
        <v>163</v>
      </c>
      <c r="C2106" t="s">
        <v>13</v>
      </c>
      <c r="D2106">
        <v>1050</v>
      </c>
      <c r="E2106" t="s">
        <v>2</v>
      </c>
      <c r="F2106">
        <v>28.6</v>
      </c>
      <c r="G2106">
        <v>30030</v>
      </c>
    </row>
    <row r="2107" spans="1:7" x14ac:dyDescent="0.25">
      <c r="A2107" s="62">
        <v>44468</v>
      </c>
      <c r="B2107" t="s">
        <v>163</v>
      </c>
      <c r="C2107" t="s">
        <v>13</v>
      </c>
      <c r="D2107">
        <v>913</v>
      </c>
      <c r="E2107" t="s">
        <v>2</v>
      </c>
      <c r="F2107">
        <v>32.799999999999997</v>
      </c>
      <c r="G2107">
        <v>29946.399999999998</v>
      </c>
    </row>
    <row r="2108" spans="1:7" x14ac:dyDescent="0.25">
      <c r="A2108" s="62">
        <v>44523</v>
      </c>
      <c r="B2108" t="s">
        <v>163</v>
      </c>
      <c r="C2108" t="s">
        <v>13</v>
      </c>
      <c r="D2108">
        <v>1050</v>
      </c>
      <c r="E2108" t="s">
        <v>2</v>
      </c>
      <c r="F2108">
        <v>33.5</v>
      </c>
      <c r="G2108">
        <v>35175</v>
      </c>
    </row>
    <row r="2109" spans="1:7" x14ac:dyDescent="0.25">
      <c r="A2109" s="62">
        <v>44539</v>
      </c>
      <c r="B2109" t="s">
        <v>163</v>
      </c>
      <c r="C2109" t="s">
        <v>13</v>
      </c>
      <c r="D2109">
        <v>2018</v>
      </c>
      <c r="E2109" t="s">
        <v>2</v>
      </c>
      <c r="F2109">
        <v>29</v>
      </c>
      <c r="G2109">
        <v>58522</v>
      </c>
    </row>
    <row r="2110" spans="1:7" x14ac:dyDescent="0.25">
      <c r="A2110" s="62">
        <v>44546</v>
      </c>
      <c r="B2110" t="s">
        <v>163</v>
      </c>
      <c r="C2110" t="s">
        <v>13</v>
      </c>
      <c r="D2110">
        <v>200</v>
      </c>
      <c r="E2110" t="s">
        <v>2</v>
      </c>
      <c r="F2110">
        <v>32.5</v>
      </c>
      <c r="G2110">
        <v>6500</v>
      </c>
    </row>
    <row r="2111" spans="1:7" x14ac:dyDescent="0.25">
      <c r="A2111" s="62">
        <v>44546</v>
      </c>
      <c r="B2111" t="s">
        <v>163</v>
      </c>
      <c r="C2111" t="s">
        <v>13</v>
      </c>
      <c r="D2111">
        <v>998</v>
      </c>
      <c r="E2111" t="s">
        <v>2</v>
      </c>
      <c r="F2111">
        <v>35</v>
      </c>
      <c r="G2111">
        <v>34930</v>
      </c>
    </row>
    <row r="2112" spans="1:7" x14ac:dyDescent="0.25">
      <c r="A2112" s="62">
        <v>44571</v>
      </c>
      <c r="B2112" t="s">
        <v>163</v>
      </c>
      <c r="C2112" t="s">
        <v>13</v>
      </c>
      <c r="D2112">
        <v>900</v>
      </c>
      <c r="E2112" t="s">
        <v>2</v>
      </c>
      <c r="F2112">
        <v>33.5</v>
      </c>
      <c r="G2112">
        <v>30150</v>
      </c>
    </row>
    <row r="2113" spans="1:7" x14ac:dyDescent="0.25">
      <c r="A2113" s="62">
        <v>44578</v>
      </c>
      <c r="B2113" t="s">
        <v>163</v>
      </c>
      <c r="C2113" t="s">
        <v>13</v>
      </c>
      <c r="D2113">
        <v>900</v>
      </c>
      <c r="E2113" t="s">
        <v>2</v>
      </c>
      <c r="F2113">
        <v>33.5</v>
      </c>
      <c r="G2113">
        <v>30150</v>
      </c>
    </row>
    <row r="2114" spans="1:7" x14ac:dyDescent="0.25">
      <c r="A2114" s="62">
        <v>44583</v>
      </c>
      <c r="B2114" t="s">
        <v>163</v>
      </c>
      <c r="C2114" t="s">
        <v>13</v>
      </c>
      <c r="D2114">
        <v>900</v>
      </c>
      <c r="E2114" t="s">
        <v>2</v>
      </c>
      <c r="F2114">
        <v>33.5</v>
      </c>
      <c r="G2114">
        <v>30150</v>
      </c>
    </row>
    <row r="2115" spans="1:7" x14ac:dyDescent="0.25">
      <c r="A2115" s="62">
        <v>44588</v>
      </c>
      <c r="B2115" t="s">
        <v>163</v>
      </c>
      <c r="C2115" t="s">
        <v>13</v>
      </c>
      <c r="D2115">
        <v>900</v>
      </c>
      <c r="E2115" t="s">
        <v>2</v>
      </c>
      <c r="F2115">
        <v>33.5</v>
      </c>
      <c r="G2115">
        <v>30150</v>
      </c>
    </row>
    <row r="2116" spans="1:7" x14ac:dyDescent="0.25">
      <c r="A2116" s="62">
        <v>44593</v>
      </c>
      <c r="B2116" t="s">
        <v>163</v>
      </c>
      <c r="C2116" t="s">
        <v>13</v>
      </c>
      <c r="D2116">
        <v>900</v>
      </c>
      <c r="E2116" t="s">
        <v>2</v>
      </c>
      <c r="F2116">
        <v>33.5</v>
      </c>
      <c r="G2116">
        <v>30150</v>
      </c>
    </row>
    <row r="2117" spans="1:7" x14ac:dyDescent="0.25">
      <c r="A2117" s="62">
        <v>44599</v>
      </c>
      <c r="B2117" t="s">
        <v>163</v>
      </c>
      <c r="C2117" t="s">
        <v>13</v>
      </c>
      <c r="D2117">
        <v>900</v>
      </c>
      <c r="E2117" t="s">
        <v>2</v>
      </c>
      <c r="F2117">
        <v>33.5</v>
      </c>
      <c r="G2117">
        <v>30150</v>
      </c>
    </row>
    <row r="2118" spans="1:7" x14ac:dyDescent="0.25">
      <c r="A2118" s="62">
        <v>44604</v>
      </c>
      <c r="B2118" t="s">
        <v>163</v>
      </c>
      <c r="C2118" t="s">
        <v>13</v>
      </c>
      <c r="D2118">
        <v>900</v>
      </c>
      <c r="E2118" t="s">
        <v>2</v>
      </c>
      <c r="F2118">
        <v>33.5</v>
      </c>
      <c r="G2118">
        <v>30150</v>
      </c>
    </row>
    <row r="2119" spans="1:7" x14ac:dyDescent="0.25">
      <c r="A2119" s="62">
        <v>44343</v>
      </c>
      <c r="B2119" t="s">
        <v>192</v>
      </c>
      <c r="C2119" t="s">
        <v>13</v>
      </c>
      <c r="D2119">
        <v>34000</v>
      </c>
      <c r="E2119" t="s">
        <v>2</v>
      </c>
      <c r="F2119">
        <v>7.5</v>
      </c>
      <c r="G2119">
        <v>255000</v>
      </c>
    </row>
    <row r="2120" spans="1:7" x14ac:dyDescent="0.25">
      <c r="A2120" s="62">
        <v>44359</v>
      </c>
      <c r="B2120" t="s">
        <v>192</v>
      </c>
      <c r="C2120" t="s">
        <v>13</v>
      </c>
      <c r="D2120">
        <v>31075</v>
      </c>
      <c r="E2120" t="s">
        <v>2</v>
      </c>
      <c r="F2120">
        <v>7.5</v>
      </c>
      <c r="G2120">
        <v>233062.5</v>
      </c>
    </row>
    <row r="2121" spans="1:7" x14ac:dyDescent="0.25">
      <c r="A2121" s="62">
        <v>44368</v>
      </c>
      <c r="B2121" t="s">
        <v>192</v>
      </c>
      <c r="C2121" t="s">
        <v>13</v>
      </c>
      <c r="D2121">
        <v>40700</v>
      </c>
      <c r="E2121" t="s">
        <v>2</v>
      </c>
      <c r="F2121">
        <v>7.5</v>
      </c>
      <c r="G2121">
        <v>305250</v>
      </c>
    </row>
    <row r="2122" spans="1:7" x14ac:dyDescent="0.25">
      <c r="A2122" s="62">
        <v>44412</v>
      </c>
      <c r="B2122" t="s">
        <v>192</v>
      </c>
      <c r="C2122" t="s">
        <v>13</v>
      </c>
      <c r="D2122">
        <v>40500</v>
      </c>
      <c r="E2122" t="s">
        <v>2</v>
      </c>
      <c r="F2122">
        <v>7.65</v>
      </c>
      <c r="G2122">
        <v>309825</v>
      </c>
    </row>
    <row r="2123" spans="1:7" x14ac:dyDescent="0.25">
      <c r="A2123" s="62">
        <v>44541</v>
      </c>
      <c r="B2123" t="s">
        <v>192</v>
      </c>
      <c r="C2123" t="s">
        <v>13</v>
      </c>
      <c r="D2123">
        <v>13617</v>
      </c>
      <c r="E2123" t="s">
        <v>2</v>
      </c>
      <c r="F2123">
        <v>7.65</v>
      </c>
      <c r="G2123">
        <v>104170.05</v>
      </c>
    </row>
    <row r="2124" spans="1:7" x14ac:dyDescent="0.25">
      <c r="A2124" s="62">
        <v>43889</v>
      </c>
      <c r="B2124" t="s">
        <v>90</v>
      </c>
      <c r="C2124" t="s">
        <v>11</v>
      </c>
      <c r="D2124">
        <v>1022</v>
      </c>
      <c r="E2124" t="s">
        <v>1</v>
      </c>
      <c r="F2124">
        <v>22.25</v>
      </c>
      <c r="G2124">
        <v>22739.5</v>
      </c>
    </row>
    <row r="2125" spans="1:7" x14ac:dyDescent="0.25">
      <c r="A2125" s="62">
        <v>43897</v>
      </c>
      <c r="B2125" t="s">
        <v>90</v>
      </c>
      <c r="C2125" t="s">
        <v>11</v>
      </c>
      <c r="D2125">
        <v>968</v>
      </c>
      <c r="E2125" t="s">
        <v>1</v>
      </c>
      <c r="F2125">
        <v>22.5</v>
      </c>
      <c r="G2125">
        <v>21780</v>
      </c>
    </row>
    <row r="2126" spans="1:7" x14ac:dyDescent="0.25">
      <c r="A2126" s="62">
        <v>43902</v>
      </c>
      <c r="B2126" t="s">
        <v>90</v>
      </c>
      <c r="C2126" t="s">
        <v>11</v>
      </c>
      <c r="D2126">
        <v>240</v>
      </c>
      <c r="E2126" t="s">
        <v>1</v>
      </c>
      <c r="F2126">
        <v>24</v>
      </c>
      <c r="G2126">
        <v>5760</v>
      </c>
    </row>
    <row r="2127" spans="1:7" x14ac:dyDescent="0.25">
      <c r="A2127" s="62">
        <v>43903</v>
      </c>
      <c r="B2127" t="s">
        <v>90</v>
      </c>
      <c r="C2127" t="s">
        <v>11</v>
      </c>
      <c r="D2127">
        <v>1016</v>
      </c>
      <c r="E2127" t="s">
        <v>1</v>
      </c>
      <c r="F2127">
        <v>23.75</v>
      </c>
      <c r="G2127">
        <v>24130</v>
      </c>
    </row>
    <row r="2128" spans="1:7" x14ac:dyDescent="0.25">
      <c r="A2128" s="62">
        <v>43903</v>
      </c>
      <c r="B2128" t="s">
        <v>90</v>
      </c>
      <c r="C2128" t="s">
        <v>11</v>
      </c>
      <c r="D2128">
        <v>493</v>
      </c>
      <c r="E2128" t="s">
        <v>1</v>
      </c>
      <c r="F2128">
        <v>23.75</v>
      </c>
      <c r="G2128">
        <v>11708.75</v>
      </c>
    </row>
    <row r="2129" spans="1:7" x14ac:dyDescent="0.25">
      <c r="A2129" s="62">
        <v>43903</v>
      </c>
      <c r="B2129" t="s">
        <v>90</v>
      </c>
      <c r="C2129" t="s">
        <v>11</v>
      </c>
      <c r="D2129">
        <v>1014</v>
      </c>
      <c r="E2129" t="s">
        <v>1</v>
      </c>
      <c r="F2129">
        <v>23.75</v>
      </c>
      <c r="G2129">
        <v>24082.5</v>
      </c>
    </row>
    <row r="2130" spans="1:7" x14ac:dyDescent="0.25">
      <c r="A2130" s="62">
        <v>43906</v>
      </c>
      <c r="B2130" t="s">
        <v>90</v>
      </c>
      <c r="C2130" t="s">
        <v>11</v>
      </c>
      <c r="D2130">
        <v>524</v>
      </c>
      <c r="E2130" t="s">
        <v>1</v>
      </c>
      <c r="F2130">
        <v>24</v>
      </c>
      <c r="G2130">
        <v>12576</v>
      </c>
    </row>
    <row r="2131" spans="1:7" x14ac:dyDescent="0.25">
      <c r="A2131" s="62">
        <v>44511</v>
      </c>
      <c r="B2131" t="s">
        <v>90</v>
      </c>
      <c r="C2131" t="s">
        <v>11</v>
      </c>
      <c r="D2131">
        <v>584</v>
      </c>
      <c r="E2131" t="s">
        <v>1</v>
      </c>
      <c r="F2131">
        <v>43.5</v>
      </c>
      <c r="G2131">
        <v>25404</v>
      </c>
    </row>
    <row r="2132" spans="1:7" x14ac:dyDescent="0.25">
      <c r="A2132" s="62">
        <v>44511</v>
      </c>
      <c r="B2132" t="s">
        <v>90</v>
      </c>
      <c r="C2132" t="s">
        <v>11</v>
      </c>
      <c r="D2132">
        <v>564</v>
      </c>
      <c r="E2132" t="s">
        <v>1</v>
      </c>
      <c r="F2132">
        <v>43.5</v>
      </c>
      <c r="G2132">
        <v>24534</v>
      </c>
    </row>
    <row r="2133" spans="1:7" x14ac:dyDescent="0.25">
      <c r="A2133" s="62">
        <v>44512</v>
      </c>
      <c r="B2133" t="s">
        <v>90</v>
      </c>
      <c r="C2133" t="s">
        <v>11</v>
      </c>
      <c r="D2133">
        <v>803</v>
      </c>
      <c r="E2133" t="s">
        <v>1</v>
      </c>
      <c r="F2133">
        <v>42.5</v>
      </c>
      <c r="G2133">
        <v>34127.5</v>
      </c>
    </row>
    <row r="2134" spans="1:7" x14ac:dyDescent="0.25">
      <c r="A2134" s="62">
        <v>44512</v>
      </c>
      <c r="B2134" t="s">
        <v>90</v>
      </c>
      <c r="C2134" t="s">
        <v>11</v>
      </c>
      <c r="D2134">
        <v>586</v>
      </c>
      <c r="E2134" t="s">
        <v>1</v>
      </c>
      <c r="F2134">
        <v>41.5</v>
      </c>
      <c r="G2134">
        <v>24319</v>
      </c>
    </row>
    <row r="2135" spans="1:7" x14ac:dyDescent="0.25">
      <c r="A2135" s="62">
        <v>44512</v>
      </c>
      <c r="B2135" t="s">
        <v>90</v>
      </c>
      <c r="C2135" t="s">
        <v>11</v>
      </c>
      <c r="D2135">
        <v>772</v>
      </c>
      <c r="E2135" t="s">
        <v>1</v>
      </c>
      <c r="F2135">
        <v>41.5</v>
      </c>
      <c r="G2135">
        <v>32038</v>
      </c>
    </row>
    <row r="2136" spans="1:7" x14ac:dyDescent="0.25">
      <c r="A2136" s="62">
        <v>44513</v>
      </c>
      <c r="B2136" t="s">
        <v>90</v>
      </c>
      <c r="C2136" t="s">
        <v>11</v>
      </c>
      <c r="D2136">
        <v>550</v>
      </c>
      <c r="E2136" t="s">
        <v>1</v>
      </c>
      <c r="F2136">
        <v>42.5</v>
      </c>
      <c r="G2136">
        <v>23375</v>
      </c>
    </row>
    <row r="2137" spans="1:7" x14ac:dyDescent="0.25">
      <c r="A2137" s="62">
        <v>44516</v>
      </c>
      <c r="B2137" t="s">
        <v>90</v>
      </c>
      <c r="C2137" t="s">
        <v>11</v>
      </c>
      <c r="D2137">
        <v>488</v>
      </c>
      <c r="E2137" t="s">
        <v>1</v>
      </c>
      <c r="F2137">
        <v>41.5</v>
      </c>
      <c r="G2137">
        <v>20252</v>
      </c>
    </row>
    <row r="2138" spans="1:7" x14ac:dyDescent="0.25">
      <c r="A2138" s="62">
        <v>44516</v>
      </c>
      <c r="B2138" t="s">
        <v>90</v>
      </c>
      <c r="C2138" t="s">
        <v>11</v>
      </c>
      <c r="D2138">
        <v>910</v>
      </c>
      <c r="E2138" t="s">
        <v>1</v>
      </c>
      <c r="F2138">
        <v>41.5</v>
      </c>
      <c r="G2138">
        <v>37765</v>
      </c>
    </row>
    <row r="2139" spans="1:7" x14ac:dyDescent="0.25">
      <c r="A2139" s="62">
        <v>44518</v>
      </c>
      <c r="B2139" t="s">
        <v>90</v>
      </c>
      <c r="C2139" t="s">
        <v>11</v>
      </c>
      <c r="D2139">
        <v>596</v>
      </c>
      <c r="E2139" t="s">
        <v>1</v>
      </c>
      <c r="F2139">
        <v>42.5</v>
      </c>
      <c r="G2139">
        <v>25330</v>
      </c>
    </row>
    <row r="2140" spans="1:7" x14ac:dyDescent="0.25">
      <c r="A2140" s="62">
        <v>44518</v>
      </c>
      <c r="B2140" t="s">
        <v>90</v>
      </c>
      <c r="C2140" t="s">
        <v>11</v>
      </c>
      <c r="D2140">
        <v>597</v>
      </c>
      <c r="E2140" t="s">
        <v>1</v>
      </c>
      <c r="F2140">
        <v>43.25</v>
      </c>
      <c r="G2140">
        <v>25820.25</v>
      </c>
    </row>
    <row r="2141" spans="1:7" x14ac:dyDescent="0.25">
      <c r="A2141" s="62">
        <v>44532</v>
      </c>
      <c r="B2141" t="s">
        <v>90</v>
      </c>
      <c r="C2141" t="s">
        <v>11</v>
      </c>
      <c r="D2141">
        <v>540</v>
      </c>
      <c r="E2141" t="s">
        <v>1</v>
      </c>
      <c r="F2141">
        <v>43</v>
      </c>
      <c r="G2141">
        <v>23220</v>
      </c>
    </row>
    <row r="2142" spans="1:7" x14ac:dyDescent="0.25">
      <c r="A2142" s="62">
        <v>44532</v>
      </c>
      <c r="B2142" t="s">
        <v>90</v>
      </c>
      <c r="C2142" t="s">
        <v>11</v>
      </c>
      <c r="D2142">
        <v>577</v>
      </c>
      <c r="E2142" t="s">
        <v>1</v>
      </c>
      <c r="F2142">
        <v>43</v>
      </c>
      <c r="G2142">
        <v>24811</v>
      </c>
    </row>
    <row r="2143" spans="1:7" x14ac:dyDescent="0.25">
      <c r="A2143" s="62">
        <v>44532</v>
      </c>
      <c r="B2143" t="s">
        <v>90</v>
      </c>
      <c r="C2143" t="s">
        <v>11</v>
      </c>
      <c r="D2143">
        <v>447</v>
      </c>
      <c r="E2143" t="s">
        <v>1</v>
      </c>
      <c r="F2143">
        <v>43</v>
      </c>
      <c r="G2143">
        <v>19221</v>
      </c>
    </row>
    <row r="2144" spans="1:7" x14ac:dyDescent="0.25">
      <c r="A2144" s="62">
        <v>44532</v>
      </c>
      <c r="B2144" t="s">
        <v>90</v>
      </c>
      <c r="C2144" t="s">
        <v>11</v>
      </c>
      <c r="D2144">
        <v>515</v>
      </c>
      <c r="E2144" t="s">
        <v>1</v>
      </c>
      <c r="F2144">
        <v>43</v>
      </c>
      <c r="G2144">
        <v>22145</v>
      </c>
    </row>
    <row r="2145" spans="1:7" x14ac:dyDescent="0.25">
      <c r="A2145" s="62">
        <v>44537</v>
      </c>
      <c r="B2145" t="s">
        <v>90</v>
      </c>
      <c r="C2145" t="s">
        <v>11</v>
      </c>
      <c r="D2145">
        <v>746</v>
      </c>
      <c r="E2145" t="s">
        <v>1</v>
      </c>
      <c r="F2145">
        <v>42.25</v>
      </c>
      <c r="G2145">
        <v>31518.5</v>
      </c>
    </row>
    <row r="2146" spans="1:7" x14ac:dyDescent="0.25">
      <c r="A2146" s="62">
        <v>44537</v>
      </c>
      <c r="B2146" t="s">
        <v>90</v>
      </c>
      <c r="C2146" t="s">
        <v>11</v>
      </c>
      <c r="D2146">
        <v>879</v>
      </c>
      <c r="E2146" t="s">
        <v>1</v>
      </c>
      <c r="F2146">
        <v>42.25</v>
      </c>
      <c r="G2146">
        <v>37137.75</v>
      </c>
    </row>
    <row r="2147" spans="1:7" x14ac:dyDescent="0.25">
      <c r="A2147" s="62">
        <v>44537</v>
      </c>
      <c r="B2147" t="s">
        <v>90</v>
      </c>
      <c r="C2147" t="s">
        <v>11</v>
      </c>
      <c r="D2147">
        <v>581</v>
      </c>
      <c r="E2147" t="s">
        <v>1</v>
      </c>
      <c r="F2147">
        <v>42.25</v>
      </c>
      <c r="G2147">
        <v>24547.25</v>
      </c>
    </row>
    <row r="2148" spans="1:7" x14ac:dyDescent="0.25">
      <c r="A2148" s="62">
        <v>44537</v>
      </c>
      <c r="B2148" t="s">
        <v>90</v>
      </c>
      <c r="C2148" t="s">
        <v>11</v>
      </c>
      <c r="D2148">
        <v>895</v>
      </c>
      <c r="E2148" t="s">
        <v>1</v>
      </c>
      <c r="F2148">
        <v>42.25</v>
      </c>
      <c r="G2148">
        <v>37813.75</v>
      </c>
    </row>
    <row r="2149" spans="1:7" x14ac:dyDescent="0.25">
      <c r="A2149" s="62">
        <v>44537</v>
      </c>
      <c r="B2149" t="s">
        <v>90</v>
      </c>
      <c r="C2149" t="s">
        <v>11</v>
      </c>
      <c r="D2149">
        <v>1650</v>
      </c>
      <c r="E2149" t="s">
        <v>1</v>
      </c>
      <c r="F2149">
        <v>42.25</v>
      </c>
      <c r="G2149">
        <v>69712.5</v>
      </c>
    </row>
    <row r="2150" spans="1:7" x14ac:dyDescent="0.25">
      <c r="A2150" s="62">
        <v>44537</v>
      </c>
      <c r="B2150" t="s">
        <v>90</v>
      </c>
      <c r="C2150" t="s">
        <v>11</v>
      </c>
      <c r="D2150">
        <v>821</v>
      </c>
      <c r="E2150" t="s">
        <v>1</v>
      </c>
      <c r="F2150">
        <v>41.5</v>
      </c>
      <c r="G2150">
        <v>34071.5</v>
      </c>
    </row>
    <row r="2151" spans="1:7" x14ac:dyDescent="0.25">
      <c r="A2151" s="62">
        <v>44545</v>
      </c>
      <c r="B2151" t="s">
        <v>90</v>
      </c>
      <c r="C2151" t="s">
        <v>11</v>
      </c>
      <c r="D2151">
        <v>1124</v>
      </c>
      <c r="E2151" t="s">
        <v>1</v>
      </c>
      <c r="F2151">
        <v>42</v>
      </c>
      <c r="G2151">
        <v>47208</v>
      </c>
    </row>
    <row r="2152" spans="1:7" x14ac:dyDescent="0.25">
      <c r="A2152" s="62">
        <v>44545</v>
      </c>
      <c r="B2152" t="s">
        <v>90</v>
      </c>
      <c r="C2152" t="s">
        <v>11</v>
      </c>
      <c r="D2152">
        <v>598</v>
      </c>
      <c r="E2152" t="s">
        <v>1</v>
      </c>
      <c r="F2152">
        <v>42</v>
      </c>
      <c r="G2152">
        <v>25116</v>
      </c>
    </row>
    <row r="2153" spans="1:7" x14ac:dyDescent="0.25">
      <c r="A2153" s="62">
        <v>44545</v>
      </c>
      <c r="B2153" t="s">
        <v>90</v>
      </c>
      <c r="C2153" t="s">
        <v>11</v>
      </c>
      <c r="D2153">
        <v>616</v>
      </c>
      <c r="E2153" t="s">
        <v>1</v>
      </c>
      <c r="F2153">
        <v>42</v>
      </c>
      <c r="G2153">
        <v>25872</v>
      </c>
    </row>
    <row r="2154" spans="1:7" x14ac:dyDescent="0.25">
      <c r="A2154" s="62">
        <v>44545</v>
      </c>
      <c r="B2154" t="s">
        <v>90</v>
      </c>
      <c r="C2154" t="s">
        <v>11</v>
      </c>
      <c r="D2154">
        <v>514</v>
      </c>
      <c r="E2154" t="s">
        <v>1</v>
      </c>
      <c r="F2154">
        <v>42</v>
      </c>
      <c r="G2154">
        <v>21588</v>
      </c>
    </row>
    <row r="2155" spans="1:7" x14ac:dyDescent="0.25">
      <c r="A2155" s="62">
        <v>44550</v>
      </c>
      <c r="B2155" t="s">
        <v>90</v>
      </c>
      <c r="C2155" t="s">
        <v>11</v>
      </c>
      <c r="D2155">
        <v>450</v>
      </c>
      <c r="E2155" t="s">
        <v>1</v>
      </c>
      <c r="F2155">
        <v>42.25</v>
      </c>
      <c r="G2155">
        <v>19012.5</v>
      </c>
    </row>
    <row r="2156" spans="1:7" x14ac:dyDescent="0.25">
      <c r="A2156" s="62">
        <v>44550</v>
      </c>
      <c r="B2156" t="s">
        <v>90</v>
      </c>
      <c r="C2156" t="s">
        <v>11</v>
      </c>
      <c r="D2156">
        <v>509</v>
      </c>
      <c r="E2156" t="s">
        <v>1</v>
      </c>
      <c r="F2156">
        <v>42.25</v>
      </c>
      <c r="G2156">
        <v>21505.25</v>
      </c>
    </row>
    <row r="2157" spans="1:7" x14ac:dyDescent="0.25">
      <c r="A2157" s="62">
        <v>44550</v>
      </c>
      <c r="B2157" t="s">
        <v>90</v>
      </c>
      <c r="C2157" t="s">
        <v>11</v>
      </c>
      <c r="D2157">
        <v>1118</v>
      </c>
      <c r="E2157" t="s">
        <v>1</v>
      </c>
      <c r="F2157">
        <v>42.25</v>
      </c>
      <c r="G2157">
        <v>47235.5</v>
      </c>
    </row>
    <row r="2158" spans="1:7" x14ac:dyDescent="0.25">
      <c r="A2158" s="62">
        <v>44550</v>
      </c>
      <c r="B2158" t="s">
        <v>90</v>
      </c>
      <c r="C2158" t="s">
        <v>11</v>
      </c>
      <c r="D2158">
        <v>1428</v>
      </c>
      <c r="E2158" t="s">
        <v>1</v>
      </c>
      <c r="F2158">
        <v>42.25</v>
      </c>
      <c r="G2158">
        <v>60333</v>
      </c>
    </row>
    <row r="2159" spans="1:7" x14ac:dyDescent="0.25">
      <c r="A2159" s="62">
        <v>44550</v>
      </c>
      <c r="B2159" t="s">
        <v>90</v>
      </c>
      <c r="C2159" t="s">
        <v>11</v>
      </c>
      <c r="D2159">
        <v>430</v>
      </c>
      <c r="E2159" t="s">
        <v>1</v>
      </c>
      <c r="F2159">
        <v>42.25</v>
      </c>
      <c r="G2159">
        <v>18167.5</v>
      </c>
    </row>
    <row r="2160" spans="1:7" x14ac:dyDescent="0.25">
      <c r="A2160" s="62">
        <v>44550</v>
      </c>
      <c r="B2160" t="s">
        <v>90</v>
      </c>
      <c r="C2160" t="s">
        <v>11</v>
      </c>
      <c r="D2160">
        <v>620</v>
      </c>
      <c r="E2160" t="s">
        <v>1</v>
      </c>
      <c r="F2160">
        <v>42.25</v>
      </c>
      <c r="G2160">
        <v>26195</v>
      </c>
    </row>
    <row r="2161" spans="1:7" x14ac:dyDescent="0.25">
      <c r="A2161" s="62">
        <v>44550</v>
      </c>
      <c r="B2161" t="s">
        <v>90</v>
      </c>
      <c r="C2161" t="s">
        <v>11</v>
      </c>
      <c r="D2161">
        <v>1211</v>
      </c>
      <c r="E2161" t="s">
        <v>1</v>
      </c>
      <c r="F2161">
        <v>42.25</v>
      </c>
      <c r="G2161">
        <v>51164.75</v>
      </c>
    </row>
    <row r="2162" spans="1:7" x14ac:dyDescent="0.25">
      <c r="A2162" s="62">
        <v>44565</v>
      </c>
      <c r="B2162" t="s">
        <v>90</v>
      </c>
      <c r="C2162" t="s">
        <v>11</v>
      </c>
      <c r="D2162">
        <v>511</v>
      </c>
      <c r="E2162" t="s">
        <v>1</v>
      </c>
      <c r="F2162">
        <v>41</v>
      </c>
      <c r="G2162">
        <v>20951</v>
      </c>
    </row>
    <row r="2163" spans="1:7" x14ac:dyDescent="0.25">
      <c r="A2163" s="62">
        <v>44565</v>
      </c>
      <c r="B2163" t="s">
        <v>90</v>
      </c>
      <c r="C2163" t="s">
        <v>11</v>
      </c>
      <c r="D2163">
        <v>1158</v>
      </c>
      <c r="E2163" t="s">
        <v>1</v>
      </c>
      <c r="F2163">
        <v>41.5</v>
      </c>
      <c r="G2163">
        <v>48057</v>
      </c>
    </row>
    <row r="2164" spans="1:7" x14ac:dyDescent="0.25">
      <c r="A2164" s="62">
        <v>44566</v>
      </c>
      <c r="B2164" t="s">
        <v>90</v>
      </c>
      <c r="C2164" t="s">
        <v>11</v>
      </c>
      <c r="D2164">
        <v>560</v>
      </c>
      <c r="E2164" t="s">
        <v>1</v>
      </c>
      <c r="F2164">
        <v>40.5</v>
      </c>
      <c r="G2164">
        <v>22680</v>
      </c>
    </row>
    <row r="2165" spans="1:7" x14ac:dyDescent="0.25">
      <c r="A2165" s="62">
        <v>44566</v>
      </c>
      <c r="B2165" t="s">
        <v>90</v>
      </c>
      <c r="C2165" t="s">
        <v>11</v>
      </c>
      <c r="D2165">
        <v>1212</v>
      </c>
      <c r="E2165" t="s">
        <v>1</v>
      </c>
      <c r="F2165">
        <v>40.5</v>
      </c>
      <c r="G2165">
        <v>49086</v>
      </c>
    </row>
    <row r="2166" spans="1:7" x14ac:dyDescent="0.25">
      <c r="A2166" s="62">
        <v>44566</v>
      </c>
      <c r="B2166" t="s">
        <v>90</v>
      </c>
      <c r="C2166" t="s">
        <v>11</v>
      </c>
      <c r="D2166">
        <v>803</v>
      </c>
      <c r="E2166" t="s">
        <v>1</v>
      </c>
      <c r="F2166">
        <v>40.5</v>
      </c>
      <c r="G2166">
        <v>32521.5</v>
      </c>
    </row>
    <row r="2167" spans="1:7" x14ac:dyDescent="0.25">
      <c r="A2167" s="62">
        <v>44569</v>
      </c>
      <c r="B2167" t="s">
        <v>90</v>
      </c>
      <c r="C2167" t="s">
        <v>11</v>
      </c>
      <c r="D2167">
        <v>916</v>
      </c>
      <c r="E2167" t="s">
        <v>1</v>
      </c>
      <c r="F2167">
        <v>37.5</v>
      </c>
      <c r="G2167">
        <v>34350</v>
      </c>
    </row>
    <row r="2168" spans="1:7" x14ac:dyDescent="0.25">
      <c r="A2168" s="62">
        <v>43557</v>
      </c>
      <c r="B2168" t="s">
        <v>18</v>
      </c>
      <c r="C2168" t="s">
        <v>11</v>
      </c>
      <c r="D2168">
        <v>250</v>
      </c>
      <c r="E2168" t="s">
        <v>1</v>
      </c>
      <c r="F2168">
        <v>26.5</v>
      </c>
      <c r="G2168">
        <v>6625</v>
      </c>
    </row>
    <row r="2169" spans="1:7" x14ac:dyDescent="0.25">
      <c r="A2169" s="62">
        <v>43557</v>
      </c>
      <c r="B2169" t="s">
        <v>18</v>
      </c>
      <c r="C2169" t="s">
        <v>11</v>
      </c>
      <c r="D2169">
        <v>495</v>
      </c>
      <c r="E2169" t="s">
        <v>1</v>
      </c>
      <c r="F2169">
        <v>26.5</v>
      </c>
      <c r="G2169">
        <v>13117.5</v>
      </c>
    </row>
    <row r="2170" spans="1:7" x14ac:dyDescent="0.25">
      <c r="A2170" s="62">
        <v>43557</v>
      </c>
      <c r="B2170" t="s">
        <v>18</v>
      </c>
      <c r="C2170" t="s">
        <v>11</v>
      </c>
      <c r="D2170">
        <v>220</v>
      </c>
      <c r="E2170" t="s">
        <v>1</v>
      </c>
      <c r="F2170">
        <v>27.5</v>
      </c>
      <c r="G2170">
        <v>6050</v>
      </c>
    </row>
    <row r="2171" spans="1:7" x14ac:dyDescent="0.25">
      <c r="A2171" s="62">
        <v>43560</v>
      </c>
      <c r="B2171" t="s">
        <v>18</v>
      </c>
      <c r="C2171" t="s">
        <v>11</v>
      </c>
      <c r="D2171">
        <v>558</v>
      </c>
      <c r="E2171" t="s">
        <v>1</v>
      </c>
      <c r="F2171">
        <v>26.5</v>
      </c>
      <c r="G2171">
        <v>14787</v>
      </c>
    </row>
    <row r="2172" spans="1:7" x14ac:dyDescent="0.25">
      <c r="A2172" s="62">
        <v>43560</v>
      </c>
      <c r="B2172" t="s">
        <v>18</v>
      </c>
      <c r="C2172" t="s">
        <v>11</v>
      </c>
      <c r="D2172">
        <v>778</v>
      </c>
      <c r="E2172" t="s">
        <v>1</v>
      </c>
      <c r="F2172">
        <v>26</v>
      </c>
      <c r="G2172">
        <v>20228</v>
      </c>
    </row>
    <row r="2173" spans="1:7" x14ac:dyDescent="0.25">
      <c r="A2173" s="62">
        <v>43563</v>
      </c>
      <c r="B2173" t="s">
        <v>18</v>
      </c>
      <c r="C2173" t="s">
        <v>11</v>
      </c>
      <c r="D2173">
        <v>439</v>
      </c>
      <c r="E2173" t="s">
        <v>1</v>
      </c>
      <c r="F2173">
        <v>27.5</v>
      </c>
      <c r="G2173">
        <v>12072.5</v>
      </c>
    </row>
    <row r="2174" spans="1:7" x14ac:dyDescent="0.25">
      <c r="A2174" s="62">
        <v>43563</v>
      </c>
      <c r="B2174" t="s">
        <v>18</v>
      </c>
      <c r="C2174" t="s">
        <v>11</v>
      </c>
      <c r="D2174">
        <v>1024</v>
      </c>
      <c r="E2174" t="s">
        <v>1</v>
      </c>
      <c r="F2174">
        <v>27.5</v>
      </c>
      <c r="G2174">
        <v>28160</v>
      </c>
    </row>
    <row r="2175" spans="1:7" x14ac:dyDescent="0.25">
      <c r="A2175" s="62">
        <v>43566</v>
      </c>
      <c r="B2175" t="s">
        <v>18</v>
      </c>
      <c r="C2175" t="s">
        <v>11</v>
      </c>
      <c r="D2175">
        <v>342</v>
      </c>
      <c r="E2175" t="s">
        <v>1</v>
      </c>
      <c r="F2175">
        <v>24.5</v>
      </c>
      <c r="G2175">
        <v>8379</v>
      </c>
    </row>
    <row r="2176" spans="1:7" x14ac:dyDescent="0.25">
      <c r="A2176" s="62">
        <v>43566</v>
      </c>
      <c r="B2176" t="s">
        <v>18</v>
      </c>
      <c r="C2176" t="s">
        <v>11</v>
      </c>
      <c r="D2176">
        <v>598</v>
      </c>
      <c r="E2176" t="s">
        <v>1</v>
      </c>
      <c r="F2176">
        <v>26</v>
      </c>
      <c r="G2176">
        <v>15548</v>
      </c>
    </row>
    <row r="2177" spans="1:7" x14ac:dyDescent="0.25">
      <c r="A2177" s="62">
        <v>43572</v>
      </c>
      <c r="B2177" t="s">
        <v>18</v>
      </c>
      <c r="C2177" t="s">
        <v>11</v>
      </c>
      <c r="D2177">
        <v>352</v>
      </c>
      <c r="E2177" t="s">
        <v>1</v>
      </c>
      <c r="F2177">
        <v>24.5</v>
      </c>
      <c r="G2177">
        <v>8624</v>
      </c>
    </row>
    <row r="2178" spans="1:7" x14ac:dyDescent="0.25">
      <c r="A2178" s="62">
        <v>43572</v>
      </c>
      <c r="B2178" t="s">
        <v>18</v>
      </c>
      <c r="C2178" t="s">
        <v>11</v>
      </c>
      <c r="D2178">
        <v>412</v>
      </c>
      <c r="E2178" t="s">
        <v>1</v>
      </c>
      <c r="F2178">
        <v>24.5</v>
      </c>
      <c r="G2178">
        <v>10094</v>
      </c>
    </row>
    <row r="2179" spans="1:7" x14ac:dyDescent="0.25">
      <c r="A2179" s="62">
        <v>43572</v>
      </c>
      <c r="B2179" t="s">
        <v>18</v>
      </c>
      <c r="C2179" t="s">
        <v>11</v>
      </c>
      <c r="D2179">
        <v>354</v>
      </c>
      <c r="E2179" t="s">
        <v>1</v>
      </c>
      <c r="F2179">
        <v>26</v>
      </c>
      <c r="G2179">
        <v>9204</v>
      </c>
    </row>
    <row r="2180" spans="1:7" x14ac:dyDescent="0.25">
      <c r="A2180" s="62">
        <v>43572</v>
      </c>
      <c r="B2180" t="s">
        <v>18</v>
      </c>
      <c r="C2180" t="s">
        <v>11</v>
      </c>
      <c r="D2180">
        <v>332</v>
      </c>
      <c r="E2180" t="s">
        <v>1</v>
      </c>
      <c r="F2180">
        <v>24.5</v>
      </c>
      <c r="G2180">
        <v>8134</v>
      </c>
    </row>
    <row r="2181" spans="1:7" x14ac:dyDescent="0.25">
      <c r="A2181" s="62">
        <v>43601</v>
      </c>
      <c r="B2181" t="s">
        <v>18</v>
      </c>
      <c r="C2181" t="s">
        <v>11</v>
      </c>
      <c r="D2181">
        <v>340</v>
      </c>
      <c r="E2181" t="s">
        <v>1</v>
      </c>
      <c r="F2181">
        <v>27.5</v>
      </c>
      <c r="G2181">
        <v>9350</v>
      </c>
    </row>
    <row r="2182" spans="1:7" x14ac:dyDescent="0.25">
      <c r="A2182" s="62">
        <v>43601</v>
      </c>
      <c r="B2182" t="s">
        <v>18</v>
      </c>
      <c r="C2182" t="s">
        <v>11</v>
      </c>
      <c r="D2182">
        <v>708</v>
      </c>
      <c r="E2182" t="s">
        <v>1</v>
      </c>
      <c r="F2182">
        <v>24.5</v>
      </c>
      <c r="G2182">
        <v>17346</v>
      </c>
    </row>
    <row r="2183" spans="1:7" x14ac:dyDescent="0.25">
      <c r="A2183" s="62">
        <v>43635</v>
      </c>
      <c r="B2183" t="s">
        <v>18</v>
      </c>
      <c r="C2183" t="s">
        <v>11</v>
      </c>
      <c r="D2183">
        <v>354</v>
      </c>
      <c r="E2183" t="s">
        <v>1</v>
      </c>
      <c r="F2183">
        <v>24</v>
      </c>
      <c r="G2183">
        <v>8496</v>
      </c>
    </row>
    <row r="2184" spans="1:7" x14ac:dyDescent="0.25">
      <c r="A2184" s="62">
        <v>43635</v>
      </c>
      <c r="B2184" t="s">
        <v>18</v>
      </c>
      <c r="C2184" t="s">
        <v>11</v>
      </c>
      <c r="D2184">
        <v>493</v>
      </c>
      <c r="E2184" t="s">
        <v>1</v>
      </c>
      <c r="F2184">
        <v>24</v>
      </c>
      <c r="G2184">
        <v>11832</v>
      </c>
    </row>
    <row r="2185" spans="1:7" x14ac:dyDescent="0.25">
      <c r="A2185" s="62">
        <v>43635</v>
      </c>
      <c r="B2185" t="s">
        <v>18</v>
      </c>
      <c r="C2185" t="s">
        <v>11</v>
      </c>
      <c r="D2185">
        <v>378</v>
      </c>
      <c r="E2185" t="s">
        <v>1</v>
      </c>
      <c r="F2185">
        <v>25</v>
      </c>
      <c r="G2185">
        <v>9450</v>
      </c>
    </row>
    <row r="2186" spans="1:7" x14ac:dyDescent="0.25">
      <c r="A2186" s="62">
        <v>43669</v>
      </c>
      <c r="B2186" t="s">
        <v>18</v>
      </c>
      <c r="C2186" t="s">
        <v>11</v>
      </c>
      <c r="D2186">
        <v>725</v>
      </c>
      <c r="E2186" t="s">
        <v>1</v>
      </c>
      <c r="F2186">
        <v>27.5</v>
      </c>
      <c r="G2186">
        <v>19937.5</v>
      </c>
    </row>
    <row r="2187" spans="1:7" x14ac:dyDescent="0.25">
      <c r="A2187" s="62">
        <v>43669</v>
      </c>
      <c r="B2187" t="s">
        <v>18</v>
      </c>
      <c r="C2187" t="s">
        <v>11</v>
      </c>
      <c r="D2187">
        <v>1505</v>
      </c>
      <c r="E2187" t="s">
        <v>1</v>
      </c>
      <c r="F2187">
        <v>27.5</v>
      </c>
      <c r="G2187">
        <v>41387.5</v>
      </c>
    </row>
    <row r="2188" spans="1:7" x14ac:dyDescent="0.25">
      <c r="A2188" s="62">
        <v>43671</v>
      </c>
      <c r="B2188" t="s">
        <v>18</v>
      </c>
      <c r="C2188" t="s">
        <v>11</v>
      </c>
      <c r="D2188">
        <v>308</v>
      </c>
      <c r="E2188" t="s">
        <v>1</v>
      </c>
      <c r="F2188">
        <v>27.5</v>
      </c>
      <c r="G2188">
        <v>8470</v>
      </c>
    </row>
    <row r="2189" spans="1:7" x14ac:dyDescent="0.25">
      <c r="A2189" s="62">
        <v>43697</v>
      </c>
      <c r="B2189" t="s">
        <v>18</v>
      </c>
      <c r="C2189" t="s">
        <v>11</v>
      </c>
      <c r="D2189">
        <v>470</v>
      </c>
      <c r="E2189" t="s">
        <v>1</v>
      </c>
      <c r="F2189">
        <v>22.5</v>
      </c>
      <c r="G2189">
        <v>10575</v>
      </c>
    </row>
    <row r="2190" spans="1:7" x14ac:dyDescent="0.25">
      <c r="A2190" s="62">
        <v>43734</v>
      </c>
      <c r="B2190" t="s">
        <v>18</v>
      </c>
      <c r="C2190" t="s">
        <v>11</v>
      </c>
      <c r="D2190">
        <v>465</v>
      </c>
      <c r="E2190" t="s">
        <v>1</v>
      </c>
      <c r="F2190">
        <v>27</v>
      </c>
      <c r="G2190">
        <v>12555</v>
      </c>
    </row>
    <row r="2191" spans="1:7" x14ac:dyDescent="0.25">
      <c r="A2191" s="62">
        <v>43754</v>
      </c>
      <c r="B2191" t="s">
        <v>18</v>
      </c>
      <c r="C2191" t="s">
        <v>11</v>
      </c>
      <c r="D2191">
        <v>111</v>
      </c>
      <c r="E2191" t="s">
        <v>1</v>
      </c>
      <c r="F2191">
        <v>20</v>
      </c>
      <c r="G2191">
        <v>2220</v>
      </c>
    </row>
    <row r="2192" spans="1:7" x14ac:dyDescent="0.25">
      <c r="A2192" s="62">
        <v>43754</v>
      </c>
      <c r="B2192" t="s">
        <v>18</v>
      </c>
      <c r="C2192" t="s">
        <v>11</v>
      </c>
      <c r="D2192">
        <v>96</v>
      </c>
      <c r="E2192" t="s">
        <v>1</v>
      </c>
      <c r="F2192">
        <v>20</v>
      </c>
      <c r="G2192">
        <v>1920</v>
      </c>
    </row>
    <row r="2193" spans="1:7" x14ac:dyDescent="0.25">
      <c r="A2193" s="62">
        <v>43754</v>
      </c>
      <c r="B2193" t="s">
        <v>18</v>
      </c>
      <c r="C2193" t="s">
        <v>11</v>
      </c>
      <c r="D2193">
        <v>534</v>
      </c>
      <c r="E2193" t="s">
        <v>1</v>
      </c>
      <c r="F2193">
        <v>20</v>
      </c>
      <c r="G2193">
        <v>10680</v>
      </c>
    </row>
    <row r="2194" spans="1:7" x14ac:dyDescent="0.25">
      <c r="A2194" s="62">
        <v>43754</v>
      </c>
      <c r="B2194" t="s">
        <v>18</v>
      </c>
      <c r="C2194" t="s">
        <v>11</v>
      </c>
      <c r="D2194">
        <v>712</v>
      </c>
      <c r="E2194" t="s">
        <v>1</v>
      </c>
      <c r="F2194">
        <v>20</v>
      </c>
      <c r="G2194">
        <v>14240</v>
      </c>
    </row>
    <row r="2195" spans="1:7" x14ac:dyDescent="0.25">
      <c r="A2195" s="62">
        <v>43756</v>
      </c>
      <c r="B2195" t="s">
        <v>18</v>
      </c>
      <c r="C2195" t="s">
        <v>11</v>
      </c>
      <c r="D2195">
        <v>110</v>
      </c>
      <c r="E2195" t="s">
        <v>1</v>
      </c>
      <c r="F2195">
        <v>20</v>
      </c>
      <c r="G2195">
        <v>2200</v>
      </c>
    </row>
    <row r="2196" spans="1:7" x14ac:dyDescent="0.25">
      <c r="A2196" s="62">
        <v>43757</v>
      </c>
      <c r="B2196" t="s">
        <v>18</v>
      </c>
      <c r="C2196" t="s">
        <v>11</v>
      </c>
      <c r="D2196">
        <v>189</v>
      </c>
      <c r="E2196" t="s">
        <v>1</v>
      </c>
      <c r="F2196">
        <v>20</v>
      </c>
      <c r="G2196">
        <v>3780</v>
      </c>
    </row>
    <row r="2197" spans="1:7" x14ac:dyDescent="0.25">
      <c r="A2197" s="62">
        <v>43759</v>
      </c>
      <c r="B2197" t="s">
        <v>18</v>
      </c>
      <c r="C2197" t="s">
        <v>11</v>
      </c>
      <c r="D2197">
        <v>351</v>
      </c>
      <c r="E2197" t="s">
        <v>1</v>
      </c>
      <c r="F2197">
        <v>20</v>
      </c>
      <c r="G2197">
        <v>7020</v>
      </c>
    </row>
    <row r="2198" spans="1:7" x14ac:dyDescent="0.25">
      <c r="A2198" s="62">
        <v>43759</v>
      </c>
      <c r="B2198" t="s">
        <v>18</v>
      </c>
      <c r="C2198" t="s">
        <v>11</v>
      </c>
      <c r="D2198">
        <v>86</v>
      </c>
      <c r="E2198" t="s">
        <v>1</v>
      </c>
      <c r="F2198">
        <v>20</v>
      </c>
      <c r="G2198">
        <v>1720</v>
      </c>
    </row>
    <row r="2199" spans="1:7" x14ac:dyDescent="0.25">
      <c r="A2199" s="62">
        <v>43759</v>
      </c>
      <c r="B2199" t="s">
        <v>18</v>
      </c>
      <c r="C2199" t="s">
        <v>11</v>
      </c>
      <c r="D2199">
        <v>118</v>
      </c>
      <c r="E2199" t="s">
        <v>1</v>
      </c>
      <c r="F2199">
        <v>20</v>
      </c>
      <c r="G2199">
        <v>2360</v>
      </c>
    </row>
    <row r="2200" spans="1:7" x14ac:dyDescent="0.25">
      <c r="A2200" s="62">
        <v>43759</v>
      </c>
      <c r="B2200" t="s">
        <v>18</v>
      </c>
      <c r="C2200" t="s">
        <v>11</v>
      </c>
      <c r="D2200">
        <v>118</v>
      </c>
      <c r="E2200" t="s">
        <v>1</v>
      </c>
      <c r="F2200">
        <v>20</v>
      </c>
      <c r="G2200">
        <v>2360</v>
      </c>
    </row>
    <row r="2201" spans="1:7" x14ac:dyDescent="0.25">
      <c r="A2201" s="62">
        <v>43759</v>
      </c>
      <c r="B2201" t="s">
        <v>18</v>
      </c>
      <c r="C2201" t="s">
        <v>11</v>
      </c>
      <c r="D2201">
        <v>89</v>
      </c>
      <c r="E2201" t="s">
        <v>1</v>
      </c>
      <c r="F2201">
        <v>20</v>
      </c>
      <c r="G2201">
        <v>1780</v>
      </c>
    </row>
    <row r="2202" spans="1:7" x14ac:dyDescent="0.25">
      <c r="A2202" s="62">
        <v>43774</v>
      </c>
      <c r="B2202" t="s">
        <v>18</v>
      </c>
      <c r="C2202" t="s">
        <v>11</v>
      </c>
      <c r="D2202">
        <v>1000</v>
      </c>
      <c r="E2202" t="s">
        <v>1</v>
      </c>
      <c r="F2202">
        <v>26</v>
      </c>
      <c r="G2202">
        <v>26000</v>
      </c>
    </row>
    <row r="2203" spans="1:7" x14ac:dyDescent="0.25">
      <c r="A2203" s="62">
        <v>43777</v>
      </c>
      <c r="B2203" t="s">
        <v>18</v>
      </c>
      <c r="C2203" t="s">
        <v>11</v>
      </c>
      <c r="D2203">
        <v>376</v>
      </c>
      <c r="E2203" t="s">
        <v>1</v>
      </c>
      <c r="F2203">
        <v>26</v>
      </c>
      <c r="G2203">
        <v>9776</v>
      </c>
    </row>
    <row r="2204" spans="1:7" x14ac:dyDescent="0.25">
      <c r="A2204" s="62">
        <v>43780</v>
      </c>
      <c r="B2204" t="s">
        <v>18</v>
      </c>
      <c r="C2204" t="s">
        <v>11</v>
      </c>
      <c r="D2204">
        <v>408</v>
      </c>
      <c r="E2204" t="s">
        <v>1</v>
      </c>
      <c r="F2204">
        <v>26</v>
      </c>
      <c r="G2204">
        <v>10608</v>
      </c>
    </row>
    <row r="2205" spans="1:7" x14ac:dyDescent="0.25">
      <c r="A2205" s="62">
        <v>43780</v>
      </c>
      <c r="B2205" t="s">
        <v>18</v>
      </c>
      <c r="C2205" t="s">
        <v>11</v>
      </c>
      <c r="D2205">
        <v>573</v>
      </c>
      <c r="E2205" t="s">
        <v>1</v>
      </c>
      <c r="F2205">
        <v>26</v>
      </c>
      <c r="G2205">
        <v>14898</v>
      </c>
    </row>
    <row r="2206" spans="1:7" x14ac:dyDescent="0.25">
      <c r="A2206" s="62">
        <v>43781</v>
      </c>
      <c r="B2206" t="s">
        <v>18</v>
      </c>
      <c r="C2206" t="s">
        <v>11</v>
      </c>
      <c r="D2206">
        <v>300</v>
      </c>
      <c r="E2206" t="s">
        <v>1</v>
      </c>
      <c r="F2206">
        <v>26</v>
      </c>
      <c r="G2206">
        <v>7800</v>
      </c>
    </row>
    <row r="2207" spans="1:7" x14ac:dyDescent="0.25">
      <c r="A2207" s="62">
        <v>43781</v>
      </c>
      <c r="B2207" t="s">
        <v>18</v>
      </c>
      <c r="C2207" t="s">
        <v>11</v>
      </c>
      <c r="D2207">
        <v>420</v>
      </c>
      <c r="E2207" t="s">
        <v>1</v>
      </c>
      <c r="F2207">
        <v>26</v>
      </c>
      <c r="G2207">
        <v>10920</v>
      </c>
    </row>
    <row r="2208" spans="1:7" x14ac:dyDescent="0.25">
      <c r="A2208" s="62">
        <v>43829</v>
      </c>
      <c r="B2208" t="s">
        <v>18</v>
      </c>
      <c r="C2208" t="s">
        <v>11</v>
      </c>
      <c r="D2208">
        <v>410</v>
      </c>
      <c r="E2208" t="s">
        <v>1</v>
      </c>
      <c r="F2208">
        <v>26</v>
      </c>
      <c r="G2208">
        <v>10660</v>
      </c>
    </row>
    <row r="2209" spans="1:7" x14ac:dyDescent="0.25">
      <c r="A2209" s="62">
        <v>43830</v>
      </c>
      <c r="B2209" t="s">
        <v>18</v>
      </c>
      <c r="C2209" t="s">
        <v>11</v>
      </c>
      <c r="D2209">
        <v>1321</v>
      </c>
      <c r="E2209" t="s">
        <v>1</v>
      </c>
      <c r="F2209">
        <v>26</v>
      </c>
      <c r="G2209">
        <v>34346</v>
      </c>
    </row>
    <row r="2210" spans="1:7" x14ac:dyDescent="0.25">
      <c r="A2210" s="62">
        <v>43854</v>
      </c>
      <c r="B2210" t="s">
        <v>18</v>
      </c>
      <c r="C2210" t="s">
        <v>11</v>
      </c>
      <c r="D2210">
        <v>1317</v>
      </c>
      <c r="E2210" t="s">
        <v>1</v>
      </c>
      <c r="F2210">
        <v>26</v>
      </c>
      <c r="G2210">
        <v>34242</v>
      </c>
    </row>
    <row r="2211" spans="1:7" x14ac:dyDescent="0.25">
      <c r="A2211" s="62">
        <v>43855</v>
      </c>
      <c r="B2211" t="s">
        <v>18</v>
      </c>
      <c r="C2211" t="s">
        <v>11</v>
      </c>
      <c r="D2211">
        <v>250</v>
      </c>
      <c r="E2211" t="s">
        <v>1</v>
      </c>
      <c r="F2211">
        <v>26</v>
      </c>
      <c r="G2211">
        <v>6500</v>
      </c>
    </row>
    <row r="2212" spans="1:7" x14ac:dyDescent="0.25">
      <c r="A2212" s="62">
        <v>43892</v>
      </c>
      <c r="B2212" t="s">
        <v>18</v>
      </c>
      <c r="C2212" t="s">
        <v>11</v>
      </c>
      <c r="D2212">
        <v>490</v>
      </c>
      <c r="E2212" t="s">
        <v>1</v>
      </c>
      <c r="F2212">
        <v>26.5</v>
      </c>
      <c r="G2212">
        <v>12985</v>
      </c>
    </row>
    <row r="2213" spans="1:7" x14ac:dyDescent="0.25">
      <c r="A2213" s="62">
        <v>43892</v>
      </c>
      <c r="B2213" t="s">
        <v>18</v>
      </c>
      <c r="C2213" t="s">
        <v>11</v>
      </c>
      <c r="D2213">
        <v>794</v>
      </c>
      <c r="E2213" t="s">
        <v>1</v>
      </c>
      <c r="F2213">
        <v>26.5</v>
      </c>
      <c r="G2213">
        <v>21041</v>
      </c>
    </row>
    <row r="2214" spans="1:7" x14ac:dyDescent="0.25">
      <c r="A2214" s="62">
        <v>43892</v>
      </c>
      <c r="B2214" t="s">
        <v>18</v>
      </c>
      <c r="C2214" t="s">
        <v>11</v>
      </c>
      <c r="D2214">
        <v>272</v>
      </c>
      <c r="E2214" t="s">
        <v>1</v>
      </c>
      <c r="F2214">
        <v>26.5</v>
      </c>
      <c r="G2214">
        <v>7208</v>
      </c>
    </row>
    <row r="2215" spans="1:7" x14ac:dyDescent="0.25">
      <c r="A2215" s="62">
        <v>43895</v>
      </c>
      <c r="B2215" t="s">
        <v>18</v>
      </c>
      <c r="C2215" t="s">
        <v>11</v>
      </c>
      <c r="D2215">
        <v>324</v>
      </c>
      <c r="E2215" t="s">
        <v>1</v>
      </c>
      <c r="F2215">
        <v>26.5</v>
      </c>
      <c r="G2215">
        <v>8586</v>
      </c>
    </row>
    <row r="2216" spans="1:7" x14ac:dyDescent="0.25">
      <c r="A2216" s="62">
        <v>43910</v>
      </c>
      <c r="B2216" t="s">
        <v>18</v>
      </c>
      <c r="C2216" t="s">
        <v>11</v>
      </c>
      <c r="D2216">
        <v>236</v>
      </c>
      <c r="E2216" t="s">
        <v>1</v>
      </c>
      <c r="F2216">
        <v>24.5</v>
      </c>
      <c r="G2216">
        <v>5782</v>
      </c>
    </row>
    <row r="2217" spans="1:7" x14ac:dyDescent="0.25">
      <c r="A2217" s="62">
        <v>43910</v>
      </c>
      <c r="B2217" t="s">
        <v>18</v>
      </c>
      <c r="C2217" t="s">
        <v>11</v>
      </c>
      <c r="D2217">
        <v>659</v>
      </c>
      <c r="E2217" t="s">
        <v>1</v>
      </c>
      <c r="F2217">
        <v>26.5</v>
      </c>
      <c r="G2217">
        <v>17463.5</v>
      </c>
    </row>
    <row r="2218" spans="1:7" x14ac:dyDescent="0.25">
      <c r="A2218" s="62">
        <v>44095</v>
      </c>
      <c r="B2218" t="s">
        <v>18</v>
      </c>
      <c r="C2218" t="s">
        <v>11</v>
      </c>
      <c r="D2218">
        <v>316</v>
      </c>
      <c r="E2218" t="s">
        <v>1</v>
      </c>
      <c r="F2218">
        <v>27</v>
      </c>
      <c r="G2218">
        <v>8532</v>
      </c>
    </row>
    <row r="2219" spans="1:7" x14ac:dyDescent="0.25">
      <c r="A2219" s="62">
        <v>44097</v>
      </c>
      <c r="B2219" t="s">
        <v>18</v>
      </c>
      <c r="C2219" t="s">
        <v>11</v>
      </c>
      <c r="D2219">
        <v>335</v>
      </c>
      <c r="E2219" t="s">
        <v>1</v>
      </c>
      <c r="F2219">
        <v>27</v>
      </c>
      <c r="G2219">
        <v>9045</v>
      </c>
    </row>
    <row r="2220" spans="1:7" x14ac:dyDescent="0.25">
      <c r="A2220" s="62">
        <v>44097</v>
      </c>
      <c r="B2220" t="s">
        <v>18</v>
      </c>
      <c r="C2220" t="s">
        <v>11</v>
      </c>
      <c r="D2220">
        <v>784</v>
      </c>
      <c r="E2220" t="s">
        <v>1</v>
      </c>
      <c r="F2220">
        <v>26</v>
      </c>
      <c r="G2220">
        <v>20384</v>
      </c>
    </row>
    <row r="2221" spans="1:7" x14ac:dyDescent="0.25">
      <c r="A2221" s="62">
        <v>44097</v>
      </c>
      <c r="B2221" t="s">
        <v>18</v>
      </c>
      <c r="C2221" t="s">
        <v>11</v>
      </c>
      <c r="D2221">
        <v>326</v>
      </c>
      <c r="E2221" t="s">
        <v>1</v>
      </c>
      <c r="F2221">
        <v>27</v>
      </c>
      <c r="G2221">
        <v>8802</v>
      </c>
    </row>
    <row r="2222" spans="1:7" x14ac:dyDescent="0.25">
      <c r="A2222" s="62">
        <v>44099</v>
      </c>
      <c r="B2222" t="s">
        <v>18</v>
      </c>
      <c r="C2222" t="s">
        <v>11</v>
      </c>
      <c r="D2222">
        <v>650</v>
      </c>
      <c r="E2222" t="s">
        <v>1</v>
      </c>
      <c r="F2222">
        <v>27</v>
      </c>
      <c r="G2222">
        <v>17550</v>
      </c>
    </row>
    <row r="2223" spans="1:7" x14ac:dyDescent="0.25">
      <c r="A2223" s="62">
        <v>44119</v>
      </c>
      <c r="B2223" t="s">
        <v>18</v>
      </c>
      <c r="C2223" t="s">
        <v>11</v>
      </c>
      <c r="D2223">
        <v>358</v>
      </c>
      <c r="E2223" t="s">
        <v>1</v>
      </c>
      <c r="F2223">
        <v>27</v>
      </c>
      <c r="G2223">
        <v>9666</v>
      </c>
    </row>
    <row r="2224" spans="1:7" x14ac:dyDescent="0.25">
      <c r="A2224" s="62">
        <v>44119</v>
      </c>
      <c r="B2224" t="s">
        <v>18</v>
      </c>
      <c r="C2224" t="s">
        <v>11</v>
      </c>
      <c r="D2224">
        <v>1092</v>
      </c>
      <c r="E2224" t="s">
        <v>1</v>
      </c>
      <c r="F2224">
        <v>27</v>
      </c>
      <c r="G2224">
        <v>29484</v>
      </c>
    </row>
    <row r="2225" spans="1:7" x14ac:dyDescent="0.25">
      <c r="A2225" s="62">
        <v>44119</v>
      </c>
      <c r="B2225" t="s">
        <v>18</v>
      </c>
      <c r="C2225" t="s">
        <v>11</v>
      </c>
      <c r="D2225">
        <v>736</v>
      </c>
      <c r="E2225" t="s">
        <v>1</v>
      </c>
      <c r="F2225">
        <v>27</v>
      </c>
      <c r="G2225">
        <v>19872</v>
      </c>
    </row>
    <row r="2226" spans="1:7" x14ac:dyDescent="0.25">
      <c r="A2226" s="62">
        <v>44197</v>
      </c>
      <c r="B2226" t="s">
        <v>18</v>
      </c>
      <c r="C2226" t="s">
        <v>11</v>
      </c>
      <c r="D2226">
        <v>1100</v>
      </c>
      <c r="E2226" t="s">
        <v>1</v>
      </c>
      <c r="F2226">
        <v>29.75</v>
      </c>
      <c r="G2226">
        <v>32725</v>
      </c>
    </row>
    <row r="2227" spans="1:7" x14ac:dyDescent="0.25">
      <c r="A2227" s="62">
        <v>44202</v>
      </c>
      <c r="B2227" t="s">
        <v>18</v>
      </c>
      <c r="C2227" t="s">
        <v>11</v>
      </c>
      <c r="D2227">
        <v>1164</v>
      </c>
      <c r="E2227" t="s">
        <v>1</v>
      </c>
      <c r="F2227">
        <v>30</v>
      </c>
      <c r="G2227">
        <v>34920</v>
      </c>
    </row>
    <row r="2228" spans="1:7" x14ac:dyDescent="0.25">
      <c r="A2228" s="62">
        <v>44205</v>
      </c>
      <c r="B2228" t="s">
        <v>18</v>
      </c>
      <c r="C2228" t="s">
        <v>11</v>
      </c>
      <c r="D2228">
        <v>225</v>
      </c>
      <c r="E2228" t="s">
        <v>1</v>
      </c>
      <c r="F2228">
        <v>30</v>
      </c>
      <c r="G2228">
        <v>6750</v>
      </c>
    </row>
    <row r="2229" spans="1:7" x14ac:dyDescent="0.25">
      <c r="A2229" s="62">
        <v>44205</v>
      </c>
      <c r="B2229" t="s">
        <v>18</v>
      </c>
      <c r="C2229" t="s">
        <v>11</v>
      </c>
      <c r="D2229">
        <v>289</v>
      </c>
      <c r="E2229" t="s">
        <v>1</v>
      </c>
      <c r="F2229">
        <v>30</v>
      </c>
      <c r="G2229">
        <v>8670</v>
      </c>
    </row>
    <row r="2230" spans="1:7" x14ac:dyDescent="0.25">
      <c r="A2230" s="62">
        <v>44205</v>
      </c>
      <c r="B2230" t="s">
        <v>18</v>
      </c>
      <c r="C2230" t="s">
        <v>11</v>
      </c>
      <c r="D2230">
        <v>1294</v>
      </c>
      <c r="E2230" t="s">
        <v>1</v>
      </c>
      <c r="F2230">
        <v>30</v>
      </c>
      <c r="G2230">
        <v>38820</v>
      </c>
    </row>
    <row r="2231" spans="1:7" x14ac:dyDescent="0.25">
      <c r="A2231" s="62">
        <v>44209</v>
      </c>
      <c r="B2231" t="s">
        <v>18</v>
      </c>
      <c r="C2231" t="s">
        <v>11</v>
      </c>
      <c r="D2231">
        <v>1652</v>
      </c>
      <c r="E2231" t="s">
        <v>1</v>
      </c>
      <c r="F2231">
        <v>30</v>
      </c>
      <c r="G2231">
        <v>49560</v>
      </c>
    </row>
    <row r="2232" spans="1:7" x14ac:dyDescent="0.25">
      <c r="A2232" s="62">
        <v>44232</v>
      </c>
      <c r="B2232" t="s">
        <v>18</v>
      </c>
      <c r="C2232" t="s">
        <v>11</v>
      </c>
      <c r="D2232">
        <v>291</v>
      </c>
      <c r="E2232" t="s">
        <v>1</v>
      </c>
      <c r="F2232">
        <v>31</v>
      </c>
      <c r="G2232">
        <v>9021</v>
      </c>
    </row>
    <row r="2233" spans="1:7" x14ac:dyDescent="0.25">
      <c r="A2233" s="62">
        <v>44232</v>
      </c>
      <c r="B2233" t="s">
        <v>18</v>
      </c>
      <c r="C2233" t="s">
        <v>11</v>
      </c>
      <c r="D2233">
        <v>428</v>
      </c>
      <c r="E2233" t="s">
        <v>1</v>
      </c>
      <c r="F2233">
        <v>31.5</v>
      </c>
      <c r="G2233">
        <v>13482</v>
      </c>
    </row>
    <row r="2234" spans="1:7" x14ac:dyDescent="0.25">
      <c r="A2234" s="62">
        <v>44278</v>
      </c>
      <c r="B2234" t="s">
        <v>18</v>
      </c>
      <c r="C2234" t="s">
        <v>11</v>
      </c>
      <c r="D2234">
        <v>294</v>
      </c>
      <c r="E2234" t="s">
        <v>1</v>
      </c>
      <c r="F2234">
        <v>40.5</v>
      </c>
      <c r="G2234">
        <v>11907</v>
      </c>
    </row>
    <row r="2235" spans="1:7" x14ac:dyDescent="0.25">
      <c r="A2235" s="62">
        <v>44278</v>
      </c>
      <c r="B2235" t="s">
        <v>18</v>
      </c>
      <c r="C2235" t="s">
        <v>11</v>
      </c>
      <c r="D2235">
        <v>290</v>
      </c>
      <c r="E2235" t="s">
        <v>1</v>
      </c>
      <c r="F2235">
        <v>35.5</v>
      </c>
      <c r="G2235">
        <v>10295</v>
      </c>
    </row>
    <row r="2236" spans="1:7" x14ac:dyDescent="0.25">
      <c r="A2236" s="62">
        <v>44278</v>
      </c>
      <c r="B2236" t="s">
        <v>18</v>
      </c>
      <c r="C2236" t="s">
        <v>11</v>
      </c>
      <c r="D2236">
        <v>296</v>
      </c>
      <c r="E2236" t="s">
        <v>1</v>
      </c>
      <c r="F2236">
        <v>35.5</v>
      </c>
      <c r="G2236">
        <v>10508</v>
      </c>
    </row>
    <row r="2237" spans="1:7" x14ac:dyDescent="0.25">
      <c r="A2237" s="62">
        <v>44286</v>
      </c>
      <c r="B2237" t="s">
        <v>18</v>
      </c>
      <c r="C2237" t="s">
        <v>11</v>
      </c>
      <c r="D2237">
        <v>283</v>
      </c>
      <c r="E2237" t="s">
        <v>1</v>
      </c>
      <c r="F2237">
        <v>36.5</v>
      </c>
      <c r="G2237">
        <v>10329.5</v>
      </c>
    </row>
    <row r="2238" spans="1:7" x14ac:dyDescent="0.25">
      <c r="A2238" s="62">
        <v>44286</v>
      </c>
      <c r="B2238" t="s">
        <v>18</v>
      </c>
      <c r="C2238" t="s">
        <v>11</v>
      </c>
      <c r="D2238">
        <v>74</v>
      </c>
      <c r="E2238" t="s">
        <v>1</v>
      </c>
      <c r="F2238">
        <v>36.5</v>
      </c>
      <c r="G2238">
        <v>2701</v>
      </c>
    </row>
    <row r="2239" spans="1:7" x14ac:dyDescent="0.25">
      <c r="A2239" s="62">
        <v>44286</v>
      </c>
      <c r="B2239" t="s">
        <v>18</v>
      </c>
      <c r="C2239" t="s">
        <v>11</v>
      </c>
      <c r="D2239">
        <v>251</v>
      </c>
      <c r="E2239" t="s">
        <v>1</v>
      </c>
      <c r="F2239">
        <v>41.5</v>
      </c>
      <c r="G2239">
        <v>10416.5</v>
      </c>
    </row>
    <row r="2240" spans="1:7" x14ac:dyDescent="0.25">
      <c r="A2240" s="62">
        <v>44287</v>
      </c>
      <c r="B2240" t="s">
        <v>18</v>
      </c>
      <c r="C2240" t="s">
        <v>11</v>
      </c>
      <c r="D2240">
        <v>525</v>
      </c>
      <c r="E2240" t="s">
        <v>1</v>
      </c>
      <c r="F2240">
        <v>36</v>
      </c>
      <c r="G2240">
        <v>18900</v>
      </c>
    </row>
    <row r="2241" spans="1:7" x14ac:dyDescent="0.25">
      <c r="A2241" s="62">
        <v>44287</v>
      </c>
      <c r="B2241" t="s">
        <v>18</v>
      </c>
      <c r="C2241" t="s">
        <v>11</v>
      </c>
      <c r="D2241">
        <v>1120</v>
      </c>
      <c r="E2241" t="s">
        <v>1</v>
      </c>
      <c r="F2241">
        <v>36</v>
      </c>
      <c r="G2241">
        <v>40320</v>
      </c>
    </row>
    <row r="2242" spans="1:7" x14ac:dyDescent="0.25">
      <c r="A2242" s="62">
        <v>44309</v>
      </c>
      <c r="B2242" t="s">
        <v>18</v>
      </c>
      <c r="C2242" t="s">
        <v>13</v>
      </c>
      <c r="D2242">
        <v>750</v>
      </c>
      <c r="E2242" t="s">
        <v>2</v>
      </c>
      <c r="F2242">
        <v>40</v>
      </c>
      <c r="G2242">
        <v>30000</v>
      </c>
    </row>
    <row r="2243" spans="1:7" x14ac:dyDescent="0.25">
      <c r="A2243" s="62">
        <v>44321</v>
      </c>
      <c r="B2243" t="s">
        <v>18</v>
      </c>
      <c r="C2243" t="s">
        <v>11</v>
      </c>
      <c r="D2243">
        <v>1140</v>
      </c>
      <c r="E2243" t="s">
        <v>2</v>
      </c>
      <c r="F2243">
        <v>36</v>
      </c>
      <c r="G2243">
        <v>41040</v>
      </c>
    </row>
    <row r="2244" spans="1:7" x14ac:dyDescent="0.25">
      <c r="A2244" s="62">
        <v>44323</v>
      </c>
      <c r="B2244" t="s">
        <v>18</v>
      </c>
      <c r="C2244" t="s">
        <v>11</v>
      </c>
      <c r="D2244">
        <v>576</v>
      </c>
      <c r="E2244" t="s">
        <v>2</v>
      </c>
      <c r="F2244">
        <v>38.5</v>
      </c>
      <c r="G2244">
        <v>22176</v>
      </c>
    </row>
    <row r="2245" spans="1:7" x14ac:dyDescent="0.25">
      <c r="A2245" s="62">
        <v>44382</v>
      </c>
      <c r="B2245" t="s">
        <v>18</v>
      </c>
      <c r="C2245" t="s">
        <v>11</v>
      </c>
      <c r="D2245">
        <v>1146</v>
      </c>
      <c r="E2245" t="s">
        <v>2</v>
      </c>
      <c r="F2245">
        <v>35.25</v>
      </c>
      <c r="G2245">
        <v>40396.5</v>
      </c>
    </row>
    <row r="2246" spans="1:7" x14ac:dyDescent="0.25">
      <c r="A2246" s="62">
        <v>44415</v>
      </c>
      <c r="B2246" t="s">
        <v>18</v>
      </c>
      <c r="C2246" t="s">
        <v>11</v>
      </c>
      <c r="D2246">
        <v>1042</v>
      </c>
      <c r="E2246" t="s">
        <v>2</v>
      </c>
      <c r="F2246">
        <v>36.5</v>
      </c>
      <c r="G2246">
        <v>38033</v>
      </c>
    </row>
    <row r="2247" spans="1:7" x14ac:dyDescent="0.25">
      <c r="A2247" s="62">
        <v>44432</v>
      </c>
      <c r="B2247" t="s">
        <v>18</v>
      </c>
      <c r="C2247" t="s">
        <v>11</v>
      </c>
      <c r="D2247">
        <v>1052</v>
      </c>
      <c r="E2247" t="s">
        <v>2</v>
      </c>
      <c r="F2247">
        <v>33</v>
      </c>
      <c r="G2247">
        <v>34716</v>
      </c>
    </row>
    <row r="2248" spans="1:7" x14ac:dyDescent="0.25">
      <c r="A2248" s="62">
        <v>44464</v>
      </c>
      <c r="B2248" t="s">
        <v>18</v>
      </c>
      <c r="C2248" t="s">
        <v>11</v>
      </c>
      <c r="D2248">
        <v>293</v>
      </c>
      <c r="E2248" t="s">
        <v>2</v>
      </c>
      <c r="F2248">
        <v>37.5</v>
      </c>
      <c r="G2248">
        <v>10987.5</v>
      </c>
    </row>
    <row r="2249" spans="1:7" x14ac:dyDescent="0.25">
      <c r="A2249" s="62">
        <v>44464</v>
      </c>
      <c r="B2249" t="s">
        <v>18</v>
      </c>
      <c r="C2249" t="s">
        <v>11</v>
      </c>
      <c r="D2249">
        <v>365</v>
      </c>
      <c r="E2249" t="s">
        <v>2</v>
      </c>
      <c r="F2249">
        <v>36.5</v>
      </c>
      <c r="G2249">
        <v>13322.5</v>
      </c>
    </row>
    <row r="2250" spans="1:7" x14ac:dyDescent="0.25">
      <c r="A2250" s="62">
        <v>44471</v>
      </c>
      <c r="B2250" t="s">
        <v>18</v>
      </c>
      <c r="C2250" t="s">
        <v>11</v>
      </c>
      <c r="D2250">
        <v>2184</v>
      </c>
      <c r="E2250" t="s">
        <v>2</v>
      </c>
      <c r="F2250">
        <v>33</v>
      </c>
      <c r="G2250">
        <v>72072</v>
      </c>
    </row>
    <row r="2251" spans="1:7" x14ac:dyDescent="0.25">
      <c r="A2251" s="62">
        <v>44495</v>
      </c>
      <c r="B2251" t="s">
        <v>18</v>
      </c>
      <c r="C2251" t="s">
        <v>11</v>
      </c>
      <c r="D2251">
        <v>803</v>
      </c>
      <c r="E2251" t="s">
        <v>2</v>
      </c>
      <c r="F2251">
        <v>37</v>
      </c>
      <c r="G2251">
        <v>29711</v>
      </c>
    </row>
    <row r="2252" spans="1:7" x14ac:dyDescent="0.25">
      <c r="A2252" s="62">
        <v>44496</v>
      </c>
      <c r="B2252" t="s">
        <v>18</v>
      </c>
      <c r="C2252" t="s">
        <v>11</v>
      </c>
      <c r="D2252">
        <v>387</v>
      </c>
      <c r="E2252" t="s">
        <v>2</v>
      </c>
      <c r="F2252">
        <v>38</v>
      </c>
      <c r="G2252">
        <v>14706</v>
      </c>
    </row>
    <row r="2253" spans="1:7" x14ac:dyDescent="0.25">
      <c r="A2253" s="62">
        <v>44496</v>
      </c>
      <c r="B2253" t="s">
        <v>18</v>
      </c>
      <c r="C2253" t="s">
        <v>11</v>
      </c>
      <c r="D2253">
        <v>356</v>
      </c>
      <c r="E2253" t="s">
        <v>2</v>
      </c>
      <c r="F2253">
        <v>38</v>
      </c>
      <c r="G2253">
        <v>13528</v>
      </c>
    </row>
    <row r="2254" spans="1:7" x14ac:dyDescent="0.25">
      <c r="A2254" s="62">
        <v>44518</v>
      </c>
      <c r="B2254" t="s">
        <v>18</v>
      </c>
      <c r="C2254" t="s">
        <v>11</v>
      </c>
      <c r="D2254">
        <v>351</v>
      </c>
      <c r="E2254" t="s">
        <v>2</v>
      </c>
      <c r="F2254">
        <v>39.25</v>
      </c>
      <c r="G2254">
        <v>13776.75</v>
      </c>
    </row>
    <row r="2255" spans="1:7" x14ac:dyDescent="0.25">
      <c r="A2255" s="62">
        <v>44518</v>
      </c>
      <c r="B2255" t="s">
        <v>18</v>
      </c>
      <c r="C2255" t="s">
        <v>11</v>
      </c>
      <c r="D2255">
        <v>736</v>
      </c>
      <c r="E2255" t="s">
        <v>2</v>
      </c>
      <c r="F2255">
        <v>39.25</v>
      </c>
      <c r="G2255">
        <v>28888</v>
      </c>
    </row>
    <row r="2256" spans="1:7" x14ac:dyDescent="0.25">
      <c r="A2256" s="62">
        <v>44525</v>
      </c>
      <c r="B2256" t="s">
        <v>18</v>
      </c>
      <c r="C2256" t="s">
        <v>11</v>
      </c>
      <c r="D2256">
        <v>1256</v>
      </c>
      <c r="E2256" t="s">
        <v>2</v>
      </c>
      <c r="F2256">
        <v>41</v>
      </c>
      <c r="G2256">
        <v>51496</v>
      </c>
    </row>
    <row r="2257" spans="1:7" x14ac:dyDescent="0.25">
      <c r="A2257" s="62">
        <v>44532</v>
      </c>
      <c r="B2257" t="s">
        <v>18</v>
      </c>
      <c r="C2257" t="s">
        <v>11</v>
      </c>
      <c r="D2257">
        <v>781</v>
      </c>
      <c r="E2257" t="s">
        <v>169</v>
      </c>
      <c r="F2257">
        <v>43</v>
      </c>
      <c r="G2257">
        <v>33583</v>
      </c>
    </row>
    <row r="2258" spans="1:7" x14ac:dyDescent="0.25">
      <c r="A2258" s="62">
        <v>44533</v>
      </c>
      <c r="B2258" t="s">
        <v>18</v>
      </c>
      <c r="C2258" t="s">
        <v>11</v>
      </c>
      <c r="D2258">
        <v>696</v>
      </c>
      <c r="E2258" t="s">
        <v>169</v>
      </c>
      <c r="F2258">
        <v>39.5</v>
      </c>
      <c r="G2258">
        <v>27492</v>
      </c>
    </row>
    <row r="2259" spans="1:7" x14ac:dyDescent="0.25">
      <c r="A2259" s="62">
        <v>44537</v>
      </c>
      <c r="B2259" t="s">
        <v>18</v>
      </c>
      <c r="C2259" t="s">
        <v>11</v>
      </c>
      <c r="D2259">
        <v>555</v>
      </c>
      <c r="E2259" t="s">
        <v>169</v>
      </c>
      <c r="F2259">
        <v>42.5</v>
      </c>
      <c r="G2259">
        <v>23587.5</v>
      </c>
    </row>
    <row r="2260" spans="1:7" x14ac:dyDescent="0.25">
      <c r="A2260" s="62">
        <v>44544</v>
      </c>
      <c r="B2260" t="s">
        <v>18</v>
      </c>
      <c r="C2260" t="s">
        <v>11</v>
      </c>
      <c r="D2260">
        <v>272</v>
      </c>
      <c r="E2260" t="s">
        <v>169</v>
      </c>
      <c r="F2260">
        <v>40</v>
      </c>
      <c r="G2260">
        <v>10880</v>
      </c>
    </row>
    <row r="2261" spans="1:7" x14ac:dyDescent="0.25">
      <c r="A2261" s="62">
        <v>44544</v>
      </c>
      <c r="B2261" t="s">
        <v>18</v>
      </c>
      <c r="C2261" t="s">
        <v>11</v>
      </c>
      <c r="D2261">
        <v>316</v>
      </c>
      <c r="E2261" t="s">
        <v>169</v>
      </c>
      <c r="F2261">
        <v>39</v>
      </c>
      <c r="G2261">
        <v>12324</v>
      </c>
    </row>
    <row r="2262" spans="1:7" x14ac:dyDescent="0.25">
      <c r="A2262" s="62">
        <v>44545</v>
      </c>
      <c r="B2262" t="s">
        <v>18</v>
      </c>
      <c r="C2262" t="s">
        <v>11</v>
      </c>
      <c r="D2262">
        <v>335</v>
      </c>
      <c r="E2262" t="s">
        <v>169</v>
      </c>
      <c r="F2262">
        <v>39.5</v>
      </c>
      <c r="G2262">
        <v>13232.5</v>
      </c>
    </row>
    <row r="2263" spans="1:7" x14ac:dyDescent="0.25">
      <c r="A2263" s="62">
        <v>44545</v>
      </c>
      <c r="B2263" t="s">
        <v>18</v>
      </c>
      <c r="C2263" t="s">
        <v>11</v>
      </c>
      <c r="D2263">
        <v>629</v>
      </c>
      <c r="E2263" t="s">
        <v>169</v>
      </c>
      <c r="F2263">
        <v>39.5</v>
      </c>
      <c r="G2263">
        <v>24845.5</v>
      </c>
    </row>
    <row r="2264" spans="1:7" x14ac:dyDescent="0.25">
      <c r="A2264" s="62">
        <v>44554</v>
      </c>
      <c r="B2264" t="s">
        <v>18</v>
      </c>
      <c r="C2264" t="s">
        <v>11</v>
      </c>
      <c r="D2264">
        <v>339</v>
      </c>
      <c r="E2264" t="s">
        <v>169</v>
      </c>
      <c r="F2264">
        <v>39.5</v>
      </c>
      <c r="G2264">
        <v>13390.5</v>
      </c>
    </row>
    <row r="2265" spans="1:7" x14ac:dyDescent="0.25">
      <c r="A2265" s="62">
        <v>44568</v>
      </c>
      <c r="B2265" t="s">
        <v>18</v>
      </c>
      <c r="C2265" t="s">
        <v>11</v>
      </c>
      <c r="D2265">
        <v>435</v>
      </c>
      <c r="E2265" t="s">
        <v>169</v>
      </c>
      <c r="F2265">
        <v>38.5</v>
      </c>
      <c r="G2265">
        <v>16747.5</v>
      </c>
    </row>
    <row r="2266" spans="1:7" x14ac:dyDescent="0.25">
      <c r="A2266" s="62">
        <v>44579</v>
      </c>
      <c r="B2266" t="s">
        <v>18</v>
      </c>
      <c r="C2266" t="s">
        <v>11</v>
      </c>
      <c r="D2266">
        <v>512</v>
      </c>
      <c r="E2266" t="s">
        <v>169</v>
      </c>
      <c r="F2266">
        <v>38.5</v>
      </c>
      <c r="G2266">
        <v>19712</v>
      </c>
    </row>
    <row r="2267" spans="1:7" x14ac:dyDescent="0.25">
      <c r="A2267" s="62">
        <v>44579</v>
      </c>
      <c r="B2267" t="s">
        <v>18</v>
      </c>
      <c r="C2267" t="s">
        <v>11</v>
      </c>
      <c r="D2267">
        <v>304</v>
      </c>
      <c r="E2267" t="s">
        <v>169</v>
      </c>
      <c r="F2267">
        <v>38</v>
      </c>
      <c r="G2267">
        <v>11552</v>
      </c>
    </row>
    <row r="2268" spans="1:7" x14ac:dyDescent="0.25">
      <c r="A2268" s="62">
        <v>44581</v>
      </c>
      <c r="B2268" t="s">
        <v>18</v>
      </c>
      <c r="C2268" t="s">
        <v>11</v>
      </c>
      <c r="D2268">
        <v>643</v>
      </c>
      <c r="E2268" t="s">
        <v>169</v>
      </c>
      <c r="F2268">
        <v>38</v>
      </c>
      <c r="G2268">
        <v>24434</v>
      </c>
    </row>
    <row r="2269" spans="1:7" x14ac:dyDescent="0.25">
      <c r="A2269" s="62">
        <v>44583</v>
      </c>
      <c r="B2269" t="s">
        <v>18</v>
      </c>
      <c r="C2269" t="s">
        <v>11</v>
      </c>
      <c r="D2269">
        <v>302</v>
      </c>
      <c r="E2269" t="s">
        <v>169</v>
      </c>
      <c r="F2269">
        <v>38.75</v>
      </c>
      <c r="G2269">
        <v>11702.5</v>
      </c>
    </row>
    <row r="2270" spans="1:7" x14ac:dyDescent="0.25">
      <c r="A2270" s="62">
        <v>44583</v>
      </c>
      <c r="B2270" t="s">
        <v>18</v>
      </c>
      <c r="C2270" t="s">
        <v>11</v>
      </c>
      <c r="D2270">
        <v>399</v>
      </c>
      <c r="E2270" t="s">
        <v>169</v>
      </c>
      <c r="F2270">
        <v>38.5</v>
      </c>
      <c r="G2270">
        <v>15361.5</v>
      </c>
    </row>
    <row r="2271" spans="1:7" x14ac:dyDescent="0.25">
      <c r="A2271" s="62">
        <v>44586</v>
      </c>
      <c r="B2271" t="s">
        <v>18</v>
      </c>
      <c r="C2271" t="s">
        <v>11</v>
      </c>
      <c r="D2271">
        <v>928</v>
      </c>
      <c r="E2271" t="s">
        <v>169</v>
      </c>
      <c r="F2271">
        <v>38.5</v>
      </c>
      <c r="G2271">
        <v>35728</v>
      </c>
    </row>
    <row r="2272" spans="1:7" x14ac:dyDescent="0.25">
      <c r="A2272" s="62">
        <v>44607</v>
      </c>
      <c r="B2272" t="s">
        <v>18</v>
      </c>
      <c r="C2272" t="s">
        <v>11</v>
      </c>
      <c r="D2272">
        <v>444</v>
      </c>
      <c r="E2272" t="s">
        <v>169</v>
      </c>
      <c r="F2272">
        <v>38.5</v>
      </c>
      <c r="G2272">
        <v>17094</v>
      </c>
    </row>
    <row r="2273" spans="1:7" x14ac:dyDescent="0.25">
      <c r="A2273" s="62">
        <v>43858</v>
      </c>
      <c r="B2273" t="s">
        <v>85</v>
      </c>
      <c r="C2273" t="s">
        <v>11</v>
      </c>
      <c r="D2273">
        <v>1574</v>
      </c>
      <c r="E2273" t="s">
        <v>1</v>
      </c>
      <c r="F2273">
        <v>26</v>
      </c>
      <c r="G2273">
        <v>40924</v>
      </c>
    </row>
    <row r="2274" spans="1:7" x14ac:dyDescent="0.25">
      <c r="A2274" s="62">
        <v>43858</v>
      </c>
      <c r="B2274" t="s">
        <v>85</v>
      </c>
      <c r="C2274" t="s">
        <v>11</v>
      </c>
      <c r="D2274">
        <v>2244</v>
      </c>
      <c r="E2274" t="s">
        <v>1</v>
      </c>
      <c r="F2274">
        <v>26</v>
      </c>
      <c r="G2274">
        <v>58344</v>
      </c>
    </row>
    <row r="2275" spans="1:7" x14ac:dyDescent="0.25">
      <c r="A2275" s="62">
        <v>43858</v>
      </c>
      <c r="B2275" t="s">
        <v>85</v>
      </c>
      <c r="C2275" t="s">
        <v>11</v>
      </c>
      <c r="D2275">
        <v>1524</v>
      </c>
      <c r="E2275" t="s">
        <v>1</v>
      </c>
      <c r="F2275">
        <v>26</v>
      </c>
      <c r="G2275">
        <v>39624</v>
      </c>
    </row>
    <row r="2276" spans="1:7" x14ac:dyDescent="0.25">
      <c r="A2276" s="62">
        <v>44166</v>
      </c>
      <c r="B2276" t="s">
        <v>85</v>
      </c>
      <c r="C2276" t="s">
        <v>11</v>
      </c>
      <c r="D2276">
        <v>1524</v>
      </c>
      <c r="E2276" t="s">
        <v>1</v>
      </c>
      <c r="F2276">
        <v>33</v>
      </c>
      <c r="G2276">
        <v>50292</v>
      </c>
    </row>
    <row r="2277" spans="1:7" x14ac:dyDescent="0.25">
      <c r="A2277" s="62">
        <v>44189</v>
      </c>
      <c r="B2277" t="s">
        <v>85</v>
      </c>
      <c r="C2277" t="s">
        <v>11</v>
      </c>
      <c r="D2277">
        <v>1897</v>
      </c>
      <c r="E2277" t="s">
        <v>1</v>
      </c>
      <c r="F2277">
        <v>33</v>
      </c>
      <c r="G2277">
        <v>62601</v>
      </c>
    </row>
    <row r="2278" spans="1:7" x14ac:dyDescent="0.25">
      <c r="A2278" s="62">
        <v>44470</v>
      </c>
      <c r="B2278" t="s">
        <v>85</v>
      </c>
      <c r="C2278" t="s">
        <v>13</v>
      </c>
      <c r="D2278">
        <v>4585</v>
      </c>
      <c r="E2278" t="s">
        <v>2</v>
      </c>
      <c r="F2278">
        <v>46</v>
      </c>
      <c r="G2278">
        <v>210910</v>
      </c>
    </row>
    <row r="2279" spans="1:7" x14ac:dyDescent="0.25">
      <c r="A2279" s="62">
        <v>44488</v>
      </c>
      <c r="B2279" t="s">
        <v>85</v>
      </c>
      <c r="C2279" t="s">
        <v>11</v>
      </c>
      <c r="D2279">
        <v>3547</v>
      </c>
      <c r="E2279" t="s">
        <v>1</v>
      </c>
      <c r="F2279">
        <v>38</v>
      </c>
      <c r="G2279">
        <v>134786</v>
      </c>
    </row>
    <row r="2280" spans="1:7" x14ac:dyDescent="0.25">
      <c r="A2280" s="62">
        <v>44488</v>
      </c>
      <c r="B2280" t="s">
        <v>85</v>
      </c>
      <c r="C2280" t="s">
        <v>11</v>
      </c>
      <c r="D2280">
        <v>4211</v>
      </c>
      <c r="E2280" t="s">
        <v>1</v>
      </c>
      <c r="F2280">
        <v>38</v>
      </c>
      <c r="G2280">
        <v>160018</v>
      </c>
    </row>
    <row r="2281" spans="1:7" x14ac:dyDescent="0.25">
      <c r="A2281" s="62">
        <v>44492</v>
      </c>
      <c r="B2281" t="s">
        <v>85</v>
      </c>
      <c r="C2281" t="s">
        <v>13</v>
      </c>
      <c r="D2281">
        <v>4800</v>
      </c>
      <c r="E2281" t="s">
        <v>2</v>
      </c>
      <c r="F2281">
        <v>46</v>
      </c>
      <c r="G2281">
        <v>220800</v>
      </c>
    </row>
    <row r="2282" spans="1:7" x14ac:dyDescent="0.25">
      <c r="A2282" s="62">
        <v>44105</v>
      </c>
      <c r="B2282" t="s">
        <v>159</v>
      </c>
      <c r="C2282" t="s">
        <v>11</v>
      </c>
      <c r="D2282">
        <v>2255</v>
      </c>
      <c r="E2282" t="s">
        <v>1</v>
      </c>
      <c r="F2282">
        <v>25</v>
      </c>
      <c r="G2282">
        <v>56375</v>
      </c>
    </row>
    <row r="2283" spans="1:7" x14ac:dyDescent="0.25">
      <c r="A2283" s="62">
        <v>44105</v>
      </c>
      <c r="B2283" t="s">
        <v>159</v>
      </c>
      <c r="C2283" t="s">
        <v>11</v>
      </c>
      <c r="D2283">
        <v>2014</v>
      </c>
      <c r="E2283" t="s">
        <v>1</v>
      </c>
      <c r="F2283">
        <v>25</v>
      </c>
      <c r="G2283">
        <v>50350</v>
      </c>
    </row>
    <row r="2284" spans="1:7" x14ac:dyDescent="0.25">
      <c r="A2284" s="62">
        <v>44105</v>
      </c>
      <c r="B2284" t="s">
        <v>159</v>
      </c>
      <c r="C2284" t="s">
        <v>11</v>
      </c>
      <c r="D2284">
        <v>1836</v>
      </c>
      <c r="E2284" t="s">
        <v>1</v>
      </c>
      <c r="F2284">
        <v>25</v>
      </c>
      <c r="G2284">
        <v>45900</v>
      </c>
    </row>
    <row r="2285" spans="1:7" x14ac:dyDescent="0.25">
      <c r="A2285" s="62">
        <v>44110</v>
      </c>
      <c r="B2285" t="s">
        <v>159</v>
      </c>
      <c r="C2285" t="s">
        <v>11</v>
      </c>
      <c r="D2285">
        <v>2941</v>
      </c>
      <c r="E2285" t="s">
        <v>1</v>
      </c>
      <c r="F2285">
        <v>25</v>
      </c>
      <c r="G2285">
        <v>73525</v>
      </c>
    </row>
    <row r="2286" spans="1:7" x14ac:dyDescent="0.25">
      <c r="A2286" s="62">
        <v>44110</v>
      </c>
      <c r="B2286" t="s">
        <v>159</v>
      </c>
      <c r="C2286" t="s">
        <v>11</v>
      </c>
      <c r="D2286">
        <v>2784</v>
      </c>
      <c r="E2286" t="s">
        <v>1</v>
      </c>
      <c r="F2286">
        <v>25</v>
      </c>
      <c r="G2286">
        <v>69600</v>
      </c>
    </row>
    <row r="2287" spans="1:7" x14ac:dyDescent="0.25">
      <c r="A2287" s="62">
        <v>44257</v>
      </c>
      <c r="B2287" t="s">
        <v>159</v>
      </c>
      <c r="C2287" t="s">
        <v>11</v>
      </c>
      <c r="D2287">
        <v>814</v>
      </c>
      <c r="E2287" t="s">
        <v>1</v>
      </c>
      <c r="F2287">
        <v>42</v>
      </c>
      <c r="G2287">
        <v>34188</v>
      </c>
    </row>
    <row r="2288" spans="1:7" x14ac:dyDescent="0.25">
      <c r="A2288" s="62">
        <v>44257</v>
      </c>
      <c r="B2288" t="s">
        <v>159</v>
      </c>
      <c r="C2288" t="s">
        <v>11</v>
      </c>
      <c r="D2288">
        <v>1224</v>
      </c>
      <c r="E2288" t="s">
        <v>1</v>
      </c>
      <c r="F2288">
        <v>42</v>
      </c>
      <c r="G2288">
        <v>51408</v>
      </c>
    </row>
    <row r="2289" spans="1:7" x14ac:dyDescent="0.25">
      <c r="A2289" s="62">
        <v>44273</v>
      </c>
      <c r="B2289" t="s">
        <v>159</v>
      </c>
      <c r="C2289" t="s">
        <v>11</v>
      </c>
      <c r="D2289">
        <v>2022</v>
      </c>
      <c r="E2289" t="s">
        <v>1</v>
      </c>
      <c r="F2289">
        <v>41</v>
      </c>
      <c r="G2289">
        <v>82902</v>
      </c>
    </row>
    <row r="2290" spans="1:7" x14ac:dyDescent="0.25">
      <c r="A2290" s="62">
        <v>44281</v>
      </c>
      <c r="B2290" t="s">
        <v>159</v>
      </c>
      <c r="C2290" t="s">
        <v>11</v>
      </c>
      <c r="D2290">
        <v>1970</v>
      </c>
      <c r="E2290" t="s">
        <v>1</v>
      </c>
      <c r="F2290">
        <v>41</v>
      </c>
      <c r="G2290">
        <v>80770</v>
      </c>
    </row>
    <row r="2291" spans="1:7" x14ac:dyDescent="0.25">
      <c r="A2291" s="62">
        <v>44282</v>
      </c>
      <c r="B2291" t="s">
        <v>159</v>
      </c>
      <c r="C2291" t="s">
        <v>11</v>
      </c>
      <c r="D2291">
        <v>1011</v>
      </c>
      <c r="E2291" t="s">
        <v>1</v>
      </c>
      <c r="F2291">
        <v>42</v>
      </c>
      <c r="G2291">
        <v>42462</v>
      </c>
    </row>
    <row r="2292" spans="1:7" x14ac:dyDescent="0.25">
      <c r="A2292" s="62">
        <v>44282</v>
      </c>
      <c r="B2292" t="s">
        <v>159</v>
      </c>
      <c r="C2292" t="s">
        <v>11</v>
      </c>
      <c r="D2292">
        <v>891</v>
      </c>
      <c r="E2292" t="s">
        <v>1</v>
      </c>
      <c r="F2292">
        <v>42</v>
      </c>
      <c r="G2292">
        <v>37422</v>
      </c>
    </row>
    <row r="2293" spans="1:7" x14ac:dyDescent="0.25">
      <c r="A2293" s="62">
        <v>44284</v>
      </c>
      <c r="B2293" t="s">
        <v>159</v>
      </c>
      <c r="C2293" t="s">
        <v>11</v>
      </c>
      <c r="D2293">
        <v>1877</v>
      </c>
      <c r="E2293" t="s">
        <v>1</v>
      </c>
      <c r="F2293">
        <v>41</v>
      </c>
      <c r="G2293">
        <v>76957</v>
      </c>
    </row>
    <row r="2294" spans="1:7" x14ac:dyDescent="0.25">
      <c r="A2294" s="62">
        <v>44285</v>
      </c>
      <c r="B2294" t="s">
        <v>159</v>
      </c>
      <c r="C2294" t="s">
        <v>11</v>
      </c>
      <c r="D2294">
        <v>2003</v>
      </c>
      <c r="E2294" t="s">
        <v>1</v>
      </c>
      <c r="F2294">
        <v>41</v>
      </c>
      <c r="G2294">
        <v>82123</v>
      </c>
    </row>
    <row r="2295" spans="1:7" x14ac:dyDescent="0.25">
      <c r="A2295" s="62">
        <v>44288</v>
      </c>
      <c r="B2295" t="s">
        <v>159</v>
      </c>
      <c r="C2295" t="s">
        <v>11</v>
      </c>
      <c r="D2295">
        <v>2015</v>
      </c>
      <c r="E2295" t="s">
        <v>1</v>
      </c>
      <c r="F2295">
        <v>40</v>
      </c>
      <c r="G2295">
        <v>80600</v>
      </c>
    </row>
    <row r="2296" spans="1:7" x14ac:dyDescent="0.25">
      <c r="A2296" s="62">
        <v>44291</v>
      </c>
      <c r="B2296" t="s">
        <v>159</v>
      </c>
      <c r="C2296" t="s">
        <v>11</v>
      </c>
      <c r="D2296">
        <v>1988</v>
      </c>
      <c r="E2296" t="s">
        <v>1</v>
      </c>
      <c r="F2296">
        <v>40</v>
      </c>
      <c r="G2296">
        <v>79520</v>
      </c>
    </row>
    <row r="2297" spans="1:7" x14ac:dyDescent="0.25">
      <c r="A2297" s="62">
        <v>44323</v>
      </c>
      <c r="B2297" t="s">
        <v>159</v>
      </c>
      <c r="C2297" t="s">
        <v>11</v>
      </c>
      <c r="D2297">
        <v>461</v>
      </c>
      <c r="E2297" t="s">
        <v>1</v>
      </c>
      <c r="F2297">
        <v>40</v>
      </c>
      <c r="G2297">
        <v>18440</v>
      </c>
    </row>
    <row r="2298" spans="1:7" x14ac:dyDescent="0.25">
      <c r="A2298" s="62">
        <v>44285</v>
      </c>
      <c r="B2298" t="s">
        <v>185</v>
      </c>
      <c r="C2298" t="s">
        <v>15</v>
      </c>
      <c r="D2298">
        <v>1900</v>
      </c>
      <c r="E2298" t="s">
        <v>2</v>
      </c>
      <c r="F2298">
        <v>3.7</v>
      </c>
      <c r="G2298">
        <v>7030</v>
      </c>
    </row>
    <row r="2299" spans="1:7" x14ac:dyDescent="0.25">
      <c r="A2299" s="62">
        <v>44285</v>
      </c>
      <c r="B2299" t="s">
        <v>185</v>
      </c>
      <c r="C2299" t="s">
        <v>15</v>
      </c>
      <c r="D2299">
        <v>4070</v>
      </c>
      <c r="E2299" t="s">
        <v>2</v>
      </c>
      <c r="F2299">
        <v>3.7</v>
      </c>
      <c r="G2299">
        <v>15059</v>
      </c>
    </row>
    <row r="2300" spans="1:7" x14ac:dyDescent="0.25">
      <c r="A2300" s="62">
        <v>44286</v>
      </c>
      <c r="B2300" t="s">
        <v>185</v>
      </c>
      <c r="C2300" t="s">
        <v>15</v>
      </c>
      <c r="D2300">
        <v>6050</v>
      </c>
      <c r="E2300" t="s">
        <v>2</v>
      </c>
      <c r="F2300">
        <v>3.7</v>
      </c>
      <c r="G2300">
        <v>22385</v>
      </c>
    </row>
    <row r="2301" spans="1:7" x14ac:dyDescent="0.25">
      <c r="A2301" s="62">
        <v>44294</v>
      </c>
      <c r="B2301" t="s">
        <v>185</v>
      </c>
      <c r="C2301" t="s">
        <v>15</v>
      </c>
      <c r="D2301">
        <v>5818</v>
      </c>
      <c r="E2301" t="s">
        <v>2</v>
      </c>
      <c r="F2301">
        <v>4.8</v>
      </c>
      <c r="G2301">
        <v>27926.399999999998</v>
      </c>
    </row>
    <row r="2302" spans="1:7" x14ac:dyDescent="0.25">
      <c r="A2302" s="62">
        <v>44295</v>
      </c>
      <c r="B2302" t="s">
        <v>185</v>
      </c>
      <c r="C2302" t="s">
        <v>15</v>
      </c>
      <c r="D2302">
        <v>6764</v>
      </c>
      <c r="E2302" t="s">
        <v>2</v>
      </c>
      <c r="F2302">
        <v>2.8</v>
      </c>
      <c r="G2302">
        <v>18939.199999999997</v>
      </c>
    </row>
    <row r="2303" spans="1:7" x14ac:dyDescent="0.25">
      <c r="A2303" s="62">
        <v>44299</v>
      </c>
      <c r="B2303" t="s">
        <v>185</v>
      </c>
      <c r="C2303" t="s">
        <v>15</v>
      </c>
      <c r="D2303">
        <v>6000</v>
      </c>
      <c r="E2303" t="s">
        <v>2</v>
      </c>
      <c r="F2303">
        <v>4.8</v>
      </c>
      <c r="G2303">
        <v>28800</v>
      </c>
    </row>
    <row r="2304" spans="1:7" x14ac:dyDescent="0.25">
      <c r="A2304" s="62">
        <v>44300</v>
      </c>
      <c r="B2304" t="s">
        <v>185</v>
      </c>
      <c r="C2304" t="s">
        <v>15</v>
      </c>
      <c r="D2304">
        <v>6100</v>
      </c>
      <c r="E2304" t="s">
        <v>2</v>
      </c>
      <c r="F2304">
        <v>4.8</v>
      </c>
      <c r="G2304">
        <v>29280</v>
      </c>
    </row>
    <row r="2305" spans="1:7" x14ac:dyDescent="0.25">
      <c r="A2305" s="62">
        <v>44302</v>
      </c>
      <c r="B2305" t="s">
        <v>185</v>
      </c>
      <c r="C2305" t="s">
        <v>15</v>
      </c>
      <c r="D2305">
        <v>6020</v>
      </c>
      <c r="E2305" t="s">
        <v>2</v>
      </c>
      <c r="F2305">
        <v>3.7</v>
      </c>
      <c r="G2305">
        <v>22274</v>
      </c>
    </row>
    <row r="2306" spans="1:7" x14ac:dyDescent="0.25">
      <c r="A2306" s="62">
        <v>44307</v>
      </c>
      <c r="B2306" t="s">
        <v>185</v>
      </c>
      <c r="C2306" t="s">
        <v>15</v>
      </c>
      <c r="D2306">
        <v>8000</v>
      </c>
      <c r="E2306" t="s">
        <v>2</v>
      </c>
      <c r="F2306">
        <v>2.8</v>
      </c>
      <c r="G2306">
        <v>22400</v>
      </c>
    </row>
    <row r="2307" spans="1:7" x14ac:dyDescent="0.25">
      <c r="A2307" s="62">
        <v>44309</v>
      </c>
      <c r="B2307" t="s">
        <v>185</v>
      </c>
      <c r="C2307" t="s">
        <v>15</v>
      </c>
      <c r="D2307">
        <v>6100</v>
      </c>
      <c r="E2307" t="s">
        <v>2</v>
      </c>
      <c r="F2307">
        <v>3.7</v>
      </c>
      <c r="G2307">
        <v>22570</v>
      </c>
    </row>
    <row r="2308" spans="1:7" x14ac:dyDescent="0.25">
      <c r="A2308" s="62">
        <v>44314</v>
      </c>
      <c r="B2308" t="s">
        <v>185</v>
      </c>
      <c r="C2308" t="s">
        <v>15</v>
      </c>
      <c r="D2308">
        <v>6267</v>
      </c>
      <c r="E2308" t="s">
        <v>2</v>
      </c>
      <c r="F2308">
        <v>3.7</v>
      </c>
      <c r="G2308">
        <v>23187.9</v>
      </c>
    </row>
    <row r="2309" spans="1:7" x14ac:dyDescent="0.25">
      <c r="A2309" s="62">
        <v>44319</v>
      </c>
      <c r="B2309" t="s">
        <v>185</v>
      </c>
      <c r="C2309" t="s">
        <v>15</v>
      </c>
      <c r="D2309">
        <v>7000</v>
      </c>
      <c r="E2309" t="s">
        <v>2</v>
      </c>
      <c r="F2309">
        <v>3.7</v>
      </c>
      <c r="G2309">
        <v>25900</v>
      </c>
    </row>
    <row r="2310" spans="1:7" x14ac:dyDescent="0.25">
      <c r="A2310" s="62">
        <v>44320</v>
      </c>
      <c r="B2310" t="s">
        <v>185</v>
      </c>
      <c r="C2310" t="s">
        <v>15</v>
      </c>
      <c r="D2310">
        <v>7500</v>
      </c>
      <c r="E2310" t="s">
        <v>2</v>
      </c>
      <c r="F2310">
        <v>3.7</v>
      </c>
      <c r="G2310">
        <v>27750</v>
      </c>
    </row>
    <row r="2311" spans="1:7" x14ac:dyDescent="0.25">
      <c r="A2311" s="62">
        <v>44322</v>
      </c>
      <c r="B2311" t="s">
        <v>185</v>
      </c>
      <c r="C2311" t="s">
        <v>15</v>
      </c>
      <c r="D2311">
        <v>8073</v>
      </c>
      <c r="E2311" t="s">
        <v>2</v>
      </c>
      <c r="F2311">
        <v>2.8</v>
      </c>
      <c r="G2311">
        <v>22604.399999999998</v>
      </c>
    </row>
    <row r="2312" spans="1:7" x14ac:dyDescent="0.25">
      <c r="A2312" s="62">
        <v>44330</v>
      </c>
      <c r="B2312" t="s">
        <v>185</v>
      </c>
      <c r="C2312" t="s">
        <v>15</v>
      </c>
      <c r="D2312">
        <v>6250</v>
      </c>
      <c r="E2312" t="s">
        <v>2</v>
      </c>
      <c r="F2312">
        <v>3.7</v>
      </c>
      <c r="G2312">
        <v>23125</v>
      </c>
    </row>
    <row r="2313" spans="1:7" x14ac:dyDescent="0.25">
      <c r="A2313" s="62">
        <v>44347</v>
      </c>
      <c r="B2313" t="s">
        <v>185</v>
      </c>
      <c r="C2313" t="s">
        <v>15</v>
      </c>
      <c r="D2313">
        <v>6250</v>
      </c>
      <c r="E2313" t="s">
        <v>2</v>
      </c>
      <c r="F2313">
        <v>3.7</v>
      </c>
      <c r="G2313">
        <v>23125</v>
      </c>
    </row>
    <row r="2314" spans="1:7" x14ac:dyDescent="0.25">
      <c r="A2314" s="62">
        <v>44355</v>
      </c>
      <c r="B2314" t="s">
        <v>185</v>
      </c>
      <c r="C2314" t="s">
        <v>15</v>
      </c>
      <c r="D2314">
        <v>8000</v>
      </c>
      <c r="E2314" t="s">
        <v>2</v>
      </c>
      <c r="F2314">
        <v>2.8</v>
      </c>
      <c r="G2314">
        <v>22400</v>
      </c>
    </row>
    <row r="2315" spans="1:7" x14ac:dyDescent="0.25">
      <c r="A2315" s="62">
        <v>44358</v>
      </c>
      <c r="B2315" t="s">
        <v>185</v>
      </c>
      <c r="C2315" t="s">
        <v>15</v>
      </c>
      <c r="D2315">
        <v>6500</v>
      </c>
      <c r="E2315" t="s">
        <v>2</v>
      </c>
      <c r="F2315">
        <v>3.9</v>
      </c>
      <c r="G2315">
        <v>25350</v>
      </c>
    </row>
    <row r="2316" spans="1:7" x14ac:dyDescent="0.25">
      <c r="A2316" s="62">
        <v>44361</v>
      </c>
      <c r="B2316" t="s">
        <v>185</v>
      </c>
      <c r="C2316" t="s">
        <v>15</v>
      </c>
      <c r="D2316">
        <v>8700</v>
      </c>
      <c r="E2316" t="s">
        <v>2</v>
      </c>
      <c r="F2316">
        <v>2.8</v>
      </c>
      <c r="G2316">
        <v>24360</v>
      </c>
    </row>
    <row r="2317" spans="1:7" x14ac:dyDescent="0.25">
      <c r="A2317" s="62">
        <v>44363</v>
      </c>
      <c r="B2317" t="s">
        <v>185</v>
      </c>
      <c r="C2317" t="s">
        <v>15</v>
      </c>
      <c r="D2317">
        <v>6500</v>
      </c>
      <c r="E2317" t="s">
        <v>2</v>
      </c>
      <c r="F2317">
        <v>3.9</v>
      </c>
      <c r="G2317">
        <v>25350</v>
      </c>
    </row>
    <row r="2318" spans="1:7" x14ac:dyDescent="0.25">
      <c r="A2318" s="62">
        <v>44365</v>
      </c>
      <c r="B2318" t="s">
        <v>185</v>
      </c>
      <c r="C2318" t="s">
        <v>15</v>
      </c>
      <c r="D2318">
        <v>6500</v>
      </c>
      <c r="E2318" t="s">
        <v>2</v>
      </c>
      <c r="F2318">
        <v>3.9</v>
      </c>
      <c r="G2318">
        <v>25350</v>
      </c>
    </row>
    <row r="2319" spans="1:7" x14ac:dyDescent="0.25">
      <c r="A2319" s="62">
        <v>44368</v>
      </c>
      <c r="B2319" t="s">
        <v>185</v>
      </c>
      <c r="C2319" t="s">
        <v>15</v>
      </c>
      <c r="D2319">
        <v>6065</v>
      </c>
      <c r="E2319" t="s">
        <v>2</v>
      </c>
      <c r="F2319">
        <v>3.9</v>
      </c>
      <c r="G2319">
        <v>23653.5</v>
      </c>
    </row>
    <row r="2320" spans="1:7" x14ac:dyDescent="0.25">
      <c r="A2320" s="62">
        <v>44371</v>
      </c>
      <c r="B2320" t="s">
        <v>185</v>
      </c>
      <c r="C2320" t="s">
        <v>15</v>
      </c>
      <c r="D2320">
        <v>6508</v>
      </c>
      <c r="E2320" t="s">
        <v>2</v>
      </c>
      <c r="F2320">
        <v>3.9</v>
      </c>
      <c r="G2320">
        <v>25381.200000000001</v>
      </c>
    </row>
    <row r="2321" spans="1:7" x14ac:dyDescent="0.25">
      <c r="A2321" s="62">
        <v>44377</v>
      </c>
      <c r="B2321" t="s">
        <v>185</v>
      </c>
      <c r="C2321" t="s">
        <v>15</v>
      </c>
      <c r="D2321">
        <v>8250</v>
      </c>
      <c r="E2321" t="s">
        <v>2</v>
      </c>
      <c r="F2321">
        <v>2.8</v>
      </c>
      <c r="G2321">
        <v>23100</v>
      </c>
    </row>
    <row r="2322" spans="1:7" x14ac:dyDescent="0.25">
      <c r="A2322" s="62">
        <v>44380</v>
      </c>
      <c r="B2322" t="s">
        <v>185</v>
      </c>
      <c r="C2322" t="s">
        <v>15</v>
      </c>
      <c r="D2322">
        <v>5350</v>
      </c>
      <c r="E2322" t="s">
        <v>2</v>
      </c>
      <c r="F2322">
        <v>4.9000000000000004</v>
      </c>
      <c r="G2322">
        <v>26215.000000000004</v>
      </c>
    </row>
    <row r="2323" spans="1:7" x14ac:dyDescent="0.25">
      <c r="A2323" s="62">
        <v>44384</v>
      </c>
      <c r="B2323" t="s">
        <v>185</v>
      </c>
      <c r="C2323" t="s">
        <v>15</v>
      </c>
      <c r="D2323">
        <v>9900</v>
      </c>
      <c r="E2323" t="s">
        <v>2</v>
      </c>
      <c r="F2323">
        <v>2.8</v>
      </c>
      <c r="G2323">
        <v>27720</v>
      </c>
    </row>
    <row r="2324" spans="1:7" x14ac:dyDescent="0.25">
      <c r="A2324" s="62">
        <v>44386</v>
      </c>
      <c r="B2324" t="s">
        <v>185</v>
      </c>
      <c r="C2324" t="s">
        <v>15</v>
      </c>
      <c r="D2324">
        <v>6573</v>
      </c>
      <c r="E2324" t="s">
        <v>2</v>
      </c>
      <c r="F2324">
        <v>4.9000000000000004</v>
      </c>
      <c r="G2324">
        <v>32207.7</v>
      </c>
    </row>
    <row r="2325" spans="1:7" x14ac:dyDescent="0.25">
      <c r="A2325" s="62">
        <v>43573</v>
      </c>
      <c r="B2325" t="s">
        <v>40</v>
      </c>
      <c r="C2325" t="s">
        <v>13</v>
      </c>
      <c r="D2325">
        <v>673</v>
      </c>
      <c r="E2325" t="s">
        <v>3</v>
      </c>
      <c r="F2325">
        <v>25.5</v>
      </c>
      <c r="G2325">
        <v>17161.5</v>
      </c>
    </row>
    <row r="2326" spans="1:7" x14ac:dyDescent="0.25">
      <c r="A2326" s="62">
        <v>43573</v>
      </c>
      <c r="B2326" t="s">
        <v>40</v>
      </c>
      <c r="C2326" t="s">
        <v>13</v>
      </c>
      <c r="D2326">
        <v>101</v>
      </c>
      <c r="E2326" t="s">
        <v>3</v>
      </c>
      <c r="F2326">
        <v>31.5</v>
      </c>
      <c r="G2326">
        <v>3181.5</v>
      </c>
    </row>
    <row r="2327" spans="1:7" x14ac:dyDescent="0.25">
      <c r="A2327" s="62">
        <v>43573</v>
      </c>
      <c r="B2327" t="s">
        <v>40</v>
      </c>
      <c r="C2327" t="s">
        <v>13</v>
      </c>
      <c r="D2327">
        <v>103</v>
      </c>
      <c r="E2327" t="s">
        <v>3</v>
      </c>
      <c r="F2327">
        <v>32.5</v>
      </c>
      <c r="G2327">
        <v>3347.5</v>
      </c>
    </row>
    <row r="2328" spans="1:7" x14ac:dyDescent="0.25">
      <c r="A2328" s="62">
        <v>43573</v>
      </c>
      <c r="B2328" t="s">
        <v>40</v>
      </c>
      <c r="C2328" t="s">
        <v>13</v>
      </c>
      <c r="D2328">
        <v>300</v>
      </c>
      <c r="E2328" t="s">
        <v>3</v>
      </c>
      <c r="F2328">
        <v>23</v>
      </c>
      <c r="G2328">
        <v>6900</v>
      </c>
    </row>
    <row r="2329" spans="1:7" x14ac:dyDescent="0.25">
      <c r="A2329" s="62">
        <v>43594</v>
      </c>
      <c r="B2329" t="s">
        <v>40</v>
      </c>
      <c r="C2329" t="s">
        <v>13</v>
      </c>
      <c r="D2329">
        <v>607</v>
      </c>
      <c r="E2329" t="s">
        <v>3</v>
      </c>
      <c r="F2329">
        <v>25.5</v>
      </c>
      <c r="G2329">
        <v>15478.5</v>
      </c>
    </row>
    <row r="2330" spans="1:7" x14ac:dyDescent="0.25">
      <c r="A2330" s="62">
        <v>43594</v>
      </c>
      <c r="B2330" t="s">
        <v>40</v>
      </c>
      <c r="C2330" t="s">
        <v>13</v>
      </c>
      <c r="D2330">
        <v>200</v>
      </c>
      <c r="E2330" t="s">
        <v>3</v>
      </c>
      <c r="F2330">
        <v>31.5</v>
      </c>
      <c r="G2330">
        <v>6300</v>
      </c>
    </row>
    <row r="2331" spans="1:7" x14ac:dyDescent="0.25">
      <c r="A2331" s="62">
        <v>43595</v>
      </c>
      <c r="B2331" t="s">
        <v>40</v>
      </c>
      <c r="C2331" t="s">
        <v>13</v>
      </c>
      <c r="D2331">
        <v>405</v>
      </c>
      <c r="E2331" t="s">
        <v>3</v>
      </c>
      <c r="F2331">
        <v>23</v>
      </c>
      <c r="G2331">
        <v>9315</v>
      </c>
    </row>
    <row r="2332" spans="1:7" x14ac:dyDescent="0.25">
      <c r="A2332" s="62">
        <v>43623</v>
      </c>
      <c r="B2332" t="s">
        <v>40</v>
      </c>
      <c r="C2332" t="s">
        <v>13</v>
      </c>
      <c r="D2332">
        <v>400</v>
      </c>
      <c r="E2332" t="s">
        <v>3</v>
      </c>
      <c r="F2332">
        <v>25.5</v>
      </c>
      <c r="G2332">
        <v>10200</v>
      </c>
    </row>
    <row r="2333" spans="1:7" x14ac:dyDescent="0.25">
      <c r="A2333" s="62">
        <v>43623</v>
      </c>
      <c r="B2333" t="s">
        <v>40</v>
      </c>
      <c r="C2333" t="s">
        <v>13</v>
      </c>
      <c r="D2333">
        <v>211</v>
      </c>
      <c r="E2333" t="s">
        <v>3</v>
      </c>
      <c r="F2333">
        <v>31.5</v>
      </c>
      <c r="G2333">
        <v>6646.5</v>
      </c>
    </row>
    <row r="2334" spans="1:7" x14ac:dyDescent="0.25">
      <c r="A2334" s="62">
        <v>43623</v>
      </c>
      <c r="B2334" t="s">
        <v>40</v>
      </c>
      <c r="C2334" t="s">
        <v>13</v>
      </c>
      <c r="D2334">
        <v>100</v>
      </c>
      <c r="E2334" t="s">
        <v>3</v>
      </c>
      <c r="F2334">
        <v>32.5</v>
      </c>
      <c r="G2334">
        <v>3250</v>
      </c>
    </row>
    <row r="2335" spans="1:7" x14ac:dyDescent="0.25">
      <c r="A2335" s="62">
        <v>43623</v>
      </c>
      <c r="B2335" t="s">
        <v>40</v>
      </c>
      <c r="C2335" t="s">
        <v>13</v>
      </c>
      <c r="D2335">
        <v>280</v>
      </c>
      <c r="E2335" t="s">
        <v>3</v>
      </c>
      <c r="F2335">
        <v>23</v>
      </c>
      <c r="G2335">
        <v>6440</v>
      </c>
    </row>
    <row r="2336" spans="1:7" x14ac:dyDescent="0.25">
      <c r="A2336" s="62">
        <v>43642</v>
      </c>
      <c r="B2336" t="s">
        <v>40</v>
      </c>
      <c r="C2336" t="s">
        <v>13</v>
      </c>
      <c r="D2336">
        <v>387</v>
      </c>
      <c r="E2336" t="s">
        <v>3</v>
      </c>
      <c r="F2336">
        <v>31.5</v>
      </c>
      <c r="G2336">
        <v>12190.5</v>
      </c>
    </row>
    <row r="2337" spans="1:7" x14ac:dyDescent="0.25">
      <c r="A2337" s="62">
        <v>43642</v>
      </c>
      <c r="B2337" t="s">
        <v>40</v>
      </c>
      <c r="C2337" t="s">
        <v>13</v>
      </c>
      <c r="D2337">
        <v>200</v>
      </c>
      <c r="E2337" t="s">
        <v>3</v>
      </c>
      <c r="F2337">
        <v>25.5</v>
      </c>
      <c r="G2337">
        <v>5100</v>
      </c>
    </row>
    <row r="2338" spans="1:7" x14ac:dyDescent="0.25">
      <c r="A2338" s="62">
        <v>43643</v>
      </c>
      <c r="B2338" t="s">
        <v>40</v>
      </c>
      <c r="C2338" t="s">
        <v>13</v>
      </c>
      <c r="D2338">
        <v>404</v>
      </c>
      <c r="E2338" t="s">
        <v>3</v>
      </c>
      <c r="F2338">
        <v>32.5</v>
      </c>
      <c r="G2338">
        <v>13130</v>
      </c>
    </row>
    <row r="2339" spans="1:7" x14ac:dyDescent="0.25">
      <c r="A2339" s="62">
        <v>43663</v>
      </c>
      <c r="B2339" t="s">
        <v>40</v>
      </c>
      <c r="C2339" t="s">
        <v>13</v>
      </c>
      <c r="D2339">
        <v>402</v>
      </c>
      <c r="E2339" t="s">
        <v>3</v>
      </c>
      <c r="F2339">
        <v>25.5</v>
      </c>
      <c r="G2339">
        <v>10251</v>
      </c>
    </row>
    <row r="2340" spans="1:7" x14ac:dyDescent="0.25">
      <c r="A2340" s="62">
        <v>43663</v>
      </c>
      <c r="B2340" t="s">
        <v>40</v>
      </c>
      <c r="C2340" t="s">
        <v>13</v>
      </c>
      <c r="D2340">
        <v>300</v>
      </c>
      <c r="E2340" t="s">
        <v>3</v>
      </c>
      <c r="F2340">
        <v>31.5</v>
      </c>
      <c r="G2340">
        <v>9450</v>
      </c>
    </row>
    <row r="2341" spans="1:7" x14ac:dyDescent="0.25">
      <c r="A2341" s="62">
        <v>43664</v>
      </c>
      <c r="B2341" t="s">
        <v>40</v>
      </c>
      <c r="C2341" t="s">
        <v>13</v>
      </c>
      <c r="D2341">
        <v>100</v>
      </c>
      <c r="E2341" t="s">
        <v>3</v>
      </c>
      <c r="F2341">
        <v>32.5</v>
      </c>
      <c r="G2341">
        <v>3250</v>
      </c>
    </row>
    <row r="2342" spans="1:7" x14ac:dyDescent="0.25">
      <c r="A2342" s="62">
        <v>43664</v>
      </c>
      <c r="B2342" t="s">
        <v>40</v>
      </c>
      <c r="C2342" t="s">
        <v>13</v>
      </c>
      <c r="D2342">
        <v>200</v>
      </c>
      <c r="E2342" t="s">
        <v>3</v>
      </c>
      <c r="F2342">
        <v>23</v>
      </c>
      <c r="G2342">
        <v>4600</v>
      </c>
    </row>
    <row r="2343" spans="1:7" x14ac:dyDescent="0.25">
      <c r="A2343" s="62">
        <v>43698</v>
      </c>
      <c r="B2343" t="s">
        <v>40</v>
      </c>
      <c r="C2343" t="s">
        <v>13</v>
      </c>
      <c r="D2343">
        <v>308</v>
      </c>
      <c r="E2343" t="s">
        <v>3</v>
      </c>
      <c r="F2343">
        <v>25.5</v>
      </c>
      <c r="G2343">
        <v>7854</v>
      </c>
    </row>
    <row r="2344" spans="1:7" x14ac:dyDescent="0.25">
      <c r="A2344" s="62">
        <v>43698</v>
      </c>
      <c r="B2344" t="s">
        <v>40</v>
      </c>
      <c r="C2344" t="s">
        <v>13</v>
      </c>
      <c r="D2344">
        <v>298</v>
      </c>
      <c r="E2344" t="s">
        <v>3</v>
      </c>
      <c r="F2344">
        <v>31.5</v>
      </c>
      <c r="G2344">
        <v>9387</v>
      </c>
    </row>
    <row r="2345" spans="1:7" x14ac:dyDescent="0.25">
      <c r="A2345" s="62">
        <v>43698</v>
      </c>
      <c r="B2345" t="s">
        <v>40</v>
      </c>
      <c r="C2345" t="s">
        <v>13</v>
      </c>
      <c r="D2345">
        <v>402</v>
      </c>
      <c r="E2345" t="s">
        <v>3</v>
      </c>
      <c r="F2345">
        <v>23</v>
      </c>
      <c r="G2345">
        <v>9246</v>
      </c>
    </row>
    <row r="2346" spans="1:7" x14ac:dyDescent="0.25">
      <c r="A2346" s="62">
        <v>43712</v>
      </c>
      <c r="B2346" t="s">
        <v>40</v>
      </c>
      <c r="C2346" t="s">
        <v>13</v>
      </c>
      <c r="D2346">
        <v>401</v>
      </c>
      <c r="E2346" t="s">
        <v>3</v>
      </c>
      <c r="F2346">
        <v>25.5</v>
      </c>
      <c r="G2346">
        <v>10225.5</v>
      </c>
    </row>
    <row r="2347" spans="1:7" x14ac:dyDescent="0.25">
      <c r="A2347" s="62">
        <v>43712</v>
      </c>
      <c r="B2347" t="s">
        <v>40</v>
      </c>
      <c r="C2347" t="s">
        <v>13</v>
      </c>
      <c r="D2347">
        <v>310</v>
      </c>
      <c r="E2347" t="s">
        <v>3</v>
      </c>
      <c r="F2347">
        <v>31.5</v>
      </c>
      <c r="G2347">
        <v>9765</v>
      </c>
    </row>
    <row r="2348" spans="1:7" x14ac:dyDescent="0.25">
      <c r="A2348" s="62">
        <v>43712</v>
      </c>
      <c r="B2348" t="s">
        <v>40</v>
      </c>
      <c r="C2348" t="s">
        <v>13</v>
      </c>
      <c r="D2348">
        <v>404</v>
      </c>
      <c r="E2348" t="s">
        <v>3</v>
      </c>
      <c r="F2348">
        <v>23</v>
      </c>
      <c r="G2348">
        <v>9292</v>
      </c>
    </row>
    <row r="2349" spans="1:7" x14ac:dyDescent="0.25">
      <c r="A2349" s="62">
        <v>43761</v>
      </c>
      <c r="B2349" t="s">
        <v>40</v>
      </c>
      <c r="C2349" t="s">
        <v>13</v>
      </c>
      <c r="D2349">
        <v>291</v>
      </c>
      <c r="E2349" t="s">
        <v>3</v>
      </c>
      <c r="F2349">
        <v>25.5</v>
      </c>
      <c r="G2349">
        <v>7420.5</v>
      </c>
    </row>
    <row r="2350" spans="1:7" x14ac:dyDescent="0.25">
      <c r="A2350" s="62">
        <v>43761</v>
      </c>
      <c r="B2350" t="s">
        <v>40</v>
      </c>
      <c r="C2350" t="s">
        <v>13</v>
      </c>
      <c r="D2350">
        <v>305</v>
      </c>
      <c r="E2350" t="s">
        <v>3</v>
      </c>
      <c r="F2350">
        <v>31.5</v>
      </c>
      <c r="G2350">
        <v>9607.5</v>
      </c>
    </row>
    <row r="2351" spans="1:7" x14ac:dyDescent="0.25">
      <c r="A2351" s="62">
        <v>43761</v>
      </c>
      <c r="B2351" t="s">
        <v>40</v>
      </c>
      <c r="C2351" t="s">
        <v>13</v>
      </c>
      <c r="D2351">
        <v>102</v>
      </c>
      <c r="E2351" t="s">
        <v>3</v>
      </c>
      <c r="F2351">
        <v>32.5</v>
      </c>
      <c r="G2351">
        <v>3315</v>
      </c>
    </row>
    <row r="2352" spans="1:7" x14ac:dyDescent="0.25">
      <c r="A2352" s="62">
        <v>43761</v>
      </c>
      <c r="B2352" t="s">
        <v>40</v>
      </c>
      <c r="C2352" t="s">
        <v>13</v>
      </c>
      <c r="D2352">
        <v>400</v>
      </c>
      <c r="E2352" t="s">
        <v>3</v>
      </c>
      <c r="F2352">
        <v>23</v>
      </c>
      <c r="G2352">
        <v>9200</v>
      </c>
    </row>
    <row r="2353" spans="1:7" x14ac:dyDescent="0.25">
      <c r="A2353" s="62">
        <v>44179</v>
      </c>
      <c r="B2353" t="s">
        <v>40</v>
      </c>
      <c r="C2353" t="s">
        <v>13</v>
      </c>
      <c r="D2353">
        <v>293</v>
      </c>
      <c r="E2353" t="s">
        <v>3</v>
      </c>
      <c r="F2353">
        <v>28</v>
      </c>
      <c r="G2353">
        <v>8204</v>
      </c>
    </row>
    <row r="2354" spans="1:7" x14ac:dyDescent="0.25">
      <c r="A2354" s="62">
        <v>44179</v>
      </c>
      <c r="B2354" t="s">
        <v>40</v>
      </c>
      <c r="C2354" t="s">
        <v>13</v>
      </c>
      <c r="D2354">
        <v>100</v>
      </c>
      <c r="E2354" t="s">
        <v>3</v>
      </c>
      <c r="F2354">
        <v>35</v>
      </c>
      <c r="G2354">
        <v>3500</v>
      </c>
    </row>
    <row r="2355" spans="1:7" x14ac:dyDescent="0.25">
      <c r="A2355" s="62">
        <v>44179</v>
      </c>
      <c r="B2355" t="s">
        <v>40</v>
      </c>
      <c r="C2355" t="s">
        <v>13</v>
      </c>
      <c r="D2355">
        <v>305</v>
      </c>
      <c r="E2355" t="s">
        <v>3</v>
      </c>
      <c r="F2355">
        <v>36</v>
      </c>
      <c r="G2355">
        <v>10980</v>
      </c>
    </row>
    <row r="2356" spans="1:7" x14ac:dyDescent="0.25">
      <c r="A2356" s="62">
        <v>44179</v>
      </c>
      <c r="B2356" t="s">
        <v>40</v>
      </c>
      <c r="C2356" t="s">
        <v>13</v>
      </c>
      <c r="D2356">
        <v>400</v>
      </c>
      <c r="E2356" t="s">
        <v>3</v>
      </c>
      <c r="F2356">
        <v>24.75</v>
      </c>
      <c r="G2356">
        <v>9900</v>
      </c>
    </row>
    <row r="2357" spans="1:7" x14ac:dyDescent="0.25">
      <c r="A2357" s="62">
        <v>44190</v>
      </c>
      <c r="B2357" t="s">
        <v>40</v>
      </c>
      <c r="C2357" t="s">
        <v>15</v>
      </c>
      <c r="D2357">
        <v>7776</v>
      </c>
      <c r="E2357" t="s">
        <v>2</v>
      </c>
      <c r="F2357">
        <v>5.25</v>
      </c>
      <c r="G2357">
        <v>40824</v>
      </c>
    </row>
    <row r="2358" spans="1:7" x14ac:dyDescent="0.25">
      <c r="A2358" s="62">
        <v>44190</v>
      </c>
      <c r="B2358" t="s">
        <v>40</v>
      </c>
      <c r="C2358" t="s">
        <v>13</v>
      </c>
      <c r="D2358">
        <v>300</v>
      </c>
      <c r="E2358" t="s">
        <v>3</v>
      </c>
      <c r="F2358">
        <v>28</v>
      </c>
      <c r="G2358">
        <v>8400</v>
      </c>
    </row>
    <row r="2359" spans="1:7" x14ac:dyDescent="0.25">
      <c r="A2359" s="62">
        <v>44190</v>
      </c>
      <c r="B2359" t="s">
        <v>40</v>
      </c>
      <c r="C2359" t="s">
        <v>13</v>
      </c>
      <c r="D2359">
        <v>250</v>
      </c>
      <c r="E2359" t="s">
        <v>3</v>
      </c>
      <c r="F2359">
        <v>35</v>
      </c>
      <c r="G2359">
        <v>8750</v>
      </c>
    </row>
    <row r="2360" spans="1:7" x14ac:dyDescent="0.25">
      <c r="A2360" s="62">
        <v>44190</v>
      </c>
      <c r="B2360" t="s">
        <v>40</v>
      </c>
      <c r="C2360" t="s">
        <v>13</v>
      </c>
      <c r="D2360">
        <v>250</v>
      </c>
      <c r="E2360" t="s">
        <v>3</v>
      </c>
      <c r="F2360">
        <v>36</v>
      </c>
      <c r="G2360">
        <v>9000</v>
      </c>
    </row>
    <row r="2361" spans="1:7" x14ac:dyDescent="0.25">
      <c r="A2361" s="62">
        <v>44190</v>
      </c>
      <c r="B2361" t="s">
        <v>40</v>
      </c>
      <c r="C2361" t="s">
        <v>13</v>
      </c>
      <c r="D2361">
        <v>296</v>
      </c>
      <c r="E2361" t="s">
        <v>3</v>
      </c>
      <c r="F2361">
        <v>24.75</v>
      </c>
      <c r="G2361">
        <v>7326</v>
      </c>
    </row>
    <row r="2362" spans="1:7" x14ac:dyDescent="0.25">
      <c r="A2362" s="62">
        <v>44205</v>
      </c>
      <c r="B2362" t="s">
        <v>40</v>
      </c>
      <c r="C2362" t="s">
        <v>15</v>
      </c>
      <c r="D2362">
        <v>7376</v>
      </c>
      <c r="E2362" t="s">
        <v>2</v>
      </c>
      <c r="F2362">
        <v>5.25</v>
      </c>
      <c r="G2362">
        <v>38724</v>
      </c>
    </row>
    <row r="2363" spans="1:7" x14ac:dyDescent="0.25">
      <c r="A2363" s="62">
        <v>44211</v>
      </c>
      <c r="B2363" t="s">
        <v>40</v>
      </c>
      <c r="C2363" t="s">
        <v>13</v>
      </c>
      <c r="D2363">
        <v>411</v>
      </c>
      <c r="E2363" t="s">
        <v>3</v>
      </c>
      <c r="F2363">
        <v>28</v>
      </c>
      <c r="G2363">
        <v>11508</v>
      </c>
    </row>
    <row r="2364" spans="1:7" x14ac:dyDescent="0.25">
      <c r="A2364" s="62">
        <v>44211</v>
      </c>
      <c r="B2364" t="s">
        <v>40</v>
      </c>
      <c r="C2364" t="s">
        <v>13</v>
      </c>
      <c r="D2364">
        <v>200</v>
      </c>
      <c r="E2364" t="s">
        <v>3</v>
      </c>
      <c r="F2364">
        <v>35</v>
      </c>
      <c r="G2364">
        <v>7000</v>
      </c>
    </row>
    <row r="2365" spans="1:7" x14ac:dyDescent="0.25">
      <c r="A2365" s="62">
        <v>44211</v>
      </c>
      <c r="B2365" t="s">
        <v>40</v>
      </c>
      <c r="C2365" t="s">
        <v>13</v>
      </c>
      <c r="D2365">
        <v>602</v>
      </c>
      <c r="E2365" t="s">
        <v>3</v>
      </c>
      <c r="F2365">
        <v>24.75</v>
      </c>
      <c r="G2365">
        <v>14899.5</v>
      </c>
    </row>
    <row r="2366" spans="1:7" x14ac:dyDescent="0.25">
      <c r="A2366" s="62">
        <v>44218</v>
      </c>
      <c r="B2366" t="s">
        <v>40</v>
      </c>
      <c r="C2366" t="s">
        <v>15</v>
      </c>
      <c r="D2366">
        <v>7368</v>
      </c>
      <c r="E2366" t="s">
        <v>2</v>
      </c>
      <c r="F2366">
        <v>5.25</v>
      </c>
      <c r="G2366">
        <v>38682</v>
      </c>
    </row>
    <row r="2367" spans="1:7" x14ac:dyDescent="0.25">
      <c r="A2367" s="62">
        <v>44233</v>
      </c>
      <c r="B2367" t="s">
        <v>40</v>
      </c>
      <c r="C2367" t="s">
        <v>15</v>
      </c>
      <c r="D2367">
        <v>7056</v>
      </c>
      <c r="E2367" t="s">
        <v>2</v>
      </c>
      <c r="F2367">
        <v>5.25</v>
      </c>
      <c r="G2367">
        <v>37044</v>
      </c>
    </row>
    <row r="2368" spans="1:7" x14ac:dyDescent="0.25">
      <c r="A2368" s="62">
        <v>44272</v>
      </c>
      <c r="B2368" t="s">
        <v>40</v>
      </c>
      <c r="C2368" t="s">
        <v>13</v>
      </c>
      <c r="D2368">
        <v>200</v>
      </c>
      <c r="E2368" t="s">
        <v>3</v>
      </c>
      <c r="F2368">
        <v>33</v>
      </c>
      <c r="G2368">
        <v>6600</v>
      </c>
    </row>
    <row r="2369" spans="1:7" x14ac:dyDescent="0.25">
      <c r="A2369" s="62">
        <v>44272</v>
      </c>
      <c r="B2369" t="s">
        <v>40</v>
      </c>
      <c r="C2369" t="s">
        <v>13</v>
      </c>
      <c r="D2369">
        <v>300</v>
      </c>
      <c r="E2369" t="s">
        <v>3</v>
      </c>
      <c r="F2369">
        <v>40.5</v>
      </c>
      <c r="G2369">
        <v>12150</v>
      </c>
    </row>
    <row r="2370" spans="1:7" x14ac:dyDescent="0.25">
      <c r="A2370" s="62">
        <v>44272</v>
      </c>
      <c r="B2370" t="s">
        <v>40</v>
      </c>
      <c r="C2370" t="s">
        <v>13</v>
      </c>
      <c r="D2370">
        <v>408</v>
      </c>
      <c r="E2370" t="s">
        <v>3</v>
      </c>
      <c r="F2370">
        <v>42</v>
      </c>
      <c r="G2370">
        <v>17136</v>
      </c>
    </row>
    <row r="2371" spans="1:7" x14ac:dyDescent="0.25">
      <c r="A2371" s="62">
        <v>44272</v>
      </c>
      <c r="B2371" t="s">
        <v>40</v>
      </c>
      <c r="C2371" t="s">
        <v>13</v>
      </c>
      <c r="D2371">
        <v>200</v>
      </c>
      <c r="E2371" t="s">
        <v>3</v>
      </c>
      <c r="F2371">
        <v>27.5</v>
      </c>
      <c r="G2371">
        <v>5500</v>
      </c>
    </row>
    <row r="2372" spans="1:7" x14ac:dyDescent="0.25">
      <c r="A2372" s="62">
        <v>44292</v>
      </c>
      <c r="B2372" t="s">
        <v>40</v>
      </c>
      <c r="C2372" t="s">
        <v>13</v>
      </c>
      <c r="D2372">
        <v>202</v>
      </c>
      <c r="E2372" t="s">
        <v>3</v>
      </c>
      <c r="F2372">
        <v>33</v>
      </c>
      <c r="G2372">
        <v>6666</v>
      </c>
    </row>
    <row r="2373" spans="1:7" x14ac:dyDescent="0.25">
      <c r="A2373" s="62">
        <v>44292</v>
      </c>
      <c r="B2373" t="s">
        <v>40</v>
      </c>
      <c r="C2373" t="s">
        <v>13</v>
      </c>
      <c r="D2373">
        <v>300</v>
      </c>
      <c r="E2373" t="s">
        <v>3</v>
      </c>
      <c r="F2373">
        <v>40.5</v>
      </c>
      <c r="G2373">
        <v>12150</v>
      </c>
    </row>
    <row r="2374" spans="1:7" x14ac:dyDescent="0.25">
      <c r="A2374" s="62">
        <v>44292</v>
      </c>
      <c r="B2374" t="s">
        <v>40</v>
      </c>
      <c r="C2374" t="s">
        <v>13</v>
      </c>
      <c r="D2374">
        <v>300</v>
      </c>
      <c r="E2374" t="s">
        <v>3</v>
      </c>
      <c r="F2374">
        <v>42</v>
      </c>
      <c r="G2374">
        <v>12600</v>
      </c>
    </row>
    <row r="2375" spans="1:7" x14ac:dyDescent="0.25">
      <c r="A2375" s="62">
        <v>44292</v>
      </c>
      <c r="B2375" t="s">
        <v>40</v>
      </c>
      <c r="C2375" t="s">
        <v>13</v>
      </c>
      <c r="D2375">
        <v>304</v>
      </c>
      <c r="E2375" t="s">
        <v>3</v>
      </c>
      <c r="F2375">
        <v>27.5</v>
      </c>
      <c r="G2375">
        <v>8360</v>
      </c>
    </row>
    <row r="2376" spans="1:7" x14ac:dyDescent="0.25">
      <c r="A2376" s="62">
        <v>44309</v>
      </c>
      <c r="B2376" t="s">
        <v>40</v>
      </c>
      <c r="C2376" t="s">
        <v>13</v>
      </c>
      <c r="D2376">
        <v>400</v>
      </c>
      <c r="E2376" t="s">
        <v>3</v>
      </c>
      <c r="F2376">
        <v>33</v>
      </c>
      <c r="G2376">
        <v>13200</v>
      </c>
    </row>
    <row r="2377" spans="1:7" x14ac:dyDescent="0.25">
      <c r="A2377" s="62">
        <v>44309</v>
      </c>
      <c r="B2377" t="s">
        <v>40</v>
      </c>
      <c r="C2377" t="s">
        <v>13</v>
      </c>
      <c r="D2377">
        <v>200</v>
      </c>
      <c r="E2377" t="s">
        <v>3</v>
      </c>
      <c r="F2377">
        <v>40.5</v>
      </c>
      <c r="G2377">
        <v>8100</v>
      </c>
    </row>
    <row r="2378" spans="1:7" x14ac:dyDescent="0.25">
      <c r="A2378" s="62">
        <v>44309</v>
      </c>
      <c r="B2378" t="s">
        <v>40</v>
      </c>
      <c r="C2378" t="s">
        <v>13</v>
      </c>
      <c r="D2378">
        <v>312</v>
      </c>
      <c r="E2378" t="s">
        <v>3</v>
      </c>
      <c r="F2378">
        <v>42</v>
      </c>
      <c r="G2378">
        <v>13104</v>
      </c>
    </row>
    <row r="2379" spans="1:7" x14ac:dyDescent="0.25">
      <c r="A2379" s="62">
        <v>44309</v>
      </c>
      <c r="B2379" t="s">
        <v>40</v>
      </c>
      <c r="C2379" t="s">
        <v>13</v>
      </c>
      <c r="D2379">
        <v>297</v>
      </c>
      <c r="E2379" t="s">
        <v>3</v>
      </c>
      <c r="F2379">
        <v>27.5</v>
      </c>
      <c r="G2379">
        <v>8167.5</v>
      </c>
    </row>
    <row r="2380" spans="1:7" x14ac:dyDescent="0.25">
      <c r="A2380" s="62">
        <v>44326</v>
      </c>
      <c r="B2380" t="s">
        <v>40</v>
      </c>
      <c r="C2380" t="s">
        <v>15</v>
      </c>
      <c r="D2380">
        <v>8110</v>
      </c>
      <c r="E2380" t="s">
        <v>2</v>
      </c>
      <c r="F2380">
        <v>5.25</v>
      </c>
      <c r="G2380">
        <v>42577.5</v>
      </c>
    </row>
    <row r="2381" spans="1:7" x14ac:dyDescent="0.25">
      <c r="A2381" s="62">
        <v>44442</v>
      </c>
      <c r="B2381" t="s">
        <v>40</v>
      </c>
      <c r="C2381" t="s">
        <v>13</v>
      </c>
      <c r="D2381">
        <v>604</v>
      </c>
      <c r="E2381" t="s">
        <v>3</v>
      </c>
      <c r="F2381">
        <v>40.5</v>
      </c>
      <c r="G2381">
        <v>24462</v>
      </c>
    </row>
    <row r="2382" spans="1:7" x14ac:dyDescent="0.25">
      <c r="A2382" s="62">
        <v>44442</v>
      </c>
      <c r="B2382" t="s">
        <v>40</v>
      </c>
      <c r="C2382" t="s">
        <v>13</v>
      </c>
      <c r="D2382">
        <v>253</v>
      </c>
      <c r="E2382" t="s">
        <v>3</v>
      </c>
      <c r="F2382">
        <v>42</v>
      </c>
      <c r="G2382">
        <v>10626</v>
      </c>
    </row>
    <row r="2383" spans="1:7" x14ac:dyDescent="0.25">
      <c r="A2383" s="62">
        <v>44442</v>
      </c>
      <c r="B2383" t="s">
        <v>40</v>
      </c>
      <c r="C2383" t="s">
        <v>13</v>
      </c>
      <c r="D2383">
        <v>250</v>
      </c>
      <c r="E2383" t="s">
        <v>3</v>
      </c>
      <c r="F2383">
        <v>27.5</v>
      </c>
      <c r="G2383">
        <v>6875</v>
      </c>
    </row>
    <row r="2384" spans="1:7" x14ac:dyDescent="0.25">
      <c r="A2384" s="62">
        <v>44477</v>
      </c>
      <c r="B2384" t="s">
        <v>40</v>
      </c>
      <c r="C2384" t="s">
        <v>13</v>
      </c>
      <c r="D2384">
        <v>400</v>
      </c>
      <c r="E2384" t="s">
        <v>3</v>
      </c>
      <c r="F2384">
        <v>33</v>
      </c>
      <c r="G2384">
        <v>13200</v>
      </c>
    </row>
    <row r="2385" spans="1:7" x14ac:dyDescent="0.25">
      <c r="A2385" s="62">
        <v>44477</v>
      </c>
      <c r="B2385" t="s">
        <v>40</v>
      </c>
      <c r="C2385" t="s">
        <v>13</v>
      </c>
      <c r="D2385">
        <v>201</v>
      </c>
      <c r="E2385" t="s">
        <v>3</v>
      </c>
      <c r="F2385">
        <v>40.5</v>
      </c>
      <c r="G2385">
        <v>8140.5</v>
      </c>
    </row>
    <row r="2386" spans="1:7" x14ac:dyDescent="0.25">
      <c r="A2386" s="62">
        <v>44477</v>
      </c>
      <c r="B2386" t="s">
        <v>40</v>
      </c>
      <c r="C2386" t="s">
        <v>13</v>
      </c>
      <c r="D2386">
        <v>203</v>
      </c>
      <c r="E2386" t="s">
        <v>3</v>
      </c>
      <c r="F2386">
        <v>42</v>
      </c>
      <c r="G2386">
        <v>8526</v>
      </c>
    </row>
    <row r="2387" spans="1:7" x14ac:dyDescent="0.25">
      <c r="A2387" s="62">
        <v>44477</v>
      </c>
      <c r="B2387" t="s">
        <v>40</v>
      </c>
      <c r="C2387" t="s">
        <v>13</v>
      </c>
      <c r="D2387">
        <v>400</v>
      </c>
      <c r="E2387" t="s">
        <v>3</v>
      </c>
      <c r="F2387">
        <v>27.5</v>
      </c>
      <c r="G2387">
        <v>11000</v>
      </c>
    </row>
    <row r="2388" spans="1:7" x14ac:dyDescent="0.25">
      <c r="A2388" s="62">
        <v>44511</v>
      </c>
      <c r="B2388" t="s">
        <v>40</v>
      </c>
      <c r="C2388" t="s">
        <v>15</v>
      </c>
      <c r="D2388">
        <v>7070</v>
      </c>
      <c r="E2388" t="s">
        <v>2</v>
      </c>
      <c r="F2388">
        <v>5.7</v>
      </c>
      <c r="G2388">
        <v>40299</v>
      </c>
    </row>
    <row r="2389" spans="1:7" x14ac:dyDescent="0.25">
      <c r="A2389" s="62">
        <v>44523</v>
      </c>
      <c r="B2389" t="s">
        <v>40</v>
      </c>
      <c r="C2389" t="s">
        <v>15</v>
      </c>
      <c r="D2389">
        <v>7310</v>
      </c>
      <c r="E2389" t="s">
        <v>2</v>
      </c>
      <c r="F2389">
        <v>5.7</v>
      </c>
      <c r="G2389">
        <v>41667</v>
      </c>
    </row>
    <row r="2390" spans="1:7" x14ac:dyDescent="0.25">
      <c r="A2390" s="62">
        <v>44529</v>
      </c>
      <c r="B2390" t="s">
        <v>40</v>
      </c>
      <c r="C2390" t="s">
        <v>15</v>
      </c>
      <c r="D2390">
        <v>7068</v>
      </c>
      <c r="E2390" t="s">
        <v>2</v>
      </c>
      <c r="F2390">
        <v>5.7</v>
      </c>
      <c r="G2390">
        <v>40287.599999999999</v>
      </c>
    </row>
    <row r="2391" spans="1:7" x14ac:dyDescent="0.25">
      <c r="A2391" s="62">
        <v>44544</v>
      </c>
      <c r="B2391" t="s">
        <v>40</v>
      </c>
      <c r="C2391" t="s">
        <v>15</v>
      </c>
      <c r="D2391">
        <v>7008</v>
      </c>
      <c r="E2391" t="s">
        <v>2</v>
      </c>
      <c r="F2391">
        <v>5.7</v>
      </c>
      <c r="G2391">
        <v>39945.599999999999</v>
      </c>
    </row>
    <row r="2392" spans="1:7" x14ac:dyDescent="0.25">
      <c r="A2392" s="62">
        <v>44557</v>
      </c>
      <c r="B2392" t="s">
        <v>40</v>
      </c>
      <c r="C2392" t="s">
        <v>13</v>
      </c>
      <c r="D2392">
        <v>7171</v>
      </c>
      <c r="E2392" t="s">
        <v>2</v>
      </c>
      <c r="F2392">
        <v>5.7</v>
      </c>
      <c r="G2392">
        <v>40874.700000000004</v>
      </c>
    </row>
    <row r="2393" spans="1:7" x14ac:dyDescent="0.25">
      <c r="A2393" s="62">
        <v>44590</v>
      </c>
      <c r="B2393" t="s">
        <v>40</v>
      </c>
      <c r="C2393" t="s">
        <v>13</v>
      </c>
      <c r="D2393">
        <v>500</v>
      </c>
      <c r="E2393" t="s">
        <v>3</v>
      </c>
      <c r="F2393">
        <v>33</v>
      </c>
      <c r="G2393">
        <v>16500</v>
      </c>
    </row>
    <row r="2394" spans="1:7" x14ac:dyDescent="0.25">
      <c r="A2394" s="62">
        <v>44590</v>
      </c>
      <c r="B2394" t="s">
        <v>40</v>
      </c>
      <c r="C2394" t="s">
        <v>13</v>
      </c>
      <c r="D2394">
        <v>310</v>
      </c>
      <c r="E2394" t="s">
        <v>3</v>
      </c>
      <c r="F2394">
        <v>40.5</v>
      </c>
      <c r="G2394">
        <v>12555</v>
      </c>
    </row>
    <row r="2395" spans="1:7" x14ac:dyDescent="0.25">
      <c r="A2395" s="62">
        <v>44590</v>
      </c>
      <c r="B2395" t="s">
        <v>40</v>
      </c>
      <c r="C2395" t="s">
        <v>13</v>
      </c>
      <c r="D2395">
        <v>200</v>
      </c>
      <c r="E2395" t="s">
        <v>3</v>
      </c>
      <c r="F2395">
        <v>42</v>
      </c>
      <c r="G2395">
        <v>8400</v>
      </c>
    </row>
    <row r="2396" spans="1:7" x14ac:dyDescent="0.25">
      <c r="A2396" s="62">
        <v>44590</v>
      </c>
      <c r="B2396" t="s">
        <v>40</v>
      </c>
      <c r="C2396" t="s">
        <v>13</v>
      </c>
      <c r="D2396">
        <v>200</v>
      </c>
      <c r="E2396" t="s">
        <v>3</v>
      </c>
      <c r="F2396">
        <v>27.5</v>
      </c>
      <c r="G2396">
        <v>5500</v>
      </c>
    </row>
    <row r="2397" spans="1:7" x14ac:dyDescent="0.25">
      <c r="A2397" s="62">
        <v>44594</v>
      </c>
      <c r="B2397" t="s">
        <v>40</v>
      </c>
      <c r="C2397" t="s">
        <v>15</v>
      </c>
      <c r="D2397">
        <v>7224</v>
      </c>
      <c r="E2397" t="s">
        <v>2</v>
      </c>
      <c r="F2397">
        <v>5.7</v>
      </c>
      <c r="G2397">
        <v>41176.800000000003</v>
      </c>
    </row>
    <row r="2398" spans="1:7" x14ac:dyDescent="0.25">
      <c r="A2398" s="62">
        <v>44140</v>
      </c>
      <c r="B2398" t="s">
        <v>166</v>
      </c>
      <c r="C2398" t="s">
        <v>15</v>
      </c>
      <c r="D2398">
        <v>760</v>
      </c>
      <c r="E2398" t="s">
        <v>2</v>
      </c>
      <c r="F2398">
        <v>27</v>
      </c>
      <c r="G2398">
        <v>20520</v>
      </c>
    </row>
    <row r="2399" spans="1:7" x14ac:dyDescent="0.25">
      <c r="A2399" s="62">
        <v>44141</v>
      </c>
      <c r="B2399" t="s">
        <v>166</v>
      </c>
      <c r="C2399" t="s">
        <v>13</v>
      </c>
      <c r="D2399">
        <v>200</v>
      </c>
      <c r="E2399" t="s">
        <v>2</v>
      </c>
      <c r="F2399">
        <v>26</v>
      </c>
      <c r="G2399">
        <v>5200</v>
      </c>
    </row>
    <row r="2400" spans="1:7" x14ac:dyDescent="0.25">
      <c r="A2400" s="62">
        <v>44155</v>
      </c>
      <c r="B2400" t="s">
        <v>166</v>
      </c>
      <c r="C2400" t="s">
        <v>13</v>
      </c>
      <c r="D2400">
        <v>1500</v>
      </c>
      <c r="E2400" t="s">
        <v>2</v>
      </c>
      <c r="F2400">
        <v>25</v>
      </c>
      <c r="G2400">
        <v>37500</v>
      </c>
    </row>
    <row r="2401" spans="1:7" x14ac:dyDescent="0.25">
      <c r="A2401" s="62">
        <v>44158</v>
      </c>
      <c r="B2401" t="s">
        <v>166</v>
      </c>
      <c r="C2401" t="s">
        <v>13</v>
      </c>
      <c r="D2401">
        <v>1462</v>
      </c>
      <c r="E2401" t="s">
        <v>2</v>
      </c>
      <c r="F2401">
        <v>25</v>
      </c>
      <c r="G2401">
        <v>36550</v>
      </c>
    </row>
    <row r="2402" spans="1:7" x14ac:dyDescent="0.25">
      <c r="A2402" s="62">
        <v>44159</v>
      </c>
      <c r="B2402" t="s">
        <v>166</v>
      </c>
      <c r="C2402" t="s">
        <v>15</v>
      </c>
      <c r="D2402">
        <v>805</v>
      </c>
      <c r="E2402" t="s">
        <v>2</v>
      </c>
      <c r="F2402">
        <v>23</v>
      </c>
      <c r="G2402">
        <v>18515</v>
      </c>
    </row>
    <row r="2403" spans="1:7" x14ac:dyDescent="0.25">
      <c r="A2403" s="62">
        <v>44174</v>
      </c>
      <c r="B2403" t="s">
        <v>166</v>
      </c>
      <c r="C2403" t="s">
        <v>15</v>
      </c>
      <c r="D2403">
        <v>701</v>
      </c>
      <c r="E2403" t="s">
        <v>2</v>
      </c>
      <c r="F2403">
        <v>29</v>
      </c>
      <c r="G2403">
        <v>20329</v>
      </c>
    </row>
    <row r="2404" spans="1:7" x14ac:dyDescent="0.25">
      <c r="A2404" s="62">
        <v>44183</v>
      </c>
      <c r="B2404" t="s">
        <v>166</v>
      </c>
      <c r="C2404" t="s">
        <v>15</v>
      </c>
      <c r="D2404">
        <v>30</v>
      </c>
      <c r="E2404" t="s">
        <v>2</v>
      </c>
      <c r="F2404">
        <v>23</v>
      </c>
      <c r="G2404">
        <v>690</v>
      </c>
    </row>
    <row r="2405" spans="1:7" x14ac:dyDescent="0.25">
      <c r="A2405" s="62">
        <v>44183</v>
      </c>
      <c r="B2405" t="s">
        <v>166</v>
      </c>
      <c r="C2405" t="s">
        <v>15</v>
      </c>
      <c r="D2405">
        <v>670</v>
      </c>
      <c r="E2405" t="s">
        <v>2</v>
      </c>
      <c r="F2405">
        <v>29</v>
      </c>
      <c r="G2405">
        <v>19430</v>
      </c>
    </row>
    <row r="2406" spans="1:7" x14ac:dyDescent="0.25">
      <c r="A2406" s="62">
        <v>44198</v>
      </c>
      <c r="B2406" t="s">
        <v>166</v>
      </c>
      <c r="C2406" t="s">
        <v>15</v>
      </c>
      <c r="D2406">
        <v>730</v>
      </c>
      <c r="E2406" t="s">
        <v>2</v>
      </c>
      <c r="F2406">
        <v>29</v>
      </c>
      <c r="G2406">
        <v>21170</v>
      </c>
    </row>
    <row r="2407" spans="1:7" x14ac:dyDescent="0.25">
      <c r="A2407" s="62">
        <v>44201</v>
      </c>
      <c r="B2407" t="s">
        <v>166</v>
      </c>
      <c r="C2407" t="s">
        <v>15</v>
      </c>
      <c r="D2407">
        <v>763</v>
      </c>
      <c r="E2407" t="s">
        <v>2</v>
      </c>
      <c r="F2407">
        <v>29</v>
      </c>
      <c r="G2407">
        <v>22127</v>
      </c>
    </row>
    <row r="2408" spans="1:7" x14ac:dyDescent="0.25">
      <c r="A2408" s="62">
        <v>44208</v>
      </c>
      <c r="B2408" t="s">
        <v>166</v>
      </c>
      <c r="C2408" t="s">
        <v>15</v>
      </c>
      <c r="D2408">
        <v>750</v>
      </c>
      <c r="E2408" t="s">
        <v>2</v>
      </c>
      <c r="F2408">
        <v>29</v>
      </c>
      <c r="G2408">
        <v>21750</v>
      </c>
    </row>
    <row r="2409" spans="1:7" x14ac:dyDescent="0.25">
      <c r="A2409" s="62">
        <v>44215</v>
      </c>
      <c r="B2409" t="s">
        <v>166</v>
      </c>
      <c r="C2409" t="s">
        <v>13</v>
      </c>
      <c r="D2409">
        <v>1000</v>
      </c>
      <c r="E2409" t="s">
        <v>2</v>
      </c>
      <c r="F2409">
        <v>32</v>
      </c>
      <c r="G2409">
        <v>32000</v>
      </c>
    </row>
    <row r="2410" spans="1:7" x14ac:dyDescent="0.25">
      <c r="A2410" s="62">
        <v>44231</v>
      </c>
      <c r="B2410" t="s">
        <v>166</v>
      </c>
      <c r="C2410" t="s">
        <v>15</v>
      </c>
      <c r="D2410">
        <v>750</v>
      </c>
      <c r="E2410" t="s">
        <v>2</v>
      </c>
      <c r="F2410">
        <v>30</v>
      </c>
      <c r="G2410">
        <v>22500</v>
      </c>
    </row>
    <row r="2411" spans="1:7" x14ac:dyDescent="0.25">
      <c r="A2411" s="62">
        <v>44237</v>
      </c>
      <c r="B2411" t="s">
        <v>166</v>
      </c>
      <c r="C2411" t="s">
        <v>15</v>
      </c>
      <c r="D2411">
        <v>750</v>
      </c>
      <c r="E2411" t="s">
        <v>2</v>
      </c>
      <c r="F2411">
        <v>30</v>
      </c>
      <c r="G2411">
        <v>22500</v>
      </c>
    </row>
    <row r="2412" spans="1:7" x14ac:dyDescent="0.25">
      <c r="A2412" s="62">
        <v>44238</v>
      </c>
      <c r="B2412" t="s">
        <v>166</v>
      </c>
      <c r="C2412" t="s">
        <v>15</v>
      </c>
      <c r="D2412">
        <v>750</v>
      </c>
      <c r="E2412" t="s">
        <v>2</v>
      </c>
      <c r="F2412">
        <v>30</v>
      </c>
      <c r="G2412">
        <v>22500</v>
      </c>
    </row>
    <row r="2413" spans="1:7" x14ac:dyDescent="0.25">
      <c r="A2413" s="62">
        <v>44258</v>
      </c>
      <c r="B2413" t="s">
        <v>166</v>
      </c>
      <c r="C2413" t="s">
        <v>15</v>
      </c>
      <c r="D2413">
        <v>750</v>
      </c>
      <c r="E2413" t="s">
        <v>2</v>
      </c>
      <c r="F2413">
        <v>30</v>
      </c>
      <c r="G2413">
        <v>22500</v>
      </c>
    </row>
    <row r="2414" spans="1:7" x14ac:dyDescent="0.25">
      <c r="A2414" s="62">
        <v>44260</v>
      </c>
      <c r="B2414" t="s">
        <v>166</v>
      </c>
      <c r="C2414" t="s">
        <v>13</v>
      </c>
      <c r="D2414">
        <v>750</v>
      </c>
      <c r="E2414" t="s">
        <v>2</v>
      </c>
      <c r="F2414">
        <v>30</v>
      </c>
      <c r="G2414">
        <v>22500</v>
      </c>
    </row>
    <row r="2415" spans="1:7" x14ac:dyDescent="0.25">
      <c r="A2415" s="62">
        <v>44272</v>
      </c>
      <c r="B2415" t="s">
        <v>166</v>
      </c>
      <c r="C2415" t="s">
        <v>13</v>
      </c>
      <c r="D2415">
        <v>1650</v>
      </c>
      <c r="E2415" t="s">
        <v>2</v>
      </c>
      <c r="F2415">
        <v>26.5</v>
      </c>
      <c r="G2415">
        <v>43725</v>
      </c>
    </row>
    <row r="2416" spans="1:7" x14ac:dyDescent="0.25">
      <c r="A2416" s="62">
        <v>44380</v>
      </c>
      <c r="B2416" t="s">
        <v>166</v>
      </c>
      <c r="C2416" t="s">
        <v>15</v>
      </c>
      <c r="D2416">
        <v>700</v>
      </c>
      <c r="E2416" t="s">
        <v>2</v>
      </c>
      <c r="F2416">
        <v>31.5</v>
      </c>
      <c r="G2416">
        <v>22050</v>
      </c>
    </row>
    <row r="2417" spans="1:7" x14ac:dyDescent="0.25">
      <c r="A2417" s="62">
        <v>44391</v>
      </c>
      <c r="B2417" t="s">
        <v>166</v>
      </c>
      <c r="C2417" t="s">
        <v>15</v>
      </c>
      <c r="D2417">
        <v>774</v>
      </c>
      <c r="E2417" t="s">
        <v>2</v>
      </c>
      <c r="F2417">
        <v>31.5</v>
      </c>
      <c r="G2417">
        <v>24381</v>
      </c>
    </row>
    <row r="2418" spans="1:7" x14ac:dyDescent="0.25">
      <c r="A2418" s="62">
        <v>44403</v>
      </c>
      <c r="B2418" t="s">
        <v>166</v>
      </c>
      <c r="C2418" t="s">
        <v>13</v>
      </c>
      <c r="D2418">
        <v>760</v>
      </c>
      <c r="E2418" t="s">
        <v>2</v>
      </c>
      <c r="F2418">
        <v>32.5</v>
      </c>
      <c r="G2418">
        <v>24700</v>
      </c>
    </row>
    <row r="2419" spans="1:7" x14ac:dyDescent="0.25">
      <c r="A2419" s="62">
        <v>44410</v>
      </c>
      <c r="B2419" t="s">
        <v>166</v>
      </c>
      <c r="C2419" t="s">
        <v>15</v>
      </c>
      <c r="D2419">
        <v>750</v>
      </c>
      <c r="E2419" t="s">
        <v>2</v>
      </c>
      <c r="F2419">
        <v>32.5</v>
      </c>
      <c r="G2419">
        <v>24375</v>
      </c>
    </row>
    <row r="2420" spans="1:7" x14ac:dyDescent="0.25">
      <c r="A2420" s="62">
        <v>44410</v>
      </c>
      <c r="B2420" t="s">
        <v>166</v>
      </c>
      <c r="C2420" t="s">
        <v>15</v>
      </c>
      <c r="D2420">
        <v>750</v>
      </c>
      <c r="E2420" t="s">
        <v>2</v>
      </c>
      <c r="F2420">
        <v>32.5</v>
      </c>
      <c r="G2420">
        <v>24375</v>
      </c>
    </row>
    <row r="2421" spans="1:7" x14ac:dyDescent="0.25">
      <c r="A2421" s="62">
        <v>44433</v>
      </c>
      <c r="B2421" t="s">
        <v>166</v>
      </c>
      <c r="C2421" t="s">
        <v>15</v>
      </c>
      <c r="D2421">
        <v>750</v>
      </c>
      <c r="E2421" t="s">
        <v>2</v>
      </c>
      <c r="F2421">
        <v>32.5</v>
      </c>
      <c r="G2421">
        <v>24375</v>
      </c>
    </row>
    <row r="2422" spans="1:7" x14ac:dyDescent="0.25">
      <c r="A2422" s="62">
        <v>44438</v>
      </c>
      <c r="B2422" t="s">
        <v>166</v>
      </c>
      <c r="C2422" t="s">
        <v>15</v>
      </c>
      <c r="D2422">
        <v>750</v>
      </c>
      <c r="E2422" t="s">
        <v>2</v>
      </c>
      <c r="F2422">
        <v>32.5</v>
      </c>
      <c r="G2422">
        <v>24375</v>
      </c>
    </row>
    <row r="2423" spans="1:7" x14ac:dyDescent="0.25">
      <c r="A2423" s="62">
        <v>44467</v>
      </c>
      <c r="B2423" t="s">
        <v>166</v>
      </c>
      <c r="C2423" t="s">
        <v>15</v>
      </c>
      <c r="D2423">
        <v>750</v>
      </c>
      <c r="E2423" t="s">
        <v>2</v>
      </c>
      <c r="F2423">
        <v>32.5</v>
      </c>
      <c r="G2423">
        <v>24375</v>
      </c>
    </row>
    <row r="2424" spans="1:7" x14ac:dyDescent="0.25">
      <c r="A2424" s="62">
        <v>44468</v>
      </c>
      <c r="B2424" t="s">
        <v>166</v>
      </c>
      <c r="C2424" t="s">
        <v>13</v>
      </c>
      <c r="D2424">
        <v>1330</v>
      </c>
      <c r="E2424" t="s">
        <v>2</v>
      </c>
      <c r="F2424">
        <v>26.75</v>
      </c>
      <c r="G2424">
        <v>35577.5</v>
      </c>
    </row>
    <row r="2425" spans="1:7" x14ac:dyDescent="0.25">
      <c r="A2425" s="62">
        <v>44490</v>
      </c>
      <c r="B2425" t="s">
        <v>166</v>
      </c>
      <c r="C2425" t="s">
        <v>15</v>
      </c>
      <c r="D2425">
        <v>750</v>
      </c>
      <c r="E2425" t="s">
        <v>2</v>
      </c>
      <c r="F2425">
        <v>34.5</v>
      </c>
      <c r="G2425">
        <v>25875</v>
      </c>
    </row>
    <row r="2426" spans="1:7" x14ac:dyDescent="0.25">
      <c r="A2426" s="62">
        <v>44533</v>
      </c>
      <c r="B2426" t="s">
        <v>166</v>
      </c>
      <c r="C2426" t="s">
        <v>15</v>
      </c>
      <c r="D2426">
        <v>752</v>
      </c>
      <c r="E2426" t="s">
        <v>2</v>
      </c>
      <c r="F2426">
        <v>34.5</v>
      </c>
      <c r="G2426">
        <v>25944</v>
      </c>
    </row>
    <row r="2427" spans="1:7" x14ac:dyDescent="0.25">
      <c r="A2427" s="62">
        <v>44588</v>
      </c>
      <c r="B2427" t="s">
        <v>166</v>
      </c>
      <c r="C2427" t="s">
        <v>15</v>
      </c>
      <c r="D2427">
        <v>800</v>
      </c>
      <c r="E2427" t="s">
        <v>2</v>
      </c>
      <c r="F2427">
        <v>35.5</v>
      </c>
      <c r="G2427">
        <v>28400</v>
      </c>
    </row>
    <row r="2428" spans="1:7" x14ac:dyDescent="0.25">
      <c r="A2428" s="62">
        <v>44593</v>
      </c>
      <c r="B2428" t="s">
        <v>166</v>
      </c>
      <c r="C2428" t="s">
        <v>15</v>
      </c>
      <c r="D2428">
        <v>830</v>
      </c>
      <c r="E2428" t="s">
        <v>2</v>
      </c>
      <c r="F2428">
        <v>35.5</v>
      </c>
      <c r="G2428">
        <v>29465</v>
      </c>
    </row>
    <row r="2429" spans="1:7" x14ac:dyDescent="0.25">
      <c r="A2429" s="62">
        <v>44601</v>
      </c>
      <c r="B2429" t="s">
        <v>166</v>
      </c>
      <c r="C2429" t="s">
        <v>15</v>
      </c>
      <c r="D2429">
        <v>803</v>
      </c>
      <c r="E2429" t="s">
        <v>2</v>
      </c>
      <c r="F2429">
        <v>35.5</v>
      </c>
      <c r="G2429">
        <v>28506.5</v>
      </c>
    </row>
    <row r="2430" spans="1:7" x14ac:dyDescent="0.25">
      <c r="A2430" s="62">
        <v>44601</v>
      </c>
      <c r="B2430" t="s">
        <v>166</v>
      </c>
      <c r="C2430" t="s">
        <v>13</v>
      </c>
      <c r="D2430">
        <v>600</v>
      </c>
      <c r="E2430" t="s">
        <v>2</v>
      </c>
      <c r="F2430">
        <v>28</v>
      </c>
      <c r="G2430">
        <v>16800</v>
      </c>
    </row>
    <row r="2431" spans="1:7" x14ac:dyDescent="0.25">
      <c r="A2431" s="62">
        <v>44601</v>
      </c>
      <c r="B2431" t="s">
        <v>166</v>
      </c>
      <c r="C2431" t="s">
        <v>13</v>
      </c>
      <c r="D2431">
        <v>202</v>
      </c>
      <c r="E2431" t="s">
        <v>2</v>
      </c>
      <c r="F2431">
        <v>30</v>
      </c>
      <c r="G2431">
        <v>6060</v>
      </c>
    </row>
    <row r="2432" spans="1:7" x14ac:dyDescent="0.25">
      <c r="A2432" s="62">
        <v>44608</v>
      </c>
      <c r="B2432" t="s">
        <v>166</v>
      </c>
      <c r="C2432" t="s">
        <v>15</v>
      </c>
      <c r="D2432">
        <v>1000</v>
      </c>
      <c r="E2432" t="s">
        <v>2</v>
      </c>
      <c r="F2432">
        <v>40</v>
      </c>
      <c r="G2432">
        <v>40000</v>
      </c>
    </row>
    <row r="2433" spans="1:7" x14ac:dyDescent="0.25">
      <c r="A2433" s="62">
        <v>44341</v>
      </c>
      <c r="B2433" t="s">
        <v>190</v>
      </c>
      <c r="C2433" t="s">
        <v>15</v>
      </c>
      <c r="D2433">
        <v>700</v>
      </c>
      <c r="E2433" t="s">
        <v>2</v>
      </c>
      <c r="F2433">
        <v>38.5</v>
      </c>
      <c r="G2433">
        <v>26950</v>
      </c>
    </row>
    <row r="2434" spans="1:7" x14ac:dyDescent="0.25">
      <c r="A2434" s="62">
        <v>44359</v>
      </c>
      <c r="B2434" t="s">
        <v>190</v>
      </c>
      <c r="C2434" t="s">
        <v>15</v>
      </c>
      <c r="D2434">
        <v>653</v>
      </c>
      <c r="E2434" t="s">
        <v>2</v>
      </c>
      <c r="F2434">
        <v>38.5</v>
      </c>
      <c r="G2434">
        <v>25140.5</v>
      </c>
    </row>
    <row r="2435" spans="1:7" x14ac:dyDescent="0.25">
      <c r="A2435" s="62">
        <v>44372</v>
      </c>
      <c r="B2435" t="s">
        <v>190</v>
      </c>
      <c r="C2435" t="s">
        <v>15</v>
      </c>
      <c r="D2435">
        <v>200</v>
      </c>
      <c r="E2435" t="s">
        <v>2</v>
      </c>
      <c r="F2435">
        <v>38.5</v>
      </c>
      <c r="G2435">
        <v>7700</v>
      </c>
    </row>
    <row r="2436" spans="1:7" x14ac:dyDescent="0.25">
      <c r="A2436" s="62">
        <v>44372</v>
      </c>
      <c r="B2436" t="s">
        <v>190</v>
      </c>
      <c r="C2436" t="s">
        <v>15</v>
      </c>
      <c r="D2436">
        <v>540</v>
      </c>
      <c r="E2436" t="s">
        <v>2</v>
      </c>
      <c r="F2436">
        <v>40.5</v>
      </c>
      <c r="G2436">
        <v>21870</v>
      </c>
    </row>
    <row r="2437" spans="1:7" x14ac:dyDescent="0.25">
      <c r="A2437" s="62">
        <v>44378</v>
      </c>
      <c r="B2437" t="s">
        <v>190</v>
      </c>
      <c r="C2437" t="s">
        <v>15</v>
      </c>
      <c r="D2437">
        <v>800</v>
      </c>
      <c r="E2437" t="s">
        <v>2</v>
      </c>
      <c r="F2437">
        <v>32</v>
      </c>
      <c r="G2437">
        <v>25600</v>
      </c>
    </row>
    <row r="2438" spans="1:7" x14ac:dyDescent="0.25">
      <c r="A2438" s="62">
        <v>44384</v>
      </c>
      <c r="B2438" t="s">
        <v>190</v>
      </c>
      <c r="C2438" t="s">
        <v>13</v>
      </c>
      <c r="D2438">
        <v>404</v>
      </c>
      <c r="E2438" t="s">
        <v>2</v>
      </c>
      <c r="F2438">
        <v>37</v>
      </c>
      <c r="G2438">
        <v>14948</v>
      </c>
    </row>
    <row r="2439" spans="1:7" x14ac:dyDescent="0.25">
      <c r="A2439" s="62">
        <v>44384</v>
      </c>
      <c r="B2439" t="s">
        <v>190</v>
      </c>
      <c r="C2439" t="s">
        <v>13</v>
      </c>
      <c r="D2439">
        <v>400</v>
      </c>
      <c r="E2439" t="s">
        <v>2</v>
      </c>
      <c r="F2439">
        <v>34.5</v>
      </c>
      <c r="G2439">
        <v>13800</v>
      </c>
    </row>
    <row r="2440" spans="1:7" x14ac:dyDescent="0.25">
      <c r="A2440" s="62">
        <v>44385</v>
      </c>
      <c r="B2440" t="s">
        <v>190</v>
      </c>
      <c r="C2440" t="s">
        <v>13</v>
      </c>
      <c r="D2440">
        <v>150</v>
      </c>
      <c r="E2440" t="s">
        <v>2</v>
      </c>
      <c r="F2440">
        <v>28</v>
      </c>
      <c r="G2440">
        <v>4200</v>
      </c>
    </row>
    <row r="2441" spans="1:7" x14ac:dyDescent="0.25">
      <c r="A2441" s="62">
        <v>44385</v>
      </c>
      <c r="B2441" t="s">
        <v>190</v>
      </c>
      <c r="C2441" t="s">
        <v>13</v>
      </c>
      <c r="D2441">
        <v>230</v>
      </c>
      <c r="E2441" t="s">
        <v>2</v>
      </c>
      <c r="F2441">
        <v>34</v>
      </c>
      <c r="G2441">
        <v>7820</v>
      </c>
    </row>
    <row r="2442" spans="1:7" x14ac:dyDescent="0.25">
      <c r="A2442" s="62">
        <v>44385</v>
      </c>
      <c r="B2442" t="s">
        <v>190</v>
      </c>
      <c r="C2442" t="s">
        <v>13</v>
      </c>
      <c r="D2442">
        <v>411</v>
      </c>
      <c r="E2442" t="s">
        <v>2</v>
      </c>
      <c r="F2442">
        <v>38.5</v>
      </c>
      <c r="G2442">
        <v>15823.5</v>
      </c>
    </row>
    <row r="2443" spans="1:7" x14ac:dyDescent="0.25">
      <c r="A2443" s="62">
        <v>44385</v>
      </c>
      <c r="B2443" t="s">
        <v>190</v>
      </c>
      <c r="C2443" t="s">
        <v>15</v>
      </c>
      <c r="D2443">
        <v>780</v>
      </c>
      <c r="E2443" t="s">
        <v>2</v>
      </c>
      <c r="F2443">
        <v>32</v>
      </c>
      <c r="G2443">
        <v>24960</v>
      </c>
    </row>
    <row r="2444" spans="1:7" x14ac:dyDescent="0.25">
      <c r="A2444" s="62">
        <v>44386</v>
      </c>
      <c r="B2444" t="s">
        <v>190</v>
      </c>
      <c r="C2444" t="s">
        <v>15</v>
      </c>
      <c r="D2444">
        <v>702</v>
      </c>
      <c r="E2444" t="s">
        <v>2</v>
      </c>
      <c r="F2444">
        <v>51</v>
      </c>
      <c r="G2444">
        <v>35802</v>
      </c>
    </row>
    <row r="2445" spans="1:7" x14ac:dyDescent="0.25">
      <c r="A2445" s="62">
        <v>44391</v>
      </c>
      <c r="B2445" t="s">
        <v>190</v>
      </c>
      <c r="C2445" t="s">
        <v>13</v>
      </c>
      <c r="D2445">
        <v>300</v>
      </c>
      <c r="E2445" t="s">
        <v>2</v>
      </c>
      <c r="F2445">
        <v>29</v>
      </c>
      <c r="G2445">
        <v>8700</v>
      </c>
    </row>
    <row r="2446" spans="1:7" x14ac:dyDescent="0.25">
      <c r="A2446" s="62">
        <v>44391</v>
      </c>
      <c r="B2446" t="s">
        <v>190</v>
      </c>
      <c r="C2446" t="s">
        <v>13</v>
      </c>
      <c r="D2446">
        <v>380</v>
      </c>
      <c r="E2446" t="s">
        <v>2</v>
      </c>
      <c r="F2446">
        <v>28</v>
      </c>
      <c r="G2446">
        <v>10640</v>
      </c>
    </row>
    <row r="2447" spans="1:7" x14ac:dyDescent="0.25">
      <c r="A2447" s="62">
        <v>44391</v>
      </c>
      <c r="B2447" t="s">
        <v>190</v>
      </c>
      <c r="C2447" t="s">
        <v>13</v>
      </c>
      <c r="D2447">
        <v>181</v>
      </c>
      <c r="E2447" t="s">
        <v>2</v>
      </c>
      <c r="F2447">
        <v>34</v>
      </c>
      <c r="G2447">
        <v>6154</v>
      </c>
    </row>
    <row r="2448" spans="1:7" x14ac:dyDescent="0.25">
      <c r="A2448" s="62">
        <v>44396</v>
      </c>
      <c r="B2448" t="s">
        <v>190</v>
      </c>
      <c r="C2448" t="s">
        <v>15</v>
      </c>
      <c r="D2448">
        <v>820</v>
      </c>
      <c r="E2448" t="s">
        <v>2</v>
      </c>
      <c r="F2448">
        <v>32</v>
      </c>
      <c r="G2448">
        <v>26240</v>
      </c>
    </row>
    <row r="2449" spans="1:7" x14ac:dyDescent="0.25">
      <c r="A2449" s="62">
        <v>44397</v>
      </c>
      <c r="B2449" t="s">
        <v>190</v>
      </c>
      <c r="C2449" t="s">
        <v>15</v>
      </c>
      <c r="D2449">
        <v>714</v>
      </c>
      <c r="E2449" t="s">
        <v>2</v>
      </c>
      <c r="F2449">
        <v>51</v>
      </c>
      <c r="G2449">
        <v>36414</v>
      </c>
    </row>
    <row r="2450" spans="1:7" x14ac:dyDescent="0.25">
      <c r="A2450" s="62">
        <v>44406</v>
      </c>
      <c r="B2450" t="s">
        <v>190</v>
      </c>
      <c r="C2450" t="s">
        <v>15</v>
      </c>
      <c r="D2450">
        <v>770</v>
      </c>
      <c r="E2450" t="s">
        <v>2</v>
      </c>
      <c r="F2450">
        <v>32</v>
      </c>
      <c r="G2450">
        <v>24640</v>
      </c>
    </row>
    <row r="2451" spans="1:7" x14ac:dyDescent="0.25">
      <c r="A2451" s="62">
        <v>44412</v>
      </c>
      <c r="B2451" t="s">
        <v>190</v>
      </c>
      <c r="C2451" t="s">
        <v>15</v>
      </c>
      <c r="D2451">
        <v>790</v>
      </c>
      <c r="E2451" t="s">
        <v>2</v>
      </c>
      <c r="F2451">
        <v>32</v>
      </c>
      <c r="G2451">
        <v>25280</v>
      </c>
    </row>
    <row r="2452" spans="1:7" x14ac:dyDescent="0.25">
      <c r="A2452" s="62">
        <v>44419</v>
      </c>
      <c r="B2452" t="s">
        <v>190</v>
      </c>
      <c r="C2452" t="s">
        <v>15</v>
      </c>
      <c r="D2452">
        <v>800</v>
      </c>
      <c r="E2452" t="s">
        <v>2</v>
      </c>
      <c r="F2452">
        <v>32</v>
      </c>
      <c r="G2452">
        <v>25600</v>
      </c>
    </row>
    <row r="2453" spans="1:7" x14ac:dyDescent="0.25">
      <c r="A2453" s="62">
        <v>44419</v>
      </c>
      <c r="B2453" t="s">
        <v>190</v>
      </c>
      <c r="C2453" t="s">
        <v>15</v>
      </c>
      <c r="D2453">
        <v>740</v>
      </c>
      <c r="E2453" t="s">
        <v>2</v>
      </c>
      <c r="F2453">
        <v>32</v>
      </c>
      <c r="G2453">
        <v>23680</v>
      </c>
    </row>
    <row r="2454" spans="1:7" x14ac:dyDescent="0.25">
      <c r="A2454" s="62">
        <v>44427</v>
      </c>
      <c r="B2454" t="s">
        <v>190</v>
      </c>
      <c r="C2454" t="s">
        <v>13</v>
      </c>
      <c r="D2454">
        <v>90</v>
      </c>
      <c r="E2454" t="s">
        <v>2</v>
      </c>
      <c r="F2454">
        <v>34</v>
      </c>
      <c r="G2454">
        <v>3060</v>
      </c>
    </row>
    <row r="2455" spans="1:7" x14ac:dyDescent="0.25">
      <c r="A2455" s="62">
        <v>44427</v>
      </c>
      <c r="B2455" t="s">
        <v>190</v>
      </c>
      <c r="C2455" t="s">
        <v>13</v>
      </c>
      <c r="D2455">
        <v>597</v>
      </c>
      <c r="E2455" t="s">
        <v>2</v>
      </c>
      <c r="F2455">
        <v>32</v>
      </c>
      <c r="G2455">
        <v>19104</v>
      </c>
    </row>
    <row r="2456" spans="1:7" x14ac:dyDescent="0.25">
      <c r="A2456" s="62">
        <v>44463</v>
      </c>
      <c r="B2456" t="s">
        <v>190</v>
      </c>
      <c r="C2456" t="s">
        <v>13</v>
      </c>
      <c r="D2456">
        <v>401</v>
      </c>
      <c r="E2456" t="s">
        <v>2</v>
      </c>
      <c r="F2456">
        <v>34</v>
      </c>
      <c r="G2456">
        <v>13634</v>
      </c>
    </row>
    <row r="2457" spans="1:7" x14ac:dyDescent="0.25">
      <c r="A2457" s="62">
        <v>44463</v>
      </c>
      <c r="B2457" t="s">
        <v>190</v>
      </c>
      <c r="C2457" t="s">
        <v>13</v>
      </c>
      <c r="D2457">
        <v>404</v>
      </c>
      <c r="E2457" t="s">
        <v>2</v>
      </c>
      <c r="F2457">
        <v>32</v>
      </c>
      <c r="G2457">
        <v>12928</v>
      </c>
    </row>
    <row r="2458" spans="1:7" x14ac:dyDescent="0.25">
      <c r="A2458" s="62">
        <v>44504</v>
      </c>
      <c r="B2458" t="s">
        <v>190</v>
      </c>
      <c r="C2458" t="s">
        <v>15</v>
      </c>
      <c r="D2458">
        <v>800</v>
      </c>
      <c r="E2458" t="s">
        <v>2</v>
      </c>
      <c r="F2458">
        <v>33.75</v>
      </c>
      <c r="G2458">
        <v>27000</v>
      </c>
    </row>
    <row r="2459" spans="1:7" x14ac:dyDescent="0.25">
      <c r="A2459" s="62">
        <v>44509</v>
      </c>
      <c r="B2459" t="s">
        <v>190</v>
      </c>
      <c r="C2459" t="s">
        <v>15</v>
      </c>
      <c r="D2459">
        <v>800</v>
      </c>
      <c r="E2459" t="s">
        <v>2</v>
      </c>
      <c r="F2459">
        <v>33.75</v>
      </c>
      <c r="G2459">
        <v>27000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5615"/>
  <sheetViews>
    <sheetView topLeftCell="A205" zoomScale="70" zoomScaleNormal="70" workbookViewId="0">
      <selection activeCell="S247" sqref="R247:S247"/>
    </sheetView>
  </sheetViews>
  <sheetFormatPr defaultRowHeight="16.5" x14ac:dyDescent="0.3"/>
  <cols>
    <col min="1" max="1" width="19.28515625" style="21" customWidth="1"/>
    <col min="2" max="2" width="42.5703125" style="22" bestFit="1" customWidth="1"/>
    <col min="3" max="3" width="22.5703125" style="23" bestFit="1" customWidth="1"/>
    <col min="4" max="4" width="6" style="23" bestFit="1" customWidth="1"/>
    <col min="5" max="5" width="4.85546875" style="23" bestFit="1" customWidth="1"/>
    <col min="6" max="6" width="12.28515625" style="24" bestFit="1" customWidth="1"/>
    <col min="7" max="7" width="12.28515625" style="25" bestFit="1" customWidth="1"/>
    <col min="8" max="8" width="9.140625" style="6"/>
    <col min="9" max="9" width="24.28515625" style="6" bestFit="1" customWidth="1"/>
    <col min="10" max="10" width="16.28515625" style="6" bestFit="1" customWidth="1"/>
    <col min="11" max="11" width="8" style="6" bestFit="1" customWidth="1"/>
    <col min="12" max="12" width="22.7109375" style="6" bestFit="1" customWidth="1"/>
    <col min="13" max="14" width="12" style="6" bestFit="1" customWidth="1"/>
    <col min="15" max="15" width="9.140625" style="6"/>
    <col min="16" max="16" width="24.28515625" style="6" bestFit="1" customWidth="1"/>
    <col min="17" max="16384" width="9.140625" style="6"/>
  </cols>
  <sheetData>
    <row r="1" spans="1:14" x14ac:dyDescent="0.3">
      <c r="A1" s="26" t="s">
        <v>10</v>
      </c>
      <c r="B1" s="27" t="s">
        <v>6</v>
      </c>
      <c r="C1" s="28" t="s">
        <v>128</v>
      </c>
      <c r="D1" s="28" t="s">
        <v>7</v>
      </c>
      <c r="E1" s="28" t="s">
        <v>8</v>
      </c>
      <c r="F1" s="29" t="s">
        <v>9</v>
      </c>
      <c r="G1" s="30" t="s">
        <v>12</v>
      </c>
      <c r="I1" s="8" t="s">
        <v>247</v>
      </c>
      <c r="J1" s="8" t="s">
        <v>280</v>
      </c>
      <c r="K1"/>
      <c r="L1"/>
      <c r="M1"/>
      <c r="N1"/>
    </row>
    <row r="2" spans="1:14" x14ac:dyDescent="0.3">
      <c r="A2" s="2">
        <v>44511</v>
      </c>
      <c r="B2" s="3" t="s">
        <v>223</v>
      </c>
      <c r="C2" s="4" t="s">
        <v>11</v>
      </c>
      <c r="D2" s="4">
        <v>731</v>
      </c>
      <c r="E2" s="4" t="s">
        <v>169</v>
      </c>
      <c r="F2" s="5">
        <v>38.5</v>
      </c>
      <c r="G2" s="7">
        <v>28143.5</v>
      </c>
      <c r="I2" s="8" t="s">
        <v>245</v>
      </c>
      <c r="J2" t="s">
        <v>13</v>
      </c>
      <c r="K2" t="s">
        <v>15</v>
      </c>
      <c r="L2" t="s">
        <v>14</v>
      </c>
      <c r="M2" t="s">
        <v>11</v>
      </c>
      <c r="N2" t="s">
        <v>246</v>
      </c>
    </row>
    <row r="3" spans="1:14" x14ac:dyDescent="0.3">
      <c r="A3" s="2">
        <v>44526</v>
      </c>
      <c r="B3" s="3" t="s">
        <v>223</v>
      </c>
      <c r="C3" s="4" t="s">
        <v>11</v>
      </c>
      <c r="D3" s="4">
        <v>1281</v>
      </c>
      <c r="E3" s="4" t="s">
        <v>169</v>
      </c>
      <c r="F3" s="5">
        <v>38.5</v>
      </c>
      <c r="G3" s="7">
        <v>49318.5</v>
      </c>
      <c r="I3" s="9" t="s">
        <v>223</v>
      </c>
      <c r="J3"/>
      <c r="K3"/>
      <c r="L3"/>
      <c r="M3">
        <v>277728.5</v>
      </c>
      <c r="N3">
        <v>277728.5</v>
      </c>
    </row>
    <row r="4" spans="1:14" x14ac:dyDescent="0.3">
      <c r="A4" s="2">
        <v>44547</v>
      </c>
      <c r="B4" s="3" t="s">
        <v>223</v>
      </c>
      <c r="C4" s="4" t="s">
        <v>11</v>
      </c>
      <c r="D4" s="4">
        <v>857</v>
      </c>
      <c r="E4" s="4" t="s">
        <v>169</v>
      </c>
      <c r="F4" s="5">
        <v>38</v>
      </c>
      <c r="G4" s="7">
        <v>32566</v>
      </c>
      <c r="I4" s="9" t="s">
        <v>153</v>
      </c>
      <c r="J4"/>
      <c r="K4"/>
      <c r="L4"/>
      <c r="M4">
        <v>88989</v>
      </c>
      <c r="N4">
        <v>88989</v>
      </c>
    </row>
    <row r="5" spans="1:14" x14ac:dyDescent="0.3">
      <c r="A5" s="2">
        <v>44547</v>
      </c>
      <c r="B5" s="3" t="s">
        <v>223</v>
      </c>
      <c r="C5" s="4" t="s">
        <v>11</v>
      </c>
      <c r="D5" s="4">
        <v>129</v>
      </c>
      <c r="E5" s="4" t="s">
        <v>169</v>
      </c>
      <c r="F5" s="5">
        <v>38</v>
      </c>
      <c r="G5" s="7">
        <v>4902</v>
      </c>
      <c r="I5" s="9" t="s">
        <v>241</v>
      </c>
      <c r="J5">
        <v>1013276</v>
      </c>
      <c r="K5"/>
      <c r="L5"/>
      <c r="M5"/>
      <c r="N5">
        <v>1013276</v>
      </c>
    </row>
    <row r="6" spans="1:14" x14ac:dyDescent="0.3">
      <c r="A6" s="2">
        <v>44566</v>
      </c>
      <c r="B6" s="3" t="s">
        <v>223</v>
      </c>
      <c r="C6" s="4" t="s">
        <v>11</v>
      </c>
      <c r="D6" s="4">
        <v>909</v>
      </c>
      <c r="E6" s="4" t="s">
        <v>169</v>
      </c>
      <c r="F6" s="5">
        <v>35</v>
      </c>
      <c r="G6" s="7">
        <v>31815</v>
      </c>
      <c r="I6" s="9" t="s">
        <v>242</v>
      </c>
      <c r="J6"/>
      <c r="K6"/>
      <c r="L6"/>
      <c r="M6">
        <v>33054</v>
      </c>
      <c r="N6">
        <v>33054</v>
      </c>
    </row>
    <row r="7" spans="1:14" x14ac:dyDescent="0.3">
      <c r="A7" s="2">
        <v>44581</v>
      </c>
      <c r="B7" s="3" t="s">
        <v>223</v>
      </c>
      <c r="C7" s="4" t="s">
        <v>11</v>
      </c>
      <c r="D7" s="4">
        <v>1381</v>
      </c>
      <c r="E7" s="4" t="s">
        <v>169</v>
      </c>
      <c r="F7" s="5">
        <v>36.5</v>
      </c>
      <c r="G7" s="7">
        <v>50406.5</v>
      </c>
      <c r="I7" s="9" t="s">
        <v>237</v>
      </c>
      <c r="J7"/>
      <c r="K7"/>
      <c r="L7"/>
      <c r="M7">
        <v>8398</v>
      </c>
      <c r="N7">
        <v>8398</v>
      </c>
    </row>
    <row r="8" spans="1:14" x14ac:dyDescent="0.3">
      <c r="A8" s="2">
        <v>44583</v>
      </c>
      <c r="B8" s="3" t="s">
        <v>223</v>
      </c>
      <c r="C8" s="4" t="s">
        <v>11</v>
      </c>
      <c r="D8" s="4">
        <v>970</v>
      </c>
      <c r="E8" s="4" t="s">
        <v>169</v>
      </c>
      <c r="F8" s="5">
        <v>40.5</v>
      </c>
      <c r="G8" s="7">
        <v>39285</v>
      </c>
      <c r="I8" s="9" t="s">
        <v>234</v>
      </c>
      <c r="J8">
        <v>83141</v>
      </c>
      <c r="K8"/>
      <c r="L8"/>
      <c r="M8"/>
      <c r="N8">
        <v>83141</v>
      </c>
    </row>
    <row r="9" spans="1:14" x14ac:dyDescent="0.3">
      <c r="A9" s="2">
        <v>44599</v>
      </c>
      <c r="B9" s="3" t="s">
        <v>223</v>
      </c>
      <c r="C9" s="4" t="s">
        <v>11</v>
      </c>
      <c r="D9" s="4">
        <v>1116</v>
      </c>
      <c r="E9" s="4" t="s">
        <v>169</v>
      </c>
      <c r="F9" s="5">
        <v>37</v>
      </c>
      <c r="G9" s="7">
        <v>41292</v>
      </c>
      <c r="I9" s="9" t="s">
        <v>236</v>
      </c>
      <c r="J9"/>
      <c r="K9"/>
      <c r="L9"/>
      <c r="M9">
        <v>356006.75</v>
      </c>
      <c r="N9">
        <v>356006.75</v>
      </c>
    </row>
    <row r="10" spans="1:14" x14ac:dyDescent="0.3">
      <c r="A10" s="2">
        <v>43985</v>
      </c>
      <c r="B10" s="3" t="s">
        <v>153</v>
      </c>
      <c r="C10" s="4" t="s">
        <v>11</v>
      </c>
      <c r="D10" s="4">
        <v>1017</v>
      </c>
      <c r="E10" s="4" t="s">
        <v>1</v>
      </c>
      <c r="F10" s="5">
        <v>32</v>
      </c>
      <c r="G10" s="7">
        <v>32544</v>
      </c>
      <c r="I10" s="9" t="s">
        <v>205</v>
      </c>
      <c r="J10">
        <v>1723514</v>
      </c>
      <c r="K10">
        <v>976187.95</v>
      </c>
      <c r="L10"/>
      <c r="M10"/>
      <c r="N10">
        <v>2699701.95</v>
      </c>
    </row>
    <row r="11" spans="1:14" x14ac:dyDescent="0.3">
      <c r="A11" s="2">
        <v>44340</v>
      </c>
      <c r="B11" s="3" t="s">
        <v>153</v>
      </c>
      <c r="C11" s="4" t="s">
        <v>11</v>
      </c>
      <c r="D11" s="4">
        <v>1590</v>
      </c>
      <c r="E11" s="4" t="s">
        <v>1</v>
      </c>
      <c r="F11" s="5">
        <v>35.5</v>
      </c>
      <c r="G11" s="7">
        <v>56445</v>
      </c>
      <c r="I11" s="9" t="s">
        <v>235</v>
      </c>
      <c r="J11">
        <v>83285</v>
      </c>
      <c r="K11"/>
      <c r="L11"/>
      <c r="M11"/>
      <c r="N11">
        <v>83285</v>
      </c>
    </row>
    <row r="12" spans="1:14" x14ac:dyDescent="0.3">
      <c r="A12" s="2">
        <v>44582</v>
      </c>
      <c r="B12" s="3" t="s">
        <v>241</v>
      </c>
      <c r="C12" s="4" t="s">
        <v>13</v>
      </c>
      <c r="D12" s="4">
        <v>968</v>
      </c>
      <c r="E12" s="4" t="s">
        <v>2</v>
      </c>
      <c r="F12" s="5">
        <v>152</v>
      </c>
      <c r="G12" s="7">
        <v>147136</v>
      </c>
      <c r="I12" s="9" t="s">
        <v>146</v>
      </c>
      <c r="J12"/>
      <c r="K12"/>
      <c r="L12"/>
      <c r="M12">
        <v>174307</v>
      </c>
      <c r="N12">
        <v>174307</v>
      </c>
    </row>
    <row r="13" spans="1:14" x14ac:dyDescent="0.3">
      <c r="A13" s="2">
        <v>44582</v>
      </c>
      <c r="B13" s="3" t="s">
        <v>241</v>
      </c>
      <c r="C13" s="4" t="s">
        <v>13</v>
      </c>
      <c r="D13" s="4">
        <v>1005</v>
      </c>
      <c r="E13" s="4" t="s">
        <v>2</v>
      </c>
      <c r="F13" s="5">
        <v>134</v>
      </c>
      <c r="G13" s="7">
        <v>134670</v>
      </c>
      <c r="I13" s="9" t="s">
        <v>238</v>
      </c>
      <c r="J13">
        <v>3400</v>
      </c>
      <c r="K13"/>
      <c r="L13"/>
      <c r="M13"/>
      <c r="N13">
        <v>3400</v>
      </c>
    </row>
    <row r="14" spans="1:14" x14ac:dyDescent="0.3">
      <c r="A14" s="2">
        <v>44583</v>
      </c>
      <c r="B14" s="3" t="s">
        <v>241</v>
      </c>
      <c r="C14" s="4" t="s">
        <v>13</v>
      </c>
      <c r="D14" s="4">
        <v>1370</v>
      </c>
      <c r="E14" s="4" t="s">
        <v>2</v>
      </c>
      <c r="F14" s="5">
        <v>134</v>
      </c>
      <c r="G14" s="7">
        <v>183580</v>
      </c>
      <c r="I14" s="9" t="s">
        <v>195</v>
      </c>
      <c r="J14"/>
      <c r="K14">
        <v>96000</v>
      </c>
      <c r="L14"/>
      <c r="M14"/>
      <c r="N14">
        <v>96000</v>
      </c>
    </row>
    <row r="15" spans="1:14" x14ac:dyDescent="0.3">
      <c r="A15" s="2">
        <v>44583</v>
      </c>
      <c r="B15" s="3" t="s">
        <v>241</v>
      </c>
      <c r="C15" s="4" t="s">
        <v>13</v>
      </c>
      <c r="D15" s="4">
        <v>1015</v>
      </c>
      <c r="E15" s="4" t="s">
        <v>2</v>
      </c>
      <c r="F15" s="5">
        <v>134</v>
      </c>
      <c r="G15" s="7">
        <v>136010</v>
      </c>
      <c r="I15" s="9" t="s">
        <v>191</v>
      </c>
      <c r="J15"/>
      <c r="K15"/>
      <c r="L15"/>
      <c r="M15">
        <v>33374</v>
      </c>
      <c r="N15">
        <v>33374</v>
      </c>
    </row>
    <row r="16" spans="1:14" x14ac:dyDescent="0.3">
      <c r="A16" s="2">
        <v>44585</v>
      </c>
      <c r="B16" s="3" t="s">
        <v>241</v>
      </c>
      <c r="C16" s="4" t="s">
        <v>13</v>
      </c>
      <c r="D16" s="4">
        <v>525</v>
      </c>
      <c r="E16" s="4" t="s">
        <v>2</v>
      </c>
      <c r="F16" s="5">
        <v>152</v>
      </c>
      <c r="G16" s="7">
        <v>79800</v>
      </c>
      <c r="I16" s="9" t="s">
        <v>38</v>
      </c>
      <c r="J16">
        <v>53610</v>
      </c>
      <c r="K16"/>
      <c r="L16"/>
      <c r="M16"/>
      <c r="N16">
        <v>53610</v>
      </c>
    </row>
    <row r="17" spans="1:14" x14ac:dyDescent="0.3">
      <c r="A17" s="2">
        <v>44585</v>
      </c>
      <c r="B17" s="3" t="s">
        <v>241</v>
      </c>
      <c r="C17" s="4" t="s">
        <v>13</v>
      </c>
      <c r="D17" s="4">
        <v>520</v>
      </c>
      <c r="E17" s="4" t="s">
        <v>2</v>
      </c>
      <c r="F17" s="5">
        <v>134</v>
      </c>
      <c r="G17" s="7">
        <v>69680</v>
      </c>
      <c r="I17" s="9" t="s">
        <v>118</v>
      </c>
      <c r="J17"/>
      <c r="K17"/>
      <c r="L17"/>
      <c r="M17">
        <v>54955.5</v>
      </c>
      <c r="N17">
        <v>54955.5</v>
      </c>
    </row>
    <row r="18" spans="1:14" x14ac:dyDescent="0.3">
      <c r="A18" s="2">
        <v>44586</v>
      </c>
      <c r="B18" s="3" t="s">
        <v>241</v>
      </c>
      <c r="C18" s="4" t="s">
        <v>13</v>
      </c>
      <c r="D18" s="4">
        <v>3800</v>
      </c>
      <c r="E18" s="4" t="s">
        <v>2</v>
      </c>
      <c r="F18" s="5">
        <v>20.5</v>
      </c>
      <c r="G18" s="7">
        <v>77900</v>
      </c>
      <c r="I18" s="9" t="s">
        <v>84</v>
      </c>
      <c r="J18"/>
      <c r="K18"/>
      <c r="L18"/>
      <c r="M18">
        <v>438090</v>
      </c>
      <c r="N18">
        <v>438090</v>
      </c>
    </row>
    <row r="19" spans="1:14" x14ac:dyDescent="0.3">
      <c r="A19" s="2">
        <v>44590</v>
      </c>
      <c r="B19" s="3" t="s">
        <v>241</v>
      </c>
      <c r="C19" s="4" t="s">
        <v>13</v>
      </c>
      <c r="D19" s="4">
        <v>4600</v>
      </c>
      <c r="E19" s="4" t="s">
        <v>2</v>
      </c>
      <c r="F19" s="5">
        <v>20.5</v>
      </c>
      <c r="G19" s="7">
        <v>94300</v>
      </c>
      <c r="I19" s="9" t="s">
        <v>161</v>
      </c>
      <c r="J19"/>
      <c r="K19">
        <v>128540</v>
      </c>
      <c r="L19"/>
      <c r="M19"/>
      <c r="N19">
        <v>128540</v>
      </c>
    </row>
    <row r="20" spans="1:14" x14ac:dyDescent="0.3">
      <c r="A20" s="2">
        <v>44592</v>
      </c>
      <c r="B20" s="3" t="s">
        <v>241</v>
      </c>
      <c r="C20" s="4" t="s">
        <v>13</v>
      </c>
      <c r="D20" s="4">
        <v>4400</v>
      </c>
      <c r="E20" s="4" t="s">
        <v>2</v>
      </c>
      <c r="F20" s="5">
        <v>20.5</v>
      </c>
      <c r="G20" s="7">
        <v>90200</v>
      </c>
      <c r="I20" s="9" t="s">
        <v>78</v>
      </c>
      <c r="J20">
        <v>124624.5</v>
      </c>
      <c r="K20"/>
      <c r="L20"/>
      <c r="M20"/>
      <c r="N20">
        <v>124624.5</v>
      </c>
    </row>
    <row r="21" spans="1:14" x14ac:dyDescent="0.3">
      <c r="A21" s="2">
        <v>44583</v>
      </c>
      <c r="B21" s="3" t="s">
        <v>242</v>
      </c>
      <c r="C21" s="4" t="s">
        <v>11</v>
      </c>
      <c r="D21" s="4">
        <v>787</v>
      </c>
      <c r="E21" s="4" t="s">
        <v>1</v>
      </c>
      <c r="F21" s="5">
        <v>42</v>
      </c>
      <c r="G21" s="7">
        <v>33054</v>
      </c>
      <c r="I21" s="9" t="s">
        <v>214</v>
      </c>
      <c r="J21"/>
      <c r="K21"/>
      <c r="L21"/>
      <c r="M21">
        <v>46098</v>
      </c>
      <c r="N21">
        <v>46098</v>
      </c>
    </row>
    <row r="22" spans="1:14" x14ac:dyDescent="0.3">
      <c r="A22" s="2">
        <v>44564</v>
      </c>
      <c r="B22" s="3" t="s">
        <v>237</v>
      </c>
      <c r="C22" s="4" t="s">
        <v>11</v>
      </c>
      <c r="D22" s="4">
        <v>221</v>
      </c>
      <c r="E22" s="4" t="s">
        <v>1</v>
      </c>
      <c r="F22" s="5">
        <v>38</v>
      </c>
      <c r="G22" s="7">
        <v>8398</v>
      </c>
      <c r="I22" s="9" t="s">
        <v>71</v>
      </c>
      <c r="J22"/>
      <c r="K22"/>
      <c r="L22"/>
      <c r="M22">
        <v>281424.25</v>
      </c>
      <c r="N22">
        <v>281424.25</v>
      </c>
    </row>
    <row r="23" spans="1:14" x14ac:dyDescent="0.3">
      <c r="A23" s="2">
        <v>44550</v>
      </c>
      <c r="B23" s="3" t="s">
        <v>234</v>
      </c>
      <c r="C23" s="4" t="s">
        <v>13</v>
      </c>
      <c r="D23" s="4">
        <v>270</v>
      </c>
      <c r="E23" s="4" t="s">
        <v>2</v>
      </c>
      <c r="F23" s="5">
        <v>88</v>
      </c>
      <c r="G23" s="7">
        <v>23760</v>
      </c>
      <c r="I23" s="9" t="s">
        <v>148</v>
      </c>
      <c r="J23">
        <v>14484</v>
      </c>
      <c r="K23">
        <v>48357.5</v>
      </c>
      <c r="L23"/>
      <c r="M23"/>
      <c r="N23">
        <v>62841.5</v>
      </c>
    </row>
    <row r="24" spans="1:14" x14ac:dyDescent="0.3">
      <c r="A24" s="2">
        <v>44550</v>
      </c>
      <c r="B24" s="3" t="s">
        <v>234</v>
      </c>
      <c r="C24" s="4" t="s">
        <v>13</v>
      </c>
      <c r="D24" s="4">
        <v>256</v>
      </c>
      <c r="E24" s="4" t="s">
        <v>2</v>
      </c>
      <c r="F24" s="5">
        <v>26</v>
      </c>
      <c r="G24" s="7">
        <v>6656</v>
      </c>
      <c r="I24" s="9" t="s">
        <v>121</v>
      </c>
      <c r="J24"/>
      <c r="K24"/>
      <c r="L24">
        <v>3159</v>
      </c>
      <c r="M24"/>
      <c r="N24">
        <v>3159</v>
      </c>
    </row>
    <row r="25" spans="1:14" x14ac:dyDescent="0.3">
      <c r="A25" s="2">
        <v>44550</v>
      </c>
      <c r="B25" s="3" t="s">
        <v>234</v>
      </c>
      <c r="C25" s="4" t="s">
        <v>13</v>
      </c>
      <c r="D25" s="4">
        <v>285</v>
      </c>
      <c r="E25" s="4" t="s">
        <v>2</v>
      </c>
      <c r="F25" s="5">
        <v>185</v>
      </c>
      <c r="G25" s="7">
        <v>52725</v>
      </c>
      <c r="I25" s="9" t="s">
        <v>98</v>
      </c>
      <c r="J25">
        <v>121572</v>
      </c>
      <c r="K25"/>
      <c r="L25"/>
      <c r="M25"/>
      <c r="N25">
        <v>121572</v>
      </c>
    </row>
    <row r="26" spans="1:14" x14ac:dyDescent="0.3">
      <c r="A26" s="2">
        <v>44560</v>
      </c>
      <c r="B26" s="3" t="s">
        <v>236</v>
      </c>
      <c r="C26" s="4" t="s">
        <v>11</v>
      </c>
      <c r="D26" s="4">
        <v>1066</v>
      </c>
      <c r="E26" s="4" t="s">
        <v>1</v>
      </c>
      <c r="F26" s="5">
        <v>36.75</v>
      </c>
      <c r="G26" s="7">
        <v>39175.5</v>
      </c>
      <c r="I26" s="9" t="s">
        <v>201</v>
      </c>
      <c r="J26"/>
      <c r="K26">
        <v>76038</v>
      </c>
      <c r="L26"/>
      <c r="M26"/>
      <c r="N26">
        <v>76038</v>
      </c>
    </row>
    <row r="27" spans="1:14" x14ac:dyDescent="0.3">
      <c r="A27" s="2">
        <v>44560</v>
      </c>
      <c r="B27" s="3" t="s">
        <v>236</v>
      </c>
      <c r="C27" s="4" t="s">
        <v>11</v>
      </c>
      <c r="D27" s="4">
        <v>2058</v>
      </c>
      <c r="E27" s="4" t="s">
        <v>1</v>
      </c>
      <c r="F27" s="5">
        <v>36.75</v>
      </c>
      <c r="G27" s="7">
        <v>75631.5</v>
      </c>
      <c r="I27" s="9" t="s">
        <v>200</v>
      </c>
      <c r="J27"/>
      <c r="K27"/>
      <c r="L27"/>
      <c r="M27">
        <v>463092.5</v>
      </c>
      <c r="N27">
        <v>463092.5</v>
      </c>
    </row>
    <row r="28" spans="1:14" x14ac:dyDescent="0.3">
      <c r="A28" s="2">
        <v>44560</v>
      </c>
      <c r="B28" s="3" t="s">
        <v>236</v>
      </c>
      <c r="C28" s="4" t="s">
        <v>11</v>
      </c>
      <c r="D28" s="4">
        <v>1505</v>
      </c>
      <c r="E28" s="4" t="s">
        <v>1</v>
      </c>
      <c r="F28" s="5">
        <v>36.75</v>
      </c>
      <c r="G28" s="7">
        <v>55308.75</v>
      </c>
      <c r="I28" s="9" t="s">
        <v>17</v>
      </c>
      <c r="J28"/>
      <c r="K28"/>
      <c r="L28">
        <v>71820</v>
      </c>
      <c r="M28">
        <v>7438661.0999999996</v>
      </c>
      <c r="N28">
        <v>7510481.0999999996</v>
      </c>
    </row>
    <row r="29" spans="1:14" x14ac:dyDescent="0.3">
      <c r="A29" s="2">
        <v>44560</v>
      </c>
      <c r="B29" s="3" t="s">
        <v>236</v>
      </c>
      <c r="C29" s="4" t="s">
        <v>11</v>
      </c>
      <c r="D29" s="4">
        <v>938</v>
      </c>
      <c r="E29" s="4" t="s">
        <v>1</v>
      </c>
      <c r="F29" s="5">
        <v>36.75</v>
      </c>
      <c r="G29" s="7">
        <v>34471.5</v>
      </c>
      <c r="I29" s="9" t="s">
        <v>27</v>
      </c>
      <c r="J29"/>
      <c r="K29"/>
      <c r="L29"/>
      <c r="M29">
        <v>2762051.5</v>
      </c>
      <c r="N29">
        <v>2762051.5</v>
      </c>
    </row>
    <row r="30" spans="1:14" x14ac:dyDescent="0.3">
      <c r="A30" s="2">
        <v>44560</v>
      </c>
      <c r="B30" s="3" t="s">
        <v>236</v>
      </c>
      <c r="C30" s="4" t="s">
        <v>11</v>
      </c>
      <c r="D30" s="4">
        <v>882</v>
      </c>
      <c r="E30" s="4" t="s">
        <v>1</v>
      </c>
      <c r="F30" s="5">
        <v>36.75</v>
      </c>
      <c r="G30" s="7">
        <v>32413.5</v>
      </c>
      <c r="I30" s="9" t="s">
        <v>31</v>
      </c>
      <c r="J30">
        <v>27200</v>
      </c>
      <c r="K30"/>
      <c r="L30"/>
      <c r="M30"/>
      <c r="N30">
        <v>27200</v>
      </c>
    </row>
    <row r="31" spans="1:14" x14ac:dyDescent="0.3">
      <c r="A31" s="2">
        <v>44560</v>
      </c>
      <c r="B31" s="3" t="s">
        <v>236</v>
      </c>
      <c r="C31" s="4" t="s">
        <v>11</v>
      </c>
      <c r="D31" s="4">
        <v>2390</v>
      </c>
      <c r="E31" s="4" t="s">
        <v>1</v>
      </c>
      <c r="F31" s="5">
        <v>37</v>
      </c>
      <c r="G31" s="7">
        <v>88430</v>
      </c>
      <c r="I31" s="9" t="s">
        <v>151</v>
      </c>
      <c r="J31"/>
      <c r="K31">
        <v>50000</v>
      </c>
      <c r="L31"/>
      <c r="M31"/>
      <c r="N31">
        <v>50000</v>
      </c>
    </row>
    <row r="32" spans="1:14" x14ac:dyDescent="0.3">
      <c r="A32" s="2">
        <v>44560</v>
      </c>
      <c r="B32" s="3" t="s">
        <v>236</v>
      </c>
      <c r="C32" s="4" t="s">
        <v>11</v>
      </c>
      <c r="D32" s="4">
        <v>832</v>
      </c>
      <c r="E32" s="4" t="s">
        <v>1</v>
      </c>
      <c r="F32" s="5">
        <v>36.75</v>
      </c>
      <c r="G32" s="7">
        <v>30576</v>
      </c>
      <c r="I32" s="9" t="s">
        <v>108</v>
      </c>
      <c r="J32">
        <v>61920.3</v>
      </c>
      <c r="K32"/>
      <c r="L32"/>
      <c r="M32"/>
      <c r="N32">
        <v>61920.3</v>
      </c>
    </row>
    <row r="33" spans="1:14" x14ac:dyDescent="0.3">
      <c r="A33" s="2">
        <v>44421</v>
      </c>
      <c r="B33" s="3" t="s">
        <v>205</v>
      </c>
      <c r="C33" s="4" t="s">
        <v>15</v>
      </c>
      <c r="D33" s="4">
        <v>150</v>
      </c>
      <c r="E33" s="4" t="s">
        <v>2</v>
      </c>
      <c r="F33" s="5">
        <v>39</v>
      </c>
      <c r="G33" s="7">
        <v>5850</v>
      </c>
      <c r="I33" s="9" t="s">
        <v>164</v>
      </c>
      <c r="J33"/>
      <c r="K33">
        <v>9322.5</v>
      </c>
      <c r="L33"/>
      <c r="M33"/>
      <c r="N33">
        <v>9322.5</v>
      </c>
    </row>
    <row r="34" spans="1:14" x14ac:dyDescent="0.3">
      <c r="A34" s="2">
        <v>44421</v>
      </c>
      <c r="B34" s="3" t="s">
        <v>205</v>
      </c>
      <c r="C34" s="4" t="s">
        <v>15</v>
      </c>
      <c r="D34" s="4">
        <v>5080</v>
      </c>
      <c r="E34" s="4" t="s">
        <v>2</v>
      </c>
      <c r="F34" s="5">
        <v>1.5</v>
      </c>
      <c r="G34" s="7">
        <v>7620</v>
      </c>
      <c r="I34" s="9" t="s">
        <v>92</v>
      </c>
      <c r="J34"/>
      <c r="K34">
        <v>92736</v>
      </c>
      <c r="L34"/>
      <c r="M34"/>
      <c r="N34">
        <v>92736</v>
      </c>
    </row>
    <row r="35" spans="1:14" x14ac:dyDescent="0.3">
      <c r="A35" s="2">
        <v>44421</v>
      </c>
      <c r="B35" s="3" t="s">
        <v>205</v>
      </c>
      <c r="C35" s="4" t="s">
        <v>15</v>
      </c>
      <c r="D35" s="4">
        <v>2000</v>
      </c>
      <c r="E35" s="4" t="s">
        <v>2</v>
      </c>
      <c r="F35" s="5">
        <v>34.25</v>
      </c>
      <c r="G35" s="7">
        <v>68500</v>
      </c>
      <c r="I35" s="9" t="s">
        <v>193</v>
      </c>
      <c r="J35">
        <v>1500</v>
      </c>
      <c r="K35">
        <v>160000</v>
      </c>
      <c r="L35"/>
      <c r="M35"/>
      <c r="N35">
        <v>161500</v>
      </c>
    </row>
    <row r="36" spans="1:14" x14ac:dyDescent="0.3">
      <c r="A36" s="2">
        <v>44421</v>
      </c>
      <c r="B36" s="3" t="s">
        <v>205</v>
      </c>
      <c r="C36" s="4" t="s">
        <v>13</v>
      </c>
      <c r="D36" s="4">
        <v>952</v>
      </c>
      <c r="E36" s="4" t="s">
        <v>2</v>
      </c>
      <c r="F36" s="5">
        <v>69.5</v>
      </c>
      <c r="G36" s="7">
        <v>66164</v>
      </c>
      <c r="I36" s="9" t="s">
        <v>21</v>
      </c>
      <c r="J36"/>
      <c r="K36"/>
      <c r="L36"/>
      <c r="M36">
        <v>24311131.850000001</v>
      </c>
      <c r="N36">
        <v>24311131.850000001</v>
      </c>
    </row>
    <row r="37" spans="1:14" x14ac:dyDescent="0.3">
      <c r="A37" s="2">
        <v>44421</v>
      </c>
      <c r="B37" s="3" t="s">
        <v>205</v>
      </c>
      <c r="C37" s="4" t="s">
        <v>13</v>
      </c>
      <c r="D37" s="4">
        <v>101</v>
      </c>
      <c r="E37" s="4" t="s">
        <v>2</v>
      </c>
      <c r="F37" s="5">
        <v>44</v>
      </c>
      <c r="G37" s="7">
        <v>4444</v>
      </c>
      <c r="I37" s="9" t="s">
        <v>131</v>
      </c>
      <c r="J37"/>
      <c r="K37"/>
      <c r="L37">
        <v>40240</v>
      </c>
      <c r="M37">
        <v>21565</v>
      </c>
      <c r="N37">
        <v>61805</v>
      </c>
    </row>
    <row r="38" spans="1:14" x14ac:dyDescent="0.3">
      <c r="A38" s="2">
        <v>44476</v>
      </c>
      <c r="B38" s="3" t="s">
        <v>205</v>
      </c>
      <c r="C38" s="4" t="s">
        <v>15</v>
      </c>
      <c r="D38" s="4">
        <v>500</v>
      </c>
      <c r="E38" s="4" t="s">
        <v>2</v>
      </c>
      <c r="F38" s="5">
        <v>39</v>
      </c>
      <c r="G38" s="7">
        <v>19500</v>
      </c>
      <c r="I38" s="9" t="s">
        <v>40</v>
      </c>
      <c r="J38">
        <v>621364.69999999995</v>
      </c>
      <c r="K38">
        <v>401227.49999999994</v>
      </c>
      <c r="L38"/>
      <c r="M38"/>
      <c r="N38">
        <v>1022592.2</v>
      </c>
    </row>
    <row r="39" spans="1:14" x14ac:dyDescent="0.3">
      <c r="A39" s="2">
        <v>44476</v>
      </c>
      <c r="B39" s="3" t="s">
        <v>205</v>
      </c>
      <c r="C39" s="4" t="s">
        <v>15</v>
      </c>
      <c r="D39" s="4">
        <v>2000</v>
      </c>
      <c r="E39" s="4" t="s">
        <v>2</v>
      </c>
      <c r="F39" s="5">
        <v>1.5</v>
      </c>
      <c r="G39" s="7">
        <v>3000</v>
      </c>
      <c r="I39" s="9" t="s">
        <v>136</v>
      </c>
      <c r="J39"/>
      <c r="K39"/>
      <c r="L39"/>
      <c r="M39">
        <v>18096</v>
      </c>
      <c r="N39">
        <v>18096</v>
      </c>
    </row>
    <row r="40" spans="1:14" x14ac:dyDescent="0.3">
      <c r="A40" s="2">
        <v>44476</v>
      </c>
      <c r="B40" s="3" t="s">
        <v>205</v>
      </c>
      <c r="C40" s="4" t="s">
        <v>15</v>
      </c>
      <c r="D40" s="4">
        <v>1150</v>
      </c>
      <c r="E40" s="4" t="s">
        <v>2</v>
      </c>
      <c r="F40" s="5">
        <v>34.25</v>
      </c>
      <c r="G40" s="7">
        <v>39387.5</v>
      </c>
      <c r="I40" s="9" t="s">
        <v>86</v>
      </c>
      <c r="J40">
        <v>141616.5</v>
      </c>
      <c r="K40"/>
      <c r="L40"/>
      <c r="M40"/>
      <c r="N40">
        <v>141616.5</v>
      </c>
    </row>
    <row r="41" spans="1:14" x14ac:dyDescent="0.3">
      <c r="A41" s="2">
        <v>44478</v>
      </c>
      <c r="B41" s="3" t="s">
        <v>205</v>
      </c>
      <c r="C41" s="4" t="s">
        <v>15</v>
      </c>
      <c r="D41" s="4">
        <v>400</v>
      </c>
      <c r="E41" s="4" t="s">
        <v>2</v>
      </c>
      <c r="F41" s="5">
        <v>39</v>
      </c>
      <c r="G41" s="7">
        <v>15600</v>
      </c>
      <c r="I41" s="9" t="s">
        <v>80</v>
      </c>
      <c r="J41">
        <v>171535</v>
      </c>
      <c r="K41">
        <v>769230.5</v>
      </c>
      <c r="L41"/>
      <c r="M41"/>
      <c r="N41">
        <v>940765.5</v>
      </c>
    </row>
    <row r="42" spans="1:14" x14ac:dyDescent="0.3">
      <c r="A42" s="2">
        <v>44478</v>
      </c>
      <c r="B42" s="3" t="s">
        <v>205</v>
      </c>
      <c r="C42" s="4" t="s">
        <v>15</v>
      </c>
      <c r="D42" s="4">
        <v>8000</v>
      </c>
      <c r="E42" s="4" t="s">
        <v>2</v>
      </c>
      <c r="F42" s="5">
        <v>1.5</v>
      </c>
      <c r="G42" s="7">
        <v>12000</v>
      </c>
      <c r="I42" s="9" t="s">
        <v>220</v>
      </c>
      <c r="J42">
        <v>64827</v>
      </c>
      <c r="K42"/>
      <c r="L42"/>
      <c r="M42"/>
      <c r="N42">
        <v>64827</v>
      </c>
    </row>
    <row r="43" spans="1:14" x14ac:dyDescent="0.3">
      <c r="A43" s="2">
        <v>44478</v>
      </c>
      <c r="B43" s="3" t="s">
        <v>205</v>
      </c>
      <c r="C43" s="4" t="s">
        <v>15</v>
      </c>
      <c r="D43" s="4">
        <v>1226</v>
      </c>
      <c r="E43" s="4" t="s">
        <v>2</v>
      </c>
      <c r="F43" s="5">
        <v>34.25</v>
      </c>
      <c r="G43" s="7">
        <v>41990.5</v>
      </c>
      <c r="I43" s="9" t="s">
        <v>181</v>
      </c>
      <c r="J43">
        <v>61016.75</v>
      </c>
      <c r="K43"/>
      <c r="L43"/>
      <c r="M43"/>
      <c r="N43">
        <v>61016.75</v>
      </c>
    </row>
    <row r="44" spans="1:14" x14ac:dyDescent="0.3">
      <c r="A44" s="2">
        <v>44494</v>
      </c>
      <c r="B44" s="3" t="s">
        <v>205</v>
      </c>
      <c r="C44" s="4" t="s">
        <v>13</v>
      </c>
      <c r="D44" s="4">
        <v>2000</v>
      </c>
      <c r="E44" s="4" t="s">
        <v>2</v>
      </c>
      <c r="F44" s="5">
        <v>44.25</v>
      </c>
      <c r="G44" s="7">
        <v>88500</v>
      </c>
      <c r="I44" s="9" t="s">
        <v>120</v>
      </c>
      <c r="J44"/>
      <c r="K44"/>
      <c r="L44"/>
      <c r="M44">
        <v>6842</v>
      </c>
      <c r="N44">
        <v>6842</v>
      </c>
    </row>
    <row r="45" spans="1:14" x14ac:dyDescent="0.3">
      <c r="A45" s="2">
        <v>44508</v>
      </c>
      <c r="B45" s="3" t="s">
        <v>205</v>
      </c>
      <c r="C45" s="4" t="s">
        <v>13</v>
      </c>
      <c r="D45" s="4">
        <v>260</v>
      </c>
      <c r="E45" s="4" t="s">
        <v>2</v>
      </c>
      <c r="F45" s="5">
        <v>119</v>
      </c>
      <c r="G45" s="7">
        <v>30940</v>
      </c>
      <c r="I45" s="9" t="s">
        <v>28</v>
      </c>
      <c r="J45">
        <v>369261</v>
      </c>
      <c r="K45"/>
      <c r="L45"/>
      <c r="M45"/>
      <c r="N45">
        <v>369261</v>
      </c>
    </row>
    <row r="46" spans="1:14" x14ac:dyDescent="0.3">
      <c r="A46" s="2">
        <v>44508</v>
      </c>
      <c r="B46" s="3" t="s">
        <v>205</v>
      </c>
      <c r="C46" s="4" t="s">
        <v>13</v>
      </c>
      <c r="D46" s="4">
        <v>1920</v>
      </c>
      <c r="E46" s="4" t="s">
        <v>2</v>
      </c>
      <c r="F46" s="5">
        <v>48.5</v>
      </c>
      <c r="G46" s="7">
        <v>93120</v>
      </c>
      <c r="I46" s="9" t="s">
        <v>221</v>
      </c>
      <c r="J46"/>
      <c r="K46">
        <v>6644</v>
      </c>
      <c r="L46"/>
      <c r="M46"/>
      <c r="N46">
        <v>6644</v>
      </c>
    </row>
    <row r="47" spans="1:14" x14ac:dyDescent="0.3">
      <c r="A47" s="2">
        <v>44515</v>
      </c>
      <c r="B47" s="3" t="s">
        <v>205</v>
      </c>
      <c r="C47" s="4" t="s">
        <v>13</v>
      </c>
      <c r="D47" s="4">
        <v>500</v>
      </c>
      <c r="E47" s="4" t="s">
        <v>2</v>
      </c>
      <c r="F47" s="5">
        <v>6.5</v>
      </c>
      <c r="G47" s="7">
        <v>3250</v>
      </c>
      <c r="I47" s="9" t="s">
        <v>36</v>
      </c>
      <c r="J47"/>
      <c r="K47"/>
      <c r="L47">
        <v>525763.85</v>
      </c>
      <c r="M47">
        <v>1134970.25</v>
      </c>
      <c r="N47">
        <v>1660734.1</v>
      </c>
    </row>
    <row r="48" spans="1:14" x14ac:dyDescent="0.3">
      <c r="A48" s="2">
        <v>44516</v>
      </c>
      <c r="B48" s="3" t="s">
        <v>205</v>
      </c>
      <c r="C48" s="4" t="s">
        <v>15</v>
      </c>
      <c r="D48" s="4">
        <v>560</v>
      </c>
      <c r="E48" s="4" t="s">
        <v>2</v>
      </c>
      <c r="F48" s="5">
        <v>37.25</v>
      </c>
      <c r="G48" s="7">
        <v>20860</v>
      </c>
      <c r="I48" s="9" t="s">
        <v>49</v>
      </c>
      <c r="J48">
        <v>493548.15</v>
      </c>
      <c r="K48">
        <v>21765</v>
      </c>
      <c r="L48"/>
      <c r="M48"/>
      <c r="N48">
        <v>515313.15</v>
      </c>
    </row>
    <row r="49" spans="1:14" x14ac:dyDescent="0.3">
      <c r="A49" s="2">
        <v>44516</v>
      </c>
      <c r="B49" s="3" t="s">
        <v>205</v>
      </c>
      <c r="C49" s="4" t="s">
        <v>15</v>
      </c>
      <c r="D49" s="4">
        <v>430</v>
      </c>
      <c r="E49" s="4" t="s">
        <v>2</v>
      </c>
      <c r="F49" s="5">
        <v>43</v>
      </c>
      <c r="G49" s="7">
        <v>18490</v>
      </c>
      <c r="I49" s="9" t="s">
        <v>29</v>
      </c>
      <c r="J49">
        <v>18348</v>
      </c>
      <c r="K49"/>
      <c r="L49"/>
      <c r="M49"/>
      <c r="N49">
        <v>18348</v>
      </c>
    </row>
    <row r="50" spans="1:14" x14ac:dyDescent="0.3">
      <c r="A50" s="2">
        <v>44516</v>
      </c>
      <c r="B50" s="3" t="s">
        <v>205</v>
      </c>
      <c r="C50" s="4" t="s">
        <v>13</v>
      </c>
      <c r="D50" s="4">
        <v>500</v>
      </c>
      <c r="E50" s="4" t="s">
        <v>2</v>
      </c>
      <c r="F50" s="5">
        <v>75.25</v>
      </c>
      <c r="G50" s="7">
        <v>37625</v>
      </c>
      <c r="I50" s="9" t="s">
        <v>188</v>
      </c>
      <c r="J50"/>
      <c r="K50"/>
      <c r="L50"/>
      <c r="M50">
        <v>43466.5</v>
      </c>
      <c r="N50">
        <v>43466.5</v>
      </c>
    </row>
    <row r="51" spans="1:14" x14ac:dyDescent="0.3">
      <c r="A51" s="2">
        <v>44516</v>
      </c>
      <c r="B51" s="3" t="s">
        <v>205</v>
      </c>
      <c r="C51" s="4" t="s">
        <v>13</v>
      </c>
      <c r="D51" s="4">
        <v>204</v>
      </c>
      <c r="E51" s="4" t="s">
        <v>2</v>
      </c>
      <c r="F51" s="5">
        <v>120</v>
      </c>
      <c r="G51" s="7">
        <v>24480</v>
      </c>
      <c r="I51" s="9" t="s">
        <v>18</v>
      </c>
      <c r="J51">
        <v>30000</v>
      </c>
      <c r="K51"/>
      <c r="L51"/>
      <c r="M51">
        <v>1768693.25</v>
      </c>
      <c r="N51">
        <v>1798693.25</v>
      </c>
    </row>
    <row r="52" spans="1:14" x14ac:dyDescent="0.3">
      <c r="A52" s="2">
        <v>44516</v>
      </c>
      <c r="B52" s="3" t="s">
        <v>205</v>
      </c>
      <c r="C52" s="4" t="s">
        <v>13</v>
      </c>
      <c r="D52" s="4">
        <v>9650</v>
      </c>
      <c r="E52" s="4" t="s">
        <v>2</v>
      </c>
      <c r="F52" s="5">
        <v>6.5</v>
      </c>
      <c r="G52" s="7">
        <v>62725</v>
      </c>
      <c r="I52" s="9" t="s">
        <v>202</v>
      </c>
      <c r="J52">
        <v>14850</v>
      </c>
      <c r="K52">
        <v>11044</v>
      </c>
      <c r="L52"/>
      <c r="M52"/>
      <c r="N52">
        <v>25894</v>
      </c>
    </row>
    <row r="53" spans="1:14" x14ac:dyDescent="0.3">
      <c r="A53" s="2">
        <v>44518</v>
      </c>
      <c r="B53" s="3" t="s">
        <v>205</v>
      </c>
      <c r="C53" s="4" t="s">
        <v>15</v>
      </c>
      <c r="D53" s="4">
        <v>2000</v>
      </c>
      <c r="E53" s="4" t="s">
        <v>2</v>
      </c>
      <c r="F53" s="5">
        <v>1.75</v>
      </c>
      <c r="G53" s="7">
        <v>3500</v>
      </c>
      <c r="I53" s="9" t="s">
        <v>137</v>
      </c>
      <c r="J53"/>
      <c r="K53">
        <v>29902.5</v>
      </c>
      <c r="L53"/>
      <c r="M53"/>
      <c r="N53">
        <v>29902.5</v>
      </c>
    </row>
    <row r="54" spans="1:14" x14ac:dyDescent="0.3">
      <c r="A54" s="2">
        <v>44518</v>
      </c>
      <c r="B54" s="3" t="s">
        <v>205</v>
      </c>
      <c r="C54" s="4" t="s">
        <v>15</v>
      </c>
      <c r="D54" s="4">
        <v>1005</v>
      </c>
      <c r="E54" s="4" t="s">
        <v>2</v>
      </c>
      <c r="F54" s="5">
        <v>41.5</v>
      </c>
      <c r="G54" s="7">
        <v>41707.5</v>
      </c>
      <c r="I54" s="9" t="s">
        <v>77</v>
      </c>
      <c r="J54">
        <v>59250</v>
      </c>
      <c r="K54"/>
      <c r="L54"/>
      <c r="M54"/>
      <c r="N54">
        <v>59250</v>
      </c>
    </row>
    <row r="55" spans="1:14" x14ac:dyDescent="0.3">
      <c r="A55" s="2">
        <v>44518</v>
      </c>
      <c r="B55" s="3" t="s">
        <v>205</v>
      </c>
      <c r="C55" s="4" t="s">
        <v>15</v>
      </c>
      <c r="D55" s="4">
        <v>630</v>
      </c>
      <c r="E55" s="4" t="s">
        <v>2</v>
      </c>
      <c r="F55" s="5">
        <v>37.25</v>
      </c>
      <c r="G55" s="7">
        <v>23467.5</v>
      </c>
      <c r="I55" s="9" t="s">
        <v>69</v>
      </c>
      <c r="J55">
        <v>176695</v>
      </c>
      <c r="K55"/>
      <c r="L55"/>
      <c r="M55"/>
      <c r="N55">
        <v>176695</v>
      </c>
    </row>
    <row r="56" spans="1:14" x14ac:dyDescent="0.3">
      <c r="A56" s="2">
        <v>44518</v>
      </c>
      <c r="B56" s="3" t="s">
        <v>205</v>
      </c>
      <c r="C56" s="4" t="s">
        <v>13</v>
      </c>
      <c r="D56" s="4">
        <v>498</v>
      </c>
      <c r="E56" s="4" t="s">
        <v>2</v>
      </c>
      <c r="F56" s="5">
        <v>97.5</v>
      </c>
      <c r="G56" s="7">
        <v>48555</v>
      </c>
      <c r="I56" s="9" t="s">
        <v>117</v>
      </c>
      <c r="J56">
        <v>28967</v>
      </c>
      <c r="K56"/>
      <c r="L56"/>
      <c r="M56"/>
      <c r="N56">
        <v>28967</v>
      </c>
    </row>
    <row r="57" spans="1:14" x14ac:dyDescent="0.3">
      <c r="A57" s="2">
        <v>44520</v>
      </c>
      <c r="B57" s="3" t="s">
        <v>205</v>
      </c>
      <c r="C57" s="4" t="s">
        <v>15</v>
      </c>
      <c r="D57" s="4">
        <v>390</v>
      </c>
      <c r="E57" s="4" t="s">
        <v>2</v>
      </c>
      <c r="F57" s="5">
        <v>37.25</v>
      </c>
      <c r="G57" s="7">
        <v>14527.5</v>
      </c>
      <c r="I57" s="9" t="s">
        <v>180</v>
      </c>
      <c r="J57">
        <v>140818</v>
      </c>
      <c r="K57">
        <v>52095</v>
      </c>
      <c r="L57"/>
      <c r="M57"/>
      <c r="N57">
        <v>192913</v>
      </c>
    </row>
    <row r="58" spans="1:14" x14ac:dyDescent="0.3">
      <c r="A58" s="2">
        <v>44520</v>
      </c>
      <c r="B58" s="3" t="s">
        <v>205</v>
      </c>
      <c r="C58" s="4" t="s">
        <v>15</v>
      </c>
      <c r="D58" s="4">
        <v>3240</v>
      </c>
      <c r="E58" s="4" t="s">
        <v>2</v>
      </c>
      <c r="F58" s="5">
        <v>1.75</v>
      </c>
      <c r="G58" s="7">
        <v>5670</v>
      </c>
      <c r="I58" s="9" t="s">
        <v>197</v>
      </c>
      <c r="J58"/>
      <c r="K58">
        <v>24661.8</v>
      </c>
      <c r="L58"/>
      <c r="M58"/>
      <c r="N58">
        <v>24661.8</v>
      </c>
    </row>
    <row r="59" spans="1:14" x14ac:dyDescent="0.3">
      <c r="A59" s="2">
        <v>44520</v>
      </c>
      <c r="B59" s="3" t="s">
        <v>205</v>
      </c>
      <c r="C59" s="4" t="s">
        <v>15</v>
      </c>
      <c r="D59" s="4">
        <v>560</v>
      </c>
      <c r="E59" s="4" t="s">
        <v>2</v>
      </c>
      <c r="F59" s="5">
        <v>43</v>
      </c>
      <c r="G59" s="7">
        <v>24080</v>
      </c>
      <c r="I59" s="9" t="s">
        <v>141</v>
      </c>
      <c r="J59"/>
      <c r="K59">
        <v>2856</v>
      </c>
      <c r="L59"/>
      <c r="M59"/>
      <c r="N59">
        <v>2856</v>
      </c>
    </row>
    <row r="60" spans="1:14" x14ac:dyDescent="0.3">
      <c r="A60" s="2">
        <v>44524</v>
      </c>
      <c r="B60" s="3" t="s">
        <v>205</v>
      </c>
      <c r="C60" s="4" t="s">
        <v>15</v>
      </c>
      <c r="D60" s="4">
        <v>1013</v>
      </c>
      <c r="E60" s="4" t="s">
        <v>2</v>
      </c>
      <c r="F60" s="5">
        <v>37.25</v>
      </c>
      <c r="G60" s="7">
        <v>37734.25</v>
      </c>
      <c r="I60" s="9" t="s">
        <v>172</v>
      </c>
      <c r="J60"/>
      <c r="K60">
        <v>185331.5</v>
      </c>
      <c r="L60"/>
      <c r="M60"/>
      <c r="N60">
        <v>185331.5</v>
      </c>
    </row>
    <row r="61" spans="1:14" x14ac:dyDescent="0.3">
      <c r="A61" s="2">
        <v>44524</v>
      </c>
      <c r="B61" s="3" t="s">
        <v>205</v>
      </c>
      <c r="C61" s="4" t="s">
        <v>15</v>
      </c>
      <c r="D61" s="4">
        <v>505</v>
      </c>
      <c r="E61" s="4" t="s">
        <v>2</v>
      </c>
      <c r="F61" s="5">
        <v>37</v>
      </c>
      <c r="G61" s="7">
        <v>18685</v>
      </c>
      <c r="I61" s="9" t="s">
        <v>95</v>
      </c>
      <c r="J61"/>
      <c r="K61"/>
      <c r="L61">
        <v>166216.5</v>
      </c>
      <c r="M61"/>
      <c r="N61">
        <v>166216.5</v>
      </c>
    </row>
    <row r="62" spans="1:14" x14ac:dyDescent="0.3">
      <c r="A62" s="2">
        <v>44524</v>
      </c>
      <c r="B62" s="3" t="s">
        <v>205</v>
      </c>
      <c r="C62" s="4" t="s">
        <v>15</v>
      </c>
      <c r="D62" s="4">
        <v>440</v>
      </c>
      <c r="E62" s="4" t="s">
        <v>2</v>
      </c>
      <c r="F62" s="5">
        <v>43</v>
      </c>
      <c r="G62" s="7">
        <v>18920</v>
      </c>
      <c r="I62" s="9" t="s">
        <v>178</v>
      </c>
      <c r="J62"/>
      <c r="K62">
        <v>39156.5</v>
      </c>
      <c r="L62"/>
      <c r="M62"/>
      <c r="N62">
        <v>39156.5</v>
      </c>
    </row>
    <row r="63" spans="1:14" x14ac:dyDescent="0.3">
      <c r="A63" s="2">
        <v>44529</v>
      </c>
      <c r="B63" s="3" t="s">
        <v>205</v>
      </c>
      <c r="C63" s="4" t="s">
        <v>13</v>
      </c>
      <c r="D63" s="4">
        <v>300</v>
      </c>
      <c r="E63" s="4" t="s">
        <v>2</v>
      </c>
      <c r="F63" s="5">
        <v>130</v>
      </c>
      <c r="G63" s="7">
        <v>39000</v>
      </c>
      <c r="I63" s="9" t="s">
        <v>82</v>
      </c>
      <c r="J63">
        <v>434610</v>
      </c>
      <c r="K63">
        <v>332213</v>
      </c>
      <c r="L63"/>
      <c r="M63"/>
      <c r="N63">
        <v>766823</v>
      </c>
    </row>
    <row r="64" spans="1:14" x14ac:dyDescent="0.3">
      <c r="A64" s="2">
        <v>44529</v>
      </c>
      <c r="B64" s="3" t="s">
        <v>205</v>
      </c>
      <c r="C64" s="4" t="s">
        <v>13</v>
      </c>
      <c r="D64" s="4">
        <v>408</v>
      </c>
      <c r="E64" s="4" t="s">
        <v>2</v>
      </c>
      <c r="F64" s="5">
        <v>141</v>
      </c>
      <c r="G64" s="7">
        <v>57528</v>
      </c>
      <c r="I64" s="9" t="s">
        <v>218</v>
      </c>
      <c r="J64"/>
      <c r="K64">
        <v>35221.75</v>
      </c>
      <c r="L64"/>
      <c r="M64"/>
      <c r="N64">
        <v>35221.75</v>
      </c>
    </row>
    <row r="65" spans="1:14" x14ac:dyDescent="0.3">
      <c r="A65" s="2">
        <v>44529</v>
      </c>
      <c r="B65" s="3" t="s">
        <v>205</v>
      </c>
      <c r="C65" s="4" t="s">
        <v>15</v>
      </c>
      <c r="D65" s="4">
        <v>5150</v>
      </c>
      <c r="E65" s="4" t="s">
        <v>2</v>
      </c>
      <c r="F65" s="5">
        <v>1.75</v>
      </c>
      <c r="G65" s="7">
        <v>9012.5</v>
      </c>
      <c r="I65" s="9" t="s">
        <v>109</v>
      </c>
      <c r="J65"/>
      <c r="K65"/>
      <c r="L65"/>
      <c r="M65">
        <v>20520</v>
      </c>
      <c r="N65">
        <v>20520</v>
      </c>
    </row>
    <row r="66" spans="1:14" x14ac:dyDescent="0.3">
      <c r="A66" s="2">
        <v>44529</v>
      </c>
      <c r="B66" s="3" t="s">
        <v>205</v>
      </c>
      <c r="C66" s="4" t="s">
        <v>13</v>
      </c>
      <c r="D66" s="4">
        <v>580</v>
      </c>
      <c r="E66" s="4" t="s">
        <v>2</v>
      </c>
      <c r="F66" s="5">
        <v>48.5</v>
      </c>
      <c r="G66" s="7">
        <v>28130</v>
      </c>
      <c r="I66" s="9" t="s">
        <v>35</v>
      </c>
      <c r="J66">
        <v>527318.75</v>
      </c>
      <c r="K66">
        <v>857453.2</v>
      </c>
      <c r="L66">
        <v>60141.5</v>
      </c>
      <c r="M66">
        <v>74019.5</v>
      </c>
      <c r="N66">
        <v>1518932.95</v>
      </c>
    </row>
    <row r="67" spans="1:14" x14ac:dyDescent="0.3">
      <c r="A67" s="2">
        <v>44532</v>
      </c>
      <c r="B67" s="3" t="s">
        <v>205</v>
      </c>
      <c r="C67" s="4" t="s">
        <v>15</v>
      </c>
      <c r="D67" s="4">
        <v>993</v>
      </c>
      <c r="E67" s="4" t="s">
        <v>2</v>
      </c>
      <c r="F67" s="5">
        <v>37.25</v>
      </c>
      <c r="G67" s="7">
        <v>36989.25</v>
      </c>
      <c r="I67" s="9" t="s">
        <v>22</v>
      </c>
      <c r="J67">
        <v>133321.5</v>
      </c>
      <c r="K67"/>
      <c r="L67">
        <v>865357.5</v>
      </c>
      <c r="M67"/>
      <c r="N67">
        <v>998679</v>
      </c>
    </row>
    <row r="68" spans="1:14" x14ac:dyDescent="0.3">
      <c r="A68" s="2">
        <v>44532</v>
      </c>
      <c r="B68" s="3" t="s">
        <v>205</v>
      </c>
      <c r="C68" s="4" t="s">
        <v>15</v>
      </c>
      <c r="D68" s="4">
        <v>798</v>
      </c>
      <c r="E68" s="4" t="s">
        <v>2</v>
      </c>
      <c r="F68" s="5">
        <v>43</v>
      </c>
      <c r="G68" s="7">
        <v>34314</v>
      </c>
      <c r="I68" s="9" t="s">
        <v>210</v>
      </c>
      <c r="J68">
        <v>50000</v>
      </c>
      <c r="K68"/>
      <c r="L68"/>
      <c r="M68"/>
      <c r="N68">
        <v>50000</v>
      </c>
    </row>
    <row r="69" spans="1:14" x14ac:dyDescent="0.3">
      <c r="A69" s="2">
        <v>44533</v>
      </c>
      <c r="B69" s="3" t="s">
        <v>205</v>
      </c>
      <c r="C69" s="4" t="s">
        <v>13</v>
      </c>
      <c r="D69" s="4">
        <v>507</v>
      </c>
      <c r="E69" s="4" t="s">
        <v>2</v>
      </c>
      <c r="F69" s="5">
        <v>90</v>
      </c>
      <c r="G69" s="7">
        <v>45630</v>
      </c>
      <c r="I69" s="9" t="s">
        <v>61</v>
      </c>
      <c r="J69">
        <v>90413</v>
      </c>
      <c r="K69">
        <v>1540842.05</v>
      </c>
      <c r="L69"/>
      <c r="M69"/>
      <c r="N69">
        <v>1631255.05</v>
      </c>
    </row>
    <row r="70" spans="1:14" x14ac:dyDescent="0.3">
      <c r="A70" s="2">
        <v>44533</v>
      </c>
      <c r="B70" s="3" t="s">
        <v>205</v>
      </c>
      <c r="C70" s="4" t="s">
        <v>13</v>
      </c>
      <c r="D70" s="4">
        <v>1420</v>
      </c>
      <c r="E70" s="4" t="s">
        <v>2</v>
      </c>
      <c r="F70" s="5">
        <v>48.5</v>
      </c>
      <c r="G70" s="7">
        <v>68870</v>
      </c>
      <c r="I70" s="9" t="s">
        <v>167</v>
      </c>
      <c r="J70">
        <v>47488</v>
      </c>
      <c r="K70">
        <v>325920.59999999998</v>
      </c>
      <c r="L70"/>
      <c r="M70"/>
      <c r="N70">
        <v>373408.6</v>
      </c>
    </row>
    <row r="71" spans="1:14" x14ac:dyDescent="0.3">
      <c r="A71" s="2">
        <v>44533</v>
      </c>
      <c r="B71" s="3" t="s">
        <v>205</v>
      </c>
      <c r="C71" s="4" t="s">
        <v>13</v>
      </c>
      <c r="D71" s="4">
        <v>507</v>
      </c>
      <c r="E71" s="4" t="s">
        <v>2</v>
      </c>
      <c r="F71" s="5">
        <v>90</v>
      </c>
      <c r="G71" s="7">
        <v>45630</v>
      </c>
      <c r="I71" s="9" t="s">
        <v>123</v>
      </c>
      <c r="J71">
        <v>9776</v>
      </c>
      <c r="K71"/>
      <c r="L71"/>
      <c r="M71"/>
      <c r="N71">
        <v>9776</v>
      </c>
    </row>
    <row r="72" spans="1:14" x14ac:dyDescent="0.3">
      <c r="A72" s="2">
        <v>44533</v>
      </c>
      <c r="B72" s="3" t="s">
        <v>205</v>
      </c>
      <c r="C72" s="4" t="s">
        <v>13</v>
      </c>
      <c r="D72" s="4">
        <v>1420</v>
      </c>
      <c r="E72" s="4" t="s">
        <v>2</v>
      </c>
      <c r="F72" s="5">
        <v>48.5</v>
      </c>
      <c r="G72" s="7">
        <v>68870</v>
      </c>
      <c r="I72" s="9" t="s">
        <v>176</v>
      </c>
      <c r="J72"/>
      <c r="K72">
        <v>36345.4</v>
      </c>
      <c r="L72"/>
      <c r="M72"/>
      <c r="N72">
        <v>36345.4</v>
      </c>
    </row>
    <row r="73" spans="1:14" x14ac:dyDescent="0.3">
      <c r="A73" s="2">
        <v>44545</v>
      </c>
      <c r="B73" s="3" t="s">
        <v>205</v>
      </c>
      <c r="C73" s="4" t="s">
        <v>15</v>
      </c>
      <c r="D73" s="4">
        <v>1008</v>
      </c>
      <c r="E73" s="4" t="s">
        <v>2</v>
      </c>
      <c r="F73" s="5">
        <v>37.25</v>
      </c>
      <c r="G73" s="7">
        <v>37548</v>
      </c>
      <c r="I73" s="9" t="s">
        <v>163</v>
      </c>
      <c r="J73">
        <v>1748596.2</v>
      </c>
      <c r="K73"/>
      <c r="L73"/>
      <c r="M73"/>
      <c r="N73">
        <v>1748596.2</v>
      </c>
    </row>
    <row r="74" spans="1:14" x14ac:dyDescent="0.3">
      <c r="A74" s="2">
        <v>44545</v>
      </c>
      <c r="B74" s="3" t="s">
        <v>205</v>
      </c>
      <c r="C74" s="4" t="s">
        <v>15</v>
      </c>
      <c r="D74" s="4">
        <v>501</v>
      </c>
      <c r="E74" s="4" t="s">
        <v>2</v>
      </c>
      <c r="F74" s="5">
        <v>43</v>
      </c>
      <c r="G74" s="7">
        <v>21543</v>
      </c>
      <c r="I74" s="9" t="s">
        <v>89</v>
      </c>
      <c r="J74"/>
      <c r="K74"/>
      <c r="L74">
        <v>28374</v>
      </c>
      <c r="M74"/>
      <c r="N74">
        <v>28374</v>
      </c>
    </row>
    <row r="75" spans="1:14" x14ac:dyDescent="0.3">
      <c r="A75" s="2">
        <v>44545</v>
      </c>
      <c r="B75" s="3" t="s">
        <v>205</v>
      </c>
      <c r="C75" s="4" t="s">
        <v>15</v>
      </c>
      <c r="D75" s="4">
        <v>501</v>
      </c>
      <c r="E75" s="4" t="s">
        <v>2</v>
      </c>
      <c r="F75" s="5">
        <v>37</v>
      </c>
      <c r="G75" s="7">
        <v>18537</v>
      </c>
      <c r="I75" s="9" t="s">
        <v>175</v>
      </c>
      <c r="J75"/>
      <c r="K75"/>
      <c r="L75"/>
      <c r="M75">
        <v>30145.5</v>
      </c>
      <c r="N75">
        <v>30145.5</v>
      </c>
    </row>
    <row r="76" spans="1:14" x14ac:dyDescent="0.3">
      <c r="A76" s="2">
        <v>44554</v>
      </c>
      <c r="B76" s="3" t="s">
        <v>205</v>
      </c>
      <c r="C76" s="4" t="s">
        <v>13</v>
      </c>
      <c r="D76" s="4">
        <v>870</v>
      </c>
      <c r="E76" s="4" t="s">
        <v>2</v>
      </c>
      <c r="F76" s="5">
        <v>48.5</v>
      </c>
      <c r="G76" s="7">
        <v>42195</v>
      </c>
      <c r="I76" s="9" t="s">
        <v>94</v>
      </c>
      <c r="J76">
        <v>857875</v>
      </c>
      <c r="K76">
        <v>327987.20000000001</v>
      </c>
      <c r="L76"/>
      <c r="M76"/>
      <c r="N76">
        <v>1185862.2</v>
      </c>
    </row>
    <row r="77" spans="1:14" x14ac:dyDescent="0.3">
      <c r="A77" s="2">
        <v>44554</v>
      </c>
      <c r="B77" s="3" t="s">
        <v>205</v>
      </c>
      <c r="C77" s="4" t="s">
        <v>15</v>
      </c>
      <c r="D77" s="4">
        <v>1020</v>
      </c>
      <c r="E77" s="4" t="s">
        <v>2</v>
      </c>
      <c r="F77" s="5">
        <v>37.25</v>
      </c>
      <c r="G77" s="7">
        <v>37995</v>
      </c>
      <c r="I77" s="9" t="s">
        <v>139</v>
      </c>
      <c r="J77"/>
      <c r="K77">
        <v>11465.5</v>
      </c>
      <c r="L77"/>
      <c r="M77"/>
      <c r="N77">
        <v>11465.5</v>
      </c>
    </row>
    <row r="78" spans="1:14" x14ac:dyDescent="0.3">
      <c r="A78" s="2">
        <v>44554</v>
      </c>
      <c r="B78" s="3" t="s">
        <v>205</v>
      </c>
      <c r="C78" s="4" t="s">
        <v>15</v>
      </c>
      <c r="D78" s="4">
        <v>350</v>
      </c>
      <c r="E78" s="4" t="s">
        <v>2</v>
      </c>
      <c r="F78" s="5">
        <v>43</v>
      </c>
      <c r="G78" s="7">
        <v>15050</v>
      </c>
      <c r="I78" s="9" t="s">
        <v>83</v>
      </c>
      <c r="J78"/>
      <c r="K78"/>
      <c r="L78"/>
      <c r="M78">
        <v>102890</v>
      </c>
      <c r="N78">
        <v>102890</v>
      </c>
    </row>
    <row r="79" spans="1:14" x14ac:dyDescent="0.3">
      <c r="A79" s="2">
        <v>44558</v>
      </c>
      <c r="B79" s="3" t="s">
        <v>205</v>
      </c>
      <c r="C79" s="4" t="s">
        <v>13</v>
      </c>
      <c r="D79" s="4">
        <v>100</v>
      </c>
      <c r="E79" s="4" t="s">
        <v>2</v>
      </c>
      <c r="F79" s="5">
        <v>141</v>
      </c>
      <c r="G79" s="7">
        <v>14100</v>
      </c>
      <c r="I79" s="9" t="s">
        <v>75</v>
      </c>
      <c r="J79"/>
      <c r="K79"/>
      <c r="L79"/>
      <c r="M79">
        <v>20438.75</v>
      </c>
      <c r="N79">
        <v>20438.75</v>
      </c>
    </row>
    <row r="80" spans="1:14" x14ac:dyDescent="0.3">
      <c r="A80" s="2">
        <v>44558</v>
      </c>
      <c r="B80" s="3" t="s">
        <v>205</v>
      </c>
      <c r="C80" s="4" t="s">
        <v>13</v>
      </c>
      <c r="D80" s="4">
        <v>2420</v>
      </c>
      <c r="E80" s="4" t="s">
        <v>2</v>
      </c>
      <c r="F80" s="5">
        <v>48.5</v>
      </c>
      <c r="G80" s="7">
        <v>117370</v>
      </c>
      <c r="I80" s="9" t="s">
        <v>206</v>
      </c>
      <c r="J80">
        <v>366392.25</v>
      </c>
      <c r="K80">
        <v>147393.5</v>
      </c>
      <c r="L80"/>
      <c r="M80"/>
      <c r="N80">
        <v>513785.75</v>
      </c>
    </row>
    <row r="81" spans="1:14" x14ac:dyDescent="0.3">
      <c r="A81" s="2">
        <v>44561</v>
      </c>
      <c r="B81" s="3" t="s">
        <v>205</v>
      </c>
      <c r="C81" s="4" t="s">
        <v>13</v>
      </c>
      <c r="D81" s="4">
        <v>19866</v>
      </c>
      <c r="E81" s="4" t="s">
        <v>2</v>
      </c>
      <c r="F81" s="5">
        <v>6.5</v>
      </c>
      <c r="G81" s="7">
        <v>129129</v>
      </c>
      <c r="I81" s="9" t="s">
        <v>166</v>
      </c>
      <c r="J81">
        <v>260612.5</v>
      </c>
      <c r="K81">
        <v>581027.5</v>
      </c>
      <c r="L81"/>
      <c r="M81"/>
      <c r="N81">
        <v>841640</v>
      </c>
    </row>
    <row r="82" spans="1:14" x14ac:dyDescent="0.3">
      <c r="A82" s="2">
        <v>44561</v>
      </c>
      <c r="B82" s="3" t="s">
        <v>205</v>
      </c>
      <c r="C82" s="4" t="s">
        <v>13</v>
      </c>
      <c r="D82" s="4">
        <v>500</v>
      </c>
      <c r="E82" s="4" t="s">
        <v>2</v>
      </c>
      <c r="F82" s="5">
        <v>48.5</v>
      </c>
      <c r="G82" s="7">
        <v>24250</v>
      </c>
      <c r="I82" s="9" t="s">
        <v>171</v>
      </c>
      <c r="J82"/>
      <c r="K82"/>
      <c r="L82"/>
      <c r="M82">
        <v>208615.25</v>
      </c>
      <c r="N82">
        <v>208615.25</v>
      </c>
    </row>
    <row r="83" spans="1:14" x14ac:dyDescent="0.3">
      <c r="A83" s="2">
        <v>44569</v>
      </c>
      <c r="B83" s="3" t="s">
        <v>205</v>
      </c>
      <c r="C83" s="4" t="s">
        <v>13</v>
      </c>
      <c r="D83" s="4">
        <v>2830</v>
      </c>
      <c r="E83" s="4" t="s">
        <v>2</v>
      </c>
      <c r="F83" s="5">
        <v>48.5</v>
      </c>
      <c r="G83" s="7">
        <v>137255</v>
      </c>
      <c r="I83" s="9" t="s">
        <v>74</v>
      </c>
      <c r="J83">
        <v>37899</v>
      </c>
      <c r="K83">
        <v>61210</v>
      </c>
      <c r="L83"/>
      <c r="M83"/>
      <c r="N83">
        <v>99109</v>
      </c>
    </row>
    <row r="84" spans="1:14" x14ac:dyDescent="0.3">
      <c r="A84" s="2">
        <v>44572</v>
      </c>
      <c r="B84" s="3" t="s">
        <v>205</v>
      </c>
      <c r="C84" s="4" t="s">
        <v>15</v>
      </c>
      <c r="D84" s="4">
        <v>400</v>
      </c>
      <c r="E84" s="4" t="s">
        <v>2</v>
      </c>
      <c r="F84" s="5">
        <v>24.75</v>
      </c>
      <c r="G84" s="7">
        <v>9900</v>
      </c>
      <c r="I84" s="9" t="s">
        <v>154</v>
      </c>
      <c r="J84">
        <v>20580</v>
      </c>
      <c r="K84"/>
      <c r="L84"/>
      <c r="M84"/>
      <c r="N84">
        <v>20580</v>
      </c>
    </row>
    <row r="85" spans="1:14" x14ac:dyDescent="0.3">
      <c r="A85" s="2">
        <v>44572</v>
      </c>
      <c r="B85" s="3" t="s">
        <v>205</v>
      </c>
      <c r="C85" s="4" t="s">
        <v>15</v>
      </c>
      <c r="D85" s="4">
        <v>726</v>
      </c>
      <c r="E85" s="4" t="s">
        <v>2</v>
      </c>
      <c r="F85" s="5">
        <v>43</v>
      </c>
      <c r="G85" s="7">
        <v>31218</v>
      </c>
      <c r="I85" s="9" t="s">
        <v>79</v>
      </c>
      <c r="J85">
        <v>26617.5</v>
      </c>
      <c r="K85">
        <v>66332.100000000006</v>
      </c>
      <c r="L85"/>
      <c r="M85"/>
      <c r="N85">
        <v>92949.6</v>
      </c>
    </row>
    <row r="86" spans="1:14" x14ac:dyDescent="0.3">
      <c r="A86" s="2">
        <v>44572</v>
      </c>
      <c r="B86" s="3" t="s">
        <v>205</v>
      </c>
      <c r="C86" s="4" t="s">
        <v>15</v>
      </c>
      <c r="D86" s="4">
        <v>760</v>
      </c>
      <c r="E86" s="4" t="s">
        <v>2</v>
      </c>
      <c r="F86" s="5">
        <v>37.25</v>
      </c>
      <c r="G86" s="7">
        <v>28310</v>
      </c>
      <c r="I86" s="9" t="s">
        <v>229</v>
      </c>
      <c r="J86"/>
      <c r="K86"/>
      <c r="L86"/>
      <c r="M86">
        <v>15288</v>
      </c>
      <c r="N86">
        <v>15288</v>
      </c>
    </row>
    <row r="87" spans="1:14" x14ac:dyDescent="0.3">
      <c r="A87" s="2">
        <v>44572</v>
      </c>
      <c r="B87" s="3" t="s">
        <v>205</v>
      </c>
      <c r="C87" s="4" t="s">
        <v>15</v>
      </c>
      <c r="D87" s="4">
        <v>102</v>
      </c>
      <c r="E87" s="4" t="s">
        <v>2</v>
      </c>
      <c r="F87" s="5">
        <v>59.85</v>
      </c>
      <c r="G87" s="7">
        <v>6104.7</v>
      </c>
      <c r="I87" s="9" t="s">
        <v>213</v>
      </c>
      <c r="J87"/>
      <c r="K87">
        <v>34955</v>
      </c>
      <c r="L87"/>
      <c r="M87"/>
      <c r="N87">
        <v>34955</v>
      </c>
    </row>
    <row r="88" spans="1:14" x14ac:dyDescent="0.3">
      <c r="A88" s="2">
        <v>44576</v>
      </c>
      <c r="B88" s="3" t="s">
        <v>205</v>
      </c>
      <c r="C88" s="4" t="s">
        <v>15</v>
      </c>
      <c r="D88" s="4">
        <v>712</v>
      </c>
      <c r="E88" s="4" t="s">
        <v>2</v>
      </c>
      <c r="F88" s="5">
        <v>43</v>
      </c>
      <c r="G88" s="7">
        <v>30616</v>
      </c>
      <c r="I88" s="9" t="s">
        <v>107</v>
      </c>
      <c r="J88">
        <v>9675</v>
      </c>
      <c r="K88"/>
      <c r="L88"/>
      <c r="M88"/>
      <c r="N88">
        <v>9675</v>
      </c>
    </row>
    <row r="89" spans="1:14" x14ac:dyDescent="0.3">
      <c r="A89" s="2">
        <v>44576</v>
      </c>
      <c r="B89" s="3" t="s">
        <v>205</v>
      </c>
      <c r="C89" s="4" t="s">
        <v>15</v>
      </c>
      <c r="D89" s="4">
        <v>1010</v>
      </c>
      <c r="E89" s="4" t="s">
        <v>2</v>
      </c>
      <c r="F89" s="5">
        <v>37</v>
      </c>
      <c r="G89" s="7">
        <v>37370</v>
      </c>
      <c r="I89" s="9" t="s">
        <v>96</v>
      </c>
      <c r="J89">
        <v>12150</v>
      </c>
      <c r="K89"/>
      <c r="L89"/>
      <c r="M89">
        <v>160634.25</v>
      </c>
      <c r="N89">
        <v>172784.25</v>
      </c>
    </row>
    <row r="90" spans="1:14" x14ac:dyDescent="0.3">
      <c r="A90" s="2">
        <v>44576</v>
      </c>
      <c r="B90" s="3" t="s">
        <v>205</v>
      </c>
      <c r="C90" s="4" t="s">
        <v>15</v>
      </c>
      <c r="D90" s="4">
        <v>560</v>
      </c>
      <c r="E90" s="4" t="s">
        <v>2</v>
      </c>
      <c r="F90" s="5">
        <v>37.25</v>
      </c>
      <c r="G90" s="7">
        <v>20860</v>
      </c>
      <c r="I90" s="9" t="s">
        <v>126</v>
      </c>
      <c r="J90"/>
      <c r="K90"/>
      <c r="L90">
        <v>108604</v>
      </c>
      <c r="M90"/>
      <c r="N90">
        <v>108604</v>
      </c>
    </row>
    <row r="91" spans="1:14" x14ac:dyDescent="0.3">
      <c r="A91" s="2">
        <v>44578</v>
      </c>
      <c r="B91" s="3" t="s">
        <v>205</v>
      </c>
      <c r="C91" s="4" t="s">
        <v>15</v>
      </c>
      <c r="D91" s="4">
        <v>712</v>
      </c>
      <c r="E91" s="4" t="s">
        <v>2</v>
      </c>
      <c r="F91" s="5">
        <v>37.25</v>
      </c>
      <c r="G91" s="7">
        <v>26522</v>
      </c>
      <c r="I91" s="9" t="s">
        <v>46</v>
      </c>
      <c r="J91">
        <v>366036</v>
      </c>
      <c r="K91"/>
      <c r="L91"/>
      <c r="M91"/>
      <c r="N91">
        <v>366036</v>
      </c>
    </row>
    <row r="92" spans="1:14" x14ac:dyDescent="0.3">
      <c r="A92" s="2">
        <v>44578</v>
      </c>
      <c r="B92" s="3" t="s">
        <v>205</v>
      </c>
      <c r="C92" s="4" t="s">
        <v>15</v>
      </c>
      <c r="D92" s="4">
        <v>1010</v>
      </c>
      <c r="E92" s="4" t="s">
        <v>2</v>
      </c>
      <c r="F92" s="5">
        <v>37</v>
      </c>
      <c r="G92" s="7">
        <v>37370</v>
      </c>
      <c r="I92" s="9" t="s">
        <v>68</v>
      </c>
      <c r="J92"/>
      <c r="K92"/>
      <c r="L92"/>
      <c r="M92">
        <v>324693.75</v>
      </c>
      <c r="N92">
        <v>324693.75</v>
      </c>
    </row>
    <row r="93" spans="1:14" x14ac:dyDescent="0.3">
      <c r="A93" s="2">
        <v>44578</v>
      </c>
      <c r="B93" s="3" t="s">
        <v>205</v>
      </c>
      <c r="C93" s="4" t="s">
        <v>15</v>
      </c>
      <c r="D93" s="4">
        <v>560</v>
      </c>
      <c r="E93" s="4" t="s">
        <v>2</v>
      </c>
      <c r="F93" s="5">
        <v>43</v>
      </c>
      <c r="G93" s="7">
        <v>24080</v>
      </c>
      <c r="I93" s="9" t="s">
        <v>145</v>
      </c>
      <c r="J93">
        <v>1569554.5</v>
      </c>
      <c r="K93">
        <v>191444.2</v>
      </c>
      <c r="L93"/>
      <c r="M93"/>
      <c r="N93">
        <v>1760998.7</v>
      </c>
    </row>
    <row r="94" spans="1:14" x14ac:dyDescent="0.3">
      <c r="A94" s="2">
        <v>44581</v>
      </c>
      <c r="B94" s="3" t="s">
        <v>205</v>
      </c>
      <c r="C94" s="4" t="s">
        <v>13</v>
      </c>
      <c r="D94" s="4">
        <v>20050</v>
      </c>
      <c r="E94" s="4" t="s">
        <v>2</v>
      </c>
      <c r="F94" s="5">
        <v>6.5</v>
      </c>
      <c r="G94" s="7">
        <v>130325</v>
      </c>
      <c r="I94" s="9" t="s">
        <v>144</v>
      </c>
      <c r="J94"/>
      <c r="K94">
        <v>6495.3</v>
      </c>
      <c r="L94"/>
      <c r="M94"/>
      <c r="N94">
        <v>6495.3</v>
      </c>
    </row>
    <row r="95" spans="1:14" x14ac:dyDescent="0.3">
      <c r="A95" s="2">
        <v>44581</v>
      </c>
      <c r="B95" s="3" t="s">
        <v>205</v>
      </c>
      <c r="C95" s="4" t="s">
        <v>13</v>
      </c>
      <c r="D95" s="4">
        <v>880</v>
      </c>
      <c r="E95" s="4" t="s">
        <v>2</v>
      </c>
      <c r="F95" s="5">
        <v>48.5</v>
      </c>
      <c r="G95" s="7">
        <v>42680</v>
      </c>
      <c r="I95" s="9" t="s">
        <v>208</v>
      </c>
      <c r="J95">
        <v>416961.5</v>
      </c>
      <c r="K95">
        <v>2404948.25</v>
      </c>
      <c r="L95"/>
      <c r="M95"/>
      <c r="N95">
        <v>2821909.75</v>
      </c>
    </row>
    <row r="96" spans="1:14" x14ac:dyDescent="0.3">
      <c r="A96" s="2">
        <v>44581</v>
      </c>
      <c r="B96" s="3" t="s">
        <v>205</v>
      </c>
      <c r="C96" s="4" t="s">
        <v>13</v>
      </c>
      <c r="D96" s="4">
        <v>400</v>
      </c>
      <c r="E96" s="4" t="s">
        <v>2</v>
      </c>
      <c r="F96" s="5">
        <v>120</v>
      </c>
      <c r="G96" s="7">
        <v>48000</v>
      </c>
      <c r="I96" s="9" t="s">
        <v>26</v>
      </c>
      <c r="J96">
        <v>477844</v>
      </c>
      <c r="K96">
        <v>63706</v>
      </c>
      <c r="L96"/>
      <c r="M96"/>
      <c r="N96">
        <v>541550</v>
      </c>
    </row>
    <row r="97" spans="1:14" x14ac:dyDescent="0.3">
      <c r="A97" s="2">
        <v>44595</v>
      </c>
      <c r="B97" s="3" t="s">
        <v>205</v>
      </c>
      <c r="C97" s="4" t="s">
        <v>15</v>
      </c>
      <c r="D97" s="4">
        <v>500</v>
      </c>
      <c r="E97" s="4" t="s">
        <v>2</v>
      </c>
      <c r="F97" s="5">
        <v>37</v>
      </c>
      <c r="G97" s="7">
        <v>18500</v>
      </c>
      <c r="I97" s="9" t="s">
        <v>34</v>
      </c>
      <c r="J97">
        <v>16096</v>
      </c>
      <c r="K97"/>
      <c r="L97"/>
      <c r="M97"/>
      <c r="N97">
        <v>16096</v>
      </c>
    </row>
    <row r="98" spans="1:14" x14ac:dyDescent="0.3">
      <c r="A98" s="2">
        <v>44595</v>
      </c>
      <c r="B98" s="3" t="s">
        <v>205</v>
      </c>
      <c r="C98" s="4" t="s">
        <v>15</v>
      </c>
      <c r="D98" s="4">
        <v>200</v>
      </c>
      <c r="E98" s="4" t="s">
        <v>2</v>
      </c>
      <c r="F98" s="5">
        <v>24.75</v>
      </c>
      <c r="G98" s="7">
        <v>4950</v>
      </c>
      <c r="I98" s="9" t="s">
        <v>102</v>
      </c>
      <c r="J98">
        <v>11322</v>
      </c>
      <c r="K98"/>
      <c r="L98"/>
      <c r="M98"/>
      <c r="N98">
        <v>11322</v>
      </c>
    </row>
    <row r="99" spans="1:14" x14ac:dyDescent="0.3">
      <c r="A99" s="2">
        <v>44595</v>
      </c>
      <c r="B99" s="3" t="s">
        <v>205</v>
      </c>
      <c r="C99" s="4" t="s">
        <v>15</v>
      </c>
      <c r="D99" s="4">
        <v>3000</v>
      </c>
      <c r="E99" s="4" t="s">
        <v>2</v>
      </c>
      <c r="F99" s="5">
        <v>1.75</v>
      </c>
      <c r="G99" s="7">
        <v>5250</v>
      </c>
      <c r="I99" s="9" t="s">
        <v>222</v>
      </c>
      <c r="J99">
        <v>302511</v>
      </c>
      <c r="K99"/>
      <c r="L99"/>
      <c r="M99"/>
      <c r="N99">
        <v>302511</v>
      </c>
    </row>
    <row r="100" spans="1:14" x14ac:dyDescent="0.3">
      <c r="A100" s="2">
        <v>44595</v>
      </c>
      <c r="B100" s="3" t="s">
        <v>205</v>
      </c>
      <c r="C100" s="4" t="s">
        <v>15</v>
      </c>
      <c r="D100" s="4">
        <v>1015</v>
      </c>
      <c r="E100" s="4" t="s">
        <v>2</v>
      </c>
      <c r="F100" s="5">
        <v>37.25</v>
      </c>
      <c r="G100" s="7">
        <v>37808.75</v>
      </c>
      <c r="I100" s="9" t="s">
        <v>111</v>
      </c>
      <c r="J100">
        <v>29494</v>
      </c>
      <c r="K100"/>
      <c r="L100"/>
      <c r="M100"/>
      <c r="N100">
        <v>29494</v>
      </c>
    </row>
    <row r="101" spans="1:14" x14ac:dyDescent="0.3">
      <c r="A101" s="2">
        <v>44596</v>
      </c>
      <c r="B101" s="3" t="s">
        <v>205</v>
      </c>
      <c r="C101" s="4" t="s">
        <v>13</v>
      </c>
      <c r="D101" s="4">
        <v>2016</v>
      </c>
      <c r="E101" s="4" t="s">
        <v>2</v>
      </c>
      <c r="F101" s="5">
        <v>48.5</v>
      </c>
      <c r="G101" s="7">
        <v>97776</v>
      </c>
      <c r="I101" s="9" t="s">
        <v>100</v>
      </c>
      <c r="J101">
        <v>450017.5</v>
      </c>
      <c r="K101"/>
      <c r="L101"/>
      <c r="M101"/>
      <c r="N101">
        <v>450017.5</v>
      </c>
    </row>
    <row r="102" spans="1:14" x14ac:dyDescent="0.3">
      <c r="A102" s="2">
        <v>44596</v>
      </c>
      <c r="B102" s="3" t="s">
        <v>205</v>
      </c>
      <c r="C102" s="4" t="s">
        <v>15</v>
      </c>
      <c r="D102" s="4">
        <v>3000</v>
      </c>
      <c r="E102" s="4" t="s">
        <v>2</v>
      </c>
      <c r="F102" s="5">
        <v>1.75</v>
      </c>
      <c r="G102" s="7">
        <v>5250</v>
      </c>
      <c r="I102" s="9" t="s">
        <v>72</v>
      </c>
      <c r="J102"/>
      <c r="K102">
        <v>212496.25</v>
      </c>
      <c r="L102"/>
      <c r="M102"/>
      <c r="N102">
        <v>212496.25</v>
      </c>
    </row>
    <row r="103" spans="1:14" x14ac:dyDescent="0.3">
      <c r="A103" s="2">
        <v>44603</v>
      </c>
      <c r="B103" s="3" t="s">
        <v>205</v>
      </c>
      <c r="C103" s="4" t="s">
        <v>13</v>
      </c>
      <c r="D103" s="4">
        <v>2618</v>
      </c>
      <c r="E103" s="4" t="s">
        <v>2</v>
      </c>
      <c r="F103" s="5">
        <v>48.5</v>
      </c>
      <c r="G103" s="7">
        <v>126973</v>
      </c>
      <c r="I103" s="9" t="s">
        <v>135</v>
      </c>
      <c r="J103"/>
      <c r="K103">
        <v>15000</v>
      </c>
      <c r="L103"/>
      <c r="M103"/>
      <c r="N103">
        <v>15000</v>
      </c>
    </row>
    <row r="104" spans="1:14" x14ac:dyDescent="0.3">
      <c r="A104" s="2">
        <v>44553</v>
      </c>
      <c r="B104" s="3" t="s">
        <v>235</v>
      </c>
      <c r="C104" s="4" t="s">
        <v>13</v>
      </c>
      <c r="D104" s="4">
        <v>295</v>
      </c>
      <c r="E104" s="4" t="s">
        <v>2</v>
      </c>
      <c r="F104" s="5">
        <v>83</v>
      </c>
      <c r="G104" s="7">
        <v>24485</v>
      </c>
      <c r="I104" s="9" t="s">
        <v>219</v>
      </c>
      <c r="J104">
        <v>853510.9</v>
      </c>
      <c r="K104"/>
      <c r="L104"/>
      <c r="M104"/>
      <c r="N104">
        <v>853510.9</v>
      </c>
    </row>
    <row r="105" spans="1:14" x14ac:dyDescent="0.3">
      <c r="A105" s="2">
        <v>44553</v>
      </c>
      <c r="B105" s="3" t="s">
        <v>235</v>
      </c>
      <c r="C105" s="4" t="s">
        <v>13</v>
      </c>
      <c r="D105" s="4">
        <v>700</v>
      </c>
      <c r="E105" s="4" t="s">
        <v>2</v>
      </c>
      <c r="F105" s="5">
        <v>84</v>
      </c>
      <c r="G105" s="7">
        <v>58800</v>
      </c>
      <c r="I105" s="9" t="s">
        <v>155</v>
      </c>
      <c r="J105"/>
      <c r="K105">
        <v>37757</v>
      </c>
      <c r="L105"/>
      <c r="M105"/>
      <c r="N105">
        <v>37757</v>
      </c>
    </row>
    <row r="106" spans="1:14" x14ac:dyDescent="0.3">
      <c r="A106" s="2">
        <v>44034</v>
      </c>
      <c r="B106" s="3" t="s">
        <v>146</v>
      </c>
      <c r="C106" s="4" t="s">
        <v>11</v>
      </c>
      <c r="D106" s="4">
        <v>1146</v>
      </c>
      <c r="E106" s="4" t="s">
        <v>1</v>
      </c>
      <c r="F106" s="5">
        <v>29</v>
      </c>
      <c r="G106" s="7">
        <v>33234</v>
      </c>
      <c r="I106" s="9" t="s">
        <v>196</v>
      </c>
      <c r="J106"/>
      <c r="K106">
        <v>94700.5</v>
      </c>
      <c r="L106"/>
      <c r="M106"/>
      <c r="N106">
        <v>94700.5</v>
      </c>
    </row>
    <row r="107" spans="1:14" x14ac:dyDescent="0.3">
      <c r="A107" s="2">
        <v>44034</v>
      </c>
      <c r="B107" s="3" t="s">
        <v>146</v>
      </c>
      <c r="C107" s="4" t="s">
        <v>11</v>
      </c>
      <c r="D107" s="4">
        <v>821</v>
      </c>
      <c r="E107" s="4" t="s">
        <v>1</v>
      </c>
      <c r="F107" s="5">
        <v>29</v>
      </c>
      <c r="G107" s="7">
        <v>23809</v>
      </c>
      <c r="I107" s="9" t="s">
        <v>30</v>
      </c>
      <c r="J107">
        <v>290861.90000000002</v>
      </c>
      <c r="K107"/>
      <c r="L107"/>
      <c r="M107"/>
      <c r="N107">
        <v>290861.90000000002</v>
      </c>
    </row>
    <row r="108" spans="1:14" x14ac:dyDescent="0.3">
      <c r="A108" s="2">
        <v>44034</v>
      </c>
      <c r="B108" s="3" t="s">
        <v>146</v>
      </c>
      <c r="C108" s="4" t="s">
        <v>11</v>
      </c>
      <c r="D108" s="4">
        <v>1229</v>
      </c>
      <c r="E108" s="4" t="s">
        <v>1</v>
      </c>
      <c r="F108" s="5">
        <v>24.5</v>
      </c>
      <c r="G108" s="7">
        <v>30110.5</v>
      </c>
      <c r="I108" s="9" t="s">
        <v>99</v>
      </c>
      <c r="J108">
        <v>138773</v>
      </c>
      <c r="K108"/>
      <c r="L108"/>
      <c r="M108"/>
      <c r="N108">
        <v>138773</v>
      </c>
    </row>
    <row r="109" spans="1:14" x14ac:dyDescent="0.3">
      <c r="A109" s="2">
        <v>44034</v>
      </c>
      <c r="B109" s="3" t="s">
        <v>146</v>
      </c>
      <c r="C109" s="4" t="s">
        <v>11</v>
      </c>
      <c r="D109" s="4">
        <v>1146</v>
      </c>
      <c r="E109" s="4" t="s">
        <v>1</v>
      </c>
      <c r="F109" s="5">
        <v>29</v>
      </c>
      <c r="G109" s="7">
        <v>33234</v>
      </c>
      <c r="I109" s="9" t="s">
        <v>143</v>
      </c>
      <c r="J109"/>
      <c r="K109">
        <v>412614.25</v>
      </c>
      <c r="L109"/>
      <c r="M109"/>
      <c r="N109">
        <v>412614.25</v>
      </c>
    </row>
    <row r="110" spans="1:14" x14ac:dyDescent="0.3">
      <c r="A110" s="2">
        <v>44034</v>
      </c>
      <c r="B110" s="3" t="s">
        <v>146</v>
      </c>
      <c r="C110" s="4" t="s">
        <v>11</v>
      </c>
      <c r="D110" s="4">
        <v>821</v>
      </c>
      <c r="E110" s="4" t="s">
        <v>1</v>
      </c>
      <c r="F110" s="5">
        <v>29</v>
      </c>
      <c r="G110" s="7">
        <v>23809</v>
      </c>
      <c r="I110" s="9" t="s">
        <v>67</v>
      </c>
      <c r="J110"/>
      <c r="K110"/>
      <c r="L110">
        <v>170704.8</v>
      </c>
      <c r="M110"/>
      <c r="N110">
        <v>170704.8</v>
      </c>
    </row>
    <row r="111" spans="1:14" x14ac:dyDescent="0.3">
      <c r="A111" s="2">
        <v>44034</v>
      </c>
      <c r="B111" s="3" t="s">
        <v>146</v>
      </c>
      <c r="C111" s="4" t="s">
        <v>11</v>
      </c>
      <c r="D111" s="4">
        <v>1229</v>
      </c>
      <c r="E111" s="4" t="s">
        <v>1</v>
      </c>
      <c r="F111" s="5">
        <v>24.5</v>
      </c>
      <c r="G111" s="7">
        <v>30110.5</v>
      </c>
      <c r="I111" s="9" t="s">
        <v>87</v>
      </c>
      <c r="J111"/>
      <c r="K111">
        <v>1360441</v>
      </c>
      <c r="L111"/>
      <c r="M111"/>
      <c r="N111">
        <v>1360441</v>
      </c>
    </row>
    <row r="112" spans="1:14" x14ac:dyDescent="0.3">
      <c r="A112" s="2">
        <v>44573</v>
      </c>
      <c r="B112" s="3" t="s">
        <v>238</v>
      </c>
      <c r="C112" s="4" t="s">
        <v>13</v>
      </c>
      <c r="D112" s="4">
        <v>200</v>
      </c>
      <c r="E112" s="4" t="s">
        <v>2</v>
      </c>
      <c r="F112" s="5">
        <v>17</v>
      </c>
      <c r="G112" s="7">
        <v>3400</v>
      </c>
      <c r="I112" s="9" t="s">
        <v>97</v>
      </c>
      <c r="J112"/>
      <c r="K112"/>
      <c r="L112">
        <v>29727.5</v>
      </c>
      <c r="M112"/>
      <c r="N112">
        <v>29727.5</v>
      </c>
    </row>
    <row r="113" spans="1:14" x14ac:dyDescent="0.3">
      <c r="A113" s="2">
        <v>44387</v>
      </c>
      <c r="B113" s="3" t="s">
        <v>195</v>
      </c>
      <c r="C113" s="4" t="s">
        <v>15</v>
      </c>
      <c r="D113" s="4">
        <v>1500</v>
      </c>
      <c r="E113" s="4" t="s">
        <v>2</v>
      </c>
      <c r="F113" s="5">
        <v>32</v>
      </c>
      <c r="G113" s="7">
        <v>48000</v>
      </c>
      <c r="I113" s="9" t="s">
        <v>19</v>
      </c>
      <c r="J113"/>
      <c r="K113"/>
      <c r="L113"/>
      <c r="M113">
        <v>944739.75</v>
      </c>
      <c r="N113">
        <v>944739.75</v>
      </c>
    </row>
    <row r="114" spans="1:14" x14ac:dyDescent="0.3">
      <c r="A114" s="2">
        <v>44391</v>
      </c>
      <c r="B114" s="3" t="s">
        <v>195</v>
      </c>
      <c r="C114" s="4" t="s">
        <v>15</v>
      </c>
      <c r="D114" s="4">
        <v>1500</v>
      </c>
      <c r="E114" s="4" t="s">
        <v>2</v>
      </c>
      <c r="F114" s="5">
        <v>32</v>
      </c>
      <c r="G114" s="7">
        <v>48000</v>
      </c>
      <c r="I114" s="9" t="s">
        <v>60</v>
      </c>
      <c r="J114"/>
      <c r="K114"/>
      <c r="L114"/>
      <c r="M114">
        <v>181192.38</v>
      </c>
      <c r="N114">
        <v>181192.38</v>
      </c>
    </row>
    <row r="115" spans="1:14" x14ac:dyDescent="0.3">
      <c r="A115" s="2">
        <v>44343</v>
      </c>
      <c r="B115" s="3" t="s">
        <v>191</v>
      </c>
      <c r="C115" s="4" t="s">
        <v>11</v>
      </c>
      <c r="D115" s="4">
        <v>902</v>
      </c>
      <c r="E115" s="4" t="s">
        <v>1</v>
      </c>
      <c r="F115" s="5">
        <v>37</v>
      </c>
      <c r="G115" s="7">
        <v>33374</v>
      </c>
      <c r="I115" s="9" t="s">
        <v>184</v>
      </c>
      <c r="J115">
        <v>240849</v>
      </c>
      <c r="K115"/>
      <c r="L115"/>
      <c r="M115"/>
      <c r="N115">
        <v>240849</v>
      </c>
    </row>
    <row r="116" spans="1:14" x14ac:dyDescent="0.3">
      <c r="A116" s="2">
        <v>43572</v>
      </c>
      <c r="B116" s="3" t="s">
        <v>38</v>
      </c>
      <c r="C116" s="4" t="s">
        <v>13</v>
      </c>
      <c r="D116" s="4">
        <v>399</v>
      </c>
      <c r="E116" s="4" t="s">
        <v>3</v>
      </c>
      <c r="F116" s="5">
        <v>60</v>
      </c>
      <c r="G116" s="7">
        <v>23940</v>
      </c>
      <c r="I116" s="9" t="s">
        <v>183</v>
      </c>
      <c r="J116">
        <v>29000</v>
      </c>
      <c r="K116"/>
      <c r="L116"/>
      <c r="M116"/>
      <c r="N116">
        <v>29000</v>
      </c>
    </row>
    <row r="117" spans="1:14" x14ac:dyDescent="0.3">
      <c r="A117" s="2">
        <v>43655</v>
      </c>
      <c r="B117" s="3" t="s">
        <v>38</v>
      </c>
      <c r="C117" s="4" t="s">
        <v>13</v>
      </c>
      <c r="D117" s="4">
        <v>690</v>
      </c>
      <c r="E117" s="4" t="s">
        <v>3</v>
      </c>
      <c r="F117" s="5">
        <v>43</v>
      </c>
      <c r="G117" s="7">
        <v>29670</v>
      </c>
      <c r="I117" s="9" t="s">
        <v>133</v>
      </c>
      <c r="J117"/>
      <c r="K117">
        <v>5100</v>
      </c>
      <c r="L117"/>
      <c r="M117">
        <v>28381.199999999997</v>
      </c>
      <c r="N117">
        <v>33481.199999999997</v>
      </c>
    </row>
    <row r="118" spans="1:14" x14ac:dyDescent="0.3">
      <c r="A118" s="2">
        <v>43727</v>
      </c>
      <c r="B118" s="3" t="s">
        <v>118</v>
      </c>
      <c r="C118" s="4" t="s">
        <v>11</v>
      </c>
      <c r="D118" s="4">
        <v>982</v>
      </c>
      <c r="E118" s="4" t="s">
        <v>1</v>
      </c>
      <c r="F118" s="5">
        <v>21.5</v>
      </c>
      <c r="G118" s="7">
        <v>21113</v>
      </c>
      <c r="I118" s="9" t="s">
        <v>190</v>
      </c>
      <c r="J118">
        <v>130811.5</v>
      </c>
      <c r="K118">
        <v>383876.5</v>
      </c>
      <c r="L118"/>
      <c r="M118"/>
      <c r="N118">
        <v>514688</v>
      </c>
    </row>
    <row r="119" spans="1:14" x14ac:dyDescent="0.3">
      <c r="A119" s="2">
        <v>43727</v>
      </c>
      <c r="B119" s="3" t="s">
        <v>118</v>
      </c>
      <c r="C119" s="4" t="s">
        <v>11</v>
      </c>
      <c r="D119" s="4">
        <v>790</v>
      </c>
      <c r="E119" s="4" t="s">
        <v>1</v>
      </c>
      <c r="F119" s="5">
        <v>21.5</v>
      </c>
      <c r="G119" s="7">
        <v>16985</v>
      </c>
      <c r="I119" s="9" t="s">
        <v>212</v>
      </c>
      <c r="J119">
        <v>16100</v>
      </c>
      <c r="K119"/>
      <c r="L119"/>
      <c r="M119"/>
      <c r="N119">
        <v>16100</v>
      </c>
    </row>
    <row r="120" spans="1:14" x14ac:dyDescent="0.3">
      <c r="A120" s="2">
        <v>43727</v>
      </c>
      <c r="B120" s="3" t="s">
        <v>118</v>
      </c>
      <c r="C120" s="4" t="s">
        <v>11</v>
      </c>
      <c r="D120" s="4">
        <v>264</v>
      </c>
      <c r="E120" s="4" t="s">
        <v>1</v>
      </c>
      <c r="F120" s="5">
        <v>27.5</v>
      </c>
      <c r="G120" s="7">
        <v>7260</v>
      </c>
      <c r="I120" s="9" t="s">
        <v>231</v>
      </c>
      <c r="J120"/>
      <c r="K120"/>
      <c r="L120"/>
      <c r="M120">
        <v>36040</v>
      </c>
      <c r="N120">
        <v>36040</v>
      </c>
    </row>
    <row r="121" spans="1:14" x14ac:dyDescent="0.3">
      <c r="A121" s="2">
        <v>43727</v>
      </c>
      <c r="B121" s="3" t="s">
        <v>118</v>
      </c>
      <c r="C121" s="4" t="s">
        <v>11</v>
      </c>
      <c r="D121" s="4">
        <v>349</v>
      </c>
      <c r="E121" s="4" t="s">
        <v>1</v>
      </c>
      <c r="F121" s="5">
        <v>27.5</v>
      </c>
      <c r="G121" s="7">
        <v>9597.5</v>
      </c>
      <c r="I121" s="9" t="s">
        <v>203</v>
      </c>
      <c r="J121"/>
      <c r="K121"/>
      <c r="L121"/>
      <c r="M121">
        <v>52224</v>
      </c>
      <c r="N121">
        <v>52224</v>
      </c>
    </row>
    <row r="122" spans="1:14" x14ac:dyDescent="0.3">
      <c r="A122" s="2">
        <v>43858</v>
      </c>
      <c r="B122" s="3" t="s">
        <v>84</v>
      </c>
      <c r="C122" s="4" t="s">
        <v>11</v>
      </c>
      <c r="D122" s="4">
        <v>1028</v>
      </c>
      <c r="E122" s="4" t="s">
        <v>0</v>
      </c>
      <c r="F122" s="5">
        <v>23.25</v>
      </c>
      <c r="G122" s="7">
        <v>23901</v>
      </c>
      <c r="I122" s="9" t="s">
        <v>115</v>
      </c>
      <c r="J122"/>
      <c r="K122"/>
      <c r="L122"/>
      <c r="M122">
        <v>120600</v>
      </c>
      <c r="N122">
        <v>120600</v>
      </c>
    </row>
    <row r="123" spans="1:14" x14ac:dyDescent="0.3">
      <c r="A123" s="2">
        <v>43858</v>
      </c>
      <c r="B123" s="3" t="s">
        <v>84</v>
      </c>
      <c r="C123" s="4" t="s">
        <v>11</v>
      </c>
      <c r="D123" s="4">
        <v>1181</v>
      </c>
      <c r="E123" s="4" t="s">
        <v>0</v>
      </c>
      <c r="F123" s="5">
        <v>23.25</v>
      </c>
      <c r="G123" s="7">
        <v>27458.25</v>
      </c>
      <c r="I123" s="9" t="s">
        <v>156</v>
      </c>
      <c r="J123"/>
      <c r="K123"/>
      <c r="L123"/>
      <c r="M123">
        <v>44640</v>
      </c>
      <c r="N123">
        <v>44640</v>
      </c>
    </row>
    <row r="124" spans="1:14" x14ac:dyDescent="0.3">
      <c r="A124" s="2">
        <v>43858</v>
      </c>
      <c r="B124" s="3" t="s">
        <v>84</v>
      </c>
      <c r="C124" s="4" t="s">
        <v>11</v>
      </c>
      <c r="D124" s="4">
        <v>1192</v>
      </c>
      <c r="E124" s="4" t="s">
        <v>0</v>
      </c>
      <c r="F124" s="5">
        <v>23.25</v>
      </c>
      <c r="G124" s="7">
        <v>27714</v>
      </c>
      <c r="I124" s="9" t="s">
        <v>207</v>
      </c>
      <c r="J124">
        <v>5420446.25</v>
      </c>
      <c r="K124"/>
      <c r="L124"/>
      <c r="M124"/>
      <c r="N124">
        <v>5420446.25</v>
      </c>
    </row>
    <row r="125" spans="1:14" x14ac:dyDescent="0.3">
      <c r="A125" s="2">
        <v>43861</v>
      </c>
      <c r="B125" s="3" t="s">
        <v>84</v>
      </c>
      <c r="C125" s="4" t="s">
        <v>11</v>
      </c>
      <c r="D125" s="4">
        <v>1202</v>
      </c>
      <c r="E125" s="4" t="s">
        <v>0</v>
      </c>
      <c r="F125" s="5">
        <v>22</v>
      </c>
      <c r="G125" s="7">
        <v>26444</v>
      </c>
      <c r="I125" s="9" t="s">
        <v>204</v>
      </c>
      <c r="J125"/>
      <c r="K125"/>
      <c r="L125">
        <v>9464.6</v>
      </c>
      <c r="M125"/>
      <c r="N125">
        <v>9464.6</v>
      </c>
    </row>
    <row r="126" spans="1:14" x14ac:dyDescent="0.3">
      <c r="A126" s="2">
        <v>43861</v>
      </c>
      <c r="B126" s="3" t="s">
        <v>84</v>
      </c>
      <c r="C126" s="4" t="s">
        <v>11</v>
      </c>
      <c r="D126" s="4">
        <v>1100</v>
      </c>
      <c r="E126" s="4" t="s">
        <v>0</v>
      </c>
      <c r="F126" s="5">
        <v>22</v>
      </c>
      <c r="G126" s="7">
        <v>24200</v>
      </c>
      <c r="I126" s="9" t="s">
        <v>52</v>
      </c>
      <c r="J126"/>
      <c r="K126"/>
      <c r="L126">
        <v>6672.5</v>
      </c>
      <c r="M126">
        <v>552642.5</v>
      </c>
      <c r="N126">
        <v>559315</v>
      </c>
    </row>
    <row r="127" spans="1:14" x14ac:dyDescent="0.3">
      <c r="A127" s="2">
        <v>43869</v>
      </c>
      <c r="B127" s="3" t="s">
        <v>84</v>
      </c>
      <c r="C127" s="4" t="s">
        <v>11</v>
      </c>
      <c r="D127" s="4">
        <v>1247</v>
      </c>
      <c r="E127" s="4" t="s">
        <v>0</v>
      </c>
      <c r="F127" s="5">
        <v>22</v>
      </c>
      <c r="G127" s="7">
        <v>27434</v>
      </c>
      <c r="I127" s="9" t="s">
        <v>16</v>
      </c>
      <c r="J127"/>
      <c r="K127"/>
      <c r="L127"/>
      <c r="M127">
        <v>9443591.25</v>
      </c>
      <c r="N127">
        <v>9443591.25</v>
      </c>
    </row>
    <row r="128" spans="1:14" x14ac:dyDescent="0.3">
      <c r="A128" s="2">
        <v>43882</v>
      </c>
      <c r="B128" s="3" t="s">
        <v>84</v>
      </c>
      <c r="C128" s="4" t="s">
        <v>11</v>
      </c>
      <c r="D128" s="4">
        <v>1064</v>
      </c>
      <c r="E128" s="4" t="s">
        <v>1</v>
      </c>
      <c r="F128" s="5">
        <v>21.5</v>
      </c>
      <c r="G128" s="7">
        <v>22876</v>
      </c>
      <c r="I128" s="9" t="s">
        <v>177</v>
      </c>
      <c r="J128"/>
      <c r="K128"/>
      <c r="L128">
        <v>377887.5</v>
      </c>
      <c r="M128">
        <v>2851996.75</v>
      </c>
      <c r="N128">
        <v>3229884.25</v>
      </c>
    </row>
    <row r="129" spans="1:14" x14ac:dyDescent="0.3">
      <c r="A129" s="2">
        <v>43882</v>
      </c>
      <c r="B129" s="3" t="s">
        <v>84</v>
      </c>
      <c r="C129" s="4" t="s">
        <v>11</v>
      </c>
      <c r="D129" s="4">
        <v>729</v>
      </c>
      <c r="E129" s="4" t="s">
        <v>1</v>
      </c>
      <c r="F129" s="5">
        <v>22.75</v>
      </c>
      <c r="G129" s="7">
        <v>16584.75</v>
      </c>
      <c r="I129" s="9" t="s">
        <v>140</v>
      </c>
      <c r="J129"/>
      <c r="K129">
        <v>120542.79999999999</v>
      </c>
      <c r="L129"/>
      <c r="M129"/>
      <c r="N129">
        <v>120542.79999999999</v>
      </c>
    </row>
    <row r="130" spans="1:14" x14ac:dyDescent="0.3">
      <c r="A130" s="2">
        <v>43888</v>
      </c>
      <c r="B130" s="3" t="s">
        <v>84</v>
      </c>
      <c r="C130" s="4" t="s">
        <v>11</v>
      </c>
      <c r="D130" s="4">
        <v>1007</v>
      </c>
      <c r="E130" s="4" t="s">
        <v>1</v>
      </c>
      <c r="F130" s="5">
        <v>21.5</v>
      </c>
      <c r="G130" s="7">
        <v>21650.5</v>
      </c>
      <c r="I130" s="9" t="s">
        <v>199</v>
      </c>
      <c r="J130">
        <v>105340.4</v>
      </c>
      <c r="K130">
        <v>8125</v>
      </c>
      <c r="L130"/>
      <c r="M130"/>
      <c r="N130">
        <v>113465.4</v>
      </c>
    </row>
    <row r="131" spans="1:14" x14ac:dyDescent="0.3">
      <c r="A131" s="2">
        <v>43888</v>
      </c>
      <c r="B131" s="3" t="s">
        <v>84</v>
      </c>
      <c r="C131" s="4" t="s">
        <v>11</v>
      </c>
      <c r="D131" s="4">
        <v>967</v>
      </c>
      <c r="E131" s="4" t="s">
        <v>1</v>
      </c>
      <c r="F131" s="5">
        <v>21.5</v>
      </c>
      <c r="G131" s="7">
        <v>20790.5</v>
      </c>
      <c r="I131" s="9" t="s">
        <v>73</v>
      </c>
      <c r="J131">
        <v>118535.5</v>
      </c>
      <c r="K131">
        <v>15647.5</v>
      </c>
      <c r="L131"/>
      <c r="M131">
        <v>1678315.25</v>
      </c>
      <c r="N131">
        <v>1812498.25</v>
      </c>
    </row>
    <row r="132" spans="1:14" x14ac:dyDescent="0.3">
      <c r="A132" s="2">
        <v>43895</v>
      </c>
      <c r="B132" s="3" t="s">
        <v>84</v>
      </c>
      <c r="C132" s="4" t="s">
        <v>11</v>
      </c>
      <c r="D132" s="4">
        <v>423</v>
      </c>
      <c r="E132" s="4" t="s">
        <v>1</v>
      </c>
      <c r="F132" s="5">
        <v>21</v>
      </c>
      <c r="G132" s="7">
        <v>8883</v>
      </c>
      <c r="I132" s="9" t="s">
        <v>239</v>
      </c>
      <c r="J132">
        <v>34400</v>
      </c>
      <c r="K132"/>
      <c r="L132"/>
      <c r="M132"/>
      <c r="N132">
        <v>34400</v>
      </c>
    </row>
    <row r="133" spans="1:14" x14ac:dyDescent="0.3">
      <c r="A133" s="2">
        <v>43895</v>
      </c>
      <c r="B133" s="3" t="s">
        <v>84</v>
      </c>
      <c r="C133" s="4" t="s">
        <v>11</v>
      </c>
      <c r="D133" s="4">
        <v>668</v>
      </c>
      <c r="E133" s="4" t="s">
        <v>1</v>
      </c>
      <c r="F133" s="5">
        <v>21</v>
      </c>
      <c r="G133" s="7">
        <v>14028</v>
      </c>
      <c r="I133" s="9" t="s">
        <v>227</v>
      </c>
      <c r="J133"/>
      <c r="K133"/>
      <c r="L133"/>
      <c r="M133">
        <v>9324</v>
      </c>
      <c r="N133">
        <v>9324</v>
      </c>
    </row>
    <row r="134" spans="1:14" x14ac:dyDescent="0.3">
      <c r="A134" s="2">
        <v>43895</v>
      </c>
      <c r="B134" s="3" t="s">
        <v>84</v>
      </c>
      <c r="C134" s="4" t="s">
        <v>11</v>
      </c>
      <c r="D134" s="4">
        <v>1042</v>
      </c>
      <c r="E134" s="4" t="s">
        <v>1</v>
      </c>
      <c r="F134" s="5">
        <v>22.5</v>
      </c>
      <c r="G134" s="7">
        <v>23445</v>
      </c>
      <c r="I134" s="9" t="s">
        <v>162</v>
      </c>
      <c r="J134">
        <v>260</v>
      </c>
      <c r="K134">
        <v>2315.5</v>
      </c>
      <c r="L134"/>
      <c r="M134"/>
      <c r="N134">
        <v>2575.5</v>
      </c>
    </row>
    <row r="135" spans="1:14" x14ac:dyDescent="0.3">
      <c r="A135" s="2">
        <v>43907</v>
      </c>
      <c r="B135" s="3" t="s">
        <v>84</v>
      </c>
      <c r="C135" s="4" t="s">
        <v>11</v>
      </c>
      <c r="D135" s="4">
        <v>731</v>
      </c>
      <c r="E135" s="4" t="s">
        <v>1</v>
      </c>
      <c r="F135" s="5">
        <v>23</v>
      </c>
      <c r="G135" s="7">
        <v>16813</v>
      </c>
      <c r="I135" s="9" t="s">
        <v>124</v>
      </c>
      <c r="J135">
        <v>15311</v>
      </c>
      <c r="K135"/>
      <c r="L135"/>
      <c r="M135"/>
      <c r="N135">
        <v>15311</v>
      </c>
    </row>
    <row r="136" spans="1:14" x14ac:dyDescent="0.3">
      <c r="A136" s="2">
        <v>43907</v>
      </c>
      <c r="B136" s="3" t="s">
        <v>84</v>
      </c>
      <c r="C136" s="4" t="s">
        <v>11</v>
      </c>
      <c r="D136" s="4">
        <v>890</v>
      </c>
      <c r="E136" s="4" t="s">
        <v>1</v>
      </c>
      <c r="F136" s="5">
        <v>23</v>
      </c>
      <c r="G136" s="7">
        <v>20470</v>
      </c>
      <c r="I136" s="9" t="s">
        <v>54</v>
      </c>
      <c r="J136">
        <v>1304042</v>
      </c>
      <c r="K136">
        <v>918340</v>
      </c>
      <c r="L136"/>
      <c r="M136"/>
      <c r="N136">
        <v>2222382</v>
      </c>
    </row>
    <row r="137" spans="1:14" x14ac:dyDescent="0.3">
      <c r="A137" s="2">
        <v>44002</v>
      </c>
      <c r="B137" s="3" t="s">
        <v>84</v>
      </c>
      <c r="C137" s="4" t="s">
        <v>11</v>
      </c>
      <c r="D137" s="4">
        <v>1304</v>
      </c>
      <c r="E137" s="4" t="s">
        <v>1</v>
      </c>
      <c r="F137" s="5">
        <v>22.5</v>
      </c>
      <c r="G137" s="7">
        <v>29340</v>
      </c>
      <c r="I137" s="9" t="s">
        <v>179</v>
      </c>
      <c r="J137">
        <v>288372.3</v>
      </c>
      <c r="K137"/>
      <c r="L137"/>
      <c r="M137"/>
      <c r="N137">
        <v>288372.3</v>
      </c>
    </row>
    <row r="138" spans="1:14" x14ac:dyDescent="0.3">
      <c r="A138" s="2">
        <v>44002</v>
      </c>
      <c r="B138" s="3" t="s">
        <v>84</v>
      </c>
      <c r="C138" s="4" t="s">
        <v>11</v>
      </c>
      <c r="D138" s="4">
        <v>1120</v>
      </c>
      <c r="E138" s="4" t="s">
        <v>1</v>
      </c>
      <c r="F138" s="5">
        <v>22.5</v>
      </c>
      <c r="G138" s="7">
        <v>25200</v>
      </c>
      <c r="I138" s="9" t="s">
        <v>185</v>
      </c>
      <c r="J138"/>
      <c r="K138">
        <v>643443.29999999993</v>
      </c>
      <c r="L138"/>
      <c r="M138"/>
      <c r="N138">
        <v>643443.29999999993</v>
      </c>
    </row>
    <row r="139" spans="1:14" x14ac:dyDescent="0.3">
      <c r="A139" s="2">
        <v>44158</v>
      </c>
      <c r="B139" s="3" t="s">
        <v>84</v>
      </c>
      <c r="C139" s="4" t="s">
        <v>11</v>
      </c>
      <c r="D139" s="4">
        <v>1409</v>
      </c>
      <c r="E139" s="4" t="s">
        <v>1</v>
      </c>
      <c r="F139" s="5">
        <v>24.5</v>
      </c>
      <c r="G139" s="7">
        <v>34520.5</v>
      </c>
      <c r="I139" s="9" t="s">
        <v>244</v>
      </c>
      <c r="J139"/>
      <c r="K139"/>
      <c r="L139"/>
      <c r="M139">
        <v>300584.69999999995</v>
      </c>
      <c r="N139">
        <v>300584.69999999995</v>
      </c>
    </row>
    <row r="140" spans="1:14" x14ac:dyDescent="0.3">
      <c r="A140" s="2">
        <v>44158</v>
      </c>
      <c r="B140" s="3" t="s">
        <v>84</v>
      </c>
      <c r="C140" s="4" t="s">
        <v>11</v>
      </c>
      <c r="D140" s="4">
        <v>1075</v>
      </c>
      <c r="E140" s="4" t="s">
        <v>1</v>
      </c>
      <c r="F140" s="5">
        <v>24.5</v>
      </c>
      <c r="G140" s="7">
        <v>26337.5</v>
      </c>
      <c r="I140" s="9" t="s">
        <v>64</v>
      </c>
      <c r="J140">
        <v>37468</v>
      </c>
      <c r="K140"/>
      <c r="L140"/>
      <c r="M140"/>
      <c r="N140">
        <v>37468</v>
      </c>
    </row>
    <row r="141" spans="1:14" x14ac:dyDescent="0.3">
      <c r="A141" s="2">
        <v>44119</v>
      </c>
      <c r="B141" s="3" t="s">
        <v>161</v>
      </c>
      <c r="C141" s="4" t="s">
        <v>15</v>
      </c>
      <c r="D141" s="4">
        <v>300</v>
      </c>
      <c r="E141" s="4" t="s">
        <v>2</v>
      </c>
      <c r="F141" s="5">
        <v>143</v>
      </c>
      <c r="G141" s="7">
        <v>42900</v>
      </c>
      <c r="I141" s="9" t="s">
        <v>88</v>
      </c>
      <c r="J141">
        <v>93162</v>
      </c>
      <c r="K141"/>
      <c r="L141">
        <v>40832.800000000003</v>
      </c>
      <c r="M141"/>
      <c r="N141">
        <v>133994.79999999999</v>
      </c>
    </row>
    <row r="142" spans="1:14" x14ac:dyDescent="0.3">
      <c r="A142" s="2">
        <v>44214</v>
      </c>
      <c r="B142" s="3" t="s">
        <v>161</v>
      </c>
      <c r="C142" s="4" t="s">
        <v>15</v>
      </c>
      <c r="D142" s="4">
        <v>300</v>
      </c>
      <c r="E142" s="4" t="s">
        <v>2</v>
      </c>
      <c r="F142" s="5">
        <v>145</v>
      </c>
      <c r="G142" s="7">
        <v>43500</v>
      </c>
      <c r="I142" s="9" t="s">
        <v>129</v>
      </c>
      <c r="J142"/>
      <c r="K142"/>
      <c r="L142"/>
      <c r="M142">
        <v>23124</v>
      </c>
      <c r="N142">
        <v>23124</v>
      </c>
    </row>
    <row r="143" spans="1:14" x14ac:dyDescent="0.3">
      <c r="A143" s="2">
        <v>44473</v>
      </c>
      <c r="B143" s="3" t="s">
        <v>161</v>
      </c>
      <c r="C143" s="4" t="s">
        <v>15</v>
      </c>
      <c r="D143" s="4">
        <v>301</v>
      </c>
      <c r="E143" s="4" t="s">
        <v>2</v>
      </c>
      <c r="F143" s="5">
        <v>140</v>
      </c>
      <c r="G143" s="7">
        <v>42140</v>
      </c>
      <c r="I143" s="9" t="s">
        <v>194</v>
      </c>
      <c r="J143"/>
      <c r="K143"/>
      <c r="L143">
        <v>49308.125</v>
      </c>
      <c r="M143"/>
      <c r="N143">
        <v>49308.125</v>
      </c>
    </row>
    <row r="144" spans="1:14" x14ac:dyDescent="0.3">
      <c r="A144" s="2">
        <v>43610</v>
      </c>
      <c r="B144" s="3" t="s">
        <v>78</v>
      </c>
      <c r="C144" s="4" t="s">
        <v>13</v>
      </c>
      <c r="D144" s="4">
        <v>2500</v>
      </c>
      <c r="E144" s="4" t="s">
        <v>2</v>
      </c>
      <c r="F144" s="5">
        <v>21</v>
      </c>
      <c r="G144" s="7">
        <v>52500</v>
      </c>
      <c r="I144" s="9" t="s">
        <v>48</v>
      </c>
      <c r="J144"/>
      <c r="K144"/>
      <c r="L144"/>
      <c r="M144">
        <v>39444</v>
      </c>
      <c r="N144">
        <v>39444</v>
      </c>
    </row>
    <row r="145" spans="1:14" x14ac:dyDescent="0.3">
      <c r="A145" s="2">
        <v>43715</v>
      </c>
      <c r="B145" s="3" t="s">
        <v>78</v>
      </c>
      <c r="C145" s="4" t="s">
        <v>13</v>
      </c>
      <c r="D145" s="4">
        <v>1000</v>
      </c>
      <c r="E145" s="4" t="s">
        <v>2</v>
      </c>
      <c r="F145" s="5">
        <v>21</v>
      </c>
      <c r="G145" s="7">
        <v>21000</v>
      </c>
      <c r="I145" s="9" t="s">
        <v>147</v>
      </c>
      <c r="J145"/>
      <c r="K145"/>
      <c r="L145"/>
      <c r="M145">
        <v>41712.75</v>
      </c>
      <c r="N145">
        <v>41712.75</v>
      </c>
    </row>
    <row r="146" spans="1:14" x14ac:dyDescent="0.3">
      <c r="A146" s="2">
        <v>43843</v>
      </c>
      <c r="B146" s="3" t="s">
        <v>78</v>
      </c>
      <c r="C146" s="4" t="s">
        <v>13</v>
      </c>
      <c r="D146" s="4">
        <v>711</v>
      </c>
      <c r="E146" s="4" t="s">
        <v>2</v>
      </c>
      <c r="F146" s="5">
        <v>23.5</v>
      </c>
      <c r="G146" s="7">
        <v>16708.5</v>
      </c>
      <c r="I146" s="9" t="s">
        <v>76</v>
      </c>
      <c r="J146"/>
      <c r="K146"/>
      <c r="L146"/>
      <c r="M146">
        <v>418556.5</v>
      </c>
      <c r="N146">
        <v>418556.5</v>
      </c>
    </row>
    <row r="147" spans="1:14" x14ac:dyDescent="0.3">
      <c r="A147" s="2">
        <v>43909</v>
      </c>
      <c r="B147" s="3" t="s">
        <v>78</v>
      </c>
      <c r="C147" s="4" t="s">
        <v>13</v>
      </c>
      <c r="D147" s="4">
        <v>711</v>
      </c>
      <c r="E147" s="4" t="s">
        <v>2</v>
      </c>
      <c r="F147" s="5">
        <v>28.5</v>
      </c>
      <c r="G147" s="7">
        <v>20263.5</v>
      </c>
      <c r="I147" s="9" t="s">
        <v>228</v>
      </c>
      <c r="J147">
        <v>27842.5</v>
      </c>
      <c r="K147"/>
      <c r="L147"/>
      <c r="M147"/>
      <c r="N147">
        <v>27842.5</v>
      </c>
    </row>
    <row r="148" spans="1:14" x14ac:dyDescent="0.3">
      <c r="A148" s="2">
        <v>44028</v>
      </c>
      <c r="B148" s="3" t="s">
        <v>78</v>
      </c>
      <c r="C148" s="4" t="s">
        <v>13</v>
      </c>
      <c r="D148" s="4">
        <v>1665</v>
      </c>
      <c r="E148" s="4" t="s">
        <v>2</v>
      </c>
      <c r="F148" s="5">
        <v>8.5</v>
      </c>
      <c r="G148" s="7">
        <v>14152.5</v>
      </c>
      <c r="I148" s="9" t="s">
        <v>70</v>
      </c>
      <c r="J148"/>
      <c r="K148">
        <v>347470.5</v>
      </c>
      <c r="L148"/>
      <c r="M148"/>
      <c r="N148">
        <v>347470.5</v>
      </c>
    </row>
    <row r="149" spans="1:14" x14ac:dyDescent="0.3">
      <c r="A149" s="2">
        <v>44450</v>
      </c>
      <c r="B149" s="3" t="s">
        <v>214</v>
      </c>
      <c r="C149" s="4" t="s">
        <v>11</v>
      </c>
      <c r="D149" s="4">
        <v>1182</v>
      </c>
      <c r="E149" s="4" t="s">
        <v>1</v>
      </c>
      <c r="F149" s="5">
        <v>39</v>
      </c>
      <c r="G149" s="7">
        <v>46098</v>
      </c>
      <c r="I149" s="9" t="s">
        <v>150</v>
      </c>
      <c r="J149">
        <v>184823</v>
      </c>
      <c r="K149"/>
      <c r="L149"/>
      <c r="M149"/>
      <c r="N149">
        <v>184823</v>
      </c>
    </row>
    <row r="150" spans="1:14" x14ac:dyDescent="0.3">
      <c r="A150" s="2">
        <v>43587</v>
      </c>
      <c r="B150" s="3" t="s">
        <v>71</v>
      </c>
      <c r="C150" s="4" t="s">
        <v>11</v>
      </c>
      <c r="D150" s="4">
        <v>629</v>
      </c>
      <c r="E150" s="4" t="s">
        <v>1</v>
      </c>
      <c r="F150" s="5">
        <v>24.5</v>
      </c>
      <c r="G150" s="7">
        <v>15410.5</v>
      </c>
      <c r="I150" s="9" t="s">
        <v>198</v>
      </c>
      <c r="J150"/>
      <c r="K150">
        <v>6600.0000000000009</v>
      </c>
      <c r="L150"/>
      <c r="M150"/>
      <c r="N150">
        <v>6600.0000000000009</v>
      </c>
    </row>
    <row r="151" spans="1:14" x14ac:dyDescent="0.3">
      <c r="A151" s="2">
        <v>43587</v>
      </c>
      <c r="B151" s="3" t="s">
        <v>71</v>
      </c>
      <c r="C151" s="4" t="s">
        <v>11</v>
      </c>
      <c r="D151" s="4">
        <v>573</v>
      </c>
      <c r="E151" s="4" t="s">
        <v>1</v>
      </c>
      <c r="F151" s="5">
        <v>26</v>
      </c>
      <c r="G151" s="7">
        <v>14898</v>
      </c>
      <c r="I151" s="9" t="s">
        <v>125</v>
      </c>
      <c r="J151"/>
      <c r="K151"/>
      <c r="L151">
        <v>32195</v>
      </c>
      <c r="M151">
        <v>16320</v>
      </c>
      <c r="N151">
        <v>48515</v>
      </c>
    </row>
    <row r="152" spans="1:14" x14ac:dyDescent="0.3">
      <c r="A152" s="2">
        <v>43587</v>
      </c>
      <c r="B152" s="3" t="s">
        <v>71</v>
      </c>
      <c r="C152" s="4" t="s">
        <v>11</v>
      </c>
      <c r="D152" s="4">
        <v>625</v>
      </c>
      <c r="E152" s="4" t="s">
        <v>1</v>
      </c>
      <c r="F152" s="5">
        <v>24.5</v>
      </c>
      <c r="G152" s="7">
        <v>15312.5</v>
      </c>
      <c r="I152" s="9" t="s">
        <v>134</v>
      </c>
      <c r="J152"/>
      <c r="K152">
        <v>13774.5</v>
      </c>
      <c r="L152"/>
      <c r="M152"/>
      <c r="N152">
        <v>13774.5</v>
      </c>
    </row>
    <row r="153" spans="1:14" x14ac:dyDescent="0.3">
      <c r="A153" s="2">
        <v>43591</v>
      </c>
      <c r="B153" s="3" t="s">
        <v>71</v>
      </c>
      <c r="C153" s="4" t="s">
        <v>11</v>
      </c>
      <c r="D153" s="4">
        <v>487</v>
      </c>
      <c r="E153" s="4" t="s">
        <v>1</v>
      </c>
      <c r="F153" s="5">
        <v>26</v>
      </c>
      <c r="G153" s="7">
        <v>12662</v>
      </c>
      <c r="I153" s="9" t="s">
        <v>174</v>
      </c>
      <c r="J153"/>
      <c r="K153"/>
      <c r="L153"/>
      <c r="M153">
        <v>83725</v>
      </c>
      <c r="N153">
        <v>83725</v>
      </c>
    </row>
    <row r="154" spans="1:14" x14ac:dyDescent="0.3">
      <c r="A154" s="2">
        <v>43591</v>
      </c>
      <c r="B154" s="3" t="s">
        <v>71</v>
      </c>
      <c r="C154" s="4" t="s">
        <v>11</v>
      </c>
      <c r="D154" s="4">
        <v>368</v>
      </c>
      <c r="E154" s="4" t="s">
        <v>1</v>
      </c>
      <c r="F154" s="5">
        <v>30.5</v>
      </c>
      <c r="G154" s="7">
        <v>11224</v>
      </c>
      <c r="I154" s="9" t="s">
        <v>114</v>
      </c>
      <c r="J154"/>
      <c r="K154">
        <v>19058.5</v>
      </c>
      <c r="L154">
        <v>142840.75</v>
      </c>
      <c r="M154"/>
      <c r="N154">
        <v>161899.25</v>
      </c>
    </row>
    <row r="155" spans="1:14" x14ac:dyDescent="0.3">
      <c r="A155" s="2">
        <v>43591</v>
      </c>
      <c r="B155" s="3" t="s">
        <v>71</v>
      </c>
      <c r="C155" s="4" t="s">
        <v>11</v>
      </c>
      <c r="D155" s="4">
        <v>1269</v>
      </c>
      <c r="E155" s="4" t="s">
        <v>1</v>
      </c>
      <c r="F155" s="5">
        <v>24.5</v>
      </c>
      <c r="G155" s="7">
        <v>31090.5</v>
      </c>
      <c r="I155" s="9" t="s">
        <v>105</v>
      </c>
      <c r="J155">
        <v>88052.5</v>
      </c>
      <c r="K155">
        <v>21350</v>
      </c>
      <c r="L155"/>
      <c r="M155"/>
      <c r="N155">
        <v>109402.5</v>
      </c>
    </row>
    <row r="156" spans="1:14" x14ac:dyDescent="0.3">
      <c r="A156" s="2">
        <v>43629</v>
      </c>
      <c r="B156" s="3" t="s">
        <v>71</v>
      </c>
      <c r="C156" s="4" t="s">
        <v>11</v>
      </c>
      <c r="D156" s="4">
        <v>532</v>
      </c>
      <c r="E156" s="4" t="s">
        <v>1</v>
      </c>
      <c r="F156" s="5">
        <v>25.5</v>
      </c>
      <c r="G156" s="7">
        <v>13566</v>
      </c>
      <c r="I156" s="9" t="s">
        <v>62</v>
      </c>
      <c r="J156"/>
      <c r="K156">
        <v>118277.6</v>
      </c>
      <c r="L156"/>
      <c r="M156"/>
      <c r="N156">
        <v>118277.6</v>
      </c>
    </row>
    <row r="157" spans="1:14" x14ac:dyDescent="0.3">
      <c r="A157" s="2">
        <v>43629</v>
      </c>
      <c r="B157" s="3" t="s">
        <v>71</v>
      </c>
      <c r="C157" s="4" t="s">
        <v>11</v>
      </c>
      <c r="D157" s="4">
        <v>626</v>
      </c>
      <c r="E157" s="4" t="s">
        <v>1</v>
      </c>
      <c r="F157" s="5">
        <v>24</v>
      </c>
      <c r="G157" s="7">
        <v>15024</v>
      </c>
      <c r="I157" s="9" t="s">
        <v>32</v>
      </c>
      <c r="J157">
        <v>58476</v>
      </c>
      <c r="K157"/>
      <c r="L157">
        <v>1661390.4</v>
      </c>
      <c r="M157">
        <v>134914.5</v>
      </c>
      <c r="N157">
        <v>1854780.9</v>
      </c>
    </row>
    <row r="158" spans="1:14" x14ac:dyDescent="0.3">
      <c r="A158" s="2">
        <v>43629</v>
      </c>
      <c r="B158" s="3" t="s">
        <v>71</v>
      </c>
      <c r="C158" s="4" t="s">
        <v>11</v>
      </c>
      <c r="D158" s="4">
        <v>637</v>
      </c>
      <c r="E158" s="4" t="s">
        <v>1</v>
      </c>
      <c r="F158" s="5">
        <v>25.5</v>
      </c>
      <c r="G158" s="7">
        <v>16243.5</v>
      </c>
      <c r="I158" s="9" t="s">
        <v>47</v>
      </c>
      <c r="J158"/>
      <c r="K158">
        <v>3914900</v>
      </c>
      <c r="L158"/>
      <c r="M158"/>
      <c r="N158">
        <v>3914900</v>
      </c>
    </row>
    <row r="159" spans="1:14" x14ac:dyDescent="0.3">
      <c r="A159" s="2">
        <v>43630</v>
      </c>
      <c r="B159" s="3" t="s">
        <v>71</v>
      </c>
      <c r="C159" s="4" t="s">
        <v>11</v>
      </c>
      <c r="D159" s="4">
        <v>521</v>
      </c>
      <c r="E159" s="4" t="s">
        <v>1</v>
      </c>
      <c r="F159" s="5">
        <v>25.25</v>
      </c>
      <c r="G159" s="7">
        <v>13155.25</v>
      </c>
      <c r="I159" s="9" t="s">
        <v>189</v>
      </c>
      <c r="J159"/>
      <c r="K159"/>
      <c r="L159"/>
      <c r="M159">
        <v>49343.5</v>
      </c>
      <c r="N159">
        <v>49343.5</v>
      </c>
    </row>
    <row r="160" spans="1:14" x14ac:dyDescent="0.3">
      <c r="A160" s="2">
        <v>43630</v>
      </c>
      <c r="B160" s="3" t="s">
        <v>71</v>
      </c>
      <c r="C160" s="4" t="s">
        <v>11</v>
      </c>
      <c r="D160" s="4">
        <v>794</v>
      </c>
      <c r="E160" s="4" t="s">
        <v>1</v>
      </c>
      <c r="F160" s="5">
        <v>23.75</v>
      </c>
      <c r="G160" s="7">
        <v>18857.5</v>
      </c>
      <c r="I160" s="9" t="s">
        <v>81</v>
      </c>
      <c r="J160"/>
      <c r="K160"/>
      <c r="L160"/>
      <c r="M160">
        <v>78825.5</v>
      </c>
      <c r="N160">
        <v>78825.5</v>
      </c>
    </row>
    <row r="161" spans="1:14" x14ac:dyDescent="0.3">
      <c r="A161" s="2">
        <v>43633</v>
      </c>
      <c r="B161" s="3" t="s">
        <v>71</v>
      </c>
      <c r="C161" s="4" t="s">
        <v>11</v>
      </c>
      <c r="D161" s="4">
        <v>692</v>
      </c>
      <c r="E161" s="4" t="s">
        <v>1</v>
      </c>
      <c r="F161" s="5">
        <v>23.5</v>
      </c>
      <c r="G161" s="7">
        <v>16262</v>
      </c>
      <c r="I161" s="9" t="s">
        <v>168</v>
      </c>
      <c r="J161"/>
      <c r="K161"/>
      <c r="L161"/>
      <c r="M161">
        <v>227175.75</v>
      </c>
      <c r="N161">
        <v>227175.75</v>
      </c>
    </row>
    <row r="162" spans="1:14" x14ac:dyDescent="0.3">
      <c r="A162" s="2">
        <v>43633</v>
      </c>
      <c r="B162" s="3" t="s">
        <v>71</v>
      </c>
      <c r="C162" s="4" t="s">
        <v>11</v>
      </c>
      <c r="D162" s="4">
        <v>535</v>
      </c>
      <c r="E162" s="4" t="s">
        <v>1</v>
      </c>
      <c r="F162" s="5">
        <v>25</v>
      </c>
      <c r="G162" s="7">
        <v>13375</v>
      </c>
      <c r="I162" s="9" t="s">
        <v>165</v>
      </c>
      <c r="J162"/>
      <c r="K162">
        <v>14950</v>
      </c>
      <c r="L162"/>
      <c r="M162"/>
      <c r="N162">
        <v>14950</v>
      </c>
    </row>
    <row r="163" spans="1:14" x14ac:dyDescent="0.3">
      <c r="A163" s="2">
        <v>43633</v>
      </c>
      <c r="B163" s="3" t="s">
        <v>71</v>
      </c>
      <c r="C163" s="4" t="s">
        <v>11</v>
      </c>
      <c r="D163" s="4">
        <v>739</v>
      </c>
      <c r="E163" s="4" t="s">
        <v>1</v>
      </c>
      <c r="F163" s="5">
        <v>23.5</v>
      </c>
      <c r="G163" s="7">
        <v>17366.5</v>
      </c>
      <c r="I163" s="9" t="s">
        <v>90</v>
      </c>
      <c r="J163"/>
      <c r="K163"/>
      <c r="L163"/>
      <c r="M163">
        <v>1290982.75</v>
      </c>
      <c r="N163">
        <v>1290982.75</v>
      </c>
    </row>
    <row r="164" spans="1:14" x14ac:dyDescent="0.3">
      <c r="A164" s="2">
        <v>43634</v>
      </c>
      <c r="B164" s="3" t="s">
        <v>71</v>
      </c>
      <c r="C164" s="4" t="s">
        <v>11</v>
      </c>
      <c r="D164" s="4">
        <v>1186</v>
      </c>
      <c r="E164" s="4" t="s">
        <v>1</v>
      </c>
      <c r="F164" s="5">
        <v>23.5</v>
      </c>
      <c r="G164" s="7">
        <v>27871</v>
      </c>
      <c r="I164" s="9" t="s">
        <v>217</v>
      </c>
      <c r="J164">
        <v>165136.79999999999</v>
      </c>
      <c r="K164"/>
      <c r="L164"/>
      <c r="M164"/>
      <c r="N164">
        <v>165136.79999999999</v>
      </c>
    </row>
    <row r="165" spans="1:14" x14ac:dyDescent="0.3">
      <c r="A165" s="2">
        <v>43636</v>
      </c>
      <c r="B165" s="3" t="s">
        <v>71</v>
      </c>
      <c r="C165" s="4" t="s">
        <v>11</v>
      </c>
      <c r="D165" s="4">
        <v>546</v>
      </c>
      <c r="E165" s="4" t="s">
        <v>1</v>
      </c>
      <c r="F165" s="5">
        <v>24</v>
      </c>
      <c r="G165" s="7">
        <v>13104</v>
      </c>
      <c r="I165" s="9" t="s">
        <v>39</v>
      </c>
      <c r="J165">
        <v>37592</v>
      </c>
      <c r="K165"/>
      <c r="L165"/>
      <c r="M165"/>
      <c r="N165">
        <v>37592</v>
      </c>
    </row>
    <row r="166" spans="1:14" x14ac:dyDescent="0.3">
      <c r="A166" s="2">
        <v>43636</v>
      </c>
      <c r="B166" s="3" t="s">
        <v>71</v>
      </c>
      <c r="C166" s="4" t="s">
        <v>11</v>
      </c>
      <c r="D166" s="4">
        <v>504</v>
      </c>
      <c r="E166" s="4" t="s">
        <v>1</v>
      </c>
      <c r="F166" s="5">
        <v>31.75</v>
      </c>
      <c r="G166" s="7">
        <v>16002</v>
      </c>
      <c r="I166" s="9" t="s">
        <v>142</v>
      </c>
      <c r="J166"/>
      <c r="K166"/>
      <c r="L166">
        <v>139641</v>
      </c>
      <c r="M166">
        <v>92029</v>
      </c>
      <c r="N166">
        <v>231670</v>
      </c>
    </row>
    <row r="167" spans="1:14" x14ac:dyDescent="0.3">
      <c r="A167" s="2">
        <v>44047</v>
      </c>
      <c r="B167" s="3" t="s">
        <v>148</v>
      </c>
      <c r="C167" s="4" t="s">
        <v>15</v>
      </c>
      <c r="D167" s="4">
        <v>620</v>
      </c>
      <c r="E167" s="4" t="s">
        <v>2</v>
      </c>
      <c r="F167" s="5">
        <v>25</v>
      </c>
      <c r="G167" s="7">
        <v>15500</v>
      </c>
      <c r="I167" s="9" t="s">
        <v>56</v>
      </c>
      <c r="J167">
        <v>62489.7</v>
      </c>
      <c r="K167">
        <v>42400</v>
      </c>
      <c r="L167"/>
      <c r="M167"/>
      <c r="N167">
        <v>104889.7</v>
      </c>
    </row>
    <row r="168" spans="1:14" x14ac:dyDescent="0.3">
      <c r="A168" s="2">
        <v>44069</v>
      </c>
      <c r="B168" s="3" t="s">
        <v>148</v>
      </c>
      <c r="C168" s="4" t="s">
        <v>13</v>
      </c>
      <c r="D168" s="4">
        <v>510</v>
      </c>
      <c r="E168" s="4" t="s">
        <v>2</v>
      </c>
      <c r="F168" s="5">
        <v>28.4</v>
      </c>
      <c r="G168" s="7">
        <v>14484</v>
      </c>
      <c r="I168" s="9" t="s">
        <v>187</v>
      </c>
      <c r="J168"/>
      <c r="K168">
        <v>74800</v>
      </c>
      <c r="L168"/>
      <c r="M168"/>
      <c r="N168">
        <v>74800</v>
      </c>
    </row>
    <row r="169" spans="1:14" x14ac:dyDescent="0.3">
      <c r="A169" s="2">
        <v>44076</v>
      </c>
      <c r="B169" s="3" t="s">
        <v>148</v>
      </c>
      <c r="C169" s="4" t="s">
        <v>15</v>
      </c>
      <c r="D169" s="4">
        <v>16</v>
      </c>
      <c r="E169" s="4" t="s">
        <v>2</v>
      </c>
      <c r="F169" s="5">
        <v>25</v>
      </c>
      <c r="G169" s="7">
        <v>400</v>
      </c>
      <c r="I169" s="9" t="s">
        <v>119</v>
      </c>
      <c r="J169"/>
      <c r="K169"/>
      <c r="L169"/>
      <c r="M169">
        <v>92853</v>
      </c>
      <c r="N169">
        <v>92853</v>
      </c>
    </row>
    <row r="170" spans="1:14" x14ac:dyDescent="0.3">
      <c r="A170" s="2">
        <v>44386</v>
      </c>
      <c r="B170" s="3" t="s">
        <v>148</v>
      </c>
      <c r="C170" s="4" t="s">
        <v>15</v>
      </c>
      <c r="D170" s="4">
        <v>205</v>
      </c>
      <c r="E170" s="4" t="s">
        <v>2</v>
      </c>
      <c r="F170" s="5">
        <v>32.5</v>
      </c>
      <c r="G170" s="7">
        <v>6662.5</v>
      </c>
      <c r="I170" s="9" t="s">
        <v>91</v>
      </c>
      <c r="J170"/>
      <c r="K170">
        <v>51281</v>
      </c>
      <c r="L170"/>
      <c r="M170"/>
      <c r="N170">
        <v>51281</v>
      </c>
    </row>
    <row r="171" spans="1:14" x14ac:dyDescent="0.3">
      <c r="A171" s="2">
        <v>44438</v>
      </c>
      <c r="B171" s="3" t="s">
        <v>148</v>
      </c>
      <c r="C171" s="4" t="s">
        <v>15</v>
      </c>
      <c r="D171" s="4">
        <v>402</v>
      </c>
      <c r="E171" s="4" t="s">
        <v>2</v>
      </c>
      <c r="F171" s="5">
        <v>32.5</v>
      </c>
      <c r="G171" s="7">
        <v>13065</v>
      </c>
      <c r="I171" s="9" t="s">
        <v>122</v>
      </c>
      <c r="J171"/>
      <c r="K171"/>
      <c r="L171"/>
      <c r="M171">
        <v>13356</v>
      </c>
      <c r="N171">
        <v>13356</v>
      </c>
    </row>
    <row r="172" spans="1:14" x14ac:dyDescent="0.3">
      <c r="A172" s="2">
        <v>44515</v>
      </c>
      <c r="B172" s="3" t="s">
        <v>148</v>
      </c>
      <c r="C172" s="4" t="s">
        <v>15</v>
      </c>
      <c r="D172" s="4">
        <v>380</v>
      </c>
      <c r="E172" s="4" t="s">
        <v>2</v>
      </c>
      <c r="F172" s="5">
        <v>33.5</v>
      </c>
      <c r="G172" s="7">
        <v>12730</v>
      </c>
      <c r="I172" s="9" t="s">
        <v>230</v>
      </c>
      <c r="J172"/>
      <c r="K172"/>
      <c r="L172"/>
      <c r="M172">
        <v>38497.5</v>
      </c>
      <c r="N172">
        <v>38497.5</v>
      </c>
    </row>
    <row r="173" spans="1:14" x14ac:dyDescent="0.3">
      <c r="A173" s="2">
        <v>43774</v>
      </c>
      <c r="B173" s="3" t="s">
        <v>121</v>
      </c>
      <c r="C173" s="4" t="s">
        <v>14</v>
      </c>
      <c r="D173" s="4">
        <v>121.5</v>
      </c>
      <c r="E173" s="4" t="s">
        <v>0</v>
      </c>
      <c r="F173" s="5">
        <v>26</v>
      </c>
      <c r="G173" s="7">
        <v>3159</v>
      </c>
      <c r="I173" s="9" t="s">
        <v>243</v>
      </c>
      <c r="J173"/>
      <c r="K173"/>
      <c r="L173"/>
      <c r="M173">
        <v>372400</v>
      </c>
      <c r="N173">
        <v>372400</v>
      </c>
    </row>
    <row r="174" spans="1:14" x14ac:dyDescent="0.3">
      <c r="A174" s="2">
        <v>43609</v>
      </c>
      <c r="B174" s="3" t="s">
        <v>98</v>
      </c>
      <c r="C174" s="4" t="s">
        <v>13</v>
      </c>
      <c r="D174" s="4">
        <v>249</v>
      </c>
      <c r="E174" s="4" t="s">
        <v>2</v>
      </c>
      <c r="F174" s="5">
        <v>62</v>
      </c>
      <c r="G174" s="7">
        <v>15438</v>
      </c>
      <c r="I174" s="9" t="s">
        <v>104</v>
      </c>
      <c r="J174">
        <v>7000</v>
      </c>
      <c r="K174"/>
      <c r="L174"/>
      <c r="M174"/>
      <c r="N174">
        <v>7000</v>
      </c>
    </row>
    <row r="175" spans="1:14" x14ac:dyDescent="0.3">
      <c r="A175" s="2">
        <v>43609</v>
      </c>
      <c r="B175" s="3" t="s">
        <v>98</v>
      </c>
      <c r="C175" s="4" t="s">
        <v>13</v>
      </c>
      <c r="D175" s="4">
        <v>305</v>
      </c>
      <c r="E175" s="4" t="s">
        <v>2</v>
      </c>
      <c r="F175" s="5">
        <v>62</v>
      </c>
      <c r="G175" s="7">
        <v>18910</v>
      </c>
      <c r="I175" s="9" t="s">
        <v>41</v>
      </c>
      <c r="J175">
        <v>759802</v>
      </c>
      <c r="K175">
        <v>15470</v>
      </c>
      <c r="L175"/>
      <c r="M175"/>
      <c r="N175">
        <v>775272</v>
      </c>
    </row>
    <row r="176" spans="1:14" x14ac:dyDescent="0.3">
      <c r="A176" s="2">
        <v>43616</v>
      </c>
      <c r="B176" s="3" t="s">
        <v>98</v>
      </c>
      <c r="C176" s="4" t="s">
        <v>13</v>
      </c>
      <c r="D176" s="4">
        <v>300</v>
      </c>
      <c r="E176" s="4" t="s">
        <v>2</v>
      </c>
      <c r="F176" s="5">
        <v>75</v>
      </c>
      <c r="G176" s="7">
        <v>22500</v>
      </c>
      <c r="I176" s="9" t="s">
        <v>182</v>
      </c>
      <c r="J176"/>
      <c r="K176"/>
      <c r="L176"/>
      <c r="M176">
        <v>365076</v>
      </c>
      <c r="N176">
        <v>365076</v>
      </c>
    </row>
    <row r="177" spans="1:14" x14ac:dyDescent="0.3">
      <c r="A177" s="2">
        <v>43628</v>
      </c>
      <c r="B177" s="3" t="s">
        <v>98</v>
      </c>
      <c r="C177" s="4" t="s">
        <v>13</v>
      </c>
      <c r="D177" s="4">
        <v>20</v>
      </c>
      <c r="E177" s="4" t="s">
        <v>2</v>
      </c>
      <c r="F177" s="5">
        <v>125</v>
      </c>
      <c r="G177" s="7">
        <v>2500</v>
      </c>
      <c r="I177" s="9" t="s">
        <v>233</v>
      </c>
      <c r="J177"/>
      <c r="K177">
        <v>9375</v>
      </c>
      <c r="L177"/>
      <c r="M177"/>
      <c r="N177">
        <v>9375</v>
      </c>
    </row>
    <row r="178" spans="1:14" x14ac:dyDescent="0.3">
      <c r="A178" s="2">
        <v>43628</v>
      </c>
      <c r="B178" s="3" t="s">
        <v>98</v>
      </c>
      <c r="C178" s="4" t="s">
        <v>13</v>
      </c>
      <c r="D178" s="4">
        <v>35</v>
      </c>
      <c r="E178" s="4" t="s">
        <v>2</v>
      </c>
      <c r="F178" s="5">
        <v>135</v>
      </c>
      <c r="G178" s="7">
        <v>4725</v>
      </c>
      <c r="I178" s="9" t="s">
        <v>173</v>
      </c>
      <c r="J178"/>
      <c r="K178">
        <v>34764</v>
      </c>
      <c r="L178"/>
      <c r="M178"/>
      <c r="N178">
        <v>34764</v>
      </c>
    </row>
    <row r="179" spans="1:14" x14ac:dyDescent="0.3">
      <c r="A179" s="2">
        <v>43628</v>
      </c>
      <c r="B179" s="3" t="s">
        <v>98</v>
      </c>
      <c r="C179" s="4" t="s">
        <v>13</v>
      </c>
      <c r="D179" s="4">
        <v>100</v>
      </c>
      <c r="E179" s="4" t="s">
        <v>2</v>
      </c>
      <c r="F179" s="5">
        <v>53</v>
      </c>
      <c r="G179" s="7">
        <v>5300</v>
      </c>
      <c r="I179" s="9" t="s">
        <v>170</v>
      </c>
      <c r="J179"/>
      <c r="K179"/>
      <c r="L179"/>
      <c r="M179">
        <v>16825.325000000001</v>
      </c>
      <c r="N179">
        <v>16825.325000000001</v>
      </c>
    </row>
    <row r="180" spans="1:14" x14ac:dyDescent="0.3">
      <c r="A180" s="2">
        <v>43628</v>
      </c>
      <c r="B180" s="3" t="s">
        <v>98</v>
      </c>
      <c r="C180" s="4" t="s">
        <v>13</v>
      </c>
      <c r="D180" s="4">
        <v>100</v>
      </c>
      <c r="E180" s="4" t="s">
        <v>2</v>
      </c>
      <c r="F180" s="5">
        <v>73</v>
      </c>
      <c r="G180" s="7">
        <v>7300</v>
      </c>
      <c r="I180" s="9" t="s">
        <v>45</v>
      </c>
      <c r="J180">
        <v>792899</v>
      </c>
      <c r="K180"/>
      <c r="L180">
        <v>49500</v>
      </c>
      <c r="M180"/>
      <c r="N180">
        <v>842399</v>
      </c>
    </row>
    <row r="181" spans="1:14" x14ac:dyDescent="0.3">
      <c r="A181" s="2">
        <v>43628</v>
      </c>
      <c r="B181" s="3" t="s">
        <v>98</v>
      </c>
      <c r="C181" s="4" t="s">
        <v>13</v>
      </c>
      <c r="D181" s="4">
        <v>100</v>
      </c>
      <c r="E181" s="4" t="s">
        <v>2</v>
      </c>
      <c r="F181" s="5">
        <v>55</v>
      </c>
      <c r="G181" s="7">
        <v>5500</v>
      </c>
      <c r="I181" s="9" t="s">
        <v>130</v>
      </c>
      <c r="J181">
        <v>39300</v>
      </c>
      <c r="K181"/>
      <c r="L181">
        <v>25978</v>
      </c>
      <c r="M181">
        <v>15022</v>
      </c>
      <c r="N181">
        <v>80300</v>
      </c>
    </row>
    <row r="182" spans="1:14" x14ac:dyDescent="0.3">
      <c r="A182" s="2">
        <v>43628</v>
      </c>
      <c r="B182" s="3" t="s">
        <v>98</v>
      </c>
      <c r="C182" s="4" t="s">
        <v>13</v>
      </c>
      <c r="D182" s="4">
        <v>50</v>
      </c>
      <c r="E182" s="4" t="s">
        <v>2</v>
      </c>
      <c r="F182" s="5">
        <v>115</v>
      </c>
      <c r="G182" s="7">
        <v>5750</v>
      </c>
      <c r="I182" s="9" t="s">
        <v>59</v>
      </c>
      <c r="J182">
        <v>228261.5</v>
      </c>
      <c r="K182">
        <v>1924743.5</v>
      </c>
      <c r="L182"/>
      <c r="M182"/>
      <c r="N182">
        <v>2153005</v>
      </c>
    </row>
    <row r="183" spans="1:14" x14ac:dyDescent="0.3">
      <c r="A183" s="2">
        <v>43648</v>
      </c>
      <c r="B183" s="3" t="s">
        <v>98</v>
      </c>
      <c r="C183" s="4" t="s">
        <v>13</v>
      </c>
      <c r="D183" s="4">
        <v>199</v>
      </c>
      <c r="E183" s="4" t="s">
        <v>2</v>
      </c>
      <c r="F183" s="5">
        <v>75</v>
      </c>
      <c r="G183" s="7">
        <v>14925</v>
      </c>
      <c r="I183" s="9" t="s">
        <v>226</v>
      </c>
      <c r="J183"/>
      <c r="K183">
        <v>39459.15</v>
      </c>
      <c r="L183"/>
      <c r="M183"/>
      <c r="N183">
        <v>39459.15</v>
      </c>
    </row>
    <row r="184" spans="1:14" x14ac:dyDescent="0.3">
      <c r="A184" s="2">
        <v>43648</v>
      </c>
      <c r="B184" s="3" t="s">
        <v>98</v>
      </c>
      <c r="C184" s="4" t="s">
        <v>13</v>
      </c>
      <c r="D184" s="4">
        <v>302</v>
      </c>
      <c r="E184" s="4" t="s">
        <v>2</v>
      </c>
      <c r="F184" s="5">
        <v>62</v>
      </c>
      <c r="G184" s="7">
        <v>18724</v>
      </c>
      <c r="I184" s="9" t="s">
        <v>149</v>
      </c>
      <c r="J184">
        <v>342827</v>
      </c>
      <c r="K184">
        <v>29920</v>
      </c>
      <c r="L184"/>
      <c r="M184"/>
      <c r="N184">
        <v>372747</v>
      </c>
    </row>
    <row r="185" spans="1:14" x14ac:dyDescent="0.3">
      <c r="A185" s="2">
        <v>44414</v>
      </c>
      <c r="B185" s="3" t="s">
        <v>201</v>
      </c>
      <c r="C185" s="4" t="s">
        <v>15</v>
      </c>
      <c r="D185" s="4">
        <v>2001</v>
      </c>
      <c r="E185" s="4" t="s">
        <v>2</v>
      </c>
      <c r="F185" s="5">
        <v>38</v>
      </c>
      <c r="G185" s="7">
        <v>76038</v>
      </c>
      <c r="I185" s="9" t="s">
        <v>44</v>
      </c>
      <c r="J185">
        <v>24012.5</v>
      </c>
      <c r="K185"/>
      <c r="L185"/>
      <c r="M185"/>
      <c r="N185">
        <v>24012.5</v>
      </c>
    </row>
    <row r="186" spans="1:14" x14ac:dyDescent="0.3">
      <c r="A186" s="2">
        <v>44413</v>
      </c>
      <c r="B186" s="3" t="s">
        <v>200</v>
      </c>
      <c r="C186" s="4" t="s">
        <v>11</v>
      </c>
      <c r="D186" s="4">
        <v>2601</v>
      </c>
      <c r="E186" s="4" t="s">
        <v>1</v>
      </c>
      <c r="F186" s="5">
        <v>36</v>
      </c>
      <c r="G186" s="7">
        <v>93636</v>
      </c>
      <c r="I186" s="9" t="s">
        <v>106</v>
      </c>
      <c r="J186"/>
      <c r="K186"/>
      <c r="L186">
        <v>32665.5</v>
      </c>
      <c r="M186">
        <v>13489</v>
      </c>
      <c r="N186">
        <v>46154.5</v>
      </c>
    </row>
    <row r="187" spans="1:14" x14ac:dyDescent="0.3">
      <c r="A187" s="2">
        <v>44413</v>
      </c>
      <c r="B187" s="3" t="s">
        <v>200</v>
      </c>
      <c r="C187" s="4" t="s">
        <v>11</v>
      </c>
      <c r="D187" s="4">
        <v>2596</v>
      </c>
      <c r="E187" s="4" t="s">
        <v>1</v>
      </c>
      <c r="F187" s="5">
        <v>35.25</v>
      </c>
      <c r="G187" s="7">
        <v>91509</v>
      </c>
      <c r="I187" s="9" t="s">
        <v>50</v>
      </c>
      <c r="J187"/>
      <c r="K187"/>
      <c r="L187"/>
      <c r="M187">
        <v>2427248.5</v>
      </c>
      <c r="N187">
        <v>2427248.5</v>
      </c>
    </row>
    <row r="188" spans="1:14" x14ac:dyDescent="0.3">
      <c r="A188" s="2">
        <v>44445</v>
      </c>
      <c r="B188" s="3" t="s">
        <v>200</v>
      </c>
      <c r="C188" s="4" t="s">
        <v>11</v>
      </c>
      <c r="D188" s="4">
        <v>3722</v>
      </c>
      <c r="E188" s="4" t="s">
        <v>1</v>
      </c>
      <c r="F188" s="5">
        <v>35.5</v>
      </c>
      <c r="G188" s="7">
        <v>132131</v>
      </c>
      <c r="I188" s="9" t="s">
        <v>116</v>
      </c>
      <c r="J188">
        <v>6650</v>
      </c>
      <c r="K188"/>
      <c r="L188"/>
      <c r="M188"/>
      <c r="N188">
        <v>6650</v>
      </c>
    </row>
    <row r="189" spans="1:14" x14ac:dyDescent="0.3">
      <c r="A189" s="2">
        <v>44445</v>
      </c>
      <c r="B189" s="3" t="s">
        <v>200</v>
      </c>
      <c r="C189" s="4" t="s">
        <v>11</v>
      </c>
      <c r="D189" s="4">
        <v>3108</v>
      </c>
      <c r="E189" s="4" t="s">
        <v>1</v>
      </c>
      <c r="F189" s="5">
        <v>36.25</v>
      </c>
      <c r="G189" s="7">
        <v>112665</v>
      </c>
      <c r="I189" s="9" t="s">
        <v>51</v>
      </c>
      <c r="J189"/>
      <c r="K189"/>
      <c r="L189"/>
      <c r="M189">
        <v>40848</v>
      </c>
      <c r="N189">
        <v>40848</v>
      </c>
    </row>
    <row r="190" spans="1:14" x14ac:dyDescent="0.3">
      <c r="A190" s="2">
        <v>44602</v>
      </c>
      <c r="B190" s="3" t="s">
        <v>200</v>
      </c>
      <c r="C190" s="4" t="s">
        <v>11</v>
      </c>
      <c r="D190" s="4">
        <v>834</v>
      </c>
      <c r="E190" s="4" t="s">
        <v>1</v>
      </c>
      <c r="F190" s="5">
        <v>39.75</v>
      </c>
      <c r="G190" s="7">
        <v>33151.5</v>
      </c>
      <c r="I190" s="9" t="s">
        <v>127</v>
      </c>
      <c r="J190"/>
      <c r="K190"/>
      <c r="L190">
        <v>23020</v>
      </c>
      <c r="M190"/>
      <c r="N190">
        <v>23020</v>
      </c>
    </row>
    <row r="191" spans="1:14" x14ac:dyDescent="0.3">
      <c r="A191" s="2">
        <v>43556</v>
      </c>
      <c r="B191" s="3" t="s">
        <v>17</v>
      </c>
      <c r="C191" s="4" t="s">
        <v>11</v>
      </c>
      <c r="D191" s="4">
        <v>817</v>
      </c>
      <c r="E191" s="4" t="s">
        <v>1</v>
      </c>
      <c r="F191" s="5">
        <v>24</v>
      </c>
      <c r="G191" s="7">
        <v>19608</v>
      </c>
      <c r="I191" s="9" t="s">
        <v>158</v>
      </c>
      <c r="J191"/>
      <c r="K191">
        <v>15312</v>
      </c>
      <c r="L191"/>
      <c r="M191"/>
      <c r="N191">
        <v>15312</v>
      </c>
    </row>
    <row r="192" spans="1:14" x14ac:dyDescent="0.3">
      <c r="A192" s="2">
        <v>43561</v>
      </c>
      <c r="B192" s="3" t="s">
        <v>17</v>
      </c>
      <c r="C192" s="4" t="s">
        <v>11</v>
      </c>
      <c r="D192" s="4">
        <v>672</v>
      </c>
      <c r="E192" s="4" t="s">
        <v>1</v>
      </c>
      <c r="F192" s="5">
        <v>25.75</v>
      </c>
      <c r="G192" s="7">
        <v>17304</v>
      </c>
      <c r="I192" s="9" t="s">
        <v>65</v>
      </c>
      <c r="J192"/>
      <c r="K192">
        <v>8618.5</v>
      </c>
      <c r="L192"/>
      <c r="M192"/>
      <c r="N192">
        <v>8618.5</v>
      </c>
    </row>
    <row r="193" spans="1:14" x14ac:dyDescent="0.3">
      <c r="A193" s="2">
        <v>43564</v>
      </c>
      <c r="B193" s="3" t="s">
        <v>17</v>
      </c>
      <c r="C193" s="4" t="s">
        <v>11</v>
      </c>
      <c r="D193" s="4">
        <v>1006</v>
      </c>
      <c r="E193" s="4" t="s">
        <v>1</v>
      </c>
      <c r="F193" s="5">
        <v>27.25</v>
      </c>
      <c r="G193" s="7">
        <v>27413.5</v>
      </c>
      <c r="I193" s="9" t="s">
        <v>93</v>
      </c>
      <c r="J193"/>
      <c r="K193"/>
      <c r="L193">
        <v>17270</v>
      </c>
      <c r="M193">
        <v>15369</v>
      </c>
      <c r="N193">
        <v>32639</v>
      </c>
    </row>
    <row r="194" spans="1:14" x14ac:dyDescent="0.3">
      <c r="A194" s="2">
        <v>43573</v>
      </c>
      <c r="B194" s="3" t="s">
        <v>17</v>
      </c>
      <c r="C194" s="4" t="s">
        <v>11</v>
      </c>
      <c r="D194" s="4">
        <v>348</v>
      </c>
      <c r="E194" s="4" t="s">
        <v>1</v>
      </c>
      <c r="F194" s="5">
        <v>29</v>
      </c>
      <c r="G194" s="7">
        <v>10092</v>
      </c>
      <c r="I194" s="9" t="s">
        <v>159</v>
      </c>
      <c r="J194"/>
      <c r="K194"/>
      <c r="L194"/>
      <c r="M194">
        <v>962542</v>
      </c>
      <c r="N194">
        <v>962542</v>
      </c>
    </row>
    <row r="195" spans="1:14" x14ac:dyDescent="0.3">
      <c r="A195" s="2">
        <v>43573</v>
      </c>
      <c r="B195" s="3" t="s">
        <v>17</v>
      </c>
      <c r="C195" s="4" t="s">
        <v>11</v>
      </c>
      <c r="D195" s="4">
        <v>494</v>
      </c>
      <c r="E195" s="4" t="s">
        <v>1</v>
      </c>
      <c r="F195" s="5">
        <v>24.5</v>
      </c>
      <c r="G195" s="7">
        <v>12103</v>
      </c>
      <c r="I195" s="9" t="s">
        <v>23</v>
      </c>
      <c r="J195">
        <v>3526168.5</v>
      </c>
      <c r="K195"/>
      <c r="L195"/>
      <c r="M195"/>
      <c r="N195">
        <v>3526168.5</v>
      </c>
    </row>
    <row r="196" spans="1:14" x14ac:dyDescent="0.3">
      <c r="A196" s="2">
        <v>43573</v>
      </c>
      <c r="B196" s="3" t="s">
        <v>17</v>
      </c>
      <c r="C196" s="4" t="s">
        <v>11</v>
      </c>
      <c r="D196" s="4">
        <v>675</v>
      </c>
      <c r="E196" s="4" t="s">
        <v>1</v>
      </c>
      <c r="F196" s="5">
        <v>29</v>
      </c>
      <c r="G196" s="7">
        <v>19575</v>
      </c>
      <c r="I196" s="9" t="s">
        <v>186</v>
      </c>
      <c r="J196"/>
      <c r="K196"/>
      <c r="L196"/>
      <c r="M196">
        <v>16960</v>
      </c>
      <c r="N196">
        <v>16960</v>
      </c>
    </row>
    <row r="197" spans="1:14" x14ac:dyDescent="0.3">
      <c r="A197" s="2">
        <v>43574</v>
      </c>
      <c r="B197" s="3" t="s">
        <v>17</v>
      </c>
      <c r="C197" s="4" t="s">
        <v>11</v>
      </c>
      <c r="D197" s="4">
        <v>870</v>
      </c>
      <c r="E197" s="4" t="s">
        <v>1</v>
      </c>
      <c r="F197" s="5">
        <v>24.5</v>
      </c>
      <c r="G197" s="7">
        <v>21315</v>
      </c>
      <c r="I197" s="9" t="s">
        <v>101</v>
      </c>
      <c r="J197"/>
      <c r="K197"/>
      <c r="L197"/>
      <c r="M197">
        <v>88345.5</v>
      </c>
      <c r="N197">
        <v>88345.5</v>
      </c>
    </row>
    <row r="198" spans="1:14" x14ac:dyDescent="0.3">
      <c r="A198" s="2">
        <v>43574</v>
      </c>
      <c r="B198" s="3" t="s">
        <v>17</v>
      </c>
      <c r="C198" s="4" t="s">
        <v>11</v>
      </c>
      <c r="D198" s="4">
        <v>425</v>
      </c>
      <c r="E198" s="4" t="s">
        <v>1</v>
      </c>
      <c r="F198" s="5">
        <v>24</v>
      </c>
      <c r="G198" s="7">
        <v>10200</v>
      </c>
      <c r="I198" s="9" t="s">
        <v>209</v>
      </c>
      <c r="J198"/>
      <c r="K198"/>
      <c r="L198"/>
      <c r="M198">
        <v>45244.350000000006</v>
      </c>
      <c r="N198">
        <v>45244.350000000006</v>
      </c>
    </row>
    <row r="199" spans="1:14" x14ac:dyDescent="0.3">
      <c r="A199" s="2">
        <v>43577</v>
      </c>
      <c r="B199" s="3" t="s">
        <v>17</v>
      </c>
      <c r="C199" s="4" t="s">
        <v>11</v>
      </c>
      <c r="D199" s="4">
        <v>334</v>
      </c>
      <c r="E199" s="4" t="s">
        <v>1</v>
      </c>
      <c r="F199" s="5">
        <v>29</v>
      </c>
      <c r="G199" s="7">
        <v>9686</v>
      </c>
      <c r="I199" s="9" t="s">
        <v>85</v>
      </c>
      <c r="J199">
        <v>431710</v>
      </c>
      <c r="K199"/>
      <c r="L199"/>
      <c r="M199">
        <v>546589</v>
      </c>
      <c r="N199">
        <v>978299</v>
      </c>
    </row>
    <row r="200" spans="1:14" x14ac:dyDescent="0.3">
      <c r="A200" s="2">
        <v>43577</v>
      </c>
      <c r="B200" s="3" t="s">
        <v>17</v>
      </c>
      <c r="C200" s="4" t="s">
        <v>11</v>
      </c>
      <c r="D200" s="4">
        <v>668</v>
      </c>
      <c r="E200" s="4" t="s">
        <v>1</v>
      </c>
      <c r="F200" s="5">
        <v>27.5</v>
      </c>
      <c r="G200" s="7">
        <v>18370</v>
      </c>
      <c r="I200" s="9" t="s">
        <v>112</v>
      </c>
      <c r="J200">
        <v>155073.5</v>
      </c>
      <c r="K200"/>
      <c r="L200"/>
      <c r="M200"/>
      <c r="N200">
        <v>155073.5</v>
      </c>
    </row>
    <row r="201" spans="1:14" x14ac:dyDescent="0.3">
      <c r="A201" s="2">
        <v>43578</v>
      </c>
      <c r="B201" s="3" t="s">
        <v>17</v>
      </c>
      <c r="C201" s="4" t="s">
        <v>11</v>
      </c>
      <c r="D201" s="4">
        <v>338</v>
      </c>
      <c r="E201" s="4" t="s">
        <v>1</v>
      </c>
      <c r="F201" s="5">
        <v>27.5</v>
      </c>
      <c r="G201" s="7">
        <v>9295</v>
      </c>
      <c r="I201" s="9" t="s">
        <v>25</v>
      </c>
      <c r="J201"/>
      <c r="K201"/>
      <c r="L201">
        <v>1370826</v>
      </c>
      <c r="M201">
        <v>372662.75</v>
      </c>
      <c r="N201">
        <v>1743488.75</v>
      </c>
    </row>
    <row r="202" spans="1:14" x14ac:dyDescent="0.3">
      <c r="A202" s="2">
        <v>43578</v>
      </c>
      <c r="B202" s="3" t="s">
        <v>17</v>
      </c>
      <c r="C202" s="4" t="s">
        <v>11</v>
      </c>
      <c r="D202" s="4">
        <v>335</v>
      </c>
      <c r="E202" s="4" t="s">
        <v>1</v>
      </c>
      <c r="F202" s="5">
        <v>27.5</v>
      </c>
      <c r="G202" s="7">
        <v>9212.5</v>
      </c>
      <c r="I202" s="9" t="s">
        <v>53</v>
      </c>
      <c r="J202">
        <v>1177475</v>
      </c>
      <c r="K202">
        <v>2784473</v>
      </c>
      <c r="L202"/>
      <c r="M202"/>
      <c r="N202">
        <v>3961948</v>
      </c>
    </row>
    <row r="203" spans="1:14" x14ac:dyDescent="0.3">
      <c r="A203" s="2">
        <v>43579</v>
      </c>
      <c r="B203" s="3" t="s">
        <v>17</v>
      </c>
      <c r="C203" s="4" t="s">
        <v>11</v>
      </c>
      <c r="D203" s="4">
        <v>352</v>
      </c>
      <c r="E203" s="4" t="s">
        <v>1</v>
      </c>
      <c r="F203" s="5">
        <v>26</v>
      </c>
      <c r="G203" s="7">
        <v>9152</v>
      </c>
      <c r="I203" s="9" t="s">
        <v>24</v>
      </c>
      <c r="J203">
        <v>209693</v>
      </c>
      <c r="K203"/>
      <c r="L203"/>
      <c r="M203"/>
      <c r="N203">
        <v>209693</v>
      </c>
    </row>
    <row r="204" spans="1:14" x14ac:dyDescent="0.3">
      <c r="A204" s="2">
        <v>43579</v>
      </c>
      <c r="B204" s="3" t="s">
        <v>17</v>
      </c>
      <c r="C204" s="4" t="s">
        <v>11</v>
      </c>
      <c r="D204" s="4">
        <v>348</v>
      </c>
      <c r="E204" s="4" t="s">
        <v>1</v>
      </c>
      <c r="F204" s="5">
        <v>27.5</v>
      </c>
      <c r="G204" s="7">
        <v>9570</v>
      </c>
      <c r="I204" s="9" t="s">
        <v>37</v>
      </c>
      <c r="J204">
        <v>105750</v>
      </c>
      <c r="K204"/>
      <c r="L204"/>
      <c r="M204"/>
      <c r="N204">
        <v>105750</v>
      </c>
    </row>
    <row r="205" spans="1:14" x14ac:dyDescent="0.3">
      <c r="A205" s="2">
        <v>43579</v>
      </c>
      <c r="B205" s="3" t="s">
        <v>17</v>
      </c>
      <c r="C205" s="4" t="s">
        <v>11</v>
      </c>
      <c r="D205" s="4">
        <v>890</v>
      </c>
      <c r="E205" s="4" t="s">
        <v>1</v>
      </c>
      <c r="F205" s="5">
        <v>24.5</v>
      </c>
      <c r="G205" s="7">
        <v>21805</v>
      </c>
      <c r="I205" s="9" t="s">
        <v>192</v>
      </c>
      <c r="J205">
        <v>1207307.55</v>
      </c>
      <c r="K205"/>
      <c r="L205"/>
      <c r="M205"/>
      <c r="N205">
        <v>1207307.55</v>
      </c>
    </row>
    <row r="206" spans="1:14" x14ac:dyDescent="0.3">
      <c r="A206" s="2">
        <v>43581</v>
      </c>
      <c r="B206" s="3" t="s">
        <v>17</v>
      </c>
      <c r="C206" s="4" t="s">
        <v>11</v>
      </c>
      <c r="D206" s="4">
        <v>1379</v>
      </c>
      <c r="E206" s="4" t="s">
        <v>1</v>
      </c>
      <c r="F206" s="5">
        <v>29</v>
      </c>
      <c r="G206" s="7">
        <v>39991</v>
      </c>
      <c r="I206" s="9" t="s">
        <v>43</v>
      </c>
      <c r="J206"/>
      <c r="K206"/>
      <c r="L206">
        <v>2776160</v>
      </c>
      <c r="M206"/>
      <c r="N206">
        <v>2776160</v>
      </c>
    </row>
    <row r="207" spans="1:14" x14ac:dyDescent="0.3">
      <c r="A207" s="2">
        <v>43582</v>
      </c>
      <c r="B207" s="3" t="s">
        <v>17</v>
      </c>
      <c r="C207" s="4" t="s">
        <v>11</v>
      </c>
      <c r="D207" s="4">
        <v>1007</v>
      </c>
      <c r="E207" s="4" t="s">
        <v>1</v>
      </c>
      <c r="F207" s="5">
        <v>27.5</v>
      </c>
      <c r="G207" s="7">
        <v>27692.5</v>
      </c>
      <c r="I207" s="9" t="s">
        <v>215</v>
      </c>
      <c r="J207"/>
      <c r="K207"/>
      <c r="L207">
        <v>199367</v>
      </c>
      <c r="M207"/>
      <c r="N207">
        <v>199367</v>
      </c>
    </row>
    <row r="208" spans="1:14" x14ac:dyDescent="0.3">
      <c r="A208" s="2">
        <v>43582</v>
      </c>
      <c r="B208" s="3" t="s">
        <v>17</v>
      </c>
      <c r="C208" s="4" t="s">
        <v>11</v>
      </c>
      <c r="D208" s="4">
        <v>353</v>
      </c>
      <c r="E208" s="4" t="s">
        <v>1</v>
      </c>
      <c r="F208" s="5">
        <v>25.5</v>
      </c>
      <c r="G208" s="7">
        <v>9001.5</v>
      </c>
      <c r="I208" s="9" t="s">
        <v>225</v>
      </c>
      <c r="J208"/>
      <c r="K208"/>
      <c r="L208"/>
      <c r="M208">
        <v>293048.25</v>
      </c>
      <c r="N208">
        <v>293048.25</v>
      </c>
    </row>
    <row r="209" spans="1:14" x14ac:dyDescent="0.3">
      <c r="A209" s="2">
        <v>43585</v>
      </c>
      <c r="B209" s="3" t="s">
        <v>17</v>
      </c>
      <c r="C209" s="4" t="s">
        <v>11</v>
      </c>
      <c r="D209" s="4">
        <v>1484</v>
      </c>
      <c r="E209" s="4" t="s">
        <v>1</v>
      </c>
      <c r="F209" s="5">
        <v>25.5</v>
      </c>
      <c r="G209" s="7">
        <v>37842</v>
      </c>
      <c r="I209" s="9" t="s">
        <v>20</v>
      </c>
      <c r="J209">
        <v>3797145.5999999996</v>
      </c>
      <c r="K209">
        <v>116797</v>
      </c>
      <c r="L209"/>
      <c r="M209"/>
      <c r="N209">
        <v>3913942.5999999996</v>
      </c>
    </row>
    <row r="210" spans="1:14" x14ac:dyDescent="0.3">
      <c r="A210" s="2">
        <v>43585</v>
      </c>
      <c r="B210" s="3" t="s">
        <v>17</v>
      </c>
      <c r="C210" s="4" t="s">
        <v>11</v>
      </c>
      <c r="D210" s="4">
        <v>1715</v>
      </c>
      <c r="E210" s="4" t="s">
        <v>1</v>
      </c>
      <c r="F210" s="5">
        <v>25.75</v>
      </c>
      <c r="G210" s="7">
        <v>44161.25</v>
      </c>
      <c r="I210" s="9" t="s">
        <v>113</v>
      </c>
      <c r="J210">
        <v>211515.5</v>
      </c>
      <c r="K210">
        <v>273720.30000000005</v>
      </c>
      <c r="L210"/>
      <c r="M210"/>
      <c r="N210">
        <v>485235.80000000005</v>
      </c>
    </row>
    <row r="211" spans="1:14" x14ac:dyDescent="0.3">
      <c r="A211" s="2">
        <v>43585</v>
      </c>
      <c r="B211" s="3" t="s">
        <v>17</v>
      </c>
      <c r="C211" s="4" t="s">
        <v>11</v>
      </c>
      <c r="D211" s="4">
        <v>357</v>
      </c>
      <c r="E211" s="4" t="s">
        <v>1</v>
      </c>
      <c r="F211" s="5">
        <v>31</v>
      </c>
      <c r="G211" s="7">
        <v>11067</v>
      </c>
      <c r="I211" s="9" t="s">
        <v>232</v>
      </c>
      <c r="J211"/>
      <c r="K211">
        <v>21751.5</v>
      </c>
      <c r="L211"/>
      <c r="M211"/>
      <c r="N211">
        <v>21751.5</v>
      </c>
    </row>
    <row r="212" spans="1:14" x14ac:dyDescent="0.3">
      <c r="A212" s="2">
        <v>43585</v>
      </c>
      <c r="B212" s="3" t="s">
        <v>17</v>
      </c>
      <c r="C212" s="4" t="s">
        <v>11</v>
      </c>
      <c r="D212" s="4">
        <v>360</v>
      </c>
      <c r="E212" s="4" t="s">
        <v>1</v>
      </c>
      <c r="F212" s="5">
        <v>29.5</v>
      </c>
      <c r="G212" s="7">
        <v>10620</v>
      </c>
      <c r="I212" s="9" t="s">
        <v>57</v>
      </c>
      <c r="J212">
        <v>1195139.7000000002</v>
      </c>
      <c r="K212"/>
      <c r="L212"/>
      <c r="M212"/>
      <c r="N212">
        <v>1195139.7000000002</v>
      </c>
    </row>
    <row r="213" spans="1:14" x14ac:dyDescent="0.3">
      <c r="A213" s="2">
        <v>43591</v>
      </c>
      <c r="B213" s="3" t="s">
        <v>17</v>
      </c>
      <c r="C213" s="4" t="s">
        <v>11</v>
      </c>
      <c r="D213" s="4">
        <v>2130</v>
      </c>
      <c r="E213" s="4" t="s">
        <v>1</v>
      </c>
      <c r="F213" s="5">
        <v>31</v>
      </c>
      <c r="G213" s="7">
        <v>66030</v>
      </c>
      <c r="I213" s="9" t="s">
        <v>216</v>
      </c>
      <c r="J213">
        <v>159288.5</v>
      </c>
      <c r="K213">
        <v>56267</v>
      </c>
      <c r="L213"/>
      <c r="M213"/>
      <c r="N213">
        <v>215555.5</v>
      </c>
    </row>
    <row r="214" spans="1:14" x14ac:dyDescent="0.3">
      <c r="A214" s="2">
        <v>43592</v>
      </c>
      <c r="B214" s="3" t="s">
        <v>17</v>
      </c>
      <c r="C214" s="4" t="s">
        <v>11</v>
      </c>
      <c r="D214" s="4">
        <v>779</v>
      </c>
      <c r="E214" s="4" t="s">
        <v>1</v>
      </c>
      <c r="F214" s="5">
        <v>30.5</v>
      </c>
      <c r="G214" s="7">
        <v>23759.5</v>
      </c>
      <c r="I214" s="9" t="s">
        <v>224</v>
      </c>
      <c r="J214"/>
      <c r="K214"/>
      <c r="L214"/>
      <c r="M214">
        <v>144215.5</v>
      </c>
      <c r="N214">
        <v>144215.5</v>
      </c>
    </row>
    <row r="215" spans="1:14" x14ac:dyDescent="0.3">
      <c r="A215" s="2">
        <v>43593</v>
      </c>
      <c r="B215" s="3" t="s">
        <v>17</v>
      </c>
      <c r="C215" s="4" t="s">
        <v>11</v>
      </c>
      <c r="D215" s="4">
        <v>325</v>
      </c>
      <c r="E215" s="4" t="s">
        <v>1</v>
      </c>
      <c r="F215" s="5">
        <v>29</v>
      </c>
      <c r="G215" s="7">
        <v>9425</v>
      </c>
      <c r="I215" s="9" t="s">
        <v>55</v>
      </c>
      <c r="J215">
        <v>26880</v>
      </c>
      <c r="K215"/>
      <c r="L215"/>
      <c r="M215"/>
      <c r="N215">
        <v>26880</v>
      </c>
    </row>
    <row r="216" spans="1:14" x14ac:dyDescent="0.3">
      <c r="A216" s="2">
        <v>43594</v>
      </c>
      <c r="B216" s="3" t="s">
        <v>17</v>
      </c>
      <c r="C216" s="4" t="s">
        <v>11</v>
      </c>
      <c r="D216" s="4">
        <v>973</v>
      </c>
      <c r="E216" s="4" t="s">
        <v>1</v>
      </c>
      <c r="F216" s="5">
        <v>29</v>
      </c>
      <c r="G216" s="7">
        <v>28217</v>
      </c>
      <c r="I216" s="9" t="s">
        <v>42</v>
      </c>
      <c r="J216"/>
      <c r="K216"/>
      <c r="L216">
        <v>5588</v>
      </c>
      <c r="M216">
        <v>732748.1</v>
      </c>
      <c r="N216">
        <v>738336.1</v>
      </c>
    </row>
    <row r="217" spans="1:14" x14ac:dyDescent="0.3">
      <c r="A217" s="2">
        <v>43594</v>
      </c>
      <c r="B217" s="3" t="s">
        <v>17</v>
      </c>
      <c r="C217" s="4" t="s">
        <v>11</v>
      </c>
      <c r="D217" s="4">
        <v>321</v>
      </c>
      <c r="E217" s="4" t="s">
        <v>1</v>
      </c>
      <c r="F217" s="5">
        <v>29</v>
      </c>
      <c r="G217" s="7">
        <v>9309</v>
      </c>
      <c r="I217" s="9" t="s">
        <v>103</v>
      </c>
      <c r="J217">
        <v>97875</v>
      </c>
      <c r="K217">
        <v>1789855.3770000001</v>
      </c>
      <c r="L217"/>
      <c r="M217">
        <v>78491.399999999994</v>
      </c>
      <c r="N217">
        <v>1966221.777</v>
      </c>
    </row>
    <row r="218" spans="1:14" x14ac:dyDescent="0.3">
      <c r="A218" s="2">
        <v>43596</v>
      </c>
      <c r="B218" s="3" t="s">
        <v>17</v>
      </c>
      <c r="C218" s="4" t="s">
        <v>11</v>
      </c>
      <c r="D218" s="4">
        <v>472</v>
      </c>
      <c r="E218" s="4" t="s">
        <v>1</v>
      </c>
      <c r="F218" s="5">
        <v>31</v>
      </c>
      <c r="G218" s="7">
        <v>14632</v>
      </c>
      <c r="I218" s="9" t="s">
        <v>160</v>
      </c>
      <c r="J218">
        <v>23180</v>
      </c>
      <c r="K218"/>
      <c r="L218"/>
      <c r="M218"/>
      <c r="N218">
        <v>23180</v>
      </c>
    </row>
    <row r="219" spans="1:14" x14ac:dyDescent="0.3">
      <c r="A219" s="2">
        <v>43596</v>
      </c>
      <c r="B219" s="3" t="s">
        <v>17</v>
      </c>
      <c r="C219" s="4" t="s">
        <v>11</v>
      </c>
      <c r="D219" s="4">
        <v>1206</v>
      </c>
      <c r="E219" s="4" t="s">
        <v>1</v>
      </c>
      <c r="F219" s="5">
        <v>24.5</v>
      </c>
      <c r="G219" s="7">
        <v>29547</v>
      </c>
      <c r="I219" s="9" t="s">
        <v>240</v>
      </c>
      <c r="J219"/>
      <c r="K219"/>
      <c r="L219"/>
      <c r="M219">
        <v>269148.5</v>
      </c>
      <c r="N219">
        <v>269148.5</v>
      </c>
    </row>
    <row r="220" spans="1:14" x14ac:dyDescent="0.3">
      <c r="A220" s="2">
        <v>43596</v>
      </c>
      <c r="B220" s="3" t="s">
        <v>17</v>
      </c>
      <c r="C220" s="4" t="s">
        <v>11</v>
      </c>
      <c r="D220" s="4">
        <v>517</v>
      </c>
      <c r="E220" s="4" t="s">
        <v>1</v>
      </c>
      <c r="F220" s="5">
        <v>32.5</v>
      </c>
      <c r="G220" s="7">
        <v>16802.5</v>
      </c>
      <c r="I220" s="9" t="s">
        <v>63</v>
      </c>
      <c r="J220">
        <v>72530</v>
      </c>
      <c r="K220"/>
      <c r="L220"/>
      <c r="M220"/>
      <c r="N220">
        <v>72530</v>
      </c>
    </row>
    <row r="221" spans="1:14" x14ac:dyDescent="0.3">
      <c r="A221" s="2">
        <v>43598</v>
      </c>
      <c r="B221" s="3" t="s">
        <v>17</v>
      </c>
      <c r="C221" s="4" t="s">
        <v>11</v>
      </c>
      <c r="D221" s="4">
        <v>1339</v>
      </c>
      <c r="E221" s="4" t="s">
        <v>1</v>
      </c>
      <c r="F221" s="5">
        <v>29.5</v>
      </c>
      <c r="G221" s="7">
        <v>39500.5</v>
      </c>
      <c r="I221" s="9" t="s">
        <v>58</v>
      </c>
      <c r="J221">
        <v>15704</v>
      </c>
      <c r="K221"/>
      <c r="L221"/>
      <c r="M221"/>
      <c r="N221">
        <v>15704</v>
      </c>
    </row>
    <row r="222" spans="1:14" x14ac:dyDescent="0.3">
      <c r="A222" s="2">
        <v>43598</v>
      </c>
      <c r="B222" s="3" t="s">
        <v>17</v>
      </c>
      <c r="C222" s="4" t="s">
        <v>11</v>
      </c>
      <c r="D222" s="4">
        <v>1068</v>
      </c>
      <c r="E222" s="4" t="s">
        <v>1</v>
      </c>
      <c r="F222" s="5">
        <v>30</v>
      </c>
      <c r="G222" s="7">
        <v>32040</v>
      </c>
      <c r="I222" s="9" t="s">
        <v>211</v>
      </c>
      <c r="J222">
        <v>150000</v>
      </c>
      <c r="K222"/>
      <c r="L222"/>
      <c r="M222"/>
      <c r="N222">
        <v>150000</v>
      </c>
    </row>
    <row r="223" spans="1:14" x14ac:dyDescent="0.3">
      <c r="A223" s="2">
        <v>43599</v>
      </c>
      <c r="B223" s="3" t="s">
        <v>17</v>
      </c>
      <c r="C223" s="4" t="s">
        <v>11</v>
      </c>
      <c r="D223" s="4">
        <v>713</v>
      </c>
      <c r="E223" s="4" t="s">
        <v>1</v>
      </c>
      <c r="F223" s="5">
        <v>27</v>
      </c>
      <c r="G223" s="7">
        <v>19251</v>
      </c>
      <c r="I223" s="9" t="s">
        <v>66</v>
      </c>
      <c r="J223"/>
      <c r="K223"/>
      <c r="L223"/>
      <c r="M223">
        <v>28391</v>
      </c>
      <c r="N223">
        <v>28391</v>
      </c>
    </row>
    <row r="224" spans="1:14" x14ac:dyDescent="0.3">
      <c r="A224" s="2">
        <v>43599</v>
      </c>
      <c r="B224" s="3" t="s">
        <v>17</v>
      </c>
      <c r="C224" s="4" t="s">
        <v>11</v>
      </c>
      <c r="D224" s="4">
        <v>416</v>
      </c>
      <c r="E224" s="4" t="s">
        <v>1</v>
      </c>
      <c r="F224" s="5">
        <v>28</v>
      </c>
      <c r="G224" s="7">
        <v>11648</v>
      </c>
      <c r="I224" s="9" t="s">
        <v>33</v>
      </c>
      <c r="J224">
        <v>425916.75</v>
      </c>
      <c r="K224">
        <v>332892.72600000002</v>
      </c>
      <c r="L224"/>
      <c r="M224"/>
      <c r="N224">
        <v>758809.47600000002</v>
      </c>
    </row>
    <row r="225" spans="1:16" x14ac:dyDescent="0.3">
      <c r="A225" s="2">
        <v>43599</v>
      </c>
      <c r="B225" s="3" t="s">
        <v>17</v>
      </c>
      <c r="C225" s="4" t="s">
        <v>11</v>
      </c>
      <c r="D225" s="4">
        <v>755</v>
      </c>
      <c r="E225" s="4" t="s">
        <v>1</v>
      </c>
      <c r="F225" s="5">
        <v>24</v>
      </c>
      <c r="G225" s="7">
        <v>18120</v>
      </c>
      <c r="I225" s="9" t="s">
        <v>246</v>
      </c>
      <c r="J225">
        <v>38907545.950000003</v>
      </c>
      <c r="K225">
        <v>26514737.552999999</v>
      </c>
      <c r="L225">
        <v>9030715.8249999993</v>
      </c>
      <c r="M225">
        <v>66448035.655000016</v>
      </c>
      <c r="N225">
        <v>140901034.98300001</v>
      </c>
    </row>
    <row r="226" spans="1:16" x14ac:dyDescent="0.3">
      <c r="A226" s="2">
        <v>43601</v>
      </c>
      <c r="B226" s="3" t="s">
        <v>17</v>
      </c>
      <c r="C226" s="4" t="s">
        <v>11</v>
      </c>
      <c r="D226" s="4">
        <v>323</v>
      </c>
      <c r="E226" s="4" t="s">
        <v>1</v>
      </c>
      <c r="F226" s="5">
        <v>29.5</v>
      </c>
      <c r="G226" s="7">
        <v>9528.5</v>
      </c>
      <c r="J226" s="64">
        <f>GETPIVOTDATA("Revenue",$I$1,"Product","Box")/GETPIVOTDATA("Revenue",$I$1)</f>
        <v>0.27613385490528353</v>
      </c>
      <c r="K226" s="64">
        <f>GETPIVOTDATA("Revenue",$I$1,"Product","Core")/GETPIVOTDATA("Revenue",$I$1)</f>
        <v>0.18817986366245681</v>
      </c>
      <c r="L226" s="64">
        <f>GETPIVOTDATA("Revenue",$I$1,"Product","Corrogated Roll &amp; Sheet")/GETPIVOTDATA("Revenue",$I$1)</f>
        <v>6.409261526070105E-2</v>
      </c>
      <c r="M226" s="64">
        <f>GETPIVOTDATA("Revenue",$I$1,"Product","Reel")/GETPIVOTDATA("Revenue",$I$1)</f>
        <v>0.47159366617155868</v>
      </c>
      <c r="P226" s="61" t="s">
        <v>21</v>
      </c>
    </row>
    <row r="227" spans="1:16" x14ac:dyDescent="0.3">
      <c r="A227" s="2">
        <v>43601</v>
      </c>
      <c r="B227" s="3" t="s">
        <v>17</v>
      </c>
      <c r="C227" s="4" t="s">
        <v>11</v>
      </c>
      <c r="D227" s="4">
        <v>296</v>
      </c>
      <c r="E227" s="4" t="s">
        <v>1</v>
      </c>
      <c r="F227" s="5">
        <v>30</v>
      </c>
      <c r="G227" s="7">
        <v>8880</v>
      </c>
      <c r="P227" s="61" t="s">
        <v>16</v>
      </c>
    </row>
    <row r="228" spans="1:16" x14ac:dyDescent="0.3">
      <c r="A228" s="2">
        <v>43601</v>
      </c>
      <c r="B228" s="3" t="s">
        <v>17</v>
      </c>
      <c r="C228" s="4" t="s">
        <v>11</v>
      </c>
      <c r="D228" s="4">
        <v>637</v>
      </c>
      <c r="E228" s="4" t="s">
        <v>1</v>
      </c>
      <c r="F228" s="5">
        <v>29.5</v>
      </c>
      <c r="G228" s="7">
        <v>18791.5</v>
      </c>
      <c r="J228" s="6" t="s">
        <v>295</v>
      </c>
      <c r="P228" s="61" t="s">
        <v>17</v>
      </c>
    </row>
    <row r="229" spans="1:16" x14ac:dyDescent="0.3">
      <c r="A229" s="2">
        <v>43601</v>
      </c>
      <c r="B229" s="3" t="s">
        <v>17</v>
      </c>
      <c r="C229" s="4" t="s">
        <v>11</v>
      </c>
      <c r="D229" s="4">
        <v>440</v>
      </c>
      <c r="E229" s="4" t="s">
        <v>1</v>
      </c>
      <c r="F229" s="5">
        <v>25.5</v>
      </c>
      <c r="G229" s="7">
        <v>11220</v>
      </c>
      <c r="P229" s="61" t="s">
        <v>23</v>
      </c>
    </row>
    <row r="230" spans="1:16" x14ac:dyDescent="0.3">
      <c r="A230" s="2">
        <v>43601</v>
      </c>
      <c r="B230" s="3" t="s">
        <v>17</v>
      </c>
      <c r="C230" s="4" t="s">
        <v>11</v>
      </c>
      <c r="D230" s="4">
        <v>391</v>
      </c>
      <c r="E230" s="4" t="s">
        <v>1</v>
      </c>
      <c r="F230" s="5">
        <v>24</v>
      </c>
      <c r="G230" s="7">
        <v>9384</v>
      </c>
      <c r="P230" s="61" t="s">
        <v>47</v>
      </c>
    </row>
    <row r="231" spans="1:16" x14ac:dyDescent="0.3">
      <c r="A231" s="2">
        <v>43603</v>
      </c>
      <c r="B231" s="3" t="s">
        <v>17</v>
      </c>
      <c r="C231" s="4" t="s">
        <v>11</v>
      </c>
      <c r="D231" s="4">
        <v>749</v>
      </c>
      <c r="E231" s="4" t="s">
        <v>1</v>
      </c>
      <c r="F231" s="5">
        <v>24</v>
      </c>
      <c r="G231" s="7">
        <v>17976</v>
      </c>
      <c r="P231" s="61" t="s">
        <v>20</v>
      </c>
    </row>
    <row r="232" spans="1:16" x14ac:dyDescent="0.3">
      <c r="A232" s="2">
        <v>43607</v>
      </c>
      <c r="B232" s="3" t="s">
        <v>17</v>
      </c>
      <c r="C232" s="4" t="s">
        <v>11</v>
      </c>
      <c r="D232" s="4">
        <v>1064</v>
      </c>
      <c r="E232" s="4" t="s">
        <v>1</v>
      </c>
      <c r="F232" s="5">
        <v>27.5</v>
      </c>
      <c r="G232" s="7">
        <v>29260</v>
      </c>
    </row>
    <row r="233" spans="1:16" x14ac:dyDescent="0.3">
      <c r="A233" s="2">
        <v>43607</v>
      </c>
      <c r="B233" s="3" t="s">
        <v>17</v>
      </c>
      <c r="C233" s="4" t="s">
        <v>11</v>
      </c>
      <c r="D233" s="4">
        <v>1018</v>
      </c>
      <c r="E233" s="4" t="s">
        <v>1</v>
      </c>
      <c r="F233" s="5">
        <v>27.5</v>
      </c>
      <c r="G233" s="7">
        <v>27995</v>
      </c>
    </row>
    <row r="234" spans="1:16" x14ac:dyDescent="0.3">
      <c r="A234" s="2">
        <v>43609</v>
      </c>
      <c r="B234" s="3" t="s">
        <v>17</v>
      </c>
      <c r="C234" s="4" t="s">
        <v>11</v>
      </c>
      <c r="D234" s="4">
        <v>528</v>
      </c>
      <c r="E234" s="4" t="s">
        <v>1</v>
      </c>
      <c r="F234" s="5">
        <v>24.5</v>
      </c>
      <c r="G234" s="7">
        <v>12936</v>
      </c>
      <c r="I234"/>
      <c r="J234"/>
    </row>
    <row r="235" spans="1:16" x14ac:dyDescent="0.3">
      <c r="A235" s="2">
        <v>43609</v>
      </c>
      <c r="B235" s="3" t="s">
        <v>17</v>
      </c>
      <c r="C235" s="4" t="s">
        <v>11</v>
      </c>
      <c r="D235" s="4">
        <v>680</v>
      </c>
      <c r="E235" s="4" t="s">
        <v>1</v>
      </c>
      <c r="F235" s="5">
        <v>27.5</v>
      </c>
      <c r="G235" s="7">
        <v>18700</v>
      </c>
    </row>
    <row r="236" spans="1:16" x14ac:dyDescent="0.3">
      <c r="A236" s="2">
        <v>43610</v>
      </c>
      <c r="B236" s="3" t="s">
        <v>17</v>
      </c>
      <c r="C236" s="4" t="s">
        <v>11</v>
      </c>
      <c r="D236" s="4">
        <v>1053</v>
      </c>
      <c r="E236" s="4" t="s">
        <v>1</v>
      </c>
      <c r="F236" s="5">
        <v>27.5</v>
      </c>
      <c r="G236" s="7">
        <v>28957.5</v>
      </c>
      <c r="I236" s="8" t="s">
        <v>247</v>
      </c>
      <c r="J236" s="8" t="s">
        <v>280</v>
      </c>
      <c r="K236"/>
      <c r="L236"/>
      <c r="M236"/>
      <c r="N236"/>
    </row>
    <row r="237" spans="1:16" x14ac:dyDescent="0.3">
      <c r="A237" s="2">
        <v>43610</v>
      </c>
      <c r="B237" s="3" t="s">
        <v>17</v>
      </c>
      <c r="C237" s="4" t="s">
        <v>11</v>
      </c>
      <c r="D237" s="4">
        <v>1063</v>
      </c>
      <c r="E237" s="4" t="s">
        <v>1</v>
      </c>
      <c r="F237" s="5">
        <v>27.5</v>
      </c>
      <c r="G237" s="7">
        <v>29232.5</v>
      </c>
      <c r="I237" s="8" t="s">
        <v>245</v>
      </c>
      <c r="J237" t="s">
        <v>13</v>
      </c>
      <c r="K237" t="s">
        <v>15</v>
      </c>
      <c r="L237" t="s">
        <v>14</v>
      </c>
      <c r="M237" t="s">
        <v>11</v>
      </c>
      <c r="N237" t="s">
        <v>246</v>
      </c>
      <c r="P237" s="6" t="s">
        <v>291</v>
      </c>
    </row>
    <row r="238" spans="1:16" x14ac:dyDescent="0.3">
      <c r="A238" s="2">
        <v>43610</v>
      </c>
      <c r="B238" s="3" t="s">
        <v>17</v>
      </c>
      <c r="C238" s="4" t="s">
        <v>11</v>
      </c>
      <c r="D238" s="4">
        <v>2161</v>
      </c>
      <c r="E238" s="4" t="s">
        <v>1</v>
      </c>
      <c r="F238" s="5">
        <v>30</v>
      </c>
      <c r="G238" s="7">
        <v>64830</v>
      </c>
      <c r="I238" s="9" t="s">
        <v>17</v>
      </c>
      <c r="J238"/>
      <c r="K238"/>
      <c r="L238">
        <v>71820</v>
      </c>
      <c r="M238">
        <v>7438661.0999999996</v>
      </c>
      <c r="N238">
        <v>7510481.0999999996</v>
      </c>
      <c r="P238" s="6" t="s">
        <v>292</v>
      </c>
    </row>
    <row r="239" spans="1:16" x14ac:dyDescent="0.3">
      <c r="A239" s="2">
        <v>43610</v>
      </c>
      <c r="B239" s="3" t="s">
        <v>17</v>
      </c>
      <c r="C239" s="4" t="s">
        <v>11</v>
      </c>
      <c r="D239" s="4">
        <v>1053</v>
      </c>
      <c r="E239" s="4" t="s">
        <v>1</v>
      </c>
      <c r="F239" s="5">
        <v>27.5</v>
      </c>
      <c r="G239" s="7">
        <v>28957.5</v>
      </c>
      <c r="I239" s="9" t="s">
        <v>21</v>
      </c>
      <c r="J239"/>
      <c r="K239"/>
      <c r="L239"/>
      <c r="M239">
        <v>24311131.850000001</v>
      </c>
      <c r="N239">
        <v>24311131.850000001</v>
      </c>
    </row>
    <row r="240" spans="1:16" x14ac:dyDescent="0.3">
      <c r="A240" s="2">
        <v>43610</v>
      </c>
      <c r="B240" s="3" t="s">
        <v>17</v>
      </c>
      <c r="C240" s="4" t="s">
        <v>11</v>
      </c>
      <c r="D240" s="4">
        <v>1063</v>
      </c>
      <c r="E240" s="4" t="s">
        <v>1</v>
      </c>
      <c r="F240" s="5">
        <v>27.5</v>
      </c>
      <c r="G240" s="7">
        <v>29232.5</v>
      </c>
      <c r="I240" s="9" t="s">
        <v>16</v>
      </c>
      <c r="J240"/>
      <c r="K240"/>
      <c r="L240"/>
      <c r="M240">
        <v>9443591.25</v>
      </c>
      <c r="N240">
        <v>9443591.25</v>
      </c>
    </row>
    <row r="241" spans="1:16" x14ac:dyDescent="0.3">
      <c r="A241" s="2">
        <v>43610</v>
      </c>
      <c r="B241" s="3" t="s">
        <v>17</v>
      </c>
      <c r="C241" s="4" t="s">
        <v>11</v>
      </c>
      <c r="D241" s="4">
        <v>2161</v>
      </c>
      <c r="E241" s="4" t="s">
        <v>1</v>
      </c>
      <c r="F241" s="5">
        <v>30</v>
      </c>
      <c r="G241" s="7">
        <v>64830</v>
      </c>
      <c r="I241" s="9" t="s">
        <v>47</v>
      </c>
      <c r="J241"/>
      <c r="K241">
        <v>3914900</v>
      </c>
      <c r="L241"/>
      <c r="M241"/>
      <c r="N241">
        <v>3914900</v>
      </c>
    </row>
    <row r="242" spans="1:16" x14ac:dyDescent="0.3">
      <c r="A242" s="2">
        <v>43612</v>
      </c>
      <c r="B242" s="3" t="s">
        <v>17</v>
      </c>
      <c r="C242" s="4" t="s">
        <v>11</v>
      </c>
      <c r="D242" s="4">
        <v>610</v>
      </c>
      <c r="E242" s="4" t="s">
        <v>1</v>
      </c>
      <c r="F242" s="5">
        <v>25.5</v>
      </c>
      <c r="G242" s="7">
        <v>15555</v>
      </c>
      <c r="I242" s="9" t="s">
        <v>23</v>
      </c>
      <c r="J242">
        <v>3526168.5</v>
      </c>
      <c r="K242"/>
      <c r="L242"/>
      <c r="M242"/>
      <c r="N242">
        <v>3526168.5</v>
      </c>
    </row>
    <row r="243" spans="1:16" x14ac:dyDescent="0.3">
      <c r="A243" s="2">
        <v>43612</v>
      </c>
      <c r="B243" s="3" t="s">
        <v>17</v>
      </c>
      <c r="C243" s="4" t="s">
        <v>11</v>
      </c>
      <c r="D243" s="4">
        <v>329</v>
      </c>
      <c r="E243" s="4" t="s">
        <v>1</v>
      </c>
      <c r="F243" s="5">
        <v>27.5</v>
      </c>
      <c r="G243" s="7">
        <v>9047.5</v>
      </c>
      <c r="I243" s="9" t="s">
        <v>20</v>
      </c>
      <c r="J243">
        <v>3797145.5999999996</v>
      </c>
      <c r="K243">
        <v>116797</v>
      </c>
      <c r="L243"/>
      <c r="M243"/>
      <c r="N243">
        <v>3913942.5999999996</v>
      </c>
    </row>
    <row r="244" spans="1:16" x14ac:dyDescent="0.3">
      <c r="A244" s="2">
        <v>43612</v>
      </c>
      <c r="B244" s="3" t="s">
        <v>17</v>
      </c>
      <c r="C244" s="4" t="s">
        <v>11</v>
      </c>
      <c r="D244" s="4">
        <v>428</v>
      </c>
      <c r="E244" s="4" t="s">
        <v>1</v>
      </c>
      <c r="F244" s="5">
        <v>29</v>
      </c>
      <c r="G244" s="7">
        <v>12412</v>
      </c>
      <c r="I244" s="9" t="s">
        <v>246</v>
      </c>
      <c r="J244">
        <v>7323314.0999999996</v>
      </c>
      <c r="K244">
        <v>4031697</v>
      </c>
      <c r="L244">
        <v>71820</v>
      </c>
      <c r="M244">
        <v>41193384.200000003</v>
      </c>
      <c r="N244">
        <v>52620215.300000004</v>
      </c>
      <c r="O244" s="64">
        <f>GETPIVOTDATA("Revenue",$I$236)/GETPIVOTDATA("Revenue",$I$1)</f>
        <v>0.37345513683663673</v>
      </c>
      <c r="P244" s="6" t="s">
        <v>294</v>
      </c>
    </row>
    <row r="245" spans="1:16" x14ac:dyDescent="0.3">
      <c r="A245" s="2">
        <v>43612</v>
      </c>
      <c r="B245" s="3" t="s">
        <v>17</v>
      </c>
      <c r="C245" s="4" t="s">
        <v>11</v>
      </c>
      <c r="D245" s="4">
        <v>217</v>
      </c>
      <c r="E245" s="4" t="s">
        <v>1</v>
      </c>
      <c r="F245" s="5">
        <v>30</v>
      </c>
      <c r="G245" s="7">
        <v>6510</v>
      </c>
      <c r="I245"/>
      <c r="J245" s="63">
        <f>GETPIVOTDATA("Revenue",$I$236,"Product","Box")/GETPIVOTDATA("Revenue",$I$236)</f>
        <v>0.13917301664860346</v>
      </c>
      <c r="K245" s="63">
        <f>GETPIVOTDATA("Revenue",$I$236,"Product","Core")/GETPIVOTDATA("Revenue",$I$236)</f>
        <v>7.6618785708389148E-2</v>
      </c>
      <c r="L245" s="64">
        <f>GETPIVOTDATA("Revenue",$I$236,"Product","Corrogated Roll &amp; Sheet")/GETPIVOTDATA("Revenue",$I$236)</f>
        <v>1.3648746891387195E-3</v>
      </c>
      <c r="M245" s="64">
        <f>GETPIVOTDATA("Revenue",$I$236,"Product","Reel")/GETPIVOTDATA("Revenue",$I$236)</f>
        <v>0.7828433229538686</v>
      </c>
      <c r="P245" s="6" t="s">
        <v>293</v>
      </c>
    </row>
    <row r="246" spans="1:16" x14ac:dyDescent="0.3">
      <c r="A246" s="2">
        <v>43614</v>
      </c>
      <c r="B246" s="3" t="s">
        <v>17</v>
      </c>
      <c r="C246" s="4" t="s">
        <v>11</v>
      </c>
      <c r="D246" s="4">
        <v>1310</v>
      </c>
      <c r="E246" s="4" t="s">
        <v>1</v>
      </c>
      <c r="F246" s="5">
        <v>27.5</v>
      </c>
      <c r="G246" s="7">
        <v>36025</v>
      </c>
      <c r="I246"/>
      <c r="J246"/>
      <c r="K246"/>
    </row>
    <row r="247" spans="1:16" x14ac:dyDescent="0.3">
      <c r="A247" s="2">
        <v>43614</v>
      </c>
      <c r="B247" s="3" t="s">
        <v>17</v>
      </c>
      <c r="C247" s="4" t="s">
        <v>11</v>
      </c>
      <c r="D247" s="4">
        <v>1078</v>
      </c>
      <c r="E247" s="4" t="s">
        <v>1</v>
      </c>
      <c r="F247" s="5">
        <v>27.5</v>
      </c>
      <c r="G247" s="7">
        <v>29645</v>
      </c>
      <c r="I247"/>
      <c r="J247"/>
      <c r="K247"/>
    </row>
    <row r="248" spans="1:16" x14ac:dyDescent="0.3">
      <c r="A248" s="2">
        <v>43620</v>
      </c>
      <c r="B248" s="3" t="s">
        <v>17</v>
      </c>
      <c r="C248" s="4" t="s">
        <v>11</v>
      </c>
      <c r="D248" s="4">
        <v>325</v>
      </c>
      <c r="E248" s="4" t="s">
        <v>1</v>
      </c>
      <c r="F248" s="5">
        <v>29</v>
      </c>
      <c r="G248" s="7">
        <v>9425</v>
      </c>
      <c r="I248"/>
      <c r="J248"/>
      <c r="K248"/>
    </row>
    <row r="249" spans="1:16" x14ac:dyDescent="0.3">
      <c r="A249" s="2">
        <v>43620</v>
      </c>
      <c r="B249" s="3" t="s">
        <v>17</v>
      </c>
      <c r="C249" s="4" t="s">
        <v>11</v>
      </c>
      <c r="D249" s="4">
        <v>330</v>
      </c>
      <c r="E249" s="4" t="s">
        <v>1</v>
      </c>
      <c r="F249" s="5">
        <v>29</v>
      </c>
      <c r="G249" s="7">
        <v>9570</v>
      </c>
      <c r="I249"/>
      <c r="J249"/>
      <c r="K249"/>
    </row>
    <row r="250" spans="1:16" x14ac:dyDescent="0.3">
      <c r="A250" s="2">
        <v>43620</v>
      </c>
      <c r="B250" s="3" t="s">
        <v>17</v>
      </c>
      <c r="C250" s="4" t="s">
        <v>11</v>
      </c>
      <c r="D250" s="4">
        <v>994</v>
      </c>
      <c r="E250" s="4" t="s">
        <v>1</v>
      </c>
      <c r="F250" s="5">
        <v>27</v>
      </c>
      <c r="G250" s="7">
        <v>26838</v>
      </c>
      <c r="I250"/>
      <c r="J250"/>
      <c r="K250"/>
    </row>
    <row r="251" spans="1:16" x14ac:dyDescent="0.3">
      <c r="A251" s="2">
        <v>43626</v>
      </c>
      <c r="B251" s="3" t="s">
        <v>17</v>
      </c>
      <c r="C251" s="4" t="s">
        <v>11</v>
      </c>
      <c r="D251" s="4">
        <v>2125</v>
      </c>
      <c r="E251" s="4" t="s">
        <v>1</v>
      </c>
      <c r="F251" s="5">
        <v>27</v>
      </c>
      <c r="G251" s="7">
        <v>57375</v>
      </c>
      <c r="I251"/>
      <c r="J251"/>
      <c r="K251"/>
    </row>
    <row r="252" spans="1:16" x14ac:dyDescent="0.3">
      <c r="A252" s="2">
        <v>43626</v>
      </c>
      <c r="B252" s="3" t="s">
        <v>17</v>
      </c>
      <c r="C252" s="4" t="s">
        <v>11</v>
      </c>
      <c r="D252" s="4">
        <v>324</v>
      </c>
      <c r="E252" s="4" t="s">
        <v>1</v>
      </c>
      <c r="F252" s="5">
        <v>29</v>
      </c>
      <c r="G252" s="7">
        <v>9396</v>
      </c>
      <c r="I252"/>
      <c r="J252"/>
      <c r="K252"/>
    </row>
    <row r="253" spans="1:16" x14ac:dyDescent="0.3">
      <c r="A253" s="2">
        <v>43626</v>
      </c>
      <c r="B253" s="3" t="s">
        <v>17</v>
      </c>
      <c r="C253" s="4" t="s">
        <v>11</v>
      </c>
      <c r="D253" s="4">
        <v>1469</v>
      </c>
      <c r="E253" s="4" t="s">
        <v>1</v>
      </c>
      <c r="F253" s="5">
        <v>27</v>
      </c>
      <c r="G253" s="7">
        <v>39663</v>
      </c>
      <c r="I253"/>
      <c r="J253"/>
      <c r="K253"/>
    </row>
    <row r="254" spans="1:16" x14ac:dyDescent="0.3">
      <c r="A254" s="2">
        <v>43627</v>
      </c>
      <c r="B254" s="3" t="s">
        <v>17</v>
      </c>
      <c r="C254" s="4" t="s">
        <v>11</v>
      </c>
      <c r="D254" s="4">
        <v>1711</v>
      </c>
      <c r="E254" s="4" t="s">
        <v>1</v>
      </c>
      <c r="F254" s="5">
        <v>24</v>
      </c>
      <c r="G254" s="7">
        <v>41064</v>
      </c>
    </row>
    <row r="255" spans="1:16" x14ac:dyDescent="0.3">
      <c r="A255" s="2">
        <v>43627</v>
      </c>
      <c r="B255" s="3" t="s">
        <v>17</v>
      </c>
      <c r="C255" s="4" t="s">
        <v>11</v>
      </c>
      <c r="D255" s="4">
        <v>1870</v>
      </c>
      <c r="E255" s="4" t="s">
        <v>1</v>
      </c>
      <c r="F255" s="5">
        <v>24</v>
      </c>
      <c r="G255" s="7">
        <v>44880</v>
      </c>
    </row>
    <row r="256" spans="1:16" x14ac:dyDescent="0.3">
      <c r="A256" s="2">
        <v>43627</v>
      </c>
      <c r="B256" s="3" t="s">
        <v>17</v>
      </c>
      <c r="C256" s="4" t="s">
        <v>11</v>
      </c>
      <c r="D256" s="4">
        <v>2367</v>
      </c>
      <c r="E256" s="4" t="s">
        <v>1</v>
      </c>
      <c r="F256" s="5">
        <v>24</v>
      </c>
      <c r="G256" s="7">
        <v>56808</v>
      </c>
    </row>
    <row r="257" spans="1:7" x14ac:dyDescent="0.3">
      <c r="A257" s="2">
        <v>43630</v>
      </c>
      <c r="B257" s="3" t="s">
        <v>17</v>
      </c>
      <c r="C257" s="4" t="s">
        <v>11</v>
      </c>
      <c r="D257" s="4">
        <v>1268</v>
      </c>
      <c r="E257" s="4" t="s">
        <v>1</v>
      </c>
      <c r="F257" s="5">
        <v>25</v>
      </c>
      <c r="G257" s="7">
        <v>31700</v>
      </c>
    </row>
    <row r="258" spans="1:7" x14ac:dyDescent="0.3">
      <c r="A258" s="2">
        <v>43634</v>
      </c>
      <c r="B258" s="3" t="s">
        <v>17</v>
      </c>
      <c r="C258" s="4" t="s">
        <v>11</v>
      </c>
      <c r="D258" s="4">
        <v>883</v>
      </c>
      <c r="E258" s="4" t="s">
        <v>1</v>
      </c>
      <c r="F258" s="5">
        <v>24</v>
      </c>
      <c r="G258" s="7">
        <v>21192</v>
      </c>
    </row>
    <row r="259" spans="1:7" x14ac:dyDescent="0.3">
      <c r="A259" s="2">
        <v>43654</v>
      </c>
      <c r="B259" s="3" t="s">
        <v>17</v>
      </c>
      <c r="C259" s="4" t="s">
        <v>11</v>
      </c>
      <c r="D259" s="4">
        <v>1536</v>
      </c>
      <c r="E259" s="4" t="s">
        <v>1</v>
      </c>
      <c r="F259" s="5">
        <v>29.5</v>
      </c>
      <c r="G259" s="7">
        <v>45312</v>
      </c>
    </row>
    <row r="260" spans="1:7" x14ac:dyDescent="0.3">
      <c r="A260" s="2">
        <v>43656</v>
      </c>
      <c r="B260" s="3" t="s">
        <v>17</v>
      </c>
      <c r="C260" s="4" t="s">
        <v>11</v>
      </c>
      <c r="D260" s="4">
        <v>715</v>
      </c>
      <c r="E260" s="4" t="s">
        <v>1</v>
      </c>
      <c r="F260" s="5">
        <v>27.5</v>
      </c>
      <c r="G260" s="7">
        <v>19662.5</v>
      </c>
    </row>
    <row r="261" spans="1:7" x14ac:dyDescent="0.3">
      <c r="A261" s="2">
        <v>43656</v>
      </c>
      <c r="B261" s="3" t="s">
        <v>17</v>
      </c>
      <c r="C261" s="4" t="s">
        <v>11</v>
      </c>
      <c r="D261" s="4">
        <v>730</v>
      </c>
      <c r="E261" s="4" t="s">
        <v>1</v>
      </c>
      <c r="F261" s="5">
        <v>23</v>
      </c>
      <c r="G261" s="7">
        <v>16790</v>
      </c>
    </row>
    <row r="262" spans="1:7" x14ac:dyDescent="0.3">
      <c r="A262" s="2">
        <v>43657</v>
      </c>
      <c r="B262" s="3" t="s">
        <v>17</v>
      </c>
      <c r="C262" s="4" t="s">
        <v>11</v>
      </c>
      <c r="D262" s="4">
        <v>453</v>
      </c>
      <c r="E262" s="4" t="s">
        <v>1</v>
      </c>
      <c r="F262" s="5">
        <v>27.5</v>
      </c>
      <c r="G262" s="7">
        <v>12457.5</v>
      </c>
    </row>
    <row r="263" spans="1:7" x14ac:dyDescent="0.3">
      <c r="A263" s="2">
        <v>43657</v>
      </c>
      <c r="B263" s="3" t="s">
        <v>17</v>
      </c>
      <c r="C263" s="4" t="s">
        <v>11</v>
      </c>
      <c r="D263" s="4">
        <v>430</v>
      </c>
      <c r="E263" s="4" t="s">
        <v>1</v>
      </c>
      <c r="F263" s="5">
        <v>29.5</v>
      </c>
      <c r="G263" s="7">
        <v>12685</v>
      </c>
    </row>
    <row r="264" spans="1:7" x14ac:dyDescent="0.3">
      <c r="A264" s="2">
        <v>43657</v>
      </c>
      <c r="B264" s="3" t="s">
        <v>17</v>
      </c>
      <c r="C264" s="4" t="s">
        <v>11</v>
      </c>
      <c r="D264" s="4">
        <v>795</v>
      </c>
      <c r="E264" s="4" t="s">
        <v>1</v>
      </c>
      <c r="F264" s="5">
        <v>27.5</v>
      </c>
      <c r="G264" s="7">
        <v>21862.5</v>
      </c>
    </row>
    <row r="265" spans="1:7" x14ac:dyDescent="0.3">
      <c r="A265" s="2">
        <v>43662</v>
      </c>
      <c r="B265" s="3" t="s">
        <v>17</v>
      </c>
      <c r="C265" s="4" t="s">
        <v>11</v>
      </c>
      <c r="D265" s="4">
        <v>1077</v>
      </c>
      <c r="E265" s="4" t="s">
        <v>1</v>
      </c>
      <c r="F265" s="5">
        <v>23.5</v>
      </c>
      <c r="G265" s="7">
        <v>25309.5</v>
      </c>
    </row>
    <row r="266" spans="1:7" x14ac:dyDescent="0.3">
      <c r="A266" s="2">
        <v>43668</v>
      </c>
      <c r="B266" s="3" t="s">
        <v>17</v>
      </c>
      <c r="C266" s="4" t="s">
        <v>11</v>
      </c>
      <c r="D266" s="4">
        <v>461</v>
      </c>
      <c r="E266" s="4" t="s">
        <v>1</v>
      </c>
      <c r="F266" s="5">
        <v>23.5</v>
      </c>
      <c r="G266" s="7">
        <v>10833.5</v>
      </c>
    </row>
    <row r="267" spans="1:7" x14ac:dyDescent="0.3">
      <c r="A267" s="2">
        <v>43668</v>
      </c>
      <c r="B267" s="3" t="s">
        <v>17</v>
      </c>
      <c r="C267" s="4" t="s">
        <v>11</v>
      </c>
      <c r="D267" s="4">
        <v>466</v>
      </c>
      <c r="E267" s="4" t="s">
        <v>1</v>
      </c>
      <c r="F267" s="5">
        <v>23.5</v>
      </c>
      <c r="G267" s="7">
        <v>10951</v>
      </c>
    </row>
    <row r="268" spans="1:7" x14ac:dyDescent="0.3">
      <c r="A268" s="2">
        <v>43668</v>
      </c>
      <c r="B268" s="3" t="s">
        <v>17</v>
      </c>
      <c r="C268" s="4" t="s">
        <v>11</v>
      </c>
      <c r="D268" s="4">
        <v>677</v>
      </c>
      <c r="E268" s="4" t="s">
        <v>1</v>
      </c>
      <c r="F268" s="5">
        <v>29.5</v>
      </c>
      <c r="G268" s="7">
        <v>19971.5</v>
      </c>
    </row>
    <row r="269" spans="1:7" x14ac:dyDescent="0.3">
      <c r="A269" s="2">
        <v>43669</v>
      </c>
      <c r="B269" s="3" t="s">
        <v>17</v>
      </c>
      <c r="C269" s="4" t="s">
        <v>11</v>
      </c>
      <c r="D269" s="4">
        <v>890</v>
      </c>
      <c r="E269" s="4" t="s">
        <v>1</v>
      </c>
      <c r="F269" s="5">
        <v>27.25</v>
      </c>
      <c r="G269" s="7">
        <v>24252.5</v>
      </c>
    </row>
    <row r="270" spans="1:7" x14ac:dyDescent="0.3">
      <c r="A270" s="2">
        <v>43669</v>
      </c>
      <c r="B270" s="3" t="s">
        <v>17</v>
      </c>
      <c r="C270" s="4" t="s">
        <v>11</v>
      </c>
      <c r="D270" s="4">
        <v>754</v>
      </c>
      <c r="E270" s="4" t="s">
        <v>1</v>
      </c>
      <c r="F270" s="5">
        <v>23.5</v>
      </c>
      <c r="G270" s="7">
        <v>17719</v>
      </c>
    </row>
    <row r="271" spans="1:7" x14ac:dyDescent="0.3">
      <c r="A271" s="2">
        <v>43670</v>
      </c>
      <c r="B271" s="3" t="s">
        <v>17</v>
      </c>
      <c r="C271" s="4" t="s">
        <v>11</v>
      </c>
      <c r="D271" s="4">
        <v>460</v>
      </c>
      <c r="E271" s="4" t="s">
        <v>1</v>
      </c>
      <c r="F271" s="5">
        <v>24.75</v>
      </c>
      <c r="G271" s="7">
        <v>11385</v>
      </c>
    </row>
    <row r="272" spans="1:7" x14ac:dyDescent="0.3">
      <c r="A272" s="2">
        <v>43670</v>
      </c>
      <c r="B272" s="3" t="s">
        <v>17</v>
      </c>
      <c r="C272" s="4" t="s">
        <v>11</v>
      </c>
      <c r="D272" s="4">
        <v>1196</v>
      </c>
      <c r="E272" s="4" t="s">
        <v>1</v>
      </c>
      <c r="F272" s="5">
        <v>23.25</v>
      </c>
      <c r="G272" s="7">
        <v>27807</v>
      </c>
    </row>
    <row r="273" spans="1:7" x14ac:dyDescent="0.3">
      <c r="A273" s="2">
        <v>43671</v>
      </c>
      <c r="B273" s="3" t="s">
        <v>17</v>
      </c>
      <c r="C273" s="4" t="s">
        <v>11</v>
      </c>
      <c r="D273" s="4">
        <v>433</v>
      </c>
      <c r="E273" s="4" t="s">
        <v>1</v>
      </c>
      <c r="F273" s="5">
        <v>29.5</v>
      </c>
      <c r="G273" s="7">
        <v>12773.5</v>
      </c>
    </row>
    <row r="274" spans="1:7" x14ac:dyDescent="0.3">
      <c r="A274" s="2">
        <v>43671</v>
      </c>
      <c r="B274" s="3" t="s">
        <v>17</v>
      </c>
      <c r="C274" s="4" t="s">
        <v>11</v>
      </c>
      <c r="D274" s="4">
        <v>1086</v>
      </c>
      <c r="E274" s="4" t="s">
        <v>1</v>
      </c>
      <c r="F274" s="5">
        <v>23.25</v>
      </c>
      <c r="G274" s="7">
        <v>25249.5</v>
      </c>
    </row>
    <row r="275" spans="1:7" x14ac:dyDescent="0.3">
      <c r="A275" s="2">
        <v>43673</v>
      </c>
      <c r="B275" s="3" t="s">
        <v>17</v>
      </c>
      <c r="C275" s="4" t="s">
        <v>11</v>
      </c>
      <c r="D275" s="4">
        <v>442</v>
      </c>
      <c r="E275" s="4" t="s">
        <v>1</v>
      </c>
      <c r="F275" s="5">
        <v>26</v>
      </c>
      <c r="G275" s="7">
        <v>11492</v>
      </c>
    </row>
    <row r="276" spans="1:7" x14ac:dyDescent="0.3">
      <c r="A276" s="2">
        <v>43673</v>
      </c>
      <c r="B276" s="3" t="s">
        <v>17</v>
      </c>
      <c r="C276" s="4" t="s">
        <v>11</v>
      </c>
      <c r="D276" s="4">
        <v>945</v>
      </c>
      <c r="E276" s="4" t="s">
        <v>1</v>
      </c>
      <c r="F276" s="5">
        <v>30</v>
      </c>
      <c r="G276" s="7">
        <v>28350</v>
      </c>
    </row>
    <row r="277" spans="1:7" x14ac:dyDescent="0.3">
      <c r="A277" s="2">
        <v>43673</v>
      </c>
      <c r="B277" s="3" t="s">
        <v>17</v>
      </c>
      <c r="C277" s="4" t="s">
        <v>11</v>
      </c>
      <c r="D277" s="4">
        <v>619</v>
      </c>
      <c r="E277" s="4" t="s">
        <v>1</v>
      </c>
      <c r="F277" s="5">
        <v>22.5</v>
      </c>
      <c r="G277" s="7">
        <v>13927.5</v>
      </c>
    </row>
    <row r="278" spans="1:7" x14ac:dyDescent="0.3">
      <c r="A278" s="2">
        <v>43673</v>
      </c>
      <c r="B278" s="3" t="s">
        <v>17</v>
      </c>
      <c r="C278" s="4" t="s">
        <v>11</v>
      </c>
      <c r="D278" s="4">
        <v>1121</v>
      </c>
      <c r="E278" s="4" t="s">
        <v>1</v>
      </c>
      <c r="F278" s="5">
        <v>22.5</v>
      </c>
      <c r="G278" s="7">
        <v>25222.5</v>
      </c>
    </row>
    <row r="279" spans="1:7" x14ac:dyDescent="0.3">
      <c r="A279" s="2">
        <v>43675</v>
      </c>
      <c r="B279" s="3" t="s">
        <v>17</v>
      </c>
      <c r="C279" s="4" t="s">
        <v>11</v>
      </c>
      <c r="D279" s="4">
        <v>957</v>
      </c>
      <c r="E279" s="4" t="s">
        <v>1</v>
      </c>
      <c r="F279" s="5">
        <v>22.5</v>
      </c>
      <c r="G279" s="7">
        <v>21532.5</v>
      </c>
    </row>
    <row r="280" spans="1:7" x14ac:dyDescent="0.3">
      <c r="A280" s="2">
        <v>43675</v>
      </c>
      <c r="B280" s="3" t="s">
        <v>17</v>
      </c>
      <c r="C280" s="4" t="s">
        <v>11</v>
      </c>
      <c r="D280" s="4">
        <v>506</v>
      </c>
      <c r="E280" s="4" t="s">
        <v>1</v>
      </c>
      <c r="F280" s="5">
        <v>23.25</v>
      </c>
      <c r="G280" s="7">
        <v>11764.5</v>
      </c>
    </row>
    <row r="281" spans="1:7" x14ac:dyDescent="0.3">
      <c r="A281" s="2">
        <v>43675</v>
      </c>
      <c r="B281" s="3" t="s">
        <v>17</v>
      </c>
      <c r="C281" s="4" t="s">
        <v>11</v>
      </c>
      <c r="D281" s="4">
        <v>1018</v>
      </c>
      <c r="E281" s="4" t="s">
        <v>1</v>
      </c>
      <c r="F281" s="5">
        <v>23.25</v>
      </c>
      <c r="G281" s="7">
        <v>23668.5</v>
      </c>
    </row>
    <row r="282" spans="1:7" x14ac:dyDescent="0.3">
      <c r="A282" s="2">
        <v>43675</v>
      </c>
      <c r="B282" s="3" t="s">
        <v>17</v>
      </c>
      <c r="C282" s="4" t="s">
        <v>11</v>
      </c>
      <c r="D282" s="4">
        <v>480</v>
      </c>
      <c r="E282" s="4" t="s">
        <v>1</v>
      </c>
      <c r="F282" s="5">
        <v>30</v>
      </c>
      <c r="G282" s="7">
        <v>14400</v>
      </c>
    </row>
    <row r="283" spans="1:7" x14ac:dyDescent="0.3">
      <c r="A283" s="2">
        <v>43683</v>
      </c>
      <c r="B283" s="3" t="s">
        <v>17</v>
      </c>
      <c r="C283" s="4" t="s">
        <v>11</v>
      </c>
      <c r="D283" s="4">
        <v>846</v>
      </c>
      <c r="E283" s="4" t="s">
        <v>1</v>
      </c>
      <c r="F283" s="5">
        <v>27</v>
      </c>
      <c r="G283" s="7">
        <v>22842</v>
      </c>
    </row>
    <row r="284" spans="1:7" x14ac:dyDescent="0.3">
      <c r="A284" s="2">
        <v>43691</v>
      </c>
      <c r="B284" s="3" t="s">
        <v>17</v>
      </c>
      <c r="C284" s="4" t="s">
        <v>11</v>
      </c>
      <c r="D284" s="4">
        <v>936</v>
      </c>
      <c r="E284" s="4" t="s">
        <v>1</v>
      </c>
      <c r="F284" s="5">
        <v>30</v>
      </c>
      <c r="G284" s="7">
        <v>28080</v>
      </c>
    </row>
    <row r="285" spans="1:7" x14ac:dyDescent="0.3">
      <c r="A285" s="2">
        <v>43693</v>
      </c>
      <c r="B285" s="3" t="s">
        <v>17</v>
      </c>
      <c r="C285" s="4" t="s">
        <v>11</v>
      </c>
      <c r="D285" s="4">
        <v>424</v>
      </c>
      <c r="E285" s="4" t="s">
        <v>1</v>
      </c>
      <c r="F285" s="5">
        <v>28.5</v>
      </c>
      <c r="G285" s="7">
        <v>12084</v>
      </c>
    </row>
    <row r="286" spans="1:7" x14ac:dyDescent="0.3">
      <c r="A286" s="2">
        <v>43696</v>
      </c>
      <c r="B286" s="3" t="s">
        <v>17</v>
      </c>
      <c r="C286" s="4" t="s">
        <v>11</v>
      </c>
      <c r="D286" s="4">
        <v>791</v>
      </c>
      <c r="E286" s="4" t="s">
        <v>1</v>
      </c>
      <c r="F286" s="5">
        <v>24</v>
      </c>
      <c r="G286" s="7">
        <v>18984</v>
      </c>
    </row>
    <row r="287" spans="1:7" x14ac:dyDescent="0.3">
      <c r="A287" s="2">
        <v>43698</v>
      </c>
      <c r="B287" s="3" t="s">
        <v>17</v>
      </c>
      <c r="C287" s="4" t="s">
        <v>11</v>
      </c>
      <c r="D287" s="4">
        <v>869</v>
      </c>
      <c r="E287" s="4" t="s">
        <v>1</v>
      </c>
      <c r="F287" s="5">
        <v>22</v>
      </c>
      <c r="G287" s="7">
        <v>19118</v>
      </c>
    </row>
    <row r="288" spans="1:7" x14ac:dyDescent="0.3">
      <c r="A288" s="2">
        <v>43700</v>
      </c>
      <c r="B288" s="3" t="s">
        <v>17</v>
      </c>
      <c r="C288" s="4" t="s">
        <v>11</v>
      </c>
      <c r="D288" s="4">
        <v>957</v>
      </c>
      <c r="E288" s="4" t="s">
        <v>1</v>
      </c>
      <c r="F288" s="5">
        <v>24</v>
      </c>
      <c r="G288" s="7">
        <v>22968</v>
      </c>
    </row>
    <row r="289" spans="1:7" x14ac:dyDescent="0.3">
      <c r="A289" s="2">
        <v>43700</v>
      </c>
      <c r="B289" s="3" t="s">
        <v>17</v>
      </c>
      <c r="C289" s="4" t="s">
        <v>11</v>
      </c>
      <c r="D289" s="4">
        <v>621</v>
      </c>
      <c r="E289" s="4" t="s">
        <v>1</v>
      </c>
      <c r="F289" s="5">
        <v>22.5</v>
      </c>
      <c r="G289" s="7">
        <v>13972.5</v>
      </c>
    </row>
    <row r="290" spans="1:7" x14ac:dyDescent="0.3">
      <c r="A290" s="2">
        <v>43701</v>
      </c>
      <c r="B290" s="3" t="s">
        <v>17</v>
      </c>
      <c r="C290" s="4" t="s">
        <v>11</v>
      </c>
      <c r="D290" s="4">
        <v>996</v>
      </c>
      <c r="E290" s="4" t="s">
        <v>1</v>
      </c>
      <c r="F290" s="5">
        <v>22.5</v>
      </c>
      <c r="G290" s="7">
        <v>22410</v>
      </c>
    </row>
    <row r="291" spans="1:7" x14ac:dyDescent="0.3">
      <c r="A291" s="2">
        <v>43701</v>
      </c>
      <c r="B291" s="3" t="s">
        <v>17</v>
      </c>
      <c r="C291" s="4" t="s">
        <v>11</v>
      </c>
      <c r="D291" s="4">
        <v>652</v>
      </c>
      <c r="E291" s="4" t="s">
        <v>1</v>
      </c>
      <c r="F291" s="5">
        <v>26.75</v>
      </c>
      <c r="G291" s="7">
        <v>17441</v>
      </c>
    </row>
    <row r="292" spans="1:7" x14ac:dyDescent="0.3">
      <c r="A292" s="2">
        <v>43703</v>
      </c>
      <c r="B292" s="3" t="s">
        <v>17</v>
      </c>
      <c r="C292" s="4" t="s">
        <v>11</v>
      </c>
      <c r="D292" s="4">
        <v>663</v>
      </c>
      <c r="E292" s="4" t="s">
        <v>1</v>
      </c>
      <c r="F292" s="5">
        <v>22</v>
      </c>
      <c r="G292" s="7">
        <v>14586</v>
      </c>
    </row>
    <row r="293" spans="1:7" x14ac:dyDescent="0.3">
      <c r="A293" s="2">
        <v>43703</v>
      </c>
      <c r="B293" s="3" t="s">
        <v>17</v>
      </c>
      <c r="C293" s="4" t="s">
        <v>11</v>
      </c>
      <c r="D293" s="4">
        <v>625</v>
      </c>
      <c r="E293" s="4" t="s">
        <v>1</v>
      </c>
      <c r="F293" s="5">
        <v>22</v>
      </c>
      <c r="G293" s="7">
        <v>13750</v>
      </c>
    </row>
    <row r="294" spans="1:7" x14ac:dyDescent="0.3">
      <c r="A294" s="2">
        <v>43704</v>
      </c>
      <c r="B294" s="3" t="s">
        <v>17</v>
      </c>
      <c r="C294" s="4" t="s">
        <v>11</v>
      </c>
      <c r="D294" s="4">
        <v>502</v>
      </c>
      <c r="E294" s="4" t="s">
        <v>1</v>
      </c>
      <c r="F294" s="5">
        <v>22</v>
      </c>
      <c r="G294" s="7">
        <v>11044</v>
      </c>
    </row>
    <row r="295" spans="1:7" x14ac:dyDescent="0.3">
      <c r="A295" s="2">
        <v>43704</v>
      </c>
      <c r="B295" s="3" t="s">
        <v>17</v>
      </c>
      <c r="C295" s="4" t="s">
        <v>11</v>
      </c>
      <c r="D295" s="4">
        <v>1754</v>
      </c>
      <c r="E295" s="4" t="s">
        <v>1</v>
      </c>
      <c r="F295" s="5">
        <v>22.5</v>
      </c>
      <c r="G295" s="7">
        <v>39465</v>
      </c>
    </row>
    <row r="296" spans="1:7" x14ac:dyDescent="0.3">
      <c r="A296" s="2">
        <v>43704</v>
      </c>
      <c r="B296" s="3" t="s">
        <v>17</v>
      </c>
      <c r="C296" s="4" t="s">
        <v>11</v>
      </c>
      <c r="D296" s="4">
        <v>947</v>
      </c>
      <c r="E296" s="4" t="s">
        <v>1</v>
      </c>
      <c r="F296" s="5">
        <v>22</v>
      </c>
      <c r="G296" s="7">
        <v>20834</v>
      </c>
    </row>
    <row r="297" spans="1:7" x14ac:dyDescent="0.3">
      <c r="A297" s="2">
        <v>43704</v>
      </c>
      <c r="B297" s="3" t="s">
        <v>17</v>
      </c>
      <c r="C297" s="4" t="s">
        <v>11</v>
      </c>
      <c r="D297" s="4">
        <v>1026</v>
      </c>
      <c r="E297" s="4" t="s">
        <v>1</v>
      </c>
      <c r="F297" s="5">
        <v>23.5</v>
      </c>
      <c r="G297" s="7">
        <v>24111</v>
      </c>
    </row>
    <row r="298" spans="1:7" x14ac:dyDescent="0.3">
      <c r="A298" s="2">
        <v>43704</v>
      </c>
      <c r="B298" s="3" t="s">
        <v>17</v>
      </c>
      <c r="C298" s="4" t="s">
        <v>11</v>
      </c>
      <c r="D298" s="4">
        <v>901</v>
      </c>
      <c r="E298" s="4" t="s">
        <v>1</v>
      </c>
      <c r="F298" s="5">
        <v>22</v>
      </c>
      <c r="G298" s="7">
        <v>19822</v>
      </c>
    </row>
    <row r="299" spans="1:7" x14ac:dyDescent="0.3">
      <c r="A299" s="2">
        <v>43705</v>
      </c>
      <c r="B299" s="3" t="s">
        <v>17</v>
      </c>
      <c r="C299" s="4" t="s">
        <v>11</v>
      </c>
      <c r="D299" s="4">
        <v>936</v>
      </c>
      <c r="E299" s="4" t="s">
        <v>1</v>
      </c>
      <c r="F299" s="5">
        <v>28</v>
      </c>
      <c r="G299" s="7">
        <v>26208</v>
      </c>
    </row>
    <row r="300" spans="1:7" x14ac:dyDescent="0.3">
      <c r="A300" s="2">
        <v>43710</v>
      </c>
      <c r="B300" s="3" t="s">
        <v>17</v>
      </c>
      <c r="C300" s="4" t="s">
        <v>11</v>
      </c>
      <c r="D300" s="4">
        <v>1093</v>
      </c>
      <c r="E300" s="4" t="s">
        <v>1</v>
      </c>
      <c r="F300" s="5">
        <v>22</v>
      </c>
      <c r="G300" s="7">
        <v>24046</v>
      </c>
    </row>
    <row r="301" spans="1:7" x14ac:dyDescent="0.3">
      <c r="A301" s="2">
        <v>43710</v>
      </c>
      <c r="B301" s="3" t="s">
        <v>17</v>
      </c>
      <c r="C301" s="4" t="s">
        <v>11</v>
      </c>
      <c r="D301" s="4">
        <v>1024</v>
      </c>
      <c r="E301" s="4" t="s">
        <v>1</v>
      </c>
      <c r="F301" s="5">
        <v>23.5</v>
      </c>
      <c r="G301" s="7">
        <v>24064</v>
      </c>
    </row>
    <row r="302" spans="1:7" x14ac:dyDescent="0.3">
      <c r="A302" s="2">
        <v>43710</v>
      </c>
      <c r="B302" s="3" t="s">
        <v>17</v>
      </c>
      <c r="C302" s="4" t="s">
        <v>11</v>
      </c>
      <c r="D302" s="4">
        <v>447</v>
      </c>
      <c r="E302" s="4" t="s">
        <v>1</v>
      </c>
      <c r="F302" s="5">
        <v>29.5</v>
      </c>
      <c r="G302" s="7">
        <v>13186.5</v>
      </c>
    </row>
    <row r="303" spans="1:7" x14ac:dyDescent="0.3">
      <c r="A303" s="2">
        <v>43710</v>
      </c>
      <c r="B303" s="3" t="s">
        <v>17</v>
      </c>
      <c r="C303" s="4" t="s">
        <v>11</v>
      </c>
      <c r="D303" s="4">
        <v>1457</v>
      </c>
      <c r="E303" s="4" t="s">
        <v>1</v>
      </c>
      <c r="F303" s="5">
        <v>22</v>
      </c>
      <c r="G303" s="7">
        <v>32054</v>
      </c>
    </row>
    <row r="304" spans="1:7" x14ac:dyDescent="0.3">
      <c r="A304" s="2">
        <v>43721</v>
      </c>
      <c r="B304" s="3" t="s">
        <v>17</v>
      </c>
      <c r="C304" s="4" t="s">
        <v>11</v>
      </c>
      <c r="D304" s="4">
        <v>355</v>
      </c>
      <c r="E304" s="4" t="s">
        <v>1</v>
      </c>
      <c r="F304" s="5">
        <v>28</v>
      </c>
      <c r="G304" s="7">
        <v>9940</v>
      </c>
    </row>
    <row r="305" spans="1:7" x14ac:dyDescent="0.3">
      <c r="A305" s="2">
        <v>43722</v>
      </c>
      <c r="B305" s="3" t="s">
        <v>17</v>
      </c>
      <c r="C305" s="4" t="s">
        <v>11</v>
      </c>
      <c r="D305" s="4">
        <v>521</v>
      </c>
      <c r="E305" s="4" t="s">
        <v>1</v>
      </c>
      <c r="F305" s="5">
        <v>22</v>
      </c>
      <c r="G305" s="7">
        <v>11462</v>
      </c>
    </row>
    <row r="306" spans="1:7" x14ac:dyDescent="0.3">
      <c r="A306" s="2">
        <v>43722</v>
      </c>
      <c r="B306" s="3" t="s">
        <v>17</v>
      </c>
      <c r="C306" s="4" t="s">
        <v>11</v>
      </c>
      <c r="D306" s="4">
        <v>1129</v>
      </c>
      <c r="E306" s="4" t="s">
        <v>1</v>
      </c>
      <c r="F306" s="5">
        <v>22</v>
      </c>
      <c r="G306" s="7">
        <v>24838</v>
      </c>
    </row>
    <row r="307" spans="1:7" x14ac:dyDescent="0.3">
      <c r="A307" s="2">
        <v>43736</v>
      </c>
      <c r="B307" s="3" t="s">
        <v>17</v>
      </c>
      <c r="C307" s="4" t="s">
        <v>11</v>
      </c>
      <c r="D307" s="4">
        <v>2149</v>
      </c>
      <c r="E307" s="4" t="s">
        <v>1</v>
      </c>
      <c r="F307" s="5">
        <v>26</v>
      </c>
      <c r="G307" s="7">
        <v>55874</v>
      </c>
    </row>
    <row r="308" spans="1:7" x14ac:dyDescent="0.3">
      <c r="A308" s="2">
        <v>43739</v>
      </c>
      <c r="B308" s="3" t="s">
        <v>17</v>
      </c>
      <c r="C308" s="4" t="s">
        <v>11</v>
      </c>
      <c r="D308" s="4">
        <v>1105</v>
      </c>
      <c r="E308" s="4" t="s">
        <v>1</v>
      </c>
      <c r="F308" s="5">
        <v>21.5</v>
      </c>
      <c r="G308" s="7">
        <v>23757.5</v>
      </c>
    </row>
    <row r="309" spans="1:7" x14ac:dyDescent="0.3">
      <c r="A309" s="2">
        <v>43752</v>
      </c>
      <c r="B309" s="3" t="s">
        <v>17</v>
      </c>
      <c r="C309" s="4" t="s">
        <v>11</v>
      </c>
      <c r="D309" s="4">
        <v>782</v>
      </c>
      <c r="E309" s="4" t="s">
        <v>1</v>
      </c>
      <c r="F309" s="5">
        <v>26</v>
      </c>
      <c r="G309" s="7">
        <v>20332</v>
      </c>
    </row>
    <row r="310" spans="1:7" x14ac:dyDescent="0.3">
      <c r="A310" s="2">
        <v>43752</v>
      </c>
      <c r="B310" s="3" t="s">
        <v>17</v>
      </c>
      <c r="C310" s="4" t="s">
        <v>11</v>
      </c>
      <c r="D310" s="4">
        <v>1536</v>
      </c>
      <c r="E310" s="4" t="s">
        <v>1</v>
      </c>
      <c r="F310" s="5">
        <v>26</v>
      </c>
      <c r="G310" s="7">
        <v>39936</v>
      </c>
    </row>
    <row r="311" spans="1:7" x14ac:dyDescent="0.3">
      <c r="A311" s="2">
        <v>43754</v>
      </c>
      <c r="B311" s="3" t="s">
        <v>17</v>
      </c>
      <c r="C311" s="4" t="s">
        <v>11</v>
      </c>
      <c r="D311" s="4">
        <v>2154</v>
      </c>
      <c r="E311" s="4" t="s">
        <v>1</v>
      </c>
      <c r="F311" s="5">
        <v>21</v>
      </c>
      <c r="G311" s="7">
        <v>45234</v>
      </c>
    </row>
    <row r="312" spans="1:7" x14ac:dyDescent="0.3">
      <c r="A312" s="2">
        <v>43754</v>
      </c>
      <c r="B312" s="3" t="s">
        <v>17</v>
      </c>
      <c r="C312" s="4" t="s">
        <v>11</v>
      </c>
      <c r="D312" s="4">
        <v>582</v>
      </c>
      <c r="E312" s="4" t="s">
        <v>1</v>
      </c>
      <c r="F312" s="5">
        <v>26</v>
      </c>
      <c r="G312" s="7">
        <v>15132</v>
      </c>
    </row>
    <row r="313" spans="1:7" x14ac:dyDescent="0.3">
      <c r="A313" s="2">
        <v>43756</v>
      </c>
      <c r="B313" s="3" t="s">
        <v>17</v>
      </c>
      <c r="C313" s="4" t="s">
        <v>11</v>
      </c>
      <c r="D313" s="4">
        <v>1027</v>
      </c>
      <c r="E313" s="4" t="s">
        <v>1</v>
      </c>
      <c r="F313" s="5">
        <v>21.5</v>
      </c>
      <c r="G313" s="7">
        <v>22080.5</v>
      </c>
    </row>
    <row r="314" spans="1:7" x14ac:dyDescent="0.3">
      <c r="A314" s="2">
        <v>43756</v>
      </c>
      <c r="B314" s="3" t="s">
        <v>17</v>
      </c>
      <c r="C314" s="4" t="s">
        <v>11</v>
      </c>
      <c r="D314" s="4">
        <v>1225</v>
      </c>
      <c r="E314" s="4" t="s">
        <v>1</v>
      </c>
      <c r="F314" s="5">
        <v>26.5</v>
      </c>
      <c r="G314" s="7">
        <v>32462.5</v>
      </c>
    </row>
    <row r="315" spans="1:7" x14ac:dyDescent="0.3">
      <c r="A315" s="2">
        <v>43756</v>
      </c>
      <c r="B315" s="3" t="s">
        <v>17</v>
      </c>
      <c r="C315" s="4" t="s">
        <v>11</v>
      </c>
      <c r="D315" s="4">
        <v>243</v>
      </c>
      <c r="E315" s="4" t="s">
        <v>1</v>
      </c>
      <c r="F315" s="5">
        <v>26</v>
      </c>
      <c r="G315" s="7">
        <v>6318</v>
      </c>
    </row>
    <row r="316" spans="1:7" x14ac:dyDescent="0.3">
      <c r="A316" s="2">
        <v>43756</v>
      </c>
      <c r="B316" s="3" t="s">
        <v>17</v>
      </c>
      <c r="C316" s="4" t="s">
        <v>11</v>
      </c>
      <c r="D316" s="4">
        <v>646</v>
      </c>
      <c r="E316" s="4" t="s">
        <v>1</v>
      </c>
      <c r="F316" s="5">
        <v>21.5</v>
      </c>
      <c r="G316" s="7">
        <v>13889</v>
      </c>
    </row>
    <row r="317" spans="1:7" x14ac:dyDescent="0.3">
      <c r="A317" s="2">
        <v>43756</v>
      </c>
      <c r="B317" s="3" t="s">
        <v>17</v>
      </c>
      <c r="C317" s="4" t="s">
        <v>11</v>
      </c>
      <c r="D317" s="4">
        <v>781</v>
      </c>
      <c r="E317" s="4" t="s">
        <v>1</v>
      </c>
      <c r="F317" s="5">
        <v>27.5</v>
      </c>
      <c r="G317" s="7">
        <v>21477.5</v>
      </c>
    </row>
    <row r="318" spans="1:7" x14ac:dyDescent="0.3">
      <c r="A318" s="2">
        <v>43760</v>
      </c>
      <c r="B318" s="3" t="s">
        <v>17</v>
      </c>
      <c r="C318" s="4" t="s">
        <v>11</v>
      </c>
      <c r="D318" s="4">
        <v>467</v>
      </c>
      <c r="E318" s="4" t="s">
        <v>1</v>
      </c>
      <c r="F318" s="5">
        <v>27.5</v>
      </c>
      <c r="G318" s="7">
        <v>12842.5</v>
      </c>
    </row>
    <row r="319" spans="1:7" x14ac:dyDescent="0.3">
      <c r="A319" s="2">
        <v>43760</v>
      </c>
      <c r="B319" s="3" t="s">
        <v>17</v>
      </c>
      <c r="C319" s="4" t="s">
        <v>11</v>
      </c>
      <c r="D319" s="4">
        <v>1259</v>
      </c>
      <c r="E319" s="4" t="s">
        <v>1</v>
      </c>
      <c r="F319" s="5">
        <v>26.5</v>
      </c>
      <c r="G319" s="7">
        <v>33363.5</v>
      </c>
    </row>
    <row r="320" spans="1:7" x14ac:dyDescent="0.3">
      <c r="A320" s="2">
        <v>43762</v>
      </c>
      <c r="B320" s="3" t="s">
        <v>17</v>
      </c>
      <c r="C320" s="4" t="s">
        <v>11</v>
      </c>
      <c r="D320" s="4">
        <v>399</v>
      </c>
      <c r="E320" s="4" t="s">
        <v>1</v>
      </c>
      <c r="F320" s="5">
        <v>20.5</v>
      </c>
      <c r="G320" s="7">
        <v>8179.5</v>
      </c>
    </row>
    <row r="321" spans="1:7" x14ac:dyDescent="0.3">
      <c r="A321" s="2">
        <v>43762</v>
      </c>
      <c r="B321" s="3" t="s">
        <v>17</v>
      </c>
      <c r="C321" s="4" t="s">
        <v>11</v>
      </c>
      <c r="D321" s="4">
        <v>395</v>
      </c>
      <c r="E321" s="4" t="s">
        <v>1</v>
      </c>
      <c r="F321" s="5">
        <v>22.25</v>
      </c>
      <c r="G321" s="7">
        <v>8788.75</v>
      </c>
    </row>
    <row r="322" spans="1:7" x14ac:dyDescent="0.3">
      <c r="A322" s="2">
        <v>43762</v>
      </c>
      <c r="B322" s="3" t="s">
        <v>17</v>
      </c>
      <c r="C322" s="4" t="s">
        <v>11</v>
      </c>
      <c r="D322" s="4">
        <v>1156</v>
      </c>
      <c r="E322" s="4" t="s">
        <v>1</v>
      </c>
      <c r="F322" s="5">
        <v>21</v>
      </c>
      <c r="G322" s="7">
        <v>24276</v>
      </c>
    </row>
    <row r="323" spans="1:7" x14ac:dyDescent="0.3">
      <c r="A323" s="2">
        <v>43763</v>
      </c>
      <c r="B323" s="3" t="s">
        <v>17</v>
      </c>
      <c r="C323" s="4" t="s">
        <v>11</v>
      </c>
      <c r="D323" s="4">
        <v>1064</v>
      </c>
      <c r="E323" s="4" t="s">
        <v>1</v>
      </c>
      <c r="F323" s="5">
        <v>21</v>
      </c>
      <c r="G323" s="7">
        <v>22344</v>
      </c>
    </row>
    <row r="324" spans="1:7" x14ac:dyDescent="0.3">
      <c r="A324" s="2">
        <v>43763</v>
      </c>
      <c r="B324" s="3" t="s">
        <v>17</v>
      </c>
      <c r="C324" s="4" t="s">
        <v>11</v>
      </c>
      <c r="D324" s="4">
        <v>1243</v>
      </c>
      <c r="E324" s="4" t="s">
        <v>1</v>
      </c>
      <c r="F324" s="5">
        <v>21</v>
      </c>
      <c r="G324" s="7">
        <v>26103</v>
      </c>
    </row>
    <row r="325" spans="1:7" x14ac:dyDescent="0.3">
      <c r="A325" s="2">
        <v>43763</v>
      </c>
      <c r="B325" s="3" t="s">
        <v>17</v>
      </c>
      <c r="C325" s="4" t="s">
        <v>11</v>
      </c>
      <c r="D325" s="4">
        <v>1067</v>
      </c>
      <c r="E325" s="4" t="s">
        <v>1</v>
      </c>
      <c r="F325" s="5">
        <v>21</v>
      </c>
      <c r="G325" s="7">
        <v>22407</v>
      </c>
    </row>
    <row r="326" spans="1:7" x14ac:dyDescent="0.3">
      <c r="A326" s="2">
        <v>43764</v>
      </c>
      <c r="B326" s="3" t="s">
        <v>17</v>
      </c>
      <c r="C326" s="4" t="s">
        <v>11</v>
      </c>
      <c r="D326" s="4">
        <v>939</v>
      </c>
      <c r="E326" s="4" t="s">
        <v>1</v>
      </c>
      <c r="F326" s="5">
        <v>26</v>
      </c>
      <c r="G326" s="7">
        <v>24414</v>
      </c>
    </row>
    <row r="327" spans="1:7" x14ac:dyDescent="0.3">
      <c r="A327" s="2">
        <v>43764</v>
      </c>
      <c r="B327" s="3" t="s">
        <v>17</v>
      </c>
      <c r="C327" s="4" t="s">
        <v>11</v>
      </c>
      <c r="D327" s="4">
        <v>944</v>
      </c>
      <c r="E327" s="4" t="s">
        <v>1</v>
      </c>
      <c r="F327" s="5">
        <v>27.5</v>
      </c>
      <c r="G327" s="7">
        <v>25960</v>
      </c>
    </row>
    <row r="328" spans="1:7" x14ac:dyDescent="0.3">
      <c r="A328" s="2">
        <v>43775</v>
      </c>
      <c r="B328" s="3" t="s">
        <v>17</v>
      </c>
      <c r="C328" s="4" t="s">
        <v>11</v>
      </c>
      <c r="D328" s="4">
        <v>890</v>
      </c>
      <c r="E328" s="4" t="s">
        <v>1</v>
      </c>
      <c r="F328" s="5">
        <v>26</v>
      </c>
      <c r="G328" s="7">
        <v>23140</v>
      </c>
    </row>
    <row r="329" spans="1:7" x14ac:dyDescent="0.3">
      <c r="A329" s="2">
        <v>43775</v>
      </c>
      <c r="B329" s="3" t="s">
        <v>17</v>
      </c>
      <c r="C329" s="4" t="s">
        <v>11</v>
      </c>
      <c r="D329" s="4">
        <v>1293</v>
      </c>
      <c r="E329" s="4" t="s">
        <v>1</v>
      </c>
      <c r="F329" s="5">
        <v>22.5</v>
      </c>
      <c r="G329" s="7">
        <v>29092.5</v>
      </c>
    </row>
    <row r="330" spans="1:7" x14ac:dyDescent="0.3">
      <c r="A330" s="2">
        <v>43777</v>
      </c>
      <c r="B330" s="3" t="s">
        <v>17</v>
      </c>
      <c r="C330" s="4" t="s">
        <v>11</v>
      </c>
      <c r="D330" s="4">
        <v>923</v>
      </c>
      <c r="E330" s="4" t="s">
        <v>1</v>
      </c>
      <c r="F330" s="5">
        <v>21</v>
      </c>
      <c r="G330" s="7">
        <v>19383</v>
      </c>
    </row>
    <row r="331" spans="1:7" x14ac:dyDescent="0.3">
      <c r="A331" s="2">
        <v>43777</v>
      </c>
      <c r="B331" s="3" t="s">
        <v>17</v>
      </c>
      <c r="C331" s="4" t="s">
        <v>11</v>
      </c>
      <c r="D331" s="4">
        <v>366</v>
      </c>
      <c r="E331" s="4" t="s">
        <v>1</v>
      </c>
      <c r="F331" s="5">
        <v>29.5</v>
      </c>
      <c r="G331" s="7">
        <v>10797</v>
      </c>
    </row>
    <row r="332" spans="1:7" x14ac:dyDescent="0.3">
      <c r="A332" s="2">
        <v>43780</v>
      </c>
      <c r="B332" s="3" t="s">
        <v>17</v>
      </c>
      <c r="C332" s="4" t="s">
        <v>11</v>
      </c>
      <c r="D332" s="4">
        <v>1440</v>
      </c>
      <c r="E332" s="4" t="s">
        <v>1</v>
      </c>
      <c r="F332" s="5">
        <v>29</v>
      </c>
      <c r="G332" s="7">
        <v>41760</v>
      </c>
    </row>
    <row r="333" spans="1:7" x14ac:dyDescent="0.3">
      <c r="A333" s="2">
        <v>43781</v>
      </c>
      <c r="B333" s="3" t="s">
        <v>17</v>
      </c>
      <c r="C333" s="4" t="s">
        <v>11</v>
      </c>
      <c r="D333" s="4">
        <v>317</v>
      </c>
      <c r="E333" s="4" t="s">
        <v>1</v>
      </c>
      <c r="F333" s="5">
        <v>27.5</v>
      </c>
      <c r="G333" s="7">
        <v>8717.5</v>
      </c>
    </row>
    <row r="334" spans="1:7" x14ac:dyDescent="0.3">
      <c r="A334" s="2">
        <v>43781</v>
      </c>
      <c r="B334" s="3" t="s">
        <v>17</v>
      </c>
      <c r="C334" s="4" t="s">
        <v>11</v>
      </c>
      <c r="D334" s="4">
        <v>1725</v>
      </c>
      <c r="E334" s="4" t="s">
        <v>1</v>
      </c>
      <c r="F334" s="5">
        <v>21.5</v>
      </c>
      <c r="G334" s="7">
        <v>37087.5</v>
      </c>
    </row>
    <row r="335" spans="1:7" x14ac:dyDescent="0.3">
      <c r="A335" s="2">
        <v>43781</v>
      </c>
      <c r="B335" s="3" t="s">
        <v>17</v>
      </c>
      <c r="C335" s="4" t="s">
        <v>11</v>
      </c>
      <c r="D335" s="4">
        <v>778</v>
      </c>
      <c r="E335" s="4" t="s">
        <v>1</v>
      </c>
      <c r="F335" s="5">
        <v>25.5</v>
      </c>
      <c r="G335" s="7">
        <v>19839</v>
      </c>
    </row>
    <row r="336" spans="1:7" x14ac:dyDescent="0.3">
      <c r="A336" s="2">
        <v>43781</v>
      </c>
      <c r="B336" s="3" t="s">
        <v>17</v>
      </c>
      <c r="C336" s="4" t="s">
        <v>11</v>
      </c>
      <c r="D336" s="4">
        <v>1093</v>
      </c>
      <c r="E336" s="4" t="s">
        <v>1</v>
      </c>
      <c r="F336" s="5">
        <v>25.5</v>
      </c>
      <c r="G336" s="7">
        <v>27871.5</v>
      </c>
    </row>
    <row r="337" spans="1:7" x14ac:dyDescent="0.3">
      <c r="A337" s="2">
        <v>43783</v>
      </c>
      <c r="B337" s="3" t="s">
        <v>17</v>
      </c>
      <c r="C337" s="4" t="s">
        <v>11</v>
      </c>
      <c r="D337" s="4">
        <v>666</v>
      </c>
      <c r="E337" s="4" t="s">
        <v>1</v>
      </c>
      <c r="F337" s="5">
        <v>28.5</v>
      </c>
      <c r="G337" s="7">
        <v>18981</v>
      </c>
    </row>
    <row r="338" spans="1:7" x14ac:dyDescent="0.3">
      <c r="A338" s="2">
        <v>43783</v>
      </c>
      <c r="B338" s="3" t="s">
        <v>17</v>
      </c>
      <c r="C338" s="4" t="s">
        <v>11</v>
      </c>
      <c r="D338" s="4">
        <v>1179</v>
      </c>
      <c r="E338" s="4" t="s">
        <v>1</v>
      </c>
      <c r="F338" s="5">
        <v>25.5</v>
      </c>
      <c r="G338" s="7">
        <v>30064.5</v>
      </c>
    </row>
    <row r="339" spans="1:7" x14ac:dyDescent="0.3">
      <c r="A339" s="2">
        <v>43784</v>
      </c>
      <c r="B339" s="3" t="s">
        <v>17</v>
      </c>
      <c r="C339" s="4" t="s">
        <v>11</v>
      </c>
      <c r="D339" s="4">
        <v>661</v>
      </c>
      <c r="E339" s="4" t="s">
        <v>1</v>
      </c>
      <c r="F339" s="5">
        <v>20.5</v>
      </c>
      <c r="G339" s="7">
        <v>13550.5</v>
      </c>
    </row>
    <row r="340" spans="1:7" x14ac:dyDescent="0.3">
      <c r="A340" s="2">
        <v>43784</v>
      </c>
      <c r="B340" s="3" t="s">
        <v>17</v>
      </c>
      <c r="C340" s="4" t="s">
        <v>11</v>
      </c>
      <c r="D340" s="4">
        <v>426</v>
      </c>
      <c r="E340" s="4" t="s">
        <v>1</v>
      </c>
      <c r="F340" s="5">
        <v>27</v>
      </c>
      <c r="G340" s="7">
        <v>11502</v>
      </c>
    </row>
    <row r="341" spans="1:7" x14ac:dyDescent="0.3">
      <c r="A341" s="2">
        <v>43787</v>
      </c>
      <c r="B341" s="3" t="s">
        <v>17</v>
      </c>
      <c r="C341" s="4" t="s">
        <v>11</v>
      </c>
      <c r="D341" s="4">
        <v>1187</v>
      </c>
      <c r="E341" s="4" t="s">
        <v>1</v>
      </c>
      <c r="F341" s="5">
        <v>26</v>
      </c>
      <c r="G341" s="7">
        <v>30862</v>
      </c>
    </row>
    <row r="342" spans="1:7" x14ac:dyDescent="0.3">
      <c r="A342" s="2">
        <v>43791</v>
      </c>
      <c r="B342" s="3" t="s">
        <v>17</v>
      </c>
      <c r="C342" s="4" t="s">
        <v>11</v>
      </c>
      <c r="D342" s="4">
        <v>1636</v>
      </c>
      <c r="E342" s="4" t="s">
        <v>1</v>
      </c>
      <c r="F342" s="5">
        <v>25.5</v>
      </c>
      <c r="G342" s="7">
        <v>41718</v>
      </c>
    </row>
    <row r="343" spans="1:7" x14ac:dyDescent="0.3">
      <c r="A343" s="2">
        <v>43792</v>
      </c>
      <c r="B343" s="3" t="s">
        <v>17</v>
      </c>
      <c r="C343" s="4" t="s">
        <v>11</v>
      </c>
      <c r="D343" s="4">
        <v>1577</v>
      </c>
      <c r="E343" s="4" t="s">
        <v>1</v>
      </c>
      <c r="F343" s="5">
        <v>25.5</v>
      </c>
      <c r="G343" s="7">
        <v>40213.5</v>
      </c>
    </row>
    <row r="344" spans="1:7" x14ac:dyDescent="0.3">
      <c r="A344" s="2">
        <v>43792</v>
      </c>
      <c r="B344" s="3" t="s">
        <v>17</v>
      </c>
      <c r="C344" s="4" t="s">
        <v>11</v>
      </c>
      <c r="D344" s="4">
        <v>940</v>
      </c>
      <c r="E344" s="4" t="s">
        <v>1</v>
      </c>
      <c r="F344" s="5">
        <v>25.5</v>
      </c>
      <c r="G344" s="7">
        <v>23970</v>
      </c>
    </row>
    <row r="345" spans="1:7" x14ac:dyDescent="0.3">
      <c r="A345" s="2">
        <v>43792</v>
      </c>
      <c r="B345" s="3" t="s">
        <v>17</v>
      </c>
      <c r="C345" s="4" t="s">
        <v>11</v>
      </c>
      <c r="D345" s="4">
        <v>1071</v>
      </c>
      <c r="E345" s="4" t="s">
        <v>1</v>
      </c>
      <c r="F345" s="5">
        <v>27.5</v>
      </c>
      <c r="G345" s="7">
        <v>29452.5</v>
      </c>
    </row>
    <row r="346" spans="1:7" x14ac:dyDescent="0.3">
      <c r="A346" s="2">
        <v>43794</v>
      </c>
      <c r="B346" s="3" t="s">
        <v>17</v>
      </c>
      <c r="C346" s="4" t="s">
        <v>11</v>
      </c>
      <c r="D346" s="4">
        <v>570</v>
      </c>
      <c r="E346" s="4" t="s">
        <v>1</v>
      </c>
      <c r="F346" s="5">
        <v>27.25</v>
      </c>
      <c r="G346" s="7">
        <v>15532.5</v>
      </c>
    </row>
    <row r="347" spans="1:7" x14ac:dyDescent="0.3">
      <c r="A347" s="2">
        <v>43794</v>
      </c>
      <c r="B347" s="3" t="s">
        <v>17</v>
      </c>
      <c r="C347" s="4" t="s">
        <v>11</v>
      </c>
      <c r="D347" s="4">
        <v>529</v>
      </c>
      <c r="E347" s="4" t="s">
        <v>1</v>
      </c>
      <c r="F347" s="5">
        <v>29</v>
      </c>
      <c r="G347" s="7">
        <v>15341</v>
      </c>
    </row>
    <row r="348" spans="1:7" x14ac:dyDescent="0.3">
      <c r="A348" s="2">
        <v>43794</v>
      </c>
      <c r="B348" s="3" t="s">
        <v>17</v>
      </c>
      <c r="C348" s="4" t="s">
        <v>11</v>
      </c>
      <c r="D348" s="4">
        <v>1411</v>
      </c>
      <c r="E348" s="4" t="s">
        <v>1</v>
      </c>
      <c r="F348" s="5">
        <v>25.5</v>
      </c>
      <c r="G348" s="7">
        <v>35980.5</v>
      </c>
    </row>
    <row r="349" spans="1:7" x14ac:dyDescent="0.3">
      <c r="A349" s="2">
        <v>43794</v>
      </c>
      <c r="B349" s="3" t="s">
        <v>17</v>
      </c>
      <c r="C349" s="4" t="s">
        <v>11</v>
      </c>
      <c r="D349" s="4">
        <v>715</v>
      </c>
      <c r="E349" s="4" t="s">
        <v>1</v>
      </c>
      <c r="F349" s="5">
        <v>25.5</v>
      </c>
      <c r="G349" s="7">
        <v>18232.5</v>
      </c>
    </row>
    <row r="350" spans="1:7" x14ac:dyDescent="0.3">
      <c r="A350" s="2">
        <v>43794</v>
      </c>
      <c r="B350" s="3" t="s">
        <v>17</v>
      </c>
      <c r="C350" s="4" t="s">
        <v>11</v>
      </c>
      <c r="D350" s="4">
        <v>763</v>
      </c>
      <c r="E350" s="4" t="s">
        <v>1</v>
      </c>
      <c r="F350" s="5">
        <v>25.5</v>
      </c>
      <c r="G350" s="7">
        <v>19456.5</v>
      </c>
    </row>
    <row r="351" spans="1:7" x14ac:dyDescent="0.3">
      <c r="A351" s="2">
        <v>43794</v>
      </c>
      <c r="B351" s="3" t="s">
        <v>17</v>
      </c>
      <c r="C351" s="4" t="s">
        <v>11</v>
      </c>
      <c r="D351" s="4">
        <v>967</v>
      </c>
      <c r="E351" s="4" t="s">
        <v>1</v>
      </c>
      <c r="F351" s="5">
        <v>27.5</v>
      </c>
      <c r="G351" s="7">
        <v>26592.5</v>
      </c>
    </row>
    <row r="352" spans="1:7" x14ac:dyDescent="0.3">
      <c r="A352" s="2">
        <v>43796</v>
      </c>
      <c r="B352" s="3" t="s">
        <v>17</v>
      </c>
      <c r="C352" s="4" t="s">
        <v>11</v>
      </c>
      <c r="D352" s="4">
        <v>740</v>
      </c>
      <c r="E352" s="4" t="s">
        <v>1</v>
      </c>
      <c r="F352" s="5">
        <v>26</v>
      </c>
      <c r="G352" s="7">
        <v>19240</v>
      </c>
    </row>
    <row r="353" spans="1:7" x14ac:dyDescent="0.3">
      <c r="A353" s="2">
        <v>43796</v>
      </c>
      <c r="B353" s="3" t="s">
        <v>17</v>
      </c>
      <c r="C353" s="4" t="s">
        <v>11</v>
      </c>
      <c r="D353" s="4">
        <v>644</v>
      </c>
      <c r="E353" s="4" t="s">
        <v>1</v>
      </c>
      <c r="F353" s="5">
        <v>26</v>
      </c>
      <c r="G353" s="7">
        <v>16744</v>
      </c>
    </row>
    <row r="354" spans="1:7" x14ac:dyDescent="0.3">
      <c r="A354" s="2">
        <v>43796</v>
      </c>
      <c r="B354" s="3" t="s">
        <v>17</v>
      </c>
      <c r="C354" s="4" t="s">
        <v>11</v>
      </c>
      <c r="D354" s="4">
        <v>2138</v>
      </c>
      <c r="E354" s="4" t="s">
        <v>1</v>
      </c>
      <c r="F354" s="5">
        <v>27.5</v>
      </c>
      <c r="G354" s="7">
        <v>58795</v>
      </c>
    </row>
    <row r="355" spans="1:7" x14ac:dyDescent="0.3">
      <c r="A355" s="2">
        <v>43797</v>
      </c>
      <c r="B355" s="3" t="s">
        <v>17</v>
      </c>
      <c r="C355" s="4" t="s">
        <v>11</v>
      </c>
      <c r="D355" s="4">
        <v>352</v>
      </c>
      <c r="E355" s="4" t="s">
        <v>1</v>
      </c>
      <c r="F355" s="5">
        <v>25</v>
      </c>
      <c r="G355" s="7">
        <v>8800</v>
      </c>
    </row>
    <row r="356" spans="1:7" x14ac:dyDescent="0.3">
      <c r="A356" s="2">
        <v>43803</v>
      </c>
      <c r="B356" s="3" t="s">
        <v>17</v>
      </c>
      <c r="C356" s="4" t="s">
        <v>11</v>
      </c>
      <c r="D356" s="4">
        <v>991</v>
      </c>
      <c r="E356" s="4" t="s">
        <v>1</v>
      </c>
      <c r="F356" s="5">
        <v>21</v>
      </c>
      <c r="G356" s="7">
        <v>20811</v>
      </c>
    </row>
    <row r="357" spans="1:7" x14ac:dyDescent="0.3">
      <c r="A357" s="2">
        <v>43803</v>
      </c>
      <c r="B357" s="3" t="s">
        <v>17</v>
      </c>
      <c r="C357" s="4" t="s">
        <v>11</v>
      </c>
      <c r="D357" s="4">
        <v>964</v>
      </c>
      <c r="E357" s="4" t="s">
        <v>1</v>
      </c>
      <c r="F357" s="5">
        <v>21</v>
      </c>
      <c r="G357" s="7">
        <v>20244</v>
      </c>
    </row>
    <row r="358" spans="1:7" x14ac:dyDescent="0.3">
      <c r="A358" s="2">
        <v>43803</v>
      </c>
      <c r="B358" s="3" t="s">
        <v>17</v>
      </c>
      <c r="C358" s="4" t="s">
        <v>11</v>
      </c>
      <c r="D358" s="4">
        <v>525</v>
      </c>
      <c r="E358" s="4" t="s">
        <v>1</v>
      </c>
      <c r="F358" s="5">
        <v>25.5</v>
      </c>
      <c r="G358" s="7">
        <v>13387.5</v>
      </c>
    </row>
    <row r="359" spans="1:7" x14ac:dyDescent="0.3">
      <c r="A359" s="2">
        <v>43804</v>
      </c>
      <c r="B359" s="3" t="s">
        <v>17</v>
      </c>
      <c r="C359" s="4" t="s">
        <v>11</v>
      </c>
      <c r="D359" s="4">
        <v>505</v>
      </c>
      <c r="E359" s="4" t="s">
        <v>1</v>
      </c>
      <c r="F359" s="5">
        <v>25.5</v>
      </c>
      <c r="G359" s="7">
        <v>12877.5</v>
      </c>
    </row>
    <row r="360" spans="1:7" x14ac:dyDescent="0.3">
      <c r="A360" s="2">
        <v>43804</v>
      </c>
      <c r="B360" s="3" t="s">
        <v>17</v>
      </c>
      <c r="C360" s="4" t="s">
        <v>11</v>
      </c>
      <c r="D360" s="4">
        <v>892</v>
      </c>
      <c r="E360" s="4" t="s">
        <v>1</v>
      </c>
      <c r="F360" s="5">
        <v>21</v>
      </c>
      <c r="G360" s="7">
        <v>18732</v>
      </c>
    </row>
    <row r="361" spans="1:7" x14ac:dyDescent="0.3">
      <c r="A361" s="2">
        <v>43808</v>
      </c>
      <c r="B361" s="3" t="s">
        <v>17</v>
      </c>
      <c r="C361" s="4" t="s">
        <v>11</v>
      </c>
      <c r="D361" s="4">
        <v>731</v>
      </c>
      <c r="E361" s="4" t="s">
        <v>1</v>
      </c>
      <c r="F361" s="5">
        <v>20.75</v>
      </c>
      <c r="G361" s="7">
        <v>15168.25</v>
      </c>
    </row>
    <row r="362" spans="1:7" x14ac:dyDescent="0.3">
      <c r="A362" s="2">
        <v>43808</v>
      </c>
      <c r="B362" s="3" t="s">
        <v>17</v>
      </c>
      <c r="C362" s="4" t="s">
        <v>11</v>
      </c>
      <c r="D362" s="4">
        <v>481</v>
      </c>
      <c r="E362" s="4" t="s">
        <v>1</v>
      </c>
      <c r="F362" s="5">
        <v>20.75</v>
      </c>
      <c r="G362" s="7">
        <v>9980.75</v>
      </c>
    </row>
    <row r="363" spans="1:7" x14ac:dyDescent="0.3">
      <c r="A363" s="2">
        <v>43808</v>
      </c>
      <c r="B363" s="3" t="s">
        <v>17</v>
      </c>
      <c r="C363" s="4" t="s">
        <v>11</v>
      </c>
      <c r="D363" s="4">
        <v>686</v>
      </c>
      <c r="E363" s="4" t="s">
        <v>1</v>
      </c>
      <c r="F363" s="5">
        <v>22</v>
      </c>
      <c r="G363" s="7">
        <v>15092</v>
      </c>
    </row>
    <row r="364" spans="1:7" x14ac:dyDescent="0.3">
      <c r="A364" s="2">
        <v>43809</v>
      </c>
      <c r="B364" s="3" t="s">
        <v>17</v>
      </c>
      <c r="C364" s="4" t="s">
        <v>11</v>
      </c>
      <c r="D364" s="4">
        <v>896</v>
      </c>
      <c r="E364" s="4" t="s">
        <v>1</v>
      </c>
      <c r="F364" s="5">
        <v>21</v>
      </c>
      <c r="G364" s="7">
        <v>18816</v>
      </c>
    </row>
    <row r="365" spans="1:7" x14ac:dyDescent="0.3">
      <c r="A365" s="2">
        <v>43809</v>
      </c>
      <c r="B365" s="3" t="s">
        <v>17</v>
      </c>
      <c r="C365" s="4" t="s">
        <v>11</v>
      </c>
      <c r="D365" s="4">
        <v>692</v>
      </c>
      <c r="E365" s="4" t="s">
        <v>1</v>
      </c>
      <c r="F365" s="5">
        <v>21</v>
      </c>
      <c r="G365" s="7">
        <v>14532</v>
      </c>
    </row>
    <row r="366" spans="1:7" x14ac:dyDescent="0.3">
      <c r="A366" s="2">
        <v>43809</v>
      </c>
      <c r="B366" s="3" t="s">
        <v>17</v>
      </c>
      <c r="C366" s="4" t="s">
        <v>11</v>
      </c>
      <c r="D366" s="4">
        <v>1091</v>
      </c>
      <c r="E366" s="4" t="s">
        <v>1</v>
      </c>
      <c r="F366" s="5">
        <v>21</v>
      </c>
      <c r="G366" s="7">
        <v>22911</v>
      </c>
    </row>
    <row r="367" spans="1:7" x14ac:dyDescent="0.3">
      <c r="A367" s="2">
        <v>43810</v>
      </c>
      <c r="B367" s="3" t="s">
        <v>17</v>
      </c>
      <c r="C367" s="4" t="s">
        <v>11</v>
      </c>
      <c r="D367" s="4">
        <v>679</v>
      </c>
      <c r="E367" s="4" t="s">
        <v>1</v>
      </c>
      <c r="F367" s="5">
        <v>29.5</v>
      </c>
      <c r="G367" s="7">
        <v>20030.5</v>
      </c>
    </row>
    <row r="368" spans="1:7" x14ac:dyDescent="0.3">
      <c r="A368" s="2">
        <v>43810</v>
      </c>
      <c r="B368" s="3" t="s">
        <v>17</v>
      </c>
      <c r="C368" s="4" t="s">
        <v>11</v>
      </c>
      <c r="D368" s="4">
        <v>343</v>
      </c>
      <c r="E368" s="4" t="s">
        <v>1</v>
      </c>
      <c r="F368" s="5">
        <v>25.5</v>
      </c>
      <c r="G368" s="7">
        <v>8746.5</v>
      </c>
    </row>
    <row r="369" spans="1:7" x14ac:dyDescent="0.3">
      <c r="A369" s="2">
        <v>43812</v>
      </c>
      <c r="B369" s="3" t="s">
        <v>17</v>
      </c>
      <c r="C369" s="4" t="s">
        <v>11</v>
      </c>
      <c r="D369" s="4">
        <v>1153</v>
      </c>
      <c r="E369" s="4" t="s">
        <v>1</v>
      </c>
      <c r="F369" s="5">
        <v>21</v>
      </c>
      <c r="G369" s="7">
        <v>24213</v>
      </c>
    </row>
    <row r="370" spans="1:7" x14ac:dyDescent="0.3">
      <c r="A370" s="2">
        <v>43813</v>
      </c>
      <c r="B370" s="3" t="s">
        <v>17</v>
      </c>
      <c r="C370" s="4" t="s">
        <v>11</v>
      </c>
      <c r="D370" s="4">
        <v>996</v>
      </c>
      <c r="E370" s="4" t="s">
        <v>1</v>
      </c>
      <c r="F370" s="5">
        <v>20.5</v>
      </c>
      <c r="G370" s="7">
        <v>20418</v>
      </c>
    </row>
    <row r="371" spans="1:7" x14ac:dyDescent="0.3">
      <c r="A371" s="2">
        <v>43813</v>
      </c>
      <c r="B371" s="3" t="s">
        <v>17</v>
      </c>
      <c r="C371" s="4" t="s">
        <v>11</v>
      </c>
      <c r="D371" s="4">
        <v>940</v>
      </c>
      <c r="E371" s="4" t="s">
        <v>1</v>
      </c>
      <c r="F371" s="5">
        <v>20.5</v>
      </c>
      <c r="G371" s="7">
        <v>19270</v>
      </c>
    </row>
    <row r="372" spans="1:7" x14ac:dyDescent="0.3">
      <c r="A372" s="2">
        <v>43813</v>
      </c>
      <c r="B372" s="3" t="s">
        <v>17</v>
      </c>
      <c r="C372" s="4" t="s">
        <v>11</v>
      </c>
      <c r="D372" s="4">
        <v>1003</v>
      </c>
      <c r="E372" s="4" t="s">
        <v>1</v>
      </c>
      <c r="F372" s="5">
        <v>21</v>
      </c>
      <c r="G372" s="7">
        <v>21063</v>
      </c>
    </row>
    <row r="373" spans="1:7" x14ac:dyDescent="0.3">
      <c r="A373" s="2">
        <v>43813</v>
      </c>
      <c r="B373" s="3" t="s">
        <v>17</v>
      </c>
      <c r="C373" s="4" t="s">
        <v>11</v>
      </c>
      <c r="D373" s="4">
        <v>554</v>
      </c>
      <c r="E373" s="4" t="s">
        <v>1</v>
      </c>
      <c r="F373" s="5">
        <v>28</v>
      </c>
      <c r="G373" s="7">
        <v>15512</v>
      </c>
    </row>
    <row r="374" spans="1:7" x14ac:dyDescent="0.3">
      <c r="A374" s="2">
        <v>43813</v>
      </c>
      <c r="B374" s="3" t="s">
        <v>17</v>
      </c>
      <c r="C374" s="4" t="s">
        <v>11</v>
      </c>
      <c r="D374" s="4">
        <v>1104</v>
      </c>
      <c r="E374" s="4" t="s">
        <v>1</v>
      </c>
      <c r="F374" s="5">
        <v>20.5</v>
      </c>
      <c r="G374" s="7">
        <v>22632</v>
      </c>
    </row>
    <row r="375" spans="1:7" x14ac:dyDescent="0.3">
      <c r="A375" s="2">
        <v>43815</v>
      </c>
      <c r="B375" s="3" t="s">
        <v>17</v>
      </c>
      <c r="C375" s="4" t="s">
        <v>11</v>
      </c>
      <c r="D375" s="4">
        <v>1452</v>
      </c>
      <c r="E375" s="4" t="s">
        <v>1</v>
      </c>
      <c r="F375" s="5">
        <v>29</v>
      </c>
      <c r="G375" s="7">
        <v>42108</v>
      </c>
    </row>
    <row r="376" spans="1:7" x14ac:dyDescent="0.3">
      <c r="A376" s="2">
        <v>43815</v>
      </c>
      <c r="B376" s="3" t="s">
        <v>17</v>
      </c>
      <c r="C376" s="4" t="s">
        <v>11</v>
      </c>
      <c r="D376" s="4">
        <v>2020</v>
      </c>
      <c r="E376" s="4" t="s">
        <v>1</v>
      </c>
      <c r="F376" s="5">
        <v>29</v>
      </c>
      <c r="G376" s="7">
        <v>58580</v>
      </c>
    </row>
    <row r="377" spans="1:7" x14ac:dyDescent="0.3">
      <c r="A377" s="2">
        <v>43815</v>
      </c>
      <c r="B377" s="3" t="s">
        <v>17</v>
      </c>
      <c r="C377" s="4" t="s">
        <v>11</v>
      </c>
      <c r="D377" s="4">
        <v>1049</v>
      </c>
      <c r="E377" s="4" t="s">
        <v>1</v>
      </c>
      <c r="F377" s="5">
        <v>30.5</v>
      </c>
      <c r="G377" s="7">
        <v>31994.5</v>
      </c>
    </row>
    <row r="378" spans="1:7" x14ac:dyDescent="0.3">
      <c r="A378" s="2">
        <v>43817</v>
      </c>
      <c r="B378" s="3" t="s">
        <v>17</v>
      </c>
      <c r="C378" s="4" t="s">
        <v>11</v>
      </c>
      <c r="D378" s="4">
        <v>589</v>
      </c>
      <c r="E378" s="4" t="s">
        <v>1</v>
      </c>
      <c r="F378" s="5">
        <v>25.5</v>
      </c>
      <c r="G378" s="7">
        <v>15019.5</v>
      </c>
    </row>
    <row r="379" spans="1:7" x14ac:dyDescent="0.3">
      <c r="A379" s="2">
        <v>43817</v>
      </c>
      <c r="B379" s="3" t="s">
        <v>17</v>
      </c>
      <c r="C379" s="4" t="s">
        <v>11</v>
      </c>
      <c r="D379" s="4">
        <v>1631</v>
      </c>
      <c r="E379" s="4" t="s">
        <v>1</v>
      </c>
      <c r="F379" s="5">
        <v>21</v>
      </c>
      <c r="G379" s="7">
        <v>34251</v>
      </c>
    </row>
    <row r="380" spans="1:7" x14ac:dyDescent="0.3">
      <c r="A380" s="2">
        <v>43817</v>
      </c>
      <c r="B380" s="3" t="s">
        <v>17</v>
      </c>
      <c r="C380" s="4" t="s">
        <v>11</v>
      </c>
      <c r="D380" s="4">
        <v>644</v>
      </c>
      <c r="E380" s="4" t="s">
        <v>1</v>
      </c>
      <c r="F380" s="5">
        <v>21</v>
      </c>
      <c r="G380" s="7">
        <v>13524</v>
      </c>
    </row>
    <row r="381" spans="1:7" x14ac:dyDescent="0.3">
      <c r="A381" s="2">
        <v>43817</v>
      </c>
      <c r="B381" s="3" t="s">
        <v>17</v>
      </c>
      <c r="C381" s="4" t="s">
        <v>11</v>
      </c>
      <c r="D381" s="4">
        <v>740</v>
      </c>
      <c r="E381" s="4" t="s">
        <v>1</v>
      </c>
      <c r="F381" s="5">
        <v>21</v>
      </c>
      <c r="G381" s="7">
        <v>15540</v>
      </c>
    </row>
    <row r="382" spans="1:7" x14ac:dyDescent="0.3">
      <c r="A382" s="2">
        <v>43817</v>
      </c>
      <c r="B382" s="3" t="s">
        <v>17</v>
      </c>
      <c r="C382" s="4" t="s">
        <v>11</v>
      </c>
      <c r="D382" s="4">
        <v>655</v>
      </c>
      <c r="E382" s="4" t="s">
        <v>1</v>
      </c>
      <c r="F382" s="5">
        <v>22.5</v>
      </c>
      <c r="G382" s="7">
        <v>14737.5</v>
      </c>
    </row>
    <row r="383" spans="1:7" x14ac:dyDescent="0.3">
      <c r="A383" s="2">
        <v>43819</v>
      </c>
      <c r="B383" s="3" t="s">
        <v>17</v>
      </c>
      <c r="C383" s="4" t="s">
        <v>11</v>
      </c>
      <c r="D383" s="4">
        <v>958</v>
      </c>
      <c r="E383" s="4" t="s">
        <v>1</v>
      </c>
      <c r="F383" s="5">
        <v>21</v>
      </c>
      <c r="G383" s="7">
        <v>20118</v>
      </c>
    </row>
    <row r="384" spans="1:7" x14ac:dyDescent="0.3">
      <c r="A384" s="2">
        <v>43819</v>
      </c>
      <c r="B384" s="3" t="s">
        <v>17</v>
      </c>
      <c r="C384" s="4" t="s">
        <v>11</v>
      </c>
      <c r="D384" s="4">
        <v>1124</v>
      </c>
      <c r="E384" s="4" t="s">
        <v>1</v>
      </c>
      <c r="F384" s="5">
        <v>20.5</v>
      </c>
      <c r="G384" s="7">
        <v>23042</v>
      </c>
    </row>
    <row r="385" spans="1:7" x14ac:dyDescent="0.3">
      <c r="A385" s="2">
        <v>43819</v>
      </c>
      <c r="B385" s="3" t="s">
        <v>17</v>
      </c>
      <c r="C385" s="4" t="s">
        <v>11</v>
      </c>
      <c r="D385" s="4">
        <v>469</v>
      </c>
      <c r="E385" s="4" t="s">
        <v>1</v>
      </c>
      <c r="F385" s="5">
        <v>21</v>
      </c>
      <c r="G385" s="7">
        <v>9849</v>
      </c>
    </row>
    <row r="386" spans="1:7" x14ac:dyDescent="0.3">
      <c r="A386" s="2">
        <v>43820</v>
      </c>
      <c r="B386" s="3" t="s">
        <v>17</v>
      </c>
      <c r="C386" s="4" t="s">
        <v>11</v>
      </c>
      <c r="D386" s="4">
        <v>1411</v>
      </c>
      <c r="E386" s="4" t="s">
        <v>1</v>
      </c>
      <c r="F386" s="5">
        <v>22.5</v>
      </c>
      <c r="G386" s="7">
        <v>31747.5</v>
      </c>
    </row>
    <row r="387" spans="1:7" x14ac:dyDescent="0.3">
      <c r="A387" s="2">
        <v>43830</v>
      </c>
      <c r="B387" s="3" t="s">
        <v>17</v>
      </c>
      <c r="C387" s="4" t="s">
        <v>11</v>
      </c>
      <c r="D387" s="4">
        <v>879</v>
      </c>
      <c r="E387" s="4" t="s">
        <v>1</v>
      </c>
      <c r="F387" s="5">
        <v>21</v>
      </c>
      <c r="G387" s="7">
        <v>18459</v>
      </c>
    </row>
    <row r="388" spans="1:7" x14ac:dyDescent="0.3">
      <c r="A388" s="2">
        <v>43830</v>
      </c>
      <c r="B388" s="3" t="s">
        <v>17</v>
      </c>
      <c r="C388" s="4" t="s">
        <v>11</v>
      </c>
      <c r="D388" s="4">
        <v>1071</v>
      </c>
      <c r="E388" s="4" t="s">
        <v>1</v>
      </c>
      <c r="F388" s="5">
        <v>21</v>
      </c>
      <c r="G388" s="7">
        <v>22491</v>
      </c>
    </row>
    <row r="389" spans="1:7" x14ac:dyDescent="0.3">
      <c r="A389" s="2">
        <v>43833</v>
      </c>
      <c r="B389" s="3" t="s">
        <v>17</v>
      </c>
      <c r="C389" s="4" t="s">
        <v>11</v>
      </c>
      <c r="D389" s="4">
        <v>1146</v>
      </c>
      <c r="E389" s="4" t="s">
        <v>1</v>
      </c>
      <c r="F389" s="5">
        <v>25.5</v>
      </c>
      <c r="G389" s="7">
        <v>29223</v>
      </c>
    </row>
    <row r="390" spans="1:7" x14ac:dyDescent="0.3">
      <c r="A390" s="2">
        <v>43838</v>
      </c>
      <c r="B390" s="3" t="s">
        <v>17</v>
      </c>
      <c r="C390" s="4" t="s">
        <v>11</v>
      </c>
      <c r="D390" s="4">
        <v>1794</v>
      </c>
      <c r="E390" s="4" t="s">
        <v>1</v>
      </c>
      <c r="F390" s="5">
        <v>20.5</v>
      </c>
      <c r="G390" s="7">
        <v>36777</v>
      </c>
    </row>
    <row r="391" spans="1:7" x14ac:dyDescent="0.3">
      <c r="A391" s="2">
        <v>43847</v>
      </c>
      <c r="B391" s="3" t="s">
        <v>17</v>
      </c>
      <c r="C391" s="4" t="s">
        <v>11</v>
      </c>
      <c r="D391" s="4">
        <v>1158</v>
      </c>
      <c r="E391" s="4" t="s">
        <v>1</v>
      </c>
      <c r="F391" s="5">
        <v>20.5</v>
      </c>
      <c r="G391" s="7">
        <v>23739</v>
      </c>
    </row>
    <row r="392" spans="1:7" x14ac:dyDescent="0.3">
      <c r="A392" s="2">
        <v>43855</v>
      </c>
      <c r="B392" s="3" t="s">
        <v>17</v>
      </c>
      <c r="C392" s="4" t="s">
        <v>11</v>
      </c>
      <c r="D392" s="4">
        <v>1739</v>
      </c>
      <c r="E392" s="4" t="s">
        <v>1</v>
      </c>
      <c r="F392" s="5">
        <v>22.5</v>
      </c>
      <c r="G392" s="7">
        <v>39127.5</v>
      </c>
    </row>
    <row r="393" spans="1:7" x14ac:dyDescent="0.3">
      <c r="A393" s="2">
        <v>43862</v>
      </c>
      <c r="B393" s="3" t="s">
        <v>17</v>
      </c>
      <c r="C393" s="4" t="s">
        <v>11</v>
      </c>
      <c r="D393" s="4">
        <v>526</v>
      </c>
      <c r="E393" s="4" t="s">
        <v>1</v>
      </c>
      <c r="F393" s="5">
        <v>23</v>
      </c>
      <c r="G393" s="7">
        <v>12098</v>
      </c>
    </row>
    <row r="394" spans="1:7" x14ac:dyDescent="0.3">
      <c r="A394" s="2">
        <v>43862</v>
      </c>
      <c r="B394" s="3" t="s">
        <v>17</v>
      </c>
      <c r="C394" s="4" t="s">
        <v>11</v>
      </c>
      <c r="D394" s="4">
        <v>601</v>
      </c>
      <c r="E394" s="4" t="s">
        <v>1</v>
      </c>
      <c r="F394" s="5">
        <v>24</v>
      </c>
      <c r="G394" s="7">
        <v>14424</v>
      </c>
    </row>
    <row r="395" spans="1:7" x14ac:dyDescent="0.3">
      <c r="A395" s="2">
        <v>43862</v>
      </c>
      <c r="B395" s="3" t="s">
        <v>17</v>
      </c>
      <c r="C395" s="4" t="s">
        <v>11</v>
      </c>
      <c r="D395" s="4">
        <v>1206</v>
      </c>
      <c r="E395" s="4" t="s">
        <v>1</v>
      </c>
      <c r="F395" s="5">
        <v>23</v>
      </c>
      <c r="G395" s="7">
        <v>27738</v>
      </c>
    </row>
    <row r="396" spans="1:7" x14ac:dyDescent="0.3">
      <c r="A396" s="2">
        <v>43864</v>
      </c>
      <c r="B396" s="3" t="s">
        <v>17</v>
      </c>
      <c r="C396" s="4" t="s">
        <v>11</v>
      </c>
      <c r="D396" s="4">
        <v>1111</v>
      </c>
      <c r="E396" s="4" t="s">
        <v>1</v>
      </c>
      <c r="F396" s="5">
        <v>23</v>
      </c>
      <c r="G396" s="7">
        <v>25553</v>
      </c>
    </row>
    <row r="397" spans="1:7" x14ac:dyDescent="0.3">
      <c r="A397" s="2">
        <v>43864</v>
      </c>
      <c r="B397" s="3" t="s">
        <v>17</v>
      </c>
      <c r="C397" s="4" t="s">
        <v>11</v>
      </c>
      <c r="D397" s="4">
        <v>915</v>
      </c>
      <c r="E397" s="4" t="s">
        <v>1</v>
      </c>
      <c r="F397" s="5">
        <v>23</v>
      </c>
      <c r="G397" s="7">
        <v>21045</v>
      </c>
    </row>
    <row r="398" spans="1:7" x14ac:dyDescent="0.3">
      <c r="A398" s="2">
        <v>43864</v>
      </c>
      <c r="B398" s="3" t="s">
        <v>17</v>
      </c>
      <c r="C398" s="4" t="s">
        <v>11</v>
      </c>
      <c r="D398" s="4">
        <v>559</v>
      </c>
      <c r="E398" s="4" t="s">
        <v>1</v>
      </c>
      <c r="F398" s="5">
        <v>23</v>
      </c>
      <c r="G398" s="7">
        <v>12857</v>
      </c>
    </row>
    <row r="399" spans="1:7" x14ac:dyDescent="0.3">
      <c r="A399" s="2">
        <v>43865</v>
      </c>
      <c r="B399" s="3" t="s">
        <v>17</v>
      </c>
      <c r="C399" s="4" t="s">
        <v>11</v>
      </c>
      <c r="D399" s="4">
        <v>1160</v>
      </c>
      <c r="E399" s="4" t="s">
        <v>1</v>
      </c>
      <c r="F399" s="5">
        <v>22</v>
      </c>
      <c r="G399" s="7">
        <v>25520</v>
      </c>
    </row>
    <row r="400" spans="1:7" x14ac:dyDescent="0.3">
      <c r="A400" s="2">
        <v>43876</v>
      </c>
      <c r="B400" s="3" t="s">
        <v>17</v>
      </c>
      <c r="C400" s="4" t="s">
        <v>11</v>
      </c>
      <c r="D400" s="4">
        <v>932</v>
      </c>
      <c r="E400" s="4" t="s">
        <v>1</v>
      </c>
      <c r="F400" s="5">
        <v>22</v>
      </c>
      <c r="G400" s="7">
        <v>20504</v>
      </c>
    </row>
    <row r="401" spans="1:7" x14ac:dyDescent="0.3">
      <c r="A401" s="2">
        <v>43885</v>
      </c>
      <c r="B401" s="3" t="s">
        <v>17</v>
      </c>
      <c r="C401" s="4" t="s">
        <v>11</v>
      </c>
      <c r="D401" s="4">
        <v>711</v>
      </c>
      <c r="E401" s="4" t="s">
        <v>1</v>
      </c>
      <c r="F401" s="5">
        <v>26</v>
      </c>
      <c r="G401" s="7">
        <v>18486</v>
      </c>
    </row>
    <row r="402" spans="1:7" x14ac:dyDescent="0.3">
      <c r="A402" s="2">
        <v>43886</v>
      </c>
      <c r="B402" s="3" t="s">
        <v>17</v>
      </c>
      <c r="C402" s="4" t="s">
        <v>11</v>
      </c>
      <c r="D402" s="4">
        <v>928</v>
      </c>
      <c r="E402" s="4" t="s">
        <v>1</v>
      </c>
      <c r="F402" s="5">
        <v>22</v>
      </c>
      <c r="G402" s="7">
        <v>20416</v>
      </c>
    </row>
    <row r="403" spans="1:7" x14ac:dyDescent="0.3">
      <c r="A403" s="2">
        <v>43887</v>
      </c>
      <c r="B403" s="3" t="s">
        <v>17</v>
      </c>
      <c r="C403" s="4" t="s">
        <v>11</v>
      </c>
      <c r="D403" s="4">
        <v>1173</v>
      </c>
      <c r="E403" s="4" t="s">
        <v>1</v>
      </c>
      <c r="F403" s="5">
        <v>23.25</v>
      </c>
      <c r="G403" s="7">
        <v>27272.25</v>
      </c>
    </row>
    <row r="404" spans="1:7" x14ac:dyDescent="0.3">
      <c r="A404" s="2">
        <v>43887</v>
      </c>
      <c r="B404" s="3" t="s">
        <v>17</v>
      </c>
      <c r="C404" s="4" t="s">
        <v>11</v>
      </c>
      <c r="D404" s="4">
        <v>95</v>
      </c>
      <c r="E404" s="4" t="s">
        <v>1</v>
      </c>
      <c r="F404" s="5">
        <v>26.5</v>
      </c>
      <c r="G404" s="7">
        <v>2517.5</v>
      </c>
    </row>
    <row r="405" spans="1:7" x14ac:dyDescent="0.3">
      <c r="A405" s="2">
        <v>43890</v>
      </c>
      <c r="B405" s="3" t="s">
        <v>17</v>
      </c>
      <c r="C405" s="4" t="s">
        <v>11</v>
      </c>
      <c r="D405" s="4">
        <v>369</v>
      </c>
      <c r="E405" s="4" t="s">
        <v>1</v>
      </c>
      <c r="F405" s="5">
        <v>22</v>
      </c>
      <c r="G405" s="7">
        <v>8118</v>
      </c>
    </row>
    <row r="406" spans="1:7" x14ac:dyDescent="0.3">
      <c r="A406" s="2">
        <v>43895</v>
      </c>
      <c r="B406" s="3" t="s">
        <v>17</v>
      </c>
      <c r="C406" s="4" t="s">
        <v>11</v>
      </c>
      <c r="D406" s="4">
        <v>672</v>
      </c>
      <c r="E406" s="4" t="s">
        <v>1</v>
      </c>
      <c r="F406" s="5">
        <v>26</v>
      </c>
      <c r="G406" s="7">
        <v>17472</v>
      </c>
    </row>
    <row r="407" spans="1:7" x14ac:dyDescent="0.3">
      <c r="A407" s="2">
        <v>43902</v>
      </c>
      <c r="B407" s="3" t="s">
        <v>17</v>
      </c>
      <c r="C407" s="4" t="s">
        <v>11</v>
      </c>
      <c r="D407" s="4">
        <v>1078</v>
      </c>
      <c r="E407" s="4" t="s">
        <v>1</v>
      </c>
      <c r="F407" s="5">
        <v>24.5</v>
      </c>
      <c r="G407" s="7">
        <v>26411</v>
      </c>
    </row>
    <row r="408" spans="1:7" x14ac:dyDescent="0.3">
      <c r="A408" s="2">
        <v>43903</v>
      </c>
      <c r="B408" s="3" t="s">
        <v>17</v>
      </c>
      <c r="C408" s="4" t="s">
        <v>11</v>
      </c>
      <c r="D408" s="4">
        <v>1037</v>
      </c>
      <c r="E408" s="4" t="s">
        <v>1</v>
      </c>
      <c r="F408" s="5">
        <v>24</v>
      </c>
      <c r="G408" s="7">
        <v>24888</v>
      </c>
    </row>
    <row r="409" spans="1:7" x14ac:dyDescent="0.3">
      <c r="A409" s="2">
        <v>43909</v>
      </c>
      <c r="B409" s="3" t="s">
        <v>17</v>
      </c>
      <c r="C409" s="4" t="s">
        <v>11</v>
      </c>
      <c r="D409" s="4">
        <v>1114</v>
      </c>
      <c r="E409" s="4" t="s">
        <v>1</v>
      </c>
      <c r="F409" s="5">
        <v>23.5</v>
      </c>
      <c r="G409" s="7">
        <v>26179</v>
      </c>
    </row>
    <row r="410" spans="1:7" x14ac:dyDescent="0.3">
      <c r="A410" s="2">
        <v>43909</v>
      </c>
      <c r="B410" s="3" t="s">
        <v>17</v>
      </c>
      <c r="C410" s="4" t="s">
        <v>11</v>
      </c>
      <c r="D410" s="4">
        <v>1048</v>
      </c>
      <c r="E410" s="4" t="s">
        <v>1</v>
      </c>
      <c r="F410" s="5">
        <v>23.5</v>
      </c>
      <c r="G410" s="7">
        <v>24628</v>
      </c>
    </row>
    <row r="411" spans="1:7" x14ac:dyDescent="0.3">
      <c r="A411" s="2">
        <v>44002</v>
      </c>
      <c r="B411" s="3" t="s">
        <v>17</v>
      </c>
      <c r="C411" s="4" t="s">
        <v>14</v>
      </c>
      <c r="D411" s="4">
        <v>2394</v>
      </c>
      <c r="E411" s="4" t="s">
        <v>1</v>
      </c>
      <c r="F411" s="5">
        <v>30</v>
      </c>
      <c r="G411" s="7">
        <v>71820</v>
      </c>
    </row>
    <row r="412" spans="1:7" x14ac:dyDescent="0.3">
      <c r="A412" s="2">
        <v>44065</v>
      </c>
      <c r="B412" s="3" t="s">
        <v>17</v>
      </c>
      <c r="C412" s="4" t="s">
        <v>11</v>
      </c>
      <c r="D412" s="4">
        <v>736</v>
      </c>
      <c r="E412" s="4" t="s">
        <v>1</v>
      </c>
      <c r="F412" s="5">
        <v>26</v>
      </c>
      <c r="G412" s="7">
        <v>19136</v>
      </c>
    </row>
    <row r="413" spans="1:7" x14ac:dyDescent="0.3">
      <c r="A413" s="2">
        <v>44067</v>
      </c>
      <c r="B413" s="3" t="s">
        <v>17</v>
      </c>
      <c r="C413" s="4" t="s">
        <v>11</v>
      </c>
      <c r="D413" s="4">
        <v>1294</v>
      </c>
      <c r="E413" s="4" t="s">
        <v>1</v>
      </c>
      <c r="F413" s="5">
        <v>26</v>
      </c>
      <c r="G413" s="7">
        <v>33644</v>
      </c>
    </row>
    <row r="414" spans="1:7" x14ac:dyDescent="0.3">
      <c r="A414" s="2">
        <v>44109</v>
      </c>
      <c r="B414" s="3" t="s">
        <v>17</v>
      </c>
      <c r="C414" s="4" t="s">
        <v>11</v>
      </c>
      <c r="D414" s="4">
        <v>1099</v>
      </c>
      <c r="E414" s="4" t="s">
        <v>1</v>
      </c>
      <c r="F414" s="5">
        <v>26.5</v>
      </c>
      <c r="G414" s="7">
        <v>29123.5</v>
      </c>
    </row>
    <row r="415" spans="1:7" x14ac:dyDescent="0.3">
      <c r="A415" s="2">
        <v>44109</v>
      </c>
      <c r="B415" s="3" t="s">
        <v>17</v>
      </c>
      <c r="C415" s="4" t="s">
        <v>11</v>
      </c>
      <c r="D415" s="4">
        <v>1206</v>
      </c>
      <c r="E415" s="4" t="s">
        <v>1</v>
      </c>
      <c r="F415" s="5">
        <v>25.5</v>
      </c>
      <c r="G415" s="7">
        <v>30753</v>
      </c>
    </row>
    <row r="416" spans="1:7" x14ac:dyDescent="0.3">
      <c r="A416" s="2">
        <v>44110</v>
      </c>
      <c r="B416" s="3" t="s">
        <v>17</v>
      </c>
      <c r="C416" s="4" t="s">
        <v>11</v>
      </c>
      <c r="D416" s="4">
        <v>861</v>
      </c>
      <c r="E416" s="4" t="s">
        <v>1</v>
      </c>
      <c r="F416" s="5">
        <v>23.75</v>
      </c>
      <c r="G416" s="7">
        <v>20448.75</v>
      </c>
    </row>
    <row r="417" spans="1:7" x14ac:dyDescent="0.3">
      <c r="A417" s="2">
        <v>44110</v>
      </c>
      <c r="B417" s="3" t="s">
        <v>17</v>
      </c>
      <c r="C417" s="4" t="s">
        <v>11</v>
      </c>
      <c r="D417" s="4">
        <v>1543</v>
      </c>
      <c r="E417" s="4" t="s">
        <v>1</v>
      </c>
      <c r="F417" s="5">
        <v>23.75</v>
      </c>
      <c r="G417" s="7">
        <v>36646.25</v>
      </c>
    </row>
    <row r="418" spans="1:7" x14ac:dyDescent="0.3">
      <c r="A418" s="2">
        <v>44110</v>
      </c>
      <c r="B418" s="3" t="s">
        <v>17</v>
      </c>
      <c r="C418" s="4" t="s">
        <v>11</v>
      </c>
      <c r="D418" s="4">
        <v>1201</v>
      </c>
      <c r="E418" s="4" t="s">
        <v>1</v>
      </c>
      <c r="F418" s="5">
        <v>23.75</v>
      </c>
      <c r="G418" s="7">
        <v>28523.75</v>
      </c>
    </row>
    <row r="419" spans="1:7" x14ac:dyDescent="0.3">
      <c r="A419" s="2">
        <v>44125</v>
      </c>
      <c r="B419" s="3" t="s">
        <v>17</v>
      </c>
      <c r="C419" s="4" t="s">
        <v>11</v>
      </c>
      <c r="D419" s="4">
        <v>818</v>
      </c>
      <c r="E419" s="4" t="s">
        <v>1</v>
      </c>
      <c r="F419" s="5">
        <v>23.75</v>
      </c>
      <c r="G419" s="7">
        <v>19427.5</v>
      </c>
    </row>
    <row r="420" spans="1:7" x14ac:dyDescent="0.3">
      <c r="A420" s="2">
        <v>44125</v>
      </c>
      <c r="B420" s="3" t="s">
        <v>17</v>
      </c>
      <c r="C420" s="4" t="s">
        <v>11</v>
      </c>
      <c r="D420" s="4">
        <v>868</v>
      </c>
      <c r="E420" s="4" t="s">
        <v>1</v>
      </c>
      <c r="F420" s="5">
        <v>23.75</v>
      </c>
      <c r="G420" s="7">
        <v>20615</v>
      </c>
    </row>
    <row r="421" spans="1:7" x14ac:dyDescent="0.3">
      <c r="A421" s="2">
        <v>44125</v>
      </c>
      <c r="B421" s="3" t="s">
        <v>17</v>
      </c>
      <c r="C421" s="4" t="s">
        <v>11</v>
      </c>
      <c r="D421" s="4">
        <v>1170</v>
      </c>
      <c r="E421" s="4" t="s">
        <v>1</v>
      </c>
      <c r="F421" s="5">
        <v>23.75</v>
      </c>
      <c r="G421" s="7">
        <v>27787.5</v>
      </c>
    </row>
    <row r="422" spans="1:7" x14ac:dyDescent="0.3">
      <c r="A422" s="2">
        <v>44125</v>
      </c>
      <c r="B422" s="3" t="s">
        <v>17</v>
      </c>
      <c r="C422" s="4" t="s">
        <v>11</v>
      </c>
      <c r="D422" s="4">
        <v>591</v>
      </c>
      <c r="E422" s="4" t="s">
        <v>1</v>
      </c>
      <c r="F422" s="5">
        <v>23.75</v>
      </c>
      <c r="G422" s="7">
        <v>14036.25</v>
      </c>
    </row>
    <row r="423" spans="1:7" x14ac:dyDescent="0.3">
      <c r="A423" s="2">
        <v>44125</v>
      </c>
      <c r="B423" s="3" t="s">
        <v>17</v>
      </c>
      <c r="C423" s="4" t="s">
        <v>11</v>
      </c>
      <c r="D423" s="4">
        <v>560</v>
      </c>
      <c r="E423" s="4" t="s">
        <v>1</v>
      </c>
      <c r="F423" s="5">
        <v>27</v>
      </c>
      <c r="G423" s="7">
        <v>15120</v>
      </c>
    </row>
    <row r="424" spans="1:7" x14ac:dyDescent="0.3">
      <c r="A424" s="2">
        <v>44139</v>
      </c>
      <c r="B424" s="3" t="s">
        <v>17</v>
      </c>
      <c r="C424" s="4" t="s">
        <v>11</v>
      </c>
      <c r="D424" s="4">
        <v>1106</v>
      </c>
      <c r="E424" s="4" t="s">
        <v>1</v>
      </c>
      <c r="F424" s="5">
        <v>23.75</v>
      </c>
      <c r="G424" s="7">
        <v>26267.5</v>
      </c>
    </row>
    <row r="425" spans="1:7" x14ac:dyDescent="0.3">
      <c r="A425" s="2">
        <v>44251</v>
      </c>
      <c r="B425" s="3" t="s">
        <v>17</v>
      </c>
      <c r="C425" s="4" t="s">
        <v>11</v>
      </c>
      <c r="D425" s="4">
        <v>841</v>
      </c>
      <c r="E425" s="4" t="s">
        <v>1</v>
      </c>
      <c r="F425" s="5">
        <v>32.25</v>
      </c>
      <c r="G425" s="7">
        <v>27122.25</v>
      </c>
    </row>
    <row r="426" spans="1:7" x14ac:dyDescent="0.3">
      <c r="A426" s="2">
        <v>44252</v>
      </c>
      <c r="B426" s="3" t="s">
        <v>17</v>
      </c>
      <c r="C426" s="4" t="s">
        <v>11</v>
      </c>
      <c r="D426" s="4">
        <v>1129</v>
      </c>
      <c r="E426" s="4" t="s">
        <v>1</v>
      </c>
      <c r="F426" s="5">
        <v>31</v>
      </c>
      <c r="G426" s="7">
        <v>34999</v>
      </c>
    </row>
    <row r="427" spans="1:7" x14ac:dyDescent="0.3">
      <c r="A427" s="2">
        <v>44254</v>
      </c>
      <c r="B427" s="3" t="s">
        <v>17</v>
      </c>
      <c r="C427" s="4" t="s">
        <v>11</v>
      </c>
      <c r="D427" s="4">
        <v>669</v>
      </c>
      <c r="E427" s="4" t="s">
        <v>1</v>
      </c>
      <c r="F427" s="5">
        <v>34</v>
      </c>
      <c r="G427" s="7">
        <v>22746</v>
      </c>
    </row>
    <row r="428" spans="1:7" x14ac:dyDescent="0.3">
      <c r="A428" s="2">
        <v>44256</v>
      </c>
      <c r="B428" s="3" t="s">
        <v>17</v>
      </c>
      <c r="C428" s="4" t="s">
        <v>11</v>
      </c>
      <c r="D428" s="4">
        <v>538</v>
      </c>
      <c r="E428" s="4" t="s">
        <v>1</v>
      </c>
      <c r="F428" s="5">
        <v>31.25</v>
      </c>
      <c r="G428" s="7">
        <v>16812.5</v>
      </c>
    </row>
    <row r="429" spans="1:7" x14ac:dyDescent="0.3">
      <c r="A429" s="2">
        <v>44279</v>
      </c>
      <c r="B429" s="3" t="s">
        <v>17</v>
      </c>
      <c r="C429" s="4" t="s">
        <v>11</v>
      </c>
      <c r="D429" s="4">
        <v>329</v>
      </c>
      <c r="E429" s="4" t="s">
        <v>1</v>
      </c>
      <c r="F429" s="5">
        <v>42.5</v>
      </c>
      <c r="G429" s="7">
        <v>13982.5</v>
      </c>
    </row>
    <row r="430" spans="1:7" x14ac:dyDescent="0.3">
      <c r="A430" s="2">
        <v>44302</v>
      </c>
      <c r="B430" s="3" t="s">
        <v>17</v>
      </c>
      <c r="C430" s="4" t="s">
        <v>11</v>
      </c>
      <c r="D430" s="4">
        <v>1367</v>
      </c>
      <c r="E430" s="4" t="s">
        <v>1</v>
      </c>
      <c r="F430" s="5">
        <v>41</v>
      </c>
      <c r="G430" s="7">
        <v>56047</v>
      </c>
    </row>
    <row r="431" spans="1:7" x14ac:dyDescent="0.3">
      <c r="A431" s="2">
        <v>44310</v>
      </c>
      <c r="B431" s="3" t="s">
        <v>17</v>
      </c>
      <c r="C431" s="4" t="s">
        <v>11</v>
      </c>
      <c r="D431" s="4">
        <v>967</v>
      </c>
      <c r="E431" s="4" t="s">
        <v>1</v>
      </c>
      <c r="F431" s="5">
        <v>36.5</v>
      </c>
      <c r="G431" s="7">
        <v>35295.5</v>
      </c>
    </row>
    <row r="432" spans="1:7" x14ac:dyDescent="0.3">
      <c r="A432" s="2">
        <v>44312</v>
      </c>
      <c r="B432" s="3" t="s">
        <v>17</v>
      </c>
      <c r="C432" s="4" t="s">
        <v>11</v>
      </c>
      <c r="D432" s="4">
        <v>856</v>
      </c>
      <c r="E432" s="4" t="s">
        <v>1</v>
      </c>
      <c r="F432" s="5">
        <v>36.5</v>
      </c>
      <c r="G432" s="7">
        <v>31244</v>
      </c>
    </row>
    <row r="433" spans="1:7" x14ac:dyDescent="0.3">
      <c r="A433" s="2">
        <v>44316</v>
      </c>
      <c r="B433" s="3" t="s">
        <v>17</v>
      </c>
      <c r="C433" s="4" t="s">
        <v>11</v>
      </c>
      <c r="D433" s="4">
        <v>642</v>
      </c>
      <c r="E433" s="4" t="s">
        <v>1</v>
      </c>
      <c r="F433" s="5">
        <v>35.75</v>
      </c>
      <c r="G433" s="7">
        <v>22951.5</v>
      </c>
    </row>
    <row r="434" spans="1:7" x14ac:dyDescent="0.3">
      <c r="A434" s="2">
        <v>44316</v>
      </c>
      <c r="B434" s="3" t="s">
        <v>17</v>
      </c>
      <c r="C434" s="4" t="s">
        <v>11</v>
      </c>
      <c r="D434" s="4">
        <v>1357</v>
      </c>
      <c r="E434" s="4" t="s">
        <v>1</v>
      </c>
      <c r="F434" s="5">
        <v>35.25</v>
      </c>
      <c r="G434" s="7">
        <v>47834.25</v>
      </c>
    </row>
    <row r="435" spans="1:7" x14ac:dyDescent="0.3">
      <c r="A435" s="2">
        <v>44316</v>
      </c>
      <c r="B435" s="3" t="s">
        <v>17</v>
      </c>
      <c r="C435" s="4" t="s">
        <v>11</v>
      </c>
      <c r="D435" s="4">
        <v>894</v>
      </c>
      <c r="E435" s="4" t="s">
        <v>1</v>
      </c>
      <c r="F435" s="5">
        <v>35.25</v>
      </c>
      <c r="G435" s="7">
        <v>31513.5</v>
      </c>
    </row>
    <row r="436" spans="1:7" x14ac:dyDescent="0.3">
      <c r="A436" s="2">
        <v>44316</v>
      </c>
      <c r="B436" s="3" t="s">
        <v>17</v>
      </c>
      <c r="C436" s="4" t="s">
        <v>11</v>
      </c>
      <c r="D436" s="4">
        <v>823</v>
      </c>
      <c r="E436" s="4" t="s">
        <v>1</v>
      </c>
      <c r="F436" s="5">
        <v>35.75</v>
      </c>
      <c r="G436" s="7">
        <v>29422.25</v>
      </c>
    </row>
    <row r="437" spans="1:7" x14ac:dyDescent="0.3">
      <c r="A437" s="2">
        <v>44326</v>
      </c>
      <c r="B437" s="3" t="s">
        <v>17</v>
      </c>
      <c r="C437" s="4" t="s">
        <v>11</v>
      </c>
      <c r="D437" s="4">
        <v>1673</v>
      </c>
      <c r="E437" s="4" t="s">
        <v>1</v>
      </c>
      <c r="F437" s="5">
        <v>35.5</v>
      </c>
      <c r="G437" s="7">
        <v>59391.5</v>
      </c>
    </row>
    <row r="438" spans="1:7" x14ac:dyDescent="0.3">
      <c r="A438" s="2">
        <v>44326</v>
      </c>
      <c r="B438" s="3" t="s">
        <v>17</v>
      </c>
      <c r="C438" s="4" t="s">
        <v>11</v>
      </c>
      <c r="D438" s="4">
        <v>729</v>
      </c>
      <c r="E438" s="4" t="s">
        <v>1</v>
      </c>
      <c r="F438" s="5">
        <v>38.5</v>
      </c>
      <c r="G438" s="7">
        <v>28066.5</v>
      </c>
    </row>
    <row r="439" spans="1:7" x14ac:dyDescent="0.3">
      <c r="A439" s="2">
        <v>44326</v>
      </c>
      <c r="B439" s="3" t="s">
        <v>17</v>
      </c>
      <c r="C439" s="4" t="s">
        <v>11</v>
      </c>
      <c r="D439" s="4">
        <v>225</v>
      </c>
      <c r="E439" s="4" t="s">
        <v>1</v>
      </c>
      <c r="F439" s="5">
        <v>39.5</v>
      </c>
      <c r="G439" s="7">
        <v>8887.5</v>
      </c>
    </row>
    <row r="440" spans="1:7" x14ac:dyDescent="0.3">
      <c r="A440" s="2">
        <v>44326</v>
      </c>
      <c r="B440" s="3" t="s">
        <v>17</v>
      </c>
      <c r="C440" s="4" t="s">
        <v>11</v>
      </c>
      <c r="D440" s="4">
        <v>579</v>
      </c>
      <c r="E440" s="4" t="s">
        <v>1</v>
      </c>
      <c r="F440" s="5">
        <v>35.5</v>
      </c>
      <c r="G440" s="7">
        <v>20554.5</v>
      </c>
    </row>
    <row r="441" spans="1:7" x14ac:dyDescent="0.3">
      <c r="A441" s="2">
        <v>44326</v>
      </c>
      <c r="B441" s="3" t="s">
        <v>17</v>
      </c>
      <c r="C441" s="4" t="s">
        <v>11</v>
      </c>
      <c r="D441" s="4">
        <v>1218</v>
      </c>
      <c r="E441" s="4" t="s">
        <v>1</v>
      </c>
      <c r="F441" s="5">
        <v>38.5</v>
      </c>
      <c r="G441" s="7">
        <v>46893</v>
      </c>
    </row>
    <row r="442" spans="1:7" x14ac:dyDescent="0.3">
      <c r="A442" s="2">
        <v>44326</v>
      </c>
      <c r="B442" s="3" t="s">
        <v>17</v>
      </c>
      <c r="C442" s="4" t="s">
        <v>11</v>
      </c>
      <c r="D442" s="4">
        <v>744</v>
      </c>
      <c r="E442" s="4" t="s">
        <v>1</v>
      </c>
      <c r="F442" s="5">
        <v>35.5</v>
      </c>
      <c r="G442" s="7">
        <v>26412</v>
      </c>
    </row>
    <row r="443" spans="1:7" x14ac:dyDescent="0.3">
      <c r="A443" s="2">
        <v>44328</v>
      </c>
      <c r="B443" s="3" t="s">
        <v>17</v>
      </c>
      <c r="C443" s="4" t="s">
        <v>11</v>
      </c>
      <c r="D443" s="4">
        <v>1229</v>
      </c>
      <c r="E443" s="4" t="s">
        <v>1</v>
      </c>
      <c r="F443" s="5">
        <v>38.5</v>
      </c>
      <c r="G443" s="7">
        <v>47316.5</v>
      </c>
    </row>
    <row r="444" spans="1:7" x14ac:dyDescent="0.3">
      <c r="A444" s="2">
        <v>44328</v>
      </c>
      <c r="B444" s="3" t="s">
        <v>17</v>
      </c>
      <c r="C444" s="4" t="s">
        <v>11</v>
      </c>
      <c r="D444" s="4">
        <v>905</v>
      </c>
      <c r="E444" s="4" t="s">
        <v>1</v>
      </c>
      <c r="F444" s="5">
        <v>38.5</v>
      </c>
      <c r="G444" s="7">
        <v>34842.5</v>
      </c>
    </row>
    <row r="445" spans="1:7" x14ac:dyDescent="0.3">
      <c r="A445" s="2">
        <v>44331</v>
      </c>
      <c r="B445" s="3" t="s">
        <v>17</v>
      </c>
      <c r="C445" s="4" t="s">
        <v>11</v>
      </c>
      <c r="D445" s="4">
        <v>1314</v>
      </c>
      <c r="E445" s="4" t="s">
        <v>1</v>
      </c>
      <c r="F445" s="5">
        <v>35.5</v>
      </c>
      <c r="G445" s="7">
        <v>46647</v>
      </c>
    </row>
    <row r="446" spans="1:7" x14ac:dyDescent="0.3">
      <c r="A446" s="2">
        <v>44331</v>
      </c>
      <c r="B446" s="3" t="s">
        <v>17</v>
      </c>
      <c r="C446" s="4" t="s">
        <v>11</v>
      </c>
      <c r="D446" s="4">
        <v>1396</v>
      </c>
      <c r="E446" s="4" t="s">
        <v>1</v>
      </c>
      <c r="F446" s="5">
        <v>35.5</v>
      </c>
      <c r="G446" s="7">
        <v>49558</v>
      </c>
    </row>
    <row r="447" spans="1:7" x14ac:dyDescent="0.3">
      <c r="A447" s="2">
        <v>44338</v>
      </c>
      <c r="B447" s="3" t="s">
        <v>17</v>
      </c>
      <c r="C447" s="4" t="s">
        <v>11</v>
      </c>
      <c r="D447" s="4">
        <v>702</v>
      </c>
      <c r="E447" s="4" t="s">
        <v>1</v>
      </c>
      <c r="F447" s="5">
        <v>36</v>
      </c>
      <c r="G447" s="7">
        <v>25272</v>
      </c>
    </row>
    <row r="448" spans="1:7" x14ac:dyDescent="0.3">
      <c r="A448" s="2">
        <v>44340</v>
      </c>
      <c r="B448" s="3" t="s">
        <v>17</v>
      </c>
      <c r="C448" s="4" t="s">
        <v>11</v>
      </c>
      <c r="D448" s="4">
        <v>718</v>
      </c>
      <c r="E448" s="4" t="s">
        <v>1</v>
      </c>
      <c r="F448" s="5">
        <v>34.5</v>
      </c>
      <c r="G448" s="7">
        <v>24771</v>
      </c>
    </row>
    <row r="449" spans="1:7" x14ac:dyDescent="0.3">
      <c r="A449" s="2">
        <v>44340</v>
      </c>
      <c r="B449" s="3" t="s">
        <v>17</v>
      </c>
      <c r="C449" s="4" t="s">
        <v>11</v>
      </c>
      <c r="D449" s="4">
        <v>652</v>
      </c>
      <c r="E449" s="4" t="s">
        <v>1</v>
      </c>
      <c r="F449" s="5">
        <v>34.5</v>
      </c>
      <c r="G449" s="7">
        <v>22494</v>
      </c>
    </row>
    <row r="450" spans="1:7" x14ac:dyDescent="0.3">
      <c r="A450" s="2">
        <v>44345</v>
      </c>
      <c r="B450" s="3" t="s">
        <v>17</v>
      </c>
      <c r="C450" s="4" t="s">
        <v>11</v>
      </c>
      <c r="D450" s="4">
        <v>1012</v>
      </c>
      <c r="E450" s="4" t="s">
        <v>1</v>
      </c>
      <c r="F450" s="5">
        <v>35</v>
      </c>
      <c r="G450" s="7">
        <v>35420</v>
      </c>
    </row>
    <row r="451" spans="1:7" x14ac:dyDescent="0.3">
      <c r="A451" s="2">
        <v>44348</v>
      </c>
      <c r="B451" s="3" t="s">
        <v>17</v>
      </c>
      <c r="C451" s="4" t="s">
        <v>11</v>
      </c>
      <c r="D451" s="4">
        <v>1470</v>
      </c>
      <c r="E451" s="4" t="s">
        <v>1</v>
      </c>
      <c r="F451" s="5">
        <v>38.5</v>
      </c>
      <c r="G451" s="7">
        <v>56595</v>
      </c>
    </row>
    <row r="452" spans="1:7" x14ac:dyDescent="0.3">
      <c r="A452" s="2">
        <v>44349</v>
      </c>
      <c r="B452" s="3" t="s">
        <v>17</v>
      </c>
      <c r="C452" s="4" t="s">
        <v>11</v>
      </c>
      <c r="D452" s="4">
        <v>534</v>
      </c>
      <c r="E452" s="4" t="s">
        <v>1</v>
      </c>
      <c r="F452" s="5">
        <v>35</v>
      </c>
      <c r="G452" s="7">
        <v>18690</v>
      </c>
    </row>
    <row r="453" spans="1:7" x14ac:dyDescent="0.3">
      <c r="A453" s="2">
        <v>44349</v>
      </c>
      <c r="B453" s="3" t="s">
        <v>17</v>
      </c>
      <c r="C453" s="4" t="s">
        <v>11</v>
      </c>
      <c r="D453" s="4">
        <v>556</v>
      </c>
      <c r="E453" s="4" t="s">
        <v>1</v>
      </c>
      <c r="F453" s="5">
        <v>34.5</v>
      </c>
      <c r="G453" s="7">
        <v>19182</v>
      </c>
    </row>
    <row r="454" spans="1:7" x14ac:dyDescent="0.3">
      <c r="A454" s="2">
        <v>44349</v>
      </c>
      <c r="B454" s="3" t="s">
        <v>17</v>
      </c>
      <c r="C454" s="4" t="s">
        <v>11</v>
      </c>
      <c r="D454" s="4">
        <v>1183</v>
      </c>
      <c r="E454" s="4" t="s">
        <v>1</v>
      </c>
      <c r="F454" s="5">
        <v>35</v>
      </c>
      <c r="G454" s="7">
        <v>41405</v>
      </c>
    </row>
    <row r="455" spans="1:7" x14ac:dyDescent="0.3">
      <c r="A455" s="2">
        <v>44349</v>
      </c>
      <c r="B455" s="3" t="s">
        <v>17</v>
      </c>
      <c r="C455" s="4" t="s">
        <v>11</v>
      </c>
      <c r="D455" s="4">
        <v>1047</v>
      </c>
      <c r="E455" s="4" t="s">
        <v>1</v>
      </c>
      <c r="F455" s="5">
        <v>34.549999999999997</v>
      </c>
      <c r="G455" s="7">
        <v>36173.85</v>
      </c>
    </row>
    <row r="456" spans="1:7" x14ac:dyDescent="0.3">
      <c r="A456" s="2">
        <v>44349</v>
      </c>
      <c r="B456" s="3" t="s">
        <v>17</v>
      </c>
      <c r="C456" s="4" t="s">
        <v>11</v>
      </c>
      <c r="D456" s="4">
        <v>558</v>
      </c>
      <c r="E456" s="4" t="s">
        <v>1</v>
      </c>
      <c r="F456" s="5">
        <v>36</v>
      </c>
      <c r="G456" s="7">
        <v>20088</v>
      </c>
    </row>
    <row r="457" spans="1:7" x14ac:dyDescent="0.3">
      <c r="A457" s="2">
        <v>44354</v>
      </c>
      <c r="B457" s="3" t="s">
        <v>17</v>
      </c>
      <c r="C457" s="4" t="s">
        <v>11</v>
      </c>
      <c r="D457" s="4">
        <v>1568</v>
      </c>
      <c r="E457" s="4" t="s">
        <v>1</v>
      </c>
      <c r="F457" s="5">
        <v>38</v>
      </c>
      <c r="G457" s="7">
        <v>59584</v>
      </c>
    </row>
    <row r="458" spans="1:7" x14ac:dyDescent="0.3">
      <c r="A458" s="2">
        <v>44355</v>
      </c>
      <c r="B458" s="3" t="s">
        <v>17</v>
      </c>
      <c r="C458" s="4" t="s">
        <v>11</v>
      </c>
      <c r="D458" s="4">
        <v>765</v>
      </c>
      <c r="E458" s="4" t="s">
        <v>1</v>
      </c>
      <c r="F458" s="5">
        <v>42.5</v>
      </c>
      <c r="G458" s="7">
        <v>32512.5</v>
      </c>
    </row>
    <row r="459" spans="1:7" x14ac:dyDescent="0.3">
      <c r="A459" s="2">
        <v>44355</v>
      </c>
      <c r="B459" s="3" t="s">
        <v>17</v>
      </c>
      <c r="C459" s="4" t="s">
        <v>11</v>
      </c>
      <c r="D459" s="4">
        <v>677</v>
      </c>
      <c r="E459" s="4" t="s">
        <v>1</v>
      </c>
      <c r="F459" s="5">
        <v>42.5</v>
      </c>
      <c r="G459" s="7">
        <v>28772.5</v>
      </c>
    </row>
    <row r="460" spans="1:7" x14ac:dyDescent="0.3">
      <c r="A460" s="2">
        <v>44356</v>
      </c>
      <c r="B460" s="3" t="s">
        <v>17</v>
      </c>
      <c r="C460" s="4" t="s">
        <v>11</v>
      </c>
      <c r="D460" s="4">
        <v>645</v>
      </c>
      <c r="E460" s="4" t="s">
        <v>1</v>
      </c>
      <c r="F460" s="5">
        <v>40.5</v>
      </c>
      <c r="G460" s="7">
        <v>26122.5</v>
      </c>
    </row>
    <row r="461" spans="1:7" x14ac:dyDescent="0.3">
      <c r="A461" s="2">
        <v>44358</v>
      </c>
      <c r="B461" s="3" t="s">
        <v>17</v>
      </c>
      <c r="C461" s="4" t="s">
        <v>11</v>
      </c>
      <c r="D461" s="4">
        <v>375</v>
      </c>
      <c r="E461" s="4" t="s">
        <v>1</v>
      </c>
      <c r="F461" s="5">
        <v>34.5</v>
      </c>
      <c r="G461" s="7">
        <v>12937.5</v>
      </c>
    </row>
    <row r="462" spans="1:7" x14ac:dyDescent="0.3">
      <c r="A462" s="2">
        <v>44365</v>
      </c>
      <c r="B462" s="3" t="s">
        <v>17</v>
      </c>
      <c r="C462" s="4" t="s">
        <v>11</v>
      </c>
      <c r="D462" s="4">
        <v>660</v>
      </c>
      <c r="E462" s="4" t="s">
        <v>1</v>
      </c>
      <c r="F462" s="5">
        <v>41.5</v>
      </c>
      <c r="G462" s="7">
        <v>27390</v>
      </c>
    </row>
    <row r="463" spans="1:7" x14ac:dyDescent="0.3">
      <c r="A463" s="2">
        <v>44365</v>
      </c>
      <c r="B463" s="3" t="s">
        <v>17</v>
      </c>
      <c r="C463" s="4" t="s">
        <v>11</v>
      </c>
      <c r="D463" s="4">
        <v>1074</v>
      </c>
      <c r="E463" s="4" t="s">
        <v>1</v>
      </c>
      <c r="F463" s="5">
        <v>39</v>
      </c>
      <c r="G463" s="7">
        <v>41886</v>
      </c>
    </row>
    <row r="464" spans="1:7" x14ac:dyDescent="0.3">
      <c r="A464" s="2">
        <v>44368</v>
      </c>
      <c r="B464" s="3" t="s">
        <v>17</v>
      </c>
      <c r="C464" s="4" t="s">
        <v>11</v>
      </c>
      <c r="D464" s="4">
        <v>1084</v>
      </c>
      <c r="E464" s="4" t="s">
        <v>1</v>
      </c>
      <c r="F464" s="5">
        <v>33</v>
      </c>
      <c r="G464" s="7">
        <v>35772</v>
      </c>
    </row>
    <row r="465" spans="1:7" x14ac:dyDescent="0.3">
      <c r="A465" s="2">
        <v>44387</v>
      </c>
      <c r="B465" s="3" t="s">
        <v>17</v>
      </c>
      <c r="C465" s="4" t="s">
        <v>11</v>
      </c>
      <c r="D465" s="4">
        <v>943</v>
      </c>
      <c r="E465" s="4" t="s">
        <v>1</v>
      </c>
      <c r="F465" s="5">
        <v>33.5</v>
      </c>
      <c r="G465" s="7">
        <v>31590.5</v>
      </c>
    </row>
    <row r="466" spans="1:7" x14ac:dyDescent="0.3">
      <c r="A466" s="2">
        <v>44387</v>
      </c>
      <c r="B466" s="3" t="s">
        <v>17</v>
      </c>
      <c r="C466" s="4" t="s">
        <v>11</v>
      </c>
      <c r="D466" s="4">
        <v>1303</v>
      </c>
      <c r="E466" s="4" t="s">
        <v>1</v>
      </c>
      <c r="F466" s="5">
        <v>35.5</v>
      </c>
      <c r="G466" s="7">
        <v>46256.5</v>
      </c>
    </row>
    <row r="467" spans="1:7" x14ac:dyDescent="0.3">
      <c r="A467" s="2">
        <v>44389</v>
      </c>
      <c r="B467" s="3" t="s">
        <v>17</v>
      </c>
      <c r="C467" s="4" t="s">
        <v>11</v>
      </c>
      <c r="D467" s="4">
        <v>347</v>
      </c>
      <c r="E467" s="4" t="s">
        <v>1</v>
      </c>
      <c r="F467" s="5">
        <v>36.5</v>
      </c>
      <c r="G467" s="7">
        <v>12665.5</v>
      </c>
    </row>
    <row r="468" spans="1:7" x14ac:dyDescent="0.3">
      <c r="A468" s="2">
        <v>44428</v>
      </c>
      <c r="B468" s="3" t="s">
        <v>17</v>
      </c>
      <c r="C468" s="4" t="s">
        <v>11</v>
      </c>
      <c r="D468" s="4">
        <v>342</v>
      </c>
      <c r="E468" s="4" t="s">
        <v>1</v>
      </c>
      <c r="F468" s="5">
        <v>37</v>
      </c>
      <c r="G468" s="7">
        <v>12654</v>
      </c>
    </row>
    <row r="469" spans="1:7" x14ac:dyDescent="0.3">
      <c r="A469" s="2">
        <v>44428</v>
      </c>
      <c r="B469" s="3" t="s">
        <v>17</v>
      </c>
      <c r="C469" s="4" t="s">
        <v>11</v>
      </c>
      <c r="D469" s="4">
        <v>388</v>
      </c>
      <c r="E469" s="4" t="s">
        <v>1</v>
      </c>
      <c r="F469" s="5">
        <v>38</v>
      </c>
      <c r="G469" s="7">
        <v>14744</v>
      </c>
    </row>
    <row r="470" spans="1:7" x14ac:dyDescent="0.3">
      <c r="A470" s="2">
        <v>44429</v>
      </c>
      <c r="B470" s="3" t="s">
        <v>17</v>
      </c>
      <c r="C470" s="4" t="s">
        <v>11</v>
      </c>
      <c r="D470" s="4">
        <v>819</v>
      </c>
      <c r="E470" s="4" t="s">
        <v>1</v>
      </c>
      <c r="F470" s="5">
        <v>33</v>
      </c>
      <c r="G470" s="7">
        <v>27027</v>
      </c>
    </row>
    <row r="471" spans="1:7" x14ac:dyDescent="0.3">
      <c r="A471" s="2">
        <v>44429</v>
      </c>
      <c r="B471" s="3" t="s">
        <v>17</v>
      </c>
      <c r="C471" s="4" t="s">
        <v>11</v>
      </c>
      <c r="D471" s="4">
        <v>1011</v>
      </c>
      <c r="E471" s="4" t="s">
        <v>1</v>
      </c>
      <c r="F471" s="5">
        <v>33.5</v>
      </c>
      <c r="G471" s="7">
        <v>33868.5</v>
      </c>
    </row>
    <row r="472" spans="1:7" x14ac:dyDescent="0.3">
      <c r="A472" s="2">
        <v>44431</v>
      </c>
      <c r="B472" s="3" t="s">
        <v>17</v>
      </c>
      <c r="C472" s="4" t="s">
        <v>11</v>
      </c>
      <c r="D472" s="4">
        <v>333</v>
      </c>
      <c r="E472" s="4" t="s">
        <v>1</v>
      </c>
      <c r="F472" s="5">
        <v>36</v>
      </c>
      <c r="G472" s="7">
        <v>11988</v>
      </c>
    </row>
    <row r="473" spans="1:7" x14ac:dyDescent="0.3">
      <c r="A473" s="2">
        <v>44431</v>
      </c>
      <c r="B473" s="3" t="s">
        <v>17</v>
      </c>
      <c r="C473" s="4" t="s">
        <v>11</v>
      </c>
      <c r="D473" s="4">
        <v>634</v>
      </c>
      <c r="E473" s="4" t="s">
        <v>1</v>
      </c>
      <c r="F473" s="5">
        <v>37.5</v>
      </c>
      <c r="G473" s="7">
        <v>23775</v>
      </c>
    </row>
    <row r="474" spans="1:7" x14ac:dyDescent="0.3">
      <c r="A474" s="2">
        <v>44432</v>
      </c>
      <c r="B474" s="3" t="s">
        <v>17</v>
      </c>
      <c r="C474" s="4" t="s">
        <v>11</v>
      </c>
      <c r="D474" s="4">
        <v>526</v>
      </c>
      <c r="E474" s="4" t="s">
        <v>1</v>
      </c>
      <c r="F474" s="5">
        <v>36</v>
      </c>
      <c r="G474" s="7">
        <v>18936</v>
      </c>
    </row>
    <row r="475" spans="1:7" x14ac:dyDescent="0.3">
      <c r="A475" s="2">
        <v>44432</v>
      </c>
      <c r="B475" s="3" t="s">
        <v>17</v>
      </c>
      <c r="C475" s="4" t="s">
        <v>11</v>
      </c>
      <c r="D475" s="4">
        <v>491</v>
      </c>
      <c r="E475" s="4" t="s">
        <v>1</v>
      </c>
      <c r="F475" s="5">
        <v>36</v>
      </c>
      <c r="G475" s="7">
        <v>17676</v>
      </c>
    </row>
    <row r="476" spans="1:7" x14ac:dyDescent="0.3">
      <c r="A476" s="2">
        <v>44432</v>
      </c>
      <c r="B476" s="3" t="s">
        <v>17</v>
      </c>
      <c r="C476" s="4" t="s">
        <v>11</v>
      </c>
      <c r="D476" s="4">
        <v>1175</v>
      </c>
      <c r="E476" s="4" t="s">
        <v>1</v>
      </c>
      <c r="F476" s="5">
        <v>36</v>
      </c>
      <c r="G476" s="7">
        <v>42300</v>
      </c>
    </row>
    <row r="477" spans="1:7" x14ac:dyDescent="0.3">
      <c r="A477" s="2">
        <v>44438</v>
      </c>
      <c r="B477" s="3" t="s">
        <v>17</v>
      </c>
      <c r="C477" s="4" t="s">
        <v>11</v>
      </c>
      <c r="D477" s="4">
        <v>1010</v>
      </c>
      <c r="E477" s="4" t="s">
        <v>1</v>
      </c>
      <c r="F477" s="5">
        <v>32.5</v>
      </c>
      <c r="G477" s="7">
        <v>32825</v>
      </c>
    </row>
    <row r="478" spans="1:7" x14ac:dyDescent="0.3">
      <c r="A478" s="2">
        <v>44438</v>
      </c>
      <c r="B478" s="3" t="s">
        <v>17</v>
      </c>
      <c r="C478" s="4" t="s">
        <v>11</v>
      </c>
      <c r="D478" s="4">
        <v>543</v>
      </c>
      <c r="E478" s="4" t="s">
        <v>1</v>
      </c>
      <c r="F478" s="5">
        <v>34.25</v>
      </c>
      <c r="G478" s="7">
        <v>18597.75</v>
      </c>
    </row>
    <row r="479" spans="1:7" x14ac:dyDescent="0.3">
      <c r="A479" s="2">
        <v>44439</v>
      </c>
      <c r="B479" s="3" t="s">
        <v>17</v>
      </c>
      <c r="C479" s="4" t="s">
        <v>11</v>
      </c>
      <c r="D479" s="4">
        <v>527</v>
      </c>
      <c r="E479" s="4" t="s">
        <v>1</v>
      </c>
      <c r="F479" s="5">
        <v>32.5</v>
      </c>
      <c r="G479" s="7">
        <v>17127.5</v>
      </c>
    </row>
    <row r="480" spans="1:7" x14ac:dyDescent="0.3">
      <c r="A480" s="2">
        <v>44439</v>
      </c>
      <c r="B480" s="3" t="s">
        <v>17</v>
      </c>
      <c r="C480" s="4" t="s">
        <v>11</v>
      </c>
      <c r="D480" s="4">
        <v>1274</v>
      </c>
      <c r="E480" s="4" t="s">
        <v>1</v>
      </c>
      <c r="F480" s="5">
        <v>33.5</v>
      </c>
      <c r="G480" s="7">
        <v>42679</v>
      </c>
    </row>
    <row r="481" spans="1:7" x14ac:dyDescent="0.3">
      <c r="A481" s="2">
        <v>44440</v>
      </c>
      <c r="B481" s="3" t="s">
        <v>17</v>
      </c>
      <c r="C481" s="4" t="s">
        <v>11</v>
      </c>
      <c r="D481" s="4">
        <v>519</v>
      </c>
      <c r="E481" s="4" t="s">
        <v>1</v>
      </c>
      <c r="F481" s="5">
        <v>34.75</v>
      </c>
      <c r="G481" s="7">
        <v>18035.25</v>
      </c>
    </row>
    <row r="482" spans="1:7" x14ac:dyDescent="0.3">
      <c r="A482" s="2">
        <v>44440</v>
      </c>
      <c r="B482" s="3" t="s">
        <v>17</v>
      </c>
      <c r="C482" s="4" t="s">
        <v>11</v>
      </c>
      <c r="D482" s="4">
        <v>596</v>
      </c>
      <c r="E482" s="4" t="s">
        <v>1</v>
      </c>
      <c r="F482" s="5">
        <v>33</v>
      </c>
      <c r="G482" s="7">
        <v>19668</v>
      </c>
    </row>
    <row r="483" spans="1:7" x14ac:dyDescent="0.3">
      <c r="A483" s="2">
        <v>44440</v>
      </c>
      <c r="B483" s="3" t="s">
        <v>17</v>
      </c>
      <c r="C483" s="4" t="s">
        <v>11</v>
      </c>
      <c r="D483" s="4">
        <v>526</v>
      </c>
      <c r="E483" s="4" t="s">
        <v>1</v>
      </c>
      <c r="F483" s="5">
        <v>36</v>
      </c>
      <c r="G483" s="7">
        <v>18936</v>
      </c>
    </row>
    <row r="484" spans="1:7" x14ac:dyDescent="0.3">
      <c r="A484" s="2">
        <v>44443</v>
      </c>
      <c r="B484" s="3" t="s">
        <v>17</v>
      </c>
      <c r="C484" s="4" t="s">
        <v>11</v>
      </c>
      <c r="D484" s="4">
        <v>1092</v>
      </c>
      <c r="E484" s="4" t="s">
        <v>1</v>
      </c>
      <c r="F484" s="5">
        <v>35.5</v>
      </c>
      <c r="G484" s="7">
        <v>38766</v>
      </c>
    </row>
    <row r="485" spans="1:7" x14ac:dyDescent="0.3">
      <c r="A485" s="2">
        <v>44443</v>
      </c>
      <c r="B485" s="3" t="s">
        <v>17</v>
      </c>
      <c r="C485" s="4" t="s">
        <v>11</v>
      </c>
      <c r="D485" s="4">
        <v>1074</v>
      </c>
      <c r="E485" s="4" t="s">
        <v>1</v>
      </c>
      <c r="F485" s="5">
        <v>35.5</v>
      </c>
      <c r="G485" s="7">
        <v>38127</v>
      </c>
    </row>
    <row r="486" spans="1:7" x14ac:dyDescent="0.3">
      <c r="A486" s="2">
        <v>44445</v>
      </c>
      <c r="B486" s="3" t="s">
        <v>17</v>
      </c>
      <c r="C486" s="4" t="s">
        <v>11</v>
      </c>
      <c r="D486" s="4">
        <v>940</v>
      </c>
      <c r="E486" s="4" t="s">
        <v>1</v>
      </c>
      <c r="F486" s="5">
        <v>33.25</v>
      </c>
      <c r="G486" s="7">
        <v>31255</v>
      </c>
    </row>
    <row r="487" spans="1:7" x14ac:dyDescent="0.3">
      <c r="A487" s="2">
        <v>44445</v>
      </c>
      <c r="B487" s="3" t="s">
        <v>17</v>
      </c>
      <c r="C487" s="4" t="s">
        <v>11</v>
      </c>
      <c r="D487" s="4">
        <v>466</v>
      </c>
      <c r="E487" s="4" t="s">
        <v>1</v>
      </c>
      <c r="F487" s="5">
        <v>37.75</v>
      </c>
      <c r="G487" s="7">
        <v>17591.5</v>
      </c>
    </row>
    <row r="488" spans="1:7" x14ac:dyDescent="0.3">
      <c r="A488" s="2">
        <v>44445</v>
      </c>
      <c r="B488" s="3" t="s">
        <v>17</v>
      </c>
      <c r="C488" s="4" t="s">
        <v>11</v>
      </c>
      <c r="D488" s="4">
        <v>1088</v>
      </c>
      <c r="E488" s="4" t="s">
        <v>1</v>
      </c>
      <c r="F488" s="5">
        <v>33.25</v>
      </c>
      <c r="G488" s="7">
        <v>36176</v>
      </c>
    </row>
    <row r="489" spans="1:7" x14ac:dyDescent="0.3">
      <c r="A489" s="2">
        <v>44450</v>
      </c>
      <c r="B489" s="3" t="s">
        <v>17</v>
      </c>
      <c r="C489" s="4" t="s">
        <v>11</v>
      </c>
      <c r="D489" s="4">
        <v>956</v>
      </c>
      <c r="E489" s="4" t="s">
        <v>1</v>
      </c>
      <c r="F489" s="5">
        <v>34</v>
      </c>
      <c r="G489" s="7">
        <v>32504</v>
      </c>
    </row>
    <row r="490" spans="1:7" x14ac:dyDescent="0.3">
      <c r="A490" s="2">
        <v>44455</v>
      </c>
      <c r="B490" s="3" t="s">
        <v>17</v>
      </c>
      <c r="C490" s="4" t="s">
        <v>11</v>
      </c>
      <c r="D490" s="4">
        <v>814</v>
      </c>
      <c r="E490" s="4" t="s">
        <v>1</v>
      </c>
      <c r="F490" s="5">
        <v>34.25</v>
      </c>
      <c r="G490" s="7">
        <v>27879.5</v>
      </c>
    </row>
    <row r="491" spans="1:7" x14ac:dyDescent="0.3">
      <c r="A491" s="2">
        <v>44461</v>
      </c>
      <c r="B491" s="3" t="s">
        <v>17</v>
      </c>
      <c r="C491" s="4" t="s">
        <v>11</v>
      </c>
      <c r="D491" s="4">
        <v>1262</v>
      </c>
      <c r="E491" s="4" t="s">
        <v>1</v>
      </c>
      <c r="F491" s="5">
        <v>34.25</v>
      </c>
      <c r="G491" s="7">
        <v>43223.5</v>
      </c>
    </row>
    <row r="492" spans="1:7" x14ac:dyDescent="0.3">
      <c r="A492" s="2">
        <v>44461</v>
      </c>
      <c r="B492" s="3" t="s">
        <v>17</v>
      </c>
      <c r="C492" s="4" t="s">
        <v>11</v>
      </c>
      <c r="D492" s="4">
        <v>978</v>
      </c>
      <c r="E492" s="4" t="s">
        <v>1</v>
      </c>
      <c r="F492" s="5">
        <v>34.25</v>
      </c>
      <c r="G492" s="7">
        <v>33496.5</v>
      </c>
    </row>
    <row r="493" spans="1:7" x14ac:dyDescent="0.3">
      <c r="A493" s="2">
        <v>44463</v>
      </c>
      <c r="B493" s="3" t="s">
        <v>17</v>
      </c>
      <c r="C493" s="4" t="s">
        <v>11</v>
      </c>
      <c r="D493" s="4">
        <v>996</v>
      </c>
      <c r="E493" s="4" t="s">
        <v>1</v>
      </c>
      <c r="F493" s="5">
        <v>34</v>
      </c>
      <c r="G493" s="7">
        <v>33864</v>
      </c>
    </row>
    <row r="494" spans="1:7" x14ac:dyDescent="0.3">
      <c r="A494" s="2">
        <v>44467</v>
      </c>
      <c r="B494" s="3" t="s">
        <v>17</v>
      </c>
      <c r="C494" s="4" t="s">
        <v>11</v>
      </c>
      <c r="D494" s="4">
        <v>861</v>
      </c>
      <c r="E494" s="4" t="s">
        <v>1</v>
      </c>
      <c r="F494" s="5">
        <v>36.75</v>
      </c>
      <c r="G494" s="7">
        <v>31641.75</v>
      </c>
    </row>
    <row r="495" spans="1:7" x14ac:dyDescent="0.3">
      <c r="A495" s="2">
        <v>44469</v>
      </c>
      <c r="B495" s="3" t="s">
        <v>17</v>
      </c>
      <c r="C495" s="4" t="s">
        <v>11</v>
      </c>
      <c r="D495" s="4">
        <v>1003</v>
      </c>
      <c r="E495" s="4" t="s">
        <v>1</v>
      </c>
      <c r="F495" s="5">
        <v>34</v>
      </c>
      <c r="G495" s="7">
        <v>34102</v>
      </c>
    </row>
    <row r="496" spans="1:7" x14ac:dyDescent="0.3">
      <c r="A496" s="2">
        <v>44477</v>
      </c>
      <c r="B496" s="3" t="s">
        <v>17</v>
      </c>
      <c r="C496" s="4" t="s">
        <v>11</v>
      </c>
      <c r="D496" s="4">
        <v>683</v>
      </c>
      <c r="E496" s="4" t="s">
        <v>1</v>
      </c>
      <c r="F496" s="5">
        <v>35.5</v>
      </c>
      <c r="G496" s="7">
        <v>24246.5</v>
      </c>
    </row>
    <row r="497" spans="1:7" x14ac:dyDescent="0.3">
      <c r="A497" s="2">
        <v>44554</v>
      </c>
      <c r="B497" s="3" t="s">
        <v>17</v>
      </c>
      <c r="C497" s="4" t="s">
        <v>11</v>
      </c>
      <c r="D497" s="4">
        <v>392</v>
      </c>
      <c r="E497" s="4" t="s">
        <v>0</v>
      </c>
      <c r="F497" s="5">
        <v>42.5</v>
      </c>
      <c r="G497" s="7">
        <v>16660</v>
      </c>
    </row>
    <row r="498" spans="1:7" x14ac:dyDescent="0.3">
      <c r="A498" s="2">
        <v>43561</v>
      </c>
      <c r="B498" s="3" t="s">
        <v>27</v>
      </c>
      <c r="C498" s="4" t="s">
        <v>11</v>
      </c>
      <c r="D498" s="4">
        <v>2023</v>
      </c>
      <c r="E498" s="4" t="s">
        <v>1</v>
      </c>
      <c r="F498" s="5">
        <v>30</v>
      </c>
      <c r="G498" s="7">
        <v>60690</v>
      </c>
    </row>
    <row r="499" spans="1:7" x14ac:dyDescent="0.3">
      <c r="A499" s="2">
        <v>43561</v>
      </c>
      <c r="B499" s="3" t="s">
        <v>27</v>
      </c>
      <c r="C499" s="4" t="s">
        <v>11</v>
      </c>
      <c r="D499" s="4">
        <v>672</v>
      </c>
      <c r="E499" s="4" t="s">
        <v>1</v>
      </c>
      <c r="F499" s="5">
        <v>25.75</v>
      </c>
      <c r="G499" s="7">
        <v>17304</v>
      </c>
    </row>
    <row r="500" spans="1:7" x14ac:dyDescent="0.3">
      <c r="A500" s="2">
        <v>43564</v>
      </c>
      <c r="B500" s="3" t="s">
        <v>27</v>
      </c>
      <c r="C500" s="4" t="s">
        <v>11</v>
      </c>
      <c r="D500" s="4">
        <v>1006</v>
      </c>
      <c r="E500" s="4" t="s">
        <v>1</v>
      </c>
      <c r="F500" s="5">
        <v>27.25</v>
      </c>
      <c r="G500" s="7">
        <v>27413.5</v>
      </c>
    </row>
    <row r="501" spans="1:7" x14ac:dyDescent="0.3">
      <c r="A501" s="2">
        <v>43564</v>
      </c>
      <c r="B501" s="3" t="s">
        <v>27</v>
      </c>
      <c r="C501" s="4" t="s">
        <v>11</v>
      </c>
      <c r="D501" s="4">
        <v>746</v>
      </c>
      <c r="E501" s="4" t="s">
        <v>1</v>
      </c>
      <c r="F501" s="5">
        <v>27.25</v>
      </c>
      <c r="G501" s="7">
        <v>20328.5</v>
      </c>
    </row>
    <row r="502" spans="1:7" x14ac:dyDescent="0.3">
      <c r="A502" s="2">
        <v>43564</v>
      </c>
      <c r="B502" s="3" t="s">
        <v>27</v>
      </c>
      <c r="C502" s="4" t="s">
        <v>11</v>
      </c>
      <c r="D502" s="4">
        <v>1035</v>
      </c>
      <c r="E502" s="4" t="s">
        <v>1</v>
      </c>
      <c r="F502" s="5">
        <v>24.5</v>
      </c>
      <c r="G502" s="7">
        <v>25357.5</v>
      </c>
    </row>
    <row r="503" spans="1:7" x14ac:dyDescent="0.3">
      <c r="A503" s="2">
        <v>43566</v>
      </c>
      <c r="B503" s="3" t="s">
        <v>27</v>
      </c>
      <c r="C503" s="4" t="s">
        <v>11</v>
      </c>
      <c r="D503" s="4">
        <v>2035</v>
      </c>
      <c r="E503" s="4" t="s">
        <v>1</v>
      </c>
      <c r="F503" s="5">
        <v>26</v>
      </c>
      <c r="G503" s="7">
        <v>52910</v>
      </c>
    </row>
    <row r="504" spans="1:7" x14ac:dyDescent="0.3">
      <c r="A504" s="2">
        <v>43573</v>
      </c>
      <c r="B504" s="3" t="s">
        <v>27</v>
      </c>
      <c r="C504" s="4" t="s">
        <v>11</v>
      </c>
      <c r="D504" s="4">
        <v>348</v>
      </c>
      <c r="E504" s="4" t="s">
        <v>1</v>
      </c>
      <c r="F504" s="5">
        <v>29</v>
      </c>
      <c r="G504" s="7">
        <v>10092</v>
      </c>
    </row>
    <row r="505" spans="1:7" x14ac:dyDescent="0.3">
      <c r="A505" s="2">
        <v>43573</v>
      </c>
      <c r="B505" s="3" t="s">
        <v>27</v>
      </c>
      <c r="C505" s="4" t="s">
        <v>11</v>
      </c>
      <c r="D505" s="4">
        <v>494</v>
      </c>
      <c r="E505" s="4" t="s">
        <v>1</v>
      </c>
      <c r="F505" s="5">
        <v>24.5</v>
      </c>
      <c r="G505" s="7">
        <v>12103</v>
      </c>
    </row>
    <row r="506" spans="1:7" x14ac:dyDescent="0.3">
      <c r="A506" s="2">
        <v>43573</v>
      </c>
      <c r="B506" s="3" t="s">
        <v>27</v>
      </c>
      <c r="C506" s="4" t="s">
        <v>11</v>
      </c>
      <c r="D506" s="4">
        <v>675</v>
      </c>
      <c r="E506" s="4" t="s">
        <v>1</v>
      </c>
      <c r="F506" s="5">
        <v>29</v>
      </c>
      <c r="G506" s="7">
        <v>19575</v>
      </c>
    </row>
    <row r="507" spans="1:7" x14ac:dyDescent="0.3">
      <c r="A507" s="2">
        <v>43574</v>
      </c>
      <c r="B507" s="3" t="s">
        <v>27</v>
      </c>
      <c r="C507" s="4" t="s">
        <v>11</v>
      </c>
      <c r="D507" s="4">
        <v>870</v>
      </c>
      <c r="E507" s="4" t="s">
        <v>1</v>
      </c>
      <c r="F507" s="5">
        <v>24.5</v>
      </c>
      <c r="G507" s="7">
        <v>21315</v>
      </c>
    </row>
    <row r="508" spans="1:7" x14ac:dyDescent="0.3">
      <c r="A508" s="2">
        <v>43596</v>
      </c>
      <c r="B508" s="3" t="s">
        <v>27</v>
      </c>
      <c r="C508" s="4" t="s">
        <v>11</v>
      </c>
      <c r="D508" s="4">
        <v>1206</v>
      </c>
      <c r="E508" s="4" t="s">
        <v>1</v>
      </c>
      <c r="F508" s="5">
        <v>24.5</v>
      </c>
      <c r="G508" s="7">
        <v>29547</v>
      </c>
    </row>
    <row r="509" spans="1:7" x14ac:dyDescent="0.3">
      <c r="A509" s="2">
        <v>43598</v>
      </c>
      <c r="B509" s="3" t="s">
        <v>27</v>
      </c>
      <c r="C509" s="4" t="s">
        <v>11</v>
      </c>
      <c r="D509" s="4">
        <v>517</v>
      </c>
      <c r="E509" s="4" t="s">
        <v>1</v>
      </c>
      <c r="F509" s="5">
        <v>32.5</v>
      </c>
      <c r="G509" s="7">
        <v>16802.5</v>
      </c>
    </row>
    <row r="510" spans="1:7" x14ac:dyDescent="0.3">
      <c r="A510" s="2">
        <v>43599</v>
      </c>
      <c r="B510" s="3" t="s">
        <v>27</v>
      </c>
      <c r="C510" s="4" t="s">
        <v>11</v>
      </c>
      <c r="D510" s="4">
        <v>416</v>
      </c>
      <c r="E510" s="4" t="s">
        <v>1</v>
      </c>
      <c r="F510" s="5">
        <v>27.5</v>
      </c>
      <c r="G510" s="7">
        <v>11440</v>
      </c>
    </row>
    <row r="511" spans="1:7" x14ac:dyDescent="0.3">
      <c r="A511" s="2">
        <v>43599</v>
      </c>
      <c r="B511" s="3" t="s">
        <v>27</v>
      </c>
      <c r="C511" s="4" t="s">
        <v>11</v>
      </c>
      <c r="D511" s="4">
        <v>755</v>
      </c>
      <c r="E511" s="4" t="s">
        <v>1</v>
      </c>
      <c r="F511" s="5">
        <v>24</v>
      </c>
      <c r="G511" s="7">
        <v>18120</v>
      </c>
    </row>
    <row r="512" spans="1:7" x14ac:dyDescent="0.3">
      <c r="A512" s="2">
        <v>43600</v>
      </c>
      <c r="B512" s="3" t="s">
        <v>27</v>
      </c>
      <c r="C512" s="4" t="s">
        <v>11</v>
      </c>
      <c r="D512" s="4">
        <v>1893</v>
      </c>
      <c r="E512" s="4" t="s">
        <v>1</v>
      </c>
      <c r="F512" s="5">
        <v>24</v>
      </c>
      <c r="G512" s="7">
        <v>45432</v>
      </c>
    </row>
    <row r="513" spans="1:7" x14ac:dyDescent="0.3">
      <c r="A513" s="2">
        <v>43600</v>
      </c>
      <c r="B513" s="3" t="s">
        <v>27</v>
      </c>
      <c r="C513" s="4" t="s">
        <v>11</v>
      </c>
      <c r="D513" s="4">
        <v>867</v>
      </c>
      <c r="E513" s="4" t="s">
        <v>1</v>
      </c>
      <c r="F513" s="5">
        <v>27.5</v>
      </c>
      <c r="G513" s="7">
        <v>23842.5</v>
      </c>
    </row>
    <row r="514" spans="1:7" x14ac:dyDescent="0.3">
      <c r="A514" s="2">
        <v>43600</v>
      </c>
      <c r="B514" s="3" t="s">
        <v>27</v>
      </c>
      <c r="C514" s="4" t="s">
        <v>11</v>
      </c>
      <c r="D514" s="4">
        <v>442</v>
      </c>
      <c r="E514" s="4" t="s">
        <v>1</v>
      </c>
      <c r="F514" s="5">
        <v>24</v>
      </c>
      <c r="G514" s="7">
        <v>10608</v>
      </c>
    </row>
    <row r="515" spans="1:7" x14ac:dyDescent="0.3">
      <c r="A515" s="2">
        <v>43600</v>
      </c>
      <c r="B515" s="3" t="s">
        <v>27</v>
      </c>
      <c r="C515" s="4" t="s">
        <v>11</v>
      </c>
      <c r="D515" s="4">
        <v>490</v>
      </c>
      <c r="E515" s="4" t="s">
        <v>1</v>
      </c>
      <c r="F515" s="5">
        <v>29.5</v>
      </c>
      <c r="G515" s="7">
        <v>14455</v>
      </c>
    </row>
    <row r="516" spans="1:7" x14ac:dyDescent="0.3">
      <c r="A516" s="2">
        <v>43602</v>
      </c>
      <c r="B516" s="3" t="s">
        <v>27</v>
      </c>
      <c r="C516" s="4" t="s">
        <v>11</v>
      </c>
      <c r="D516" s="4">
        <v>440</v>
      </c>
      <c r="E516" s="4" t="s">
        <v>1</v>
      </c>
      <c r="F516" s="5">
        <v>25.5</v>
      </c>
      <c r="G516" s="7">
        <v>11220</v>
      </c>
    </row>
    <row r="517" spans="1:7" x14ac:dyDescent="0.3">
      <c r="A517" s="2">
        <v>43602</v>
      </c>
      <c r="B517" s="3" t="s">
        <v>27</v>
      </c>
      <c r="C517" s="4" t="s">
        <v>11</v>
      </c>
      <c r="D517" s="4">
        <v>391</v>
      </c>
      <c r="E517" s="4" t="s">
        <v>1</v>
      </c>
      <c r="F517" s="5">
        <v>24</v>
      </c>
      <c r="G517" s="7">
        <v>9384</v>
      </c>
    </row>
    <row r="518" spans="1:7" x14ac:dyDescent="0.3">
      <c r="A518" s="2">
        <v>43616</v>
      </c>
      <c r="B518" s="3" t="s">
        <v>27</v>
      </c>
      <c r="C518" s="4" t="s">
        <v>11</v>
      </c>
      <c r="D518" s="4">
        <v>981</v>
      </c>
      <c r="E518" s="4" t="s">
        <v>1</v>
      </c>
      <c r="F518" s="5">
        <v>29</v>
      </c>
      <c r="G518" s="7">
        <v>28449</v>
      </c>
    </row>
    <row r="519" spans="1:7" x14ac:dyDescent="0.3">
      <c r="A519" s="2">
        <v>43616</v>
      </c>
      <c r="B519" s="3" t="s">
        <v>27</v>
      </c>
      <c r="C519" s="4" t="s">
        <v>11</v>
      </c>
      <c r="D519" s="4">
        <v>326</v>
      </c>
      <c r="E519" s="4" t="s">
        <v>1</v>
      </c>
      <c r="F519" s="5">
        <v>27</v>
      </c>
      <c r="G519" s="7">
        <v>8802</v>
      </c>
    </row>
    <row r="520" spans="1:7" x14ac:dyDescent="0.3">
      <c r="A520" s="2">
        <v>43617</v>
      </c>
      <c r="B520" s="3" t="s">
        <v>27</v>
      </c>
      <c r="C520" s="4" t="s">
        <v>11</v>
      </c>
      <c r="D520" s="4">
        <v>333</v>
      </c>
      <c r="E520" s="4" t="s">
        <v>1</v>
      </c>
      <c r="F520" s="5">
        <v>29</v>
      </c>
      <c r="G520" s="7">
        <v>9657</v>
      </c>
    </row>
    <row r="521" spans="1:7" x14ac:dyDescent="0.3">
      <c r="A521" s="2">
        <v>43617</v>
      </c>
      <c r="B521" s="3" t="s">
        <v>27</v>
      </c>
      <c r="C521" s="4" t="s">
        <v>11</v>
      </c>
      <c r="D521" s="4">
        <v>323</v>
      </c>
      <c r="E521" s="4" t="s">
        <v>1</v>
      </c>
      <c r="F521" s="5">
        <v>27</v>
      </c>
      <c r="G521" s="7">
        <v>8721</v>
      </c>
    </row>
    <row r="522" spans="1:7" x14ac:dyDescent="0.3">
      <c r="A522" s="2">
        <v>43619</v>
      </c>
      <c r="B522" s="3" t="s">
        <v>27</v>
      </c>
      <c r="C522" s="4" t="s">
        <v>11</v>
      </c>
      <c r="D522" s="4">
        <v>983</v>
      </c>
      <c r="E522" s="4" t="s">
        <v>1</v>
      </c>
      <c r="F522" s="5">
        <v>26</v>
      </c>
      <c r="G522" s="7">
        <v>25558</v>
      </c>
    </row>
    <row r="523" spans="1:7" x14ac:dyDescent="0.3">
      <c r="A523" s="2">
        <v>43619</v>
      </c>
      <c r="B523" s="3" t="s">
        <v>27</v>
      </c>
      <c r="C523" s="4" t="s">
        <v>11</v>
      </c>
      <c r="D523" s="4">
        <v>690</v>
      </c>
      <c r="E523" s="4" t="s">
        <v>1</v>
      </c>
      <c r="F523" s="5">
        <v>26.5</v>
      </c>
      <c r="G523" s="7">
        <v>18285</v>
      </c>
    </row>
    <row r="524" spans="1:7" x14ac:dyDescent="0.3">
      <c r="A524" s="2">
        <v>43622</v>
      </c>
      <c r="B524" s="3" t="s">
        <v>27</v>
      </c>
      <c r="C524" s="4" t="s">
        <v>11</v>
      </c>
      <c r="D524" s="4">
        <v>992</v>
      </c>
      <c r="E524" s="4" t="s">
        <v>1</v>
      </c>
      <c r="F524" s="5">
        <v>29</v>
      </c>
      <c r="G524" s="7">
        <v>28768</v>
      </c>
    </row>
    <row r="525" spans="1:7" x14ac:dyDescent="0.3">
      <c r="A525" s="2">
        <v>43623</v>
      </c>
      <c r="B525" s="3" t="s">
        <v>27</v>
      </c>
      <c r="C525" s="4" t="s">
        <v>11</v>
      </c>
      <c r="D525" s="4">
        <v>982</v>
      </c>
      <c r="E525" s="4" t="s">
        <v>1</v>
      </c>
      <c r="F525" s="5">
        <v>27.5</v>
      </c>
      <c r="G525" s="7">
        <v>27005</v>
      </c>
    </row>
    <row r="526" spans="1:7" x14ac:dyDescent="0.3">
      <c r="A526" s="2">
        <v>43624</v>
      </c>
      <c r="B526" s="3" t="s">
        <v>27</v>
      </c>
      <c r="C526" s="4" t="s">
        <v>11</v>
      </c>
      <c r="D526" s="4">
        <v>651</v>
      </c>
      <c r="E526" s="4" t="s">
        <v>1</v>
      </c>
      <c r="F526" s="5">
        <v>29</v>
      </c>
      <c r="G526" s="7">
        <v>18879</v>
      </c>
    </row>
    <row r="527" spans="1:7" x14ac:dyDescent="0.3">
      <c r="A527" s="2">
        <v>43626</v>
      </c>
      <c r="B527" s="3" t="s">
        <v>27</v>
      </c>
      <c r="C527" s="4" t="s">
        <v>11</v>
      </c>
      <c r="D527" s="4">
        <v>384</v>
      </c>
      <c r="E527" s="4" t="s">
        <v>1</v>
      </c>
      <c r="F527" s="5">
        <v>24</v>
      </c>
      <c r="G527" s="7">
        <v>9216</v>
      </c>
    </row>
    <row r="528" spans="1:7" x14ac:dyDescent="0.3">
      <c r="A528" s="2">
        <v>43626</v>
      </c>
      <c r="B528" s="3" t="s">
        <v>27</v>
      </c>
      <c r="C528" s="4" t="s">
        <v>11</v>
      </c>
      <c r="D528" s="4">
        <v>421</v>
      </c>
      <c r="E528" s="4" t="s">
        <v>1</v>
      </c>
      <c r="F528" s="5">
        <v>27.5</v>
      </c>
      <c r="G528" s="7">
        <v>11577.5</v>
      </c>
    </row>
    <row r="529" spans="1:7" x14ac:dyDescent="0.3">
      <c r="A529" s="2">
        <v>43629</v>
      </c>
      <c r="B529" s="3" t="s">
        <v>27</v>
      </c>
      <c r="C529" s="4" t="s">
        <v>11</v>
      </c>
      <c r="D529" s="4">
        <v>993</v>
      </c>
      <c r="E529" s="4" t="s">
        <v>1</v>
      </c>
      <c r="F529" s="5">
        <v>29</v>
      </c>
      <c r="G529" s="7">
        <v>28797</v>
      </c>
    </row>
    <row r="530" spans="1:7" x14ac:dyDescent="0.3">
      <c r="A530" s="2">
        <v>43629</v>
      </c>
      <c r="B530" s="3" t="s">
        <v>27</v>
      </c>
      <c r="C530" s="4" t="s">
        <v>11</v>
      </c>
      <c r="D530" s="4">
        <v>597</v>
      </c>
      <c r="E530" s="4" t="s">
        <v>1</v>
      </c>
      <c r="F530" s="5">
        <v>29</v>
      </c>
      <c r="G530" s="7">
        <v>17313</v>
      </c>
    </row>
    <row r="531" spans="1:7" x14ac:dyDescent="0.3">
      <c r="A531" s="2">
        <v>43629</v>
      </c>
      <c r="B531" s="3" t="s">
        <v>27</v>
      </c>
      <c r="C531" s="4" t="s">
        <v>11</v>
      </c>
      <c r="D531" s="4">
        <v>1614</v>
      </c>
      <c r="E531" s="4" t="s">
        <v>1</v>
      </c>
      <c r="F531" s="5">
        <v>29</v>
      </c>
      <c r="G531" s="7">
        <v>46806</v>
      </c>
    </row>
    <row r="532" spans="1:7" x14ac:dyDescent="0.3">
      <c r="A532" s="2">
        <v>43637</v>
      </c>
      <c r="B532" s="3" t="s">
        <v>27</v>
      </c>
      <c r="C532" s="4" t="s">
        <v>11</v>
      </c>
      <c r="D532" s="4">
        <v>1102</v>
      </c>
      <c r="E532" s="4" t="s">
        <v>1</v>
      </c>
      <c r="F532" s="5">
        <v>27.5</v>
      </c>
      <c r="G532" s="7">
        <v>30305</v>
      </c>
    </row>
    <row r="533" spans="1:7" x14ac:dyDescent="0.3">
      <c r="A533" s="2">
        <v>43640</v>
      </c>
      <c r="B533" s="3" t="s">
        <v>27</v>
      </c>
      <c r="C533" s="4" t="s">
        <v>11</v>
      </c>
      <c r="D533" s="4">
        <v>307</v>
      </c>
      <c r="E533" s="4" t="s">
        <v>1</v>
      </c>
      <c r="F533" s="5">
        <v>27</v>
      </c>
      <c r="G533" s="7">
        <v>8289</v>
      </c>
    </row>
    <row r="534" spans="1:7" x14ac:dyDescent="0.3">
      <c r="A534" s="2">
        <v>43640</v>
      </c>
      <c r="B534" s="3" t="s">
        <v>27</v>
      </c>
      <c r="C534" s="4" t="s">
        <v>11</v>
      </c>
      <c r="D534" s="4">
        <v>364</v>
      </c>
      <c r="E534" s="4" t="s">
        <v>1</v>
      </c>
      <c r="F534" s="5">
        <v>27</v>
      </c>
      <c r="G534" s="7">
        <v>9828</v>
      </c>
    </row>
    <row r="535" spans="1:7" x14ac:dyDescent="0.3">
      <c r="A535" s="2">
        <v>43641</v>
      </c>
      <c r="B535" s="3" t="s">
        <v>27</v>
      </c>
      <c r="C535" s="4" t="s">
        <v>11</v>
      </c>
      <c r="D535" s="4">
        <v>1038</v>
      </c>
      <c r="E535" s="4" t="s">
        <v>1</v>
      </c>
      <c r="F535" s="5">
        <v>27</v>
      </c>
      <c r="G535" s="7">
        <v>28026</v>
      </c>
    </row>
    <row r="536" spans="1:7" x14ac:dyDescent="0.3">
      <c r="A536" s="2">
        <v>43641</v>
      </c>
      <c r="B536" s="3" t="s">
        <v>27</v>
      </c>
      <c r="C536" s="4" t="s">
        <v>11</v>
      </c>
      <c r="D536" s="4">
        <v>330</v>
      </c>
      <c r="E536" s="4" t="s">
        <v>1</v>
      </c>
      <c r="F536" s="5">
        <v>32</v>
      </c>
      <c r="G536" s="7">
        <v>10560</v>
      </c>
    </row>
    <row r="537" spans="1:7" x14ac:dyDescent="0.3">
      <c r="A537" s="2">
        <v>43641</v>
      </c>
      <c r="B537" s="3" t="s">
        <v>27</v>
      </c>
      <c r="C537" s="4" t="s">
        <v>11</v>
      </c>
      <c r="D537" s="4">
        <v>372</v>
      </c>
      <c r="E537" s="4" t="s">
        <v>1</v>
      </c>
      <c r="F537" s="5">
        <v>29.5</v>
      </c>
      <c r="G537" s="7">
        <v>10974</v>
      </c>
    </row>
    <row r="538" spans="1:7" x14ac:dyDescent="0.3">
      <c r="A538" s="2">
        <v>43641</v>
      </c>
      <c r="B538" s="3" t="s">
        <v>27</v>
      </c>
      <c r="C538" s="4" t="s">
        <v>11</v>
      </c>
      <c r="D538" s="4">
        <v>1741</v>
      </c>
      <c r="E538" s="4" t="s">
        <v>1</v>
      </c>
      <c r="F538" s="5">
        <v>27</v>
      </c>
      <c r="G538" s="7">
        <v>47007</v>
      </c>
    </row>
    <row r="539" spans="1:7" x14ac:dyDescent="0.3">
      <c r="A539" s="2">
        <v>43643</v>
      </c>
      <c r="B539" s="3" t="s">
        <v>27</v>
      </c>
      <c r="C539" s="4" t="s">
        <v>11</v>
      </c>
      <c r="D539" s="4">
        <v>1200</v>
      </c>
      <c r="E539" s="4" t="s">
        <v>1</v>
      </c>
      <c r="F539" s="5">
        <v>27</v>
      </c>
      <c r="G539" s="7">
        <v>32400</v>
      </c>
    </row>
    <row r="540" spans="1:7" x14ac:dyDescent="0.3">
      <c r="A540" s="2">
        <v>43643</v>
      </c>
      <c r="B540" s="3" t="s">
        <v>27</v>
      </c>
      <c r="C540" s="4" t="s">
        <v>11</v>
      </c>
      <c r="D540" s="4">
        <v>588</v>
      </c>
      <c r="E540" s="4" t="s">
        <v>1</v>
      </c>
      <c r="F540" s="5">
        <v>27</v>
      </c>
      <c r="G540" s="7">
        <v>15876</v>
      </c>
    </row>
    <row r="541" spans="1:7" x14ac:dyDescent="0.3">
      <c r="A541" s="2">
        <v>43643</v>
      </c>
      <c r="B541" s="3" t="s">
        <v>27</v>
      </c>
      <c r="C541" s="4" t="s">
        <v>11</v>
      </c>
      <c r="D541" s="4">
        <v>1126</v>
      </c>
      <c r="E541" s="4" t="s">
        <v>1</v>
      </c>
      <c r="F541" s="5">
        <v>24.5</v>
      </c>
      <c r="G541" s="7">
        <v>27587</v>
      </c>
    </row>
    <row r="542" spans="1:7" x14ac:dyDescent="0.3">
      <c r="A542" s="2">
        <v>43643</v>
      </c>
      <c r="B542" s="3" t="s">
        <v>27</v>
      </c>
      <c r="C542" s="4" t="s">
        <v>11</v>
      </c>
      <c r="D542" s="4">
        <v>1468</v>
      </c>
      <c r="E542" s="4" t="s">
        <v>1</v>
      </c>
      <c r="F542" s="5">
        <v>23</v>
      </c>
      <c r="G542" s="7">
        <v>33764</v>
      </c>
    </row>
    <row r="543" spans="1:7" x14ac:dyDescent="0.3">
      <c r="A543" s="2">
        <v>43644</v>
      </c>
      <c r="B543" s="3" t="s">
        <v>27</v>
      </c>
      <c r="C543" s="4" t="s">
        <v>11</v>
      </c>
      <c r="D543" s="4">
        <v>1024</v>
      </c>
      <c r="E543" s="4" t="s">
        <v>1</v>
      </c>
      <c r="F543" s="5">
        <v>31.5</v>
      </c>
      <c r="G543" s="7">
        <v>32256</v>
      </c>
    </row>
    <row r="544" spans="1:7" x14ac:dyDescent="0.3">
      <c r="A544" s="2">
        <v>43644</v>
      </c>
      <c r="B544" s="3" t="s">
        <v>27</v>
      </c>
      <c r="C544" s="4" t="s">
        <v>11</v>
      </c>
      <c r="D544" s="4">
        <v>353</v>
      </c>
      <c r="E544" s="4" t="s">
        <v>1</v>
      </c>
      <c r="F544" s="5">
        <v>31.5</v>
      </c>
      <c r="G544" s="7">
        <v>11119.5</v>
      </c>
    </row>
    <row r="545" spans="1:7" x14ac:dyDescent="0.3">
      <c r="A545" s="2">
        <v>43644</v>
      </c>
      <c r="B545" s="3" t="s">
        <v>27</v>
      </c>
      <c r="C545" s="4" t="s">
        <v>11</v>
      </c>
      <c r="D545" s="4">
        <v>623</v>
      </c>
      <c r="E545" s="4" t="s">
        <v>1</v>
      </c>
      <c r="F545" s="5">
        <v>31.5</v>
      </c>
      <c r="G545" s="7">
        <v>19624.5</v>
      </c>
    </row>
    <row r="546" spans="1:7" x14ac:dyDescent="0.3">
      <c r="A546" s="2">
        <v>43648</v>
      </c>
      <c r="B546" s="3" t="s">
        <v>27</v>
      </c>
      <c r="C546" s="4" t="s">
        <v>11</v>
      </c>
      <c r="D546" s="4">
        <v>1740</v>
      </c>
      <c r="E546" s="4" t="s">
        <v>1</v>
      </c>
      <c r="F546" s="5">
        <v>23.5</v>
      </c>
      <c r="G546" s="7">
        <v>40890</v>
      </c>
    </row>
    <row r="547" spans="1:7" x14ac:dyDescent="0.3">
      <c r="A547" s="2">
        <v>43648</v>
      </c>
      <c r="B547" s="3" t="s">
        <v>27</v>
      </c>
      <c r="C547" s="4" t="s">
        <v>11</v>
      </c>
      <c r="D547" s="4">
        <v>1668</v>
      </c>
      <c r="E547" s="4" t="s">
        <v>1</v>
      </c>
      <c r="F547" s="5">
        <v>23.5</v>
      </c>
      <c r="G547" s="7">
        <v>39198</v>
      </c>
    </row>
    <row r="548" spans="1:7" x14ac:dyDescent="0.3">
      <c r="A548" s="2">
        <v>43648</v>
      </c>
      <c r="B548" s="3" t="s">
        <v>27</v>
      </c>
      <c r="C548" s="4" t="s">
        <v>11</v>
      </c>
      <c r="D548" s="4">
        <v>668</v>
      </c>
      <c r="E548" s="4" t="s">
        <v>1</v>
      </c>
      <c r="F548" s="5">
        <v>26</v>
      </c>
      <c r="G548" s="7">
        <v>17368</v>
      </c>
    </row>
    <row r="549" spans="1:7" x14ac:dyDescent="0.3">
      <c r="A549" s="2">
        <v>43650</v>
      </c>
      <c r="B549" s="3" t="s">
        <v>27</v>
      </c>
      <c r="C549" s="4" t="s">
        <v>11</v>
      </c>
      <c r="D549" s="4">
        <v>596</v>
      </c>
      <c r="E549" s="4" t="s">
        <v>1</v>
      </c>
      <c r="F549" s="5">
        <v>26</v>
      </c>
      <c r="G549" s="7">
        <v>15496</v>
      </c>
    </row>
    <row r="550" spans="1:7" x14ac:dyDescent="0.3">
      <c r="A550" s="2">
        <v>43651</v>
      </c>
      <c r="B550" s="3" t="s">
        <v>27</v>
      </c>
      <c r="C550" s="4" t="s">
        <v>11</v>
      </c>
      <c r="D550" s="4">
        <v>701</v>
      </c>
      <c r="E550" s="4" t="s">
        <v>1</v>
      </c>
      <c r="F550" s="5">
        <v>23</v>
      </c>
      <c r="G550" s="7">
        <v>16123</v>
      </c>
    </row>
    <row r="551" spans="1:7" x14ac:dyDescent="0.3">
      <c r="A551" s="2">
        <v>43661</v>
      </c>
      <c r="B551" s="3" t="s">
        <v>27</v>
      </c>
      <c r="C551" s="4" t="s">
        <v>11</v>
      </c>
      <c r="D551" s="4">
        <v>1176</v>
      </c>
      <c r="E551" s="4" t="s">
        <v>1</v>
      </c>
      <c r="F551" s="5">
        <v>23.25</v>
      </c>
      <c r="G551" s="7">
        <v>27342</v>
      </c>
    </row>
    <row r="552" spans="1:7" x14ac:dyDescent="0.3">
      <c r="A552" s="2">
        <v>43661</v>
      </c>
      <c r="B552" s="3" t="s">
        <v>27</v>
      </c>
      <c r="C552" s="4" t="s">
        <v>11</v>
      </c>
      <c r="D552" s="4">
        <v>539</v>
      </c>
      <c r="E552" s="4" t="s">
        <v>1</v>
      </c>
      <c r="F552" s="5">
        <v>27.5</v>
      </c>
      <c r="G552" s="7">
        <v>14822.5</v>
      </c>
    </row>
    <row r="553" spans="1:7" x14ac:dyDescent="0.3">
      <c r="A553" s="2">
        <v>43664</v>
      </c>
      <c r="B553" s="3" t="s">
        <v>27</v>
      </c>
      <c r="C553" s="4" t="s">
        <v>11</v>
      </c>
      <c r="D553" s="4">
        <v>800</v>
      </c>
      <c r="E553" s="4" t="s">
        <v>1</v>
      </c>
      <c r="F553" s="5">
        <v>23</v>
      </c>
      <c r="G553" s="7">
        <v>18400</v>
      </c>
    </row>
    <row r="554" spans="1:7" x14ac:dyDescent="0.3">
      <c r="A554" s="2">
        <v>43694</v>
      </c>
      <c r="B554" s="3" t="s">
        <v>27</v>
      </c>
      <c r="C554" s="4" t="s">
        <v>11</v>
      </c>
      <c r="D554" s="4">
        <v>836</v>
      </c>
      <c r="E554" s="4" t="s">
        <v>1</v>
      </c>
      <c r="F554" s="5">
        <v>24</v>
      </c>
      <c r="G554" s="7">
        <v>20064</v>
      </c>
    </row>
    <row r="555" spans="1:7" x14ac:dyDescent="0.3">
      <c r="A555" s="2">
        <v>43694</v>
      </c>
      <c r="B555" s="3" t="s">
        <v>27</v>
      </c>
      <c r="C555" s="4" t="s">
        <v>11</v>
      </c>
      <c r="D555" s="4">
        <v>886</v>
      </c>
      <c r="E555" s="4" t="s">
        <v>1</v>
      </c>
      <c r="F555" s="5">
        <v>24</v>
      </c>
      <c r="G555" s="7">
        <v>21264</v>
      </c>
    </row>
    <row r="556" spans="1:7" x14ac:dyDescent="0.3">
      <c r="A556" s="2">
        <v>43697</v>
      </c>
      <c r="B556" s="3" t="s">
        <v>27</v>
      </c>
      <c r="C556" s="4" t="s">
        <v>11</v>
      </c>
      <c r="D556" s="4">
        <v>929</v>
      </c>
      <c r="E556" s="4" t="s">
        <v>1</v>
      </c>
      <c r="F556" s="5">
        <v>22</v>
      </c>
      <c r="G556" s="7">
        <v>20438</v>
      </c>
    </row>
    <row r="557" spans="1:7" x14ac:dyDescent="0.3">
      <c r="A557" s="2">
        <v>43707</v>
      </c>
      <c r="B557" s="3" t="s">
        <v>27</v>
      </c>
      <c r="C557" s="4" t="s">
        <v>11</v>
      </c>
      <c r="D557" s="4">
        <v>1129</v>
      </c>
      <c r="E557" s="4" t="s">
        <v>1</v>
      </c>
      <c r="F557" s="5">
        <v>21.75</v>
      </c>
      <c r="G557" s="7">
        <v>24555.75</v>
      </c>
    </row>
    <row r="558" spans="1:7" x14ac:dyDescent="0.3">
      <c r="A558" s="2">
        <v>43707</v>
      </c>
      <c r="B558" s="3" t="s">
        <v>27</v>
      </c>
      <c r="C558" s="4" t="s">
        <v>11</v>
      </c>
      <c r="D558" s="4">
        <v>691</v>
      </c>
      <c r="E558" s="4" t="s">
        <v>1</v>
      </c>
      <c r="F558" s="5">
        <v>22</v>
      </c>
      <c r="G558" s="7">
        <v>15202</v>
      </c>
    </row>
    <row r="559" spans="1:7" x14ac:dyDescent="0.3">
      <c r="A559" s="2">
        <v>43708</v>
      </c>
      <c r="B559" s="3" t="s">
        <v>27</v>
      </c>
      <c r="C559" s="4" t="s">
        <v>11</v>
      </c>
      <c r="D559" s="4">
        <v>1131</v>
      </c>
      <c r="E559" s="4" t="s">
        <v>1</v>
      </c>
      <c r="F559" s="5">
        <v>22</v>
      </c>
      <c r="G559" s="7">
        <v>24882</v>
      </c>
    </row>
    <row r="560" spans="1:7" x14ac:dyDescent="0.3">
      <c r="A560" s="2">
        <v>43708</v>
      </c>
      <c r="B560" s="3" t="s">
        <v>27</v>
      </c>
      <c r="C560" s="4" t="s">
        <v>11</v>
      </c>
      <c r="D560" s="4">
        <v>1121</v>
      </c>
      <c r="E560" s="4" t="s">
        <v>1</v>
      </c>
      <c r="F560" s="5">
        <v>21.75</v>
      </c>
      <c r="G560" s="7">
        <v>24381.75</v>
      </c>
    </row>
    <row r="561" spans="1:7" x14ac:dyDescent="0.3">
      <c r="A561" s="2">
        <v>43708</v>
      </c>
      <c r="B561" s="3" t="s">
        <v>27</v>
      </c>
      <c r="C561" s="4" t="s">
        <v>11</v>
      </c>
      <c r="D561" s="4">
        <v>621</v>
      </c>
      <c r="E561" s="4" t="s">
        <v>1</v>
      </c>
      <c r="F561" s="5">
        <v>23.5</v>
      </c>
      <c r="G561" s="7">
        <v>14593.5</v>
      </c>
    </row>
    <row r="562" spans="1:7" x14ac:dyDescent="0.3">
      <c r="A562" s="2">
        <v>43710</v>
      </c>
      <c r="B562" s="3" t="s">
        <v>27</v>
      </c>
      <c r="C562" s="4" t="s">
        <v>11</v>
      </c>
      <c r="D562" s="4">
        <v>1076</v>
      </c>
      <c r="E562" s="4" t="s">
        <v>1</v>
      </c>
      <c r="F562" s="5">
        <v>22</v>
      </c>
      <c r="G562" s="7">
        <v>23672</v>
      </c>
    </row>
    <row r="563" spans="1:7" x14ac:dyDescent="0.3">
      <c r="A563" s="2">
        <v>43710</v>
      </c>
      <c r="B563" s="3" t="s">
        <v>27</v>
      </c>
      <c r="C563" s="4" t="s">
        <v>11</v>
      </c>
      <c r="D563" s="4">
        <v>1100</v>
      </c>
      <c r="E563" s="4" t="s">
        <v>1</v>
      </c>
      <c r="F563" s="5">
        <v>22</v>
      </c>
      <c r="G563" s="7">
        <v>24200</v>
      </c>
    </row>
    <row r="564" spans="1:7" x14ac:dyDescent="0.3">
      <c r="A564" s="2">
        <v>43715</v>
      </c>
      <c r="B564" s="3" t="s">
        <v>27</v>
      </c>
      <c r="C564" s="4" t="s">
        <v>11</v>
      </c>
      <c r="D564" s="4">
        <v>999</v>
      </c>
      <c r="E564" s="4" t="s">
        <v>1</v>
      </c>
      <c r="F564" s="5">
        <v>22</v>
      </c>
      <c r="G564" s="7">
        <v>21978</v>
      </c>
    </row>
    <row r="565" spans="1:7" x14ac:dyDescent="0.3">
      <c r="A565" s="2">
        <v>43717</v>
      </c>
      <c r="B565" s="3" t="s">
        <v>27</v>
      </c>
      <c r="C565" s="4" t="s">
        <v>11</v>
      </c>
      <c r="D565" s="4">
        <v>1224</v>
      </c>
      <c r="E565" s="4" t="s">
        <v>1</v>
      </c>
      <c r="F565" s="5">
        <v>26.75</v>
      </c>
      <c r="G565" s="7">
        <v>32742</v>
      </c>
    </row>
    <row r="566" spans="1:7" x14ac:dyDescent="0.3">
      <c r="A566" s="2">
        <v>43717</v>
      </c>
      <c r="B566" s="3" t="s">
        <v>27</v>
      </c>
      <c r="C566" s="4" t="s">
        <v>11</v>
      </c>
      <c r="D566" s="4">
        <v>768</v>
      </c>
      <c r="E566" s="4" t="s">
        <v>1</v>
      </c>
      <c r="F566" s="5">
        <v>22</v>
      </c>
      <c r="G566" s="7">
        <v>16896</v>
      </c>
    </row>
    <row r="567" spans="1:7" x14ac:dyDescent="0.3">
      <c r="A567" s="2">
        <v>43717</v>
      </c>
      <c r="B567" s="3" t="s">
        <v>27</v>
      </c>
      <c r="C567" s="4" t="s">
        <v>11</v>
      </c>
      <c r="D567" s="4">
        <v>1752</v>
      </c>
      <c r="E567" s="4" t="s">
        <v>1</v>
      </c>
      <c r="F567" s="5">
        <v>22</v>
      </c>
      <c r="G567" s="7">
        <v>38544</v>
      </c>
    </row>
    <row r="568" spans="1:7" x14ac:dyDescent="0.3">
      <c r="A568" s="2">
        <v>43719</v>
      </c>
      <c r="B568" s="3" t="s">
        <v>27</v>
      </c>
      <c r="C568" s="4" t="s">
        <v>11</v>
      </c>
      <c r="D568" s="4">
        <v>1146</v>
      </c>
      <c r="E568" s="4" t="s">
        <v>1</v>
      </c>
      <c r="F568" s="5">
        <v>22</v>
      </c>
      <c r="G568" s="7">
        <v>25212</v>
      </c>
    </row>
    <row r="569" spans="1:7" x14ac:dyDescent="0.3">
      <c r="A569" s="2">
        <v>43725</v>
      </c>
      <c r="B569" s="3" t="s">
        <v>27</v>
      </c>
      <c r="C569" s="4" t="s">
        <v>11</v>
      </c>
      <c r="D569" s="4">
        <v>1211</v>
      </c>
      <c r="E569" s="4" t="s">
        <v>1</v>
      </c>
      <c r="F569" s="5">
        <v>21.5</v>
      </c>
      <c r="G569" s="7">
        <v>26036.5</v>
      </c>
    </row>
    <row r="570" spans="1:7" x14ac:dyDescent="0.3">
      <c r="A570" s="2">
        <v>43725</v>
      </c>
      <c r="B570" s="3" t="s">
        <v>27</v>
      </c>
      <c r="C570" s="4" t="s">
        <v>11</v>
      </c>
      <c r="D570" s="4">
        <v>540</v>
      </c>
      <c r="E570" s="4" t="s">
        <v>1</v>
      </c>
      <c r="F570" s="5">
        <v>21.5</v>
      </c>
      <c r="G570" s="7">
        <v>11610</v>
      </c>
    </row>
    <row r="571" spans="1:7" x14ac:dyDescent="0.3">
      <c r="A571" s="2">
        <v>43727</v>
      </c>
      <c r="B571" s="3" t="s">
        <v>27</v>
      </c>
      <c r="C571" s="4" t="s">
        <v>11</v>
      </c>
      <c r="D571" s="4">
        <v>1108</v>
      </c>
      <c r="E571" s="4" t="s">
        <v>1</v>
      </c>
      <c r="F571" s="5">
        <v>21.5</v>
      </c>
      <c r="G571" s="7">
        <v>23822</v>
      </c>
    </row>
    <row r="572" spans="1:7" x14ac:dyDescent="0.3">
      <c r="A572" s="2">
        <v>43731</v>
      </c>
      <c r="B572" s="3" t="s">
        <v>27</v>
      </c>
      <c r="C572" s="4" t="s">
        <v>11</v>
      </c>
      <c r="D572" s="4">
        <v>1201</v>
      </c>
      <c r="E572" s="4" t="s">
        <v>1</v>
      </c>
      <c r="F572" s="5">
        <v>21.5</v>
      </c>
      <c r="G572" s="7">
        <v>25821.5</v>
      </c>
    </row>
    <row r="573" spans="1:7" x14ac:dyDescent="0.3">
      <c r="A573" s="2">
        <v>43731</v>
      </c>
      <c r="B573" s="3" t="s">
        <v>27</v>
      </c>
      <c r="C573" s="4" t="s">
        <v>11</v>
      </c>
      <c r="D573" s="4">
        <v>1662</v>
      </c>
      <c r="E573" s="4" t="s">
        <v>1</v>
      </c>
      <c r="F573" s="5">
        <v>21.5</v>
      </c>
      <c r="G573" s="7">
        <v>35733</v>
      </c>
    </row>
    <row r="574" spans="1:7" x14ac:dyDescent="0.3">
      <c r="A574" s="2">
        <v>43731</v>
      </c>
      <c r="B574" s="3" t="s">
        <v>27</v>
      </c>
      <c r="C574" s="4" t="s">
        <v>11</v>
      </c>
      <c r="D574" s="4">
        <v>547</v>
      </c>
      <c r="E574" s="4" t="s">
        <v>1</v>
      </c>
      <c r="F574" s="5">
        <v>21.5</v>
      </c>
      <c r="G574" s="7">
        <v>11760.5</v>
      </c>
    </row>
    <row r="575" spans="1:7" x14ac:dyDescent="0.3">
      <c r="A575" s="2">
        <v>43731</v>
      </c>
      <c r="B575" s="3" t="s">
        <v>27</v>
      </c>
      <c r="C575" s="4" t="s">
        <v>11</v>
      </c>
      <c r="D575" s="4">
        <v>771</v>
      </c>
      <c r="E575" s="4" t="s">
        <v>1</v>
      </c>
      <c r="F575" s="5">
        <v>21.5</v>
      </c>
      <c r="G575" s="7">
        <v>16576.5</v>
      </c>
    </row>
    <row r="576" spans="1:7" x14ac:dyDescent="0.3">
      <c r="A576" s="2">
        <v>43731</v>
      </c>
      <c r="B576" s="3" t="s">
        <v>27</v>
      </c>
      <c r="C576" s="4" t="s">
        <v>11</v>
      </c>
      <c r="D576" s="4">
        <v>371</v>
      </c>
      <c r="E576" s="4" t="s">
        <v>1</v>
      </c>
      <c r="F576" s="5">
        <v>21.5</v>
      </c>
      <c r="G576" s="7">
        <v>7976.5</v>
      </c>
    </row>
    <row r="577" spans="1:7" x14ac:dyDescent="0.3">
      <c r="A577" s="2">
        <v>43732</v>
      </c>
      <c r="B577" s="3" t="s">
        <v>27</v>
      </c>
      <c r="C577" s="4" t="s">
        <v>11</v>
      </c>
      <c r="D577" s="4">
        <v>301</v>
      </c>
      <c r="E577" s="4" t="s">
        <v>1</v>
      </c>
      <c r="F577" s="5">
        <v>21.5</v>
      </c>
      <c r="G577" s="7">
        <v>6471.5</v>
      </c>
    </row>
    <row r="578" spans="1:7" x14ac:dyDescent="0.3">
      <c r="A578" s="2">
        <v>43732</v>
      </c>
      <c r="B578" s="3" t="s">
        <v>27</v>
      </c>
      <c r="C578" s="4" t="s">
        <v>11</v>
      </c>
      <c r="D578" s="4">
        <v>784</v>
      </c>
      <c r="E578" s="4" t="s">
        <v>1</v>
      </c>
      <c r="F578" s="5">
        <v>81.5</v>
      </c>
      <c r="G578" s="7">
        <v>63896</v>
      </c>
    </row>
    <row r="579" spans="1:7" x14ac:dyDescent="0.3">
      <c r="A579" s="2">
        <v>43734</v>
      </c>
      <c r="B579" s="3" t="s">
        <v>27</v>
      </c>
      <c r="C579" s="4" t="s">
        <v>11</v>
      </c>
      <c r="D579" s="4">
        <v>1019</v>
      </c>
      <c r="E579" s="4" t="s">
        <v>1</v>
      </c>
      <c r="F579" s="5">
        <v>21.5</v>
      </c>
      <c r="G579" s="7">
        <v>21908.5</v>
      </c>
    </row>
    <row r="580" spans="1:7" x14ac:dyDescent="0.3">
      <c r="A580" s="2">
        <v>43734</v>
      </c>
      <c r="B580" s="3" t="s">
        <v>27</v>
      </c>
      <c r="C580" s="4" t="s">
        <v>11</v>
      </c>
      <c r="D580" s="4">
        <v>1069</v>
      </c>
      <c r="E580" s="4" t="s">
        <v>1</v>
      </c>
      <c r="F580" s="5">
        <v>21.5</v>
      </c>
      <c r="G580" s="7">
        <v>22983.5</v>
      </c>
    </row>
    <row r="581" spans="1:7" x14ac:dyDescent="0.3">
      <c r="A581" s="2">
        <v>43735</v>
      </c>
      <c r="B581" s="3" t="s">
        <v>27</v>
      </c>
      <c r="C581" s="4" t="s">
        <v>11</v>
      </c>
      <c r="D581" s="4">
        <v>718</v>
      </c>
      <c r="E581" s="4" t="s">
        <v>1</v>
      </c>
      <c r="F581" s="5">
        <v>31</v>
      </c>
      <c r="G581" s="7">
        <v>22258</v>
      </c>
    </row>
    <row r="582" spans="1:7" x14ac:dyDescent="0.3">
      <c r="A582" s="2">
        <v>43736</v>
      </c>
      <c r="B582" s="3" t="s">
        <v>27</v>
      </c>
      <c r="C582" s="4" t="s">
        <v>11</v>
      </c>
      <c r="D582" s="4">
        <v>900</v>
      </c>
      <c r="E582" s="4" t="s">
        <v>1</v>
      </c>
      <c r="F582" s="5">
        <v>81.5</v>
      </c>
      <c r="G582" s="7">
        <v>73350</v>
      </c>
    </row>
    <row r="583" spans="1:7" x14ac:dyDescent="0.3">
      <c r="A583" s="2">
        <v>43738</v>
      </c>
      <c r="B583" s="3" t="s">
        <v>27</v>
      </c>
      <c r="C583" s="4" t="s">
        <v>11</v>
      </c>
      <c r="D583" s="4">
        <v>1000</v>
      </c>
      <c r="E583" s="4" t="s">
        <v>1</v>
      </c>
      <c r="F583" s="5">
        <v>81.5</v>
      </c>
      <c r="G583" s="7">
        <v>81500</v>
      </c>
    </row>
    <row r="584" spans="1:7" x14ac:dyDescent="0.3">
      <c r="A584" s="2">
        <v>43773</v>
      </c>
      <c r="B584" s="3" t="s">
        <v>27</v>
      </c>
      <c r="C584" s="4" t="s">
        <v>11</v>
      </c>
      <c r="D584" s="4">
        <v>2070</v>
      </c>
      <c r="E584" s="4" t="s">
        <v>1</v>
      </c>
      <c r="F584" s="5">
        <v>22</v>
      </c>
      <c r="G584" s="7">
        <v>45540</v>
      </c>
    </row>
    <row r="585" spans="1:7" x14ac:dyDescent="0.3">
      <c r="A585" s="2">
        <v>43781</v>
      </c>
      <c r="B585" s="3" t="s">
        <v>27</v>
      </c>
      <c r="C585" s="4" t="s">
        <v>11</v>
      </c>
      <c r="D585" s="4">
        <v>491</v>
      </c>
      <c r="E585" s="4" t="s">
        <v>1</v>
      </c>
      <c r="F585" s="5">
        <v>29</v>
      </c>
      <c r="G585" s="7">
        <v>14239</v>
      </c>
    </row>
    <row r="586" spans="1:7" x14ac:dyDescent="0.3">
      <c r="A586" s="2">
        <v>43781</v>
      </c>
      <c r="B586" s="3" t="s">
        <v>27</v>
      </c>
      <c r="C586" s="4" t="s">
        <v>11</v>
      </c>
      <c r="D586" s="4">
        <v>481</v>
      </c>
      <c r="E586" s="4" t="s">
        <v>1</v>
      </c>
      <c r="F586" s="5">
        <v>27.5</v>
      </c>
      <c r="G586" s="7">
        <v>13227.5</v>
      </c>
    </row>
    <row r="587" spans="1:7" x14ac:dyDescent="0.3">
      <c r="A587" s="2">
        <v>43788</v>
      </c>
      <c r="B587" s="3" t="s">
        <v>27</v>
      </c>
      <c r="C587" s="4" t="s">
        <v>11</v>
      </c>
      <c r="D587" s="4">
        <v>1024</v>
      </c>
      <c r="E587" s="4" t="s">
        <v>1</v>
      </c>
      <c r="F587" s="5">
        <v>25.75</v>
      </c>
      <c r="G587" s="7">
        <v>26368</v>
      </c>
    </row>
    <row r="588" spans="1:7" x14ac:dyDescent="0.3">
      <c r="A588" s="2">
        <v>43798</v>
      </c>
      <c r="B588" s="3" t="s">
        <v>27</v>
      </c>
      <c r="C588" s="4" t="s">
        <v>11</v>
      </c>
      <c r="D588" s="4">
        <v>894</v>
      </c>
      <c r="E588" s="4" t="s">
        <v>1</v>
      </c>
      <c r="F588" s="5">
        <v>21</v>
      </c>
      <c r="G588" s="7">
        <v>18774</v>
      </c>
    </row>
    <row r="589" spans="1:7" x14ac:dyDescent="0.3">
      <c r="A589" s="2">
        <v>43799</v>
      </c>
      <c r="B589" s="3" t="s">
        <v>27</v>
      </c>
      <c r="C589" s="4" t="s">
        <v>11</v>
      </c>
      <c r="D589" s="4">
        <v>1038</v>
      </c>
      <c r="E589" s="4" t="s">
        <v>1</v>
      </c>
      <c r="F589" s="5">
        <v>21</v>
      </c>
      <c r="G589" s="7">
        <v>21798</v>
      </c>
    </row>
    <row r="590" spans="1:7" x14ac:dyDescent="0.3">
      <c r="A590" s="2">
        <v>43801</v>
      </c>
      <c r="B590" s="3" t="s">
        <v>27</v>
      </c>
      <c r="C590" s="4" t="s">
        <v>11</v>
      </c>
      <c r="D590" s="4">
        <v>4547</v>
      </c>
      <c r="E590" s="4" t="s">
        <v>1</v>
      </c>
      <c r="F590" s="5">
        <v>26</v>
      </c>
      <c r="G590" s="7">
        <v>118222</v>
      </c>
    </row>
    <row r="591" spans="1:7" x14ac:dyDescent="0.3">
      <c r="A591" s="2">
        <v>43801</v>
      </c>
      <c r="B591" s="3" t="s">
        <v>27</v>
      </c>
      <c r="C591" s="4" t="s">
        <v>11</v>
      </c>
      <c r="D591" s="4">
        <v>4710</v>
      </c>
      <c r="E591" s="4" t="s">
        <v>1</v>
      </c>
      <c r="F591" s="5">
        <v>26</v>
      </c>
      <c r="G591" s="7">
        <v>122460</v>
      </c>
    </row>
    <row r="592" spans="1:7" x14ac:dyDescent="0.3">
      <c r="A592" s="2">
        <v>43801</v>
      </c>
      <c r="B592" s="3" t="s">
        <v>27</v>
      </c>
      <c r="C592" s="4" t="s">
        <v>11</v>
      </c>
      <c r="D592" s="4">
        <v>3822</v>
      </c>
      <c r="E592" s="4" t="s">
        <v>1</v>
      </c>
      <c r="F592" s="5">
        <v>26</v>
      </c>
      <c r="G592" s="7">
        <v>99372</v>
      </c>
    </row>
    <row r="593" spans="1:7" x14ac:dyDescent="0.3">
      <c r="A593" s="2">
        <v>43801</v>
      </c>
      <c r="B593" s="3" t="s">
        <v>27</v>
      </c>
      <c r="C593" s="4" t="s">
        <v>11</v>
      </c>
      <c r="D593" s="4">
        <v>656</v>
      </c>
      <c r="E593" s="4" t="s">
        <v>1</v>
      </c>
      <c r="F593" s="5">
        <v>26.5</v>
      </c>
      <c r="G593" s="7">
        <v>17384</v>
      </c>
    </row>
    <row r="594" spans="1:7" x14ac:dyDescent="0.3">
      <c r="A594" s="2">
        <v>43801</v>
      </c>
      <c r="B594" s="3" t="s">
        <v>27</v>
      </c>
      <c r="C594" s="4" t="s">
        <v>11</v>
      </c>
      <c r="D594" s="4">
        <v>1080</v>
      </c>
      <c r="E594" s="4" t="s">
        <v>1</v>
      </c>
      <c r="F594" s="5">
        <v>21</v>
      </c>
      <c r="G594" s="7">
        <v>22680</v>
      </c>
    </row>
    <row r="595" spans="1:7" x14ac:dyDescent="0.3">
      <c r="A595" s="2">
        <v>43801</v>
      </c>
      <c r="B595" s="3" t="s">
        <v>27</v>
      </c>
      <c r="C595" s="4" t="s">
        <v>11</v>
      </c>
      <c r="D595" s="4">
        <v>865</v>
      </c>
      <c r="E595" s="4" t="s">
        <v>1</v>
      </c>
      <c r="F595" s="5">
        <v>21</v>
      </c>
      <c r="G595" s="7">
        <v>18165</v>
      </c>
    </row>
    <row r="596" spans="1:7" x14ac:dyDescent="0.3">
      <c r="A596" s="2">
        <v>43803</v>
      </c>
      <c r="B596" s="3" t="s">
        <v>27</v>
      </c>
      <c r="C596" s="4" t="s">
        <v>11</v>
      </c>
      <c r="D596" s="4">
        <v>947</v>
      </c>
      <c r="E596" s="4" t="s">
        <v>1</v>
      </c>
      <c r="F596" s="5">
        <v>25.5</v>
      </c>
      <c r="G596" s="7">
        <v>24148.5</v>
      </c>
    </row>
    <row r="597" spans="1:7" x14ac:dyDescent="0.3">
      <c r="A597" s="2">
        <v>43803</v>
      </c>
      <c r="B597" s="3" t="s">
        <v>27</v>
      </c>
      <c r="C597" s="4" t="s">
        <v>11</v>
      </c>
      <c r="D597" s="4">
        <v>470</v>
      </c>
      <c r="E597" s="4" t="s">
        <v>1</v>
      </c>
      <c r="F597" s="5">
        <v>25.5</v>
      </c>
      <c r="G597" s="7">
        <v>11985</v>
      </c>
    </row>
    <row r="598" spans="1:7" x14ac:dyDescent="0.3">
      <c r="A598" s="2">
        <v>43823</v>
      </c>
      <c r="B598" s="3" t="s">
        <v>27</v>
      </c>
      <c r="C598" s="4" t="s">
        <v>11</v>
      </c>
      <c r="D598" s="4">
        <v>1212</v>
      </c>
      <c r="E598" s="4" t="s">
        <v>1</v>
      </c>
      <c r="F598" s="5">
        <v>21</v>
      </c>
      <c r="G598" s="7">
        <v>25452</v>
      </c>
    </row>
    <row r="599" spans="1:7" x14ac:dyDescent="0.3">
      <c r="A599" s="2">
        <v>43826</v>
      </c>
      <c r="B599" s="3" t="s">
        <v>27</v>
      </c>
      <c r="C599" s="4" t="s">
        <v>11</v>
      </c>
      <c r="D599" s="4">
        <v>1209</v>
      </c>
      <c r="E599" s="4" t="s">
        <v>1</v>
      </c>
      <c r="F599" s="5">
        <v>25.5</v>
      </c>
      <c r="G599" s="7">
        <v>30829.5</v>
      </c>
    </row>
    <row r="600" spans="1:7" x14ac:dyDescent="0.3">
      <c r="A600" s="2">
        <v>43827</v>
      </c>
      <c r="B600" s="3" t="s">
        <v>27</v>
      </c>
      <c r="C600" s="4" t="s">
        <v>11</v>
      </c>
      <c r="D600" s="4">
        <v>938</v>
      </c>
      <c r="E600" s="4" t="s">
        <v>1</v>
      </c>
      <c r="F600" s="5">
        <v>22.5</v>
      </c>
      <c r="G600" s="7">
        <v>21105</v>
      </c>
    </row>
    <row r="601" spans="1:7" x14ac:dyDescent="0.3">
      <c r="A601" s="2">
        <v>43827</v>
      </c>
      <c r="B601" s="3" t="s">
        <v>27</v>
      </c>
      <c r="C601" s="4" t="s">
        <v>11</v>
      </c>
      <c r="D601" s="4">
        <v>559</v>
      </c>
      <c r="E601" s="4" t="s">
        <v>1</v>
      </c>
      <c r="F601" s="5">
        <v>22.5</v>
      </c>
      <c r="G601" s="7">
        <v>12577.5</v>
      </c>
    </row>
    <row r="602" spans="1:7" x14ac:dyDescent="0.3">
      <c r="A602" s="2">
        <v>43827</v>
      </c>
      <c r="B602" s="3" t="s">
        <v>27</v>
      </c>
      <c r="C602" s="4" t="s">
        <v>11</v>
      </c>
      <c r="D602" s="4">
        <v>607</v>
      </c>
      <c r="E602" s="4" t="s">
        <v>1</v>
      </c>
      <c r="F602" s="5">
        <v>21</v>
      </c>
      <c r="G602" s="7">
        <v>12747</v>
      </c>
    </row>
    <row r="603" spans="1:7" x14ac:dyDescent="0.3">
      <c r="A603" s="2">
        <v>43829</v>
      </c>
      <c r="B603" s="3" t="s">
        <v>27</v>
      </c>
      <c r="C603" s="4" t="s">
        <v>11</v>
      </c>
      <c r="D603" s="4">
        <v>431</v>
      </c>
      <c r="E603" s="4" t="s">
        <v>1</v>
      </c>
      <c r="F603" s="5">
        <v>24</v>
      </c>
      <c r="G603" s="7">
        <v>10344</v>
      </c>
    </row>
    <row r="604" spans="1:7" x14ac:dyDescent="0.3">
      <c r="A604" s="2">
        <v>44056</v>
      </c>
      <c r="B604" s="3" t="s">
        <v>27</v>
      </c>
      <c r="C604" s="4" t="s">
        <v>11</v>
      </c>
      <c r="D604" s="4">
        <v>788</v>
      </c>
      <c r="E604" s="4" t="s">
        <v>1</v>
      </c>
      <c r="F604" s="5">
        <v>27</v>
      </c>
      <c r="G604" s="7">
        <v>21276</v>
      </c>
    </row>
    <row r="605" spans="1:7" x14ac:dyDescent="0.3">
      <c r="A605" s="2">
        <v>43564</v>
      </c>
      <c r="B605" s="3" t="s">
        <v>31</v>
      </c>
      <c r="C605" s="4" t="s">
        <v>13</v>
      </c>
      <c r="D605" s="4">
        <v>50</v>
      </c>
      <c r="E605" s="4" t="s">
        <v>2</v>
      </c>
      <c r="F605" s="5">
        <v>136</v>
      </c>
      <c r="G605" s="7">
        <v>6800</v>
      </c>
    </row>
    <row r="606" spans="1:7" x14ac:dyDescent="0.3">
      <c r="A606" s="2">
        <v>43593</v>
      </c>
      <c r="B606" s="3" t="s">
        <v>31</v>
      </c>
      <c r="C606" s="4" t="s">
        <v>13</v>
      </c>
      <c r="D606" s="4">
        <v>65</v>
      </c>
      <c r="E606" s="4" t="s">
        <v>2</v>
      </c>
      <c r="F606" s="5">
        <v>136</v>
      </c>
      <c r="G606" s="7">
        <v>8840</v>
      </c>
    </row>
    <row r="607" spans="1:7" x14ac:dyDescent="0.3">
      <c r="A607" s="2">
        <v>43635</v>
      </c>
      <c r="B607" s="3" t="s">
        <v>31</v>
      </c>
      <c r="C607" s="4" t="s">
        <v>13</v>
      </c>
      <c r="D607" s="4">
        <v>85</v>
      </c>
      <c r="E607" s="4" t="s">
        <v>2</v>
      </c>
      <c r="F607" s="5">
        <v>136</v>
      </c>
      <c r="G607" s="7">
        <v>11560</v>
      </c>
    </row>
    <row r="608" spans="1:7" x14ac:dyDescent="0.3">
      <c r="A608" s="2">
        <v>44079</v>
      </c>
      <c r="B608" s="3" t="s">
        <v>151</v>
      </c>
      <c r="C608" s="4" t="s">
        <v>15</v>
      </c>
      <c r="D608" s="4">
        <v>10000</v>
      </c>
      <c r="E608" s="4" t="s">
        <v>152</v>
      </c>
      <c r="F608" s="5">
        <v>2</v>
      </c>
      <c r="G608" s="7">
        <v>20000</v>
      </c>
    </row>
    <row r="609" spans="1:7" x14ac:dyDescent="0.3">
      <c r="A609" s="2">
        <v>44246</v>
      </c>
      <c r="B609" s="3" t="s">
        <v>151</v>
      </c>
      <c r="C609" s="4" t="s">
        <v>15</v>
      </c>
      <c r="D609" s="4">
        <v>10000</v>
      </c>
      <c r="E609" s="4" t="s">
        <v>152</v>
      </c>
      <c r="F609" s="5">
        <v>3</v>
      </c>
      <c r="G609" s="7">
        <v>30000</v>
      </c>
    </row>
    <row r="610" spans="1:7" x14ac:dyDescent="0.3">
      <c r="A610" s="2">
        <v>43671</v>
      </c>
      <c r="B610" s="3" t="s">
        <v>108</v>
      </c>
      <c r="C610" s="4" t="s">
        <v>13</v>
      </c>
      <c r="D610" s="4">
        <v>680</v>
      </c>
      <c r="E610" s="4" t="s">
        <v>2</v>
      </c>
      <c r="F610" s="5">
        <v>19</v>
      </c>
      <c r="G610" s="7">
        <v>12920</v>
      </c>
    </row>
    <row r="611" spans="1:7" x14ac:dyDescent="0.3">
      <c r="A611" s="2">
        <v>43672</v>
      </c>
      <c r="B611" s="3" t="s">
        <v>108</v>
      </c>
      <c r="C611" s="4" t="s">
        <v>13</v>
      </c>
      <c r="D611" s="4">
        <v>400</v>
      </c>
      <c r="E611" s="4" t="s">
        <v>2</v>
      </c>
      <c r="F611" s="5">
        <v>18.2</v>
      </c>
      <c r="G611" s="7">
        <v>7280</v>
      </c>
    </row>
    <row r="612" spans="1:7" x14ac:dyDescent="0.3">
      <c r="A612" s="2">
        <v>43672</v>
      </c>
      <c r="B612" s="3" t="s">
        <v>108</v>
      </c>
      <c r="C612" s="4" t="s">
        <v>13</v>
      </c>
      <c r="D612" s="4">
        <v>100</v>
      </c>
      <c r="E612" s="4" t="s">
        <v>2</v>
      </c>
      <c r="F612" s="5">
        <v>16.7</v>
      </c>
      <c r="G612" s="7">
        <v>1670</v>
      </c>
    </row>
    <row r="613" spans="1:7" x14ac:dyDescent="0.3">
      <c r="A613" s="2">
        <v>43672</v>
      </c>
      <c r="B613" s="3" t="s">
        <v>108</v>
      </c>
      <c r="C613" s="4" t="s">
        <v>13</v>
      </c>
      <c r="D613" s="4">
        <v>247</v>
      </c>
      <c r="E613" s="4" t="s">
        <v>2</v>
      </c>
      <c r="F613" s="5">
        <v>16.7</v>
      </c>
      <c r="G613" s="7">
        <v>4124.8999999999996</v>
      </c>
    </row>
    <row r="614" spans="1:7" x14ac:dyDescent="0.3">
      <c r="A614" s="2">
        <v>43672</v>
      </c>
      <c r="B614" s="3" t="s">
        <v>108</v>
      </c>
      <c r="C614" s="4" t="s">
        <v>13</v>
      </c>
      <c r="D614" s="4">
        <v>340</v>
      </c>
      <c r="E614" s="4" t="s">
        <v>2</v>
      </c>
      <c r="F614" s="5">
        <v>19</v>
      </c>
      <c r="G614" s="7">
        <v>6460</v>
      </c>
    </row>
    <row r="615" spans="1:7" x14ac:dyDescent="0.3">
      <c r="A615" s="2">
        <v>43673</v>
      </c>
      <c r="B615" s="3" t="s">
        <v>108</v>
      </c>
      <c r="C615" s="4" t="s">
        <v>13</v>
      </c>
      <c r="D615" s="4">
        <v>253</v>
      </c>
      <c r="E615" s="4" t="s">
        <v>2</v>
      </c>
      <c r="F615" s="5">
        <v>18.2</v>
      </c>
      <c r="G615" s="7">
        <v>4604.5999999999995</v>
      </c>
    </row>
    <row r="616" spans="1:7" x14ac:dyDescent="0.3">
      <c r="A616" s="2">
        <v>43673</v>
      </c>
      <c r="B616" s="3" t="s">
        <v>108</v>
      </c>
      <c r="C616" s="4" t="s">
        <v>13</v>
      </c>
      <c r="D616" s="4">
        <v>248</v>
      </c>
      <c r="E616" s="4" t="s">
        <v>2</v>
      </c>
      <c r="F616" s="5">
        <v>15.5</v>
      </c>
      <c r="G616" s="7">
        <v>3844</v>
      </c>
    </row>
    <row r="617" spans="1:7" x14ac:dyDescent="0.3">
      <c r="A617" s="2">
        <v>43673</v>
      </c>
      <c r="B617" s="3" t="s">
        <v>108</v>
      </c>
      <c r="C617" s="4" t="s">
        <v>13</v>
      </c>
      <c r="D617" s="4">
        <v>161</v>
      </c>
      <c r="E617" s="4" t="s">
        <v>2</v>
      </c>
      <c r="F617" s="5">
        <v>49.4</v>
      </c>
      <c r="G617" s="7">
        <v>7953.4</v>
      </c>
    </row>
    <row r="618" spans="1:7" x14ac:dyDescent="0.3">
      <c r="A618" s="2">
        <v>43673</v>
      </c>
      <c r="B618" s="3" t="s">
        <v>108</v>
      </c>
      <c r="C618" s="4" t="s">
        <v>13</v>
      </c>
      <c r="D618" s="4">
        <v>301</v>
      </c>
      <c r="E618" s="4" t="s">
        <v>2</v>
      </c>
      <c r="F618" s="5">
        <v>43.4</v>
      </c>
      <c r="G618" s="7">
        <v>13063.4</v>
      </c>
    </row>
    <row r="619" spans="1:7" x14ac:dyDescent="0.3">
      <c r="A619" s="2">
        <v>44126</v>
      </c>
      <c r="B619" s="3" t="s">
        <v>164</v>
      </c>
      <c r="C619" s="4" t="s">
        <v>15</v>
      </c>
      <c r="D619" s="4">
        <v>330</v>
      </c>
      <c r="E619" s="4" t="s">
        <v>2</v>
      </c>
      <c r="F619" s="5">
        <v>28.25</v>
      </c>
      <c r="G619" s="7">
        <v>9322.5</v>
      </c>
    </row>
    <row r="620" spans="1:7" x14ac:dyDescent="0.3">
      <c r="A620" s="2">
        <v>43896</v>
      </c>
      <c r="B620" s="3" t="s">
        <v>92</v>
      </c>
      <c r="C620" s="4" t="s">
        <v>15</v>
      </c>
      <c r="D620" s="4">
        <v>500</v>
      </c>
      <c r="E620" s="4" t="s">
        <v>2</v>
      </c>
      <c r="F620" s="5">
        <v>26</v>
      </c>
      <c r="G620" s="7">
        <v>13000</v>
      </c>
    </row>
    <row r="621" spans="1:7" x14ac:dyDescent="0.3">
      <c r="A621" s="2">
        <v>44163</v>
      </c>
      <c r="B621" s="3" t="s">
        <v>92</v>
      </c>
      <c r="C621" s="4" t="s">
        <v>15</v>
      </c>
      <c r="D621" s="4">
        <v>1504</v>
      </c>
      <c r="E621" s="4" t="s">
        <v>2</v>
      </c>
      <c r="F621" s="5">
        <v>27.75</v>
      </c>
      <c r="G621" s="7">
        <v>41736</v>
      </c>
    </row>
    <row r="622" spans="1:7" x14ac:dyDescent="0.3">
      <c r="A622" s="2">
        <v>44392</v>
      </c>
      <c r="B622" s="3" t="s">
        <v>92</v>
      </c>
      <c r="C622" s="4" t="s">
        <v>15</v>
      </c>
      <c r="D622" s="4">
        <v>500</v>
      </c>
      <c r="E622" s="4" t="s">
        <v>2</v>
      </c>
      <c r="F622" s="5">
        <v>76</v>
      </c>
      <c r="G622" s="7">
        <v>38000</v>
      </c>
    </row>
    <row r="623" spans="1:7" x14ac:dyDescent="0.3">
      <c r="A623" s="2">
        <v>44358</v>
      </c>
      <c r="B623" s="3" t="s">
        <v>193</v>
      </c>
      <c r="C623" s="4" t="s">
        <v>13</v>
      </c>
      <c r="D623" s="4">
        <v>50</v>
      </c>
      <c r="E623" s="4" t="s">
        <v>2</v>
      </c>
      <c r="F623" s="5">
        <v>30</v>
      </c>
      <c r="G623" s="7">
        <v>1500</v>
      </c>
    </row>
    <row r="624" spans="1:7" x14ac:dyDescent="0.3">
      <c r="A624" s="2">
        <v>44592</v>
      </c>
      <c r="B624" s="3" t="s">
        <v>193</v>
      </c>
      <c r="C624" s="4" t="s">
        <v>15</v>
      </c>
      <c r="D624" s="4">
        <v>1000</v>
      </c>
      <c r="E624" s="4" t="s">
        <v>2</v>
      </c>
      <c r="F624" s="5">
        <v>32</v>
      </c>
      <c r="G624" s="7">
        <v>32000</v>
      </c>
    </row>
    <row r="625" spans="1:7" x14ac:dyDescent="0.3">
      <c r="A625" s="2">
        <v>44592</v>
      </c>
      <c r="B625" s="3" t="s">
        <v>193</v>
      </c>
      <c r="C625" s="4" t="s">
        <v>15</v>
      </c>
      <c r="D625" s="4">
        <v>4000</v>
      </c>
      <c r="E625" s="4" t="s">
        <v>2</v>
      </c>
      <c r="F625" s="5">
        <v>32</v>
      </c>
      <c r="G625" s="7">
        <v>128000</v>
      </c>
    </row>
    <row r="626" spans="1:7" x14ac:dyDescent="0.3">
      <c r="A626" s="2">
        <v>43558</v>
      </c>
      <c r="B626" s="3" t="s">
        <v>21</v>
      </c>
      <c r="C626" s="4" t="s">
        <v>11</v>
      </c>
      <c r="D626" s="4">
        <v>1121</v>
      </c>
      <c r="E626" s="4" t="s">
        <v>1</v>
      </c>
      <c r="F626" s="5">
        <v>23.75</v>
      </c>
      <c r="G626" s="7">
        <v>26623.75</v>
      </c>
    </row>
    <row r="627" spans="1:7" x14ac:dyDescent="0.3">
      <c r="A627" s="2">
        <v>43558</v>
      </c>
      <c r="B627" s="3" t="s">
        <v>21</v>
      </c>
      <c r="C627" s="4" t="s">
        <v>11</v>
      </c>
      <c r="D627" s="4">
        <v>1037</v>
      </c>
      <c r="E627" s="4" t="s">
        <v>1</v>
      </c>
      <c r="F627" s="5">
        <v>23.75</v>
      </c>
      <c r="G627" s="7">
        <v>24628.75</v>
      </c>
    </row>
    <row r="628" spans="1:7" x14ac:dyDescent="0.3">
      <c r="A628" s="2">
        <v>43559</v>
      </c>
      <c r="B628" s="3" t="s">
        <v>21</v>
      </c>
      <c r="C628" s="4" t="s">
        <v>11</v>
      </c>
      <c r="D628" s="4">
        <v>944</v>
      </c>
      <c r="E628" s="4" t="s">
        <v>1</v>
      </c>
      <c r="F628" s="5">
        <v>25.5</v>
      </c>
      <c r="G628" s="7">
        <v>24072</v>
      </c>
    </row>
    <row r="629" spans="1:7" x14ac:dyDescent="0.3">
      <c r="A629" s="2">
        <v>43559</v>
      </c>
      <c r="B629" s="3" t="s">
        <v>21</v>
      </c>
      <c r="C629" s="4" t="s">
        <v>11</v>
      </c>
      <c r="D629" s="4">
        <v>845</v>
      </c>
      <c r="E629" s="4" t="s">
        <v>1</v>
      </c>
      <c r="F629" s="5">
        <v>25.5</v>
      </c>
      <c r="G629" s="7">
        <v>21547.5</v>
      </c>
    </row>
    <row r="630" spans="1:7" x14ac:dyDescent="0.3">
      <c r="A630" s="2">
        <v>43559</v>
      </c>
      <c r="B630" s="3" t="s">
        <v>21</v>
      </c>
      <c r="C630" s="4" t="s">
        <v>11</v>
      </c>
      <c r="D630" s="4">
        <v>1134</v>
      </c>
      <c r="E630" s="4" t="s">
        <v>1</v>
      </c>
      <c r="F630" s="5">
        <v>25.5</v>
      </c>
      <c r="G630" s="7">
        <v>28917</v>
      </c>
    </row>
    <row r="631" spans="1:7" x14ac:dyDescent="0.3">
      <c r="A631" s="2">
        <v>43559</v>
      </c>
      <c r="B631" s="3" t="s">
        <v>21</v>
      </c>
      <c r="C631" s="4" t="s">
        <v>11</v>
      </c>
      <c r="D631" s="4">
        <v>1139</v>
      </c>
      <c r="E631" s="4" t="s">
        <v>1</v>
      </c>
      <c r="F631" s="5">
        <v>24</v>
      </c>
      <c r="G631" s="7">
        <v>27336</v>
      </c>
    </row>
    <row r="632" spans="1:7" x14ac:dyDescent="0.3">
      <c r="A632" s="2">
        <v>43559</v>
      </c>
      <c r="B632" s="3" t="s">
        <v>21</v>
      </c>
      <c r="C632" s="4" t="s">
        <v>11</v>
      </c>
      <c r="D632" s="4">
        <v>1073</v>
      </c>
      <c r="E632" s="4" t="s">
        <v>1</v>
      </c>
      <c r="F632" s="5">
        <v>24</v>
      </c>
      <c r="G632" s="7">
        <v>25752</v>
      </c>
    </row>
    <row r="633" spans="1:7" x14ac:dyDescent="0.3">
      <c r="A633" s="2">
        <v>43559</v>
      </c>
      <c r="B633" s="3" t="s">
        <v>21</v>
      </c>
      <c r="C633" s="4" t="s">
        <v>11</v>
      </c>
      <c r="D633" s="4">
        <v>872</v>
      </c>
      <c r="E633" s="4" t="s">
        <v>1</v>
      </c>
      <c r="F633" s="5">
        <v>24</v>
      </c>
      <c r="G633" s="7">
        <v>20928</v>
      </c>
    </row>
    <row r="634" spans="1:7" x14ac:dyDescent="0.3">
      <c r="A634" s="2">
        <v>43559</v>
      </c>
      <c r="B634" s="3" t="s">
        <v>21</v>
      </c>
      <c r="C634" s="4" t="s">
        <v>11</v>
      </c>
      <c r="D634" s="4">
        <v>552</v>
      </c>
      <c r="E634" s="4" t="s">
        <v>1</v>
      </c>
      <c r="F634" s="5">
        <v>30</v>
      </c>
      <c r="G634" s="7">
        <v>16560</v>
      </c>
    </row>
    <row r="635" spans="1:7" x14ac:dyDescent="0.3">
      <c r="A635" s="2">
        <v>43559</v>
      </c>
      <c r="B635" s="3" t="s">
        <v>21</v>
      </c>
      <c r="C635" s="4" t="s">
        <v>11</v>
      </c>
      <c r="D635" s="4">
        <v>668</v>
      </c>
      <c r="E635" s="4" t="s">
        <v>1</v>
      </c>
      <c r="F635" s="5">
        <v>30</v>
      </c>
      <c r="G635" s="7">
        <v>20040</v>
      </c>
    </row>
    <row r="636" spans="1:7" x14ac:dyDescent="0.3">
      <c r="A636" s="2">
        <v>43559</v>
      </c>
      <c r="B636" s="3" t="s">
        <v>21</v>
      </c>
      <c r="C636" s="4" t="s">
        <v>11</v>
      </c>
      <c r="D636" s="4">
        <v>957</v>
      </c>
      <c r="E636" s="4" t="s">
        <v>1</v>
      </c>
      <c r="F636" s="5">
        <v>27.5</v>
      </c>
      <c r="G636" s="7">
        <v>26317.5</v>
      </c>
    </row>
    <row r="637" spans="1:7" x14ac:dyDescent="0.3">
      <c r="A637" s="2">
        <v>43561</v>
      </c>
      <c r="B637" s="3" t="s">
        <v>21</v>
      </c>
      <c r="C637" s="4" t="s">
        <v>11</v>
      </c>
      <c r="D637" s="4">
        <v>835</v>
      </c>
      <c r="E637" s="4" t="s">
        <v>1</v>
      </c>
      <c r="F637" s="5">
        <v>25.25</v>
      </c>
      <c r="G637" s="7">
        <v>21083.75</v>
      </c>
    </row>
    <row r="638" spans="1:7" x14ac:dyDescent="0.3">
      <c r="A638" s="2">
        <v>43561</v>
      </c>
      <c r="B638" s="3" t="s">
        <v>21</v>
      </c>
      <c r="C638" s="4" t="s">
        <v>11</v>
      </c>
      <c r="D638" s="4">
        <v>582</v>
      </c>
      <c r="E638" s="4" t="s">
        <v>1</v>
      </c>
      <c r="F638" s="5">
        <v>30</v>
      </c>
      <c r="G638" s="7">
        <v>17460</v>
      </c>
    </row>
    <row r="639" spans="1:7" x14ac:dyDescent="0.3">
      <c r="A639" s="2">
        <v>43567</v>
      </c>
      <c r="B639" s="3" t="s">
        <v>21</v>
      </c>
      <c r="C639" s="4" t="s">
        <v>11</v>
      </c>
      <c r="D639" s="4">
        <v>985</v>
      </c>
      <c r="E639" s="4" t="s">
        <v>1</v>
      </c>
      <c r="F639" s="5">
        <v>23.75</v>
      </c>
      <c r="G639" s="7">
        <v>23393.75</v>
      </c>
    </row>
    <row r="640" spans="1:7" x14ac:dyDescent="0.3">
      <c r="A640" s="2">
        <v>43567</v>
      </c>
      <c r="B640" s="3" t="s">
        <v>21</v>
      </c>
      <c r="C640" s="4" t="s">
        <v>11</v>
      </c>
      <c r="D640" s="4">
        <v>753</v>
      </c>
      <c r="E640" s="4" t="s">
        <v>1</v>
      </c>
      <c r="F640" s="5">
        <v>25</v>
      </c>
      <c r="G640" s="7">
        <v>18825</v>
      </c>
    </row>
    <row r="641" spans="1:7" x14ac:dyDescent="0.3">
      <c r="A641" s="2">
        <v>43567</v>
      </c>
      <c r="B641" s="3" t="s">
        <v>21</v>
      </c>
      <c r="C641" s="4" t="s">
        <v>11</v>
      </c>
      <c r="D641" s="4">
        <v>2870</v>
      </c>
      <c r="E641" s="4" t="s">
        <v>1</v>
      </c>
      <c r="F641" s="5">
        <v>22.75</v>
      </c>
      <c r="G641" s="7">
        <v>65292.5</v>
      </c>
    </row>
    <row r="642" spans="1:7" x14ac:dyDescent="0.3">
      <c r="A642" s="2">
        <v>43574</v>
      </c>
      <c r="B642" s="3" t="s">
        <v>21</v>
      </c>
      <c r="C642" s="4" t="s">
        <v>11</v>
      </c>
      <c r="D642" s="4">
        <v>996</v>
      </c>
      <c r="E642" s="4" t="s">
        <v>1</v>
      </c>
      <c r="F642" s="5">
        <v>25.25</v>
      </c>
      <c r="G642" s="7">
        <v>25149</v>
      </c>
    </row>
    <row r="643" spans="1:7" x14ac:dyDescent="0.3">
      <c r="A643" s="2">
        <v>43575</v>
      </c>
      <c r="B643" s="3" t="s">
        <v>21</v>
      </c>
      <c r="C643" s="4" t="s">
        <v>11</v>
      </c>
      <c r="D643" s="4">
        <v>495</v>
      </c>
      <c r="E643" s="4" t="s">
        <v>1</v>
      </c>
      <c r="F643" s="5">
        <v>24</v>
      </c>
      <c r="G643" s="7">
        <v>11880</v>
      </c>
    </row>
    <row r="644" spans="1:7" x14ac:dyDescent="0.3">
      <c r="A644" s="2">
        <v>43575</v>
      </c>
      <c r="B644" s="3" t="s">
        <v>21</v>
      </c>
      <c r="C644" s="4" t="s">
        <v>11</v>
      </c>
      <c r="D644" s="4">
        <v>559</v>
      </c>
      <c r="E644" s="4" t="s">
        <v>1</v>
      </c>
      <c r="F644" s="5">
        <v>24</v>
      </c>
      <c r="G644" s="7">
        <v>13416</v>
      </c>
    </row>
    <row r="645" spans="1:7" x14ac:dyDescent="0.3">
      <c r="A645" s="2">
        <v>43577</v>
      </c>
      <c r="B645" s="3" t="s">
        <v>21</v>
      </c>
      <c r="C645" s="4" t="s">
        <v>11</v>
      </c>
      <c r="D645" s="4">
        <v>981</v>
      </c>
      <c r="E645" s="4" t="s">
        <v>1</v>
      </c>
      <c r="F645" s="5">
        <v>27</v>
      </c>
      <c r="G645" s="7">
        <v>26487</v>
      </c>
    </row>
    <row r="646" spans="1:7" x14ac:dyDescent="0.3">
      <c r="A646" s="2">
        <v>43577</v>
      </c>
      <c r="B646" s="3" t="s">
        <v>21</v>
      </c>
      <c r="C646" s="4" t="s">
        <v>11</v>
      </c>
      <c r="D646" s="4">
        <v>630</v>
      </c>
      <c r="E646" s="4" t="s">
        <v>1</v>
      </c>
      <c r="F646" s="5">
        <v>29</v>
      </c>
      <c r="G646" s="7">
        <v>18270</v>
      </c>
    </row>
    <row r="647" spans="1:7" x14ac:dyDescent="0.3">
      <c r="A647" s="2">
        <v>43577</v>
      </c>
      <c r="B647" s="3" t="s">
        <v>21</v>
      </c>
      <c r="C647" s="4" t="s">
        <v>11</v>
      </c>
      <c r="D647" s="4">
        <v>610</v>
      </c>
      <c r="E647" s="4" t="s">
        <v>1</v>
      </c>
      <c r="F647" s="5">
        <v>29</v>
      </c>
      <c r="G647" s="7">
        <v>17690</v>
      </c>
    </row>
    <row r="648" spans="1:7" x14ac:dyDescent="0.3">
      <c r="A648" s="2">
        <v>43579</v>
      </c>
      <c r="B648" s="3" t="s">
        <v>21</v>
      </c>
      <c r="C648" s="4" t="s">
        <v>11</v>
      </c>
      <c r="D648" s="4">
        <v>969</v>
      </c>
      <c r="E648" s="4" t="s">
        <v>1</v>
      </c>
      <c r="F648" s="5">
        <v>25</v>
      </c>
      <c r="G648" s="7">
        <v>24225</v>
      </c>
    </row>
    <row r="649" spans="1:7" x14ac:dyDescent="0.3">
      <c r="A649" s="2">
        <v>43581</v>
      </c>
      <c r="B649" s="3" t="s">
        <v>21</v>
      </c>
      <c r="C649" s="4" t="s">
        <v>11</v>
      </c>
      <c r="D649" s="4">
        <v>950</v>
      </c>
      <c r="E649" s="4" t="s">
        <v>1</v>
      </c>
      <c r="F649" s="5">
        <v>24</v>
      </c>
      <c r="G649" s="7">
        <v>22800</v>
      </c>
    </row>
    <row r="650" spans="1:7" x14ac:dyDescent="0.3">
      <c r="A650" s="2">
        <v>43582</v>
      </c>
      <c r="B650" s="3" t="s">
        <v>21</v>
      </c>
      <c r="C650" s="4" t="s">
        <v>11</v>
      </c>
      <c r="D650" s="4">
        <v>2324</v>
      </c>
      <c r="E650" s="4" t="s">
        <v>1</v>
      </c>
      <c r="F650" s="5">
        <v>25</v>
      </c>
      <c r="G650" s="7">
        <v>58100</v>
      </c>
    </row>
    <row r="651" spans="1:7" x14ac:dyDescent="0.3">
      <c r="A651" s="2">
        <v>43582</v>
      </c>
      <c r="B651" s="3" t="s">
        <v>21</v>
      </c>
      <c r="C651" s="4" t="s">
        <v>11</v>
      </c>
      <c r="D651" s="4">
        <v>840</v>
      </c>
      <c r="E651" s="4" t="s">
        <v>1</v>
      </c>
      <c r="F651" s="5">
        <v>25</v>
      </c>
      <c r="G651" s="7">
        <v>21000</v>
      </c>
    </row>
    <row r="652" spans="1:7" x14ac:dyDescent="0.3">
      <c r="A652" s="2">
        <v>43582</v>
      </c>
      <c r="B652" s="3" t="s">
        <v>21</v>
      </c>
      <c r="C652" s="4" t="s">
        <v>11</v>
      </c>
      <c r="D652" s="4">
        <v>956</v>
      </c>
      <c r="E652" s="4" t="s">
        <v>1</v>
      </c>
      <c r="F652" s="5">
        <v>25</v>
      </c>
      <c r="G652" s="7">
        <v>23900</v>
      </c>
    </row>
    <row r="653" spans="1:7" x14ac:dyDescent="0.3">
      <c r="A653" s="2">
        <v>43582</v>
      </c>
      <c r="B653" s="3" t="s">
        <v>21</v>
      </c>
      <c r="C653" s="4" t="s">
        <v>11</v>
      </c>
      <c r="D653" s="4">
        <v>1011</v>
      </c>
      <c r="E653" s="4" t="s">
        <v>1</v>
      </c>
      <c r="F653" s="5">
        <v>25</v>
      </c>
      <c r="G653" s="7">
        <v>25275</v>
      </c>
    </row>
    <row r="654" spans="1:7" x14ac:dyDescent="0.3">
      <c r="A654" s="2">
        <v>43582</v>
      </c>
      <c r="B654" s="3" t="s">
        <v>21</v>
      </c>
      <c r="C654" s="4" t="s">
        <v>11</v>
      </c>
      <c r="D654" s="4">
        <v>4111</v>
      </c>
      <c r="E654" s="4" t="s">
        <v>1</v>
      </c>
      <c r="F654" s="5">
        <v>25</v>
      </c>
      <c r="G654" s="7">
        <v>102775</v>
      </c>
    </row>
    <row r="655" spans="1:7" x14ac:dyDescent="0.3">
      <c r="A655" s="2">
        <v>43582</v>
      </c>
      <c r="B655" s="3" t="s">
        <v>21</v>
      </c>
      <c r="C655" s="4" t="s">
        <v>11</v>
      </c>
      <c r="D655" s="4">
        <v>2249</v>
      </c>
      <c r="E655" s="4" t="s">
        <v>1</v>
      </c>
      <c r="F655" s="5">
        <v>25</v>
      </c>
      <c r="G655" s="7">
        <v>56225</v>
      </c>
    </row>
    <row r="656" spans="1:7" x14ac:dyDescent="0.3">
      <c r="A656" s="2">
        <v>43585</v>
      </c>
      <c r="B656" s="3" t="s">
        <v>21</v>
      </c>
      <c r="C656" s="4" t="s">
        <v>11</v>
      </c>
      <c r="D656" s="4">
        <v>532</v>
      </c>
      <c r="E656" s="4" t="s">
        <v>1</v>
      </c>
      <c r="F656" s="5">
        <v>27.75</v>
      </c>
      <c r="G656" s="7">
        <v>14763</v>
      </c>
    </row>
    <row r="657" spans="1:7" x14ac:dyDescent="0.3">
      <c r="A657" s="2">
        <v>43587</v>
      </c>
      <c r="B657" s="3" t="s">
        <v>21</v>
      </c>
      <c r="C657" s="4" t="s">
        <v>11</v>
      </c>
      <c r="D657" s="4">
        <v>498</v>
      </c>
      <c r="E657" s="4" t="s">
        <v>1</v>
      </c>
      <c r="F657" s="5">
        <v>27.5</v>
      </c>
      <c r="G657" s="7">
        <v>13695</v>
      </c>
    </row>
    <row r="658" spans="1:7" x14ac:dyDescent="0.3">
      <c r="A658" s="2">
        <v>43587</v>
      </c>
      <c r="B658" s="3" t="s">
        <v>21</v>
      </c>
      <c r="C658" s="4" t="s">
        <v>11</v>
      </c>
      <c r="D658" s="4">
        <v>567</v>
      </c>
      <c r="E658" s="4" t="s">
        <v>1</v>
      </c>
      <c r="F658" s="5">
        <v>24.25</v>
      </c>
      <c r="G658" s="7">
        <v>13749.75</v>
      </c>
    </row>
    <row r="659" spans="1:7" x14ac:dyDescent="0.3">
      <c r="A659" s="2">
        <v>43589</v>
      </c>
      <c r="B659" s="3" t="s">
        <v>21</v>
      </c>
      <c r="C659" s="4" t="s">
        <v>11</v>
      </c>
      <c r="D659" s="4">
        <v>448</v>
      </c>
      <c r="E659" s="4" t="s">
        <v>1</v>
      </c>
      <c r="F659" s="5">
        <v>25</v>
      </c>
      <c r="G659" s="7">
        <v>11200</v>
      </c>
    </row>
    <row r="660" spans="1:7" x14ac:dyDescent="0.3">
      <c r="A660" s="2">
        <v>43589</v>
      </c>
      <c r="B660" s="3" t="s">
        <v>21</v>
      </c>
      <c r="C660" s="4" t="s">
        <v>11</v>
      </c>
      <c r="D660" s="4">
        <v>974</v>
      </c>
      <c r="E660" s="4" t="s">
        <v>1</v>
      </c>
      <c r="F660" s="5">
        <v>24</v>
      </c>
      <c r="G660" s="7">
        <v>23376</v>
      </c>
    </row>
    <row r="661" spans="1:7" x14ac:dyDescent="0.3">
      <c r="A661" s="2">
        <v>43591</v>
      </c>
      <c r="B661" s="3" t="s">
        <v>21</v>
      </c>
      <c r="C661" s="4" t="s">
        <v>11</v>
      </c>
      <c r="D661" s="4">
        <v>525</v>
      </c>
      <c r="E661" s="4" t="s">
        <v>1</v>
      </c>
      <c r="F661" s="5">
        <v>29</v>
      </c>
      <c r="G661" s="7">
        <v>15225</v>
      </c>
    </row>
    <row r="662" spans="1:7" x14ac:dyDescent="0.3">
      <c r="A662" s="2">
        <v>43591</v>
      </c>
      <c r="B662" s="3" t="s">
        <v>21</v>
      </c>
      <c r="C662" s="4" t="s">
        <v>11</v>
      </c>
      <c r="D662" s="4">
        <v>497</v>
      </c>
      <c r="E662" s="4" t="s">
        <v>1</v>
      </c>
      <c r="F662" s="5">
        <v>29</v>
      </c>
      <c r="G662" s="7">
        <v>14413</v>
      </c>
    </row>
    <row r="663" spans="1:7" x14ac:dyDescent="0.3">
      <c r="A663" s="2">
        <v>43592</v>
      </c>
      <c r="B663" s="3" t="s">
        <v>21</v>
      </c>
      <c r="C663" s="4" t="s">
        <v>11</v>
      </c>
      <c r="D663" s="4">
        <v>484</v>
      </c>
      <c r="E663" s="4" t="s">
        <v>1</v>
      </c>
      <c r="F663" s="5">
        <v>25.25</v>
      </c>
      <c r="G663" s="7">
        <v>12221</v>
      </c>
    </row>
    <row r="664" spans="1:7" x14ac:dyDescent="0.3">
      <c r="A664" s="2">
        <v>43592</v>
      </c>
      <c r="B664" s="3" t="s">
        <v>21</v>
      </c>
      <c r="C664" s="4" t="s">
        <v>11</v>
      </c>
      <c r="D664" s="4">
        <v>1164</v>
      </c>
      <c r="E664" s="4" t="s">
        <v>1</v>
      </c>
      <c r="F664" s="5">
        <v>27.5</v>
      </c>
      <c r="G664" s="7">
        <v>32010</v>
      </c>
    </row>
    <row r="665" spans="1:7" x14ac:dyDescent="0.3">
      <c r="A665" s="2">
        <v>43592</v>
      </c>
      <c r="B665" s="3" t="s">
        <v>21</v>
      </c>
      <c r="C665" s="4" t="s">
        <v>11</v>
      </c>
      <c r="D665" s="4">
        <v>909</v>
      </c>
      <c r="E665" s="4" t="s">
        <v>1</v>
      </c>
      <c r="F665" s="5">
        <v>25.25</v>
      </c>
      <c r="G665" s="7">
        <v>22952.25</v>
      </c>
    </row>
    <row r="666" spans="1:7" x14ac:dyDescent="0.3">
      <c r="A666" s="2">
        <v>43592</v>
      </c>
      <c r="B666" s="3" t="s">
        <v>21</v>
      </c>
      <c r="C666" s="4" t="s">
        <v>11</v>
      </c>
      <c r="D666" s="4">
        <v>1148</v>
      </c>
      <c r="E666" s="4" t="s">
        <v>1</v>
      </c>
      <c r="F666" s="5">
        <v>25.25</v>
      </c>
      <c r="G666" s="7">
        <v>28987</v>
      </c>
    </row>
    <row r="667" spans="1:7" x14ac:dyDescent="0.3">
      <c r="A667" s="2">
        <v>43594</v>
      </c>
      <c r="B667" s="3" t="s">
        <v>21</v>
      </c>
      <c r="C667" s="4" t="s">
        <v>11</v>
      </c>
      <c r="D667" s="4">
        <v>1167</v>
      </c>
      <c r="E667" s="4" t="s">
        <v>1</v>
      </c>
      <c r="F667" s="5">
        <v>25</v>
      </c>
      <c r="G667" s="7">
        <v>29175</v>
      </c>
    </row>
    <row r="668" spans="1:7" x14ac:dyDescent="0.3">
      <c r="A668" s="2">
        <v>43594</v>
      </c>
      <c r="B668" s="3" t="s">
        <v>21</v>
      </c>
      <c r="C668" s="4" t="s">
        <v>11</v>
      </c>
      <c r="D668" s="4">
        <v>960</v>
      </c>
      <c r="E668" s="4" t="s">
        <v>1</v>
      </c>
      <c r="F668" s="5">
        <v>27.5</v>
      </c>
      <c r="G668" s="7">
        <v>26400</v>
      </c>
    </row>
    <row r="669" spans="1:7" x14ac:dyDescent="0.3">
      <c r="A669" s="2">
        <v>43596</v>
      </c>
      <c r="B669" s="3" t="s">
        <v>21</v>
      </c>
      <c r="C669" s="4" t="s">
        <v>11</v>
      </c>
      <c r="D669" s="4">
        <v>554</v>
      </c>
      <c r="E669" s="4" t="s">
        <v>1</v>
      </c>
      <c r="F669" s="5">
        <v>29</v>
      </c>
      <c r="G669" s="7">
        <v>16066</v>
      </c>
    </row>
    <row r="670" spans="1:7" x14ac:dyDescent="0.3">
      <c r="A670" s="2">
        <v>43596</v>
      </c>
      <c r="B670" s="3" t="s">
        <v>21</v>
      </c>
      <c r="C670" s="4" t="s">
        <v>11</v>
      </c>
      <c r="D670" s="4">
        <v>522</v>
      </c>
      <c r="E670" s="4" t="s">
        <v>1</v>
      </c>
      <c r="F670" s="5">
        <v>32.5</v>
      </c>
      <c r="G670" s="7">
        <v>16965</v>
      </c>
    </row>
    <row r="671" spans="1:7" x14ac:dyDescent="0.3">
      <c r="A671" s="2">
        <v>43598</v>
      </c>
      <c r="B671" s="3" t="s">
        <v>21</v>
      </c>
      <c r="C671" s="4" t="s">
        <v>11</v>
      </c>
      <c r="D671" s="4">
        <v>1166</v>
      </c>
      <c r="E671" s="4" t="s">
        <v>1</v>
      </c>
      <c r="F671" s="5">
        <v>28</v>
      </c>
      <c r="G671" s="7">
        <v>32648</v>
      </c>
    </row>
    <row r="672" spans="1:7" x14ac:dyDescent="0.3">
      <c r="A672" s="2">
        <v>43599</v>
      </c>
      <c r="B672" s="3" t="s">
        <v>21</v>
      </c>
      <c r="C672" s="4" t="s">
        <v>11</v>
      </c>
      <c r="D672" s="4">
        <v>1517</v>
      </c>
      <c r="E672" s="4" t="s">
        <v>1</v>
      </c>
      <c r="F672" s="5">
        <v>24</v>
      </c>
      <c r="G672" s="7">
        <v>36408</v>
      </c>
    </row>
    <row r="673" spans="1:7" x14ac:dyDescent="0.3">
      <c r="A673" s="2">
        <v>43600</v>
      </c>
      <c r="B673" s="3" t="s">
        <v>21</v>
      </c>
      <c r="C673" s="4" t="s">
        <v>11</v>
      </c>
      <c r="D673" s="4">
        <v>2322</v>
      </c>
      <c r="E673" s="4" t="s">
        <v>1</v>
      </c>
      <c r="F673" s="5">
        <v>25</v>
      </c>
      <c r="G673" s="7">
        <v>58050</v>
      </c>
    </row>
    <row r="674" spans="1:7" x14ac:dyDescent="0.3">
      <c r="A674" s="2">
        <v>43600</v>
      </c>
      <c r="B674" s="3" t="s">
        <v>21</v>
      </c>
      <c r="C674" s="4" t="s">
        <v>11</v>
      </c>
      <c r="D674" s="4">
        <v>889</v>
      </c>
      <c r="E674" s="4" t="s">
        <v>1</v>
      </c>
      <c r="F674" s="5">
        <v>25</v>
      </c>
      <c r="G674" s="7">
        <v>22225</v>
      </c>
    </row>
    <row r="675" spans="1:7" x14ac:dyDescent="0.3">
      <c r="A675" s="2">
        <v>43600</v>
      </c>
      <c r="B675" s="3" t="s">
        <v>21</v>
      </c>
      <c r="C675" s="4" t="s">
        <v>11</v>
      </c>
      <c r="D675" s="4">
        <v>950</v>
      </c>
      <c r="E675" s="4" t="s">
        <v>1</v>
      </c>
      <c r="F675" s="5">
        <v>25</v>
      </c>
      <c r="G675" s="7">
        <v>23750</v>
      </c>
    </row>
    <row r="676" spans="1:7" x14ac:dyDescent="0.3">
      <c r="A676" s="2">
        <v>43600</v>
      </c>
      <c r="B676" s="3" t="s">
        <v>21</v>
      </c>
      <c r="C676" s="4" t="s">
        <v>11</v>
      </c>
      <c r="D676" s="4">
        <v>985</v>
      </c>
      <c r="E676" s="4" t="s">
        <v>1</v>
      </c>
      <c r="F676" s="5">
        <v>25</v>
      </c>
      <c r="G676" s="7">
        <v>24625</v>
      </c>
    </row>
    <row r="677" spans="1:7" x14ac:dyDescent="0.3">
      <c r="A677" s="2">
        <v>43600</v>
      </c>
      <c r="B677" s="3" t="s">
        <v>21</v>
      </c>
      <c r="C677" s="4" t="s">
        <v>11</v>
      </c>
      <c r="D677" s="4">
        <v>4289</v>
      </c>
      <c r="E677" s="4" t="s">
        <v>1</v>
      </c>
      <c r="F677" s="5">
        <v>25</v>
      </c>
      <c r="G677" s="7">
        <v>107225</v>
      </c>
    </row>
    <row r="678" spans="1:7" x14ac:dyDescent="0.3">
      <c r="A678" s="2">
        <v>43600</v>
      </c>
      <c r="B678" s="3" t="s">
        <v>21</v>
      </c>
      <c r="C678" s="4" t="s">
        <v>11</v>
      </c>
      <c r="D678" s="4">
        <v>2232</v>
      </c>
      <c r="E678" s="4" t="s">
        <v>1</v>
      </c>
      <c r="F678" s="5">
        <v>25</v>
      </c>
      <c r="G678" s="7">
        <v>55800</v>
      </c>
    </row>
    <row r="679" spans="1:7" x14ac:dyDescent="0.3">
      <c r="A679" s="2">
        <v>43600</v>
      </c>
      <c r="B679" s="3" t="s">
        <v>21</v>
      </c>
      <c r="C679" s="4" t="s">
        <v>11</v>
      </c>
      <c r="D679" s="4">
        <v>535</v>
      </c>
      <c r="E679" s="4" t="s">
        <v>1</v>
      </c>
      <c r="F679" s="5">
        <v>25.25</v>
      </c>
      <c r="G679" s="7">
        <v>13508.75</v>
      </c>
    </row>
    <row r="680" spans="1:7" x14ac:dyDescent="0.3">
      <c r="A680" s="2">
        <v>43600</v>
      </c>
      <c r="B680" s="3" t="s">
        <v>21</v>
      </c>
      <c r="C680" s="4" t="s">
        <v>11</v>
      </c>
      <c r="D680" s="4">
        <v>448.3</v>
      </c>
      <c r="E680" s="4" t="s">
        <v>1</v>
      </c>
      <c r="F680" s="5">
        <v>29.5</v>
      </c>
      <c r="G680" s="7">
        <v>13224.85</v>
      </c>
    </row>
    <row r="681" spans="1:7" x14ac:dyDescent="0.3">
      <c r="A681" s="2">
        <v>43603</v>
      </c>
      <c r="B681" s="3" t="s">
        <v>21</v>
      </c>
      <c r="C681" s="4" t="s">
        <v>11</v>
      </c>
      <c r="D681" s="4">
        <v>553</v>
      </c>
      <c r="E681" s="4" t="s">
        <v>1</v>
      </c>
      <c r="F681" s="5">
        <v>29</v>
      </c>
      <c r="G681" s="7">
        <v>16037</v>
      </c>
    </row>
    <row r="682" spans="1:7" x14ac:dyDescent="0.3">
      <c r="A682" s="2">
        <v>43603</v>
      </c>
      <c r="B682" s="3" t="s">
        <v>21</v>
      </c>
      <c r="C682" s="4" t="s">
        <v>11</v>
      </c>
      <c r="D682" s="4">
        <v>616</v>
      </c>
      <c r="E682" s="4" t="s">
        <v>1</v>
      </c>
      <c r="F682" s="5">
        <v>27.5</v>
      </c>
      <c r="G682" s="7">
        <v>16940</v>
      </c>
    </row>
    <row r="683" spans="1:7" x14ac:dyDescent="0.3">
      <c r="A683" s="2">
        <v>43605</v>
      </c>
      <c r="B683" s="3" t="s">
        <v>21</v>
      </c>
      <c r="C683" s="4" t="s">
        <v>11</v>
      </c>
      <c r="D683" s="4">
        <v>946</v>
      </c>
      <c r="E683" s="4" t="s">
        <v>1</v>
      </c>
      <c r="F683" s="5">
        <v>27.5</v>
      </c>
      <c r="G683" s="7">
        <v>26015</v>
      </c>
    </row>
    <row r="684" spans="1:7" x14ac:dyDescent="0.3">
      <c r="A684" s="2">
        <v>43605</v>
      </c>
      <c r="B684" s="3" t="s">
        <v>21</v>
      </c>
      <c r="C684" s="4" t="s">
        <v>11</v>
      </c>
      <c r="D684" s="4">
        <v>1115</v>
      </c>
      <c r="E684" s="4" t="s">
        <v>1</v>
      </c>
      <c r="F684" s="5">
        <v>27.5</v>
      </c>
      <c r="G684" s="7">
        <v>30662.5</v>
      </c>
    </row>
    <row r="685" spans="1:7" x14ac:dyDescent="0.3">
      <c r="A685" s="2">
        <v>43605</v>
      </c>
      <c r="B685" s="3" t="s">
        <v>21</v>
      </c>
      <c r="C685" s="4" t="s">
        <v>11</v>
      </c>
      <c r="D685" s="4">
        <v>1042</v>
      </c>
      <c r="E685" s="4" t="s">
        <v>1</v>
      </c>
      <c r="F685" s="5">
        <v>24</v>
      </c>
      <c r="G685" s="7">
        <v>25008</v>
      </c>
    </row>
    <row r="686" spans="1:7" x14ac:dyDescent="0.3">
      <c r="A686" s="2">
        <v>43605</v>
      </c>
      <c r="B686" s="3" t="s">
        <v>21</v>
      </c>
      <c r="C686" s="4" t="s">
        <v>11</v>
      </c>
      <c r="D686" s="4">
        <v>547</v>
      </c>
      <c r="E686" s="4" t="s">
        <v>1</v>
      </c>
      <c r="F686" s="5">
        <v>29.5</v>
      </c>
      <c r="G686" s="7">
        <v>16136.5</v>
      </c>
    </row>
    <row r="687" spans="1:7" x14ac:dyDescent="0.3">
      <c r="A687" s="2">
        <v>43606</v>
      </c>
      <c r="B687" s="3" t="s">
        <v>21</v>
      </c>
      <c r="C687" s="4" t="s">
        <v>11</v>
      </c>
      <c r="D687" s="4">
        <v>1147</v>
      </c>
      <c r="E687" s="4" t="s">
        <v>1</v>
      </c>
      <c r="F687" s="5">
        <v>24</v>
      </c>
      <c r="G687" s="7">
        <v>27528</v>
      </c>
    </row>
    <row r="688" spans="1:7" x14ac:dyDescent="0.3">
      <c r="A688" s="2">
        <v>43606</v>
      </c>
      <c r="B688" s="3" t="s">
        <v>21</v>
      </c>
      <c r="C688" s="4" t="s">
        <v>11</v>
      </c>
      <c r="D688" s="4">
        <v>1311</v>
      </c>
      <c r="E688" s="4" t="s">
        <v>1</v>
      </c>
      <c r="F688" s="5">
        <v>22.75</v>
      </c>
      <c r="G688" s="7">
        <v>29825.25</v>
      </c>
    </row>
    <row r="689" spans="1:7" x14ac:dyDescent="0.3">
      <c r="A689" s="2">
        <v>43607</v>
      </c>
      <c r="B689" s="3" t="s">
        <v>21</v>
      </c>
      <c r="C689" s="4" t="s">
        <v>11</v>
      </c>
      <c r="D689" s="4">
        <v>2297</v>
      </c>
      <c r="E689" s="4" t="s">
        <v>1</v>
      </c>
      <c r="F689" s="5">
        <v>25</v>
      </c>
      <c r="G689" s="7">
        <v>57425</v>
      </c>
    </row>
    <row r="690" spans="1:7" x14ac:dyDescent="0.3">
      <c r="A690" s="2">
        <v>43607</v>
      </c>
      <c r="B690" s="3" t="s">
        <v>21</v>
      </c>
      <c r="C690" s="4" t="s">
        <v>11</v>
      </c>
      <c r="D690" s="4">
        <v>944</v>
      </c>
      <c r="E690" s="4" t="s">
        <v>1</v>
      </c>
      <c r="F690" s="5">
        <v>25</v>
      </c>
      <c r="G690" s="7">
        <v>23600</v>
      </c>
    </row>
    <row r="691" spans="1:7" x14ac:dyDescent="0.3">
      <c r="A691" s="2">
        <v>43609</v>
      </c>
      <c r="B691" s="3" t="s">
        <v>21</v>
      </c>
      <c r="C691" s="4" t="s">
        <v>11</v>
      </c>
      <c r="D691" s="4">
        <v>2027</v>
      </c>
      <c r="E691" s="4" t="s">
        <v>1</v>
      </c>
      <c r="F691" s="5">
        <v>25</v>
      </c>
      <c r="G691" s="7">
        <v>50675</v>
      </c>
    </row>
    <row r="692" spans="1:7" x14ac:dyDescent="0.3">
      <c r="A692" s="2">
        <v>43609</v>
      </c>
      <c r="B692" s="3" t="s">
        <v>21</v>
      </c>
      <c r="C692" s="4" t="s">
        <v>11</v>
      </c>
      <c r="D692" s="4">
        <v>4100</v>
      </c>
      <c r="E692" s="4" t="s">
        <v>1</v>
      </c>
      <c r="F692" s="5">
        <v>25</v>
      </c>
      <c r="G692" s="7">
        <v>102500</v>
      </c>
    </row>
    <row r="693" spans="1:7" x14ac:dyDescent="0.3">
      <c r="A693" s="2">
        <v>43609</v>
      </c>
      <c r="B693" s="3" t="s">
        <v>21</v>
      </c>
      <c r="C693" s="4" t="s">
        <v>11</v>
      </c>
      <c r="D693" s="4">
        <v>2187</v>
      </c>
      <c r="E693" s="4" t="s">
        <v>1</v>
      </c>
      <c r="F693" s="5">
        <v>25</v>
      </c>
      <c r="G693" s="7">
        <v>54675</v>
      </c>
    </row>
    <row r="694" spans="1:7" x14ac:dyDescent="0.3">
      <c r="A694" s="2">
        <v>43610</v>
      </c>
      <c r="B694" s="3" t="s">
        <v>21</v>
      </c>
      <c r="C694" s="4" t="s">
        <v>11</v>
      </c>
      <c r="D694" s="4">
        <v>880</v>
      </c>
      <c r="E694" s="4" t="s">
        <v>1</v>
      </c>
      <c r="F694" s="5">
        <v>24</v>
      </c>
      <c r="G694" s="7">
        <v>21120</v>
      </c>
    </row>
    <row r="695" spans="1:7" x14ac:dyDescent="0.3">
      <c r="A695" s="2">
        <v>43610</v>
      </c>
      <c r="B695" s="3" t="s">
        <v>21</v>
      </c>
      <c r="C695" s="4" t="s">
        <v>11</v>
      </c>
      <c r="D695" s="4">
        <v>979</v>
      </c>
      <c r="E695" s="4" t="s">
        <v>1</v>
      </c>
      <c r="F695" s="5">
        <v>24</v>
      </c>
      <c r="G695" s="7">
        <v>23496</v>
      </c>
    </row>
    <row r="696" spans="1:7" x14ac:dyDescent="0.3">
      <c r="A696" s="2">
        <v>43612</v>
      </c>
      <c r="B696" s="3" t="s">
        <v>21</v>
      </c>
      <c r="C696" s="4" t="s">
        <v>11</v>
      </c>
      <c r="D696" s="4">
        <v>1178</v>
      </c>
      <c r="E696" s="4" t="s">
        <v>1</v>
      </c>
      <c r="F696" s="5">
        <v>25</v>
      </c>
      <c r="G696" s="7">
        <v>29450</v>
      </c>
    </row>
    <row r="697" spans="1:7" x14ac:dyDescent="0.3">
      <c r="A697" s="2">
        <v>43612</v>
      </c>
      <c r="B697" s="3" t="s">
        <v>21</v>
      </c>
      <c r="C697" s="4" t="s">
        <v>11</v>
      </c>
      <c r="D697" s="4">
        <v>1068</v>
      </c>
      <c r="E697" s="4" t="s">
        <v>1</v>
      </c>
      <c r="F697" s="5">
        <v>24</v>
      </c>
      <c r="G697" s="7">
        <v>25632</v>
      </c>
    </row>
    <row r="698" spans="1:7" x14ac:dyDescent="0.3">
      <c r="A698" s="2">
        <v>43615</v>
      </c>
      <c r="B698" s="3" t="s">
        <v>21</v>
      </c>
      <c r="C698" s="4" t="s">
        <v>11</v>
      </c>
      <c r="D698" s="4">
        <v>809</v>
      </c>
      <c r="E698" s="4" t="s">
        <v>1</v>
      </c>
      <c r="F698" s="5">
        <v>25</v>
      </c>
      <c r="G698" s="7">
        <v>20225</v>
      </c>
    </row>
    <row r="699" spans="1:7" x14ac:dyDescent="0.3">
      <c r="A699" s="2">
        <v>43615</v>
      </c>
      <c r="B699" s="3" t="s">
        <v>21</v>
      </c>
      <c r="C699" s="4" t="s">
        <v>11</v>
      </c>
      <c r="D699" s="4">
        <v>809</v>
      </c>
      <c r="E699" s="4" t="s">
        <v>1</v>
      </c>
      <c r="F699" s="5">
        <v>25</v>
      </c>
      <c r="G699" s="7">
        <v>20225</v>
      </c>
    </row>
    <row r="700" spans="1:7" x14ac:dyDescent="0.3">
      <c r="A700" s="2">
        <v>43616</v>
      </c>
      <c r="B700" s="3" t="s">
        <v>21</v>
      </c>
      <c r="C700" s="4" t="s">
        <v>11</v>
      </c>
      <c r="D700" s="4">
        <v>1258</v>
      </c>
      <c r="E700" s="4" t="s">
        <v>1</v>
      </c>
      <c r="F700" s="5">
        <v>29.5</v>
      </c>
      <c r="G700" s="7">
        <v>37111</v>
      </c>
    </row>
    <row r="701" spans="1:7" x14ac:dyDescent="0.3">
      <c r="A701" s="2">
        <v>43616</v>
      </c>
      <c r="B701" s="3" t="s">
        <v>21</v>
      </c>
      <c r="C701" s="4" t="s">
        <v>11</v>
      </c>
      <c r="D701" s="4">
        <v>1215</v>
      </c>
      <c r="E701" s="4" t="s">
        <v>1</v>
      </c>
      <c r="F701" s="5">
        <v>29.5</v>
      </c>
      <c r="G701" s="7">
        <v>35842.5</v>
      </c>
    </row>
    <row r="702" spans="1:7" x14ac:dyDescent="0.3">
      <c r="A702" s="2">
        <v>43616</v>
      </c>
      <c r="B702" s="3" t="s">
        <v>21</v>
      </c>
      <c r="C702" s="4" t="s">
        <v>11</v>
      </c>
      <c r="D702" s="4">
        <v>418</v>
      </c>
      <c r="E702" s="4" t="s">
        <v>1</v>
      </c>
      <c r="F702" s="5">
        <v>29.5</v>
      </c>
      <c r="G702" s="7">
        <v>12331</v>
      </c>
    </row>
    <row r="703" spans="1:7" x14ac:dyDescent="0.3">
      <c r="A703" s="2">
        <v>43635</v>
      </c>
      <c r="B703" s="3" t="s">
        <v>21</v>
      </c>
      <c r="C703" s="4" t="s">
        <v>11</v>
      </c>
      <c r="D703" s="4">
        <v>1311</v>
      </c>
      <c r="E703" s="4" t="s">
        <v>1</v>
      </c>
      <c r="F703" s="5">
        <v>25</v>
      </c>
      <c r="G703" s="7">
        <v>32775</v>
      </c>
    </row>
    <row r="704" spans="1:7" x14ac:dyDescent="0.3">
      <c r="A704" s="2">
        <v>43635</v>
      </c>
      <c r="B704" s="3" t="s">
        <v>21</v>
      </c>
      <c r="C704" s="4" t="s">
        <v>11</v>
      </c>
      <c r="D704" s="4">
        <v>857</v>
      </c>
      <c r="E704" s="4" t="s">
        <v>1</v>
      </c>
      <c r="F704" s="5">
        <v>24.75</v>
      </c>
      <c r="G704" s="7">
        <v>21210.75</v>
      </c>
    </row>
    <row r="705" spans="1:7" x14ac:dyDescent="0.3">
      <c r="A705" s="2">
        <v>43635</v>
      </c>
      <c r="B705" s="3" t="s">
        <v>21</v>
      </c>
      <c r="C705" s="4" t="s">
        <v>11</v>
      </c>
      <c r="D705" s="4">
        <v>978</v>
      </c>
      <c r="E705" s="4" t="s">
        <v>1</v>
      </c>
      <c r="F705" s="5">
        <v>25</v>
      </c>
      <c r="G705" s="7">
        <v>24450</v>
      </c>
    </row>
    <row r="706" spans="1:7" x14ac:dyDescent="0.3">
      <c r="A706" s="2">
        <v>43636</v>
      </c>
      <c r="B706" s="3" t="s">
        <v>21</v>
      </c>
      <c r="C706" s="4" t="s">
        <v>11</v>
      </c>
      <c r="D706" s="4">
        <v>494</v>
      </c>
      <c r="E706" s="4" t="s">
        <v>1</v>
      </c>
      <c r="F706" s="5">
        <v>29.5</v>
      </c>
      <c r="G706" s="7">
        <v>14573</v>
      </c>
    </row>
    <row r="707" spans="1:7" x14ac:dyDescent="0.3">
      <c r="A707" s="2">
        <v>43637</v>
      </c>
      <c r="B707" s="3" t="s">
        <v>21</v>
      </c>
      <c r="C707" s="4" t="s">
        <v>11</v>
      </c>
      <c r="D707" s="4">
        <v>410</v>
      </c>
      <c r="E707" s="4" t="s">
        <v>1</v>
      </c>
      <c r="F707" s="5">
        <v>29.5</v>
      </c>
      <c r="G707" s="7">
        <v>12095</v>
      </c>
    </row>
    <row r="708" spans="1:7" x14ac:dyDescent="0.3">
      <c r="A708" s="2">
        <v>43637</v>
      </c>
      <c r="B708" s="3" t="s">
        <v>21</v>
      </c>
      <c r="C708" s="4" t="s">
        <v>11</v>
      </c>
      <c r="D708" s="4">
        <v>546</v>
      </c>
      <c r="E708" s="4" t="s">
        <v>1</v>
      </c>
      <c r="F708" s="5">
        <v>29.5</v>
      </c>
      <c r="G708" s="7">
        <v>16107</v>
      </c>
    </row>
    <row r="709" spans="1:7" x14ac:dyDescent="0.3">
      <c r="A709" s="2">
        <v>43637</v>
      </c>
      <c r="B709" s="3" t="s">
        <v>21</v>
      </c>
      <c r="C709" s="4" t="s">
        <v>11</v>
      </c>
      <c r="D709" s="4">
        <v>944</v>
      </c>
      <c r="E709" s="4" t="s">
        <v>1</v>
      </c>
      <c r="F709" s="5">
        <v>24.5</v>
      </c>
      <c r="G709" s="7">
        <v>23128</v>
      </c>
    </row>
    <row r="710" spans="1:7" x14ac:dyDescent="0.3">
      <c r="A710" s="2">
        <v>43637</v>
      </c>
      <c r="B710" s="3" t="s">
        <v>21</v>
      </c>
      <c r="C710" s="4" t="s">
        <v>11</v>
      </c>
      <c r="D710" s="4">
        <v>993</v>
      </c>
      <c r="E710" s="4" t="s">
        <v>1</v>
      </c>
      <c r="F710" s="5">
        <v>27</v>
      </c>
      <c r="G710" s="7">
        <v>26811</v>
      </c>
    </row>
    <row r="711" spans="1:7" x14ac:dyDescent="0.3">
      <c r="A711" s="2">
        <v>43640</v>
      </c>
      <c r="B711" s="3" t="s">
        <v>21</v>
      </c>
      <c r="C711" s="4" t="s">
        <v>11</v>
      </c>
      <c r="D711" s="4">
        <v>301</v>
      </c>
      <c r="E711" s="4" t="s">
        <v>1</v>
      </c>
      <c r="F711" s="5">
        <v>29.5</v>
      </c>
      <c r="G711" s="7">
        <v>8879.5</v>
      </c>
    </row>
    <row r="712" spans="1:7" x14ac:dyDescent="0.3">
      <c r="A712" s="2">
        <v>43641</v>
      </c>
      <c r="B712" s="3" t="s">
        <v>21</v>
      </c>
      <c r="C712" s="4" t="s">
        <v>11</v>
      </c>
      <c r="D712" s="4">
        <v>628</v>
      </c>
      <c r="E712" s="4" t="s">
        <v>1</v>
      </c>
      <c r="F712" s="5">
        <v>31</v>
      </c>
      <c r="G712" s="7">
        <v>19468</v>
      </c>
    </row>
    <row r="713" spans="1:7" x14ac:dyDescent="0.3">
      <c r="A713" s="2">
        <v>43642</v>
      </c>
      <c r="B713" s="3" t="s">
        <v>21</v>
      </c>
      <c r="C713" s="4" t="s">
        <v>11</v>
      </c>
      <c r="D713" s="4">
        <v>970</v>
      </c>
      <c r="E713" s="4" t="s">
        <v>1</v>
      </c>
      <c r="F713" s="5">
        <v>23</v>
      </c>
      <c r="G713" s="7">
        <v>22310</v>
      </c>
    </row>
    <row r="714" spans="1:7" x14ac:dyDescent="0.3">
      <c r="A714" s="2">
        <v>43647</v>
      </c>
      <c r="B714" s="3" t="s">
        <v>21</v>
      </c>
      <c r="C714" s="4" t="s">
        <v>11</v>
      </c>
      <c r="D714" s="4">
        <v>412</v>
      </c>
      <c r="E714" s="4" t="s">
        <v>1</v>
      </c>
      <c r="F714" s="5">
        <v>29</v>
      </c>
      <c r="G714" s="7">
        <v>11948</v>
      </c>
    </row>
    <row r="715" spans="1:7" x14ac:dyDescent="0.3">
      <c r="A715" s="2">
        <v>43648</v>
      </c>
      <c r="B715" s="3" t="s">
        <v>21</v>
      </c>
      <c r="C715" s="4" t="s">
        <v>11</v>
      </c>
      <c r="D715" s="4">
        <v>1192</v>
      </c>
      <c r="E715" s="4" t="s">
        <v>1</v>
      </c>
      <c r="F715" s="5">
        <v>27</v>
      </c>
      <c r="G715" s="7">
        <v>32184</v>
      </c>
    </row>
    <row r="716" spans="1:7" x14ac:dyDescent="0.3">
      <c r="A716" s="2">
        <v>43648</v>
      </c>
      <c r="B716" s="3" t="s">
        <v>21</v>
      </c>
      <c r="C716" s="4" t="s">
        <v>11</v>
      </c>
      <c r="D716" s="4">
        <v>1591</v>
      </c>
      <c r="E716" s="4" t="s">
        <v>1</v>
      </c>
      <c r="F716" s="5">
        <v>27</v>
      </c>
      <c r="G716" s="7">
        <v>42957</v>
      </c>
    </row>
    <row r="717" spans="1:7" x14ac:dyDescent="0.3">
      <c r="A717" s="2">
        <v>43648</v>
      </c>
      <c r="B717" s="3" t="s">
        <v>21</v>
      </c>
      <c r="C717" s="4" t="s">
        <v>11</v>
      </c>
      <c r="D717" s="4">
        <v>657</v>
      </c>
      <c r="E717" s="4" t="s">
        <v>1</v>
      </c>
      <c r="F717" s="5">
        <v>29</v>
      </c>
      <c r="G717" s="7">
        <v>19053</v>
      </c>
    </row>
    <row r="718" spans="1:7" x14ac:dyDescent="0.3">
      <c r="A718" s="2">
        <v>43648</v>
      </c>
      <c r="B718" s="3" t="s">
        <v>21</v>
      </c>
      <c r="C718" s="4" t="s">
        <v>11</v>
      </c>
      <c r="D718" s="4">
        <v>467</v>
      </c>
      <c r="E718" s="4" t="s">
        <v>1</v>
      </c>
      <c r="F718" s="5">
        <v>29.25</v>
      </c>
      <c r="G718" s="7">
        <v>13659.75</v>
      </c>
    </row>
    <row r="719" spans="1:7" x14ac:dyDescent="0.3">
      <c r="A719" s="2">
        <v>43648</v>
      </c>
      <c r="B719" s="3" t="s">
        <v>21</v>
      </c>
      <c r="C719" s="4" t="s">
        <v>11</v>
      </c>
      <c r="D719" s="4">
        <v>2400</v>
      </c>
      <c r="E719" s="4" t="s">
        <v>1</v>
      </c>
      <c r="F719" s="5">
        <v>24</v>
      </c>
      <c r="G719" s="7">
        <v>57600</v>
      </c>
    </row>
    <row r="720" spans="1:7" x14ac:dyDescent="0.3">
      <c r="A720" s="2">
        <v>43648</v>
      </c>
      <c r="B720" s="3" t="s">
        <v>21</v>
      </c>
      <c r="C720" s="4" t="s">
        <v>11</v>
      </c>
      <c r="D720" s="4">
        <v>845</v>
      </c>
      <c r="E720" s="4" t="s">
        <v>1</v>
      </c>
      <c r="F720" s="5">
        <v>24</v>
      </c>
      <c r="G720" s="7">
        <v>20280</v>
      </c>
    </row>
    <row r="721" spans="1:7" x14ac:dyDescent="0.3">
      <c r="A721" s="2">
        <v>43648</v>
      </c>
      <c r="B721" s="3" t="s">
        <v>21</v>
      </c>
      <c r="C721" s="4" t="s">
        <v>11</v>
      </c>
      <c r="D721" s="4">
        <v>940</v>
      </c>
      <c r="E721" s="4" t="s">
        <v>1</v>
      </c>
      <c r="F721" s="5">
        <v>24</v>
      </c>
      <c r="G721" s="7">
        <v>22560</v>
      </c>
    </row>
    <row r="722" spans="1:7" x14ac:dyDescent="0.3">
      <c r="A722" s="2">
        <v>43648</v>
      </c>
      <c r="B722" s="3" t="s">
        <v>21</v>
      </c>
      <c r="C722" s="4" t="s">
        <v>11</v>
      </c>
      <c r="D722" s="4">
        <v>1954</v>
      </c>
      <c r="E722" s="4" t="s">
        <v>1</v>
      </c>
      <c r="F722" s="5">
        <v>24</v>
      </c>
      <c r="G722" s="7">
        <v>46896</v>
      </c>
    </row>
    <row r="723" spans="1:7" x14ac:dyDescent="0.3">
      <c r="A723" s="2">
        <v>43648</v>
      </c>
      <c r="B723" s="3" t="s">
        <v>21</v>
      </c>
      <c r="C723" s="4" t="s">
        <v>11</v>
      </c>
      <c r="D723" s="4">
        <v>3071</v>
      </c>
      <c r="E723" s="4" t="s">
        <v>1</v>
      </c>
      <c r="F723" s="5">
        <v>24</v>
      </c>
      <c r="G723" s="7">
        <v>73704</v>
      </c>
    </row>
    <row r="724" spans="1:7" x14ac:dyDescent="0.3">
      <c r="A724" s="2">
        <v>43649</v>
      </c>
      <c r="B724" s="3" t="s">
        <v>21</v>
      </c>
      <c r="C724" s="4" t="s">
        <v>11</v>
      </c>
      <c r="D724" s="4">
        <v>2108</v>
      </c>
      <c r="E724" s="4" t="s">
        <v>1</v>
      </c>
      <c r="F724" s="5">
        <v>24</v>
      </c>
      <c r="G724" s="7">
        <v>50592</v>
      </c>
    </row>
    <row r="725" spans="1:7" x14ac:dyDescent="0.3">
      <c r="A725" s="2">
        <v>43649</v>
      </c>
      <c r="B725" s="3" t="s">
        <v>21</v>
      </c>
      <c r="C725" s="4" t="s">
        <v>11</v>
      </c>
      <c r="D725" s="4">
        <v>457</v>
      </c>
      <c r="E725" s="4" t="s">
        <v>1</v>
      </c>
      <c r="F725" s="5">
        <v>24.25</v>
      </c>
      <c r="G725" s="7">
        <v>11082.25</v>
      </c>
    </row>
    <row r="726" spans="1:7" x14ac:dyDescent="0.3">
      <c r="A726" s="2">
        <v>43649</v>
      </c>
      <c r="B726" s="3" t="s">
        <v>21</v>
      </c>
      <c r="C726" s="4" t="s">
        <v>11</v>
      </c>
      <c r="D726" s="4">
        <v>977</v>
      </c>
      <c r="E726" s="4" t="s">
        <v>1</v>
      </c>
      <c r="F726" s="5">
        <v>24.25</v>
      </c>
      <c r="G726" s="7">
        <v>23692.25</v>
      </c>
    </row>
    <row r="727" spans="1:7" x14ac:dyDescent="0.3">
      <c r="A727" s="2">
        <v>43649</v>
      </c>
      <c r="B727" s="3" t="s">
        <v>21</v>
      </c>
      <c r="C727" s="4" t="s">
        <v>11</v>
      </c>
      <c r="D727" s="4">
        <v>1151</v>
      </c>
      <c r="E727" s="4" t="s">
        <v>1</v>
      </c>
      <c r="F727" s="5">
        <v>23</v>
      </c>
      <c r="G727" s="7">
        <v>26473</v>
      </c>
    </row>
    <row r="728" spans="1:7" x14ac:dyDescent="0.3">
      <c r="A728" s="2">
        <v>43649</v>
      </c>
      <c r="B728" s="3" t="s">
        <v>21</v>
      </c>
      <c r="C728" s="4" t="s">
        <v>11</v>
      </c>
      <c r="D728" s="4">
        <v>447</v>
      </c>
      <c r="E728" s="4" t="s">
        <v>1</v>
      </c>
      <c r="F728" s="5">
        <v>23</v>
      </c>
      <c r="G728" s="7">
        <v>10281</v>
      </c>
    </row>
    <row r="729" spans="1:7" x14ac:dyDescent="0.3">
      <c r="A729" s="2">
        <v>43650</v>
      </c>
      <c r="B729" s="3" t="s">
        <v>21</v>
      </c>
      <c r="C729" s="4" t="s">
        <v>11</v>
      </c>
      <c r="D729" s="4">
        <v>545</v>
      </c>
      <c r="E729" s="4" t="s">
        <v>1</v>
      </c>
      <c r="F729" s="5">
        <v>27</v>
      </c>
      <c r="G729" s="7">
        <v>14715</v>
      </c>
    </row>
    <row r="730" spans="1:7" x14ac:dyDescent="0.3">
      <c r="A730" s="2">
        <v>43650</v>
      </c>
      <c r="B730" s="3" t="s">
        <v>21</v>
      </c>
      <c r="C730" s="4" t="s">
        <v>11</v>
      </c>
      <c r="D730" s="4">
        <v>571</v>
      </c>
      <c r="E730" s="4" t="s">
        <v>1</v>
      </c>
      <c r="F730" s="5">
        <v>29</v>
      </c>
      <c r="G730" s="7">
        <v>16559</v>
      </c>
    </row>
    <row r="731" spans="1:7" x14ac:dyDescent="0.3">
      <c r="A731" s="2">
        <v>43651</v>
      </c>
      <c r="B731" s="3" t="s">
        <v>21</v>
      </c>
      <c r="C731" s="4" t="s">
        <v>11</v>
      </c>
      <c r="D731" s="4">
        <v>957</v>
      </c>
      <c r="E731" s="4" t="s">
        <v>1</v>
      </c>
      <c r="F731" s="5">
        <v>27</v>
      </c>
      <c r="G731" s="7">
        <v>25839</v>
      </c>
    </row>
    <row r="732" spans="1:7" x14ac:dyDescent="0.3">
      <c r="A732" s="2">
        <v>43651</v>
      </c>
      <c r="B732" s="3" t="s">
        <v>21</v>
      </c>
      <c r="C732" s="4" t="s">
        <v>11</v>
      </c>
      <c r="D732" s="4">
        <v>1130</v>
      </c>
      <c r="E732" s="4" t="s">
        <v>1</v>
      </c>
      <c r="F732" s="5">
        <v>27</v>
      </c>
      <c r="G732" s="7">
        <v>30510</v>
      </c>
    </row>
    <row r="733" spans="1:7" x14ac:dyDescent="0.3">
      <c r="A733" s="2">
        <v>43652</v>
      </c>
      <c r="B733" s="3" t="s">
        <v>21</v>
      </c>
      <c r="C733" s="4" t="s">
        <v>11</v>
      </c>
      <c r="D733" s="4">
        <v>529</v>
      </c>
      <c r="E733" s="4" t="s">
        <v>1</v>
      </c>
      <c r="F733" s="5">
        <v>29</v>
      </c>
      <c r="G733" s="7">
        <v>15341</v>
      </c>
    </row>
    <row r="734" spans="1:7" x14ac:dyDescent="0.3">
      <c r="A734" s="2">
        <v>43652</v>
      </c>
      <c r="B734" s="3" t="s">
        <v>21</v>
      </c>
      <c r="C734" s="4" t="s">
        <v>11</v>
      </c>
      <c r="D734" s="4">
        <v>582</v>
      </c>
      <c r="E734" s="4" t="s">
        <v>1</v>
      </c>
      <c r="F734" s="5">
        <v>29</v>
      </c>
      <c r="G734" s="7">
        <v>16878</v>
      </c>
    </row>
    <row r="735" spans="1:7" x14ac:dyDescent="0.3">
      <c r="A735" s="2">
        <v>43652</v>
      </c>
      <c r="B735" s="3" t="s">
        <v>21</v>
      </c>
      <c r="C735" s="4" t="s">
        <v>11</v>
      </c>
      <c r="D735" s="4">
        <v>1047</v>
      </c>
      <c r="E735" s="4" t="s">
        <v>1</v>
      </c>
      <c r="F735" s="5">
        <v>22.75</v>
      </c>
      <c r="G735" s="7">
        <v>23819.25</v>
      </c>
    </row>
    <row r="736" spans="1:7" x14ac:dyDescent="0.3">
      <c r="A736" s="2">
        <v>43652</v>
      </c>
      <c r="B736" s="3" t="s">
        <v>21</v>
      </c>
      <c r="C736" s="4" t="s">
        <v>11</v>
      </c>
      <c r="D736" s="4">
        <v>962</v>
      </c>
      <c r="E736" s="4" t="s">
        <v>1</v>
      </c>
      <c r="F736" s="5">
        <v>22.75</v>
      </c>
      <c r="G736" s="7">
        <v>21885.5</v>
      </c>
    </row>
    <row r="737" spans="1:7" x14ac:dyDescent="0.3">
      <c r="A737" s="2">
        <v>43652</v>
      </c>
      <c r="B737" s="3" t="s">
        <v>21</v>
      </c>
      <c r="C737" s="4" t="s">
        <v>11</v>
      </c>
      <c r="D737" s="4">
        <v>1106</v>
      </c>
      <c r="E737" s="4" t="s">
        <v>1</v>
      </c>
      <c r="F737" s="5">
        <v>22.75</v>
      </c>
      <c r="G737" s="7">
        <v>25161.5</v>
      </c>
    </row>
    <row r="738" spans="1:7" x14ac:dyDescent="0.3">
      <c r="A738" s="2">
        <v>43654</v>
      </c>
      <c r="B738" s="3" t="s">
        <v>21</v>
      </c>
      <c r="C738" s="4" t="s">
        <v>11</v>
      </c>
      <c r="D738" s="4">
        <v>1041</v>
      </c>
      <c r="E738" s="4" t="s">
        <v>1</v>
      </c>
      <c r="F738" s="5">
        <v>24</v>
      </c>
      <c r="G738" s="7">
        <v>24984</v>
      </c>
    </row>
    <row r="739" spans="1:7" x14ac:dyDescent="0.3">
      <c r="A739" s="2">
        <v>43655</v>
      </c>
      <c r="B739" s="3" t="s">
        <v>21</v>
      </c>
      <c r="C739" s="4" t="s">
        <v>11</v>
      </c>
      <c r="D739" s="4">
        <v>389</v>
      </c>
      <c r="E739" s="4" t="s">
        <v>1</v>
      </c>
      <c r="F739" s="5">
        <v>29</v>
      </c>
      <c r="G739" s="7">
        <v>11281</v>
      </c>
    </row>
    <row r="740" spans="1:7" x14ac:dyDescent="0.3">
      <c r="A740" s="2">
        <v>43655</v>
      </c>
      <c r="B740" s="3" t="s">
        <v>21</v>
      </c>
      <c r="C740" s="4" t="s">
        <v>11</v>
      </c>
      <c r="D740" s="4">
        <v>360</v>
      </c>
      <c r="E740" s="4" t="s">
        <v>1</v>
      </c>
      <c r="F740" s="5">
        <v>29</v>
      </c>
      <c r="G740" s="7">
        <v>10440</v>
      </c>
    </row>
    <row r="741" spans="1:7" x14ac:dyDescent="0.3">
      <c r="A741" s="2">
        <v>43656</v>
      </c>
      <c r="B741" s="3" t="s">
        <v>21</v>
      </c>
      <c r="C741" s="4" t="s">
        <v>11</v>
      </c>
      <c r="D741" s="4">
        <v>1119</v>
      </c>
      <c r="E741" s="4" t="s">
        <v>1</v>
      </c>
      <c r="F741" s="5">
        <v>24</v>
      </c>
      <c r="G741" s="7">
        <v>26856</v>
      </c>
    </row>
    <row r="742" spans="1:7" x14ac:dyDescent="0.3">
      <c r="A742" s="2">
        <v>43656</v>
      </c>
      <c r="B742" s="3" t="s">
        <v>21</v>
      </c>
      <c r="C742" s="4" t="s">
        <v>11</v>
      </c>
      <c r="D742" s="4">
        <v>1776</v>
      </c>
      <c r="E742" s="4" t="s">
        <v>1</v>
      </c>
      <c r="F742" s="5">
        <v>24</v>
      </c>
      <c r="G742" s="7">
        <v>42624</v>
      </c>
    </row>
    <row r="743" spans="1:7" x14ac:dyDescent="0.3">
      <c r="A743" s="2">
        <v>43656</v>
      </c>
      <c r="B743" s="3" t="s">
        <v>21</v>
      </c>
      <c r="C743" s="4" t="s">
        <v>11</v>
      </c>
      <c r="D743" s="4">
        <v>1004</v>
      </c>
      <c r="E743" s="4" t="s">
        <v>1</v>
      </c>
      <c r="F743" s="5">
        <v>24</v>
      </c>
      <c r="G743" s="7">
        <v>24096</v>
      </c>
    </row>
    <row r="744" spans="1:7" x14ac:dyDescent="0.3">
      <c r="A744" s="2">
        <v>43656</v>
      </c>
      <c r="B744" s="3" t="s">
        <v>21</v>
      </c>
      <c r="C744" s="4" t="s">
        <v>11</v>
      </c>
      <c r="D744" s="4">
        <v>4254</v>
      </c>
      <c r="E744" s="4" t="s">
        <v>1</v>
      </c>
      <c r="F744" s="5">
        <v>24</v>
      </c>
      <c r="G744" s="7">
        <v>102096</v>
      </c>
    </row>
    <row r="745" spans="1:7" x14ac:dyDescent="0.3">
      <c r="A745" s="2">
        <v>43656</v>
      </c>
      <c r="B745" s="3" t="s">
        <v>21</v>
      </c>
      <c r="C745" s="4" t="s">
        <v>11</v>
      </c>
      <c r="D745" s="4">
        <v>3312</v>
      </c>
      <c r="E745" s="4" t="s">
        <v>1</v>
      </c>
      <c r="F745" s="5">
        <v>24</v>
      </c>
      <c r="G745" s="7">
        <v>79488</v>
      </c>
    </row>
    <row r="746" spans="1:7" x14ac:dyDescent="0.3">
      <c r="A746" s="2">
        <v>43659</v>
      </c>
      <c r="B746" s="3" t="s">
        <v>21</v>
      </c>
      <c r="C746" s="4" t="s">
        <v>11</v>
      </c>
      <c r="D746" s="4">
        <v>844</v>
      </c>
      <c r="E746" s="4" t="s">
        <v>1</v>
      </c>
      <c r="F746" s="5">
        <v>23</v>
      </c>
      <c r="G746" s="7">
        <v>19412</v>
      </c>
    </row>
    <row r="747" spans="1:7" x14ac:dyDescent="0.3">
      <c r="A747" s="2">
        <v>43662</v>
      </c>
      <c r="B747" s="3" t="s">
        <v>21</v>
      </c>
      <c r="C747" s="4" t="s">
        <v>11</v>
      </c>
      <c r="D747" s="4">
        <v>650</v>
      </c>
      <c r="E747" s="4" t="s">
        <v>1</v>
      </c>
      <c r="F747" s="5">
        <v>29</v>
      </c>
      <c r="G747" s="7">
        <v>18850</v>
      </c>
    </row>
    <row r="748" spans="1:7" x14ac:dyDescent="0.3">
      <c r="A748" s="2">
        <v>43662</v>
      </c>
      <c r="B748" s="3" t="s">
        <v>21</v>
      </c>
      <c r="C748" s="4" t="s">
        <v>11</v>
      </c>
      <c r="D748" s="4">
        <v>552</v>
      </c>
      <c r="E748" s="4" t="s">
        <v>1</v>
      </c>
      <c r="F748" s="5">
        <v>30.5</v>
      </c>
      <c r="G748" s="7">
        <v>16836</v>
      </c>
    </row>
    <row r="749" spans="1:7" x14ac:dyDescent="0.3">
      <c r="A749" s="2">
        <v>43662</v>
      </c>
      <c r="B749" s="3" t="s">
        <v>21</v>
      </c>
      <c r="C749" s="4" t="s">
        <v>11</v>
      </c>
      <c r="D749" s="4">
        <v>479</v>
      </c>
      <c r="E749" s="4" t="s">
        <v>1</v>
      </c>
      <c r="F749" s="5">
        <v>29</v>
      </c>
      <c r="G749" s="7">
        <v>13891</v>
      </c>
    </row>
    <row r="750" spans="1:7" x14ac:dyDescent="0.3">
      <c r="A750" s="2">
        <v>43662</v>
      </c>
      <c r="B750" s="3" t="s">
        <v>21</v>
      </c>
      <c r="C750" s="4" t="s">
        <v>11</v>
      </c>
      <c r="D750" s="4">
        <v>585</v>
      </c>
      <c r="E750" s="4" t="s">
        <v>1</v>
      </c>
      <c r="F750" s="5">
        <v>29</v>
      </c>
      <c r="G750" s="7">
        <v>16965</v>
      </c>
    </row>
    <row r="751" spans="1:7" x14ac:dyDescent="0.3">
      <c r="A751" s="2">
        <v>43666</v>
      </c>
      <c r="B751" s="3" t="s">
        <v>21</v>
      </c>
      <c r="C751" s="4" t="s">
        <v>11</v>
      </c>
      <c r="D751" s="4">
        <v>675</v>
      </c>
      <c r="E751" s="4" t="s">
        <v>1</v>
      </c>
      <c r="F751" s="5">
        <v>27.25</v>
      </c>
      <c r="G751" s="7">
        <v>18393.75</v>
      </c>
    </row>
    <row r="752" spans="1:7" x14ac:dyDescent="0.3">
      <c r="A752" s="2">
        <v>43666</v>
      </c>
      <c r="B752" s="3" t="s">
        <v>21</v>
      </c>
      <c r="C752" s="4" t="s">
        <v>11</v>
      </c>
      <c r="D752" s="4">
        <v>959</v>
      </c>
      <c r="E752" s="4" t="s">
        <v>1</v>
      </c>
      <c r="F752" s="5">
        <v>27.25</v>
      </c>
      <c r="G752" s="7">
        <v>26132.75</v>
      </c>
    </row>
    <row r="753" spans="1:7" x14ac:dyDescent="0.3">
      <c r="A753" s="2">
        <v>43666</v>
      </c>
      <c r="B753" s="3" t="s">
        <v>21</v>
      </c>
      <c r="C753" s="4" t="s">
        <v>11</v>
      </c>
      <c r="D753" s="4">
        <v>1226</v>
      </c>
      <c r="E753" s="4" t="s">
        <v>1</v>
      </c>
      <c r="F753" s="5">
        <v>27.25</v>
      </c>
      <c r="G753" s="7">
        <v>33408.5</v>
      </c>
    </row>
    <row r="754" spans="1:7" x14ac:dyDescent="0.3">
      <c r="A754" s="2">
        <v>43668</v>
      </c>
      <c r="B754" s="3" t="s">
        <v>21</v>
      </c>
      <c r="C754" s="4" t="s">
        <v>11</v>
      </c>
      <c r="D754" s="4">
        <v>1242</v>
      </c>
      <c r="E754" s="4" t="s">
        <v>1</v>
      </c>
      <c r="F754" s="5">
        <v>27.25</v>
      </c>
      <c r="G754" s="7">
        <v>33844.5</v>
      </c>
    </row>
    <row r="755" spans="1:7" x14ac:dyDescent="0.3">
      <c r="A755" s="2">
        <v>43669</v>
      </c>
      <c r="B755" s="3" t="s">
        <v>21</v>
      </c>
      <c r="C755" s="4" t="s">
        <v>11</v>
      </c>
      <c r="D755" s="4">
        <v>778</v>
      </c>
      <c r="E755" s="4" t="s">
        <v>1</v>
      </c>
      <c r="F755" s="5">
        <v>27.25</v>
      </c>
      <c r="G755" s="7">
        <v>21200.5</v>
      </c>
    </row>
    <row r="756" spans="1:7" x14ac:dyDescent="0.3">
      <c r="A756" s="2">
        <v>43670</v>
      </c>
      <c r="B756" s="3" t="s">
        <v>21</v>
      </c>
      <c r="C756" s="4" t="s">
        <v>11</v>
      </c>
      <c r="D756" s="4">
        <v>1850</v>
      </c>
      <c r="E756" s="4" t="s">
        <v>1</v>
      </c>
      <c r="F756" s="5">
        <v>23.5</v>
      </c>
      <c r="G756" s="7">
        <v>43475</v>
      </c>
    </row>
    <row r="757" spans="1:7" x14ac:dyDescent="0.3">
      <c r="A757" s="2">
        <v>43670</v>
      </c>
      <c r="B757" s="3" t="s">
        <v>21</v>
      </c>
      <c r="C757" s="4" t="s">
        <v>11</v>
      </c>
      <c r="D757" s="4">
        <v>830</v>
      </c>
      <c r="E757" s="4" t="s">
        <v>1</v>
      </c>
      <c r="F757" s="5">
        <v>23.5</v>
      </c>
      <c r="G757" s="7">
        <v>19505</v>
      </c>
    </row>
    <row r="758" spans="1:7" x14ac:dyDescent="0.3">
      <c r="A758" s="2">
        <v>43670</v>
      </c>
      <c r="B758" s="3" t="s">
        <v>21</v>
      </c>
      <c r="C758" s="4" t="s">
        <v>11</v>
      </c>
      <c r="D758" s="4">
        <v>988</v>
      </c>
      <c r="E758" s="4" t="s">
        <v>1</v>
      </c>
      <c r="F758" s="5">
        <v>23.5</v>
      </c>
      <c r="G758" s="7">
        <v>23218</v>
      </c>
    </row>
    <row r="759" spans="1:7" x14ac:dyDescent="0.3">
      <c r="A759" s="2">
        <v>43670</v>
      </c>
      <c r="B759" s="3" t="s">
        <v>21</v>
      </c>
      <c r="C759" s="4" t="s">
        <v>11</v>
      </c>
      <c r="D759" s="4">
        <v>976</v>
      </c>
      <c r="E759" s="4" t="s">
        <v>1</v>
      </c>
      <c r="F759" s="5">
        <v>23.5</v>
      </c>
      <c r="G759" s="7">
        <v>22936</v>
      </c>
    </row>
    <row r="760" spans="1:7" x14ac:dyDescent="0.3">
      <c r="A760" s="2">
        <v>43670</v>
      </c>
      <c r="B760" s="3" t="s">
        <v>21</v>
      </c>
      <c r="C760" s="4" t="s">
        <v>11</v>
      </c>
      <c r="D760" s="4">
        <v>3678</v>
      </c>
      <c r="E760" s="4" t="s">
        <v>1</v>
      </c>
      <c r="F760" s="5">
        <v>23.5</v>
      </c>
      <c r="G760" s="7">
        <v>86433</v>
      </c>
    </row>
    <row r="761" spans="1:7" x14ac:dyDescent="0.3">
      <c r="A761" s="2">
        <v>43670</v>
      </c>
      <c r="B761" s="3" t="s">
        <v>21</v>
      </c>
      <c r="C761" s="4" t="s">
        <v>11</v>
      </c>
      <c r="D761" s="4">
        <v>3341</v>
      </c>
      <c r="E761" s="4" t="s">
        <v>1</v>
      </c>
      <c r="F761" s="5">
        <v>23.5</v>
      </c>
      <c r="G761" s="7">
        <v>78513.5</v>
      </c>
    </row>
    <row r="762" spans="1:7" x14ac:dyDescent="0.3">
      <c r="A762" s="2">
        <v>43670</v>
      </c>
      <c r="B762" s="3" t="s">
        <v>21</v>
      </c>
      <c r="C762" s="4" t="s">
        <v>11</v>
      </c>
      <c r="D762" s="4">
        <v>866</v>
      </c>
      <c r="E762" s="4" t="s">
        <v>1</v>
      </c>
      <c r="F762" s="5">
        <v>23</v>
      </c>
      <c r="G762" s="7">
        <v>19918</v>
      </c>
    </row>
    <row r="763" spans="1:7" x14ac:dyDescent="0.3">
      <c r="A763" s="2">
        <v>43670</v>
      </c>
      <c r="B763" s="3" t="s">
        <v>21</v>
      </c>
      <c r="C763" s="4" t="s">
        <v>11</v>
      </c>
      <c r="D763" s="4">
        <v>1062</v>
      </c>
      <c r="E763" s="4" t="s">
        <v>1</v>
      </c>
      <c r="F763" s="5">
        <v>23</v>
      </c>
      <c r="G763" s="7">
        <v>24426</v>
      </c>
    </row>
    <row r="764" spans="1:7" x14ac:dyDescent="0.3">
      <c r="A764" s="2">
        <v>43670</v>
      </c>
      <c r="B764" s="3" t="s">
        <v>21</v>
      </c>
      <c r="C764" s="4" t="s">
        <v>11</v>
      </c>
      <c r="D764" s="4">
        <v>516</v>
      </c>
      <c r="E764" s="4" t="s">
        <v>1</v>
      </c>
      <c r="F764" s="5">
        <v>29.25</v>
      </c>
      <c r="G764" s="7">
        <v>15093</v>
      </c>
    </row>
    <row r="765" spans="1:7" x14ac:dyDescent="0.3">
      <c r="A765" s="2">
        <v>43672</v>
      </c>
      <c r="B765" s="3" t="s">
        <v>21</v>
      </c>
      <c r="C765" s="4" t="s">
        <v>11</v>
      </c>
      <c r="D765" s="4">
        <v>381</v>
      </c>
      <c r="E765" s="4" t="s">
        <v>1</v>
      </c>
      <c r="F765" s="5">
        <v>29.25</v>
      </c>
      <c r="G765" s="7">
        <v>11144.25</v>
      </c>
    </row>
    <row r="766" spans="1:7" x14ac:dyDescent="0.3">
      <c r="A766" s="2">
        <v>43672</v>
      </c>
      <c r="B766" s="3" t="s">
        <v>21</v>
      </c>
      <c r="C766" s="4" t="s">
        <v>11</v>
      </c>
      <c r="D766" s="4">
        <v>617</v>
      </c>
      <c r="E766" s="4" t="s">
        <v>1</v>
      </c>
      <c r="F766" s="5">
        <v>29.25</v>
      </c>
      <c r="G766" s="7">
        <v>18047.25</v>
      </c>
    </row>
    <row r="767" spans="1:7" x14ac:dyDescent="0.3">
      <c r="A767" s="2">
        <v>43672</v>
      </c>
      <c r="B767" s="3" t="s">
        <v>21</v>
      </c>
      <c r="C767" s="4" t="s">
        <v>11</v>
      </c>
      <c r="D767" s="4">
        <v>457</v>
      </c>
      <c r="E767" s="4" t="s">
        <v>1</v>
      </c>
      <c r="F767" s="5">
        <v>29.25</v>
      </c>
      <c r="G767" s="7">
        <v>13367.25</v>
      </c>
    </row>
    <row r="768" spans="1:7" x14ac:dyDescent="0.3">
      <c r="A768" s="2">
        <v>43672</v>
      </c>
      <c r="B768" s="3" t="s">
        <v>21</v>
      </c>
      <c r="C768" s="4" t="s">
        <v>11</v>
      </c>
      <c r="D768" s="4">
        <v>1134</v>
      </c>
      <c r="E768" s="4" t="s">
        <v>1</v>
      </c>
      <c r="F768" s="5">
        <v>27.25</v>
      </c>
      <c r="G768" s="7">
        <v>30901.5</v>
      </c>
    </row>
    <row r="769" spans="1:7" x14ac:dyDescent="0.3">
      <c r="A769" s="2">
        <v>43672</v>
      </c>
      <c r="B769" s="3" t="s">
        <v>21</v>
      </c>
      <c r="C769" s="4" t="s">
        <v>11</v>
      </c>
      <c r="D769" s="4">
        <v>558</v>
      </c>
      <c r="E769" s="4" t="s">
        <v>1</v>
      </c>
      <c r="F769" s="5">
        <v>29.25</v>
      </c>
      <c r="G769" s="7">
        <v>16321.5</v>
      </c>
    </row>
    <row r="770" spans="1:7" x14ac:dyDescent="0.3">
      <c r="A770" s="2">
        <v>43672</v>
      </c>
      <c r="B770" s="3" t="s">
        <v>21</v>
      </c>
      <c r="C770" s="4" t="s">
        <v>11</v>
      </c>
      <c r="D770" s="4">
        <v>381</v>
      </c>
      <c r="E770" s="4" t="s">
        <v>1</v>
      </c>
      <c r="F770" s="5">
        <v>27</v>
      </c>
      <c r="G770" s="7">
        <v>10287</v>
      </c>
    </row>
    <row r="771" spans="1:7" x14ac:dyDescent="0.3">
      <c r="A771" s="2">
        <v>43673</v>
      </c>
      <c r="B771" s="3" t="s">
        <v>21</v>
      </c>
      <c r="C771" s="4" t="s">
        <v>11</v>
      </c>
      <c r="D771" s="4">
        <v>997</v>
      </c>
      <c r="E771" s="4" t="s">
        <v>1</v>
      </c>
      <c r="F771" s="5">
        <v>23</v>
      </c>
      <c r="G771" s="7">
        <v>22931</v>
      </c>
    </row>
    <row r="772" spans="1:7" x14ac:dyDescent="0.3">
      <c r="A772" s="2">
        <v>43673</v>
      </c>
      <c r="B772" s="3" t="s">
        <v>21</v>
      </c>
      <c r="C772" s="4" t="s">
        <v>11</v>
      </c>
      <c r="D772" s="4">
        <v>859</v>
      </c>
      <c r="E772" s="4" t="s">
        <v>1</v>
      </c>
      <c r="F772" s="5">
        <v>23</v>
      </c>
      <c r="G772" s="7">
        <v>19757</v>
      </c>
    </row>
    <row r="773" spans="1:7" x14ac:dyDescent="0.3">
      <c r="A773" s="2">
        <v>43675</v>
      </c>
      <c r="B773" s="3" t="s">
        <v>21</v>
      </c>
      <c r="C773" s="4" t="s">
        <v>11</v>
      </c>
      <c r="D773" s="4">
        <v>1045</v>
      </c>
      <c r="E773" s="4" t="s">
        <v>1</v>
      </c>
      <c r="F773" s="5">
        <v>22.75</v>
      </c>
      <c r="G773" s="7">
        <v>23773.75</v>
      </c>
    </row>
    <row r="774" spans="1:7" x14ac:dyDescent="0.3">
      <c r="A774" s="2">
        <v>43675</v>
      </c>
      <c r="B774" s="3" t="s">
        <v>21</v>
      </c>
      <c r="C774" s="4" t="s">
        <v>11</v>
      </c>
      <c r="D774" s="4">
        <v>957</v>
      </c>
      <c r="E774" s="4" t="s">
        <v>1</v>
      </c>
      <c r="F774" s="5">
        <v>24</v>
      </c>
      <c r="G774" s="7">
        <v>22968</v>
      </c>
    </row>
    <row r="775" spans="1:7" x14ac:dyDescent="0.3">
      <c r="A775" s="2">
        <v>43675</v>
      </c>
      <c r="B775" s="3" t="s">
        <v>21</v>
      </c>
      <c r="C775" s="4" t="s">
        <v>11</v>
      </c>
      <c r="D775" s="4">
        <v>959</v>
      </c>
      <c r="E775" s="4" t="s">
        <v>1</v>
      </c>
      <c r="F775" s="5">
        <v>22.75</v>
      </c>
      <c r="G775" s="7">
        <v>21817.25</v>
      </c>
    </row>
    <row r="776" spans="1:7" x14ac:dyDescent="0.3">
      <c r="A776" s="2">
        <v>43676</v>
      </c>
      <c r="B776" s="3" t="s">
        <v>21</v>
      </c>
      <c r="C776" s="4" t="s">
        <v>11</v>
      </c>
      <c r="D776" s="4">
        <v>510</v>
      </c>
      <c r="E776" s="4" t="s">
        <v>1</v>
      </c>
      <c r="F776" s="5">
        <v>29</v>
      </c>
      <c r="G776" s="7">
        <v>14790</v>
      </c>
    </row>
    <row r="777" spans="1:7" x14ac:dyDescent="0.3">
      <c r="A777" s="2">
        <v>43676</v>
      </c>
      <c r="B777" s="3" t="s">
        <v>21</v>
      </c>
      <c r="C777" s="4" t="s">
        <v>11</v>
      </c>
      <c r="D777" s="4">
        <v>513</v>
      </c>
      <c r="E777" s="4" t="s">
        <v>1</v>
      </c>
      <c r="F777" s="5">
        <v>22.75</v>
      </c>
      <c r="G777" s="7">
        <v>11670.75</v>
      </c>
    </row>
    <row r="778" spans="1:7" x14ac:dyDescent="0.3">
      <c r="A778" s="2">
        <v>43677</v>
      </c>
      <c r="B778" s="3" t="s">
        <v>21</v>
      </c>
      <c r="C778" s="4" t="s">
        <v>11</v>
      </c>
      <c r="D778" s="4">
        <v>869</v>
      </c>
      <c r="E778" s="4" t="s">
        <v>1</v>
      </c>
      <c r="F778" s="5">
        <v>22.75</v>
      </c>
      <c r="G778" s="7">
        <v>19769.75</v>
      </c>
    </row>
    <row r="779" spans="1:7" x14ac:dyDescent="0.3">
      <c r="A779" s="2">
        <v>43680</v>
      </c>
      <c r="B779" s="3" t="s">
        <v>21</v>
      </c>
      <c r="C779" s="4" t="s">
        <v>11</v>
      </c>
      <c r="D779" s="4">
        <v>1657</v>
      </c>
      <c r="E779" s="4" t="s">
        <v>1</v>
      </c>
      <c r="F779" s="5">
        <v>21.5</v>
      </c>
      <c r="G779" s="7">
        <v>35625.5</v>
      </c>
    </row>
    <row r="780" spans="1:7" x14ac:dyDescent="0.3">
      <c r="A780" s="2">
        <v>43680</v>
      </c>
      <c r="B780" s="3" t="s">
        <v>21</v>
      </c>
      <c r="C780" s="4" t="s">
        <v>11</v>
      </c>
      <c r="D780" s="4">
        <v>2125</v>
      </c>
      <c r="E780" s="4" t="s">
        <v>1</v>
      </c>
      <c r="F780" s="5">
        <v>21.5</v>
      </c>
      <c r="G780" s="7">
        <v>45687.5</v>
      </c>
    </row>
    <row r="781" spans="1:7" x14ac:dyDescent="0.3">
      <c r="A781" s="2">
        <v>43680</v>
      </c>
      <c r="B781" s="3" t="s">
        <v>21</v>
      </c>
      <c r="C781" s="4" t="s">
        <v>11</v>
      </c>
      <c r="D781" s="4">
        <v>552</v>
      </c>
      <c r="E781" s="4" t="s">
        <v>1</v>
      </c>
      <c r="F781" s="5">
        <v>27.25</v>
      </c>
      <c r="G781" s="7">
        <v>15042</v>
      </c>
    </row>
    <row r="782" spans="1:7" x14ac:dyDescent="0.3">
      <c r="A782" s="2">
        <v>43680</v>
      </c>
      <c r="B782" s="3" t="s">
        <v>21</v>
      </c>
      <c r="C782" s="4" t="s">
        <v>11</v>
      </c>
      <c r="D782" s="4">
        <v>610</v>
      </c>
      <c r="E782" s="4" t="s">
        <v>1</v>
      </c>
      <c r="F782" s="5">
        <v>29</v>
      </c>
      <c r="G782" s="7">
        <v>17690</v>
      </c>
    </row>
    <row r="783" spans="1:7" x14ac:dyDescent="0.3">
      <c r="A783" s="2">
        <v>43683</v>
      </c>
      <c r="B783" s="3" t="s">
        <v>21</v>
      </c>
      <c r="C783" s="4" t="s">
        <v>11</v>
      </c>
      <c r="D783" s="4">
        <v>955</v>
      </c>
      <c r="E783" s="4" t="s">
        <v>1</v>
      </c>
      <c r="F783" s="5">
        <v>27</v>
      </c>
      <c r="G783" s="7">
        <v>25785</v>
      </c>
    </row>
    <row r="784" spans="1:7" x14ac:dyDescent="0.3">
      <c r="A784" s="2">
        <v>43686</v>
      </c>
      <c r="B784" s="3" t="s">
        <v>21</v>
      </c>
      <c r="C784" s="4" t="s">
        <v>11</v>
      </c>
      <c r="D784" s="4">
        <v>559</v>
      </c>
      <c r="E784" s="4" t="s">
        <v>1</v>
      </c>
      <c r="F784" s="5">
        <v>22.5</v>
      </c>
      <c r="G784" s="7">
        <v>12577.5</v>
      </c>
    </row>
    <row r="785" spans="1:7" x14ac:dyDescent="0.3">
      <c r="A785" s="2">
        <v>43697</v>
      </c>
      <c r="B785" s="3" t="s">
        <v>21</v>
      </c>
      <c r="C785" s="4" t="s">
        <v>11</v>
      </c>
      <c r="D785" s="4">
        <v>1770</v>
      </c>
      <c r="E785" s="4" t="s">
        <v>1</v>
      </c>
      <c r="F785" s="5">
        <v>22.75</v>
      </c>
      <c r="G785" s="7">
        <v>40267.5</v>
      </c>
    </row>
    <row r="786" spans="1:7" x14ac:dyDescent="0.3">
      <c r="A786" s="2">
        <v>43697</v>
      </c>
      <c r="B786" s="3" t="s">
        <v>21</v>
      </c>
      <c r="C786" s="4" t="s">
        <v>11</v>
      </c>
      <c r="D786" s="4">
        <v>1122</v>
      </c>
      <c r="E786" s="4" t="s">
        <v>1</v>
      </c>
      <c r="F786" s="5">
        <v>27</v>
      </c>
      <c r="G786" s="7">
        <v>30294</v>
      </c>
    </row>
    <row r="787" spans="1:7" x14ac:dyDescent="0.3">
      <c r="A787" s="2">
        <v>43697</v>
      </c>
      <c r="B787" s="3" t="s">
        <v>21</v>
      </c>
      <c r="C787" s="4" t="s">
        <v>11</v>
      </c>
      <c r="D787" s="4">
        <v>1192</v>
      </c>
      <c r="E787" s="4" t="s">
        <v>1</v>
      </c>
      <c r="F787" s="5">
        <v>27</v>
      </c>
      <c r="G787" s="7">
        <v>32184</v>
      </c>
    </row>
    <row r="788" spans="1:7" x14ac:dyDescent="0.3">
      <c r="A788" s="2">
        <v>43697</v>
      </c>
      <c r="B788" s="3" t="s">
        <v>21</v>
      </c>
      <c r="C788" s="4" t="s">
        <v>11</v>
      </c>
      <c r="D788" s="4">
        <v>930</v>
      </c>
      <c r="E788" s="4" t="s">
        <v>1</v>
      </c>
      <c r="F788" s="5">
        <v>21.5</v>
      </c>
      <c r="G788" s="7">
        <v>19995</v>
      </c>
    </row>
    <row r="789" spans="1:7" x14ac:dyDescent="0.3">
      <c r="A789" s="2">
        <v>43697</v>
      </c>
      <c r="B789" s="3" t="s">
        <v>21</v>
      </c>
      <c r="C789" s="4" t="s">
        <v>11</v>
      </c>
      <c r="D789" s="4">
        <v>1517</v>
      </c>
      <c r="E789" s="4" t="s">
        <v>1</v>
      </c>
      <c r="F789" s="5">
        <v>21.5</v>
      </c>
      <c r="G789" s="7">
        <v>32615.5</v>
      </c>
    </row>
    <row r="790" spans="1:7" x14ac:dyDescent="0.3">
      <c r="A790" s="2">
        <v>43697</v>
      </c>
      <c r="B790" s="3" t="s">
        <v>21</v>
      </c>
      <c r="C790" s="4" t="s">
        <v>11</v>
      </c>
      <c r="D790" s="4">
        <v>1637</v>
      </c>
      <c r="E790" s="4" t="s">
        <v>1</v>
      </c>
      <c r="F790" s="5">
        <v>21.5</v>
      </c>
      <c r="G790" s="7">
        <v>35195.5</v>
      </c>
    </row>
    <row r="791" spans="1:7" x14ac:dyDescent="0.3">
      <c r="A791" s="2">
        <v>43698</v>
      </c>
      <c r="B791" s="3" t="s">
        <v>21</v>
      </c>
      <c r="C791" s="4" t="s">
        <v>11</v>
      </c>
      <c r="D791" s="4">
        <v>566</v>
      </c>
      <c r="E791" s="4" t="s">
        <v>1</v>
      </c>
      <c r="F791" s="5">
        <v>27</v>
      </c>
      <c r="G791" s="7">
        <v>15282</v>
      </c>
    </row>
    <row r="792" spans="1:7" x14ac:dyDescent="0.3">
      <c r="A792" s="2">
        <v>43698</v>
      </c>
      <c r="B792" s="3" t="s">
        <v>21</v>
      </c>
      <c r="C792" s="4" t="s">
        <v>11</v>
      </c>
      <c r="D792" s="4">
        <v>1078</v>
      </c>
      <c r="E792" s="4" t="s">
        <v>1</v>
      </c>
      <c r="F792" s="5">
        <v>23</v>
      </c>
      <c r="G792" s="7">
        <v>24794</v>
      </c>
    </row>
    <row r="793" spans="1:7" x14ac:dyDescent="0.3">
      <c r="A793" s="2">
        <v>43698</v>
      </c>
      <c r="B793" s="3" t="s">
        <v>21</v>
      </c>
      <c r="C793" s="4" t="s">
        <v>11</v>
      </c>
      <c r="D793" s="4">
        <v>471</v>
      </c>
      <c r="E793" s="4" t="s">
        <v>1</v>
      </c>
      <c r="F793" s="5">
        <v>28.25</v>
      </c>
      <c r="G793" s="7">
        <v>13305.75</v>
      </c>
    </row>
    <row r="794" spans="1:7" x14ac:dyDescent="0.3">
      <c r="A794" s="2">
        <v>43698</v>
      </c>
      <c r="B794" s="3" t="s">
        <v>21</v>
      </c>
      <c r="C794" s="4" t="s">
        <v>11</v>
      </c>
      <c r="D794" s="4">
        <v>1449</v>
      </c>
      <c r="E794" s="4" t="s">
        <v>1</v>
      </c>
      <c r="F794" s="5">
        <v>21.5</v>
      </c>
      <c r="G794" s="7">
        <v>31153.5</v>
      </c>
    </row>
    <row r="795" spans="1:7" x14ac:dyDescent="0.3">
      <c r="A795" s="2">
        <v>43698</v>
      </c>
      <c r="B795" s="3" t="s">
        <v>21</v>
      </c>
      <c r="C795" s="4" t="s">
        <v>11</v>
      </c>
      <c r="D795" s="4">
        <v>1042</v>
      </c>
      <c r="E795" s="4" t="s">
        <v>1</v>
      </c>
      <c r="F795" s="5">
        <v>21.5</v>
      </c>
      <c r="G795" s="7">
        <v>22403</v>
      </c>
    </row>
    <row r="796" spans="1:7" x14ac:dyDescent="0.3">
      <c r="A796" s="2">
        <v>43698</v>
      </c>
      <c r="B796" s="3" t="s">
        <v>21</v>
      </c>
      <c r="C796" s="4" t="s">
        <v>11</v>
      </c>
      <c r="D796" s="4">
        <v>443</v>
      </c>
      <c r="E796" s="4" t="s">
        <v>1</v>
      </c>
      <c r="F796" s="5">
        <v>28.25</v>
      </c>
      <c r="G796" s="7">
        <v>12514.75</v>
      </c>
    </row>
    <row r="797" spans="1:7" x14ac:dyDescent="0.3">
      <c r="A797" s="2">
        <v>43699</v>
      </c>
      <c r="B797" s="3" t="s">
        <v>21</v>
      </c>
      <c r="C797" s="4" t="s">
        <v>11</v>
      </c>
      <c r="D797" s="4">
        <v>1194</v>
      </c>
      <c r="E797" s="4" t="s">
        <v>1</v>
      </c>
      <c r="F797" s="5">
        <v>21.5</v>
      </c>
      <c r="G797" s="7">
        <v>25671</v>
      </c>
    </row>
    <row r="798" spans="1:7" x14ac:dyDescent="0.3">
      <c r="A798" s="2">
        <v>43699</v>
      </c>
      <c r="B798" s="3" t="s">
        <v>21</v>
      </c>
      <c r="C798" s="4" t="s">
        <v>11</v>
      </c>
      <c r="D798" s="4">
        <v>1050</v>
      </c>
      <c r="E798" s="4" t="s">
        <v>1</v>
      </c>
      <c r="F798" s="5">
        <v>21.5</v>
      </c>
      <c r="G798" s="7">
        <v>22575</v>
      </c>
    </row>
    <row r="799" spans="1:7" x14ac:dyDescent="0.3">
      <c r="A799" s="2">
        <v>43701</v>
      </c>
      <c r="B799" s="3" t="s">
        <v>21</v>
      </c>
      <c r="C799" s="4" t="s">
        <v>11</v>
      </c>
      <c r="D799" s="4">
        <v>1037</v>
      </c>
      <c r="E799" s="4" t="s">
        <v>1</v>
      </c>
      <c r="F799" s="5">
        <v>22.5</v>
      </c>
      <c r="G799" s="7">
        <v>23332.5</v>
      </c>
    </row>
    <row r="800" spans="1:7" x14ac:dyDescent="0.3">
      <c r="A800" s="2">
        <v>43701</v>
      </c>
      <c r="B800" s="3" t="s">
        <v>21</v>
      </c>
      <c r="C800" s="4" t="s">
        <v>11</v>
      </c>
      <c r="D800" s="4">
        <v>930</v>
      </c>
      <c r="E800" s="4" t="s">
        <v>1</v>
      </c>
      <c r="F800" s="5">
        <v>22.5</v>
      </c>
      <c r="G800" s="7">
        <v>20925</v>
      </c>
    </row>
    <row r="801" spans="1:7" x14ac:dyDescent="0.3">
      <c r="A801" s="2">
        <v>43701</v>
      </c>
      <c r="B801" s="3" t="s">
        <v>21</v>
      </c>
      <c r="C801" s="4" t="s">
        <v>11</v>
      </c>
      <c r="D801" s="4">
        <v>1101</v>
      </c>
      <c r="E801" s="4" t="s">
        <v>1</v>
      </c>
      <c r="F801" s="5">
        <v>26.75</v>
      </c>
      <c r="G801" s="7">
        <v>29451.75</v>
      </c>
    </row>
    <row r="802" spans="1:7" x14ac:dyDescent="0.3">
      <c r="A802" s="2">
        <v>43701</v>
      </c>
      <c r="B802" s="3" t="s">
        <v>21</v>
      </c>
      <c r="C802" s="4" t="s">
        <v>11</v>
      </c>
      <c r="D802" s="4">
        <v>363</v>
      </c>
      <c r="E802" s="4" t="s">
        <v>1</v>
      </c>
      <c r="F802" s="5">
        <v>28</v>
      </c>
      <c r="G802" s="7">
        <v>10164</v>
      </c>
    </row>
    <row r="803" spans="1:7" x14ac:dyDescent="0.3">
      <c r="A803" s="2">
        <v>43701</v>
      </c>
      <c r="B803" s="3" t="s">
        <v>21</v>
      </c>
      <c r="C803" s="4" t="s">
        <v>11</v>
      </c>
      <c r="D803" s="4">
        <v>334</v>
      </c>
      <c r="E803" s="4" t="s">
        <v>1</v>
      </c>
      <c r="F803" s="5">
        <v>28.5</v>
      </c>
      <c r="G803" s="7">
        <v>9519</v>
      </c>
    </row>
    <row r="804" spans="1:7" x14ac:dyDescent="0.3">
      <c r="A804" s="2">
        <v>43701</v>
      </c>
      <c r="B804" s="3" t="s">
        <v>21</v>
      </c>
      <c r="C804" s="4" t="s">
        <v>11</v>
      </c>
      <c r="D804" s="4">
        <v>311</v>
      </c>
      <c r="E804" s="4" t="s">
        <v>1</v>
      </c>
      <c r="F804" s="5">
        <v>28.5</v>
      </c>
      <c r="G804" s="7">
        <v>8863.5</v>
      </c>
    </row>
    <row r="805" spans="1:7" x14ac:dyDescent="0.3">
      <c r="A805" s="2">
        <v>43701</v>
      </c>
      <c r="B805" s="3" t="s">
        <v>21</v>
      </c>
      <c r="C805" s="4" t="s">
        <v>11</v>
      </c>
      <c r="D805" s="4">
        <v>345</v>
      </c>
      <c r="E805" s="4" t="s">
        <v>1</v>
      </c>
      <c r="F805" s="5">
        <v>28</v>
      </c>
      <c r="G805" s="7">
        <v>9660</v>
      </c>
    </row>
    <row r="806" spans="1:7" x14ac:dyDescent="0.3">
      <c r="A806" s="2">
        <v>43701</v>
      </c>
      <c r="B806" s="3" t="s">
        <v>21</v>
      </c>
      <c r="C806" s="4" t="s">
        <v>11</v>
      </c>
      <c r="D806" s="4">
        <v>3430</v>
      </c>
      <c r="E806" s="4" t="s">
        <v>1</v>
      </c>
      <c r="F806" s="5">
        <v>21.5</v>
      </c>
      <c r="G806" s="7">
        <v>73745</v>
      </c>
    </row>
    <row r="807" spans="1:7" x14ac:dyDescent="0.3">
      <c r="A807" s="2">
        <v>43701</v>
      </c>
      <c r="B807" s="3" t="s">
        <v>21</v>
      </c>
      <c r="C807" s="4" t="s">
        <v>11</v>
      </c>
      <c r="D807" s="4">
        <v>918</v>
      </c>
      <c r="E807" s="4" t="s">
        <v>1</v>
      </c>
      <c r="F807" s="5">
        <v>21.5</v>
      </c>
      <c r="G807" s="7">
        <v>19737</v>
      </c>
    </row>
    <row r="808" spans="1:7" x14ac:dyDescent="0.3">
      <c r="A808" s="2">
        <v>43703</v>
      </c>
      <c r="B808" s="3" t="s">
        <v>21</v>
      </c>
      <c r="C808" s="4" t="s">
        <v>11</v>
      </c>
      <c r="D808" s="4">
        <v>909</v>
      </c>
      <c r="E808" s="4" t="s">
        <v>1</v>
      </c>
      <c r="F808" s="5">
        <v>21.5</v>
      </c>
      <c r="G808" s="7">
        <v>19543.5</v>
      </c>
    </row>
    <row r="809" spans="1:7" x14ac:dyDescent="0.3">
      <c r="A809" s="2">
        <v>43703</v>
      </c>
      <c r="B809" s="3" t="s">
        <v>21</v>
      </c>
      <c r="C809" s="4" t="s">
        <v>11</v>
      </c>
      <c r="D809" s="4">
        <v>2017</v>
      </c>
      <c r="E809" s="4" t="s">
        <v>1</v>
      </c>
      <c r="F809" s="5">
        <v>21.5</v>
      </c>
      <c r="G809" s="7">
        <v>43365.5</v>
      </c>
    </row>
    <row r="810" spans="1:7" x14ac:dyDescent="0.3">
      <c r="A810" s="2">
        <v>43703</v>
      </c>
      <c r="B810" s="3" t="s">
        <v>21</v>
      </c>
      <c r="C810" s="4" t="s">
        <v>11</v>
      </c>
      <c r="D810" s="4">
        <v>2161</v>
      </c>
      <c r="E810" s="4" t="s">
        <v>1</v>
      </c>
      <c r="F810" s="5">
        <v>21.5</v>
      </c>
      <c r="G810" s="7">
        <v>46461.5</v>
      </c>
    </row>
    <row r="811" spans="1:7" x14ac:dyDescent="0.3">
      <c r="A811" s="2">
        <v>43703</v>
      </c>
      <c r="B811" s="3" t="s">
        <v>21</v>
      </c>
      <c r="C811" s="4" t="s">
        <v>11</v>
      </c>
      <c r="D811" s="4">
        <v>2262</v>
      </c>
      <c r="E811" s="4" t="s">
        <v>1</v>
      </c>
      <c r="F811" s="5">
        <v>21.5</v>
      </c>
      <c r="G811" s="7">
        <v>48633</v>
      </c>
    </row>
    <row r="812" spans="1:7" x14ac:dyDescent="0.3">
      <c r="A812" s="2">
        <v>43703</v>
      </c>
      <c r="B812" s="3" t="s">
        <v>21</v>
      </c>
      <c r="C812" s="4" t="s">
        <v>11</v>
      </c>
      <c r="D812" s="4">
        <v>569</v>
      </c>
      <c r="E812" s="4" t="s">
        <v>1</v>
      </c>
      <c r="F812" s="5">
        <v>28</v>
      </c>
      <c r="G812" s="7">
        <v>15932</v>
      </c>
    </row>
    <row r="813" spans="1:7" x14ac:dyDescent="0.3">
      <c r="A813" s="2">
        <v>43704</v>
      </c>
      <c r="B813" s="3" t="s">
        <v>21</v>
      </c>
      <c r="C813" s="4" t="s">
        <v>11</v>
      </c>
      <c r="D813" s="4">
        <v>475</v>
      </c>
      <c r="E813" s="4" t="s">
        <v>1</v>
      </c>
      <c r="F813" s="5">
        <v>28</v>
      </c>
      <c r="G813" s="7">
        <v>13300</v>
      </c>
    </row>
    <row r="814" spans="1:7" x14ac:dyDescent="0.3">
      <c r="A814" s="2">
        <v>43704</v>
      </c>
      <c r="B814" s="3" t="s">
        <v>21</v>
      </c>
      <c r="C814" s="4" t="s">
        <v>11</v>
      </c>
      <c r="D814" s="4">
        <v>1177</v>
      </c>
      <c r="E814" s="4" t="s">
        <v>1</v>
      </c>
      <c r="F814" s="5">
        <v>22.75</v>
      </c>
      <c r="G814" s="7">
        <v>26776.75</v>
      </c>
    </row>
    <row r="815" spans="1:7" x14ac:dyDescent="0.3">
      <c r="A815" s="2">
        <v>43704</v>
      </c>
      <c r="B815" s="3" t="s">
        <v>21</v>
      </c>
      <c r="C815" s="4" t="s">
        <v>11</v>
      </c>
      <c r="D815" s="4">
        <v>872</v>
      </c>
      <c r="E815" s="4" t="s">
        <v>1</v>
      </c>
      <c r="F815" s="5">
        <v>22.75</v>
      </c>
      <c r="G815" s="7">
        <v>19838</v>
      </c>
    </row>
    <row r="816" spans="1:7" x14ac:dyDescent="0.3">
      <c r="A816" s="2">
        <v>43705</v>
      </c>
      <c r="B816" s="3" t="s">
        <v>21</v>
      </c>
      <c r="C816" s="4" t="s">
        <v>11</v>
      </c>
      <c r="D816" s="4">
        <v>1403</v>
      </c>
      <c r="E816" s="4" t="s">
        <v>1</v>
      </c>
      <c r="F816" s="5">
        <v>22.75</v>
      </c>
      <c r="G816" s="7">
        <v>31918.25</v>
      </c>
    </row>
    <row r="817" spans="1:7" x14ac:dyDescent="0.3">
      <c r="A817" s="2">
        <v>43705</v>
      </c>
      <c r="B817" s="3" t="s">
        <v>21</v>
      </c>
      <c r="C817" s="4" t="s">
        <v>11</v>
      </c>
      <c r="D817" s="4">
        <v>995</v>
      </c>
      <c r="E817" s="4" t="s">
        <v>1</v>
      </c>
      <c r="F817" s="5">
        <v>22.75</v>
      </c>
      <c r="G817" s="7">
        <v>22636.25</v>
      </c>
    </row>
    <row r="818" spans="1:7" x14ac:dyDescent="0.3">
      <c r="A818" s="2">
        <v>43705</v>
      </c>
      <c r="B818" s="3" t="s">
        <v>21</v>
      </c>
      <c r="C818" s="4" t="s">
        <v>11</v>
      </c>
      <c r="D818" s="4">
        <v>3176</v>
      </c>
      <c r="E818" s="4" t="s">
        <v>1</v>
      </c>
      <c r="F818" s="5">
        <v>22.75</v>
      </c>
      <c r="G818" s="7">
        <v>72254</v>
      </c>
    </row>
    <row r="819" spans="1:7" x14ac:dyDescent="0.3">
      <c r="A819" s="2">
        <v>43705</v>
      </c>
      <c r="B819" s="3" t="s">
        <v>21</v>
      </c>
      <c r="C819" s="4" t="s">
        <v>11</v>
      </c>
      <c r="D819" s="4">
        <v>3952</v>
      </c>
      <c r="E819" s="4" t="s">
        <v>1</v>
      </c>
      <c r="F819" s="5">
        <v>22.75</v>
      </c>
      <c r="G819" s="7">
        <v>89908</v>
      </c>
    </row>
    <row r="820" spans="1:7" x14ac:dyDescent="0.3">
      <c r="A820" s="2">
        <v>43705</v>
      </c>
      <c r="B820" s="3" t="s">
        <v>21</v>
      </c>
      <c r="C820" s="4" t="s">
        <v>11</v>
      </c>
      <c r="D820" s="4">
        <v>3085</v>
      </c>
      <c r="E820" s="4" t="s">
        <v>1</v>
      </c>
      <c r="F820" s="5">
        <v>21.5</v>
      </c>
      <c r="G820" s="7">
        <v>66327.5</v>
      </c>
    </row>
    <row r="821" spans="1:7" x14ac:dyDescent="0.3">
      <c r="A821" s="2">
        <v>43705</v>
      </c>
      <c r="B821" s="3" t="s">
        <v>21</v>
      </c>
      <c r="C821" s="4" t="s">
        <v>11</v>
      </c>
      <c r="D821" s="4">
        <v>508</v>
      </c>
      <c r="E821" s="4" t="s">
        <v>1</v>
      </c>
      <c r="F821" s="5">
        <v>21.5</v>
      </c>
      <c r="G821" s="7">
        <v>10922</v>
      </c>
    </row>
    <row r="822" spans="1:7" x14ac:dyDescent="0.3">
      <c r="A822" s="2">
        <v>43705</v>
      </c>
      <c r="B822" s="3" t="s">
        <v>21</v>
      </c>
      <c r="C822" s="4" t="s">
        <v>11</v>
      </c>
      <c r="D822" s="4">
        <v>333</v>
      </c>
      <c r="E822" s="4" t="s">
        <v>1</v>
      </c>
      <c r="F822" s="5">
        <v>28</v>
      </c>
      <c r="G822" s="7">
        <v>9324</v>
      </c>
    </row>
    <row r="823" spans="1:7" x14ac:dyDescent="0.3">
      <c r="A823" s="2">
        <v>43705</v>
      </c>
      <c r="B823" s="3" t="s">
        <v>21</v>
      </c>
      <c r="C823" s="4" t="s">
        <v>11</v>
      </c>
      <c r="D823" s="4">
        <v>296</v>
      </c>
      <c r="E823" s="4" t="s">
        <v>1</v>
      </c>
      <c r="F823" s="5">
        <v>26.5</v>
      </c>
      <c r="G823" s="7">
        <v>7844</v>
      </c>
    </row>
    <row r="824" spans="1:7" x14ac:dyDescent="0.3">
      <c r="A824" s="2">
        <v>43706</v>
      </c>
      <c r="B824" s="3" t="s">
        <v>21</v>
      </c>
      <c r="C824" s="4" t="s">
        <v>11</v>
      </c>
      <c r="D824" s="4">
        <v>577</v>
      </c>
      <c r="E824" s="4" t="s">
        <v>1</v>
      </c>
      <c r="F824" s="5">
        <v>28</v>
      </c>
      <c r="G824" s="7">
        <v>16156</v>
      </c>
    </row>
    <row r="825" spans="1:7" x14ac:dyDescent="0.3">
      <c r="A825" s="2">
        <v>43706</v>
      </c>
      <c r="B825" s="3" t="s">
        <v>21</v>
      </c>
      <c r="C825" s="4" t="s">
        <v>11</v>
      </c>
      <c r="D825" s="4">
        <v>1180</v>
      </c>
      <c r="E825" s="4" t="s">
        <v>1</v>
      </c>
      <c r="F825" s="5">
        <v>21.5</v>
      </c>
      <c r="G825" s="7">
        <v>25370</v>
      </c>
    </row>
    <row r="826" spans="1:7" x14ac:dyDescent="0.3">
      <c r="A826" s="2">
        <v>43708</v>
      </c>
      <c r="B826" s="3" t="s">
        <v>21</v>
      </c>
      <c r="C826" s="4" t="s">
        <v>11</v>
      </c>
      <c r="D826" s="4">
        <v>1164</v>
      </c>
      <c r="E826" s="4" t="s">
        <v>1</v>
      </c>
      <c r="F826" s="5">
        <v>26</v>
      </c>
      <c r="G826" s="7">
        <v>30264</v>
      </c>
    </row>
    <row r="827" spans="1:7" x14ac:dyDescent="0.3">
      <c r="A827" s="2">
        <v>43708</v>
      </c>
      <c r="B827" s="3" t="s">
        <v>21</v>
      </c>
      <c r="C827" s="4" t="s">
        <v>11</v>
      </c>
      <c r="D827" s="4">
        <v>1103</v>
      </c>
      <c r="E827" s="4" t="s">
        <v>1</v>
      </c>
      <c r="F827" s="5">
        <v>26</v>
      </c>
      <c r="G827" s="7">
        <v>28678</v>
      </c>
    </row>
    <row r="828" spans="1:7" x14ac:dyDescent="0.3">
      <c r="A828" s="2">
        <v>43710</v>
      </c>
      <c r="B828" s="3" t="s">
        <v>21</v>
      </c>
      <c r="C828" s="4" t="s">
        <v>11</v>
      </c>
      <c r="D828" s="4">
        <v>494</v>
      </c>
      <c r="E828" s="4" t="s">
        <v>1</v>
      </c>
      <c r="F828" s="5">
        <v>22.75</v>
      </c>
      <c r="G828" s="7">
        <v>11238.5</v>
      </c>
    </row>
    <row r="829" spans="1:7" x14ac:dyDescent="0.3">
      <c r="A829" s="2">
        <v>43710</v>
      </c>
      <c r="B829" s="3" t="s">
        <v>21</v>
      </c>
      <c r="C829" s="4" t="s">
        <v>11</v>
      </c>
      <c r="D829" s="4">
        <v>596</v>
      </c>
      <c r="E829" s="4" t="s">
        <v>1</v>
      </c>
      <c r="F829" s="5">
        <v>29.5</v>
      </c>
      <c r="G829" s="7">
        <v>17582</v>
      </c>
    </row>
    <row r="830" spans="1:7" x14ac:dyDescent="0.3">
      <c r="A830" s="2">
        <v>43711</v>
      </c>
      <c r="B830" s="3" t="s">
        <v>21</v>
      </c>
      <c r="C830" s="4" t="s">
        <v>11</v>
      </c>
      <c r="D830" s="4">
        <v>532</v>
      </c>
      <c r="E830" s="4" t="s">
        <v>1</v>
      </c>
      <c r="F830" s="5">
        <v>28</v>
      </c>
      <c r="G830" s="7">
        <v>14896</v>
      </c>
    </row>
    <row r="831" spans="1:7" x14ac:dyDescent="0.3">
      <c r="A831" s="2">
        <v>43711</v>
      </c>
      <c r="B831" s="3" t="s">
        <v>21</v>
      </c>
      <c r="C831" s="4" t="s">
        <v>11</v>
      </c>
      <c r="D831" s="4">
        <v>514</v>
      </c>
      <c r="E831" s="4" t="s">
        <v>1</v>
      </c>
      <c r="F831" s="5">
        <v>28</v>
      </c>
      <c r="G831" s="7">
        <v>14392</v>
      </c>
    </row>
    <row r="832" spans="1:7" x14ac:dyDescent="0.3">
      <c r="A832" s="2">
        <v>43711</v>
      </c>
      <c r="B832" s="3" t="s">
        <v>21</v>
      </c>
      <c r="C832" s="4" t="s">
        <v>11</v>
      </c>
      <c r="D832" s="4">
        <v>454</v>
      </c>
      <c r="E832" s="4" t="s">
        <v>1</v>
      </c>
      <c r="F832" s="5">
        <v>28</v>
      </c>
      <c r="G832" s="7">
        <v>12712</v>
      </c>
    </row>
    <row r="833" spans="1:7" x14ac:dyDescent="0.3">
      <c r="A833" s="2">
        <v>43711</v>
      </c>
      <c r="B833" s="3" t="s">
        <v>21</v>
      </c>
      <c r="C833" s="4" t="s">
        <v>11</v>
      </c>
      <c r="D833" s="4">
        <v>395</v>
      </c>
      <c r="E833" s="4" t="s">
        <v>1</v>
      </c>
      <c r="F833" s="5">
        <v>28</v>
      </c>
      <c r="G833" s="7">
        <v>11060</v>
      </c>
    </row>
    <row r="834" spans="1:7" x14ac:dyDescent="0.3">
      <c r="A834" s="2">
        <v>43711</v>
      </c>
      <c r="B834" s="3" t="s">
        <v>21</v>
      </c>
      <c r="C834" s="4" t="s">
        <v>11</v>
      </c>
      <c r="D834" s="4">
        <v>322</v>
      </c>
      <c r="E834" s="4" t="s">
        <v>1</v>
      </c>
      <c r="F834" s="5">
        <v>28</v>
      </c>
      <c r="G834" s="7">
        <v>9016</v>
      </c>
    </row>
    <row r="835" spans="1:7" x14ac:dyDescent="0.3">
      <c r="A835" s="2">
        <v>43711</v>
      </c>
      <c r="B835" s="3" t="s">
        <v>21</v>
      </c>
      <c r="C835" s="4" t="s">
        <v>11</v>
      </c>
      <c r="D835" s="4">
        <v>1195</v>
      </c>
      <c r="E835" s="4" t="s">
        <v>1</v>
      </c>
      <c r="F835" s="5">
        <v>28</v>
      </c>
      <c r="G835" s="7">
        <v>33460</v>
      </c>
    </row>
    <row r="836" spans="1:7" x14ac:dyDescent="0.3">
      <c r="A836" s="2">
        <v>43711</v>
      </c>
      <c r="B836" s="3" t="s">
        <v>21</v>
      </c>
      <c r="C836" s="4" t="s">
        <v>11</v>
      </c>
      <c r="D836" s="4">
        <v>262</v>
      </c>
      <c r="E836" s="4" t="s">
        <v>1</v>
      </c>
      <c r="F836" s="5">
        <v>27.5</v>
      </c>
      <c r="G836" s="7">
        <v>7205</v>
      </c>
    </row>
    <row r="837" spans="1:7" x14ac:dyDescent="0.3">
      <c r="A837" s="2">
        <v>43711</v>
      </c>
      <c r="B837" s="3" t="s">
        <v>21</v>
      </c>
      <c r="C837" s="4" t="s">
        <v>11</v>
      </c>
      <c r="D837" s="4">
        <v>306</v>
      </c>
      <c r="E837" s="4" t="s">
        <v>1</v>
      </c>
      <c r="F837" s="5">
        <v>27.5</v>
      </c>
      <c r="G837" s="7">
        <v>8415</v>
      </c>
    </row>
    <row r="838" spans="1:7" x14ac:dyDescent="0.3">
      <c r="A838" s="2">
        <v>43715</v>
      </c>
      <c r="B838" s="3" t="s">
        <v>21</v>
      </c>
      <c r="C838" s="4" t="s">
        <v>11</v>
      </c>
      <c r="D838" s="4">
        <v>362</v>
      </c>
      <c r="E838" s="4" t="s">
        <v>1</v>
      </c>
      <c r="F838" s="5">
        <v>28</v>
      </c>
      <c r="G838" s="7">
        <v>10136</v>
      </c>
    </row>
    <row r="839" spans="1:7" x14ac:dyDescent="0.3">
      <c r="A839" s="2">
        <v>43715</v>
      </c>
      <c r="B839" s="3" t="s">
        <v>21</v>
      </c>
      <c r="C839" s="4" t="s">
        <v>11</v>
      </c>
      <c r="D839" s="4">
        <v>892</v>
      </c>
      <c r="E839" s="4" t="s">
        <v>1</v>
      </c>
      <c r="F839" s="5">
        <v>22.75</v>
      </c>
      <c r="G839" s="7">
        <v>20293</v>
      </c>
    </row>
    <row r="840" spans="1:7" x14ac:dyDescent="0.3">
      <c r="A840" s="2">
        <v>43715</v>
      </c>
      <c r="B840" s="3" t="s">
        <v>21</v>
      </c>
      <c r="C840" s="4" t="s">
        <v>11</v>
      </c>
      <c r="D840" s="4">
        <v>1884</v>
      </c>
      <c r="E840" s="4" t="s">
        <v>1</v>
      </c>
      <c r="F840" s="5">
        <v>22.75</v>
      </c>
      <c r="G840" s="7">
        <v>42861</v>
      </c>
    </row>
    <row r="841" spans="1:7" x14ac:dyDescent="0.3">
      <c r="A841" s="2">
        <v>43715</v>
      </c>
      <c r="B841" s="3" t="s">
        <v>21</v>
      </c>
      <c r="C841" s="4" t="s">
        <v>11</v>
      </c>
      <c r="D841" s="4">
        <v>982</v>
      </c>
      <c r="E841" s="4" t="s">
        <v>1</v>
      </c>
      <c r="F841" s="5">
        <v>22.75</v>
      </c>
      <c r="G841" s="7">
        <v>22340.5</v>
      </c>
    </row>
    <row r="842" spans="1:7" x14ac:dyDescent="0.3">
      <c r="A842" s="2">
        <v>43715</v>
      </c>
      <c r="B842" s="3" t="s">
        <v>21</v>
      </c>
      <c r="C842" s="4" t="s">
        <v>11</v>
      </c>
      <c r="D842" s="4">
        <v>4261</v>
      </c>
      <c r="E842" s="4" t="s">
        <v>1</v>
      </c>
      <c r="F842" s="5">
        <v>22.75</v>
      </c>
      <c r="G842" s="7">
        <v>96937.75</v>
      </c>
    </row>
    <row r="843" spans="1:7" x14ac:dyDescent="0.3">
      <c r="A843" s="2">
        <v>43715</v>
      </c>
      <c r="B843" s="3" t="s">
        <v>21</v>
      </c>
      <c r="C843" s="4" t="s">
        <v>11</v>
      </c>
      <c r="D843" s="4">
        <v>3282</v>
      </c>
      <c r="E843" s="4" t="s">
        <v>1</v>
      </c>
      <c r="F843" s="5">
        <v>22.75</v>
      </c>
      <c r="G843" s="7">
        <v>74665.5</v>
      </c>
    </row>
    <row r="844" spans="1:7" x14ac:dyDescent="0.3">
      <c r="A844" s="2">
        <v>43715</v>
      </c>
      <c r="B844" s="3" t="s">
        <v>21</v>
      </c>
      <c r="C844" s="4" t="s">
        <v>11</v>
      </c>
      <c r="D844" s="4">
        <v>1180</v>
      </c>
      <c r="E844" s="4" t="s">
        <v>1</v>
      </c>
      <c r="F844" s="5">
        <v>26.75</v>
      </c>
      <c r="G844" s="7">
        <v>31565</v>
      </c>
    </row>
    <row r="845" spans="1:7" x14ac:dyDescent="0.3">
      <c r="A845" s="2">
        <v>43719</v>
      </c>
      <c r="B845" s="3" t="s">
        <v>21</v>
      </c>
      <c r="C845" s="4" t="s">
        <v>11</v>
      </c>
      <c r="D845" s="4">
        <v>546</v>
      </c>
      <c r="E845" s="4" t="s">
        <v>1</v>
      </c>
      <c r="F845" s="5">
        <v>28</v>
      </c>
      <c r="G845" s="7">
        <v>15288</v>
      </c>
    </row>
    <row r="846" spans="1:7" x14ac:dyDescent="0.3">
      <c r="A846" s="2">
        <v>43719</v>
      </c>
      <c r="B846" s="3" t="s">
        <v>21</v>
      </c>
      <c r="C846" s="4" t="s">
        <v>11</v>
      </c>
      <c r="D846" s="4">
        <v>593</v>
      </c>
      <c r="E846" s="4" t="s">
        <v>1</v>
      </c>
      <c r="F846" s="5">
        <v>28</v>
      </c>
      <c r="G846" s="7">
        <v>16604</v>
      </c>
    </row>
    <row r="847" spans="1:7" x14ac:dyDescent="0.3">
      <c r="A847" s="2">
        <v>43719</v>
      </c>
      <c r="B847" s="3" t="s">
        <v>21</v>
      </c>
      <c r="C847" s="4" t="s">
        <v>11</v>
      </c>
      <c r="D847" s="4">
        <v>631</v>
      </c>
      <c r="E847" s="4" t="s">
        <v>1</v>
      </c>
      <c r="F847" s="5">
        <v>26.75</v>
      </c>
      <c r="G847" s="7">
        <v>16879.25</v>
      </c>
    </row>
    <row r="848" spans="1:7" x14ac:dyDescent="0.3">
      <c r="A848" s="2">
        <v>43719</v>
      </c>
      <c r="B848" s="3" t="s">
        <v>21</v>
      </c>
      <c r="C848" s="4" t="s">
        <v>11</v>
      </c>
      <c r="D848" s="4">
        <v>430</v>
      </c>
      <c r="E848" s="4" t="s">
        <v>1</v>
      </c>
      <c r="F848" s="5">
        <v>21</v>
      </c>
      <c r="G848" s="7">
        <v>9030</v>
      </c>
    </row>
    <row r="849" spans="1:7" x14ac:dyDescent="0.3">
      <c r="A849" s="2">
        <v>43721</v>
      </c>
      <c r="B849" s="3" t="s">
        <v>21</v>
      </c>
      <c r="C849" s="4" t="s">
        <v>11</v>
      </c>
      <c r="D849" s="4">
        <v>864</v>
      </c>
      <c r="E849" s="4" t="s">
        <v>1</v>
      </c>
      <c r="F849" s="5">
        <v>22.75</v>
      </c>
      <c r="G849" s="7">
        <v>19656</v>
      </c>
    </row>
    <row r="850" spans="1:7" x14ac:dyDescent="0.3">
      <c r="A850" s="2">
        <v>43721</v>
      </c>
      <c r="B850" s="3" t="s">
        <v>21</v>
      </c>
      <c r="C850" s="4" t="s">
        <v>11</v>
      </c>
      <c r="D850" s="4">
        <v>912</v>
      </c>
      <c r="E850" s="4" t="s">
        <v>1</v>
      </c>
      <c r="F850" s="5">
        <v>22.75</v>
      </c>
      <c r="G850" s="7">
        <v>20748</v>
      </c>
    </row>
    <row r="851" spans="1:7" x14ac:dyDescent="0.3">
      <c r="A851" s="2">
        <v>43721</v>
      </c>
      <c r="B851" s="3" t="s">
        <v>21</v>
      </c>
      <c r="C851" s="4" t="s">
        <v>11</v>
      </c>
      <c r="D851" s="4">
        <v>957</v>
      </c>
      <c r="E851" s="4" t="s">
        <v>1</v>
      </c>
      <c r="F851" s="5">
        <v>22.75</v>
      </c>
      <c r="G851" s="7">
        <v>21771.75</v>
      </c>
    </row>
    <row r="852" spans="1:7" x14ac:dyDescent="0.3">
      <c r="A852" s="2">
        <v>43721</v>
      </c>
      <c r="B852" s="3" t="s">
        <v>21</v>
      </c>
      <c r="C852" s="4" t="s">
        <v>11</v>
      </c>
      <c r="D852" s="4">
        <v>3954</v>
      </c>
      <c r="E852" s="4" t="s">
        <v>1</v>
      </c>
      <c r="F852" s="5">
        <v>22.75</v>
      </c>
      <c r="G852" s="7">
        <v>89953.5</v>
      </c>
    </row>
    <row r="853" spans="1:7" x14ac:dyDescent="0.3">
      <c r="A853" s="2">
        <v>43721</v>
      </c>
      <c r="B853" s="3" t="s">
        <v>21</v>
      </c>
      <c r="C853" s="4" t="s">
        <v>11</v>
      </c>
      <c r="D853" s="4">
        <v>4376</v>
      </c>
      <c r="E853" s="4" t="s">
        <v>1</v>
      </c>
      <c r="F853" s="5">
        <v>22.75</v>
      </c>
      <c r="G853" s="7">
        <v>99554</v>
      </c>
    </row>
    <row r="854" spans="1:7" x14ac:dyDescent="0.3">
      <c r="A854" s="2">
        <v>43724</v>
      </c>
      <c r="B854" s="3" t="s">
        <v>21</v>
      </c>
      <c r="C854" s="4" t="s">
        <v>11</v>
      </c>
      <c r="D854" s="4">
        <v>1142</v>
      </c>
      <c r="E854" s="4" t="s">
        <v>1</v>
      </c>
      <c r="F854" s="5">
        <v>26.5</v>
      </c>
      <c r="G854" s="7">
        <v>30263</v>
      </c>
    </row>
    <row r="855" spans="1:7" x14ac:dyDescent="0.3">
      <c r="A855" s="2">
        <v>43724</v>
      </c>
      <c r="B855" s="3" t="s">
        <v>21</v>
      </c>
      <c r="C855" s="4" t="s">
        <v>11</v>
      </c>
      <c r="D855" s="4">
        <v>942</v>
      </c>
      <c r="E855" s="4" t="s">
        <v>1</v>
      </c>
      <c r="F855" s="5">
        <v>26.5</v>
      </c>
      <c r="G855" s="7">
        <v>24963</v>
      </c>
    </row>
    <row r="856" spans="1:7" x14ac:dyDescent="0.3">
      <c r="A856" s="2">
        <v>43724</v>
      </c>
      <c r="B856" s="3" t="s">
        <v>21</v>
      </c>
      <c r="C856" s="4" t="s">
        <v>11</v>
      </c>
      <c r="D856" s="4">
        <v>1038</v>
      </c>
      <c r="E856" s="4" t="s">
        <v>1</v>
      </c>
      <c r="F856" s="5">
        <v>22.25</v>
      </c>
      <c r="G856" s="7">
        <v>23095.5</v>
      </c>
    </row>
    <row r="857" spans="1:7" x14ac:dyDescent="0.3">
      <c r="A857" s="2">
        <v>43724</v>
      </c>
      <c r="B857" s="3" t="s">
        <v>21</v>
      </c>
      <c r="C857" s="4" t="s">
        <v>11</v>
      </c>
      <c r="D857" s="4">
        <v>5129</v>
      </c>
      <c r="E857" s="4" t="s">
        <v>1</v>
      </c>
      <c r="F857" s="5">
        <v>22.25</v>
      </c>
      <c r="G857" s="7">
        <v>114120.25</v>
      </c>
    </row>
    <row r="858" spans="1:7" x14ac:dyDescent="0.3">
      <c r="A858" s="2">
        <v>43724</v>
      </c>
      <c r="B858" s="3" t="s">
        <v>21</v>
      </c>
      <c r="C858" s="4" t="s">
        <v>11</v>
      </c>
      <c r="D858" s="4">
        <v>5755</v>
      </c>
      <c r="E858" s="4" t="s">
        <v>1</v>
      </c>
      <c r="F858" s="5">
        <v>22.25</v>
      </c>
      <c r="G858" s="7">
        <v>128048.75</v>
      </c>
    </row>
    <row r="859" spans="1:7" x14ac:dyDescent="0.3">
      <c r="A859" s="2">
        <v>43725</v>
      </c>
      <c r="B859" s="3" t="s">
        <v>21</v>
      </c>
      <c r="C859" s="4" t="s">
        <v>11</v>
      </c>
      <c r="D859" s="4">
        <v>977</v>
      </c>
      <c r="E859" s="4" t="s">
        <v>1</v>
      </c>
      <c r="F859" s="5">
        <v>21.5</v>
      </c>
      <c r="G859" s="7">
        <v>21005.5</v>
      </c>
    </row>
    <row r="860" spans="1:7" x14ac:dyDescent="0.3">
      <c r="A860" s="2">
        <v>43725</v>
      </c>
      <c r="B860" s="3" t="s">
        <v>21</v>
      </c>
      <c r="C860" s="4" t="s">
        <v>11</v>
      </c>
      <c r="D860" s="4">
        <v>970</v>
      </c>
      <c r="E860" s="4" t="s">
        <v>1</v>
      </c>
      <c r="F860" s="5">
        <v>26.5</v>
      </c>
      <c r="G860" s="7">
        <v>25705</v>
      </c>
    </row>
    <row r="861" spans="1:7" x14ac:dyDescent="0.3">
      <c r="A861" s="2">
        <v>43727</v>
      </c>
      <c r="B861" s="3" t="s">
        <v>21</v>
      </c>
      <c r="C861" s="4" t="s">
        <v>11</v>
      </c>
      <c r="D861" s="4">
        <v>547</v>
      </c>
      <c r="E861" s="4" t="s">
        <v>1</v>
      </c>
      <c r="F861" s="5">
        <v>27</v>
      </c>
      <c r="G861" s="7">
        <v>14769</v>
      </c>
    </row>
    <row r="862" spans="1:7" x14ac:dyDescent="0.3">
      <c r="A862" s="2">
        <v>43731</v>
      </c>
      <c r="B862" s="3" t="s">
        <v>21</v>
      </c>
      <c r="C862" s="4" t="s">
        <v>11</v>
      </c>
      <c r="D862" s="4">
        <v>4647</v>
      </c>
      <c r="E862" s="4" t="s">
        <v>1</v>
      </c>
      <c r="F862" s="5">
        <v>21</v>
      </c>
      <c r="G862" s="7">
        <v>97587</v>
      </c>
    </row>
    <row r="863" spans="1:7" x14ac:dyDescent="0.3">
      <c r="A863" s="2">
        <v>43731</v>
      </c>
      <c r="B863" s="3" t="s">
        <v>21</v>
      </c>
      <c r="C863" s="4" t="s">
        <v>11</v>
      </c>
      <c r="D863" s="4">
        <v>947</v>
      </c>
      <c r="E863" s="4" t="s">
        <v>1</v>
      </c>
      <c r="F863" s="5">
        <v>21</v>
      </c>
      <c r="G863" s="7">
        <v>19887</v>
      </c>
    </row>
    <row r="864" spans="1:7" x14ac:dyDescent="0.3">
      <c r="A864" s="2">
        <v>43731</v>
      </c>
      <c r="B864" s="3" t="s">
        <v>21</v>
      </c>
      <c r="C864" s="4" t="s">
        <v>11</v>
      </c>
      <c r="D864" s="4">
        <v>3140</v>
      </c>
      <c r="E864" s="4" t="s">
        <v>1</v>
      </c>
      <c r="F864" s="5">
        <v>21</v>
      </c>
      <c r="G864" s="7">
        <v>65940</v>
      </c>
    </row>
    <row r="865" spans="1:7" x14ac:dyDescent="0.3">
      <c r="A865" s="2">
        <v>43731</v>
      </c>
      <c r="B865" s="3" t="s">
        <v>21</v>
      </c>
      <c r="C865" s="4" t="s">
        <v>11</v>
      </c>
      <c r="D865" s="4">
        <v>3351</v>
      </c>
      <c r="E865" s="4" t="s">
        <v>1</v>
      </c>
      <c r="F865" s="5">
        <v>21</v>
      </c>
      <c r="G865" s="7">
        <v>70371</v>
      </c>
    </row>
    <row r="866" spans="1:7" x14ac:dyDescent="0.3">
      <c r="A866" s="2">
        <v>43731</v>
      </c>
      <c r="B866" s="3" t="s">
        <v>21</v>
      </c>
      <c r="C866" s="4" t="s">
        <v>11</v>
      </c>
      <c r="D866" s="4">
        <v>606</v>
      </c>
      <c r="E866" s="4" t="s">
        <v>1</v>
      </c>
      <c r="F866" s="5">
        <v>27.5</v>
      </c>
      <c r="G866" s="7">
        <v>16665</v>
      </c>
    </row>
    <row r="867" spans="1:7" x14ac:dyDescent="0.3">
      <c r="A867" s="2">
        <v>43731</v>
      </c>
      <c r="B867" s="3" t="s">
        <v>21</v>
      </c>
      <c r="C867" s="4" t="s">
        <v>11</v>
      </c>
      <c r="D867" s="4">
        <v>418</v>
      </c>
      <c r="E867" s="4" t="s">
        <v>1</v>
      </c>
      <c r="F867" s="5">
        <v>21</v>
      </c>
      <c r="G867" s="7">
        <v>8778</v>
      </c>
    </row>
    <row r="868" spans="1:7" x14ac:dyDescent="0.3">
      <c r="A868" s="2">
        <v>43731</v>
      </c>
      <c r="B868" s="3" t="s">
        <v>21</v>
      </c>
      <c r="C868" s="4" t="s">
        <v>11</v>
      </c>
      <c r="D868" s="4">
        <v>431</v>
      </c>
      <c r="E868" s="4" t="s">
        <v>1</v>
      </c>
      <c r="F868" s="5">
        <v>21</v>
      </c>
      <c r="G868" s="7">
        <v>9051</v>
      </c>
    </row>
    <row r="869" spans="1:7" x14ac:dyDescent="0.3">
      <c r="A869" s="2">
        <v>43731</v>
      </c>
      <c r="B869" s="3" t="s">
        <v>21</v>
      </c>
      <c r="C869" s="4" t="s">
        <v>11</v>
      </c>
      <c r="D869" s="4">
        <v>654</v>
      </c>
      <c r="E869" s="4" t="s">
        <v>1</v>
      </c>
      <c r="F869" s="5">
        <v>27.5</v>
      </c>
      <c r="G869" s="7">
        <v>17985</v>
      </c>
    </row>
    <row r="870" spans="1:7" x14ac:dyDescent="0.3">
      <c r="A870" s="2">
        <v>43732</v>
      </c>
      <c r="B870" s="3" t="s">
        <v>21</v>
      </c>
      <c r="C870" s="4" t="s">
        <v>11</v>
      </c>
      <c r="D870" s="4">
        <v>769</v>
      </c>
      <c r="E870" s="4" t="s">
        <v>1</v>
      </c>
      <c r="F870" s="5">
        <v>20</v>
      </c>
      <c r="G870" s="7">
        <v>15380</v>
      </c>
    </row>
    <row r="871" spans="1:7" x14ac:dyDescent="0.3">
      <c r="A871" s="2">
        <v>43732</v>
      </c>
      <c r="B871" s="3" t="s">
        <v>21</v>
      </c>
      <c r="C871" s="4" t="s">
        <v>11</v>
      </c>
      <c r="D871" s="4">
        <v>1042</v>
      </c>
      <c r="E871" s="4" t="s">
        <v>1</v>
      </c>
      <c r="F871" s="5">
        <v>21</v>
      </c>
      <c r="G871" s="7">
        <v>21882</v>
      </c>
    </row>
    <row r="872" spans="1:7" x14ac:dyDescent="0.3">
      <c r="A872" s="2">
        <v>43732</v>
      </c>
      <c r="B872" s="3" t="s">
        <v>21</v>
      </c>
      <c r="C872" s="4" t="s">
        <v>11</v>
      </c>
      <c r="D872" s="4">
        <v>1022</v>
      </c>
      <c r="E872" s="4" t="s">
        <v>1</v>
      </c>
      <c r="F872" s="5">
        <v>26.75</v>
      </c>
      <c r="G872" s="7">
        <v>27338.5</v>
      </c>
    </row>
    <row r="873" spans="1:7" x14ac:dyDescent="0.3">
      <c r="A873" s="2">
        <v>43732</v>
      </c>
      <c r="B873" s="3" t="s">
        <v>21</v>
      </c>
      <c r="C873" s="4" t="s">
        <v>11</v>
      </c>
      <c r="D873" s="4">
        <v>2078</v>
      </c>
      <c r="E873" s="4" t="s">
        <v>1</v>
      </c>
      <c r="F873" s="5">
        <v>21</v>
      </c>
      <c r="G873" s="7">
        <v>43638</v>
      </c>
    </row>
    <row r="874" spans="1:7" x14ac:dyDescent="0.3">
      <c r="A874" s="2">
        <v>43734</v>
      </c>
      <c r="B874" s="3" t="s">
        <v>21</v>
      </c>
      <c r="C874" s="4" t="s">
        <v>11</v>
      </c>
      <c r="D874" s="4">
        <v>662</v>
      </c>
      <c r="E874" s="4" t="s">
        <v>1</v>
      </c>
      <c r="F874" s="5">
        <v>21</v>
      </c>
      <c r="G874" s="7">
        <v>13902</v>
      </c>
    </row>
    <row r="875" spans="1:7" x14ac:dyDescent="0.3">
      <c r="A875" s="2">
        <v>43734</v>
      </c>
      <c r="B875" s="3" t="s">
        <v>21</v>
      </c>
      <c r="C875" s="4" t="s">
        <v>11</v>
      </c>
      <c r="D875" s="4">
        <v>485</v>
      </c>
      <c r="E875" s="4" t="s">
        <v>1</v>
      </c>
      <c r="F875" s="5">
        <v>27.5</v>
      </c>
      <c r="G875" s="7">
        <v>13337.5</v>
      </c>
    </row>
    <row r="876" spans="1:7" x14ac:dyDescent="0.3">
      <c r="A876" s="2">
        <v>43734</v>
      </c>
      <c r="B876" s="3" t="s">
        <v>21</v>
      </c>
      <c r="C876" s="4" t="s">
        <v>11</v>
      </c>
      <c r="D876" s="4">
        <v>552</v>
      </c>
      <c r="E876" s="4" t="s">
        <v>1</v>
      </c>
      <c r="F876" s="5">
        <v>26.5</v>
      </c>
      <c r="G876" s="7">
        <v>14628</v>
      </c>
    </row>
    <row r="877" spans="1:7" x14ac:dyDescent="0.3">
      <c r="A877" s="2">
        <v>43735</v>
      </c>
      <c r="B877" s="3" t="s">
        <v>21</v>
      </c>
      <c r="C877" s="4" t="s">
        <v>11</v>
      </c>
      <c r="D877" s="4">
        <v>898</v>
      </c>
      <c r="E877" s="4" t="s">
        <v>1</v>
      </c>
      <c r="F877" s="5">
        <v>26</v>
      </c>
      <c r="G877" s="7">
        <v>23348</v>
      </c>
    </row>
    <row r="878" spans="1:7" x14ac:dyDescent="0.3">
      <c r="A878" s="2">
        <v>43735</v>
      </c>
      <c r="B878" s="3" t="s">
        <v>21</v>
      </c>
      <c r="C878" s="4" t="s">
        <v>11</v>
      </c>
      <c r="D878" s="4">
        <v>1148</v>
      </c>
      <c r="E878" s="4" t="s">
        <v>1</v>
      </c>
      <c r="F878" s="5">
        <v>26</v>
      </c>
      <c r="G878" s="7">
        <v>29848</v>
      </c>
    </row>
    <row r="879" spans="1:7" x14ac:dyDescent="0.3">
      <c r="A879" s="2">
        <v>43736</v>
      </c>
      <c r="B879" s="3" t="s">
        <v>21</v>
      </c>
      <c r="C879" s="4" t="s">
        <v>11</v>
      </c>
      <c r="D879" s="4">
        <v>525</v>
      </c>
      <c r="E879" s="4" t="s">
        <v>1</v>
      </c>
      <c r="F879" s="5">
        <v>27.5</v>
      </c>
      <c r="G879" s="7">
        <v>14437.5</v>
      </c>
    </row>
    <row r="880" spans="1:7" x14ac:dyDescent="0.3">
      <c r="A880" s="2">
        <v>43738</v>
      </c>
      <c r="B880" s="3" t="s">
        <v>21</v>
      </c>
      <c r="C880" s="4" t="s">
        <v>11</v>
      </c>
      <c r="D880" s="4">
        <v>682</v>
      </c>
      <c r="E880" s="4" t="s">
        <v>1</v>
      </c>
      <c r="F880" s="5">
        <v>21</v>
      </c>
      <c r="G880" s="7">
        <v>14322</v>
      </c>
    </row>
    <row r="881" spans="1:7" x14ac:dyDescent="0.3">
      <c r="A881" s="2">
        <v>43738</v>
      </c>
      <c r="B881" s="3" t="s">
        <v>21</v>
      </c>
      <c r="C881" s="4" t="s">
        <v>11</v>
      </c>
      <c r="D881" s="4">
        <v>1208</v>
      </c>
      <c r="E881" s="4" t="s">
        <v>1</v>
      </c>
      <c r="F881" s="5">
        <v>26.25</v>
      </c>
      <c r="G881" s="7">
        <v>31710</v>
      </c>
    </row>
    <row r="882" spans="1:7" x14ac:dyDescent="0.3">
      <c r="A882" s="2">
        <v>43741</v>
      </c>
      <c r="B882" s="3" t="s">
        <v>21</v>
      </c>
      <c r="C882" s="4" t="s">
        <v>11</v>
      </c>
      <c r="D882" s="4">
        <v>538</v>
      </c>
      <c r="E882" s="4" t="s">
        <v>1</v>
      </c>
      <c r="F882" s="5">
        <v>27.5</v>
      </c>
      <c r="G882" s="7">
        <v>14795</v>
      </c>
    </row>
    <row r="883" spans="1:7" x14ac:dyDescent="0.3">
      <c r="A883" s="2">
        <v>43741</v>
      </c>
      <c r="B883" s="3" t="s">
        <v>21</v>
      </c>
      <c r="C883" s="4" t="s">
        <v>11</v>
      </c>
      <c r="D883" s="4">
        <v>482</v>
      </c>
      <c r="E883" s="4" t="s">
        <v>1</v>
      </c>
      <c r="F883" s="5">
        <v>27.5</v>
      </c>
      <c r="G883" s="7">
        <v>13255</v>
      </c>
    </row>
    <row r="884" spans="1:7" x14ac:dyDescent="0.3">
      <c r="A884" s="2">
        <v>43742</v>
      </c>
      <c r="B884" s="3" t="s">
        <v>21</v>
      </c>
      <c r="C884" s="4" t="s">
        <v>11</v>
      </c>
      <c r="D884" s="4">
        <v>807</v>
      </c>
      <c r="E884" s="4" t="s">
        <v>1</v>
      </c>
      <c r="F884" s="5">
        <v>20.75</v>
      </c>
      <c r="G884" s="7">
        <v>16745.25</v>
      </c>
    </row>
    <row r="885" spans="1:7" x14ac:dyDescent="0.3">
      <c r="A885" s="2">
        <v>43742</v>
      </c>
      <c r="B885" s="3" t="s">
        <v>21</v>
      </c>
      <c r="C885" s="4" t="s">
        <v>11</v>
      </c>
      <c r="D885" s="4">
        <v>1138</v>
      </c>
      <c r="E885" s="4" t="s">
        <v>1</v>
      </c>
      <c r="F885" s="5">
        <v>26</v>
      </c>
      <c r="G885" s="7">
        <v>29588</v>
      </c>
    </row>
    <row r="886" spans="1:7" x14ac:dyDescent="0.3">
      <c r="A886" s="2">
        <v>43742</v>
      </c>
      <c r="B886" s="3" t="s">
        <v>21</v>
      </c>
      <c r="C886" s="4" t="s">
        <v>11</v>
      </c>
      <c r="D886" s="4">
        <v>888</v>
      </c>
      <c r="E886" s="4" t="s">
        <v>1</v>
      </c>
      <c r="F886" s="5">
        <v>20.75</v>
      </c>
      <c r="G886" s="7">
        <v>18426</v>
      </c>
    </row>
    <row r="887" spans="1:7" x14ac:dyDescent="0.3">
      <c r="A887" s="2">
        <v>43742</v>
      </c>
      <c r="B887" s="3" t="s">
        <v>21</v>
      </c>
      <c r="C887" s="4" t="s">
        <v>11</v>
      </c>
      <c r="D887" s="4">
        <v>999</v>
      </c>
      <c r="E887" s="4" t="s">
        <v>1</v>
      </c>
      <c r="F887" s="5">
        <v>20.75</v>
      </c>
      <c r="G887" s="7">
        <v>20729.25</v>
      </c>
    </row>
    <row r="888" spans="1:7" x14ac:dyDescent="0.3">
      <c r="A888" s="2">
        <v>43742</v>
      </c>
      <c r="B888" s="3" t="s">
        <v>21</v>
      </c>
      <c r="C888" s="4" t="s">
        <v>11</v>
      </c>
      <c r="D888" s="4">
        <v>2086</v>
      </c>
      <c r="E888" s="4" t="s">
        <v>1</v>
      </c>
      <c r="F888" s="5">
        <v>22</v>
      </c>
      <c r="G888" s="7">
        <v>45892</v>
      </c>
    </row>
    <row r="889" spans="1:7" x14ac:dyDescent="0.3">
      <c r="A889" s="2">
        <v>43742</v>
      </c>
      <c r="B889" s="3" t="s">
        <v>21</v>
      </c>
      <c r="C889" s="4" t="s">
        <v>11</v>
      </c>
      <c r="D889" s="4">
        <v>887</v>
      </c>
      <c r="E889" s="4" t="s">
        <v>1</v>
      </c>
      <c r="F889" s="5">
        <v>22</v>
      </c>
      <c r="G889" s="7">
        <v>19514</v>
      </c>
    </row>
    <row r="890" spans="1:7" x14ac:dyDescent="0.3">
      <c r="A890" s="2">
        <v>43742</v>
      </c>
      <c r="B890" s="3" t="s">
        <v>21</v>
      </c>
      <c r="C890" s="4" t="s">
        <v>11</v>
      </c>
      <c r="D890" s="4">
        <v>468</v>
      </c>
      <c r="E890" s="4" t="s">
        <v>1</v>
      </c>
      <c r="F890" s="5">
        <v>22</v>
      </c>
      <c r="G890" s="7">
        <v>10296</v>
      </c>
    </row>
    <row r="891" spans="1:7" x14ac:dyDescent="0.3">
      <c r="A891" s="2">
        <v>43742</v>
      </c>
      <c r="B891" s="3" t="s">
        <v>21</v>
      </c>
      <c r="C891" s="4" t="s">
        <v>11</v>
      </c>
      <c r="D891" s="4">
        <v>482</v>
      </c>
      <c r="E891" s="4" t="s">
        <v>1</v>
      </c>
      <c r="F891" s="5">
        <v>22</v>
      </c>
      <c r="G891" s="7">
        <v>10604</v>
      </c>
    </row>
    <row r="892" spans="1:7" x14ac:dyDescent="0.3">
      <c r="A892" s="2">
        <v>43742</v>
      </c>
      <c r="B892" s="3" t="s">
        <v>21</v>
      </c>
      <c r="C892" s="4" t="s">
        <v>11</v>
      </c>
      <c r="D892" s="4">
        <v>2071</v>
      </c>
      <c r="E892" s="4" t="s">
        <v>1</v>
      </c>
      <c r="F892" s="5">
        <v>22</v>
      </c>
      <c r="G892" s="7">
        <v>45562</v>
      </c>
    </row>
    <row r="893" spans="1:7" x14ac:dyDescent="0.3">
      <c r="A893" s="2">
        <v>43742</v>
      </c>
      <c r="B893" s="3" t="s">
        <v>21</v>
      </c>
      <c r="C893" s="4" t="s">
        <v>11</v>
      </c>
      <c r="D893" s="4">
        <v>946</v>
      </c>
      <c r="E893" s="4" t="s">
        <v>1</v>
      </c>
      <c r="F893" s="5">
        <v>20.75</v>
      </c>
      <c r="G893" s="7">
        <v>19629.5</v>
      </c>
    </row>
    <row r="894" spans="1:7" x14ac:dyDescent="0.3">
      <c r="A894" s="2">
        <v>43742</v>
      </c>
      <c r="B894" s="3" t="s">
        <v>21</v>
      </c>
      <c r="C894" s="4" t="s">
        <v>11</v>
      </c>
      <c r="D894" s="4">
        <v>910</v>
      </c>
      <c r="E894" s="4" t="s">
        <v>1</v>
      </c>
      <c r="F894" s="5">
        <v>22</v>
      </c>
      <c r="G894" s="7">
        <v>20020</v>
      </c>
    </row>
    <row r="895" spans="1:7" x14ac:dyDescent="0.3">
      <c r="A895" s="2">
        <v>43742</v>
      </c>
      <c r="B895" s="3" t="s">
        <v>21</v>
      </c>
      <c r="C895" s="4" t="s">
        <v>11</v>
      </c>
      <c r="D895" s="4">
        <v>467</v>
      </c>
      <c r="E895" s="4" t="s">
        <v>1</v>
      </c>
      <c r="F895" s="5">
        <v>22</v>
      </c>
      <c r="G895" s="7">
        <v>10274</v>
      </c>
    </row>
    <row r="896" spans="1:7" x14ac:dyDescent="0.3">
      <c r="A896" s="2">
        <v>43742</v>
      </c>
      <c r="B896" s="3" t="s">
        <v>21</v>
      </c>
      <c r="C896" s="4" t="s">
        <v>11</v>
      </c>
      <c r="D896" s="4">
        <v>498</v>
      </c>
      <c r="E896" s="4" t="s">
        <v>1</v>
      </c>
      <c r="F896" s="5">
        <v>22</v>
      </c>
      <c r="G896" s="7">
        <v>10956</v>
      </c>
    </row>
    <row r="897" spans="1:7" x14ac:dyDescent="0.3">
      <c r="A897" s="2">
        <v>43742</v>
      </c>
      <c r="B897" s="3" t="s">
        <v>21</v>
      </c>
      <c r="C897" s="4" t="s">
        <v>11</v>
      </c>
      <c r="D897" s="4">
        <v>4113</v>
      </c>
      <c r="E897" s="4" t="s">
        <v>1</v>
      </c>
      <c r="F897" s="5">
        <v>22</v>
      </c>
      <c r="G897" s="7">
        <v>90486</v>
      </c>
    </row>
    <row r="898" spans="1:7" x14ac:dyDescent="0.3">
      <c r="A898" s="2">
        <v>43748</v>
      </c>
      <c r="B898" s="3" t="s">
        <v>21</v>
      </c>
      <c r="C898" s="4" t="s">
        <v>11</v>
      </c>
      <c r="D898" s="4">
        <v>5361</v>
      </c>
      <c r="E898" s="4" t="s">
        <v>1</v>
      </c>
      <c r="F898" s="5">
        <v>22</v>
      </c>
      <c r="G898" s="7">
        <v>117942</v>
      </c>
    </row>
    <row r="899" spans="1:7" x14ac:dyDescent="0.3">
      <c r="A899" s="2">
        <v>43752</v>
      </c>
      <c r="B899" s="3" t="s">
        <v>21</v>
      </c>
      <c r="C899" s="4" t="s">
        <v>11</v>
      </c>
      <c r="D899" s="4">
        <v>1049</v>
      </c>
      <c r="E899" s="4" t="s">
        <v>1</v>
      </c>
      <c r="F899" s="5">
        <v>26</v>
      </c>
      <c r="G899" s="7">
        <v>27274</v>
      </c>
    </row>
    <row r="900" spans="1:7" x14ac:dyDescent="0.3">
      <c r="A900" s="2">
        <v>43752</v>
      </c>
      <c r="B900" s="3" t="s">
        <v>21</v>
      </c>
      <c r="C900" s="4" t="s">
        <v>11</v>
      </c>
      <c r="D900" s="4">
        <v>1189</v>
      </c>
      <c r="E900" s="4" t="s">
        <v>1</v>
      </c>
      <c r="F900" s="5">
        <v>26</v>
      </c>
      <c r="G900" s="7">
        <v>30914</v>
      </c>
    </row>
    <row r="901" spans="1:7" x14ac:dyDescent="0.3">
      <c r="A901" s="2">
        <v>43752</v>
      </c>
      <c r="B901" s="3" t="s">
        <v>21</v>
      </c>
      <c r="C901" s="4" t="s">
        <v>11</v>
      </c>
      <c r="D901" s="4">
        <v>1209</v>
      </c>
      <c r="E901" s="4" t="s">
        <v>1</v>
      </c>
      <c r="F901" s="5">
        <v>26</v>
      </c>
      <c r="G901" s="7">
        <v>31434</v>
      </c>
    </row>
    <row r="902" spans="1:7" x14ac:dyDescent="0.3">
      <c r="A902" s="2">
        <v>43754</v>
      </c>
      <c r="B902" s="3" t="s">
        <v>21</v>
      </c>
      <c r="C902" s="4" t="s">
        <v>11</v>
      </c>
      <c r="D902" s="4">
        <v>984</v>
      </c>
      <c r="E902" s="4" t="s">
        <v>1</v>
      </c>
      <c r="F902" s="5">
        <v>26</v>
      </c>
      <c r="G902" s="7">
        <v>25584</v>
      </c>
    </row>
    <row r="903" spans="1:7" x14ac:dyDescent="0.3">
      <c r="A903" s="2">
        <v>43754</v>
      </c>
      <c r="B903" s="3" t="s">
        <v>21</v>
      </c>
      <c r="C903" s="4" t="s">
        <v>11</v>
      </c>
      <c r="D903" s="4">
        <v>1131</v>
      </c>
      <c r="E903" s="4" t="s">
        <v>1</v>
      </c>
      <c r="F903" s="5">
        <v>20.75</v>
      </c>
      <c r="G903" s="7">
        <v>23468.25</v>
      </c>
    </row>
    <row r="904" spans="1:7" x14ac:dyDescent="0.3">
      <c r="A904" s="2">
        <v>43755</v>
      </c>
      <c r="B904" s="3" t="s">
        <v>21</v>
      </c>
      <c r="C904" s="4" t="s">
        <v>11</v>
      </c>
      <c r="D904" s="4">
        <v>847</v>
      </c>
      <c r="E904" s="4" t="s">
        <v>1</v>
      </c>
      <c r="F904" s="5">
        <v>20.75</v>
      </c>
      <c r="G904" s="7">
        <v>17575.25</v>
      </c>
    </row>
    <row r="905" spans="1:7" x14ac:dyDescent="0.3">
      <c r="A905" s="2">
        <v>43755</v>
      </c>
      <c r="B905" s="3" t="s">
        <v>21</v>
      </c>
      <c r="C905" s="4" t="s">
        <v>11</v>
      </c>
      <c r="D905" s="4">
        <v>1007</v>
      </c>
      <c r="E905" s="4" t="s">
        <v>1</v>
      </c>
      <c r="F905" s="5">
        <v>20.75</v>
      </c>
      <c r="G905" s="7">
        <v>20895.25</v>
      </c>
    </row>
    <row r="906" spans="1:7" x14ac:dyDescent="0.3">
      <c r="A906" s="2">
        <v>43755</v>
      </c>
      <c r="B906" s="3" t="s">
        <v>21</v>
      </c>
      <c r="C906" s="4" t="s">
        <v>11</v>
      </c>
      <c r="D906" s="4">
        <v>1032</v>
      </c>
      <c r="E906" s="4" t="s">
        <v>1</v>
      </c>
      <c r="F906" s="5">
        <v>20.75</v>
      </c>
      <c r="G906" s="7">
        <v>21414</v>
      </c>
    </row>
    <row r="907" spans="1:7" x14ac:dyDescent="0.3">
      <c r="A907" s="2">
        <v>43755</v>
      </c>
      <c r="B907" s="3" t="s">
        <v>21</v>
      </c>
      <c r="C907" s="4" t="s">
        <v>11</v>
      </c>
      <c r="D907" s="4">
        <v>2140</v>
      </c>
      <c r="E907" s="4" t="s">
        <v>1</v>
      </c>
      <c r="F907" s="5">
        <v>22</v>
      </c>
      <c r="G907" s="7">
        <v>47080</v>
      </c>
    </row>
    <row r="908" spans="1:7" x14ac:dyDescent="0.3">
      <c r="A908" s="2">
        <v>43755</v>
      </c>
      <c r="B908" s="3" t="s">
        <v>21</v>
      </c>
      <c r="C908" s="4" t="s">
        <v>11</v>
      </c>
      <c r="D908" s="4">
        <v>3084</v>
      </c>
      <c r="E908" s="4" t="s">
        <v>1</v>
      </c>
      <c r="F908" s="5">
        <v>22</v>
      </c>
      <c r="G908" s="7">
        <v>67848</v>
      </c>
    </row>
    <row r="909" spans="1:7" x14ac:dyDescent="0.3">
      <c r="A909" s="2">
        <v>43755</v>
      </c>
      <c r="B909" s="3" t="s">
        <v>21</v>
      </c>
      <c r="C909" s="4" t="s">
        <v>11</v>
      </c>
      <c r="D909" s="4">
        <v>2181</v>
      </c>
      <c r="E909" s="4" t="s">
        <v>1</v>
      </c>
      <c r="F909" s="5">
        <v>20.75</v>
      </c>
      <c r="G909" s="7">
        <v>45255.75</v>
      </c>
    </row>
    <row r="910" spans="1:7" x14ac:dyDescent="0.3">
      <c r="A910" s="2">
        <v>43759</v>
      </c>
      <c r="B910" s="3" t="s">
        <v>21</v>
      </c>
      <c r="C910" s="4" t="s">
        <v>11</v>
      </c>
      <c r="D910" s="4">
        <v>963</v>
      </c>
      <c r="E910" s="4" t="s">
        <v>1</v>
      </c>
      <c r="F910" s="5">
        <v>20.25</v>
      </c>
      <c r="G910" s="7">
        <v>19500.75</v>
      </c>
    </row>
    <row r="911" spans="1:7" x14ac:dyDescent="0.3">
      <c r="A911" s="2">
        <v>43759</v>
      </c>
      <c r="B911" s="3" t="s">
        <v>21</v>
      </c>
      <c r="C911" s="4" t="s">
        <v>11</v>
      </c>
      <c r="D911" s="4">
        <v>980</v>
      </c>
      <c r="E911" s="4" t="s">
        <v>1</v>
      </c>
      <c r="F911" s="5">
        <v>21.25</v>
      </c>
      <c r="G911" s="7">
        <v>20825</v>
      </c>
    </row>
    <row r="912" spans="1:7" x14ac:dyDescent="0.3">
      <c r="A912" s="2">
        <v>43760</v>
      </c>
      <c r="B912" s="3" t="s">
        <v>21</v>
      </c>
      <c r="C912" s="4" t="s">
        <v>11</v>
      </c>
      <c r="D912" s="4">
        <v>1085</v>
      </c>
      <c r="E912" s="4" t="s">
        <v>1</v>
      </c>
      <c r="F912" s="5">
        <v>20.5</v>
      </c>
      <c r="G912" s="7">
        <v>22242.5</v>
      </c>
    </row>
    <row r="913" spans="1:7" x14ac:dyDescent="0.3">
      <c r="A913" s="2">
        <v>43760</v>
      </c>
      <c r="B913" s="3" t="s">
        <v>21</v>
      </c>
      <c r="C913" s="4" t="s">
        <v>11</v>
      </c>
      <c r="D913" s="4">
        <v>384</v>
      </c>
      <c r="E913" s="4" t="s">
        <v>1</v>
      </c>
      <c r="F913" s="5">
        <v>27.5</v>
      </c>
      <c r="G913" s="7">
        <v>10560</v>
      </c>
    </row>
    <row r="914" spans="1:7" x14ac:dyDescent="0.3">
      <c r="A914" s="2">
        <v>43760</v>
      </c>
      <c r="B914" s="3" t="s">
        <v>21</v>
      </c>
      <c r="C914" s="4" t="s">
        <v>11</v>
      </c>
      <c r="D914" s="4">
        <v>324</v>
      </c>
      <c r="E914" s="4" t="s">
        <v>1</v>
      </c>
      <c r="F914" s="5">
        <v>27.5</v>
      </c>
      <c r="G914" s="7">
        <v>8910</v>
      </c>
    </row>
    <row r="915" spans="1:7" x14ac:dyDescent="0.3">
      <c r="A915" s="2">
        <v>43761</v>
      </c>
      <c r="B915" s="3" t="s">
        <v>21</v>
      </c>
      <c r="C915" s="4" t="s">
        <v>11</v>
      </c>
      <c r="D915" s="4">
        <v>453</v>
      </c>
      <c r="E915" s="4" t="s">
        <v>1</v>
      </c>
      <c r="F915" s="5">
        <v>27.5</v>
      </c>
      <c r="G915" s="7">
        <v>12457.5</v>
      </c>
    </row>
    <row r="916" spans="1:7" x14ac:dyDescent="0.3">
      <c r="A916" s="2">
        <v>43762</v>
      </c>
      <c r="B916" s="3" t="s">
        <v>21</v>
      </c>
      <c r="C916" s="4" t="s">
        <v>11</v>
      </c>
      <c r="D916" s="4">
        <v>835</v>
      </c>
      <c r="E916" s="4" t="s">
        <v>1</v>
      </c>
      <c r="F916" s="5">
        <v>20.5</v>
      </c>
      <c r="G916" s="7">
        <v>17117.5</v>
      </c>
    </row>
    <row r="917" spans="1:7" x14ac:dyDescent="0.3">
      <c r="A917" s="2">
        <v>43764</v>
      </c>
      <c r="B917" s="3" t="s">
        <v>21</v>
      </c>
      <c r="C917" s="4" t="s">
        <v>11</v>
      </c>
      <c r="D917" s="4">
        <v>865</v>
      </c>
      <c r="E917" s="4" t="s">
        <v>1</v>
      </c>
      <c r="F917" s="5">
        <v>28</v>
      </c>
      <c r="G917" s="7">
        <v>24220</v>
      </c>
    </row>
    <row r="918" spans="1:7" x14ac:dyDescent="0.3">
      <c r="A918" s="2">
        <v>43768</v>
      </c>
      <c r="B918" s="3" t="s">
        <v>21</v>
      </c>
      <c r="C918" s="4" t="s">
        <v>11</v>
      </c>
      <c r="D918" s="4">
        <v>655</v>
      </c>
      <c r="E918" s="4" t="s">
        <v>1</v>
      </c>
      <c r="F918" s="5">
        <v>28</v>
      </c>
      <c r="G918" s="7">
        <v>18340</v>
      </c>
    </row>
    <row r="919" spans="1:7" x14ac:dyDescent="0.3">
      <c r="A919" s="2">
        <v>43768</v>
      </c>
      <c r="B919" s="3" t="s">
        <v>21</v>
      </c>
      <c r="C919" s="4" t="s">
        <v>11</v>
      </c>
      <c r="D919" s="4">
        <v>3367</v>
      </c>
      <c r="E919" s="4" t="s">
        <v>1</v>
      </c>
      <c r="F919" s="5">
        <v>20.25</v>
      </c>
      <c r="G919" s="7">
        <v>68181.75</v>
      </c>
    </row>
    <row r="920" spans="1:7" x14ac:dyDescent="0.3">
      <c r="A920" s="2">
        <v>43768</v>
      </c>
      <c r="B920" s="3" t="s">
        <v>21</v>
      </c>
      <c r="C920" s="4" t="s">
        <v>11</v>
      </c>
      <c r="D920" s="4">
        <v>843</v>
      </c>
      <c r="E920" s="4" t="s">
        <v>1</v>
      </c>
      <c r="F920" s="5">
        <v>20.25</v>
      </c>
      <c r="G920" s="7">
        <v>17070.75</v>
      </c>
    </row>
    <row r="921" spans="1:7" x14ac:dyDescent="0.3">
      <c r="A921" s="2">
        <v>43768</v>
      </c>
      <c r="B921" s="3" t="s">
        <v>21</v>
      </c>
      <c r="C921" s="4" t="s">
        <v>11</v>
      </c>
      <c r="D921" s="4">
        <v>996</v>
      </c>
      <c r="E921" s="4" t="s">
        <v>1</v>
      </c>
      <c r="F921" s="5">
        <v>20.25</v>
      </c>
      <c r="G921" s="7">
        <v>20169</v>
      </c>
    </row>
    <row r="922" spans="1:7" x14ac:dyDescent="0.3">
      <c r="A922" s="2">
        <v>43768</v>
      </c>
      <c r="B922" s="3" t="s">
        <v>21</v>
      </c>
      <c r="C922" s="4" t="s">
        <v>11</v>
      </c>
      <c r="D922" s="4">
        <v>3327</v>
      </c>
      <c r="E922" s="4" t="s">
        <v>1</v>
      </c>
      <c r="F922" s="5">
        <v>20.25</v>
      </c>
      <c r="G922" s="7">
        <v>67371.75</v>
      </c>
    </row>
    <row r="923" spans="1:7" x14ac:dyDescent="0.3">
      <c r="A923" s="2">
        <v>43769</v>
      </c>
      <c r="B923" s="3" t="s">
        <v>21</v>
      </c>
      <c r="C923" s="4" t="s">
        <v>11</v>
      </c>
      <c r="D923" s="4">
        <v>3237</v>
      </c>
      <c r="E923" s="4" t="s">
        <v>1</v>
      </c>
      <c r="F923" s="5">
        <v>20.25</v>
      </c>
      <c r="G923" s="7">
        <v>65549.25</v>
      </c>
    </row>
    <row r="924" spans="1:7" x14ac:dyDescent="0.3">
      <c r="A924" s="2">
        <v>43769</v>
      </c>
      <c r="B924" s="3" t="s">
        <v>21</v>
      </c>
      <c r="C924" s="4" t="s">
        <v>11</v>
      </c>
      <c r="D924" s="4">
        <v>592</v>
      </c>
      <c r="E924" s="4" t="s">
        <v>1</v>
      </c>
      <c r="F924" s="5">
        <v>27.5</v>
      </c>
      <c r="G924" s="7">
        <v>16280</v>
      </c>
    </row>
    <row r="925" spans="1:7" x14ac:dyDescent="0.3">
      <c r="A925" s="2">
        <v>43773</v>
      </c>
      <c r="B925" s="3" t="s">
        <v>21</v>
      </c>
      <c r="C925" s="4" t="s">
        <v>11</v>
      </c>
      <c r="D925" s="4">
        <v>339</v>
      </c>
      <c r="E925" s="4" t="s">
        <v>1</v>
      </c>
      <c r="F925" s="5">
        <v>27</v>
      </c>
      <c r="G925" s="7">
        <v>9153</v>
      </c>
    </row>
    <row r="926" spans="1:7" x14ac:dyDescent="0.3">
      <c r="A926" s="2">
        <v>43773</v>
      </c>
      <c r="B926" s="3" t="s">
        <v>21</v>
      </c>
      <c r="C926" s="4" t="s">
        <v>11</v>
      </c>
      <c r="D926" s="4">
        <v>451</v>
      </c>
      <c r="E926" s="4" t="s">
        <v>1</v>
      </c>
      <c r="F926" s="5">
        <v>27</v>
      </c>
      <c r="G926" s="7">
        <v>12177</v>
      </c>
    </row>
    <row r="927" spans="1:7" x14ac:dyDescent="0.3">
      <c r="A927" s="2">
        <v>43773</v>
      </c>
      <c r="B927" s="3" t="s">
        <v>21</v>
      </c>
      <c r="C927" s="4" t="s">
        <v>11</v>
      </c>
      <c r="D927" s="4">
        <v>455</v>
      </c>
      <c r="E927" s="4" t="s">
        <v>1</v>
      </c>
      <c r="F927" s="5">
        <v>27</v>
      </c>
      <c r="G927" s="7">
        <v>12285</v>
      </c>
    </row>
    <row r="928" spans="1:7" x14ac:dyDescent="0.3">
      <c r="A928" s="2">
        <v>43773</v>
      </c>
      <c r="B928" s="3" t="s">
        <v>21</v>
      </c>
      <c r="C928" s="4" t="s">
        <v>11</v>
      </c>
      <c r="D928" s="4">
        <v>401</v>
      </c>
      <c r="E928" s="4" t="s">
        <v>1</v>
      </c>
      <c r="F928" s="5">
        <v>27</v>
      </c>
      <c r="G928" s="7">
        <v>10827</v>
      </c>
    </row>
    <row r="929" spans="1:7" x14ac:dyDescent="0.3">
      <c r="A929" s="2">
        <v>43773</v>
      </c>
      <c r="B929" s="3" t="s">
        <v>21</v>
      </c>
      <c r="C929" s="4" t="s">
        <v>11</v>
      </c>
      <c r="D929" s="4">
        <v>899</v>
      </c>
      <c r="E929" s="4" t="s">
        <v>1</v>
      </c>
      <c r="F929" s="5">
        <v>21.75</v>
      </c>
      <c r="G929" s="7">
        <v>19553.25</v>
      </c>
    </row>
    <row r="930" spans="1:7" x14ac:dyDescent="0.3">
      <c r="A930" s="2">
        <v>43774</v>
      </c>
      <c r="B930" s="3" t="s">
        <v>21</v>
      </c>
      <c r="C930" s="4" t="s">
        <v>11</v>
      </c>
      <c r="D930" s="4">
        <v>878</v>
      </c>
      <c r="E930" s="4" t="s">
        <v>1</v>
      </c>
      <c r="F930" s="5">
        <v>20.5</v>
      </c>
      <c r="G930" s="7">
        <v>17999</v>
      </c>
    </row>
    <row r="931" spans="1:7" x14ac:dyDescent="0.3">
      <c r="A931" s="2">
        <v>43775</v>
      </c>
      <c r="B931" s="3" t="s">
        <v>21</v>
      </c>
      <c r="C931" s="4" t="s">
        <v>11</v>
      </c>
      <c r="D931" s="4">
        <v>298</v>
      </c>
      <c r="E931" s="4" t="s">
        <v>1</v>
      </c>
      <c r="F931" s="5">
        <v>21.5</v>
      </c>
      <c r="G931" s="7">
        <v>6407</v>
      </c>
    </row>
    <row r="932" spans="1:7" x14ac:dyDescent="0.3">
      <c r="A932" s="2">
        <v>43775</v>
      </c>
      <c r="B932" s="3" t="s">
        <v>21</v>
      </c>
      <c r="C932" s="4" t="s">
        <v>11</v>
      </c>
      <c r="D932" s="4">
        <v>322</v>
      </c>
      <c r="E932" s="4" t="s">
        <v>1</v>
      </c>
      <c r="F932" s="5">
        <v>20</v>
      </c>
      <c r="G932" s="7">
        <v>6440</v>
      </c>
    </row>
    <row r="933" spans="1:7" x14ac:dyDescent="0.3">
      <c r="A933" s="2">
        <v>43776</v>
      </c>
      <c r="B933" s="3" t="s">
        <v>21</v>
      </c>
      <c r="C933" s="4" t="s">
        <v>11</v>
      </c>
      <c r="D933" s="4">
        <v>584</v>
      </c>
      <c r="E933" s="4" t="s">
        <v>1</v>
      </c>
      <c r="F933" s="5">
        <v>26</v>
      </c>
      <c r="G933" s="7">
        <v>15184</v>
      </c>
    </row>
    <row r="934" spans="1:7" x14ac:dyDescent="0.3">
      <c r="A934" s="2">
        <v>43776</v>
      </c>
      <c r="B934" s="3" t="s">
        <v>21</v>
      </c>
      <c r="C934" s="4" t="s">
        <v>11</v>
      </c>
      <c r="D934" s="4">
        <v>594</v>
      </c>
      <c r="E934" s="4" t="s">
        <v>1</v>
      </c>
      <c r="F934" s="5">
        <v>26</v>
      </c>
      <c r="G934" s="7">
        <v>15444</v>
      </c>
    </row>
    <row r="935" spans="1:7" x14ac:dyDescent="0.3">
      <c r="A935" s="2">
        <v>43781</v>
      </c>
      <c r="B935" s="3" t="s">
        <v>21</v>
      </c>
      <c r="C935" s="4" t="s">
        <v>11</v>
      </c>
      <c r="D935" s="4">
        <v>922</v>
      </c>
      <c r="E935" s="4" t="s">
        <v>1</v>
      </c>
      <c r="F935" s="5">
        <v>20.25</v>
      </c>
      <c r="G935" s="7">
        <v>18670.5</v>
      </c>
    </row>
    <row r="936" spans="1:7" x14ac:dyDescent="0.3">
      <c r="A936" s="2">
        <v>43782</v>
      </c>
      <c r="B936" s="3" t="s">
        <v>21</v>
      </c>
      <c r="C936" s="4" t="s">
        <v>11</v>
      </c>
      <c r="D936" s="4">
        <v>978</v>
      </c>
      <c r="E936" s="4" t="s">
        <v>1</v>
      </c>
      <c r="F936" s="5">
        <v>21.5</v>
      </c>
      <c r="G936" s="7">
        <v>21027</v>
      </c>
    </row>
    <row r="937" spans="1:7" x14ac:dyDescent="0.3">
      <c r="A937" s="2">
        <v>43782</v>
      </c>
      <c r="B937" s="3" t="s">
        <v>21</v>
      </c>
      <c r="C937" s="4" t="s">
        <v>11</v>
      </c>
      <c r="D937" s="4">
        <v>1084</v>
      </c>
      <c r="E937" s="4" t="s">
        <v>1</v>
      </c>
      <c r="F937" s="5">
        <v>21.5</v>
      </c>
      <c r="G937" s="7">
        <v>23306</v>
      </c>
    </row>
    <row r="938" spans="1:7" x14ac:dyDescent="0.3">
      <c r="A938" s="2">
        <v>43782</v>
      </c>
      <c r="B938" s="3" t="s">
        <v>21</v>
      </c>
      <c r="C938" s="4" t="s">
        <v>11</v>
      </c>
      <c r="D938" s="4">
        <v>4134</v>
      </c>
      <c r="E938" s="4" t="s">
        <v>1</v>
      </c>
      <c r="F938" s="5">
        <v>21.5</v>
      </c>
      <c r="G938" s="7">
        <v>88881</v>
      </c>
    </row>
    <row r="939" spans="1:7" x14ac:dyDescent="0.3">
      <c r="A939" s="2">
        <v>43782</v>
      </c>
      <c r="B939" s="3" t="s">
        <v>21</v>
      </c>
      <c r="C939" s="4" t="s">
        <v>11</v>
      </c>
      <c r="D939" s="4">
        <v>5550</v>
      </c>
      <c r="E939" s="4" t="s">
        <v>1</v>
      </c>
      <c r="F939" s="5">
        <v>21.5</v>
      </c>
      <c r="G939" s="7">
        <v>119325</v>
      </c>
    </row>
    <row r="940" spans="1:7" x14ac:dyDescent="0.3">
      <c r="A940" s="2">
        <v>43782</v>
      </c>
      <c r="B940" s="3" t="s">
        <v>21</v>
      </c>
      <c r="C940" s="4" t="s">
        <v>11</v>
      </c>
      <c r="D940" s="4">
        <v>874</v>
      </c>
      <c r="E940" s="4" t="s">
        <v>1</v>
      </c>
      <c r="F940" s="5">
        <v>19.75</v>
      </c>
      <c r="G940" s="7">
        <v>17261.5</v>
      </c>
    </row>
    <row r="941" spans="1:7" x14ac:dyDescent="0.3">
      <c r="A941" s="2">
        <v>43785</v>
      </c>
      <c r="B941" s="3" t="s">
        <v>21</v>
      </c>
      <c r="C941" s="4" t="s">
        <v>11</v>
      </c>
      <c r="D941" s="4">
        <v>922</v>
      </c>
      <c r="E941" s="4" t="s">
        <v>1</v>
      </c>
      <c r="F941" s="5">
        <v>20.25</v>
      </c>
      <c r="G941" s="7">
        <v>18670.5</v>
      </c>
    </row>
    <row r="942" spans="1:7" x14ac:dyDescent="0.3">
      <c r="A942" s="2">
        <v>43785</v>
      </c>
      <c r="B942" s="3" t="s">
        <v>21</v>
      </c>
      <c r="C942" s="4" t="s">
        <v>11</v>
      </c>
      <c r="D942" s="4">
        <v>828</v>
      </c>
      <c r="E942" s="4" t="s">
        <v>1</v>
      </c>
      <c r="F942" s="5">
        <v>21.5</v>
      </c>
      <c r="G942" s="7">
        <v>17802</v>
      </c>
    </row>
    <row r="943" spans="1:7" x14ac:dyDescent="0.3">
      <c r="A943" s="2">
        <v>43791</v>
      </c>
      <c r="B943" s="3" t="s">
        <v>21</v>
      </c>
      <c r="C943" s="4" t="s">
        <v>11</v>
      </c>
      <c r="D943" s="4">
        <v>660</v>
      </c>
      <c r="E943" s="4" t="s">
        <v>1</v>
      </c>
      <c r="F943" s="5">
        <v>27</v>
      </c>
      <c r="G943" s="7">
        <v>17820</v>
      </c>
    </row>
    <row r="944" spans="1:7" x14ac:dyDescent="0.3">
      <c r="A944" s="2">
        <v>43791</v>
      </c>
      <c r="B944" s="3" t="s">
        <v>21</v>
      </c>
      <c r="C944" s="4" t="s">
        <v>11</v>
      </c>
      <c r="D944" s="4">
        <v>385</v>
      </c>
      <c r="E944" s="4" t="s">
        <v>1</v>
      </c>
      <c r="F944" s="5">
        <v>27</v>
      </c>
      <c r="G944" s="7">
        <v>10395</v>
      </c>
    </row>
    <row r="945" spans="1:7" x14ac:dyDescent="0.3">
      <c r="A945" s="2">
        <v>43791</v>
      </c>
      <c r="B945" s="3" t="s">
        <v>21</v>
      </c>
      <c r="C945" s="4" t="s">
        <v>11</v>
      </c>
      <c r="D945" s="4">
        <v>689</v>
      </c>
      <c r="E945" s="4" t="s">
        <v>1</v>
      </c>
      <c r="F945" s="5">
        <v>19.75</v>
      </c>
      <c r="G945" s="7">
        <v>13607.75</v>
      </c>
    </row>
    <row r="946" spans="1:7" x14ac:dyDescent="0.3">
      <c r="A946" s="2">
        <v>43791</v>
      </c>
      <c r="B946" s="3" t="s">
        <v>21</v>
      </c>
      <c r="C946" s="4" t="s">
        <v>11</v>
      </c>
      <c r="D946" s="4">
        <v>1795</v>
      </c>
      <c r="E946" s="4" t="s">
        <v>1</v>
      </c>
      <c r="F946" s="5">
        <v>26</v>
      </c>
      <c r="G946" s="7">
        <v>46670</v>
      </c>
    </row>
    <row r="947" spans="1:7" x14ac:dyDescent="0.3">
      <c r="A947" s="2">
        <v>43792</v>
      </c>
      <c r="B947" s="3" t="s">
        <v>21</v>
      </c>
      <c r="C947" s="4" t="s">
        <v>11</v>
      </c>
      <c r="D947" s="4">
        <v>467</v>
      </c>
      <c r="E947" s="4" t="s">
        <v>1</v>
      </c>
      <c r="F947" s="5">
        <v>27</v>
      </c>
      <c r="G947" s="7">
        <v>12609</v>
      </c>
    </row>
    <row r="948" spans="1:7" x14ac:dyDescent="0.3">
      <c r="A948" s="2">
        <v>43792</v>
      </c>
      <c r="B948" s="3" t="s">
        <v>21</v>
      </c>
      <c r="C948" s="4" t="s">
        <v>11</v>
      </c>
      <c r="D948" s="4">
        <v>365</v>
      </c>
      <c r="E948" s="4" t="s">
        <v>1</v>
      </c>
      <c r="F948" s="5">
        <v>27</v>
      </c>
      <c r="G948" s="7">
        <v>9855</v>
      </c>
    </row>
    <row r="949" spans="1:7" x14ac:dyDescent="0.3">
      <c r="A949" s="2">
        <v>43796</v>
      </c>
      <c r="B949" s="3" t="s">
        <v>21</v>
      </c>
      <c r="C949" s="4" t="s">
        <v>11</v>
      </c>
      <c r="D949" s="4">
        <v>555</v>
      </c>
      <c r="E949" s="4" t="s">
        <v>1</v>
      </c>
      <c r="F949" s="5">
        <v>27.75</v>
      </c>
      <c r="G949" s="7">
        <v>15401.25</v>
      </c>
    </row>
    <row r="950" spans="1:7" x14ac:dyDescent="0.3">
      <c r="A950" s="2">
        <v>43797</v>
      </c>
      <c r="B950" s="3" t="s">
        <v>21</v>
      </c>
      <c r="C950" s="4" t="s">
        <v>11</v>
      </c>
      <c r="D950" s="4">
        <v>1275</v>
      </c>
      <c r="E950" s="4" t="s">
        <v>1</v>
      </c>
      <c r="F950" s="5">
        <v>25.5</v>
      </c>
      <c r="G950" s="7">
        <v>32512.5</v>
      </c>
    </row>
    <row r="951" spans="1:7" x14ac:dyDescent="0.3">
      <c r="A951" s="2">
        <v>43798</v>
      </c>
      <c r="B951" s="3" t="s">
        <v>21</v>
      </c>
      <c r="C951" s="4" t="s">
        <v>11</v>
      </c>
      <c r="D951" s="4">
        <v>593</v>
      </c>
      <c r="E951" s="4" t="s">
        <v>1</v>
      </c>
      <c r="F951" s="5">
        <v>25.5</v>
      </c>
      <c r="G951" s="7">
        <v>15121.5</v>
      </c>
    </row>
    <row r="952" spans="1:7" x14ac:dyDescent="0.3">
      <c r="A952" s="2">
        <v>43798</v>
      </c>
      <c r="B952" s="3" t="s">
        <v>21</v>
      </c>
      <c r="C952" s="4" t="s">
        <v>11</v>
      </c>
      <c r="D952" s="4">
        <v>670</v>
      </c>
      <c r="E952" s="4" t="s">
        <v>1</v>
      </c>
      <c r="F952" s="5">
        <v>25.5</v>
      </c>
      <c r="G952" s="7">
        <v>17085</v>
      </c>
    </row>
    <row r="953" spans="1:7" x14ac:dyDescent="0.3">
      <c r="A953" s="2">
        <v>43798</v>
      </c>
      <c r="B953" s="3" t="s">
        <v>21</v>
      </c>
      <c r="C953" s="4" t="s">
        <v>11</v>
      </c>
      <c r="D953" s="4">
        <v>588</v>
      </c>
      <c r="E953" s="4" t="s">
        <v>1</v>
      </c>
      <c r="F953" s="5">
        <v>25.5</v>
      </c>
      <c r="G953" s="7">
        <v>14994</v>
      </c>
    </row>
    <row r="954" spans="1:7" x14ac:dyDescent="0.3">
      <c r="A954" s="2">
        <v>43799</v>
      </c>
      <c r="B954" s="3" t="s">
        <v>21</v>
      </c>
      <c r="C954" s="4" t="s">
        <v>11</v>
      </c>
      <c r="D954" s="4">
        <v>721</v>
      </c>
      <c r="E954" s="4" t="s">
        <v>1</v>
      </c>
      <c r="F954" s="5">
        <v>21.5</v>
      </c>
      <c r="G954" s="7">
        <v>15501.5</v>
      </c>
    </row>
    <row r="955" spans="1:7" x14ac:dyDescent="0.3">
      <c r="A955" s="2">
        <v>43802</v>
      </c>
      <c r="B955" s="3" t="s">
        <v>21</v>
      </c>
      <c r="C955" s="4" t="s">
        <v>11</v>
      </c>
      <c r="D955" s="4">
        <v>529</v>
      </c>
      <c r="E955" s="4" t="s">
        <v>1</v>
      </c>
      <c r="F955" s="5">
        <v>21</v>
      </c>
      <c r="G955" s="7">
        <v>11109</v>
      </c>
    </row>
    <row r="956" spans="1:7" x14ac:dyDescent="0.3">
      <c r="A956" s="2">
        <v>43802</v>
      </c>
      <c r="B956" s="3" t="s">
        <v>21</v>
      </c>
      <c r="C956" s="4" t="s">
        <v>11</v>
      </c>
      <c r="D956" s="4">
        <v>495</v>
      </c>
      <c r="E956" s="4" t="s">
        <v>1</v>
      </c>
      <c r="F956" s="5">
        <v>21</v>
      </c>
      <c r="G956" s="7">
        <v>10395</v>
      </c>
    </row>
    <row r="957" spans="1:7" x14ac:dyDescent="0.3">
      <c r="A957" s="2">
        <v>43804</v>
      </c>
      <c r="B957" s="3" t="s">
        <v>21</v>
      </c>
      <c r="C957" s="4" t="s">
        <v>11</v>
      </c>
      <c r="D957" s="4">
        <v>783</v>
      </c>
      <c r="E957" s="4" t="s">
        <v>1</v>
      </c>
      <c r="F957" s="5">
        <v>20.5</v>
      </c>
      <c r="G957" s="7">
        <v>16051.5</v>
      </c>
    </row>
    <row r="958" spans="1:7" x14ac:dyDescent="0.3">
      <c r="A958" s="2">
        <v>43804</v>
      </c>
      <c r="B958" s="3" t="s">
        <v>21</v>
      </c>
      <c r="C958" s="4" t="s">
        <v>11</v>
      </c>
      <c r="D958" s="4">
        <v>544</v>
      </c>
      <c r="E958" s="4" t="s">
        <v>1</v>
      </c>
      <c r="F958" s="5">
        <v>21.75</v>
      </c>
      <c r="G958" s="7">
        <v>11832</v>
      </c>
    </row>
    <row r="959" spans="1:7" x14ac:dyDescent="0.3">
      <c r="A959" s="2">
        <v>43805</v>
      </c>
      <c r="B959" s="3" t="s">
        <v>21</v>
      </c>
      <c r="C959" s="4" t="s">
        <v>11</v>
      </c>
      <c r="D959" s="4">
        <v>495</v>
      </c>
      <c r="E959" s="4" t="s">
        <v>1</v>
      </c>
      <c r="F959" s="5">
        <v>21.75</v>
      </c>
      <c r="G959" s="7">
        <v>10766.25</v>
      </c>
    </row>
    <row r="960" spans="1:7" x14ac:dyDescent="0.3">
      <c r="A960" s="2">
        <v>43809</v>
      </c>
      <c r="B960" s="3" t="s">
        <v>21</v>
      </c>
      <c r="C960" s="4" t="s">
        <v>11</v>
      </c>
      <c r="D960" s="4">
        <v>1059</v>
      </c>
      <c r="E960" s="4" t="s">
        <v>1</v>
      </c>
      <c r="F960" s="5">
        <v>21.5</v>
      </c>
      <c r="G960" s="7">
        <v>22768.5</v>
      </c>
    </row>
    <row r="961" spans="1:7" x14ac:dyDescent="0.3">
      <c r="A961" s="2">
        <v>43809</v>
      </c>
      <c r="B961" s="3" t="s">
        <v>21</v>
      </c>
      <c r="C961" s="4" t="s">
        <v>11</v>
      </c>
      <c r="D961" s="4">
        <v>590</v>
      </c>
      <c r="E961" s="4" t="s">
        <v>1</v>
      </c>
      <c r="F961" s="5">
        <v>21.5</v>
      </c>
      <c r="G961" s="7">
        <v>12685</v>
      </c>
    </row>
    <row r="962" spans="1:7" x14ac:dyDescent="0.3">
      <c r="A962" s="2">
        <v>43809</v>
      </c>
      <c r="B962" s="3" t="s">
        <v>21</v>
      </c>
      <c r="C962" s="4" t="s">
        <v>11</v>
      </c>
      <c r="D962" s="4">
        <v>575</v>
      </c>
      <c r="E962" s="4" t="s">
        <v>1</v>
      </c>
      <c r="F962" s="5">
        <v>20.5</v>
      </c>
      <c r="G962" s="7">
        <v>11787.5</v>
      </c>
    </row>
    <row r="963" spans="1:7" x14ac:dyDescent="0.3">
      <c r="A963" s="2">
        <v>43811</v>
      </c>
      <c r="B963" s="3" t="s">
        <v>21</v>
      </c>
      <c r="C963" s="4" t="s">
        <v>11</v>
      </c>
      <c r="D963" s="4">
        <v>602</v>
      </c>
      <c r="E963" s="4" t="s">
        <v>1</v>
      </c>
      <c r="F963" s="5">
        <v>27</v>
      </c>
      <c r="G963" s="7">
        <v>16254</v>
      </c>
    </row>
    <row r="964" spans="1:7" x14ac:dyDescent="0.3">
      <c r="A964" s="2">
        <v>43811</v>
      </c>
      <c r="B964" s="3" t="s">
        <v>21</v>
      </c>
      <c r="C964" s="4" t="s">
        <v>11</v>
      </c>
      <c r="D964" s="4">
        <v>329</v>
      </c>
      <c r="E964" s="4" t="s">
        <v>1</v>
      </c>
      <c r="F964" s="5">
        <v>26.5</v>
      </c>
      <c r="G964" s="7">
        <v>8718.5</v>
      </c>
    </row>
    <row r="965" spans="1:7" x14ac:dyDescent="0.3">
      <c r="A965" s="2">
        <v>43811</v>
      </c>
      <c r="B965" s="3" t="s">
        <v>21</v>
      </c>
      <c r="C965" s="4" t="s">
        <v>11</v>
      </c>
      <c r="D965" s="4">
        <v>409</v>
      </c>
      <c r="E965" s="4" t="s">
        <v>1</v>
      </c>
      <c r="F965" s="5">
        <v>26.5</v>
      </c>
      <c r="G965" s="7">
        <v>10838.5</v>
      </c>
    </row>
    <row r="966" spans="1:7" x14ac:dyDescent="0.3">
      <c r="A966" s="2">
        <v>43812</v>
      </c>
      <c r="B966" s="3" t="s">
        <v>21</v>
      </c>
      <c r="C966" s="4" t="s">
        <v>11</v>
      </c>
      <c r="D966" s="4">
        <v>505</v>
      </c>
      <c r="E966" s="4" t="s">
        <v>1</v>
      </c>
      <c r="F966" s="5">
        <v>26.5</v>
      </c>
      <c r="G966" s="7">
        <v>13382.5</v>
      </c>
    </row>
    <row r="967" spans="1:7" x14ac:dyDescent="0.3">
      <c r="A967" s="2">
        <v>43812</v>
      </c>
      <c r="B967" s="3" t="s">
        <v>21</v>
      </c>
      <c r="C967" s="4" t="s">
        <v>11</v>
      </c>
      <c r="D967" s="4">
        <v>319</v>
      </c>
      <c r="E967" s="4" t="s">
        <v>1</v>
      </c>
      <c r="F967" s="5">
        <v>28</v>
      </c>
      <c r="G967" s="7">
        <v>8932</v>
      </c>
    </row>
    <row r="968" spans="1:7" x14ac:dyDescent="0.3">
      <c r="A968" s="2">
        <v>43812</v>
      </c>
      <c r="B968" s="3" t="s">
        <v>21</v>
      </c>
      <c r="C968" s="4" t="s">
        <v>11</v>
      </c>
      <c r="D968" s="4">
        <v>1127</v>
      </c>
      <c r="E968" s="4" t="s">
        <v>1</v>
      </c>
      <c r="F968" s="5">
        <v>21.5</v>
      </c>
      <c r="G968" s="7">
        <v>24230.5</v>
      </c>
    </row>
    <row r="969" spans="1:7" x14ac:dyDescent="0.3">
      <c r="A969" s="2">
        <v>43816</v>
      </c>
      <c r="B969" s="3" t="s">
        <v>21</v>
      </c>
      <c r="C969" s="4" t="s">
        <v>11</v>
      </c>
      <c r="D969" s="4">
        <v>941</v>
      </c>
      <c r="E969" s="4" t="s">
        <v>1</v>
      </c>
      <c r="F969" s="5">
        <v>20.25</v>
      </c>
      <c r="G969" s="7">
        <v>19055.25</v>
      </c>
    </row>
    <row r="970" spans="1:7" x14ac:dyDescent="0.3">
      <c r="A970" s="2">
        <v>43816</v>
      </c>
      <c r="B970" s="3" t="s">
        <v>21</v>
      </c>
      <c r="C970" s="4" t="s">
        <v>11</v>
      </c>
      <c r="D970" s="4">
        <v>483</v>
      </c>
      <c r="E970" s="4" t="s">
        <v>1</v>
      </c>
      <c r="F970" s="5">
        <v>26.5</v>
      </c>
      <c r="G970" s="7">
        <v>12799.5</v>
      </c>
    </row>
    <row r="971" spans="1:7" x14ac:dyDescent="0.3">
      <c r="A971" s="2">
        <v>43817</v>
      </c>
      <c r="B971" s="3" t="s">
        <v>21</v>
      </c>
      <c r="C971" s="4" t="s">
        <v>11</v>
      </c>
      <c r="D971" s="4">
        <v>1017</v>
      </c>
      <c r="E971" s="4" t="s">
        <v>1</v>
      </c>
      <c r="F971" s="5">
        <v>20.5</v>
      </c>
      <c r="G971" s="7">
        <v>20848.5</v>
      </c>
    </row>
    <row r="972" spans="1:7" x14ac:dyDescent="0.3">
      <c r="A972" s="2">
        <v>43818</v>
      </c>
      <c r="B972" s="3" t="s">
        <v>21</v>
      </c>
      <c r="C972" s="4" t="s">
        <v>11</v>
      </c>
      <c r="D972" s="4">
        <v>436</v>
      </c>
      <c r="E972" s="4" t="s">
        <v>1</v>
      </c>
      <c r="F972" s="5">
        <v>19.25</v>
      </c>
      <c r="G972" s="7">
        <v>8393</v>
      </c>
    </row>
    <row r="973" spans="1:7" x14ac:dyDescent="0.3">
      <c r="A973" s="2">
        <v>43819</v>
      </c>
      <c r="B973" s="3" t="s">
        <v>21</v>
      </c>
      <c r="C973" s="4" t="s">
        <v>11</v>
      </c>
      <c r="D973" s="4">
        <v>537</v>
      </c>
      <c r="E973" s="4" t="s">
        <v>1</v>
      </c>
      <c r="F973" s="5">
        <v>19.25</v>
      </c>
      <c r="G973" s="7">
        <v>10337.25</v>
      </c>
    </row>
    <row r="974" spans="1:7" x14ac:dyDescent="0.3">
      <c r="A974" s="2">
        <v>43820</v>
      </c>
      <c r="B974" s="3" t="s">
        <v>21</v>
      </c>
      <c r="C974" s="4" t="s">
        <v>11</v>
      </c>
      <c r="D974" s="4">
        <v>864</v>
      </c>
      <c r="E974" s="4" t="s">
        <v>1</v>
      </c>
      <c r="F974" s="5">
        <v>20.5</v>
      </c>
      <c r="G974" s="7">
        <v>17712</v>
      </c>
    </row>
    <row r="975" spans="1:7" x14ac:dyDescent="0.3">
      <c r="A975" s="2">
        <v>43822</v>
      </c>
      <c r="B975" s="3" t="s">
        <v>21</v>
      </c>
      <c r="C975" s="4" t="s">
        <v>11</v>
      </c>
      <c r="D975" s="4">
        <v>1070</v>
      </c>
      <c r="E975" s="4" t="s">
        <v>1</v>
      </c>
      <c r="F975" s="5">
        <v>21</v>
      </c>
      <c r="G975" s="7">
        <v>22470</v>
      </c>
    </row>
    <row r="976" spans="1:7" x14ac:dyDescent="0.3">
      <c r="A976" s="2">
        <v>43823</v>
      </c>
      <c r="B976" s="3" t="s">
        <v>21</v>
      </c>
      <c r="C976" s="4" t="s">
        <v>11</v>
      </c>
      <c r="D976" s="4">
        <v>1022</v>
      </c>
      <c r="E976" s="4" t="s">
        <v>1</v>
      </c>
      <c r="F976" s="5">
        <v>21</v>
      </c>
      <c r="G976" s="7">
        <v>21462</v>
      </c>
    </row>
    <row r="977" spans="1:7" x14ac:dyDescent="0.3">
      <c r="A977" s="2">
        <v>43825</v>
      </c>
      <c r="B977" s="3" t="s">
        <v>21</v>
      </c>
      <c r="C977" s="4" t="s">
        <v>11</v>
      </c>
      <c r="D977" s="4">
        <v>1146</v>
      </c>
      <c r="E977" s="4" t="s">
        <v>1</v>
      </c>
      <c r="F977" s="5">
        <v>25</v>
      </c>
      <c r="G977" s="7">
        <v>28650</v>
      </c>
    </row>
    <row r="978" spans="1:7" x14ac:dyDescent="0.3">
      <c r="A978" s="2">
        <v>43825</v>
      </c>
      <c r="B978" s="3" t="s">
        <v>21</v>
      </c>
      <c r="C978" s="4" t="s">
        <v>11</v>
      </c>
      <c r="D978" s="4">
        <v>931</v>
      </c>
      <c r="E978" s="4" t="s">
        <v>1</v>
      </c>
      <c r="F978" s="5">
        <v>20.25</v>
      </c>
      <c r="G978" s="7">
        <v>18852.75</v>
      </c>
    </row>
    <row r="979" spans="1:7" x14ac:dyDescent="0.3">
      <c r="A979" s="2">
        <v>43829</v>
      </c>
      <c r="B979" s="3" t="s">
        <v>21</v>
      </c>
      <c r="C979" s="4" t="s">
        <v>11</v>
      </c>
      <c r="D979" s="4">
        <v>914</v>
      </c>
      <c r="E979" s="4" t="s">
        <v>1</v>
      </c>
      <c r="F979" s="5">
        <v>25</v>
      </c>
      <c r="G979" s="7">
        <v>22850</v>
      </c>
    </row>
    <row r="980" spans="1:7" x14ac:dyDescent="0.3">
      <c r="A980" s="2">
        <v>43834</v>
      </c>
      <c r="B980" s="3" t="s">
        <v>21</v>
      </c>
      <c r="C980" s="4" t="s">
        <v>11</v>
      </c>
      <c r="D980" s="4">
        <v>913</v>
      </c>
      <c r="E980" s="4" t="s">
        <v>1</v>
      </c>
      <c r="F980" s="5">
        <v>20</v>
      </c>
      <c r="G980" s="7">
        <v>18260</v>
      </c>
    </row>
    <row r="981" spans="1:7" x14ac:dyDescent="0.3">
      <c r="A981" s="2">
        <v>43836</v>
      </c>
      <c r="B981" s="3" t="s">
        <v>21</v>
      </c>
      <c r="C981" s="4" t="s">
        <v>11</v>
      </c>
      <c r="D981" s="4">
        <v>839</v>
      </c>
      <c r="E981" s="4" t="s">
        <v>1</v>
      </c>
      <c r="F981" s="5">
        <v>20</v>
      </c>
      <c r="G981" s="7">
        <v>16780</v>
      </c>
    </row>
    <row r="982" spans="1:7" x14ac:dyDescent="0.3">
      <c r="A982" s="2">
        <v>43836</v>
      </c>
      <c r="B982" s="3" t="s">
        <v>21</v>
      </c>
      <c r="C982" s="4" t="s">
        <v>11</v>
      </c>
      <c r="D982" s="4">
        <v>1174</v>
      </c>
      <c r="E982" s="4" t="s">
        <v>1</v>
      </c>
      <c r="F982" s="5">
        <v>25</v>
      </c>
      <c r="G982" s="7">
        <v>29350</v>
      </c>
    </row>
    <row r="983" spans="1:7" x14ac:dyDescent="0.3">
      <c r="A983" s="2">
        <v>43836</v>
      </c>
      <c r="B983" s="3" t="s">
        <v>21</v>
      </c>
      <c r="C983" s="4" t="s">
        <v>11</v>
      </c>
      <c r="D983" s="4">
        <v>2242</v>
      </c>
      <c r="E983" s="4" t="s">
        <v>1</v>
      </c>
      <c r="F983" s="5">
        <v>20</v>
      </c>
      <c r="G983" s="7">
        <v>44840</v>
      </c>
    </row>
    <row r="984" spans="1:7" x14ac:dyDescent="0.3">
      <c r="A984" s="2">
        <v>43836</v>
      </c>
      <c r="B984" s="3" t="s">
        <v>21</v>
      </c>
      <c r="C984" s="4" t="s">
        <v>11</v>
      </c>
      <c r="D984" s="4">
        <v>1138</v>
      </c>
      <c r="E984" s="4" t="s">
        <v>1</v>
      </c>
      <c r="F984" s="5">
        <v>20</v>
      </c>
      <c r="G984" s="7">
        <v>22760</v>
      </c>
    </row>
    <row r="985" spans="1:7" x14ac:dyDescent="0.3">
      <c r="A985" s="2">
        <v>43843</v>
      </c>
      <c r="B985" s="3" t="s">
        <v>21</v>
      </c>
      <c r="C985" s="4" t="s">
        <v>11</v>
      </c>
      <c r="D985" s="4">
        <v>501</v>
      </c>
      <c r="E985" s="4" t="s">
        <v>1</v>
      </c>
      <c r="F985" s="5">
        <v>20</v>
      </c>
      <c r="G985" s="7">
        <v>10020</v>
      </c>
    </row>
    <row r="986" spans="1:7" x14ac:dyDescent="0.3">
      <c r="A986" s="2">
        <v>43843</v>
      </c>
      <c r="B986" s="3" t="s">
        <v>21</v>
      </c>
      <c r="C986" s="4" t="s">
        <v>11</v>
      </c>
      <c r="D986" s="4">
        <v>473</v>
      </c>
      <c r="E986" s="4" t="s">
        <v>1</v>
      </c>
      <c r="F986" s="5">
        <v>21.5</v>
      </c>
      <c r="G986" s="7">
        <v>10169.5</v>
      </c>
    </row>
    <row r="987" spans="1:7" x14ac:dyDescent="0.3">
      <c r="A987" s="2">
        <v>43844</v>
      </c>
      <c r="B987" s="3" t="s">
        <v>21</v>
      </c>
      <c r="C987" s="4" t="s">
        <v>11</v>
      </c>
      <c r="D987" s="4">
        <v>475</v>
      </c>
      <c r="E987" s="4" t="s">
        <v>1</v>
      </c>
      <c r="F987" s="5">
        <v>20.25</v>
      </c>
      <c r="G987" s="7">
        <v>9618.75</v>
      </c>
    </row>
    <row r="988" spans="1:7" x14ac:dyDescent="0.3">
      <c r="A988" s="2">
        <v>43846</v>
      </c>
      <c r="B988" s="3" t="s">
        <v>21</v>
      </c>
      <c r="C988" s="4" t="s">
        <v>11</v>
      </c>
      <c r="D988" s="4">
        <v>2043</v>
      </c>
      <c r="E988" s="4" t="s">
        <v>1</v>
      </c>
      <c r="F988" s="5">
        <v>22.75</v>
      </c>
      <c r="G988" s="7">
        <v>46478.25</v>
      </c>
    </row>
    <row r="989" spans="1:7" x14ac:dyDescent="0.3">
      <c r="A989" s="2">
        <v>43846</v>
      </c>
      <c r="B989" s="3" t="s">
        <v>21</v>
      </c>
      <c r="C989" s="4" t="s">
        <v>11</v>
      </c>
      <c r="D989" s="4">
        <v>2208</v>
      </c>
      <c r="E989" s="4" t="s">
        <v>1</v>
      </c>
      <c r="F989" s="5">
        <v>22.75</v>
      </c>
      <c r="G989" s="7">
        <v>50232</v>
      </c>
    </row>
    <row r="990" spans="1:7" x14ac:dyDescent="0.3">
      <c r="A990" s="2">
        <v>43848</v>
      </c>
      <c r="B990" s="3" t="s">
        <v>21</v>
      </c>
      <c r="C990" s="4" t="s">
        <v>11</v>
      </c>
      <c r="D990" s="4">
        <v>2316</v>
      </c>
      <c r="E990" s="4" t="s">
        <v>1</v>
      </c>
      <c r="F990" s="5">
        <v>20.25</v>
      </c>
      <c r="G990" s="7">
        <v>46899</v>
      </c>
    </row>
    <row r="991" spans="1:7" x14ac:dyDescent="0.3">
      <c r="A991" s="2">
        <v>43848</v>
      </c>
      <c r="B991" s="3" t="s">
        <v>21</v>
      </c>
      <c r="C991" s="4" t="s">
        <v>11</v>
      </c>
      <c r="D991" s="4">
        <v>453</v>
      </c>
      <c r="E991" s="4" t="s">
        <v>1</v>
      </c>
      <c r="F991" s="5">
        <v>20.25</v>
      </c>
      <c r="G991" s="7">
        <v>9173.25</v>
      </c>
    </row>
    <row r="992" spans="1:7" x14ac:dyDescent="0.3">
      <c r="A992" s="2">
        <v>43848</v>
      </c>
      <c r="B992" s="3" t="s">
        <v>21</v>
      </c>
      <c r="C992" s="4" t="s">
        <v>11</v>
      </c>
      <c r="D992" s="4">
        <v>521</v>
      </c>
      <c r="E992" s="4" t="s">
        <v>1</v>
      </c>
      <c r="F992" s="5">
        <v>20.25</v>
      </c>
      <c r="G992" s="7">
        <v>10550.25</v>
      </c>
    </row>
    <row r="993" spans="1:7" x14ac:dyDescent="0.3">
      <c r="A993" s="2">
        <v>43848</v>
      </c>
      <c r="B993" s="3" t="s">
        <v>21</v>
      </c>
      <c r="C993" s="4" t="s">
        <v>11</v>
      </c>
      <c r="D993" s="4">
        <v>3228</v>
      </c>
      <c r="E993" s="4" t="s">
        <v>1</v>
      </c>
      <c r="F993" s="5">
        <v>20.25</v>
      </c>
      <c r="G993" s="7">
        <v>65367</v>
      </c>
    </row>
    <row r="994" spans="1:7" x14ac:dyDescent="0.3">
      <c r="A994" s="2">
        <v>43848</v>
      </c>
      <c r="B994" s="3" t="s">
        <v>21</v>
      </c>
      <c r="C994" s="4" t="s">
        <v>11</v>
      </c>
      <c r="D994" s="4">
        <v>1103</v>
      </c>
      <c r="E994" s="4" t="s">
        <v>1</v>
      </c>
      <c r="F994" s="5">
        <v>21.5</v>
      </c>
      <c r="G994" s="7">
        <v>23714.5</v>
      </c>
    </row>
    <row r="995" spans="1:7" x14ac:dyDescent="0.3">
      <c r="A995" s="2">
        <v>43848</v>
      </c>
      <c r="B995" s="3" t="s">
        <v>21</v>
      </c>
      <c r="C995" s="4" t="s">
        <v>11</v>
      </c>
      <c r="D995" s="4">
        <v>488</v>
      </c>
      <c r="E995" s="4" t="s">
        <v>1</v>
      </c>
      <c r="F995" s="5">
        <v>21.5</v>
      </c>
      <c r="G995" s="7">
        <v>10492</v>
      </c>
    </row>
    <row r="996" spans="1:7" x14ac:dyDescent="0.3">
      <c r="A996" s="2">
        <v>43848</v>
      </c>
      <c r="B996" s="3" t="s">
        <v>21</v>
      </c>
      <c r="C996" s="4" t="s">
        <v>11</v>
      </c>
      <c r="D996" s="4">
        <v>1531</v>
      </c>
      <c r="E996" s="4" t="s">
        <v>1</v>
      </c>
      <c r="F996" s="5">
        <v>21.5</v>
      </c>
      <c r="G996" s="7">
        <v>32916.5</v>
      </c>
    </row>
    <row r="997" spans="1:7" x14ac:dyDescent="0.3">
      <c r="A997" s="2">
        <v>43850</v>
      </c>
      <c r="B997" s="3" t="s">
        <v>21</v>
      </c>
      <c r="C997" s="4" t="s">
        <v>11</v>
      </c>
      <c r="D997" s="4">
        <v>2260</v>
      </c>
      <c r="E997" s="4" t="s">
        <v>1</v>
      </c>
      <c r="F997" s="5">
        <v>20.25</v>
      </c>
      <c r="G997" s="7">
        <v>45765</v>
      </c>
    </row>
    <row r="998" spans="1:7" x14ac:dyDescent="0.3">
      <c r="A998" s="2">
        <v>43850</v>
      </c>
      <c r="B998" s="3" t="s">
        <v>21</v>
      </c>
      <c r="C998" s="4" t="s">
        <v>11</v>
      </c>
      <c r="D998" s="4">
        <v>370</v>
      </c>
      <c r="E998" s="4" t="s">
        <v>1</v>
      </c>
      <c r="F998" s="5">
        <v>21.5</v>
      </c>
      <c r="G998" s="7">
        <v>7955</v>
      </c>
    </row>
    <row r="999" spans="1:7" x14ac:dyDescent="0.3">
      <c r="A999" s="2">
        <v>43850</v>
      </c>
      <c r="B999" s="3" t="s">
        <v>21</v>
      </c>
      <c r="C999" s="4" t="s">
        <v>11</v>
      </c>
      <c r="D999" s="4">
        <v>315</v>
      </c>
      <c r="E999" s="4" t="s">
        <v>1</v>
      </c>
      <c r="F999" s="5">
        <v>21.5</v>
      </c>
      <c r="G999" s="7">
        <v>6772.5</v>
      </c>
    </row>
    <row r="1000" spans="1:7" x14ac:dyDescent="0.3">
      <c r="A1000" s="2">
        <v>43851</v>
      </c>
      <c r="B1000" s="3" t="s">
        <v>21</v>
      </c>
      <c r="C1000" s="4" t="s">
        <v>11</v>
      </c>
      <c r="D1000" s="4">
        <v>327</v>
      </c>
      <c r="E1000" s="4" t="s">
        <v>1</v>
      </c>
      <c r="F1000" s="5">
        <v>27</v>
      </c>
      <c r="G1000" s="7">
        <v>8829</v>
      </c>
    </row>
    <row r="1001" spans="1:7" x14ac:dyDescent="0.3">
      <c r="A1001" s="2">
        <v>43851</v>
      </c>
      <c r="B1001" s="3" t="s">
        <v>21</v>
      </c>
      <c r="C1001" s="4" t="s">
        <v>11</v>
      </c>
      <c r="D1001" s="4">
        <v>399</v>
      </c>
      <c r="E1001" s="4" t="s">
        <v>1</v>
      </c>
      <c r="F1001" s="5">
        <v>27</v>
      </c>
      <c r="G1001" s="7">
        <v>10773</v>
      </c>
    </row>
    <row r="1002" spans="1:7" x14ac:dyDescent="0.3">
      <c r="A1002" s="2">
        <v>43851</v>
      </c>
      <c r="B1002" s="3" t="s">
        <v>21</v>
      </c>
      <c r="C1002" s="4" t="s">
        <v>11</v>
      </c>
      <c r="D1002" s="4">
        <v>897</v>
      </c>
      <c r="E1002" s="4" t="s">
        <v>1</v>
      </c>
      <c r="F1002" s="5">
        <v>27</v>
      </c>
      <c r="G1002" s="7">
        <v>24219</v>
      </c>
    </row>
    <row r="1003" spans="1:7" x14ac:dyDescent="0.3">
      <c r="A1003" s="2">
        <v>43852</v>
      </c>
      <c r="B1003" s="3" t="s">
        <v>21</v>
      </c>
      <c r="C1003" s="4" t="s">
        <v>11</v>
      </c>
      <c r="D1003" s="4">
        <v>510</v>
      </c>
      <c r="E1003" s="4" t="s">
        <v>1</v>
      </c>
      <c r="F1003" s="5">
        <v>25.5</v>
      </c>
      <c r="G1003" s="7">
        <v>13005</v>
      </c>
    </row>
    <row r="1004" spans="1:7" x14ac:dyDescent="0.3">
      <c r="A1004" s="2">
        <v>43855</v>
      </c>
      <c r="B1004" s="3" t="s">
        <v>21</v>
      </c>
      <c r="C1004" s="4" t="s">
        <v>11</v>
      </c>
      <c r="D1004" s="4">
        <v>1555</v>
      </c>
      <c r="E1004" s="4" t="s">
        <v>1</v>
      </c>
      <c r="F1004" s="5">
        <v>23.5</v>
      </c>
      <c r="G1004" s="7">
        <v>36542.5</v>
      </c>
    </row>
    <row r="1005" spans="1:7" x14ac:dyDescent="0.3">
      <c r="A1005" s="2">
        <v>43855</v>
      </c>
      <c r="B1005" s="3" t="s">
        <v>21</v>
      </c>
      <c r="C1005" s="4" t="s">
        <v>11</v>
      </c>
      <c r="D1005" s="4">
        <v>908</v>
      </c>
      <c r="E1005" s="4" t="s">
        <v>1</v>
      </c>
      <c r="F1005" s="5">
        <v>22.5</v>
      </c>
      <c r="G1005" s="7">
        <v>20430</v>
      </c>
    </row>
    <row r="1006" spans="1:7" x14ac:dyDescent="0.3">
      <c r="A1006" s="2">
        <v>43857</v>
      </c>
      <c r="B1006" s="3" t="s">
        <v>21</v>
      </c>
      <c r="C1006" s="4" t="s">
        <v>11</v>
      </c>
      <c r="D1006" s="4">
        <v>2293</v>
      </c>
      <c r="E1006" s="4" t="s">
        <v>1</v>
      </c>
      <c r="F1006" s="5">
        <v>24</v>
      </c>
      <c r="G1006" s="7">
        <v>55032</v>
      </c>
    </row>
    <row r="1007" spans="1:7" x14ac:dyDescent="0.3">
      <c r="A1007" s="2">
        <v>43857</v>
      </c>
      <c r="B1007" s="3" t="s">
        <v>21</v>
      </c>
      <c r="C1007" s="4" t="s">
        <v>11</v>
      </c>
      <c r="D1007" s="4">
        <v>1176</v>
      </c>
      <c r="E1007" s="4" t="s">
        <v>1</v>
      </c>
      <c r="F1007" s="5">
        <v>25.5</v>
      </c>
      <c r="G1007" s="7">
        <v>29988</v>
      </c>
    </row>
    <row r="1008" spans="1:7" x14ac:dyDescent="0.3">
      <c r="A1008" s="2">
        <v>43857</v>
      </c>
      <c r="B1008" s="3" t="s">
        <v>21</v>
      </c>
      <c r="C1008" s="4" t="s">
        <v>11</v>
      </c>
      <c r="D1008" s="4">
        <v>2027</v>
      </c>
      <c r="E1008" s="4" t="s">
        <v>1</v>
      </c>
      <c r="F1008" s="5">
        <v>24</v>
      </c>
      <c r="G1008" s="7">
        <v>48648</v>
      </c>
    </row>
    <row r="1009" spans="1:7" x14ac:dyDescent="0.3">
      <c r="A1009" s="2">
        <v>43857</v>
      </c>
      <c r="B1009" s="3" t="s">
        <v>21</v>
      </c>
      <c r="C1009" s="4" t="s">
        <v>11</v>
      </c>
      <c r="D1009" s="4">
        <v>1165</v>
      </c>
      <c r="E1009" s="4" t="s">
        <v>1</v>
      </c>
      <c r="F1009" s="5">
        <v>26.25</v>
      </c>
      <c r="G1009" s="7">
        <v>30581.25</v>
      </c>
    </row>
    <row r="1010" spans="1:7" x14ac:dyDescent="0.3">
      <c r="A1010" s="2">
        <v>43857</v>
      </c>
      <c r="B1010" s="3" t="s">
        <v>21</v>
      </c>
      <c r="C1010" s="4" t="s">
        <v>11</v>
      </c>
      <c r="D1010" s="4">
        <v>2276</v>
      </c>
      <c r="E1010" s="4" t="s">
        <v>1</v>
      </c>
      <c r="F1010" s="5">
        <v>26.25</v>
      </c>
      <c r="G1010" s="7">
        <v>59745</v>
      </c>
    </row>
    <row r="1011" spans="1:7" x14ac:dyDescent="0.3">
      <c r="A1011" s="2">
        <v>43858</v>
      </c>
      <c r="B1011" s="3" t="s">
        <v>21</v>
      </c>
      <c r="C1011" s="4" t="s">
        <v>11</v>
      </c>
      <c r="D1011" s="4">
        <v>538</v>
      </c>
      <c r="E1011" s="4" t="s">
        <v>1</v>
      </c>
      <c r="F1011" s="5">
        <v>22.5</v>
      </c>
      <c r="G1011" s="7">
        <v>12105</v>
      </c>
    </row>
    <row r="1012" spans="1:7" x14ac:dyDescent="0.3">
      <c r="A1012" s="2">
        <v>43858</v>
      </c>
      <c r="B1012" s="3" t="s">
        <v>21</v>
      </c>
      <c r="C1012" s="4" t="s">
        <v>11</v>
      </c>
      <c r="D1012" s="4">
        <v>600</v>
      </c>
      <c r="E1012" s="4" t="s">
        <v>1</v>
      </c>
      <c r="F1012" s="5">
        <v>27</v>
      </c>
      <c r="G1012" s="7">
        <v>16200</v>
      </c>
    </row>
    <row r="1013" spans="1:7" x14ac:dyDescent="0.3">
      <c r="A1013" s="2">
        <v>43858</v>
      </c>
      <c r="B1013" s="3" t="s">
        <v>21</v>
      </c>
      <c r="C1013" s="4" t="s">
        <v>11</v>
      </c>
      <c r="D1013" s="4">
        <v>919</v>
      </c>
      <c r="E1013" s="4" t="s">
        <v>1</v>
      </c>
      <c r="F1013" s="5">
        <v>24</v>
      </c>
      <c r="G1013" s="7">
        <v>22056</v>
      </c>
    </row>
    <row r="1014" spans="1:7" x14ac:dyDescent="0.3">
      <c r="A1014" s="2">
        <v>43858</v>
      </c>
      <c r="B1014" s="3" t="s">
        <v>21</v>
      </c>
      <c r="C1014" s="4" t="s">
        <v>11</v>
      </c>
      <c r="D1014" s="4">
        <v>1046</v>
      </c>
      <c r="E1014" s="4" t="s">
        <v>1</v>
      </c>
      <c r="F1014" s="5">
        <v>22.5</v>
      </c>
      <c r="G1014" s="7">
        <v>23535</v>
      </c>
    </row>
    <row r="1015" spans="1:7" x14ac:dyDescent="0.3">
      <c r="A1015" s="2">
        <v>43858</v>
      </c>
      <c r="B1015" s="3" t="s">
        <v>21</v>
      </c>
      <c r="C1015" s="4" t="s">
        <v>11</v>
      </c>
      <c r="D1015" s="4">
        <v>762</v>
      </c>
      <c r="E1015" s="4" t="s">
        <v>1</v>
      </c>
      <c r="F1015" s="5">
        <v>23.75</v>
      </c>
      <c r="G1015" s="7">
        <v>18097.5</v>
      </c>
    </row>
    <row r="1016" spans="1:7" x14ac:dyDescent="0.3">
      <c r="A1016" s="2">
        <v>43858</v>
      </c>
      <c r="B1016" s="3" t="s">
        <v>21</v>
      </c>
      <c r="C1016" s="4" t="s">
        <v>11</v>
      </c>
      <c r="D1016" s="4">
        <v>538</v>
      </c>
      <c r="E1016" s="4" t="s">
        <v>1</v>
      </c>
      <c r="F1016" s="5">
        <v>27</v>
      </c>
      <c r="G1016" s="7">
        <v>14526</v>
      </c>
    </row>
    <row r="1017" spans="1:7" x14ac:dyDescent="0.3">
      <c r="A1017" s="2">
        <v>43861</v>
      </c>
      <c r="B1017" s="3" t="s">
        <v>21</v>
      </c>
      <c r="C1017" s="4" t="s">
        <v>11</v>
      </c>
      <c r="D1017" s="4">
        <v>833</v>
      </c>
      <c r="E1017" s="4" t="s">
        <v>1</v>
      </c>
      <c r="F1017" s="5">
        <v>24</v>
      </c>
      <c r="G1017" s="7">
        <v>19992</v>
      </c>
    </row>
    <row r="1018" spans="1:7" x14ac:dyDescent="0.3">
      <c r="A1018" s="2">
        <v>43861</v>
      </c>
      <c r="B1018" s="3" t="s">
        <v>21</v>
      </c>
      <c r="C1018" s="4" t="s">
        <v>11</v>
      </c>
      <c r="D1018" s="4">
        <v>1141</v>
      </c>
      <c r="E1018" s="4" t="s">
        <v>1</v>
      </c>
      <c r="F1018" s="5">
        <v>22.5</v>
      </c>
      <c r="G1018" s="7">
        <v>25672.5</v>
      </c>
    </row>
    <row r="1019" spans="1:7" x14ac:dyDescent="0.3">
      <c r="A1019" s="2">
        <v>43861</v>
      </c>
      <c r="B1019" s="3" t="s">
        <v>21</v>
      </c>
      <c r="C1019" s="4" t="s">
        <v>11</v>
      </c>
      <c r="D1019" s="4">
        <v>466</v>
      </c>
      <c r="E1019" s="4" t="s">
        <v>1</v>
      </c>
      <c r="F1019" s="5">
        <v>22.25</v>
      </c>
      <c r="G1019" s="7">
        <v>10368.5</v>
      </c>
    </row>
    <row r="1020" spans="1:7" x14ac:dyDescent="0.3">
      <c r="A1020" s="2">
        <v>43861</v>
      </c>
      <c r="B1020" s="3" t="s">
        <v>21</v>
      </c>
      <c r="C1020" s="4" t="s">
        <v>11</v>
      </c>
      <c r="D1020" s="4">
        <v>547</v>
      </c>
      <c r="E1020" s="4" t="s">
        <v>1</v>
      </c>
      <c r="F1020" s="5">
        <v>22.25</v>
      </c>
      <c r="G1020" s="7">
        <v>12170.75</v>
      </c>
    </row>
    <row r="1021" spans="1:7" x14ac:dyDescent="0.3">
      <c r="A1021" s="2">
        <v>43861</v>
      </c>
      <c r="B1021" s="3" t="s">
        <v>21</v>
      </c>
      <c r="C1021" s="4" t="s">
        <v>11</v>
      </c>
      <c r="D1021" s="4">
        <v>2187</v>
      </c>
      <c r="E1021" s="4" t="s">
        <v>1</v>
      </c>
      <c r="F1021" s="5">
        <v>23.5</v>
      </c>
      <c r="G1021" s="7">
        <v>51394.5</v>
      </c>
    </row>
    <row r="1022" spans="1:7" x14ac:dyDescent="0.3">
      <c r="A1022" s="2">
        <v>43861</v>
      </c>
      <c r="B1022" s="3" t="s">
        <v>21</v>
      </c>
      <c r="C1022" s="4" t="s">
        <v>11</v>
      </c>
      <c r="D1022" s="4">
        <v>4755</v>
      </c>
      <c r="E1022" s="4" t="s">
        <v>1</v>
      </c>
      <c r="F1022" s="5">
        <v>23.5</v>
      </c>
      <c r="G1022" s="7">
        <v>111742.5</v>
      </c>
    </row>
    <row r="1023" spans="1:7" x14ac:dyDescent="0.3">
      <c r="A1023" s="2">
        <v>43861</v>
      </c>
      <c r="B1023" s="3" t="s">
        <v>21</v>
      </c>
      <c r="C1023" s="4" t="s">
        <v>11</v>
      </c>
      <c r="D1023" s="4">
        <v>471</v>
      </c>
      <c r="E1023" s="4" t="s">
        <v>1</v>
      </c>
      <c r="F1023" s="5">
        <v>23.5</v>
      </c>
      <c r="G1023" s="7">
        <v>11068.5</v>
      </c>
    </row>
    <row r="1024" spans="1:7" x14ac:dyDescent="0.3">
      <c r="A1024" s="2">
        <v>43861</v>
      </c>
      <c r="B1024" s="3" t="s">
        <v>21</v>
      </c>
      <c r="C1024" s="4" t="s">
        <v>11</v>
      </c>
      <c r="D1024" s="4">
        <v>3168</v>
      </c>
      <c r="E1024" s="4" t="s">
        <v>1</v>
      </c>
      <c r="F1024" s="5">
        <v>23.5</v>
      </c>
      <c r="G1024" s="7">
        <v>74448</v>
      </c>
    </row>
    <row r="1025" spans="1:7" x14ac:dyDescent="0.3">
      <c r="A1025" s="2">
        <v>43861</v>
      </c>
      <c r="B1025" s="3" t="s">
        <v>21</v>
      </c>
      <c r="C1025" s="4" t="s">
        <v>11</v>
      </c>
      <c r="D1025" s="4">
        <v>586</v>
      </c>
      <c r="E1025" s="4" t="s">
        <v>1</v>
      </c>
      <c r="F1025" s="5">
        <v>22.25</v>
      </c>
      <c r="G1025" s="7">
        <v>13038.5</v>
      </c>
    </row>
    <row r="1026" spans="1:7" x14ac:dyDescent="0.3">
      <c r="A1026" s="2">
        <v>43865</v>
      </c>
      <c r="B1026" s="3" t="s">
        <v>21</v>
      </c>
      <c r="C1026" s="4" t="s">
        <v>11</v>
      </c>
      <c r="D1026" s="4">
        <v>424</v>
      </c>
      <c r="E1026" s="4" t="s">
        <v>1</v>
      </c>
      <c r="F1026" s="5">
        <v>27</v>
      </c>
      <c r="G1026" s="7">
        <v>11448</v>
      </c>
    </row>
    <row r="1027" spans="1:7" x14ac:dyDescent="0.3">
      <c r="A1027" s="2">
        <v>43865</v>
      </c>
      <c r="B1027" s="3" t="s">
        <v>21</v>
      </c>
      <c r="C1027" s="4" t="s">
        <v>11</v>
      </c>
      <c r="D1027" s="4">
        <v>568</v>
      </c>
      <c r="E1027" s="4" t="s">
        <v>1</v>
      </c>
      <c r="F1027" s="5">
        <v>26</v>
      </c>
      <c r="G1027" s="7">
        <v>14768</v>
      </c>
    </row>
    <row r="1028" spans="1:7" x14ac:dyDescent="0.3">
      <c r="A1028" s="2">
        <v>43865</v>
      </c>
      <c r="B1028" s="3" t="s">
        <v>21</v>
      </c>
      <c r="C1028" s="4" t="s">
        <v>11</v>
      </c>
      <c r="D1028" s="4">
        <v>507</v>
      </c>
      <c r="E1028" s="4" t="s">
        <v>1</v>
      </c>
      <c r="F1028" s="5">
        <v>26</v>
      </c>
      <c r="G1028" s="7">
        <v>13182</v>
      </c>
    </row>
    <row r="1029" spans="1:7" x14ac:dyDescent="0.3">
      <c r="A1029" s="2">
        <v>43865</v>
      </c>
      <c r="B1029" s="3" t="s">
        <v>21</v>
      </c>
      <c r="C1029" s="4" t="s">
        <v>11</v>
      </c>
      <c r="D1029" s="4">
        <v>1049</v>
      </c>
      <c r="E1029" s="4" t="s">
        <v>1</v>
      </c>
      <c r="F1029" s="5">
        <v>22</v>
      </c>
      <c r="G1029" s="7">
        <v>23078</v>
      </c>
    </row>
    <row r="1030" spans="1:7" x14ac:dyDescent="0.3">
      <c r="A1030" s="2">
        <v>43868</v>
      </c>
      <c r="B1030" s="3" t="s">
        <v>21</v>
      </c>
      <c r="C1030" s="4" t="s">
        <v>11</v>
      </c>
      <c r="D1030" s="4">
        <v>848</v>
      </c>
      <c r="E1030" s="4" t="s">
        <v>1</v>
      </c>
      <c r="F1030" s="5">
        <v>22.75</v>
      </c>
      <c r="G1030" s="7">
        <v>19292</v>
      </c>
    </row>
    <row r="1031" spans="1:7" x14ac:dyDescent="0.3">
      <c r="A1031" s="2">
        <v>43868</v>
      </c>
      <c r="B1031" s="3" t="s">
        <v>21</v>
      </c>
      <c r="C1031" s="4" t="s">
        <v>11</v>
      </c>
      <c r="D1031" s="4">
        <v>651</v>
      </c>
      <c r="E1031" s="4" t="s">
        <v>1</v>
      </c>
      <c r="F1031" s="5">
        <v>27</v>
      </c>
      <c r="G1031" s="7">
        <v>17577</v>
      </c>
    </row>
    <row r="1032" spans="1:7" x14ac:dyDescent="0.3">
      <c r="A1032" s="2">
        <v>43869</v>
      </c>
      <c r="B1032" s="3" t="s">
        <v>21</v>
      </c>
      <c r="C1032" s="4" t="s">
        <v>11</v>
      </c>
      <c r="D1032" s="4">
        <v>434</v>
      </c>
      <c r="E1032" s="4" t="s">
        <v>1</v>
      </c>
      <c r="F1032" s="5">
        <v>21.5</v>
      </c>
      <c r="G1032" s="7">
        <v>9331</v>
      </c>
    </row>
    <row r="1033" spans="1:7" x14ac:dyDescent="0.3">
      <c r="A1033" s="2">
        <v>43869</v>
      </c>
      <c r="B1033" s="3" t="s">
        <v>21</v>
      </c>
      <c r="C1033" s="4" t="s">
        <v>11</v>
      </c>
      <c r="D1033" s="4">
        <v>547</v>
      </c>
      <c r="E1033" s="4" t="s">
        <v>1</v>
      </c>
      <c r="F1033" s="5">
        <v>21.75</v>
      </c>
      <c r="G1033" s="7">
        <v>11897.25</v>
      </c>
    </row>
    <row r="1034" spans="1:7" x14ac:dyDescent="0.3">
      <c r="A1034" s="2">
        <v>43869</v>
      </c>
      <c r="B1034" s="3" t="s">
        <v>21</v>
      </c>
      <c r="C1034" s="4" t="s">
        <v>11</v>
      </c>
      <c r="D1034" s="4">
        <v>1127</v>
      </c>
      <c r="E1034" s="4" t="s">
        <v>1</v>
      </c>
      <c r="F1034" s="5">
        <v>21.75</v>
      </c>
      <c r="G1034" s="7">
        <v>24512.25</v>
      </c>
    </row>
    <row r="1035" spans="1:7" x14ac:dyDescent="0.3">
      <c r="A1035" s="2">
        <v>43869</v>
      </c>
      <c r="B1035" s="3" t="s">
        <v>21</v>
      </c>
      <c r="C1035" s="4" t="s">
        <v>11</v>
      </c>
      <c r="D1035" s="4">
        <v>302</v>
      </c>
      <c r="E1035" s="4" t="s">
        <v>1</v>
      </c>
      <c r="F1035" s="5">
        <v>27</v>
      </c>
      <c r="G1035" s="7">
        <v>8154</v>
      </c>
    </row>
    <row r="1036" spans="1:7" x14ac:dyDescent="0.3">
      <c r="A1036" s="2">
        <v>43869</v>
      </c>
      <c r="B1036" s="3" t="s">
        <v>21</v>
      </c>
      <c r="C1036" s="4" t="s">
        <v>11</v>
      </c>
      <c r="D1036" s="4">
        <v>941</v>
      </c>
      <c r="E1036" s="4" t="s">
        <v>1</v>
      </c>
      <c r="F1036" s="5">
        <v>26</v>
      </c>
      <c r="G1036" s="7">
        <v>24466</v>
      </c>
    </row>
    <row r="1037" spans="1:7" x14ac:dyDescent="0.3">
      <c r="A1037" s="2">
        <v>43869</v>
      </c>
      <c r="B1037" s="3" t="s">
        <v>21</v>
      </c>
      <c r="C1037" s="4" t="s">
        <v>11</v>
      </c>
      <c r="D1037" s="4">
        <v>443</v>
      </c>
      <c r="E1037" s="4" t="s">
        <v>1</v>
      </c>
      <c r="F1037" s="5">
        <v>27</v>
      </c>
      <c r="G1037" s="7">
        <v>11961</v>
      </c>
    </row>
    <row r="1038" spans="1:7" x14ac:dyDescent="0.3">
      <c r="A1038" s="2">
        <v>43869</v>
      </c>
      <c r="B1038" s="3" t="s">
        <v>21</v>
      </c>
      <c r="C1038" s="4" t="s">
        <v>11</v>
      </c>
      <c r="D1038" s="4">
        <v>405</v>
      </c>
      <c r="E1038" s="4" t="s">
        <v>1</v>
      </c>
      <c r="F1038" s="5">
        <v>22.25</v>
      </c>
      <c r="G1038" s="7">
        <v>9011.25</v>
      </c>
    </row>
    <row r="1039" spans="1:7" x14ac:dyDescent="0.3">
      <c r="A1039" s="2">
        <v>43869</v>
      </c>
      <c r="B1039" s="3" t="s">
        <v>21</v>
      </c>
      <c r="C1039" s="4" t="s">
        <v>11</v>
      </c>
      <c r="D1039" s="4">
        <v>874</v>
      </c>
      <c r="E1039" s="4" t="s">
        <v>1</v>
      </c>
      <c r="F1039" s="5">
        <v>22.25</v>
      </c>
      <c r="G1039" s="7">
        <v>19446.5</v>
      </c>
    </row>
    <row r="1040" spans="1:7" x14ac:dyDescent="0.3">
      <c r="A1040" s="2">
        <v>43871</v>
      </c>
      <c r="B1040" s="3" t="s">
        <v>21</v>
      </c>
      <c r="C1040" s="4" t="s">
        <v>11</v>
      </c>
      <c r="D1040" s="4">
        <v>479</v>
      </c>
      <c r="E1040" s="4" t="s">
        <v>1</v>
      </c>
      <c r="F1040" s="5">
        <v>22.25</v>
      </c>
      <c r="G1040" s="7">
        <v>10657.75</v>
      </c>
    </row>
    <row r="1041" spans="1:7" x14ac:dyDescent="0.3">
      <c r="A1041" s="2">
        <v>43871</v>
      </c>
      <c r="B1041" s="3" t="s">
        <v>21</v>
      </c>
      <c r="C1041" s="4" t="s">
        <v>11</v>
      </c>
      <c r="D1041" s="4">
        <v>500</v>
      </c>
      <c r="E1041" s="4" t="s">
        <v>1</v>
      </c>
      <c r="F1041" s="5">
        <v>22.25</v>
      </c>
      <c r="G1041" s="7">
        <v>11125</v>
      </c>
    </row>
    <row r="1042" spans="1:7" x14ac:dyDescent="0.3">
      <c r="A1042" s="2">
        <v>43871</v>
      </c>
      <c r="B1042" s="3" t="s">
        <v>21</v>
      </c>
      <c r="C1042" s="4" t="s">
        <v>11</v>
      </c>
      <c r="D1042" s="4">
        <v>3202</v>
      </c>
      <c r="E1042" s="4" t="s">
        <v>1</v>
      </c>
      <c r="F1042" s="5">
        <v>22.25</v>
      </c>
      <c r="G1042" s="7">
        <v>71244.5</v>
      </c>
    </row>
    <row r="1043" spans="1:7" x14ac:dyDescent="0.3">
      <c r="A1043" s="2">
        <v>43871</v>
      </c>
      <c r="B1043" s="3" t="s">
        <v>21</v>
      </c>
      <c r="C1043" s="4" t="s">
        <v>11</v>
      </c>
      <c r="D1043" s="4">
        <v>531</v>
      </c>
      <c r="E1043" s="4" t="s">
        <v>1</v>
      </c>
      <c r="F1043" s="5">
        <v>22.25</v>
      </c>
      <c r="G1043" s="7">
        <v>11814.75</v>
      </c>
    </row>
    <row r="1044" spans="1:7" x14ac:dyDescent="0.3">
      <c r="A1044" s="2">
        <v>43871</v>
      </c>
      <c r="B1044" s="3" t="s">
        <v>21</v>
      </c>
      <c r="C1044" s="4" t="s">
        <v>11</v>
      </c>
      <c r="D1044" s="4">
        <v>1101</v>
      </c>
      <c r="E1044" s="4" t="s">
        <v>1</v>
      </c>
      <c r="F1044" s="5">
        <v>23.5</v>
      </c>
      <c r="G1044" s="7">
        <v>25873.5</v>
      </c>
    </row>
    <row r="1045" spans="1:7" x14ac:dyDescent="0.3">
      <c r="A1045" s="2">
        <v>43871</v>
      </c>
      <c r="B1045" s="3" t="s">
        <v>21</v>
      </c>
      <c r="C1045" s="4" t="s">
        <v>11</v>
      </c>
      <c r="D1045" s="4">
        <v>1089</v>
      </c>
      <c r="E1045" s="4" t="s">
        <v>1</v>
      </c>
      <c r="F1045" s="5">
        <v>23.5</v>
      </c>
      <c r="G1045" s="7">
        <v>25591.5</v>
      </c>
    </row>
    <row r="1046" spans="1:7" x14ac:dyDescent="0.3">
      <c r="A1046" s="2">
        <v>43871</v>
      </c>
      <c r="B1046" s="3" t="s">
        <v>21</v>
      </c>
      <c r="C1046" s="4" t="s">
        <v>11</v>
      </c>
      <c r="D1046" s="4">
        <v>397</v>
      </c>
      <c r="E1046" s="4" t="s">
        <v>1</v>
      </c>
      <c r="F1046" s="5">
        <v>23.5</v>
      </c>
      <c r="G1046" s="7">
        <v>9329.5</v>
      </c>
    </row>
    <row r="1047" spans="1:7" x14ac:dyDescent="0.3">
      <c r="A1047" s="2">
        <v>43871</v>
      </c>
      <c r="B1047" s="3" t="s">
        <v>21</v>
      </c>
      <c r="C1047" s="4" t="s">
        <v>11</v>
      </c>
      <c r="D1047" s="4">
        <v>420</v>
      </c>
      <c r="E1047" s="4" t="s">
        <v>1</v>
      </c>
      <c r="F1047" s="5">
        <v>23.5</v>
      </c>
      <c r="G1047" s="7">
        <v>9870</v>
      </c>
    </row>
    <row r="1048" spans="1:7" x14ac:dyDescent="0.3">
      <c r="A1048" s="2">
        <v>43871</v>
      </c>
      <c r="B1048" s="3" t="s">
        <v>21</v>
      </c>
      <c r="C1048" s="4" t="s">
        <v>11</v>
      </c>
      <c r="D1048" s="4">
        <v>518</v>
      </c>
      <c r="E1048" s="4" t="s">
        <v>1</v>
      </c>
      <c r="F1048" s="5">
        <v>23.5</v>
      </c>
      <c r="G1048" s="7">
        <v>12173</v>
      </c>
    </row>
    <row r="1049" spans="1:7" x14ac:dyDescent="0.3">
      <c r="A1049" s="2">
        <v>43872</v>
      </c>
      <c r="B1049" s="3" t="s">
        <v>21</v>
      </c>
      <c r="C1049" s="4" t="s">
        <v>11</v>
      </c>
      <c r="D1049" s="4">
        <v>1112</v>
      </c>
      <c r="E1049" s="4" t="s">
        <v>1</v>
      </c>
      <c r="F1049" s="5">
        <v>22.25</v>
      </c>
      <c r="G1049" s="7">
        <v>24742</v>
      </c>
    </row>
    <row r="1050" spans="1:7" x14ac:dyDescent="0.3">
      <c r="A1050" s="2">
        <v>43872</v>
      </c>
      <c r="B1050" s="3" t="s">
        <v>21</v>
      </c>
      <c r="C1050" s="4" t="s">
        <v>11</v>
      </c>
      <c r="D1050" s="4">
        <v>874</v>
      </c>
      <c r="E1050" s="4" t="s">
        <v>1</v>
      </c>
      <c r="F1050" s="5">
        <v>22.5</v>
      </c>
      <c r="G1050" s="7">
        <v>19665</v>
      </c>
    </row>
    <row r="1051" spans="1:7" x14ac:dyDescent="0.3">
      <c r="A1051" s="2">
        <v>43872</v>
      </c>
      <c r="B1051" s="3" t="s">
        <v>21</v>
      </c>
      <c r="C1051" s="4" t="s">
        <v>11</v>
      </c>
      <c r="D1051" s="4">
        <v>465</v>
      </c>
      <c r="E1051" s="4" t="s">
        <v>1</v>
      </c>
      <c r="F1051" s="5">
        <v>27</v>
      </c>
      <c r="G1051" s="7">
        <v>12555</v>
      </c>
    </row>
    <row r="1052" spans="1:7" x14ac:dyDescent="0.3">
      <c r="A1052" s="2">
        <v>43872</v>
      </c>
      <c r="B1052" s="3" t="s">
        <v>21</v>
      </c>
      <c r="C1052" s="4" t="s">
        <v>11</v>
      </c>
      <c r="D1052" s="4">
        <v>344</v>
      </c>
      <c r="E1052" s="4" t="s">
        <v>1</v>
      </c>
      <c r="F1052" s="5">
        <v>27</v>
      </c>
      <c r="G1052" s="7">
        <v>9288</v>
      </c>
    </row>
    <row r="1053" spans="1:7" x14ac:dyDescent="0.3">
      <c r="A1053" s="2">
        <v>43873</v>
      </c>
      <c r="B1053" s="3" t="s">
        <v>21</v>
      </c>
      <c r="C1053" s="4" t="s">
        <v>11</v>
      </c>
      <c r="D1053" s="4">
        <v>861</v>
      </c>
      <c r="E1053" s="4" t="s">
        <v>1</v>
      </c>
      <c r="F1053" s="5">
        <v>22.5</v>
      </c>
      <c r="G1053" s="7">
        <v>19372.5</v>
      </c>
    </row>
    <row r="1054" spans="1:7" x14ac:dyDescent="0.3">
      <c r="A1054" s="2">
        <v>43873</v>
      </c>
      <c r="B1054" s="3" t="s">
        <v>21</v>
      </c>
      <c r="C1054" s="4" t="s">
        <v>11</v>
      </c>
      <c r="D1054" s="4">
        <v>3338</v>
      </c>
      <c r="E1054" s="4" t="s">
        <v>1</v>
      </c>
      <c r="F1054" s="5">
        <v>27</v>
      </c>
      <c r="G1054" s="7">
        <v>90126</v>
      </c>
    </row>
    <row r="1055" spans="1:7" x14ac:dyDescent="0.3">
      <c r="A1055" s="2">
        <v>43873</v>
      </c>
      <c r="B1055" s="3" t="s">
        <v>21</v>
      </c>
      <c r="C1055" s="4" t="s">
        <v>11</v>
      </c>
      <c r="D1055" s="4">
        <v>3789</v>
      </c>
      <c r="E1055" s="4" t="s">
        <v>1</v>
      </c>
      <c r="F1055" s="5">
        <v>27</v>
      </c>
      <c r="G1055" s="7">
        <v>102303</v>
      </c>
    </row>
    <row r="1056" spans="1:7" x14ac:dyDescent="0.3">
      <c r="A1056" s="2">
        <v>43873</v>
      </c>
      <c r="B1056" s="3" t="s">
        <v>21</v>
      </c>
      <c r="C1056" s="4" t="s">
        <v>11</v>
      </c>
      <c r="D1056" s="4">
        <v>3145</v>
      </c>
      <c r="E1056" s="4" t="s">
        <v>1</v>
      </c>
      <c r="F1056" s="5">
        <v>26</v>
      </c>
      <c r="G1056" s="7">
        <v>81770</v>
      </c>
    </row>
    <row r="1057" spans="1:7" x14ac:dyDescent="0.3">
      <c r="A1057" s="2">
        <v>43874</v>
      </c>
      <c r="B1057" s="3" t="s">
        <v>21</v>
      </c>
      <c r="C1057" s="4" t="s">
        <v>11</v>
      </c>
      <c r="D1057" s="4">
        <v>1181</v>
      </c>
      <c r="E1057" s="4" t="s">
        <v>1</v>
      </c>
      <c r="F1057" s="5">
        <v>21.5</v>
      </c>
      <c r="G1057" s="7">
        <v>25391.5</v>
      </c>
    </row>
    <row r="1058" spans="1:7" x14ac:dyDescent="0.3">
      <c r="A1058" s="2">
        <v>43874</v>
      </c>
      <c r="B1058" s="3" t="s">
        <v>21</v>
      </c>
      <c r="C1058" s="4" t="s">
        <v>11</v>
      </c>
      <c r="D1058" s="4">
        <v>1124</v>
      </c>
      <c r="E1058" s="4" t="s">
        <v>1</v>
      </c>
      <c r="F1058" s="5">
        <v>26</v>
      </c>
      <c r="G1058" s="7">
        <v>29224</v>
      </c>
    </row>
    <row r="1059" spans="1:7" x14ac:dyDescent="0.3">
      <c r="A1059" s="2">
        <v>43874</v>
      </c>
      <c r="B1059" s="3" t="s">
        <v>21</v>
      </c>
      <c r="C1059" s="4" t="s">
        <v>11</v>
      </c>
      <c r="D1059" s="4">
        <v>1141</v>
      </c>
      <c r="E1059" s="4" t="s">
        <v>1</v>
      </c>
      <c r="F1059" s="5">
        <v>26</v>
      </c>
      <c r="G1059" s="7">
        <v>29666</v>
      </c>
    </row>
    <row r="1060" spans="1:7" x14ac:dyDescent="0.3">
      <c r="A1060" s="2">
        <v>43875</v>
      </c>
      <c r="B1060" s="3" t="s">
        <v>21</v>
      </c>
      <c r="C1060" s="4" t="s">
        <v>11</v>
      </c>
      <c r="D1060" s="4">
        <v>755</v>
      </c>
      <c r="E1060" s="4" t="s">
        <v>1</v>
      </c>
      <c r="F1060" s="5">
        <v>22.75</v>
      </c>
      <c r="G1060" s="7">
        <v>17176.25</v>
      </c>
    </row>
    <row r="1061" spans="1:7" x14ac:dyDescent="0.3">
      <c r="A1061" s="2">
        <v>43878</v>
      </c>
      <c r="B1061" s="3" t="s">
        <v>21</v>
      </c>
      <c r="C1061" s="4" t="s">
        <v>11</v>
      </c>
      <c r="D1061" s="4">
        <v>490</v>
      </c>
      <c r="E1061" s="4" t="s">
        <v>1</v>
      </c>
      <c r="F1061" s="5">
        <v>23.25</v>
      </c>
      <c r="G1061" s="7">
        <v>11392.5</v>
      </c>
    </row>
    <row r="1062" spans="1:7" x14ac:dyDescent="0.3">
      <c r="A1062" s="2">
        <v>43878</v>
      </c>
      <c r="B1062" s="3" t="s">
        <v>21</v>
      </c>
      <c r="C1062" s="4" t="s">
        <v>11</v>
      </c>
      <c r="D1062" s="4">
        <v>913</v>
      </c>
      <c r="E1062" s="4" t="s">
        <v>1</v>
      </c>
      <c r="F1062" s="5">
        <v>23.25</v>
      </c>
      <c r="G1062" s="7">
        <v>21227.25</v>
      </c>
    </row>
    <row r="1063" spans="1:7" x14ac:dyDescent="0.3">
      <c r="A1063" s="2">
        <v>43878</v>
      </c>
      <c r="B1063" s="3" t="s">
        <v>21</v>
      </c>
      <c r="C1063" s="4" t="s">
        <v>11</v>
      </c>
      <c r="D1063" s="4">
        <v>441</v>
      </c>
      <c r="E1063" s="4" t="s">
        <v>1</v>
      </c>
      <c r="F1063" s="5">
        <v>23.25</v>
      </c>
      <c r="G1063" s="7">
        <v>10253.25</v>
      </c>
    </row>
    <row r="1064" spans="1:7" x14ac:dyDescent="0.3">
      <c r="A1064" s="2">
        <v>43878</v>
      </c>
      <c r="B1064" s="3" t="s">
        <v>21</v>
      </c>
      <c r="C1064" s="4" t="s">
        <v>11</v>
      </c>
      <c r="D1064" s="4">
        <v>409</v>
      </c>
      <c r="E1064" s="4" t="s">
        <v>1</v>
      </c>
      <c r="F1064" s="5">
        <v>22</v>
      </c>
      <c r="G1064" s="7">
        <v>8998</v>
      </c>
    </row>
    <row r="1065" spans="1:7" x14ac:dyDescent="0.3">
      <c r="A1065" s="2">
        <v>43878</v>
      </c>
      <c r="B1065" s="3" t="s">
        <v>21</v>
      </c>
      <c r="C1065" s="4" t="s">
        <v>11</v>
      </c>
      <c r="D1065" s="4">
        <v>587</v>
      </c>
      <c r="E1065" s="4" t="s">
        <v>1</v>
      </c>
      <c r="F1065" s="5">
        <v>22</v>
      </c>
      <c r="G1065" s="7">
        <v>12914</v>
      </c>
    </row>
    <row r="1066" spans="1:7" x14ac:dyDescent="0.3">
      <c r="A1066" s="2">
        <v>43879</v>
      </c>
      <c r="B1066" s="3" t="s">
        <v>21</v>
      </c>
      <c r="C1066" s="4" t="s">
        <v>11</v>
      </c>
      <c r="D1066" s="4">
        <v>1445</v>
      </c>
      <c r="E1066" s="4" t="s">
        <v>1</v>
      </c>
      <c r="F1066" s="5">
        <v>23.25</v>
      </c>
      <c r="G1066" s="7">
        <v>33596.25</v>
      </c>
    </row>
    <row r="1067" spans="1:7" x14ac:dyDescent="0.3">
      <c r="A1067" s="2">
        <v>43879</v>
      </c>
      <c r="B1067" s="3" t="s">
        <v>21</v>
      </c>
      <c r="C1067" s="4" t="s">
        <v>11</v>
      </c>
      <c r="D1067" s="4">
        <v>1060</v>
      </c>
      <c r="E1067" s="4" t="s">
        <v>1</v>
      </c>
      <c r="F1067" s="5">
        <v>22</v>
      </c>
      <c r="G1067" s="7">
        <v>23320</v>
      </c>
    </row>
    <row r="1068" spans="1:7" x14ac:dyDescent="0.3">
      <c r="A1068" s="2">
        <v>43879</v>
      </c>
      <c r="B1068" s="3" t="s">
        <v>21</v>
      </c>
      <c r="C1068" s="4" t="s">
        <v>11</v>
      </c>
      <c r="D1068" s="4">
        <v>820</v>
      </c>
      <c r="E1068" s="4" t="s">
        <v>1</v>
      </c>
      <c r="F1068" s="5">
        <v>21.5</v>
      </c>
      <c r="G1068" s="7">
        <v>17630</v>
      </c>
    </row>
    <row r="1069" spans="1:7" x14ac:dyDescent="0.3">
      <c r="A1069" s="2">
        <v>43879</v>
      </c>
      <c r="B1069" s="3" t="s">
        <v>21</v>
      </c>
      <c r="C1069" s="4" t="s">
        <v>11</v>
      </c>
      <c r="D1069" s="4">
        <v>1125</v>
      </c>
      <c r="E1069" s="4" t="s">
        <v>1</v>
      </c>
      <c r="F1069" s="5">
        <v>21.5</v>
      </c>
      <c r="G1069" s="7">
        <v>24187.5</v>
      </c>
    </row>
    <row r="1070" spans="1:7" x14ac:dyDescent="0.3">
      <c r="A1070" s="2">
        <v>43880</v>
      </c>
      <c r="B1070" s="3" t="s">
        <v>21</v>
      </c>
      <c r="C1070" s="4" t="s">
        <v>11</v>
      </c>
      <c r="D1070" s="4">
        <v>1139</v>
      </c>
      <c r="E1070" s="4" t="s">
        <v>1</v>
      </c>
      <c r="F1070" s="5">
        <v>27.5</v>
      </c>
      <c r="G1070" s="7">
        <v>31322.5</v>
      </c>
    </row>
    <row r="1071" spans="1:7" x14ac:dyDescent="0.3">
      <c r="A1071" s="2">
        <v>43880</v>
      </c>
      <c r="B1071" s="3" t="s">
        <v>21</v>
      </c>
      <c r="C1071" s="4" t="s">
        <v>11</v>
      </c>
      <c r="D1071" s="4">
        <v>1062</v>
      </c>
      <c r="E1071" s="4" t="s">
        <v>1</v>
      </c>
      <c r="F1071" s="5">
        <v>23</v>
      </c>
      <c r="G1071" s="7">
        <v>24426</v>
      </c>
    </row>
    <row r="1072" spans="1:7" x14ac:dyDescent="0.3">
      <c r="A1072" s="2">
        <v>43880</v>
      </c>
      <c r="B1072" s="3" t="s">
        <v>21</v>
      </c>
      <c r="C1072" s="4" t="s">
        <v>11</v>
      </c>
      <c r="D1072" s="4">
        <v>1145</v>
      </c>
      <c r="E1072" s="4" t="s">
        <v>1</v>
      </c>
      <c r="F1072" s="5">
        <v>27</v>
      </c>
      <c r="G1072" s="7">
        <v>30915</v>
      </c>
    </row>
    <row r="1073" spans="1:7" x14ac:dyDescent="0.3">
      <c r="A1073" s="2">
        <v>43880</v>
      </c>
      <c r="B1073" s="3" t="s">
        <v>21</v>
      </c>
      <c r="C1073" s="4" t="s">
        <v>11</v>
      </c>
      <c r="D1073" s="4">
        <v>1128</v>
      </c>
      <c r="E1073" s="4" t="s">
        <v>1</v>
      </c>
      <c r="F1073" s="5">
        <v>21.25</v>
      </c>
      <c r="G1073" s="7">
        <v>23970</v>
      </c>
    </row>
    <row r="1074" spans="1:7" x14ac:dyDescent="0.3">
      <c r="A1074" s="2">
        <v>43880</v>
      </c>
      <c r="B1074" s="3" t="s">
        <v>21</v>
      </c>
      <c r="C1074" s="4" t="s">
        <v>11</v>
      </c>
      <c r="D1074" s="4">
        <v>357</v>
      </c>
      <c r="E1074" s="4" t="s">
        <v>1</v>
      </c>
      <c r="F1074" s="5">
        <v>22</v>
      </c>
      <c r="G1074" s="7">
        <v>7854</v>
      </c>
    </row>
    <row r="1075" spans="1:7" x14ac:dyDescent="0.3">
      <c r="A1075" s="2">
        <v>43881</v>
      </c>
      <c r="B1075" s="3" t="s">
        <v>21</v>
      </c>
      <c r="C1075" s="4" t="s">
        <v>11</v>
      </c>
      <c r="D1075" s="4">
        <v>999</v>
      </c>
      <c r="E1075" s="4" t="s">
        <v>1</v>
      </c>
      <c r="F1075" s="5">
        <v>21.25</v>
      </c>
      <c r="G1075" s="7">
        <v>21228.75</v>
      </c>
    </row>
    <row r="1076" spans="1:7" x14ac:dyDescent="0.3">
      <c r="A1076" s="2">
        <v>43881</v>
      </c>
      <c r="B1076" s="3" t="s">
        <v>21</v>
      </c>
      <c r="C1076" s="4" t="s">
        <v>11</v>
      </c>
      <c r="D1076" s="4">
        <v>1048</v>
      </c>
      <c r="E1076" s="4" t="s">
        <v>1</v>
      </c>
      <c r="F1076" s="5">
        <v>22</v>
      </c>
      <c r="G1076" s="7">
        <v>23056</v>
      </c>
    </row>
    <row r="1077" spans="1:7" x14ac:dyDescent="0.3">
      <c r="A1077" s="2">
        <v>43881</v>
      </c>
      <c r="B1077" s="3" t="s">
        <v>21</v>
      </c>
      <c r="C1077" s="4" t="s">
        <v>11</v>
      </c>
      <c r="D1077" s="4">
        <v>3277</v>
      </c>
      <c r="E1077" s="4" t="s">
        <v>1</v>
      </c>
      <c r="F1077" s="5">
        <v>23.25</v>
      </c>
      <c r="G1077" s="7">
        <v>76190.25</v>
      </c>
    </row>
    <row r="1078" spans="1:7" x14ac:dyDescent="0.3">
      <c r="A1078" s="2">
        <v>43881</v>
      </c>
      <c r="B1078" s="3" t="s">
        <v>21</v>
      </c>
      <c r="C1078" s="4" t="s">
        <v>11</v>
      </c>
      <c r="D1078" s="4">
        <v>3472</v>
      </c>
      <c r="E1078" s="4" t="s">
        <v>1</v>
      </c>
      <c r="F1078" s="5">
        <v>23.25</v>
      </c>
      <c r="G1078" s="7">
        <v>80724</v>
      </c>
    </row>
    <row r="1079" spans="1:7" x14ac:dyDescent="0.3">
      <c r="A1079" s="2">
        <v>43881</v>
      </c>
      <c r="B1079" s="3" t="s">
        <v>21</v>
      </c>
      <c r="C1079" s="4" t="s">
        <v>11</v>
      </c>
      <c r="D1079" s="4">
        <v>3137</v>
      </c>
      <c r="E1079" s="4" t="s">
        <v>1</v>
      </c>
      <c r="F1079" s="5">
        <v>23.25</v>
      </c>
      <c r="G1079" s="7">
        <v>72935.25</v>
      </c>
    </row>
    <row r="1080" spans="1:7" x14ac:dyDescent="0.3">
      <c r="A1080" s="2">
        <v>43882</v>
      </c>
      <c r="B1080" s="3" t="s">
        <v>21</v>
      </c>
      <c r="C1080" s="4" t="s">
        <v>11</v>
      </c>
      <c r="D1080" s="4">
        <v>857</v>
      </c>
      <c r="E1080" s="4" t="s">
        <v>1</v>
      </c>
      <c r="F1080" s="5">
        <v>22</v>
      </c>
      <c r="G1080" s="7">
        <v>18854</v>
      </c>
    </row>
    <row r="1081" spans="1:7" x14ac:dyDescent="0.3">
      <c r="A1081" s="2">
        <v>43882</v>
      </c>
      <c r="B1081" s="3" t="s">
        <v>21</v>
      </c>
      <c r="C1081" s="4" t="s">
        <v>11</v>
      </c>
      <c r="D1081" s="4">
        <v>1154</v>
      </c>
      <c r="E1081" s="4" t="s">
        <v>1</v>
      </c>
      <c r="F1081" s="5">
        <v>26</v>
      </c>
      <c r="G1081" s="7">
        <v>30004</v>
      </c>
    </row>
    <row r="1082" spans="1:7" x14ac:dyDescent="0.3">
      <c r="A1082" s="2">
        <v>43882</v>
      </c>
      <c r="B1082" s="3" t="s">
        <v>21</v>
      </c>
      <c r="C1082" s="4" t="s">
        <v>11</v>
      </c>
      <c r="D1082" s="4">
        <v>1572</v>
      </c>
      <c r="E1082" s="4" t="s">
        <v>1</v>
      </c>
      <c r="F1082" s="5">
        <v>26</v>
      </c>
      <c r="G1082" s="7">
        <v>40872</v>
      </c>
    </row>
    <row r="1083" spans="1:7" x14ac:dyDescent="0.3">
      <c r="A1083" s="2">
        <v>43887</v>
      </c>
      <c r="B1083" s="3" t="s">
        <v>21</v>
      </c>
      <c r="C1083" s="4" t="s">
        <v>11</v>
      </c>
      <c r="D1083" s="4">
        <v>913</v>
      </c>
      <c r="E1083" s="4" t="s">
        <v>1</v>
      </c>
      <c r="F1083" s="5">
        <v>21.5</v>
      </c>
      <c r="G1083" s="7">
        <v>19629.5</v>
      </c>
    </row>
    <row r="1084" spans="1:7" x14ac:dyDescent="0.3">
      <c r="A1084" s="2">
        <v>43888</v>
      </c>
      <c r="B1084" s="3" t="s">
        <v>21</v>
      </c>
      <c r="C1084" s="4" t="s">
        <v>11</v>
      </c>
      <c r="D1084" s="4">
        <v>628</v>
      </c>
      <c r="E1084" s="4" t="s">
        <v>1</v>
      </c>
      <c r="F1084" s="5">
        <v>21.25</v>
      </c>
      <c r="G1084" s="7">
        <v>13345</v>
      </c>
    </row>
    <row r="1085" spans="1:7" x14ac:dyDescent="0.3">
      <c r="A1085" s="2">
        <v>43889</v>
      </c>
      <c r="B1085" s="3" t="s">
        <v>21</v>
      </c>
      <c r="C1085" s="4" t="s">
        <v>11</v>
      </c>
      <c r="D1085" s="4">
        <v>1197</v>
      </c>
      <c r="E1085" s="4" t="s">
        <v>1</v>
      </c>
      <c r="F1085" s="5">
        <v>26</v>
      </c>
      <c r="G1085" s="7">
        <v>31122</v>
      </c>
    </row>
    <row r="1086" spans="1:7" x14ac:dyDescent="0.3">
      <c r="A1086" s="2">
        <v>43889</v>
      </c>
      <c r="B1086" s="3" t="s">
        <v>21</v>
      </c>
      <c r="C1086" s="4" t="s">
        <v>11</v>
      </c>
      <c r="D1086" s="4">
        <v>1112</v>
      </c>
      <c r="E1086" s="4" t="s">
        <v>1</v>
      </c>
      <c r="F1086" s="5">
        <v>22</v>
      </c>
      <c r="G1086" s="7">
        <v>24464</v>
      </c>
    </row>
    <row r="1087" spans="1:7" x14ac:dyDescent="0.3">
      <c r="A1087" s="2">
        <v>43889</v>
      </c>
      <c r="B1087" s="3" t="s">
        <v>21</v>
      </c>
      <c r="C1087" s="4" t="s">
        <v>11</v>
      </c>
      <c r="D1087" s="4">
        <v>1126</v>
      </c>
      <c r="E1087" s="4" t="s">
        <v>1</v>
      </c>
      <c r="F1087" s="5">
        <v>22</v>
      </c>
      <c r="G1087" s="7">
        <v>24772</v>
      </c>
    </row>
    <row r="1088" spans="1:7" x14ac:dyDescent="0.3">
      <c r="A1088" s="2">
        <v>43889</v>
      </c>
      <c r="B1088" s="3" t="s">
        <v>21</v>
      </c>
      <c r="C1088" s="4" t="s">
        <v>11</v>
      </c>
      <c r="D1088" s="4">
        <v>1008</v>
      </c>
      <c r="E1088" s="4" t="s">
        <v>1</v>
      </c>
      <c r="F1088" s="5">
        <v>22</v>
      </c>
      <c r="G1088" s="7">
        <v>22176</v>
      </c>
    </row>
    <row r="1089" spans="1:7" x14ac:dyDescent="0.3">
      <c r="A1089" s="2">
        <v>43889</v>
      </c>
      <c r="B1089" s="3" t="s">
        <v>21</v>
      </c>
      <c r="C1089" s="4" t="s">
        <v>11</v>
      </c>
      <c r="D1089" s="4">
        <v>548</v>
      </c>
      <c r="E1089" s="4" t="s">
        <v>1</v>
      </c>
      <c r="F1089" s="5">
        <v>21.25</v>
      </c>
      <c r="G1089" s="7">
        <v>11645</v>
      </c>
    </row>
    <row r="1090" spans="1:7" x14ac:dyDescent="0.3">
      <c r="A1090" s="2">
        <v>43889</v>
      </c>
      <c r="B1090" s="3" t="s">
        <v>21</v>
      </c>
      <c r="C1090" s="4" t="s">
        <v>11</v>
      </c>
      <c r="D1090" s="4">
        <v>3368</v>
      </c>
      <c r="E1090" s="4" t="s">
        <v>1</v>
      </c>
      <c r="F1090" s="5">
        <v>23.25</v>
      </c>
      <c r="G1090" s="7">
        <v>78306</v>
      </c>
    </row>
    <row r="1091" spans="1:7" x14ac:dyDescent="0.3">
      <c r="A1091" s="2">
        <v>43889</v>
      </c>
      <c r="B1091" s="3" t="s">
        <v>21</v>
      </c>
      <c r="C1091" s="4" t="s">
        <v>11</v>
      </c>
      <c r="D1091" s="4">
        <v>1137</v>
      </c>
      <c r="E1091" s="4" t="s">
        <v>1</v>
      </c>
      <c r="F1091" s="5">
        <v>23.25</v>
      </c>
      <c r="G1091" s="7">
        <v>26435.25</v>
      </c>
    </row>
    <row r="1092" spans="1:7" x14ac:dyDescent="0.3">
      <c r="A1092" s="2">
        <v>43889</v>
      </c>
      <c r="B1092" s="3" t="s">
        <v>21</v>
      </c>
      <c r="C1092" s="4" t="s">
        <v>11</v>
      </c>
      <c r="D1092" s="4">
        <v>4058</v>
      </c>
      <c r="E1092" s="4" t="s">
        <v>1</v>
      </c>
      <c r="F1092" s="5">
        <v>23.25</v>
      </c>
      <c r="G1092" s="7">
        <v>94348.5</v>
      </c>
    </row>
    <row r="1093" spans="1:7" x14ac:dyDescent="0.3">
      <c r="A1093" s="2">
        <v>43889</v>
      </c>
      <c r="B1093" s="3" t="s">
        <v>21</v>
      </c>
      <c r="C1093" s="4" t="s">
        <v>11</v>
      </c>
      <c r="D1093" s="4">
        <v>3180</v>
      </c>
      <c r="E1093" s="4" t="s">
        <v>1</v>
      </c>
      <c r="F1093" s="5">
        <v>23.25</v>
      </c>
      <c r="G1093" s="7">
        <v>73935</v>
      </c>
    </row>
    <row r="1094" spans="1:7" x14ac:dyDescent="0.3">
      <c r="A1094" s="2">
        <v>43890</v>
      </c>
      <c r="B1094" s="3" t="s">
        <v>21</v>
      </c>
      <c r="C1094" s="4" t="s">
        <v>11</v>
      </c>
      <c r="D1094" s="4">
        <v>702</v>
      </c>
      <c r="E1094" s="4" t="s">
        <v>1</v>
      </c>
      <c r="F1094" s="5">
        <v>22</v>
      </c>
      <c r="G1094" s="7">
        <v>15444</v>
      </c>
    </row>
    <row r="1095" spans="1:7" x14ac:dyDescent="0.3">
      <c r="A1095" s="2">
        <v>43892</v>
      </c>
      <c r="B1095" s="3" t="s">
        <v>21</v>
      </c>
      <c r="C1095" s="4" t="s">
        <v>11</v>
      </c>
      <c r="D1095" s="4">
        <v>363</v>
      </c>
      <c r="E1095" s="4" t="s">
        <v>1</v>
      </c>
      <c r="F1095" s="5">
        <v>27</v>
      </c>
      <c r="G1095" s="7">
        <v>9801</v>
      </c>
    </row>
    <row r="1096" spans="1:7" x14ac:dyDescent="0.3">
      <c r="A1096" s="2">
        <v>43894</v>
      </c>
      <c r="B1096" s="3" t="s">
        <v>21</v>
      </c>
      <c r="C1096" s="4" t="s">
        <v>11</v>
      </c>
      <c r="D1096" s="4">
        <v>988</v>
      </c>
      <c r="E1096" s="4" t="s">
        <v>1</v>
      </c>
      <c r="F1096" s="5">
        <v>23.25</v>
      </c>
      <c r="G1096" s="7">
        <v>22971</v>
      </c>
    </row>
    <row r="1097" spans="1:7" x14ac:dyDescent="0.3">
      <c r="A1097" s="2">
        <v>43894</v>
      </c>
      <c r="B1097" s="3" t="s">
        <v>21</v>
      </c>
      <c r="C1097" s="4" t="s">
        <v>11</v>
      </c>
      <c r="D1097" s="4">
        <v>1049</v>
      </c>
      <c r="E1097" s="4" t="s">
        <v>1</v>
      </c>
      <c r="F1097" s="5">
        <v>23.25</v>
      </c>
      <c r="G1097" s="7">
        <v>24389.25</v>
      </c>
    </row>
    <row r="1098" spans="1:7" x14ac:dyDescent="0.3">
      <c r="A1098" s="2">
        <v>43894</v>
      </c>
      <c r="B1098" s="3" t="s">
        <v>21</v>
      </c>
      <c r="C1098" s="4" t="s">
        <v>11</v>
      </c>
      <c r="D1098" s="4">
        <v>1093</v>
      </c>
      <c r="E1098" s="4" t="s">
        <v>1</v>
      </c>
      <c r="F1098" s="5">
        <v>23.25</v>
      </c>
      <c r="G1098" s="7">
        <v>25412.25</v>
      </c>
    </row>
    <row r="1099" spans="1:7" x14ac:dyDescent="0.3">
      <c r="A1099" s="2">
        <v>43895</v>
      </c>
      <c r="B1099" s="3" t="s">
        <v>21</v>
      </c>
      <c r="C1099" s="4" t="s">
        <v>11</v>
      </c>
      <c r="D1099" s="4">
        <v>510</v>
      </c>
      <c r="E1099" s="4" t="s">
        <v>1</v>
      </c>
      <c r="F1099" s="5">
        <v>23.25</v>
      </c>
      <c r="G1099" s="7">
        <v>11857.5</v>
      </c>
    </row>
    <row r="1100" spans="1:7" x14ac:dyDescent="0.3">
      <c r="A1100" s="2">
        <v>43895</v>
      </c>
      <c r="B1100" s="3" t="s">
        <v>21</v>
      </c>
      <c r="C1100" s="4" t="s">
        <v>11</v>
      </c>
      <c r="D1100" s="4">
        <v>563</v>
      </c>
      <c r="E1100" s="4" t="s">
        <v>1</v>
      </c>
      <c r="F1100" s="5">
        <v>23.25</v>
      </c>
      <c r="G1100" s="7">
        <v>13089.75</v>
      </c>
    </row>
    <row r="1101" spans="1:7" x14ac:dyDescent="0.3">
      <c r="A1101" s="2">
        <v>43896</v>
      </c>
      <c r="B1101" s="3" t="s">
        <v>21</v>
      </c>
      <c r="C1101" s="4" t="s">
        <v>11</v>
      </c>
      <c r="D1101" s="4">
        <v>970</v>
      </c>
      <c r="E1101" s="4" t="s">
        <v>1</v>
      </c>
      <c r="F1101" s="5">
        <v>22.75</v>
      </c>
      <c r="G1101" s="7">
        <v>22067.5</v>
      </c>
    </row>
    <row r="1102" spans="1:7" x14ac:dyDescent="0.3">
      <c r="A1102" s="2">
        <v>43896</v>
      </c>
      <c r="B1102" s="3" t="s">
        <v>21</v>
      </c>
      <c r="C1102" s="4" t="s">
        <v>11</v>
      </c>
      <c r="D1102" s="4">
        <v>1544</v>
      </c>
      <c r="E1102" s="4" t="s">
        <v>1</v>
      </c>
      <c r="F1102" s="5">
        <v>23.25</v>
      </c>
      <c r="G1102" s="7">
        <v>35898</v>
      </c>
    </row>
    <row r="1103" spans="1:7" x14ac:dyDescent="0.3">
      <c r="A1103" s="2">
        <v>43896</v>
      </c>
      <c r="B1103" s="3" t="s">
        <v>21</v>
      </c>
      <c r="C1103" s="4" t="s">
        <v>11</v>
      </c>
      <c r="D1103" s="4">
        <v>1125</v>
      </c>
      <c r="E1103" s="4" t="s">
        <v>1</v>
      </c>
      <c r="F1103" s="5">
        <v>22</v>
      </c>
      <c r="G1103" s="7">
        <v>24750</v>
      </c>
    </row>
    <row r="1104" spans="1:7" x14ac:dyDescent="0.3">
      <c r="A1104" s="2">
        <v>43896</v>
      </c>
      <c r="B1104" s="3" t="s">
        <v>21</v>
      </c>
      <c r="C1104" s="4" t="s">
        <v>11</v>
      </c>
      <c r="D1104" s="4">
        <v>525</v>
      </c>
      <c r="E1104" s="4" t="s">
        <v>1</v>
      </c>
      <c r="F1104" s="5">
        <v>22</v>
      </c>
      <c r="G1104" s="7">
        <v>11550</v>
      </c>
    </row>
    <row r="1105" spans="1:7" x14ac:dyDescent="0.3">
      <c r="A1105" s="2">
        <v>43896</v>
      </c>
      <c r="B1105" s="3" t="s">
        <v>21</v>
      </c>
      <c r="C1105" s="4" t="s">
        <v>11</v>
      </c>
      <c r="D1105" s="4">
        <v>430</v>
      </c>
      <c r="E1105" s="4" t="s">
        <v>1</v>
      </c>
      <c r="F1105" s="5">
        <v>22</v>
      </c>
      <c r="G1105" s="7">
        <v>9460</v>
      </c>
    </row>
    <row r="1106" spans="1:7" x14ac:dyDescent="0.3">
      <c r="A1106" s="2">
        <v>43897</v>
      </c>
      <c r="B1106" s="3" t="s">
        <v>21</v>
      </c>
      <c r="C1106" s="4" t="s">
        <v>11</v>
      </c>
      <c r="D1106" s="4">
        <v>851</v>
      </c>
      <c r="E1106" s="4" t="s">
        <v>1</v>
      </c>
      <c r="F1106" s="5">
        <v>22</v>
      </c>
      <c r="G1106" s="7">
        <v>18722</v>
      </c>
    </row>
    <row r="1107" spans="1:7" x14ac:dyDescent="0.3">
      <c r="A1107" s="2">
        <v>43897</v>
      </c>
      <c r="B1107" s="3" t="s">
        <v>21</v>
      </c>
      <c r="C1107" s="4" t="s">
        <v>11</v>
      </c>
      <c r="D1107" s="4">
        <v>962</v>
      </c>
      <c r="E1107" s="4" t="s">
        <v>1</v>
      </c>
      <c r="F1107" s="5">
        <v>22</v>
      </c>
      <c r="G1107" s="7">
        <v>21164</v>
      </c>
    </row>
    <row r="1108" spans="1:7" x14ac:dyDescent="0.3">
      <c r="A1108" s="2">
        <v>43897</v>
      </c>
      <c r="B1108" s="3" t="s">
        <v>21</v>
      </c>
      <c r="C1108" s="4" t="s">
        <v>11</v>
      </c>
      <c r="D1108" s="4">
        <v>1026</v>
      </c>
      <c r="E1108" s="4" t="s">
        <v>1</v>
      </c>
      <c r="F1108" s="5">
        <v>22</v>
      </c>
      <c r="G1108" s="7">
        <v>22572</v>
      </c>
    </row>
    <row r="1109" spans="1:7" x14ac:dyDescent="0.3">
      <c r="A1109" s="2">
        <v>43897</v>
      </c>
      <c r="B1109" s="3" t="s">
        <v>21</v>
      </c>
      <c r="C1109" s="4" t="s">
        <v>11</v>
      </c>
      <c r="D1109" s="4">
        <v>2642</v>
      </c>
      <c r="E1109" s="4" t="s">
        <v>1</v>
      </c>
      <c r="F1109" s="5">
        <v>22</v>
      </c>
      <c r="G1109" s="7">
        <v>58124</v>
      </c>
    </row>
    <row r="1110" spans="1:7" x14ac:dyDescent="0.3">
      <c r="A1110" s="2">
        <v>43897</v>
      </c>
      <c r="B1110" s="3" t="s">
        <v>21</v>
      </c>
      <c r="C1110" s="4" t="s">
        <v>11</v>
      </c>
      <c r="D1110" s="4">
        <v>1054</v>
      </c>
      <c r="E1110" s="4" t="s">
        <v>1</v>
      </c>
      <c r="F1110" s="5">
        <v>23.25</v>
      </c>
      <c r="G1110" s="7">
        <v>24505.5</v>
      </c>
    </row>
    <row r="1111" spans="1:7" x14ac:dyDescent="0.3">
      <c r="A1111" s="2">
        <v>43897</v>
      </c>
      <c r="B1111" s="3" t="s">
        <v>21</v>
      </c>
      <c r="C1111" s="4" t="s">
        <v>11</v>
      </c>
      <c r="D1111" s="4">
        <v>498</v>
      </c>
      <c r="E1111" s="4" t="s">
        <v>1</v>
      </c>
      <c r="F1111" s="5">
        <v>23.25</v>
      </c>
      <c r="G1111" s="7">
        <v>11578.5</v>
      </c>
    </row>
    <row r="1112" spans="1:7" x14ac:dyDescent="0.3">
      <c r="A1112" s="2">
        <v>43897</v>
      </c>
      <c r="B1112" s="3" t="s">
        <v>21</v>
      </c>
      <c r="C1112" s="4" t="s">
        <v>11</v>
      </c>
      <c r="D1112" s="4">
        <v>435</v>
      </c>
      <c r="E1112" s="4" t="s">
        <v>1</v>
      </c>
      <c r="F1112" s="5">
        <v>23.25</v>
      </c>
      <c r="G1112" s="7">
        <v>10113.75</v>
      </c>
    </row>
    <row r="1113" spans="1:7" x14ac:dyDescent="0.3">
      <c r="A1113" s="2">
        <v>43897</v>
      </c>
      <c r="B1113" s="3" t="s">
        <v>21</v>
      </c>
      <c r="C1113" s="4" t="s">
        <v>11</v>
      </c>
      <c r="D1113" s="4">
        <v>472</v>
      </c>
      <c r="E1113" s="4" t="s">
        <v>1</v>
      </c>
      <c r="F1113" s="5">
        <v>23.25</v>
      </c>
      <c r="G1113" s="7">
        <v>10974</v>
      </c>
    </row>
    <row r="1114" spans="1:7" x14ac:dyDescent="0.3">
      <c r="A1114" s="2">
        <v>43897</v>
      </c>
      <c r="B1114" s="3" t="s">
        <v>21</v>
      </c>
      <c r="C1114" s="4" t="s">
        <v>11</v>
      </c>
      <c r="D1114" s="4">
        <v>490</v>
      </c>
      <c r="E1114" s="4" t="s">
        <v>1</v>
      </c>
      <c r="F1114" s="5">
        <v>23.25</v>
      </c>
      <c r="G1114" s="7">
        <v>11392.5</v>
      </c>
    </row>
    <row r="1115" spans="1:7" x14ac:dyDescent="0.3">
      <c r="A1115" s="2">
        <v>43897</v>
      </c>
      <c r="B1115" s="3" t="s">
        <v>21</v>
      </c>
      <c r="C1115" s="4" t="s">
        <v>11</v>
      </c>
      <c r="D1115" s="4">
        <v>1158</v>
      </c>
      <c r="E1115" s="4" t="s">
        <v>1</v>
      </c>
      <c r="F1115" s="5">
        <v>22</v>
      </c>
      <c r="G1115" s="7">
        <v>25476</v>
      </c>
    </row>
    <row r="1116" spans="1:7" x14ac:dyDescent="0.3">
      <c r="A1116" s="2">
        <v>43897</v>
      </c>
      <c r="B1116" s="3" t="s">
        <v>21</v>
      </c>
      <c r="C1116" s="4" t="s">
        <v>11</v>
      </c>
      <c r="D1116" s="4">
        <v>1038</v>
      </c>
      <c r="E1116" s="4" t="s">
        <v>1</v>
      </c>
      <c r="F1116" s="5">
        <v>22.5</v>
      </c>
      <c r="G1116" s="7">
        <v>23355</v>
      </c>
    </row>
    <row r="1117" spans="1:7" x14ac:dyDescent="0.3">
      <c r="A1117" s="2">
        <v>43901</v>
      </c>
      <c r="B1117" s="3" t="s">
        <v>21</v>
      </c>
      <c r="C1117" s="4" t="s">
        <v>11</v>
      </c>
      <c r="D1117" s="4">
        <v>360</v>
      </c>
      <c r="E1117" s="4" t="s">
        <v>1</v>
      </c>
      <c r="F1117" s="5">
        <v>26</v>
      </c>
      <c r="G1117" s="7">
        <v>9360</v>
      </c>
    </row>
    <row r="1118" spans="1:7" x14ac:dyDescent="0.3">
      <c r="A1118" s="2">
        <v>43901</v>
      </c>
      <c r="B1118" s="3" t="s">
        <v>21</v>
      </c>
      <c r="C1118" s="4" t="s">
        <v>11</v>
      </c>
      <c r="D1118" s="4">
        <v>408</v>
      </c>
      <c r="E1118" s="4" t="s">
        <v>1</v>
      </c>
      <c r="F1118" s="5">
        <v>26</v>
      </c>
      <c r="G1118" s="7">
        <v>10608</v>
      </c>
    </row>
    <row r="1119" spans="1:7" x14ac:dyDescent="0.3">
      <c r="A1119" s="2">
        <v>43901</v>
      </c>
      <c r="B1119" s="3" t="s">
        <v>21</v>
      </c>
      <c r="C1119" s="4" t="s">
        <v>11</v>
      </c>
      <c r="D1119" s="4">
        <v>228</v>
      </c>
      <c r="E1119" s="4" t="s">
        <v>1</v>
      </c>
      <c r="F1119" s="5">
        <v>27</v>
      </c>
      <c r="G1119" s="7">
        <v>6156</v>
      </c>
    </row>
    <row r="1120" spans="1:7" x14ac:dyDescent="0.3">
      <c r="A1120" s="2">
        <v>43901</v>
      </c>
      <c r="B1120" s="3" t="s">
        <v>21</v>
      </c>
      <c r="C1120" s="4" t="s">
        <v>11</v>
      </c>
      <c r="D1120" s="4">
        <v>252</v>
      </c>
      <c r="E1120" s="4" t="s">
        <v>1</v>
      </c>
      <c r="F1120" s="5">
        <v>27</v>
      </c>
      <c r="G1120" s="7">
        <v>6804</v>
      </c>
    </row>
    <row r="1121" spans="1:7" x14ac:dyDescent="0.3">
      <c r="A1121" s="2">
        <v>43901</v>
      </c>
      <c r="B1121" s="3" t="s">
        <v>21</v>
      </c>
      <c r="C1121" s="4" t="s">
        <v>11</v>
      </c>
      <c r="D1121" s="4">
        <v>831</v>
      </c>
      <c r="E1121" s="4" t="s">
        <v>1</v>
      </c>
      <c r="F1121" s="5">
        <v>22.5</v>
      </c>
      <c r="G1121" s="7">
        <v>18697.5</v>
      </c>
    </row>
    <row r="1122" spans="1:7" x14ac:dyDescent="0.3">
      <c r="A1122" s="2">
        <v>43901</v>
      </c>
      <c r="B1122" s="3" t="s">
        <v>21</v>
      </c>
      <c r="C1122" s="4" t="s">
        <v>11</v>
      </c>
      <c r="D1122" s="4">
        <v>260</v>
      </c>
      <c r="E1122" s="4" t="s">
        <v>1</v>
      </c>
      <c r="F1122" s="5">
        <v>26</v>
      </c>
      <c r="G1122" s="7">
        <v>6760</v>
      </c>
    </row>
    <row r="1123" spans="1:7" x14ac:dyDescent="0.3">
      <c r="A1123" s="2">
        <v>43903</v>
      </c>
      <c r="B1123" s="3" t="s">
        <v>21</v>
      </c>
      <c r="C1123" s="4" t="s">
        <v>11</v>
      </c>
      <c r="D1123" s="4">
        <v>600</v>
      </c>
      <c r="E1123" s="4" t="s">
        <v>1</v>
      </c>
      <c r="F1123" s="5">
        <v>26</v>
      </c>
      <c r="G1123" s="7">
        <v>15600</v>
      </c>
    </row>
    <row r="1124" spans="1:7" x14ac:dyDescent="0.3">
      <c r="A1124" s="2">
        <v>43903</v>
      </c>
      <c r="B1124" s="3" t="s">
        <v>21</v>
      </c>
      <c r="C1124" s="4" t="s">
        <v>11</v>
      </c>
      <c r="D1124" s="4">
        <v>495</v>
      </c>
      <c r="E1124" s="4" t="s">
        <v>1</v>
      </c>
      <c r="F1124" s="5">
        <v>23.25</v>
      </c>
      <c r="G1124" s="7">
        <v>11508.75</v>
      </c>
    </row>
    <row r="1125" spans="1:7" x14ac:dyDescent="0.3">
      <c r="A1125" s="2">
        <v>43903</v>
      </c>
      <c r="B1125" s="3" t="s">
        <v>21</v>
      </c>
      <c r="C1125" s="4" t="s">
        <v>11</v>
      </c>
      <c r="D1125" s="4">
        <v>706</v>
      </c>
      <c r="E1125" s="4" t="s">
        <v>1</v>
      </c>
      <c r="F1125" s="5">
        <v>23.25</v>
      </c>
      <c r="G1125" s="7">
        <v>16414.5</v>
      </c>
    </row>
    <row r="1126" spans="1:7" x14ac:dyDescent="0.3">
      <c r="A1126" s="2">
        <v>43903</v>
      </c>
      <c r="B1126" s="3" t="s">
        <v>21</v>
      </c>
      <c r="C1126" s="4" t="s">
        <v>11</v>
      </c>
      <c r="D1126" s="4">
        <v>706</v>
      </c>
      <c r="E1126" s="4" t="s">
        <v>1</v>
      </c>
      <c r="F1126" s="5">
        <v>23.75</v>
      </c>
      <c r="G1126" s="7">
        <v>16767.5</v>
      </c>
    </row>
    <row r="1127" spans="1:7" x14ac:dyDescent="0.3">
      <c r="A1127" s="2">
        <v>43904</v>
      </c>
      <c r="B1127" s="3" t="s">
        <v>21</v>
      </c>
      <c r="C1127" s="4" t="s">
        <v>11</v>
      </c>
      <c r="D1127" s="4">
        <v>979</v>
      </c>
      <c r="E1127" s="4" t="s">
        <v>1</v>
      </c>
      <c r="F1127" s="5">
        <v>23.75</v>
      </c>
      <c r="G1127" s="7">
        <v>23251.25</v>
      </c>
    </row>
    <row r="1128" spans="1:7" x14ac:dyDescent="0.3">
      <c r="A1128" s="2">
        <v>43906</v>
      </c>
      <c r="B1128" s="3" t="s">
        <v>21</v>
      </c>
      <c r="C1128" s="4" t="s">
        <v>11</v>
      </c>
      <c r="D1128" s="4">
        <v>695</v>
      </c>
      <c r="E1128" s="4" t="s">
        <v>1</v>
      </c>
      <c r="F1128" s="5">
        <v>23.75</v>
      </c>
      <c r="G1128" s="7">
        <v>16506.25</v>
      </c>
    </row>
    <row r="1129" spans="1:7" x14ac:dyDescent="0.3">
      <c r="A1129" s="2">
        <v>43906</v>
      </c>
      <c r="B1129" s="3" t="s">
        <v>21</v>
      </c>
      <c r="C1129" s="4" t="s">
        <v>11</v>
      </c>
      <c r="D1129" s="4">
        <v>1058</v>
      </c>
      <c r="E1129" s="4" t="s">
        <v>1</v>
      </c>
      <c r="F1129" s="5">
        <v>23</v>
      </c>
      <c r="G1129" s="7">
        <v>24334</v>
      </c>
    </row>
    <row r="1130" spans="1:7" x14ac:dyDescent="0.3">
      <c r="A1130" s="2">
        <v>43906</v>
      </c>
      <c r="B1130" s="3" t="s">
        <v>21</v>
      </c>
      <c r="C1130" s="4" t="s">
        <v>11</v>
      </c>
      <c r="D1130" s="4">
        <v>1043</v>
      </c>
      <c r="E1130" s="4" t="s">
        <v>1</v>
      </c>
      <c r="F1130" s="5">
        <v>23</v>
      </c>
      <c r="G1130" s="7">
        <v>23989</v>
      </c>
    </row>
    <row r="1131" spans="1:7" x14ac:dyDescent="0.3">
      <c r="A1131" s="2">
        <v>43906</v>
      </c>
      <c r="B1131" s="3" t="s">
        <v>21</v>
      </c>
      <c r="C1131" s="4" t="s">
        <v>11</v>
      </c>
      <c r="D1131" s="4">
        <v>1025</v>
      </c>
      <c r="E1131" s="4" t="s">
        <v>1</v>
      </c>
      <c r="F1131" s="5">
        <v>25.5</v>
      </c>
      <c r="G1131" s="7">
        <v>26137.5</v>
      </c>
    </row>
    <row r="1132" spans="1:7" x14ac:dyDescent="0.3">
      <c r="A1132" s="2">
        <v>43907</v>
      </c>
      <c r="B1132" s="3" t="s">
        <v>21</v>
      </c>
      <c r="C1132" s="4" t="s">
        <v>11</v>
      </c>
      <c r="D1132" s="4">
        <v>943</v>
      </c>
      <c r="E1132" s="4" t="s">
        <v>1</v>
      </c>
      <c r="F1132" s="5">
        <v>25.5</v>
      </c>
      <c r="G1132" s="7">
        <v>24046.5</v>
      </c>
    </row>
    <row r="1133" spans="1:7" x14ac:dyDescent="0.3">
      <c r="A1133" s="2">
        <v>43907</v>
      </c>
      <c r="B1133" s="3" t="s">
        <v>21</v>
      </c>
      <c r="C1133" s="4" t="s">
        <v>11</v>
      </c>
      <c r="D1133" s="4">
        <v>1017</v>
      </c>
      <c r="E1133" s="4" t="s">
        <v>1</v>
      </c>
      <c r="F1133" s="5">
        <v>23</v>
      </c>
      <c r="G1133" s="7">
        <v>23391</v>
      </c>
    </row>
    <row r="1134" spans="1:7" x14ac:dyDescent="0.3">
      <c r="A1134" s="2">
        <v>43907</v>
      </c>
      <c r="B1134" s="3" t="s">
        <v>21</v>
      </c>
      <c r="C1134" s="4" t="s">
        <v>11</v>
      </c>
      <c r="D1134" s="4">
        <v>1183</v>
      </c>
      <c r="E1134" s="4" t="s">
        <v>1</v>
      </c>
      <c r="F1134" s="5">
        <v>26</v>
      </c>
      <c r="G1134" s="7">
        <v>30758</v>
      </c>
    </row>
    <row r="1135" spans="1:7" x14ac:dyDescent="0.3">
      <c r="A1135" s="2">
        <v>43907</v>
      </c>
      <c r="B1135" s="3" t="s">
        <v>21</v>
      </c>
      <c r="C1135" s="4" t="s">
        <v>11</v>
      </c>
      <c r="D1135" s="4">
        <v>1064</v>
      </c>
      <c r="E1135" s="4" t="s">
        <v>1</v>
      </c>
      <c r="F1135" s="5">
        <v>26</v>
      </c>
      <c r="G1135" s="7">
        <v>27664</v>
      </c>
    </row>
    <row r="1136" spans="1:7" x14ac:dyDescent="0.3">
      <c r="A1136" s="2">
        <v>43907</v>
      </c>
      <c r="B1136" s="3" t="s">
        <v>21</v>
      </c>
      <c r="C1136" s="4" t="s">
        <v>11</v>
      </c>
      <c r="D1136" s="4">
        <v>1003</v>
      </c>
      <c r="E1136" s="4" t="s">
        <v>1</v>
      </c>
      <c r="F1136" s="5">
        <v>26</v>
      </c>
      <c r="G1136" s="7">
        <v>26078</v>
      </c>
    </row>
    <row r="1137" spans="1:7" x14ac:dyDescent="0.3">
      <c r="A1137" s="2">
        <v>43907</v>
      </c>
      <c r="B1137" s="3" t="s">
        <v>21</v>
      </c>
      <c r="C1137" s="4" t="s">
        <v>11</v>
      </c>
      <c r="D1137" s="4">
        <v>450</v>
      </c>
      <c r="E1137" s="4" t="s">
        <v>1</v>
      </c>
      <c r="F1137" s="5">
        <v>24</v>
      </c>
      <c r="G1137" s="7">
        <v>10800</v>
      </c>
    </row>
    <row r="1138" spans="1:7" x14ac:dyDescent="0.3">
      <c r="A1138" s="2">
        <v>43907</v>
      </c>
      <c r="B1138" s="3" t="s">
        <v>21</v>
      </c>
      <c r="C1138" s="4" t="s">
        <v>11</v>
      </c>
      <c r="D1138" s="4">
        <v>503</v>
      </c>
      <c r="E1138" s="4" t="s">
        <v>1</v>
      </c>
      <c r="F1138" s="5">
        <v>24</v>
      </c>
      <c r="G1138" s="7">
        <v>12072</v>
      </c>
    </row>
    <row r="1139" spans="1:7" x14ac:dyDescent="0.3">
      <c r="A1139" s="2">
        <v>43907</v>
      </c>
      <c r="B1139" s="3" t="s">
        <v>21</v>
      </c>
      <c r="C1139" s="4" t="s">
        <v>11</v>
      </c>
      <c r="D1139" s="4">
        <v>386</v>
      </c>
      <c r="E1139" s="4" t="s">
        <v>1</v>
      </c>
      <c r="F1139" s="5">
        <v>24</v>
      </c>
      <c r="G1139" s="7">
        <v>9264</v>
      </c>
    </row>
    <row r="1140" spans="1:7" x14ac:dyDescent="0.3">
      <c r="A1140" s="2">
        <v>43907</v>
      </c>
      <c r="B1140" s="3" t="s">
        <v>21</v>
      </c>
      <c r="C1140" s="4" t="s">
        <v>11</v>
      </c>
      <c r="D1140" s="4">
        <v>766</v>
      </c>
      <c r="E1140" s="4" t="s">
        <v>1</v>
      </c>
      <c r="F1140" s="5">
        <v>24</v>
      </c>
      <c r="G1140" s="7">
        <v>18384</v>
      </c>
    </row>
    <row r="1141" spans="1:7" x14ac:dyDescent="0.3">
      <c r="A1141" s="2">
        <v>43907</v>
      </c>
      <c r="B1141" s="3" t="s">
        <v>21</v>
      </c>
      <c r="C1141" s="4" t="s">
        <v>11</v>
      </c>
      <c r="D1141" s="4">
        <v>450</v>
      </c>
      <c r="E1141" s="4" t="s">
        <v>1</v>
      </c>
      <c r="F1141" s="5">
        <v>24</v>
      </c>
      <c r="G1141" s="7">
        <v>10800</v>
      </c>
    </row>
    <row r="1142" spans="1:7" x14ac:dyDescent="0.3">
      <c r="A1142" s="2">
        <v>43907</v>
      </c>
      <c r="B1142" s="3" t="s">
        <v>21</v>
      </c>
      <c r="C1142" s="4" t="s">
        <v>11</v>
      </c>
      <c r="D1142" s="4">
        <v>1009</v>
      </c>
      <c r="E1142" s="4" t="s">
        <v>1</v>
      </c>
      <c r="F1142" s="5">
        <v>24</v>
      </c>
      <c r="G1142" s="7">
        <v>24216</v>
      </c>
    </row>
    <row r="1143" spans="1:7" x14ac:dyDescent="0.3">
      <c r="A1143" s="2">
        <v>43908</v>
      </c>
      <c r="B1143" s="3" t="s">
        <v>21</v>
      </c>
      <c r="C1143" s="4" t="s">
        <v>11</v>
      </c>
      <c r="D1143" s="4">
        <v>416</v>
      </c>
      <c r="E1143" s="4" t="s">
        <v>1</v>
      </c>
      <c r="F1143" s="5">
        <v>24</v>
      </c>
      <c r="G1143" s="7">
        <v>9984</v>
      </c>
    </row>
    <row r="1144" spans="1:7" x14ac:dyDescent="0.3">
      <c r="A1144" s="2">
        <v>43908</v>
      </c>
      <c r="B1144" s="3" t="s">
        <v>21</v>
      </c>
      <c r="C1144" s="4" t="s">
        <v>11</v>
      </c>
      <c r="D1144" s="4">
        <v>1093</v>
      </c>
      <c r="E1144" s="4" t="s">
        <v>1</v>
      </c>
      <c r="F1144" s="5">
        <v>24</v>
      </c>
      <c r="G1144" s="7">
        <v>26232</v>
      </c>
    </row>
    <row r="1145" spans="1:7" x14ac:dyDescent="0.3">
      <c r="A1145" s="2">
        <v>43908</v>
      </c>
      <c r="B1145" s="3" t="s">
        <v>21</v>
      </c>
      <c r="C1145" s="4" t="s">
        <v>11</v>
      </c>
      <c r="D1145" s="4">
        <v>1093</v>
      </c>
      <c r="E1145" s="4" t="s">
        <v>1</v>
      </c>
      <c r="F1145" s="5">
        <v>24</v>
      </c>
      <c r="G1145" s="7">
        <v>26232</v>
      </c>
    </row>
    <row r="1146" spans="1:7" x14ac:dyDescent="0.3">
      <c r="A1146" s="2">
        <v>43908</v>
      </c>
      <c r="B1146" s="3" t="s">
        <v>21</v>
      </c>
      <c r="C1146" s="4" t="s">
        <v>11</v>
      </c>
      <c r="D1146" s="4">
        <v>380</v>
      </c>
      <c r="E1146" s="4" t="s">
        <v>1</v>
      </c>
      <c r="F1146" s="5">
        <v>24</v>
      </c>
      <c r="G1146" s="7">
        <v>9120</v>
      </c>
    </row>
    <row r="1147" spans="1:7" x14ac:dyDescent="0.3">
      <c r="A1147" s="2">
        <v>43908</v>
      </c>
      <c r="B1147" s="3" t="s">
        <v>21</v>
      </c>
      <c r="C1147" s="4" t="s">
        <v>11</v>
      </c>
      <c r="D1147" s="4">
        <v>416</v>
      </c>
      <c r="E1147" s="4" t="s">
        <v>1</v>
      </c>
      <c r="F1147" s="5">
        <v>24</v>
      </c>
      <c r="G1147" s="7">
        <v>9984</v>
      </c>
    </row>
    <row r="1148" spans="1:7" x14ac:dyDescent="0.3">
      <c r="A1148" s="2">
        <v>43908</v>
      </c>
      <c r="B1148" s="3" t="s">
        <v>21</v>
      </c>
      <c r="C1148" s="4" t="s">
        <v>11</v>
      </c>
      <c r="D1148" s="4">
        <v>460</v>
      </c>
      <c r="E1148" s="4" t="s">
        <v>1</v>
      </c>
      <c r="F1148" s="5">
        <v>24</v>
      </c>
      <c r="G1148" s="7">
        <v>11040</v>
      </c>
    </row>
    <row r="1149" spans="1:7" x14ac:dyDescent="0.3">
      <c r="A1149" s="2">
        <v>43908</v>
      </c>
      <c r="B1149" s="3" t="s">
        <v>21</v>
      </c>
      <c r="C1149" s="4" t="s">
        <v>11</v>
      </c>
      <c r="D1149" s="4">
        <v>506</v>
      </c>
      <c r="E1149" s="4" t="s">
        <v>1</v>
      </c>
      <c r="F1149" s="5">
        <v>24</v>
      </c>
      <c r="G1149" s="7">
        <v>12144</v>
      </c>
    </row>
    <row r="1150" spans="1:7" x14ac:dyDescent="0.3">
      <c r="A1150" s="2">
        <v>43908</v>
      </c>
      <c r="B1150" s="3" t="s">
        <v>21</v>
      </c>
      <c r="C1150" s="4" t="s">
        <v>11</v>
      </c>
      <c r="D1150" s="4">
        <v>1013</v>
      </c>
      <c r="E1150" s="4" t="s">
        <v>1</v>
      </c>
      <c r="F1150" s="5">
        <v>24</v>
      </c>
      <c r="G1150" s="7">
        <v>24312</v>
      </c>
    </row>
    <row r="1151" spans="1:7" x14ac:dyDescent="0.3">
      <c r="A1151" s="2">
        <v>43911</v>
      </c>
      <c r="B1151" s="3" t="s">
        <v>21</v>
      </c>
      <c r="C1151" s="4" t="s">
        <v>11</v>
      </c>
      <c r="D1151" s="4">
        <v>426</v>
      </c>
      <c r="E1151" s="4" t="s">
        <v>1</v>
      </c>
      <c r="F1151" s="5">
        <v>24</v>
      </c>
      <c r="G1151" s="7">
        <v>10224</v>
      </c>
    </row>
    <row r="1152" spans="1:7" x14ac:dyDescent="0.3">
      <c r="A1152" s="2">
        <v>43911</v>
      </c>
      <c r="B1152" s="3" t="s">
        <v>21</v>
      </c>
      <c r="C1152" s="4" t="s">
        <v>11</v>
      </c>
      <c r="D1152" s="4">
        <v>1010</v>
      </c>
      <c r="E1152" s="4" t="s">
        <v>1</v>
      </c>
      <c r="F1152" s="5">
        <v>22.75</v>
      </c>
      <c r="G1152" s="7">
        <v>22977.5</v>
      </c>
    </row>
    <row r="1153" spans="1:7" x14ac:dyDescent="0.3">
      <c r="A1153" s="2">
        <v>44012</v>
      </c>
      <c r="B1153" s="3" t="s">
        <v>21</v>
      </c>
      <c r="C1153" s="4" t="s">
        <v>11</v>
      </c>
      <c r="D1153" s="4">
        <v>1141</v>
      </c>
      <c r="E1153" s="4" t="s">
        <v>1</v>
      </c>
      <c r="F1153" s="5">
        <v>26</v>
      </c>
      <c r="G1153" s="7">
        <v>29666</v>
      </c>
    </row>
    <row r="1154" spans="1:7" x14ac:dyDescent="0.3">
      <c r="A1154" s="2">
        <v>44012</v>
      </c>
      <c r="B1154" s="3" t="s">
        <v>21</v>
      </c>
      <c r="C1154" s="4" t="s">
        <v>11</v>
      </c>
      <c r="D1154" s="4">
        <v>1950</v>
      </c>
      <c r="E1154" s="4" t="s">
        <v>1</v>
      </c>
      <c r="F1154" s="5">
        <v>26</v>
      </c>
      <c r="G1154" s="7">
        <v>50700</v>
      </c>
    </row>
    <row r="1155" spans="1:7" x14ac:dyDescent="0.3">
      <c r="A1155" s="2">
        <v>44013</v>
      </c>
      <c r="B1155" s="3" t="s">
        <v>21</v>
      </c>
      <c r="C1155" s="4" t="s">
        <v>11</v>
      </c>
      <c r="D1155" s="4">
        <v>695</v>
      </c>
      <c r="E1155" s="4" t="s">
        <v>1</v>
      </c>
      <c r="F1155" s="5">
        <v>28.25</v>
      </c>
      <c r="G1155" s="7">
        <v>19633.75</v>
      </c>
    </row>
    <row r="1156" spans="1:7" x14ac:dyDescent="0.3">
      <c r="A1156" s="2">
        <v>44013</v>
      </c>
      <c r="B1156" s="3" t="s">
        <v>21</v>
      </c>
      <c r="C1156" s="4" t="s">
        <v>11</v>
      </c>
      <c r="D1156" s="4">
        <v>460</v>
      </c>
      <c r="E1156" s="4" t="s">
        <v>1</v>
      </c>
      <c r="F1156" s="5">
        <v>28.25</v>
      </c>
      <c r="G1156" s="7">
        <v>12995</v>
      </c>
    </row>
    <row r="1157" spans="1:7" x14ac:dyDescent="0.3">
      <c r="A1157" s="2">
        <v>44015</v>
      </c>
      <c r="B1157" s="3" t="s">
        <v>21</v>
      </c>
      <c r="C1157" s="4" t="s">
        <v>11</v>
      </c>
      <c r="D1157" s="4">
        <v>664</v>
      </c>
      <c r="E1157" s="4" t="s">
        <v>1</v>
      </c>
      <c r="F1157" s="5">
        <v>26</v>
      </c>
      <c r="G1157" s="7">
        <v>17264</v>
      </c>
    </row>
    <row r="1158" spans="1:7" x14ac:dyDescent="0.3">
      <c r="A1158" s="2">
        <v>44015</v>
      </c>
      <c r="B1158" s="3" t="s">
        <v>21</v>
      </c>
      <c r="C1158" s="4" t="s">
        <v>11</v>
      </c>
      <c r="D1158" s="4">
        <v>411</v>
      </c>
      <c r="E1158" s="4" t="s">
        <v>1</v>
      </c>
      <c r="F1158" s="5">
        <v>27.5</v>
      </c>
      <c r="G1158" s="7">
        <v>11302.5</v>
      </c>
    </row>
    <row r="1159" spans="1:7" x14ac:dyDescent="0.3">
      <c r="A1159" s="2">
        <v>44019</v>
      </c>
      <c r="B1159" s="3" t="s">
        <v>21</v>
      </c>
      <c r="C1159" s="4" t="s">
        <v>11</v>
      </c>
      <c r="D1159" s="4">
        <v>2061</v>
      </c>
      <c r="E1159" s="4" t="s">
        <v>1</v>
      </c>
      <c r="F1159" s="5">
        <v>26</v>
      </c>
      <c r="G1159" s="7">
        <v>53586</v>
      </c>
    </row>
    <row r="1160" spans="1:7" x14ac:dyDescent="0.3">
      <c r="A1160" s="2">
        <v>44023</v>
      </c>
      <c r="B1160" s="3" t="s">
        <v>21</v>
      </c>
      <c r="C1160" s="4" t="s">
        <v>11</v>
      </c>
      <c r="D1160" s="4">
        <v>1081</v>
      </c>
      <c r="E1160" s="4" t="s">
        <v>1</v>
      </c>
      <c r="F1160" s="5">
        <v>28.75</v>
      </c>
      <c r="G1160" s="7">
        <v>31078.75</v>
      </c>
    </row>
    <row r="1161" spans="1:7" x14ac:dyDescent="0.3">
      <c r="A1161" s="2">
        <v>44023</v>
      </c>
      <c r="B1161" s="3" t="s">
        <v>21</v>
      </c>
      <c r="C1161" s="4" t="s">
        <v>11</v>
      </c>
      <c r="D1161" s="4">
        <v>1034</v>
      </c>
      <c r="E1161" s="4" t="s">
        <v>1</v>
      </c>
      <c r="F1161" s="5">
        <v>28.75</v>
      </c>
      <c r="G1161" s="7">
        <v>29727.5</v>
      </c>
    </row>
    <row r="1162" spans="1:7" x14ac:dyDescent="0.3">
      <c r="A1162" s="2">
        <v>44026</v>
      </c>
      <c r="B1162" s="3" t="s">
        <v>21</v>
      </c>
      <c r="C1162" s="4" t="s">
        <v>11</v>
      </c>
      <c r="D1162" s="4">
        <v>405</v>
      </c>
      <c r="E1162" s="4" t="s">
        <v>1</v>
      </c>
      <c r="F1162" s="5">
        <v>27</v>
      </c>
      <c r="G1162" s="7">
        <v>10935</v>
      </c>
    </row>
    <row r="1163" spans="1:7" x14ac:dyDescent="0.3">
      <c r="A1163" s="2">
        <v>44026</v>
      </c>
      <c r="B1163" s="3" t="s">
        <v>21</v>
      </c>
      <c r="C1163" s="4" t="s">
        <v>11</v>
      </c>
      <c r="D1163" s="4">
        <v>458</v>
      </c>
      <c r="E1163" s="4" t="s">
        <v>1</v>
      </c>
      <c r="F1163" s="5">
        <v>27</v>
      </c>
      <c r="G1163" s="7">
        <v>12366</v>
      </c>
    </row>
    <row r="1164" spans="1:7" x14ac:dyDescent="0.3">
      <c r="A1164" s="2">
        <v>44026</v>
      </c>
      <c r="B1164" s="3" t="s">
        <v>21</v>
      </c>
      <c r="C1164" s="4" t="s">
        <v>11</v>
      </c>
      <c r="D1164" s="4">
        <v>1081</v>
      </c>
      <c r="E1164" s="4" t="s">
        <v>1</v>
      </c>
      <c r="F1164" s="5">
        <v>27</v>
      </c>
      <c r="G1164" s="7">
        <v>29187</v>
      </c>
    </row>
    <row r="1165" spans="1:7" x14ac:dyDescent="0.3">
      <c r="A1165" s="2">
        <v>44026</v>
      </c>
      <c r="B1165" s="3" t="s">
        <v>21</v>
      </c>
      <c r="C1165" s="4" t="s">
        <v>11</v>
      </c>
      <c r="D1165" s="4">
        <v>560</v>
      </c>
      <c r="E1165" s="4" t="s">
        <v>1</v>
      </c>
      <c r="F1165" s="5">
        <v>27</v>
      </c>
      <c r="G1165" s="7">
        <v>15120</v>
      </c>
    </row>
    <row r="1166" spans="1:7" x14ac:dyDescent="0.3">
      <c r="A1166" s="2">
        <v>44026</v>
      </c>
      <c r="B1166" s="3" t="s">
        <v>21</v>
      </c>
      <c r="C1166" s="4" t="s">
        <v>11</v>
      </c>
      <c r="D1166" s="4">
        <v>1524</v>
      </c>
      <c r="E1166" s="4" t="s">
        <v>1</v>
      </c>
      <c r="F1166" s="5">
        <v>27</v>
      </c>
      <c r="G1166" s="7">
        <v>41148</v>
      </c>
    </row>
    <row r="1167" spans="1:7" x14ac:dyDescent="0.3">
      <c r="A1167" s="2">
        <v>44026</v>
      </c>
      <c r="B1167" s="3" t="s">
        <v>21</v>
      </c>
      <c r="C1167" s="4" t="s">
        <v>11</v>
      </c>
      <c r="D1167" s="4">
        <v>720</v>
      </c>
      <c r="E1167" s="4" t="s">
        <v>1</v>
      </c>
      <c r="F1167" s="5">
        <v>27</v>
      </c>
      <c r="G1167" s="7">
        <v>19440</v>
      </c>
    </row>
    <row r="1168" spans="1:7" x14ac:dyDescent="0.3">
      <c r="A1168" s="2">
        <v>44029</v>
      </c>
      <c r="B1168" s="3" t="s">
        <v>21</v>
      </c>
      <c r="C1168" s="4" t="s">
        <v>11</v>
      </c>
      <c r="D1168" s="4">
        <v>579</v>
      </c>
      <c r="E1168" s="4" t="s">
        <v>1</v>
      </c>
      <c r="F1168" s="5">
        <v>28</v>
      </c>
      <c r="G1168" s="7">
        <v>16212</v>
      </c>
    </row>
    <row r="1169" spans="1:7" x14ac:dyDescent="0.3">
      <c r="A1169" s="2">
        <v>44029</v>
      </c>
      <c r="B1169" s="3" t="s">
        <v>21</v>
      </c>
      <c r="C1169" s="4" t="s">
        <v>11</v>
      </c>
      <c r="D1169" s="4">
        <v>466</v>
      </c>
      <c r="E1169" s="4" t="s">
        <v>1</v>
      </c>
      <c r="F1169" s="5">
        <v>28</v>
      </c>
      <c r="G1169" s="7">
        <v>13048</v>
      </c>
    </row>
    <row r="1170" spans="1:7" x14ac:dyDescent="0.3">
      <c r="A1170" s="2">
        <v>44029</v>
      </c>
      <c r="B1170" s="3" t="s">
        <v>21</v>
      </c>
      <c r="C1170" s="4" t="s">
        <v>11</v>
      </c>
      <c r="D1170" s="4">
        <v>975</v>
      </c>
      <c r="E1170" s="4" t="s">
        <v>1</v>
      </c>
      <c r="F1170" s="5">
        <v>24</v>
      </c>
      <c r="G1170" s="7">
        <v>23400</v>
      </c>
    </row>
    <row r="1171" spans="1:7" x14ac:dyDescent="0.3">
      <c r="A1171" s="2">
        <v>44033</v>
      </c>
      <c r="B1171" s="3" t="s">
        <v>21</v>
      </c>
      <c r="C1171" s="4" t="s">
        <v>11</v>
      </c>
      <c r="D1171" s="4">
        <v>1032</v>
      </c>
      <c r="E1171" s="4" t="s">
        <v>1</v>
      </c>
      <c r="F1171" s="5">
        <v>23</v>
      </c>
      <c r="G1171" s="7">
        <v>23736</v>
      </c>
    </row>
    <row r="1172" spans="1:7" x14ac:dyDescent="0.3">
      <c r="A1172" s="2">
        <v>44033</v>
      </c>
      <c r="B1172" s="3" t="s">
        <v>21</v>
      </c>
      <c r="C1172" s="4" t="s">
        <v>11</v>
      </c>
      <c r="D1172" s="4">
        <v>555</v>
      </c>
      <c r="E1172" s="4" t="s">
        <v>1</v>
      </c>
      <c r="F1172" s="5">
        <v>27.5</v>
      </c>
      <c r="G1172" s="7">
        <v>15262.5</v>
      </c>
    </row>
    <row r="1173" spans="1:7" x14ac:dyDescent="0.3">
      <c r="A1173" s="2">
        <v>44033</v>
      </c>
      <c r="B1173" s="3" t="s">
        <v>21</v>
      </c>
      <c r="C1173" s="4" t="s">
        <v>11</v>
      </c>
      <c r="D1173" s="4">
        <v>1074</v>
      </c>
      <c r="E1173" s="4" t="s">
        <v>1</v>
      </c>
      <c r="F1173" s="5">
        <v>27.5</v>
      </c>
      <c r="G1173" s="7">
        <v>29535</v>
      </c>
    </row>
    <row r="1174" spans="1:7" x14ac:dyDescent="0.3">
      <c r="A1174" s="2">
        <v>44033</v>
      </c>
      <c r="B1174" s="3" t="s">
        <v>21</v>
      </c>
      <c r="C1174" s="4" t="s">
        <v>11</v>
      </c>
      <c r="D1174" s="4">
        <v>623</v>
      </c>
      <c r="E1174" s="4" t="s">
        <v>1</v>
      </c>
      <c r="F1174" s="5">
        <v>27.5</v>
      </c>
      <c r="G1174" s="7">
        <v>17132.5</v>
      </c>
    </row>
    <row r="1175" spans="1:7" x14ac:dyDescent="0.3">
      <c r="A1175" s="2">
        <v>44042</v>
      </c>
      <c r="B1175" s="3" t="s">
        <v>21</v>
      </c>
      <c r="C1175" s="4" t="s">
        <v>11</v>
      </c>
      <c r="D1175" s="4">
        <v>1877</v>
      </c>
      <c r="E1175" s="4" t="s">
        <v>1</v>
      </c>
      <c r="F1175" s="5">
        <v>27</v>
      </c>
      <c r="G1175" s="7">
        <v>50679</v>
      </c>
    </row>
    <row r="1176" spans="1:7" x14ac:dyDescent="0.3">
      <c r="A1176" s="2">
        <v>44042</v>
      </c>
      <c r="B1176" s="3" t="s">
        <v>21</v>
      </c>
      <c r="C1176" s="4" t="s">
        <v>11</v>
      </c>
      <c r="D1176" s="4">
        <v>2663</v>
      </c>
      <c r="E1176" s="4" t="s">
        <v>1</v>
      </c>
      <c r="F1176" s="5">
        <v>27</v>
      </c>
      <c r="G1176" s="7">
        <v>71901</v>
      </c>
    </row>
    <row r="1177" spans="1:7" x14ac:dyDescent="0.3">
      <c r="A1177" s="2">
        <v>44042</v>
      </c>
      <c r="B1177" s="3" t="s">
        <v>21</v>
      </c>
      <c r="C1177" s="4" t="s">
        <v>11</v>
      </c>
      <c r="D1177" s="4">
        <v>3451</v>
      </c>
      <c r="E1177" s="4" t="s">
        <v>1</v>
      </c>
      <c r="F1177" s="5">
        <v>27</v>
      </c>
      <c r="G1177" s="7">
        <v>93177</v>
      </c>
    </row>
    <row r="1178" spans="1:7" x14ac:dyDescent="0.3">
      <c r="A1178" s="2">
        <v>44042</v>
      </c>
      <c r="B1178" s="3" t="s">
        <v>21</v>
      </c>
      <c r="C1178" s="4" t="s">
        <v>11</v>
      </c>
      <c r="D1178" s="4">
        <v>1639</v>
      </c>
      <c r="E1178" s="4" t="s">
        <v>1</v>
      </c>
      <c r="F1178" s="5">
        <v>27</v>
      </c>
      <c r="G1178" s="7">
        <v>44253</v>
      </c>
    </row>
    <row r="1179" spans="1:7" x14ac:dyDescent="0.3">
      <c r="A1179" s="2">
        <v>44086</v>
      </c>
      <c r="B1179" s="3" t="s">
        <v>21</v>
      </c>
      <c r="C1179" s="4" t="s">
        <v>11</v>
      </c>
      <c r="D1179" s="4">
        <v>2101</v>
      </c>
      <c r="E1179" s="4" t="s">
        <v>1</v>
      </c>
      <c r="F1179" s="5">
        <v>25</v>
      </c>
      <c r="G1179" s="7">
        <v>52525</v>
      </c>
    </row>
    <row r="1180" spans="1:7" x14ac:dyDescent="0.3">
      <c r="A1180" s="2">
        <v>44086</v>
      </c>
      <c r="B1180" s="3" t="s">
        <v>21</v>
      </c>
      <c r="C1180" s="4" t="s">
        <v>11</v>
      </c>
      <c r="D1180" s="4">
        <v>1866</v>
      </c>
      <c r="E1180" s="4" t="s">
        <v>1</v>
      </c>
      <c r="F1180" s="5">
        <v>25</v>
      </c>
      <c r="G1180" s="7">
        <v>46650</v>
      </c>
    </row>
    <row r="1181" spans="1:7" x14ac:dyDescent="0.3">
      <c r="A1181" s="2">
        <v>44086</v>
      </c>
      <c r="B1181" s="3" t="s">
        <v>21</v>
      </c>
      <c r="C1181" s="4" t="s">
        <v>11</v>
      </c>
      <c r="D1181" s="4">
        <v>1681</v>
      </c>
      <c r="E1181" s="4" t="s">
        <v>1</v>
      </c>
      <c r="F1181" s="5">
        <v>25</v>
      </c>
      <c r="G1181" s="7">
        <v>42025</v>
      </c>
    </row>
    <row r="1182" spans="1:7" x14ac:dyDescent="0.3">
      <c r="A1182" s="2">
        <v>44086</v>
      </c>
      <c r="B1182" s="3" t="s">
        <v>21</v>
      </c>
      <c r="C1182" s="4" t="s">
        <v>11</v>
      </c>
      <c r="D1182" s="4">
        <v>1698</v>
      </c>
      <c r="E1182" s="4" t="s">
        <v>1</v>
      </c>
      <c r="F1182" s="5">
        <v>25</v>
      </c>
      <c r="G1182" s="7">
        <v>42450</v>
      </c>
    </row>
    <row r="1183" spans="1:7" x14ac:dyDescent="0.3">
      <c r="A1183" s="2">
        <v>44086</v>
      </c>
      <c r="B1183" s="3" t="s">
        <v>21</v>
      </c>
      <c r="C1183" s="4" t="s">
        <v>11</v>
      </c>
      <c r="D1183" s="4">
        <v>960</v>
      </c>
      <c r="E1183" s="4" t="s">
        <v>1</v>
      </c>
      <c r="F1183" s="5">
        <v>23.5</v>
      </c>
      <c r="G1183" s="7">
        <v>22560</v>
      </c>
    </row>
    <row r="1184" spans="1:7" x14ac:dyDescent="0.3">
      <c r="A1184" s="2">
        <v>44086</v>
      </c>
      <c r="B1184" s="3" t="s">
        <v>21</v>
      </c>
      <c r="C1184" s="4" t="s">
        <v>11</v>
      </c>
      <c r="D1184" s="4">
        <v>349</v>
      </c>
      <c r="E1184" s="4" t="s">
        <v>1</v>
      </c>
      <c r="F1184" s="5">
        <v>23.5</v>
      </c>
      <c r="G1184" s="7">
        <v>8201.5</v>
      </c>
    </row>
    <row r="1185" spans="1:7" x14ac:dyDescent="0.3">
      <c r="A1185" s="2">
        <v>44086</v>
      </c>
      <c r="B1185" s="3" t="s">
        <v>21</v>
      </c>
      <c r="C1185" s="4" t="s">
        <v>11</v>
      </c>
      <c r="D1185" s="4">
        <v>2260</v>
      </c>
      <c r="E1185" s="4" t="s">
        <v>1</v>
      </c>
      <c r="F1185" s="5">
        <v>25</v>
      </c>
      <c r="G1185" s="7">
        <v>56500</v>
      </c>
    </row>
    <row r="1186" spans="1:7" x14ac:dyDescent="0.3">
      <c r="A1186" s="2">
        <v>44105</v>
      </c>
      <c r="B1186" s="3" t="s">
        <v>21</v>
      </c>
      <c r="C1186" s="4" t="s">
        <v>11</v>
      </c>
      <c r="D1186" s="4">
        <v>534</v>
      </c>
      <c r="E1186" s="4" t="s">
        <v>1</v>
      </c>
      <c r="F1186" s="5">
        <v>25.25</v>
      </c>
      <c r="G1186" s="7">
        <v>13483.5</v>
      </c>
    </row>
    <row r="1187" spans="1:7" x14ac:dyDescent="0.3">
      <c r="A1187" s="2">
        <v>44105</v>
      </c>
      <c r="B1187" s="3" t="s">
        <v>21</v>
      </c>
      <c r="C1187" s="4" t="s">
        <v>11</v>
      </c>
      <c r="D1187" s="4">
        <v>1804</v>
      </c>
      <c r="E1187" s="4" t="s">
        <v>1</v>
      </c>
      <c r="F1187" s="5">
        <v>25.25</v>
      </c>
      <c r="G1187" s="7">
        <v>45551</v>
      </c>
    </row>
    <row r="1188" spans="1:7" x14ac:dyDescent="0.3">
      <c r="A1188" s="2">
        <v>44110</v>
      </c>
      <c r="B1188" s="3" t="s">
        <v>21</v>
      </c>
      <c r="C1188" s="4" t="s">
        <v>11</v>
      </c>
      <c r="D1188" s="4">
        <v>1752</v>
      </c>
      <c r="E1188" s="4" t="s">
        <v>1</v>
      </c>
      <c r="F1188" s="5">
        <v>23.75</v>
      </c>
      <c r="G1188" s="7">
        <v>41610</v>
      </c>
    </row>
    <row r="1189" spans="1:7" x14ac:dyDescent="0.3">
      <c r="A1189" s="2">
        <v>44110</v>
      </c>
      <c r="B1189" s="3" t="s">
        <v>21</v>
      </c>
      <c r="C1189" s="4" t="s">
        <v>11</v>
      </c>
      <c r="D1189" s="4">
        <v>531</v>
      </c>
      <c r="E1189" s="4" t="s">
        <v>1</v>
      </c>
      <c r="F1189" s="5">
        <v>23.75</v>
      </c>
      <c r="G1189" s="7">
        <v>12611.25</v>
      </c>
    </row>
    <row r="1190" spans="1:7" x14ac:dyDescent="0.3">
      <c r="A1190" s="2">
        <v>44110</v>
      </c>
      <c r="B1190" s="3" t="s">
        <v>21</v>
      </c>
      <c r="C1190" s="4" t="s">
        <v>11</v>
      </c>
      <c r="D1190" s="4">
        <v>2106</v>
      </c>
      <c r="E1190" s="4" t="s">
        <v>1</v>
      </c>
      <c r="F1190" s="5">
        <v>23.75</v>
      </c>
      <c r="G1190" s="7">
        <v>50017.5</v>
      </c>
    </row>
    <row r="1191" spans="1:7" x14ac:dyDescent="0.3">
      <c r="A1191" s="2">
        <v>44110</v>
      </c>
      <c r="B1191" s="3" t="s">
        <v>21</v>
      </c>
      <c r="C1191" s="4" t="s">
        <v>11</v>
      </c>
      <c r="D1191" s="4">
        <v>2333</v>
      </c>
      <c r="E1191" s="4" t="s">
        <v>1</v>
      </c>
      <c r="F1191" s="5">
        <v>23.75</v>
      </c>
      <c r="G1191" s="7">
        <v>55408.75</v>
      </c>
    </row>
    <row r="1192" spans="1:7" x14ac:dyDescent="0.3">
      <c r="A1192" s="2">
        <v>44110</v>
      </c>
      <c r="B1192" s="3" t="s">
        <v>21</v>
      </c>
      <c r="C1192" s="4" t="s">
        <v>11</v>
      </c>
      <c r="D1192" s="4">
        <v>2895</v>
      </c>
      <c r="E1192" s="4" t="s">
        <v>1</v>
      </c>
      <c r="F1192" s="5">
        <v>23.75</v>
      </c>
      <c r="G1192" s="7">
        <v>68756.25</v>
      </c>
    </row>
    <row r="1193" spans="1:7" x14ac:dyDescent="0.3">
      <c r="A1193" s="2">
        <v>44110</v>
      </c>
      <c r="B1193" s="3" t="s">
        <v>21</v>
      </c>
      <c r="C1193" s="4" t="s">
        <v>11</v>
      </c>
      <c r="D1193" s="4">
        <v>894</v>
      </c>
      <c r="E1193" s="4" t="s">
        <v>1</v>
      </c>
      <c r="F1193" s="5">
        <v>25.25</v>
      </c>
      <c r="G1193" s="7">
        <v>22573.5</v>
      </c>
    </row>
    <row r="1194" spans="1:7" x14ac:dyDescent="0.3">
      <c r="A1194" s="2">
        <v>44110</v>
      </c>
      <c r="B1194" s="3" t="s">
        <v>21</v>
      </c>
      <c r="C1194" s="4" t="s">
        <v>11</v>
      </c>
      <c r="D1194" s="4">
        <v>1156</v>
      </c>
      <c r="E1194" s="4" t="s">
        <v>1</v>
      </c>
      <c r="F1194" s="5">
        <v>25.25</v>
      </c>
      <c r="G1194" s="7">
        <v>29189</v>
      </c>
    </row>
    <row r="1195" spans="1:7" x14ac:dyDescent="0.3">
      <c r="A1195" s="2">
        <v>44110</v>
      </c>
      <c r="B1195" s="3" t="s">
        <v>21</v>
      </c>
      <c r="C1195" s="4" t="s">
        <v>11</v>
      </c>
      <c r="D1195" s="4">
        <v>501</v>
      </c>
      <c r="E1195" s="4" t="s">
        <v>1</v>
      </c>
      <c r="F1195" s="5">
        <v>25.25</v>
      </c>
      <c r="G1195" s="7">
        <v>12650.25</v>
      </c>
    </row>
    <row r="1196" spans="1:7" x14ac:dyDescent="0.3">
      <c r="A1196" s="2">
        <v>44110</v>
      </c>
      <c r="B1196" s="3" t="s">
        <v>21</v>
      </c>
      <c r="C1196" s="4" t="s">
        <v>11</v>
      </c>
      <c r="D1196" s="4">
        <v>527</v>
      </c>
      <c r="E1196" s="4" t="s">
        <v>1</v>
      </c>
      <c r="F1196" s="5">
        <v>25.25</v>
      </c>
      <c r="G1196" s="7">
        <v>13306.75</v>
      </c>
    </row>
    <row r="1197" spans="1:7" x14ac:dyDescent="0.3">
      <c r="A1197" s="2">
        <v>44110</v>
      </c>
      <c r="B1197" s="3" t="s">
        <v>21</v>
      </c>
      <c r="C1197" s="4" t="s">
        <v>11</v>
      </c>
      <c r="D1197" s="4">
        <v>429</v>
      </c>
      <c r="E1197" s="4" t="s">
        <v>1</v>
      </c>
      <c r="F1197" s="5">
        <v>23.75</v>
      </c>
      <c r="G1197" s="7">
        <v>10188.75</v>
      </c>
    </row>
    <row r="1198" spans="1:7" x14ac:dyDescent="0.3">
      <c r="A1198" s="2">
        <v>44114</v>
      </c>
      <c r="B1198" s="3" t="s">
        <v>21</v>
      </c>
      <c r="C1198" s="4" t="s">
        <v>11</v>
      </c>
      <c r="D1198" s="4">
        <v>1096</v>
      </c>
      <c r="E1198" s="4" t="s">
        <v>1</v>
      </c>
      <c r="F1198" s="5">
        <v>23.75</v>
      </c>
      <c r="G1198" s="7">
        <v>26030</v>
      </c>
    </row>
    <row r="1199" spans="1:7" x14ac:dyDescent="0.3">
      <c r="A1199" s="2">
        <v>44114</v>
      </c>
      <c r="B1199" s="3" t="s">
        <v>21</v>
      </c>
      <c r="C1199" s="4" t="s">
        <v>11</v>
      </c>
      <c r="D1199" s="4">
        <v>499</v>
      </c>
      <c r="E1199" s="4" t="s">
        <v>1</v>
      </c>
      <c r="F1199" s="5">
        <v>23.75</v>
      </c>
      <c r="G1199" s="7">
        <v>11851.25</v>
      </c>
    </row>
    <row r="1200" spans="1:7" x14ac:dyDescent="0.3">
      <c r="A1200" s="2">
        <v>44114</v>
      </c>
      <c r="B1200" s="3" t="s">
        <v>21</v>
      </c>
      <c r="C1200" s="4" t="s">
        <v>11</v>
      </c>
      <c r="D1200" s="4">
        <v>1208</v>
      </c>
      <c r="E1200" s="4" t="s">
        <v>1</v>
      </c>
      <c r="F1200" s="5">
        <v>23.75</v>
      </c>
      <c r="G1200" s="7">
        <v>28690</v>
      </c>
    </row>
    <row r="1201" spans="1:7" x14ac:dyDescent="0.3">
      <c r="A1201" s="2">
        <v>44118</v>
      </c>
      <c r="B1201" s="3" t="s">
        <v>21</v>
      </c>
      <c r="C1201" s="4" t="s">
        <v>11</v>
      </c>
      <c r="D1201" s="4">
        <v>1078</v>
      </c>
      <c r="E1201" s="4" t="s">
        <v>1</v>
      </c>
      <c r="F1201" s="5">
        <v>23.75</v>
      </c>
      <c r="G1201" s="7">
        <v>25602.5</v>
      </c>
    </row>
    <row r="1202" spans="1:7" x14ac:dyDescent="0.3">
      <c r="A1202" s="2">
        <v>44118</v>
      </c>
      <c r="B1202" s="3" t="s">
        <v>21</v>
      </c>
      <c r="C1202" s="4" t="s">
        <v>11</v>
      </c>
      <c r="D1202" s="4">
        <v>1746</v>
      </c>
      <c r="E1202" s="4" t="s">
        <v>1</v>
      </c>
      <c r="F1202" s="5">
        <v>23.75</v>
      </c>
      <c r="G1202" s="7">
        <v>41467.5</v>
      </c>
    </row>
    <row r="1203" spans="1:7" x14ac:dyDescent="0.3">
      <c r="A1203" s="2">
        <v>44124</v>
      </c>
      <c r="B1203" s="3" t="s">
        <v>21</v>
      </c>
      <c r="C1203" s="4" t="s">
        <v>11</v>
      </c>
      <c r="D1203" s="4">
        <v>431</v>
      </c>
      <c r="E1203" s="4" t="s">
        <v>1</v>
      </c>
      <c r="F1203" s="5">
        <v>25.25</v>
      </c>
      <c r="G1203" s="7">
        <v>10882.75</v>
      </c>
    </row>
    <row r="1204" spans="1:7" x14ac:dyDescent="0.3">
      <c r="A1204" s="2">
        <v>44124</v>
      </c>
      <c r="B1204" s="3" t="s">
        <v>21</v>
      </c>
      <c r="C1204" s="4" t="s">
        <v>11</v>
      </c>
      <c r="D1204" s="4">
        <v>495</v>
      </c>
      <c r="E1204" s="4" t="s">
        <v>1</v>
      </c>
      <c r="F1204" s="5">
        <v>25.25</v>
      </c>
      <c r="G1204" s="7">
        <v>12498.75</v>
      </c>
    </row>
    <row r="1205" spans="1:7" x14ac:dyDescent="0.3">
      <c r="A1205" s="2">
        <v>44124</v>
      </c>
      <c r="B1205" s="3" t="s">
        <v>21</v>
      </c>
      <c r="C1205" s="4" t="s">
        <v>11</v>
      </c>
      <c r="D1205" s="4">
        <v>971</v>
      </c>
      <c r="E1205" s="4" t="s">
        <v>1</v>
      </c>
      <c r="F1205" s="5">
        <v>25.25</v>
      </c>
      <c r="G1205" s="7">
        <v>24517.75</v>
      </c>
    </row>
    <row r="1206" spans="1:7" x14ac:dyDescent="0.3">
      <c r="A1206" s="2">
        <v>44124</v>
      </c>
      <c r="B1206" s="3" t="s">
        <v>21</v>
      </c>
      <c r="C1206" s="4" t="s">
        <v>11</v>
      </c>
      <c r="D1206" s="4">
        <v>1098</v>
      </c>
      <c r="E1206" s="4" t="s">
        <v>1</v>
      </c>
      <c r="F1206" s="5">
        <v>25.25</v>
      </c>
      <c r="G1206" s="7">
        <v>27724.5</v>
      </c>
    </row>
    <row r="1207" spans="1:7" x14ac:dyDescent="0.3">
      <c r="A1207" s="2">
        <v>44124</v>
      </c>
      <c r="B1207" s="3" t="s">
        <v>21</v>
      </c>
      <c r="C1207" s="4" t="s">
        <v>11</v>
      </c>
      <c r="D1207" s="4">
        <v>463</v>
      </c>
      <c r="E1207" s="4" t="s">
        <v>1</v>
      </c>
      <c r="F1207" s="5">
        <v>23.75</v>
      </c>
      <c r="G1207" s="7">
        <v>10996.25</v>
      </c>
    </row>
    <row r="1208" spans="1:7" x14ac:dyDescent="0.3">
      <c r="A1208" s="2">
        <v>44124</v>
      </c>
      <c r="B1208" s="3" t="s">
        <v>21</v>
      </c>
      <c r="C1208" s="4" t="s">
        <v>11</v>
      </c>
      <c r="D1208" s="4">
        <v>487</v>
      </c>
      <c r="E1208" s="4" t="s">
        <v>1</v>
      </c>
      <c r="F1208" s="5">
        <v>23.75</v>
      </c>
      <c r="G1208" s="7">
        <v>11566.25</v>
      </c>
    </row>
    <row r="1209" spans="1:7" x14ac:dyDescent="0.3">
      <c r="A1209" s="2">
        <v>44124</v>
      </c>
      <c r="B1209" s="3" t="s">
        <v>21</v>
      </c>
      <c r="C1209" s="4" t="s">
        <v>11</v>
      </c>
      <c r="D1209" s="4">
        <v>2308</v>
      </c>
      <c r="E1209" s="4" t="s">
        <v>1</v>
      </c>
      <c r="F1209" s="5">
        <v>23.75</v>
      </c>
      <c r="G1209" s="7">
        <v>54815</v>
      </c>
    </row>
    <row r="1210" spans="1:7" x14ac:dyDescent="0.3">
      <c r="A1210" s="2">
        <v>44124</v>
      </c>
      <c r="B1210" s="3" t="s">
        <v>21</v>
      </c>
      <c r="C1210" s="4" t="s">
        <v>11</v>
      </c>
      <c r="D1210" s="4">
        <v>2331</v>
      </c>
      <c r="E1210" s="4" t="s">
        <v>1</v>
      </c>
      <c r="F1210" s="5">
        <v>23.75</v>
      </c>
      <c r="G1210" s="7">
        <v>55361.25</v>
      </c>
    </row>
    <row r="1211" spans="1:7" x14ac:dyDescent="0.3">
      <c r="A1211" s="2">
        <v>44124</v>
      </c>
      <c r="B1211" s="3" t="s">
        <v>21</v>
      </c>
      <c r="C1211" s="4" t="s">
        <v>11</v>
      </c>
      <c r="D1211" s="4">
        <v>2887</v>
      </c>
      <c r="E1211" s="4" t="s">
        <v>1</v>
      </c>
      <c r="F1211" s="5">
        <v>23.75</v>
      </c>
      <c r="G1211" s="7">
        <v>68566.25</v>
      </c>
    </row>
    <row r="1212" spans="1:7" x14ac:dyDescent="0.3">
      <c r="A1212" s="2">
        <v>44124</v>
      </c>
      <c r="B1212" s="3" t="s">
        <v>21</v>
      </c>
      <c r="C1212" s="4" t="s">
        <v>11</v>
      </c>
      <c r="D1212" s="4">
        <v>404</v>
      </c>
      <c r="E1212" s="4" t="s">
        <v>1</v>
      </c>
      <c r="F1212" s="5">
        <v>25.25</v>
      </c>
      <c r="G1212" s="7">
        <v>10201</v>
      </c>
    </row>
    <row r="1213" spans="1:7" x14ac:dyDescent="0.3">
      <c r="A1213" s="2">
        <v>44133</v>
      </c>
      <c r="B1213" s="3" t="s">
        <v>21</v>
      </c>
      <c r="C1213" s="4" t="s">
        <v>11</v>
      </c>
      <c r="D1213" s="4">
        <v>1009</v>
      </c>
      <c r="E1213" s="4" t="s">
        <v>1</v>
      </c>
      <c r="F1213" s="5">
        <v>25.25</v>
      </c>
      <c r="G1213" s="7">
        <v>25477.25</v>
      </c>
    </row>
    <row r="1214" spans="1:7" x14ac:dyDescent="0.3">
      <c r="A1214" s="2">
        <v>44133</v>
      </c>
      <c r="B1214" s="3" t="s">
        <v>21</v>
      </c>
      <c r="C1214" s="4" t="s">
        <v>11</v>
      </c>
      <c r="D1214" s="4">
        <v>1056</v>
      </c>
      <c r="E1214" s="4" t="s">
        <v>1</v>
      </c>
      <c r="F1214" s="5">
        <v>25.25</v>
      </c>
      <c r="G1214" s="7">
        <v>26664</v>
      </c>
    </row>
    <row r="1215" spans="1:7" x14ac:dyDescent="0.3">
      <c r="A1215" s="2">
        <v>44146</v>
      </c>
      <c r="B1215" s="3" t="s">
        <v>21</v>
      </c>
      <c r="C1215" s="4" t="s">
        <v>11</v>
      </c>
      <c r="D1215" s="4">
        <v>966</v>
      </c>
      <c r="E1215" s="4" t="s">
        <v>1</v>
      </c>
      <c r="F1215" s="5">
        <v>23.75</v>
      </c>
      <c r="G1215" s="7">
        <v>22942.5</v>
      </c>
    </row>
    <row r="1216" spans="1:7" x14ac:dyDescent="0.3">
      <c r="A1216" s="2">
        <v>44146</v>
      </c>
      <c r="B1216" s="3" t="s">
        <v>21</v>
      </c>
      <c r="C1216" s="4" t="s">
        <v>11</v>
      </c>
      <c r="D1216" s="4">
        <v>504</v>
      </c>
      <c r="E1216" s="4" t="s">
        <v>1</v>
      </c>
      <c r="F1216" s="5">
        <v>23.75</v>
      </c>
      <c r="G1216" s="7">
        <v>11970</v>
      </c>
    </row>
    <row r="1217" spans="1:7" x14ac:dyDescent="0.3">
      <c r="A1217" s="2">
        <v>44146</v>
      </c>
      <c r="B1217" s="3" t="s">
        <v>21</v>
      </c>
      <c r="C1217" s="4" t="s">
        <v>11</v>
      </c>
      <c r="D1217" s="4">
        <v>2174</v>
      </c>
      <c r="E1217" s="4" t="s">
        <v>1</v>
      </c>
      <c r="F1217" s="5">
        <v>23.75</v>
      </c>
      <c r="G1217" s="7">
        <v>51632.5</v>
      </c>
    </row>
    <row r="1218" spans="1:7" x14ac:dyDescent="0.3">
      <c r="A1218" s="2">
        <v>44146</v>
      </c>
      <c r="B1218" s="3" t="s">
        <v>21</v>
      </c>
      <c r="C1218" s="4" t="s">
        <v>11</v>
      </c>
      <c r="D1218" s="4">
        <v>1813</v>
      </c>
      <c r="E1218" s="4" t="s">
        <v>1</v>
      </c>
      <c r="F1218" s="5">
        <v>23.75</v>
      </c>
      <c r="G1218" s="7">
        <v>43058.75</v>
      </c>
    </row>
    <row r="1219" spans="1:7" x14ac:dyDescent="0.3">
      <c r="A1219" s="2">
        <v>44146</v>
      </c>
      <c r="B1219" s="3" t="s">
        <v>21</v>
      </c>
      <c r="C1219" s="4" t="s">
        <v>11</v>
      </c>
      <c r="D1219" s="4">
        <v>1180</v>
      </c>
      <c r="E1219" s="4" t="s">
        <v>1</v>
      </c>
      <c r="F1219" s="5">
        <v>23.75</v>
      </c>
      <c r="G1219" s="7">
        <v>28025</v>
      </c>
    </row>
    <row r="1220" spans="1:7" x14ac:dyDescent="0.3">
      <c r="A1220" s="2">
        <v>44146</v>
      </c>
      <c r="B1220" s="3" t="s">
        <v>21</v>
      </c>
      <c r="C1220" s="4" t="s">
        <v>11</v>
      </c>
      <c r="D1220" s="4">
        <v>792</v>
      </c>
      <c r="E1220" s="4" t="s">
        <v>1</v>
      </c>
      <c r="F1220" s="5">
        <v>23.75</v>
      </c>
      <c r="G1220" s="7">
        <v>18810</v>
      </c>
    </row>
    <row r="1221" spans="1:7" x14ac:dyDescent="0.3">
      <c r="A1221" s="2">
        <v>44158</v>
      </c>
      <c r="B1221" s="3" t="s">
        <v>21</v>
      </c>
      <c r="C1221" s="4" t="s">
        <v>11</v>
      </c>
      <c r="D1221" s="4">
        <v>396</v>
      </c>
      <c r="E1221" s="4" t="s">
        <v>1</v>
      </c>
      <c r="F1221" s="5">
        <v>24.75</v>
      </c>
      <c r="G1221" s="7">
        <v>9801</v>
      </c>
    </row>
    <row r="1222" spans="1:7" x14ac:dyDescent="0.3">
      <c r="A1222" s="2">
        <v>44158</v>
      </c>
      <c r="B1222" s="3" t="s">
        <v>21</v>
      </c>
      <c r="C1222" s="4" t="s">
        <v>11</v>
      </c>
      <c r="D1222" s="4">
        <v>387</v>
      </c>
      <c r="E1222" s="4" t="s">
        <v>1</v>
      </c>
      <c r="F1222" s="5">
        <v>24.75</v>
      </c>
      <c r="G1222" s="7">
        <v>9578.25</v>
      </c>
    </row>
    <row r="1223" spans="1:7" x14ac:dyDescent="0.3">
      <c r="A1223" s="2">
        <v>44158</v>
      </c>
      <c r="B1223" s="3" t="s">
        <v>21</v>
      </c>
      <c r="C1223" s="4" t="s">
        <v>11</v>
      </c>
      <c r="D1223" s="4">
        <v>671</v>
      </c>
      <c r="E1223" s="4" t="s">
        <v>1</v>
      </c>
      <c r="F1223" s="5">
        <v>24.75</v>
      </c>
      <c r="G1223" s="7">
        <v>16607.25</v>
      </c>
    </row>
    <row r="1224" spans="1:7" x14ac:dyDescent="0.3">
      <c r="A1224" s="2">
        <v>44158</v>
      </c>
      <c r="B1224" s="3" t="s">
        <v>21</v>
      </c>
      <c r="C1224" s="4" t="s">
        <v>11</v>
      </c>
      <c r="D1224" s="4">
        <v>418</v>
      </c>
      <c r="E1224" s="4" t="s">
        <v>1</v>
      </c>
      <c r="F1224" s="5">
        <v>24.75</v>
      </c>
      <c r="G1224" s="7">
        <v>10345.5</v>
      </c>
    </row>
    <row r="1225" spans="1:7" x14ac:dyDescent="0.3">
      <c r="A1225" s="2">
        <v>44158</v>
      </c>
      <c r="B1225" s="3" t="s">
        <v>21</v>
      </c>
      <c r="C1225" s="4" t="s">
        <v>11</v>
      </c>
      <c r="D1225" s="4">
        <v>2992</v>
      </c>
      <c r="E1225" s="4" t="s">
        <v>1</v>
      </c>
      <c r="F1225" s="5">
        <v>24.75</v>
      </c>
      <c r="G1225" s="7">
        <v>74052</v>
      </c>
    </row>
    <row r="1226" spans="1:7" x14ac:dyDescent="0.3">
      <c r="A1226" s="2">
        <v>44158</v>
      </c>
      <c r="B1226" s="3" t="s">
        <v>21</v>
      </c>
      <c r="C1226" s="4" t="s">
        <v>11</v>
      </c>
      <c r="D1226" s="4">
        <v>2450</v>
      </c>
      <c r="E1226" s="4" t="s">
        <v>1</v>
      </c>
      <c r="F1226" s="5">
        <v>24.75</v>
      </c>
      <c r="G1226" s="7">
        <v>60637.5</v>
      </c>
    </row>
    <row r="1227" spans="1:7" x14ac:dyDescent="0.3">
      <c r="A1227" s="2">
        <v>44158</v>
      </c>
      <c r="B1227" s="3" t="s">
        <v>21</v>
      </c>
      <c r="C1227" s="4" t="s">
        <v>11</v>
      </c>
      <c r="D1227" s="4">
        <v>3132</v>
      </c>
      <c r="E1227" s="4" t="s">
        <v>1</v>
      </c>
      <c r="F1227" s="5">
        <v>24.75</v>
      </c>
      <c r="G1227" s="7">
        <v>77517</v>
      </c>
    </row>
    <row r="1228" spans="1:7" x14ac:dyDescent="0.3">
      <c r="A1228" s="2">
        <v>44165</v>
      </c>
      <c r="B1228" s="3" t="s">
        <v>21</v>
      </c>
      <c r="C1228" s="4" t="s">
        <v>11</v>
      </c>
      <c r="D1228" s="4">
        <v>502</v>
      </c>
      <c r="E1228" s="4" t="s">
        <v>1</v>
      </c>
      <c r="F1228" s="5">
        <v>26</v>
      </c>
      <c r="G1228" s="7">
        <v>13052</v>
      </c>
    </row>
    <row r="1229" spans="1:7" x14ac:dyDescent="0.3">
      <c r="A1229" s="2">
        <v>44165</v>
      </c>
      <c r="B1229" s="3" t="s">
        <v>21</v>
      </c>
      <c r="C1229" s="4" t="s">
        <v>11</v>
      </c>
      <c r="D1229" s="4">
        <v>2630</v>
      </c>
      <c r="E1229" s="4" t="s">
        <v>1</v>
      </c>
      <c r="F1229" s="5">
        <v>26</v>
      </c>
      <c r="G1229" s="7">
        <v>68380</v>
      </c>
    </row>
    <row r="1230" spans="1:7" x14ac:dyDescent="0.3">
      <c r="A1230" s="2">
        <v>44165</v>
      </c>
      <c r="B1230" s="3" t="s">
        <v>21</v>
      </c>
      <c r="C1230" s="4" t="s">
        <v>11</v>
      </c>
      <c r="D1230" s="4">
        <v>2258</v>
      </c>
      <c r="E1230" s="4" t="s">
        <v>1</v>
      </c>
      <c r="F1230" s="5">
        <v>26</v>
      </c>
      <c r="G1230" s="7">
        <v>58708</v>
      </c>
    </row>
    <row r="1231" spans="1:7" x14ac:dyDescent="0.3">
      <c r="A1231" s="2">
        <v>44165</v>
      </c>
      <c r="B1231" s="3" t="s">
        <v>21</v>
      </c>
      <c r="C1231" s="4" t="s">
        <v>11</v>
      </c>
      <c r="D1231" s="4">
        <v>1158</v>
      </c>
      <c r="E1231" s="4" t="s">
        <v>1</v>
      </c>
      <c r="F1231" s="5">
        <v>26</v>
      </c>
      <c r="G1231" s="7">
        <v>30108</v>
      </c>
    </row>
    <row r="1232" spans="1:7" x14ac:dyDescent="0.3">
      <c r="A1232" s="2">
        <v>44165</v>
      </c>
      <c r="B1232" s="3" t="s">
        <v>21</v>
      </c>
      <c r="C1232" s="4" t="s">
        <v>11</v>
      </c>
      <c r="D1232" s="4">
        <v>1375</v>
      </c>
      <c r="E1232" s="4" t="s">
        <v>1</v>
      </c>
      <c r="F1232" s="5">
        <v>27.5</v>
      </c>
      <c r="G1232" s="7">
        <v>37812.5</v>
      </c>
    </row>
    <row r="1233" spans="1:7" x14ac:dyDescent="0.3">
      <c r="A1233" s="2">
        <v>44165</v>
      </c>
      <c r="B1233" s="3" t="s">
        <v>21</v>
      </c>
      <c r="C1233" s="4" t="s">
        <v>11</v>
      </c>
      <c r="D1233" s="4">
        <v>1396</v>
      </c>
      <c r="E1233" s="4" t="s">
        <v>1</v>
      </c>
      <c r="F1233" s="5">
        <v>27.5</v>
      </c>
      <c r="G1233" s="7">
        <v>38390</v>
      </c>
    </row>
    <row r="1234" spans="1:7" x14ac:dyDescent="0.3">
      <c r="A1234" s="2">
        <v>44165</v>
      </c>
      <c r="B1234" s="3" t="s">
        <v>21</v>
      </c>
      <c r="C1234" s="4" t="s">
        <v>11</v>
      </c>
      <c r="D1234" s="4">
        <v>1508</v>
      </c>
      <c r="E1234" s="4" t="s">
        <v>1</v>
      </c>
      <c r="F1234" s="5">
        <v>27.5</v>
      </c>
      <c r="G1234" s="7">
        <v>41470</v>
      </c>
    </row>
    <row r="1235" spans="1:7" x14ac:dyDescent="0.3">
      <c r="A1235" s="2">
        <v>44165</v>
      </c>
      <c r="B1235" s="3" t="s">
        <v>21</v>
      </c>
      <c r="C1235" s="4" t="s">
        <v>11</v>
      </c>
      <c r="D1235" s="4">
        <v>496</v>
      </c>
      <c r="E1235" s="4" t="s">
        <v>1</v>
      </c>
      <c r="F1235" s="5">
        <v>26</v>
      </c>
      <c r="G1235" s="7">
        <v>12896</v>
      </c>
    </row>
    <row r="1236" spans="1:7" x14ac:dyDescent="0.3">
      <c r="A1236" s="2">
        <v>44169</v>
      </c>
      <c r="B1236" s="3" t="s">
        <v>21</v>
      </c>
      <c r="C1236" s="4" t="s">
        <v>11</v>
      </c>
      <c r="D1236" s="4">
        <v>1940</v>
      </c>
      <c r="E1236" s="4" t="s">
        <v>1</v>
      </c>
      <c r="F1236" s="5">
        <v>26.75</v>
      </c>
      <c r="G1236" s="7">
        <v>51895</v>
      </c>
    </row>
    <row r="1237" spans="1:7" x14ac:dyDescent="0.3">
      <c r="A1237" s="2">
        <v>44169</v>
      </c>
      <c r="B1237" s="3" t="s">
        <v>21</v>
      </c>
      <c r="C1237" s="4" t="s">
        <v>11</v>
      </c>
      <c r="D1237" s="4">
        <v>8216</v>
      </c>
      <c r="E1237" s="4" t="s">
        <v>1</v>
      </c>
      <c r="F1237" s="5">
        <v>26.25</v>
      </c>
      <c r="G1237" s="7">
        <v>215670</v>
      </c>
    </row>
    <row r="1238" spans="1:7" x14ac:dyDescent="0.3">
      <c r="A1238" s="2">
        <v>44173</v>
      </c>
      <c r="B1238" s="3" t="s">
        <v>21</v>
      </c>
      <c r="C1238" s="4" t="s">
        <v>11</v>
      </c>
      <c r="D1238" s="4">
        <v>10250</v>
      </c>
      <c r="E1238" s="4" t="s">
        <v>1</v>
      </c>
      <c r="F1238" s="5">
        <v>26.75</v>
      </c>
      <c r="G1238" s="7">
        <v>274187.5</v>
      </c>
    </row>
    <row r="1239" spans="1:7" x14ac:dyDescent="0.3">
      <c r="A1239" s="2">
        <v>44173</v>
      </c>
      <c r="B1239" s="3" t="s">
        <v>21</v>
      </c>
      <c r="C1239" s="4" t="s">
        <v>11</v>
      </c>
      <c r="D1239" s="4">
        <v>3502</v>
      </c>
      <c r="E1239" s="4" t="s">
        <v>1</v>
      </c>
      <c r="F1239" s="5">
        <v>27.25</v>
      </c>
      <c r="G1239" s="7">
        <v>95429.5</v>
      </c>
    </row>
    <row r="1240" spans="1:7" x14ac:dyDescent="0.3">
      <c r="A1240" s="2">
        <v>44173</v>
      </c>
      <c r="B1240" s="3" t="s">
        <v>21</v>
      </c>
      <c r="C1240" s="4" t="s">
        <v>11</v>
      </c>
      <c r="D1240" s="4">
        <v>4462</v>
      </c>
      <c r="E1240" s="4" t="s">
        <v>1</v>
      </c>
      <c r="F1240" s="5">
        <v>27.25</v>
      </c>
      <c r="G1240" s="7">
        <v>121589.5</v>
      </c>
    </row>
    <row r="1241" spans="1:7" x14ac:dyDescent="0.3">
      <c r="A1241" s="2">
        <v>44173</v>
      </c>
      <c r="B1241" s="3" t="s">
        <v>21</v>
      </c>
      <c r="C1241" s="4" t="s">
        <v>11</v>
      </c>
      <c r="D1241" s="4">
        <v>1624</v>
      </c>
      <c r="E1241" s="4" t="s">
        <v>1</v>
      </c>
      <c r="F1241" s="5">
        <v>27.25</v>
      </c>
      <c r="G1241" s="7">
        <v>44254</v>
      </c>
    </row>
    <row r="1242" spans="1:7" x14ac:dyDescent="0.3">
      <c r="A1242" s="2">
        <v>44173</v>
      </c>
      <c r="B1242" s="3" t="s">
        <v>21</v>
      </c>
      <c r="C1242" s="4" t="s">
        <v>11</v>
      </c>
      <c r="D1242" s="4">
        <v>1364</v>
      </c>
      <c r="E1242" s="4" t="s">
        <v>1</v>
      </c>
      <c r="F1242" s="5">
        <v>29</v>
      </c>
      <c r="G1242" s="7">
        <v>39556</v>
      </c>
    </row>
    <row r="1243" spans="1:7" x14ac:dyDescent="0.3">
      <c r="A1243" s="2">
        <v>44173</v>
      </c>
      <c r="B1243" s="3" t="s">
        <v>21</v>
      </c>
      <c r="C1243" s="4" t="s">
        <v>11</v>
      </c>
      <c r="D1243" s="4">
        <v>1519</v>
      </c>
      <c r="E1243" s="4" t="s">
        <v>1</v>
      </c>
      <c r="F1243" s="5">
        <v>29</v>
      </c>
      <c r="G1243" s="7">
        <v>44051</v>
      </c>
    </row>
    <row r="1244" spans="1:7" x14ac:dyDescent="0.3">
      <c r="A1244" s="2">
        <v>44180</v>
      </c>
      <c r="B1244" s="3" t="s">
        <v>21</v>
      </c>
      <c r="C1244" s="4" t="s">
        <v>11</v>
      </c>
      <c r="D1244" s="4">
        <v>917</v>
      </c>
      <c r="E1244" s="4" t="s">
        <v>1</v>
      </c>
      <c r="F1244" s="5">
        <v>29.25</v>
      </c>
      <c r="G1244" s="7">
        <v>26822.25</v>
      </c>
    </row>
    <row r="1245" spans="1:7" x14ac:dyDescent="0.3">
      <c r="A1245" s="2">
        <v>44180</v>
      </c>
      <c r="B1245" s="3" t="s">
        <v>21</v>
      </c>
      <c r="C1245" s="4" t="s">
        <v>11</v>
      </c>
      <c r="D1245" s="4">
        <v>10071</v>
      </c>
      <c r="E1245" s="4" t="s">
        <v>1</v>
      </c>
      <c r="F1245" s="5">
        <v>29.25</v>
      </c>
      <c r="G1245" s="7">
        <v>294576.75</v>
      </c>
    </row>
    <row r="1246" spans="1:7" x14ac:dyDescent="0.3">
      <c r="A1246" s="2">
        <v>44182</v>
      </c>
      <c r="B1246" s="3" t="s">
        <v>21</v>
      </c>
      <c r="C1246" s="4" t="s">
        <v>11</v>
      </c>
      <c r="D1246" s="4">
        <v>2106</v>
      </c>
      <c r="E1246" s="4" t="s">
        <v>1</v>
      </c>
      <c r="F1246" s="5">
        <v>29.5</v>
      </c>
      <c r="G1246" s="7">
        <v>62127</v>
      </c>
    </row>
    <row r="1247" spans="1:7" x14ac:dyDescent="0.3">
      <c r="A1247" s="2">
        <v>44182</v>
      </c>
      <c r="B1247" s="3" t="s">
        <v>21</v>
      </c>
      <c r="C1247" s="4" t="s">
        <v>11</v>
      </c>
      <c r="D1247" s="4">
        <v>874</v>
      </c>
      <c r="E1247" s="4" t="s">
        <v>1</v>
      </c>
      <c r="F1247" s="5">
        <v>29.5</v>
      </c>
      <c r="G1247" s="7">
        <v>25783</v>
      </c>
    </row>
    <row r="1248" spans="1:7" x14ac:dyDescent="0.3">
      <c r="A1248" s="2">
        <v>44182</v>
      </c>
      <c r="B1248" s="3" t="s">
        <v>21</v>
      </c>
      <c r="C1248" s="4" t="s">
        <v>11</v>
      </c>
      <c r="D1248" s="4">
        <v>1002</v>
      </c>
      <c r="E1248" s="4" t="s">
        <v>1</v>
      </c>
      <c r="F1248" s="5">
        <v>29.5</v>
      </c>
      <c r="G1248" s="7">
        <v>29559</v>
      </c>
    </row>
    <row r="1249" spans="1:7" x14ac:dyDescent="0.3">
      <c r="A1249" s="2">
        <v>44182</v>
      </c>
      <c r="B1249" s="3" t="s">
        <v>21</v>
      </c>
      <c r="C1249" s="4" t="s">
        <v>11</v>
      </c>
      <c r="D1249" s="4">
        <v>3454</v>
      </c>
      <c r="E1249" s="4" t="s">
        <v>1</v>
      </c>
      <c r="F1249" s="5">
        <v>29.5</v>
      </c>
      <c r="G1249" s="7">
        <v>101893</v>
      </c>
    </row>
    <row r="1250" spans="1:7" x14ac:dyDescent="0.3">
      <c r="A1250" s="2">
        <v>44182</v>
      </c>
      <c r="B1250" s="3" t="s">
        <v>21</v>
      </c>
      <c r="C1250" s="4" t="s">
        <v>11</v>
      </c>
      <c r="D1250" s="4">
        <v>982</v>
      </c>
      <c r="E1250" s="4" t="s">
        <v>1</v>
      </c>
      <c r="F1250" s="5">
        <v>31.25</v>
      </c>
      <c r="G1250" s="7">
        <v>30687.5</v>
      </c>
    </row>
    <row r="1251" spans="1:7" x14ac:dyDescent="0.3">
      <c r="A1251" s="2">
        <v>44182</v>
      </c>
      <c r="B1251" s="3" t="s">
        <v>21</v>
      </c>
      <c r="C1251" s="4" t="s">
        <v>11</v>
      </c>
      <c r="D1251" s="4">
        <v>3616</v>
      </c>
      <c r="E1251" s="4" t="s">
        <v>1</v>
      </c>
      <c r="F1251" s="5">
        <v>29.5</v>
      </c>
      <c r="G1251" s="7">
        <v>106672</v>
      </c>
    </row>
    <row r="1252" spans="1:7" x14ac:dyDescent="0.3">
      <c r="A1252" s="2">
        <v>44183</v>
      </c>
      <c r="B1252" s="3" t="s">
        <v>21</v>
      </c>
      <c r="C1252" s="4" t="s">
        <v>11</v>
      </c>
      <c r="D1252" s="4">
        <v>458</v>
      </c>
      <c r="E1252" s="4" t="s">
        <v>1</v>
      </c>
      <c r="F1252" s="5">
        <v>29.25</v>
      </c>
      <c r="G1252" s="7">
        <v>13396.5</v>
      </c>
    </row>
    <row r="1253" spans="1:7" x14ac:dyDescent="0.3">
      <c r="A1253" s="2">
        <v>44183</v>
      </c>
      <c r="B1253" s="3" t="s">
        <v>21</v>
      </c>
      <c r="C1253" s="4" t="s">
        <v>11</v>
      </c>
      <c r="D1253" s="4">
        <v>1620</v>
      </c>
      <c r="E1253" s="4" t="s">
        <v>1</v>
      </c>
      <c r="F1253" s="5">
        <v>29.25</v>
      </c>
      <c r="G1253" s="7">
        <v>47385</v>
      </c>
    </row>
    <row r="1254" spans="1:7" x14ac:dyDescent="0.3">
      <c r="A1254" s="2">
        <v>44183</v>
      </c>
      <c r="B1254" s="3" t="s">
        <v>21</v>
      </c>
      <c r="C1254" s="4" t="s">
        <v>11</v>
      </c>
      <c r="D1254" s="4">
        <v>3751</v>
      </c>
      <c r="E1254" s="4" t="s">
        <v>1</v>
      </c>
      <c r="F1254" s="5">
        <v>29.25</v>
      </c>
      <c r="G1254" s="7">
        <v>109716.75</v>
      </c>
    </row>
    <row r="1255" spans="1:7" x14ac:dyDescent="0.3">
      <c r="A1255" s="2">
        <v>44194</v>
      </c>
      <c r="B1255" s="3" t="s">
        <v>21</v>
      </c>
      <c r="C1255" s="4" t="s">
        <v>11</v>
      </c>
      <c r="D1255" s="4">
        <v>2040</v>
      </c>
      <c r="E1255" s="4" t="s">
        <v>1</v>
      </c>
      <c r="F1255" s="5">
        <v>28.25</v>
      </c>
      <c r="G1255" s="7">
        <v>57630</v>
      </c>
    </row>
    <row r="1256" spans="1:7" x14ac:dyDescent="0.3">
      <c r="A1256" s="2">
        <v>44194</v>
      </c>
      <c r="B1256" s="3" t="s">
        <v>21</v>
      </c>
      <c r="C1256" s="4" t="s">
        <v>11</v>
      </c>
      <c r="D1256" s="4">
        <v>2825</v>
      </c>
      <c r="E1256" s="4" t="s">
        <v>1</v>
      </c>
      <c r="F1256" s="5">
        <v>28.25</v>
      </c>
      <c r="G1256" s="7">
        <v>79806.25</v>
      </c>
    </row>
    <row r="1257" spans="1:7" x14ac:dyDescent="0.3">
      <c r="A1257" s="2">
        <v>44194</v>
      </c>
      <c r="B1257" s="3" t="s">
        <v>21</v>
      </c>
      <c r="C1257" s="4" t="s">
        <v>11</v>
      </c>
      <c r="D1257" s="4">
        <v>3261</v>
      </c>
      <c r="E1257" s="4" t="s">
        <v>1</v>
      </c>
      <c r="F1257" s="5">
        <v>28.25</v>
      </c>
      <c r="G1257" s="7">
        <v>92123.25</v>
      </c>
    </row>
    <row r="1258" spans="1:7" x14ac:dyDescent="0.3">
      <c r="A1258" s="2">
        <v>44194</v>
      </c>
      <c r="B1258" s="3" t="s">
        <v>21</v>
      </c>
      <c r="C1258" s="4" t="s">
        <v>11</v>
      </c>
      <c r="D1258" s="4">
        <v>1825</v>
      </c>
      <c r="E1258" s="4" t="s">
        <v>1</v>
      </c>
      <c r="F1258" s="5">
        <v>30</v>
      </c>
      <c r="G1258" s="7">
        <v>54750</v>
      </c>
    </row>
    <row r="1259" spans="1:7" x14ac:dyDescent="0.3">
      <c r="A1259" s="2">
        <v>44194</v>
      </c>
      <c r="B1259" s="3" t="s">
        <v>21</v>
      </c>
      <c r="C1259" s="4" t="s">
        <v>11</v>
      </c>
      <c r="D1259" s="4">
        <v>487</v>
      </c>
      <c r="E1259" s="4" t="s">
        <v>1</v>
      </c>
      <c r="F1259" s="5">
        <v>28.25</v>
      </c>
      <c r="G1259" s="7">
        <v>13757.75</v>
      </c>
    </row>
    <row r="1260" spans="1:7" x14ac:dyDescent="0.3">
      <c r="A1260" s="2">
        <v>44201</v>
      </c>
      <c r="B1260" s="3" t="s">
        <v>21</v>
      </c>
      <c r="C1260" s="4" t="s">
        <v>11</v>
      </c>
      <c r="D1260" s="4">
        <v>987</v>
      </c>
      <c r="E1260" s="4" t="s">
        <v>1</v>
      </c>
      <c r="F1260" s="5">
        <v>30</v>
      </c>
      <c r="G1260" s="7">
        <v>29610</v>
      </c>
    </row>
    <row r="1261" spans="1:7" x14ac:dyDescent="0.3">
      <c r="A1261" s="2">
        <v>44201</v>
      </c>
      <c r="B1261" s="3" t="s">
        <v>21</v>
      </c>
      <c r="C1261" s="4" t="s">
        <v>11</v>
      </c>
      <c r="D1261" s="4">
        <v>832</v>
      </c>
      <c r="E1261" s="4" t="s">
        <v>1</v>
      </c>
      <c r="F1261" s="5">
        <v>30</v>
      </c>
      <c r="G1261" s="7">
        <v>24960</v>
      </c>
    </row>
    <row r="1262" spans="1:7" x14ac:dyDescent="0.3">
      <c r="A1262" s="2">
        <v>44201</v>
      </c>
      <c r="B1262" s="3" t="s">
        <v>21</v>
      </c>
      <c r="C1262" s="4" t="s">
        <v>11</v>
      </c>
      <c r="D1262" s="4">
        <v>983</v>
      </c>
      <c r="E1262" s="4" t="s">
        <v>1</v>
      </c>
      <c r="F1262" s="5">
        <v>30</v>
      </c>
      <c r="G1262" s="7">
        <v>29490</v>
      </c>
    </row>
    <row r="1263" spans="1:7" x14ac:dyDescent="0.3">
      <c r="A1263" s="2">
        <v>44201</v>
      </c>
      <c r="B1263" s="3" t="s">
        <v>21</v>
      </c>
      <c r="C1263" s="4" t="s">
        <v>11</v>
      </c>
      <c r="D1263" s="4">
        <v>914</v>
      </c>
      <c r="E1263" s="4" t="s">
        <v>1</v>
      </c>
      <c r="F1263" s="5">
        <v>30</v>
      </c>
      <c r="G1263" s="7">
        <v>27420</v>
      </c>
    </row>
    <row r="1264" spans="1:7" x14ac:dyDescent="0.3">
      <c r="A1264" s="2">
        <v>44201</v>
      </c>
      <c r="B1264" s="3" t="s">
        <v>21</v>
      </c>
      <c r="C1264" s="4" t="s">
        <v>11</v>
      </c>
      <c r="D1264" s="4">
        <v>1485</v>
      </c>
      <c r="E1264" s="4" t="s">
        <v>1</v>
      </c>
      <c r="F1264" s="5">
        <v>30</v>
      </c>
      <c r="G1264" s="7">
        <v>44550</v>
      </c>
    </row>
    <row r="1265" spans="1:7" x14ac:dyDescent="0.3">
      <c r="A1265" s="2">
        <v>44201</v>
      </c>
      <c r="B1265" s="3" t="s">
        <v>21</v>
      </c>
      <c r="C1265" s="4" t="s">
        <v>11</v>
      </c>
      <c r="D1265" s="4">
        <v>820</v>
      </c>
      <c r="E1265" s="4" t="s">
        <v>1</v>
      </c>
      <c r="F1265" s="5">
        <v>30</v>
      </c>
      <c r="G1265" s="7">
        <v>24600</v>
      </c>
    </row>
    <row r="1266" spans="1:7" x14ac:dyDescent="0.3">
      <c r="A1266" s="2">
        <v>44201</v>
      </c>
      <c r="B1266" s="3" t="s">
        <v>21</v>
      </c>
      <c r="C1266" s="4" t="s">
        <v>11</v>
      </c>
      <c r="D1266" s="4">
        <v>1031</v>
      </c>
      <c r="E1266" s="4" t="s">
        <v>1</v>
      </c>
      <c r="F1266" s="5">
        <v>30</v>
      </c>
      <c r="G1266" s="7">
        <v>30930</v>
      </c>
    </row>
    <row r="1267" spans="1:7" x14ac:dyDescent="0.3">
      <c r="A1267" s="2">
        <v>44204</v>
      </c>
      <c r="B1267" s="3" t="s">
        <v>21</v>
      </c>
      <c r="C1267" s="4" t="s">
        <v>11</v>
      </c>
      <c r="D1267" s="4">
        <v>940</v>
      </c>
      <c r="E1267" s="4" t="s">
        <v>1</v>
      </c>
      <c r="F1267" s="5">
        <v>30</v>
      </c>
      <c r="G1267" s="7">
        <v>28200</v>
      </c>
    </row>
    <row r="1268" spans="1:7" x14ac:dyDescent="0.3">
      <c r="A1268" s="2">
        <v>44204</v>
      </c>
      <c r="B1268" s="3" t="s">
        <v>21</v>
      </c>
      <c r="C1268" s="4" t="s">
        <v>11</v>
      </c>
      <c r="D1268" s="4">
        <v>438</v>
      </c>
      <c r="E1268" s="4" t="s">
        <v>1</v>
      </c>
      <c r="F1268" s="5">
        <v>30</v>
      </c>
      <c r="G1268" s="7">
        <v>13140</v>
      </c>
    </row>
    <row r="1269" spans="1:7" x14ac:dyDescent="0.3">
      <c r="A1269" s="2">
        <v>44204</v>
      </c>
      <c r="B1269" s="3" t="s">
        <v>21</v>
      </c>
      <c r="C1269" s="4" t="s">
        <v>11</v>
      </c>
      <c r="D1269" s="4">
        <v>760</v>
      </c>
      <c r="E1269" s="4" t="s">
        <v>1</v>
      </c>
      <c r="F1269" s="5">
        <v>30</v>
      </c>
      <c r="G1269" s="7">
        <v>22800</v>
      </c>
    </row>
    <row r="1270" spans="1:7" x14ac:dyDescent="0.3">
      <c r="A1270" s="2">
        <v>44204</v>
      </c>
      <c r="B1270" s="3" t="s">
        <v>21</v>
      </c>
      <c r="C1270" s="4" t="s">
        <v>11</v>
      </c>
      <c r="D1270" s="4">
        <v>1704</v>
      </c>
      <c r="E1270" s="4" t="s">
        <v>1</v>
      </c>
      <c r="F1270" s="5">
        <v>28.25</v>
      </c>
      <c r="G1270" s="7">
        <v>48138</v>
      </c>
    </row>
    <row r="1271" spans="1:7" x14ac:dyDescent="0.3">
      <c r="A1271" s="2">
        <v>44204</v>
      </c>
      <c r="B1271" s="3" t="s">
        <v>21</v>
      </c>
      <c r="C1271" s="4" t="s">
        <v>11</v>
      </c>
      <c r="D1271" s="4">
        <v>2314</v>
      </c>
      <c r="E1271" s="4" t="s">
        <v>1</v>
      </c>
      <c r="F1271" s="5">
        <v>28.25</v>
      </c>
      <c r="G1271" s="7">
        <v>65370.5</v>
      </c>
    </row>
    <row r="1272" spans="1:7" x14ac:dyDescent="0.3">
      <c r="A1272" s="2">
        <v>44204</v>
      </c>
      <c r="B1272" s="3" t="s">
        <v>21</v>
      </c>
      <c r="C1272" s="4" t="s">
        <v>11</v>
      </c>
      <c r="D1272" s="4">
        <v>978</v>
      </c>
      <c r="E1272" s="4" t="s">
        <v>1</v>
      </c>
      <c r="F1272" s="5">
        <v>28.25</v>
      </c>
      <c r="G1272" s="7">
        <v>27628.5</v>
      </c>
    </row>
    <row r="1273" spans="1:7" x14ac:dyDescent="0.3">
      <c r="A1273" s="2">
        <v>44204</v>
      </c>
      <c r="B1273" s="3" t="s">
        <v>21</v>
      </c>
      <c r="C1273" s="4" t="s">
        <v>11</v>
      </c>
      <c r="D1273" s="4">
        <v>452</v>
      </c>
      <c r="E1273" s="4" t="s">
        <v>1</v>
      </c>
      <c r="F1273" s="5">
        <v>28.25</v>
      </c>
      <c r="G1273" s="7">
        <v>12769</v>
      </c>
    </row>
    <row r="1274" spans="1:7" x14ac:dyDescent="0.3">
      <c r="A1274" s="2">
        <v>44204</v>
      </c>
      <c r="B1274" s="3" t="s">
        <v>21</v>
      </c>
      <c r="C1274" s="4" t="s">
        <v>11</v>
      </c>
      <c r="D1274" s="4">
        <v>439</v>
      </c>
      <c r="E1274" s="4" t="s">
        <v>1</v>
      </c>
      <c r="F1274" s="5">
        <v>28.25</v>
      </c>
      <c r="G1274" s="7">
        <v>12401.75</v>
      </c>
    </row>
    <row r="1275" spans="1:7" x14ac:dyDescent="0.3">
      <c r="A1275" s="2">
        <v>44204</v>
      </c>
      <c r="B1275" s="3" t="s">
        <v>21</v>
      </c>
      <c r="C1275" s="4" t="s">
        <v>11</v>
      </c>
      <c r="D1275" s="4">
        <v>975</v>
      </c>
      <c r="E1275" s="4" t="s">
        <v>1</v>
      </c>
      <c r="F1275" s="5">
        <v>30</v>
      </c>
      <c r="G1275" s="7">
        <v>29250</v>
      </c>
    </row>
    <row r="1276" spans="1:7" x14ac:dyDescent="0.3">
      <c r="A1276" s="2">
        <v>44212</v>
      </c>
      <c r="B1276" s="3" t="s">
        <v>21</v>
      </c>
      <c r="C1276" s="4" t="s">
        <v>11</v>
      </c>
      <c r="D1276" s="4">
        <v>2940</v>
      </c>
      <c r="E1276" s="4" t="s">
        <v>1</v>
      </c>
      <c r="F1276" s="5">
        <v>30.5</v>
      </c>
      <c r="G1276" s="7">
        <v>89670</v>
      </c>
    </row>
    <row r="1277" spans="1:7" x14ac:dyDescent="0.3">
      <c r="A1277" s="2">
        <v>44212</v>
      </c>
      <c r="B1277" s="3" t="s">
        <v>21</v>
      </c>
      <c r="C1277" s="4" t="s">
        <v>11</v>
      </c>
      <c r="D1277" s="4">
        <v>3936</v>
      </c>
      <c r="E1277" s="4" t="s">
        <v>1</v>
      </c>
      <c r="F1277" s="5">
        <v>30.5</v>
      </c>
      <c r="G1277" s="7">
        <v>120048</v>
      </c>
    </row>
    <row r="1278" spans="1:7" x14ac:dyDescent="0.3">
      <c r="A1278" s="2">
        <v>44212</v>
      </c>
      <c r="B1278" s="3" t="s">
        <v>21</v>
      </c>
      <c r="C1278" s="4" t="s">
        <v>11</v>
      </c>
      <c r="D1278" s="4">
        <v>1870</v>
      </c>
      <c r="E1278" s="4" t="s">
        <v>1</v>
      </c>
      <c r="F1278" s="5">
        <v>30.5</v>
      </c>
      <c r="G1278" s="7">
        <v>57035</v>
      </c>
    </row>
    <row r="1279" spans="1:7" x14ac:dyDescent="0.3">
      <c r="A1279" s="2">
        <v>44212</v>
      </c>
      <c r="B1279" s="3" t="s">
        <v>21</v>
      </c>
      <c r="C1279" s="4" t="s">
        <v>11</v>
      </c>
      <c r="D1279" s="4">
        <v>754</v>
      </c>
      <c r="E1279" s="4" t="s">
        <v>1</v>
      </c>
      <c r="F1279" s="5">
        <v>30</v>
      </c>
      <c r="G1279" s="7">
        <v>22620</v>
      </c>
    </row>
    <row r="1280" spans="1:7" x14ac:dyDescent="0.3">
      <c r="A1280" s="2">
        <v>44212</v>
      </c>
      <c r="B1280" s="3" t="s">
        <v>21</v>
      </c>
      <c r="C1280" s="4" t="s">
        <v>11</v>
      </c>
      <c r="D1280" s="4">
        <v>1080</v>
      </c>
      <c r="E1280" s="4" t="s">
        <v>1</v>
      </c>
      <c r="F1280" s="5">
        <v>30.5</v>
      </c>
      <c r="G1280" s="7">
        <v>32940</v>
      </c>
    </row>
    <row r="1281" spans="1:7" x14ac:dyDescent="0.3">
      <c r="A1281" s="2">
        <v>44216</v>
      </c>
      <c r="B1281" s="3" t="s">
        <v>21</v>
      </c>
      <c r="C1281" s="4" t="s">
        <v>11</v>
      </c>
      <c r="D1281" s="4">
        <v>1072</v>
      </c>
      <c r="E1281" s="4" t="s">
        <v>1</v>
      </c>
      <c r="F1281" s="5">
        <v>29.25</v>
      </c>
      <c r="G1281" s="7">
        <v>31356</v>
      </c>
    </row>
    <row r="1282" spans="1:7" x14ac:dyDescent="0.3">
      <c r="A1282" s="2">
        <v>44216</v>
      </c>
      <c r="B1282" s="3" t="s">
        <v>21</v>
      </c>
      <c r="C1282" s="4" t="s">
        <v>11</v>
      </c>
      <c r="D1282" s="4">
        <v>941</v>
      </c>
      <c r="E1282" s="4" t="s">
        <v>1</v>
      </c>
      <c r="F1282" s="5">
        <v>31</v>
      </c>
      <c r="G1282" s="7">
        <v>29171</v>
      </c>
    </row>
    <row r="1283" spans="1:7" x14ac:dyDescent="0.3">
      <c r="A1283" s="2">
        <v>44216</v>
      </c>
      <c r="B1283" s="3" t="s">
        <v>21</v>
      </c>
      <c r="C1283" s="4" t="s">
        <v>11</v>
      </c>
      <c r="D1283" s="4">
        <v>954</v>
      </c>
      <c r="E1283" s="4" t="s">
        <v>1</v>
      </c>
      <c r="F1283" s="5">
        <v>31</v>
      </c>
      <c r="G1283" s="7">
        <v>29574</v>
      </c>
    </row>
    <row r="1284" spans="1:7" x14ac:dyDescent="0.3">
      <c r="A1284" s="2">
        <v>44216</v>
      </c>
      <c r="B1284" s="3" t="s">
        <v>21</v>
      </c>
      <c r="C1284" s="4" t="s">
        <v>11</v>
      </c>
      <c r="D1284" s="4">
        <v>868</v>
      </c>
      <c r="E1284" s="4" t="s">
        <v>1</v>
      </c>
      <c r="F1284" s="5">
        <v>31</v>
      </c>
      <c r="G1284" s="7">
        <v>26908</v>
      </c>
    </row>
    <row r="1285" spans="1:7" x14ac:dyDescent="0.3">
      <c r="A1285" s="2">
        <v>44216</v>
      </c>
      <c r="B1285" s="3" t="s">
        <v>21</v>
      </c>
      <c r="C1285" s="4" t="s">
        <v>11</v>
      </c>
      <c r="D1285" s="4">
        <v>2757</v>
      </c>
      <c r="E1285" s="4" t="s">
        <v>1</v>
      </c>
      <c r="F1285" s="5">
        <v>30.5</v>
      </c>
      <c r="G1285" s="7">
        <v>84088.5</v>
      </c>
    </row>
    <row r="1286" spans="1:7" x14ac:dyDescent="0.3">
      <c r="A1286" s="2">
        <v>44216</v>
      </c>
      <c r="B1286" s="3" t="s">
        <v>21</v>
      </c>
      <c r="C1286" s="4" t="s">
        <v>11</v>
      </c>
      <c r="D1286" s="4">
        <v>2778</v>
      </c>
      <c r="E1286" s="4" t="s">
        <v>1</v>
      </c>
      <c r="F1286" s="5">
        <v>30.5</v>
      </c>
      <c r="G1286" s="7">
        <v>84729</v>
      </c>
    </row>
    <row r="1287" spans="1:7" x14ac:dyDescent="0.3">
      <c r="A1287" s="2">
        <v>44216</v>
      </c>
      <c r="B1287" s="3" t="s">
        <v>21</v>
      </c>
      <c r="C1287" s="4" t="s">
        <v>11</v>
      </c>
      <c r="D1287" s="4">
        <v>3018</v>
      </c>
      <c r="E1287" s="4" t="s">
        <v>1</v>
      </c>
      <c r="F1287" s="5">
        <v>30.5</v>
      </c>
      <c r="G1287" s="7">
        <v>92049</v>
      </c>
    </row>
    <row r="1288" spans="1:7" x14ac:dyDescent="0.3">
      <c r="A1288" s="2">
        <v>44216</v>
      </c>
      <c r="B1288" s="3" t="s">
        <v>21</v>
      </c>
      <c r="C1288" s="4" t="s">
        <v>11</v>
      </c>
      <c r="D1288" s="4">
        <v>478</v>
      </c>
      <c r="E1288" s="4" t="s">
        <v>1</v>
      </c>
      <c r="F1288" s="5">
        <v>29.25</v>
      </c>
      <c r="G1288" s="7">
        <v>13981.5</v>
      </c>
    </row>
    <row r="1289" spans="1:7" x14ac:dyDescent="0.3">
      <c r="A1289" s="2">
        <v>44224</v>
      </c>
      <c r="B1289" s="3" t="s">
        <v>21</v>
      </c>
      <c r="C1289" s="4" t="s">
        <v>11</v>
      </c>
      <c r="D1289" s="4">
        <v>2309</v>
      </c>
      <c r="E1289" s="4" t="s">
        <v>1</v>
      </c>
      <c r="F1289" s="5">
        <v>29.75</v>
      </c>
      <c r="G1289" s="7">
        <v>68692.75</v>
      </c>
    </row>
    <row r="1290" spans="1:7" x14ac:dyDescent="0.3">
      <c r="A1290" s="2">
        <v>44224</v>
      </c>
      <c r="B1290" s="3" t="s">
        <v>21</v>
      </c>
      <c r="C1290" s="4" t="s">
        <v>11</v>
      </c>
      <c r="D1290" s="4">
        <v>2178</v>
      </c>
      <c r="E1290" s="4" t="s">
        <v>1</v>
      </c>
      <c r="F1290" s="5">
        <v>29.75</v>
      </c>
      <c r="G1290" s="7">
        <v>64795.5</v>
      </c>
    </row>
    <row r="1291" spans="1:7" x14ac:dyDescent="0.3">
      <c r="A1291" s="2">
        <v>44224</v>
      </c>
      <c r="B1291" s="3" t="s">
        <v>21</v>
      </c>
      <c r="C1291" s="4" t="s">
        <v>11</v>
      </c>
      <c r="D1291" s="4">
        <v>968</v>
      </c>
      <c r="E1291" s="4" t="s">
        <v>1</v>
      </c>
      <c r="F1291" s="5">
        <v>29.75</v>
      </c>
      <c r="G1291" s="7">
        <v>28798</v>
      </c>
    </row>
    <row r="1292" spans="1:7" x14ac:dyDescent="0.3">
      <c r="A1292" s="2">
        <v>44224</v>
      </c>
      <c r="B1292" s="3" t="s">
        <v>21</v>
      </c>
      <c r="C1292" s="4" t="s">
        <v>11</v>
      </c>
      <c r="D1292" s="4">
        <v>912</v>
      </c>
      <c r="E1292" s="4" t="s">
        <v>1</v>
      </c>
      <c r="F1292" s="5">
        <v>29.75</v>
      </c>
      <c r="G1292" s="7">
        <v>27132</v>
      </c>
    </row>
    <row r="1293" spans="1:7" x14ac:dyDescent="0.3">
      <c r="A1293" s="2">
        <v>44224</v>
      </c>
      <c r="B1293" s="3" t="s">
        <v>21</v>
      </c>
      <c r="C1293" s="4" t="s">
        <v>11</v>
      </c>
      <c r="D1293" s="4">
        <v>979</v>
      </c>
      <c r="E1293" s="4" t="s">
        <v>1</v>
      </c>
      <c r="F1293" s="5">
        <v>31.5</v>
      </c>
      <c r="G1293" s="7">
        <v>30838.5</v>
      </c>
    </row>
    <row r="1294" spans="1:7" x14ac:dyDescent="0.3">
      <c r="A1294" s="2">
        <v>44224</v>
      </c>
      <c r="B1294" s="3" t="s">
        <v>21</v>
      </c>
      <c r="C1294" s="4" t="s">
        <v>11</v>
      </c>
      <c r="D1294" s="4">
        <v>965</v>
      </c>
      <c r="E1294" s="4" t="s">
        <v>1</v>
      </c>
      <c r="F1294" s="5">
        <v>31.5</v>
      </c>
      <c r="G1294" s="7">
        <v>30397.5</v>
      </c>
    </row>
    <row r="1295" spans="1:7" x14ac:dyDescent="0.3">
      <c r="A1295" s="2">
        <v>44224</v>
      </c>
      <c r="B1295" s="3" t="s">
        <v>21</v>
      </c>
      <c r="C1295" s="4" t="s">
        <v>11</v>
      </c>
      <c r="D1295" s="4">
        <v>901</v>
      </c>
      <c r="E1295" s="4" t="s">
        <v>1</v>
      </c>
      <c r="F1295" s="5">
        <v>31.5</v>
      </c>
      <c r="G1295" s="7">
        <v>28381.5</v>
      </c>
    </row>
    <row r="1296" spans="1:7" x14ac:dyDescent="0.3">
      <c r="A1296" s="2">
        <v>44224</v>
      </c>
      <c r="B1296" s="3" t="s">
        <v>21</v>
      </c>
      <c r="C1296" s="4" t="s">
        <v>11</v>
      </c>
      <c r="D1296" s="4">
        <v>384</v>
      </c>
      <c r="E1296" s="4" t="s">
        <v>1</v>
      </c>
      <c r="F1296" s="5">
        <v>31.5</v>
      </c>
      <c r="G1296" s="7">
        <v>12096</v>
      </c>
    </row>
    <row r="1297" spans="1:7" x14ac:dyDescent="0.3">
      <c r="A1297" s="2">
        <v>44224</v>
      </c>
      <c r="B1297" s="3" t="s">
        <v>21</v>
      </c>
      <c r="C1297" s="4" t="s">
        <v>11</v>
      </c>
      <c r="D1297" s="4">
        <v>2366</v>
      </c>
      <c r="E1297" s="4" t="s">
        <v>1</v>
      </c>
      <c r="F1297" s="5">
        <v>29.75</v>
      </c>
      <c r="G1297" s="7">
        <v>70388.5</v>
      </c>
    </row>
    <row r="1298" spans="1:7" x14ac:dyDescent="0.3">
      <c r="A1298" s="2">
        <v>44256</v>
      </c>
      <c r="B1298" s="3" t="s">
        <v>21</v>
      </c>
      <c r="C1298" s="4" t="s">
        <v>11</v>
      </c>
      <c r="D1298" s="4">
        <v>515</v>
      </c>
      <c r="E1298" s="4" t="s">
        <v>1</v>
      </c>
      <c r="F1298" s="5">
        <v>35</v>
      </c>
      <c r="G1298" s="7">
        <v>18025</v>
      </c>
    </row>
    <row r="1299" spans="1:7" x14ac:dyDescent="0.3">
      <c r="A1299" s="2">
        <v>44256</v>
      </c>
      <c r="B1299" s="3" t="s">
        <v>21</v>
      </c>
      <c r="C1299" s="4" t="s">
        <v>11</v>
      </c>
      <c r="D1299" s="4">
        <v>1944</v>
      </c>
      <c r="E1299" s="4" t="s">
        <v>1</v>
      </c>
      <c r="F1299" s="5">
        <v>35</v>
      </c>
      <c r="G1299" s="7">
        <v>68040</v>
      </c>
    </row>
    <row r="1300" spans="1:7" x14ac:dyDescent="0.3">
      <c r="A1300" s="2">
        <v>44282</v>
      </c>
      <c r="B1300" s="3" t="s">
        <v>21</v>
      </c>
      <c r="C1300" s="4" t="s">
        <v>11</v>
      </c>
      <c r="D1300" s="4">
        <v>2616</v>
      </c>
      <c r="E1300" s="4" t="s">
        <v>1</v>
      </c>
      <c r="F1300" s="5">
        <v>40.5</v>
      </c>
      <c r="G1300" s="7">
        <v>105948</v>
      </c>
    </row>
    <row r="1301" spans="1:7" x14ac:dyDescent="0.3">
      <c r="A1301" s="2">
        <v>44282</v>
      </c>
      <c r="B1301" s="3" t="s">
        <v>21</v>
      </c>
      <c r="C1301" s="4" t="s">
        <v>11</v>
      </c>
      <c r="D1301" s="4">
        <v>3386</v>
      </c>
      <c r="E1301" s="4" t="s">
        <v>1</v>
      </c>
      <c r="F1301" s="5">
        <v>40.5</v>
      </c>
      <c r="G1301" s="7">
        <v>137133</v>
      </c>
    </row>
    <row r="1302" spans="1:7" x14ac:dyDescent="0.3">
      <c r="A1302" s="2">
        <v>44282</v>
      </c>
      <c r="B1302" s="3" t="s">
        <v>21</v>
      </c>
      <c r="C1302" s="4" t="s">
        <v>11</v>
      </c>
      <c r="D1302" s="4">
        <v>1412</v>
      </c>
      <c r="E1302" s="4" t="s">
        <v>1</v>
      </c>
      <c r="F1302" s="5">
        <v>40.5</v>
      </c>
      <c r="G1302" s="7">
        <v>57186</v>
      </c>
    </row>
    <row r="1303" spans="1:7" x14ac:dyDescent="0.3">
      <c r="A1303" s="2">
        <v>44282</v>
      </c>
      <c r="B1303" s="3" t="s">
        <v>21</v>
      </c>
      <c r="C1303" s="4" t="s">
        <v>11</v>
      </c>
      <c r="D1303" s="4">
        <v>1010</v>
      </c>
      <c r="E1303" s="4" t="s">
        <v>1</v>
      </c>
      <c r="F1303" s="5">
        <v>40.5</v>
      </c>
      <c r="G1303" s="7">
        <v>40905</v>
      </c>
    </row>
    <row r="1304" spans="1:7" x14ac:dyDescent="0.3">
      <c r="A1304" s="2">
        <v>44282</v>
      </c>
      <c r="B1304" s="3" t="s">
        <v>21</v>
      </c>
      <c r="C1304" s="4" t="s">
        <v>11</v>
      </c>
      <c r="D1304" s="4">
        <v>1058</v>
      </c>
      <c r="E1304" s="4" t="s">
        <v>1</v>
      </c>
      <c r="F1304" s="5">
        <v>40.5</v>
      </c>
      <c r="G1304" s="7">
        <v>42849</v>
      </c>
    </row>
    <row r="1305" spans="1:7" x14ac:dyDescent="0.3">
      <c r="A1305" s="2">
        <v>44282</v>
      </c>
      <c r="B1305" s="3" t="s">
        <v>21</v>
      </c>
      <c r="C1305" s="4" t="s">
        <v>11</v>
      </c>
      <c r="D1305" s="4">
        <v>806</v>
      </c>
      <c r="E1305" s="4" t="s">
        <v>1</v>
      </c>
      <c r="F1305" s="5">
        <v>40.5</v>
      </c>
      <c r="G1305" s="7">
        <v>32643</v>
      </c>
    </row>
    <row r="1306" spans="1:7" x14ac:dyDescent="0.3">
      <c r="A1306" s="2">
        <v>44282</v>
      </c>
      <c r="B1306" s="3" t="s">
        <v>21</v>
      </c>
      <c r="C1306" s="4" t="s">
        <v>11</v>
      </c>
      <c r="D1306" s="4">
        <v>2215</v>
      </c>
      <c r="E1306" s="4" t="s">
        <v>1</v>
      </c>
      <c r="F1306" s="5">
        <v>40</v>
      </c>
      <c r="G1306" s="7">
        <v>88600</v>
      </c>
    </row>
    <row r="1307" spans="1:7" x14ac:dyDescent="0.3">
      <c r="A1307" s="2">
        <v>44282</v>
      </c>
      <c r="B1307" s="3" t="s">
        <v>21</v>
      </c>
      <c r="C1307" s="4" t="s">
        <v>11</v>
      </c>
      <c r="D1307" s="4">
        <v>3482</v>
      </c>
      <c r="E1307" s="4" t="s">
        <v>1</v>
      </c>
      <c r="F1307" s="5">
        <v>40</v>
      </c>
      <c r="G1307" s="7">
        <v>139280</v>
      </c>
    </row>
    <row r="1308" spans="1:7" x14ac:dyDescent="0.3">
      <c r="A1308" s="2">
        <v>44284</v>
      </c>
      <c r="B1308" s="3" t="s">
        <v>21</v>
      </c>
      <c r="C1308" s="4" t="s">
        <v>11</v>
      </c>
      <c r="D1308" s="4">
        <v>2511</v>
      </c>
      <c r="E1308" s="4" t="s">
        <v>1</v>
      </c>
      <c r="F1308" s="5">
        <v>40</v>
      </c>
      <c r="G1308" s="7">
        <v>100440</v>
      </c>
    </row>
    <row r="1309" spans="1:7" x14ac:dyDescent="0.3">
      <c r="A1309" s="2">
        <v>44284</v>
      </c>
      <c r="B1309" s="3" t="s">
        <v>21</v>
      </c>
      <c r="C1309" s="4" t="s">
        <v>11</v>
      </c>
      <c r="D1309" s="4">
        <v>2129</v>
      </c>
      <c r="E1309" s="4" t="s">
        <v>1</v>
      </c>
      <c r="F1309" s="5">
        <v>41</v>
      </c>
      <c r="G1309" s="7">
        <v>87289</v>
      </c>
    </row>
    <row r="1310" spans="1:7" x14ac:dyDescent="0.3">
      <c r="A1310" s="2">
        <v>44285</v>
      </c>
      <c r="B1310" s="3" t="s">
        <v>21</v>
      </c>
      <c r="C1310" s="4" t="s">
        <v>11</v>
      </c>
      <c r="D1310" s="4">
        <v>1345</v>
      </c>
      <c r="E1310" s="4" t="s">
        <v>1</v>
      </c>
      <c r="F1310" s="5">
        <v>41</v>
      </c>
      <c r="G1310" s="7">
        <v>55145</v>
      </c>
    </row>
    <row r="1311" spans="1:7" x14ac:dyDescent="0.3">
      <c r="A1311" s="2">
        <v>44285</v>
      </c>
      <c r="B1311" s="3" t="s">
        <v>21</v>
      </c>
      <c r="C1311" s="4" t="s">
        <v>11</v>
      </c>
      <c r="D1311" s="4">
        <v>680</v>
      </c>
      <c r="E1311" s="4" t="s">
        <v>1</v>
      </c>
      <c r="F1311" s="5">
        <v>40</v>
      </c>
      <c r="G1311" s="7">
        <v>27200</v>
      </c>
    </row>
    <row r="1312" spans="1:7" x14ac:dyDescent="0.3">
      <c r="A1312" s="2">
        <v>44285</v>
      </c>
      <c r="B1312" s="3" t="s">
        <v>21</v>
      </c>
      <c r="C1312" s="4" t="s">
        <v>11</v>
      </c>
      <c r="D1312" s="4">
        <v>1256</v>
      </c>
      <c r="E1312" s="4" t="s">
        <v>1</v>
      </c>
      <c r="F1312" s="5">
        <v>41</v>
      </c>
      <c r="G1312" s="7">
        <v>51496</v>
      </c>
    </row>
    <row r="1313" spans="1:7" x14ac:dyDescent="0.3">
      <c r="A1313" s="2">
        <v>44291</v>
      </c>
      <c r="B1313" s="3" t="s">
        <v>21</v>
      </c>
      <c r="C1313" s="4" t="s">
        <v>11</v>
      </c>
      <c r="D1313" s="4">
        <v>1721</v>
      </c>
      <c r="E1313" s="4" t="s">
        <v>1</v>
      </c>
      <c r="F1313" s="5">
        <v>43</v>
      </c>
      <c r="G1313" s="7">
        <v>74003</v>
      </c>
    </row>
    <row r="1314" spans="1:7" x14ac:dyDescent="0.3">
      <c r="A1314" s="2">
        <v>44291</v>
      </c>
      <c r="B1314" s="3" t="s">
        <v>21</v>
      </c>
      <c r="C1314" s="4" t="s">
        <v>11</v>
      </c>
      <c r="D1314" s="4">
        <v>1888</v>
      </c>
      <c r="E1314" s="4" t="s">
        <v>1</v>
      </c>
      <c r="F1314" s="5">
        <v>43</v>
      </c>
      <c r="G1314" s="7">
        <v>81184</v>
      </c>
    </row>
    <row r="1315" spans="1:7" x14ac:dyDescent="0.3">
      <c r="A1315" s="2">
        <v>44291</v>
      </c>
      <c r="B1315" s="3" t="s">
        <v>21</v>
      </c>
      <c r="C1315" s="4" t="s">
        <v>11</v>
      </c>
      <c r="D1315" s="4">
        <v>2079</v>
      </c>
      <c r="E1315" s="4" t="s">
        <v>1</v>
      </c>
      <c r="F1315" s="5">
        <v>43</v>
      </c>
      <c r="G1315" s="7">
        <v>89397</v>
      </c>
    </row>
    <row r="1316" spans="1:7" x14ac:dyDescent="0.3">
      <c r="A1316" s="2">
        <v>44291</v>
      </c>
      <c r="B1316" s="3" t="s">
        <v>21</v>
      </c>
      <c r="C1316" s="4" t="s">
        <v>11</v>
      </c>
      <c r="D1316" s="4">
        <v>2217</v>
      </c>
      <c r="E1316" s="4" t="s">
        <v>1</v>
      </c>
      <c r="F1316" s="5">
        <v>43</v>
      </c>
      <c r="G1316" s="7">
        <v>95331</v>
      </c>
    </row>
    <row r="1317" spans="1:7" x14ac:dyDescent="0.3">
      <c r="A1317" s="2">
        <v>44291</v>
      </c>
      <c r="B1317" s="3" t="s">
        <v>21</v>
      </c>
      <c r="C1317" s="4" t="s">
        <v>11</v>
      </c>
      <c r="D1317" s="4">
        <v>2303</v>
      </c>
      <c r="E1317" s="4" t="s">
        <v>1</v>
      </c>
      <c r="F1317" s="5">
        <v>43</v>
      </c>
      <c r="G1317" s="7">
        <v>99029</v>
      </c>
    </row>
    <row r="1318" spans="1:7" x14ac:dyDescent="0.3">
      <c r="A1318" s="2">
        <v>44291</v>
      </c>
      <c r="B1318" s="3" t="s">
        <v>21</v>
      </c>
      <c r="C1318" s="4" t="s">
        <v>11</v>
      </c>
      <c r="D1318" s="4">
        <v>1650</v>
      </c>
      <c r="E1318" s="4" t="s">
        <v>1</v>
      </c>
      <c r="F1318" s="5">
        <v>43</v>
      </c>
      <c r="G1318" s="7">
        <v>70950</v>
      </c>
    </row>
    <row r="1319" spans="1:7" x14ac:dyDescent="0.3">
      <c r="A1319" s="2">
        <v>44295</v>
      </c>
      <c r="B1319" s="3" t="s">
        <v>21</v>
      </c>
      <c r="C1319" s="4" t="s">
        <v>11</v>
      </c>
      <c r="D1319" s="4">
        <v>846</v>
      </c>
      <c r="E1319" s="4" t="s">
        <v>1</v>
      </c>
      <c r="F1319" s="5">
        <v>41.75</v>
      </c>
      <c r="G1319" s="7">
        <v>35320.5</v>
      </c>
    </row>
    <row r="1320" spans="1:7" x14ac:dyDescent="0.3">
      <c r="A1320" s="2">
        <v>44295</v>
      </c>
      <c r="B1320" s="3" t="s">
        <v>21</v>
      </c>
      <c r="C1320" s="4" t="s">
        <v>11</v>
      </c>
      <c r="D1320" s="4">
        <v>2128</v>
      </c>
      <c r="E1320" s="4" t="s">
        <v>1</v>
      </c>
      <c r="F1320" s="5">
        <v>41.75</v>
      </c>
      <c r="G1320" s="7">
        <v>88844</v>
      </c>
    </row>
    <row r="1321" spans="1:7" x14ac:dyDescent="0.3">
      <c r="A1321" s="2">
        <v>44295</v>
      </c>
      <c r="B1321" s="3" t="s">
        <v>21</v>
      </c>
      <c r="C1321" s="4" t="s">
        <v>11</v>
      </c>
      <c r="D1321" s="4">
        <v>2156</v>
      </c>
      <c r="E1321" s="4" t="s">
        <v>1</v>
      </c>
      <c r="F1321" s="5">
        <v>41.75</v>
      </c>
      <c r="G1321" s="7">
        <v>90013</v>
      </c>
    </row>
    <row r="1322" spans="1:7" x14ac:dyDescent="0.3">
      <c r="A1322" s="2">
        <v>44295</v>
      </c>
      <c r="B1322" s="3" t="s">
        <v>21</v>
      </c>
      <c r="C1322" s="4" t="s">
        <v>11</v>
      </c>
      <c r="D1322" s="4">
        <v>750</v>
      </c>
      <c r="E1322" s="4" t="s">
        <v>1</v>
      </c>
      <c r="F1322" s="5">
        <v>43.75</v>
      </c>
      <c r="G1322" s="7">
        <v>32812.5</v>
      </c>
    </row>
    <row r="1323" spans="1:7" x14ac:dyDescent="0.3">
      <c r="A1323" s="2">
        <v>44295</v>
      </c>
      <c r="B1323" s="3" t="s">
        <v>21</v>
      </c>
      <c r="C1323" s="4" t="s">
        <v>11</v>
      </c>
      <c r="D1323" s="4">
        <v>1800</v>
      </c>
      <c r="E1323" s="4" t="s">
        <v>1</v>
      </c>
      <c r="F1323" s="5">
        <v>43.75</v>
      </c>
      <c r="G1323" s="7">
        <v>78750</v>
      </c>
    </row>
    <row r="1324" spans="1:7" x14ac:dyDescent="0.3">
      <c r="A1324" s="2">
        <v>44295</v>
      </c>
      <c r="B1324" s="3" t="s">
        <v>21</v>
      </c>
      <c r="C1324" s="4" t="s">
        <v>11</v>
      </c>
      <c r="D1324" s="4">
        <v>726</v>
      </c>
      <c r="E1324" s="4" t="s">
        <v>1</v>
      </c>
      <c r="F1324" s="5">
        <v>43.75</v>
      </c>
      <c r="G1324" s="7">
        <v>31762.5</v>
      </c>
    </row>
    <row r="1325" spans="1:7" x14ac:dyDescent="0.3">
      <c r="A1325" s="2">
        <v>44295</v>
      </c>
      <c r="B1325" s="3" t="s">
        <v>21</v>
      </c>
      <c r="C1325" s="4" t="s">
        <v>11</v>
      </c>
      <c r="D1325" s="4">
        <v>1519</v>
      </c>
      <c r="E1325" s="4" t="s">
        <v>1</v>
      </c>
      <c r="F1325" s="5">
        <v>41.75</v>
      </c>
      <c r="G1325" s="7">
        <v>63418.25</v>
      </c>
    </row>
    <row r="1326" spans="1:7" x14ac:dyDescent="0.3">
      <c r="A1326" s="2">
        <v>44324</v>
      </c>
      <c r="B1326" s="3" t="s">
        <v>21</v>
      </c>
      <c r="C1326" s="4" t="s">
        <v>11</v>
      </c>
      <c r="D1326" s="4">
        <v>888</v>
      </c>
      <c r="E1326" s="4" t="s">
        <v>1</v>
      </c>
      <c r="F1326" s="5">
        <v>38.25</v>
      </c>
      <c r="G1326" s="7">
        <v>33966</v>
      </c>
    </row>
    <row r="1327" spans="1:7" x14ac:dyDescent="0.3">
      <c r="A1327" s="2">
        <v>44324</v>
      </c>
      <c r="B1327" s="3" t="s">
        <v>21</v>
      </c>
      <c r="C1327" s="4" t="s">
        <v>11</v>
      </c>
      <c r="D1327" s="4">
        <v>1024</v>
      </c>
      <c r="E1327" s="4" t="s">
        <v>1</v>
      </c>
      <c r="F1327" s="5">
        <v>38.25</v>
      </c>
      <c r="G1327" s="7">
        <v>39168</v>
      </c>
    </row>
    <row r="1328" spans="1:7" x14ac:dyDescent="0.3">
      <c r="A1328" s="2">
        <v>44324</v>
      </c>
      <c r="B1328" s="3" t="s">
        <v>21</v>
      </c>
      <c r="C1328" s="4" t="s">
        <v>11</v>
      </c>
      <c r="D1328" s="4">
        <v>435</v>
      </c>
      <c r="E1328" s="4" t="s">
        <v>1</v>
      </c>
      <c r="F1328" s="5">
        <v>38.25</v>
      </c>
      <c r="G1328" s="7">
        <v>16638.75</v>
      </c>
    </row>
    <row r="1329" spans="1:7" x14ac:dyDescent="0.3">
      <c r="A1329" s="2">
        <v>44324</v>
      </c>
      <c r="B1329" s="3" t="s">
        <v>21</v>
      </c>
      <c r="C1329" s="4" t="s">
        <v>11</v>
      </c>
      <c r="D1329" s="4">
        <v>416</v>
      </c>
      <c r="E1329" s="4" t="s">
        <v>1</v>
      </c>
      <c r="F1329" s="5">
        <v>38.25</v>
      </c>
      <c r="G1329" s="7">
        <v>15912</v>
      </c>
    </row>
    <row r="1330" spans="1:7" x14ac:dyDescent="0.3">
      <c r="A1330" s="2">
        <v>44324</v>
      </c>
      <c r="B1330" s="3" t="s">
        <v>21</v>
      </c>
      <c r="C1330" s="4" t="s">
        <v>11</v>
      </c>
      <c r="D1330" s="4">
        <v>368</v>
      </c>
      <c r="E1330" s="4" t="s">
        <v>1</v>
      </c>
      <c r="F1330" s="5">
        <v>38.25</v>
      </c>
      <c r="G1330" s="7">
        <v>14076</v>
      </c>
    </row>
    <row r="1331" spans="1:7" x14ac:dyDescent="0.3">
      <c r="A1331" s="2">
        <v>44324</v>
      </c>
      <c r="B1331" s="3" t="s">
        <v>21</v>
      </c>
      <c r="C1331" s="4" t="s">
        <v>11</v>
      </c>
      <c r="D1331" s="4">
        <v>417</v>
      </c>
      <c r="E1331" s="4" t="s">
        <v>1</v>
      </c>
      <c r="F1331" s="5">
        <v>40.25</v>
      </c>
      <c r="G1331" s="7">
        <v>16784.25</v>
      </c>
    </row>
    <row r="1332" spans="1:7" x14ac:dyDescent="0.3">
      <c r="A1332" s="2">
        <v>44324</v>
      </c>
      <c r="B1332" s="3" t="s">
        <v>21</v>
      </c>
      <c r="C1332" s="4" t="s">
        <v>11</v>
      </c>
      <c r="D1332" s="4">
        <v>394</v>
      </c>
      <c r="E1332" s="4" t="s">
        <v>1</v>
      </c>
      <c r="F1332" s="5">
        <v>40.25</v>
      </c>
      <c r="G1332" s="7">
        <v>15858.5</v>
      </c>
    </row>
    <row r="1333" spans="1:7" x14ac:dyDescent="0.3">
      <c r="A1333" s="2">
        <v>44324</v>
      </c>
      <c r="B1333" s="3" t="s">
        <v>21</v>
      </c>
      <c r="C1333" s="4" t="s">
        <v>11</v>
      </c>
      <c r="D1333" s="4">
        <v>376</v>
      </c>
      <c r="E1333" s="4" t="s">
        <v>1</v>
      </c>
      <c r="F1333" s="5">
        <v>40.25</v>
      </c>
      <c r="G1333" s="7">
        <v>15134</v>
      </c>
    </row>
    <row r="1334" spans="1:7" x14ac:dyDescent="0.3">
      <c r="A1334" s="2">
        <v>44324</v>
      </c>
      <c r="B1334" s="3" t="s">
        <v>21</v>
      </c>
      <c r="C1334" s="4" t="s">
        <v>11</v>
      </c>
      <c r="D1334" s="4">
        <v>457</v>
      </c>
      <c r="E1334" s="4" t="s">
        <v>1</v>
      </c>
      <c r="F1334" s="5">
        <v>40.25</v>
      </c>
      <c r="G1334" s="7">
        <v>18394.25</v>
      </c>
    </row>
    <row r="1335" spans="1:7" x14ac:dyDescent="0.3">
      <c r="A1335" s="2">
        <v>44324</v>
      </c>
      <c r="B1335" s="3" t="s">
        <v>21</v>
      </c>
      <c r="C1335" s="4" t="s">
        <v>11</v>
      </c>
      <c r="D1335" s="4">
        <v>786</v>
      </c>
      <c r="E1335" s="4" t="s">
        <v>1</v>
      </c>
      <c r="F1335" s="5">
        <v>40.25</v>
      </c>
      <c r="G1335" s="7">
        <v>31636.5</v>
      </c>
    </row>
    <row r="1336" spans="1:7" x14ac:dyDescent="0.3">
      <c r="A1336" s="2">
        <v>44324</v>
      </c>
      <c r="B1336" s="3" t="s">
        <v>21</v>
      </c>
      <c r="C1336" s="4" t="s">
        <v>11</v>
      </c>
      <c r="D1336" s="4">
        <v>1108</v>
      </c>
      <c r="E1336" s="4" t="s">
        <v>1</v>
      </c>
      <c r="F1336" s="5">
        <v>38.25</v>
      </c>
      <c r="G1336" s="7">
        <v>42381</v>
      </c>
    </row>
    <row r="1337" spans="1:7" x14ac:dyDescent="0.3">
      <c r="A1337" s="2">
        <v>44331</v>
      </c>
      <c r="B1337" s="3" t="s">
        <v>21</v>
      </c>
      <c r="C1337" s="4" t="s">
        <v>11</v>
      </c>
      <c r="D1337" s="4">
        <v>1053</v>
      </c>
      <c r="E1337" s="4" t="s">
        <v>1</v>
      </c>
      <c r="F1337" s="5">
        <v>39</v>
      </c>
      <c r="G1337" s="7">
        <v>41067</v>
      </c>
    </row>
    <row r="1338" spans="1:7" x14ac:dyDescent="0.3">
      <c r="A1338" s="2">
        <v>44331</v>
      </c>
      <c r="B1338" s="3" t="s">
        <v>21</v>
      </c>
      <c r="C1338" s="4" t="s">
        <v>11</v>
      </c>
      <c r="D1338" s="4">
        <v>778</v>
      </c>
      <c r="E1338" s="4" t="s">
        <v>1</v>
      </c>
      <c r="F1338" s="5">
        <v>34</v>
      </c>
      <c r="G1338" s="7">
        <v>26452</v>
      </c>
    </row>
    <row r="1339" spans="1:7" x14ac:dyDescent="0.3">
      <c r="A1339" s="2">
        <v>44340</v>
      </c>
      <c r="B1339" s="3" t="s">
        <v>21</v>
      </c>
      <c r="C1339" s="4" t="s">
        <v>11</v>
      </c>
      <c r="D1339" s="4">
        <v>937</v>
      </c>
      <c r="E1339" s="4" t="s">
        <v>1</v>
      </c>
      <c r="F1339" s="5">
        <v>34</v>
      </c>
      <c r="G1339" s="7">
        <v>31858</v>
      </c>
    </row>
    <row r="1340" spans="1:7" x14ac:dyDescent="0.3">
      <c r="A1340" s="2">
        <v>44340</v>
      </c>
      <c r="B1340" s="3" t="s">
        <v>21</v>
      </c>
      <c r="C1340" s="4" t="s">
        <v>11</v>
      </c>
      <c r="D1340" s="4">
        <v>764</v>
      </c>
      <c r="E1340" s="4" t="s">
        <v>1</v>
      </c>
      <c r="F1340" s="5">
        <v>34</v>
      </c>
      <c r="G1340" s="7">
        <v>25976</v>
      </c>
    </row>
    <row r="1341" spans="1:7" x14ac:dyDescent="0.3">
      <c r="A1341" s="2">
        <v>44340</v>
      </c>
      <c r="B1341" s="3" t="s">
        <v>21</v>
      </c>
      <c r="C1341" s="4" t="s">
        <v>11</v>
      </c>
      <c r="D1341" s="4">
        <v>937</v>
      </c>
      <c r="E1341" s="4" t="s">
        <v>1</v>
      </c>
      <c r="F1341" s="5">
        <v>34</v>
      </c>
      <c r="G1341" s="7">
        <v>31858</v>
      </c>
    </row>
    <row r="1342" spans="1:7" x14ac:dyDescent="0.3">
      <c r="A1342" s="2">
        <v>44340</v>
      </c>
      <c r="B1342" s="3" t="s">
        <v>21</v>
      </c>
      <c r="C1342" s="4" t="s">
        <v>11</v>
      </c>
      <c r="D1342" s="4">
        <v>764</v>
      </c>
      <c r="E1342" s="4" t="s">
        <v>1</v>
      </c>
      <c r="F1342" s="5">
        <v>34</v>
      </c>
      <c r="G1342" s="7">
        <v>25976</v>
      </c>
    </row>
    <row r="1343" spans="1:7" x14ac:dyDescent="0.3">
      <c r="A1343" s="2">
        <v>44340</v>
      </c>
      <c r="B1343" s="3" t="s">
        <v>21</v>
      </c>
      <c r="C1343" s="4" t="s">
        <v>11</v>
      </c>
      <c r="D1343" s="4">
        <v>1037</v>
      </c>
      <c r="E1343" s="4" t="s">
        <v>1</v>
      </c>
      <c r="F1343" s="5">
        <v>34</v>
      </c>
      <c r="G1343" s="7">
        <v>35258</v>
      </c>
    </row>
    <row r="1344" spans="1:7" x14ac:dyDescent="0.3">
      <c r="A1344" s="2">
        <v>44340</v>
      </c>
      <c r="B1344" s="3" t="s">
        <v>21</v>
      </c>
      <c r="C1344" s="4" t="s">
        <v>11</v>
      </c>
      <c r="D1344" s="4">
        <v>1259</v>
      </c>
      <c r="E1344" s="4" t="s">
        <v>1</v>
      </c>
      <c r="F1344" s="5">
        <v>34</v>
      </c>
      <c r="G1344" s="7">
        <v>42806</v>
      </c>
    </row>
    <row r="1345" spans="1:7" x14ac:dyDescent="0.3">
      <c r="A1345" s="2">
        <v>44340</v>
      </c>
      <c r="B1345" s="3" t="s">
        <v>21</v>
      </c>
      <c r="C1345" s="4" t="s">
        <v>11</v>
      </c>
      <c r="D1345" s="4">
        <v>1037</v>
      </c>
      <c r="E1345" s="4" t="s">
        <v>1</v>
      </c>
      <c r="F1345" s="5">
        <v>34</v>
      </c>
      <c r="G1345" s="7">
        <v>35258</v>
      </c>
    </row>
    <row r="1346" spans="1:7" x14ac:dyDescent="0.3">
      <c r="A1346" s="2">
        <v>44340</v>
      </c>
      <c r="B1346" s="3" t="s">
        <v>21</v>
      </c>
      <c r="C1346" s="4" t="s">
        <v>11</v>
      </c>
      <c r="D1346" s="4">
        <v>1259</v>
      </c>
      <c r="E1346" s="4" t="s">
        <v>1</v>
      </c>
      <c r="F1346" s="5">
        <v>34</v>
      </c>
      <c r="G1346" s="7">
        <v>42806</v>
      </c>
    </row>
    <row r="1347" spans="1:7" x14ac:dyDescent="0.3">
      <c r="A1347" s="2">
        <v>44341</v>
      </c>
      <c r="B1347" s="3" t="s">
        <v>21</v>
      </c>
      <c r="C1347" s="4" t="s">
        <v>11</v>
      </c>
      <c r="D1347" s="4">
        <v>340</v>
      </c>
      <c r="E1347" s="4" t="s">
        <v>1</v>
      </c>
      <c r="F1347" s="5">
        <v>37.5</v>
      </c>
      <c r="G1347" s="7">
        <v>12750</v>
      </c>
    </row>
    <row r="1348" spans="1:7" x14ac:dyDescent="0.3">
      <c r="A1348" s="2">
        <v>44341</v>
      </c>
      <c r="B1348" s="3" t="s">
        <v>21</v>
      </c>
      <c r="C1348" s="4" t="s">
        <v>11</v>
      </c>
      <c r="D1348" s="4">
        <v>418</v>
      </c>
      <c r="E1348" s="4" t="s">
        <v>1</v>
      </c>
      <c r="F1348" s="5">
        <v>38.5</v>
      </c>
      <c r="G1348" s="7">
        <v>16093</v>
      </c>
    </row>
    <row r="1349" spans="1:7" x14ac:dyDescent="0.3">
      <c r="A1349" s="2">
        <v>44341</v>
      </c>
      <c r="B1349" s="3" t="s">
        <v>21</v>
      </c>
      <c r="C1349" s="4" t="s">
        <v>11</v>
      </c>
      <c r="D1349" s="4">
        <v>435</v>
      </c>
      <c r="E1349" s="4" t="s">
        <v>1</v>
      </c>
      <c r="F1349" s="5">
        <v>37.5</v>
      </c>
      <c r="G1349" s="7">
        <v>16312.5</v>
      </c>
    </row>
    <row r="1350" spans="1:7" x14ac:dyDescent="0.3">
      <c r="A1350" s="2">
        <v>44341</v>
      </c>
      <c r="B1350" s="3" t="s">
        <v>21</v>
      </c>
      <c r="C1350" s="4" t="s">
        <v>11</v>
      </c>
      <c r="D1350" s="4">
        <v>459</v>
      </c>
      <c r="E1350" s="4" t="s">
        <v>1</v>
      </c>
      <c r="F1350" s="5">
        <v>37.5</v>
      </c>
      <c r="G1350" s="7">
        <v>17212.5</v>
      </c>
    </row>
    <row r="1351" spans="1:7" x14ac:dyDescent="0.3">
      <c r="A1351" s="2">
        <v>44341</v>
      </c>
      <c r="B1351" s="3" t="s">
        <v>21</v>
      </c>
      <c r="C1351" s="4" t="s">
        <v>11</v>
      </c>
      <c r="D1351" s="4">
        <v>344</v>
      </c>
      <c r="E1351" s="4" t="s">
        <v>1</v>
      </c>
      <c r="F1351" s="5">
        <v>37.5</v>
      </c>
      <c r="G1351" s="7">
        <v>12900</v>
      </c>
    </row>
    <row r="1352" spans="1:7" x14ac:dyDescent="0.3">
      <c r="A1352" s="2">
        <v>44343</v>
      </c>
      <c r="B1352" s="3" t="s">
        <v>21</v>
      </c>
      <c r="C1352" s="4" t="s">
        <v>11</v>
      </c>
      <c r="D1352" s="4">
        <v>952</v>
      </c>
      <c r="E1352" s="4" t="s">
        <v>1</v>
      </c>
      <c r="F1352" s="5">
        <v>36</v>
      </c>
      <c r="G1352" s="7">
        <v>34272</v>
      </c>
    </row>
    <row r="1353" spans="1:7" x14ac:dyDescent="0.3">
      <c r="A1353" s="2">
        <v>44343</v>
      </c>
      <c r="B1353" s="3" t="s">
        <v>21</v>
      </c>
      <c r="C1353" s="4" t="s">
        <v>11</v>
      </c>
      <c r="D1353" s="4">
        <v>932</v>
      </c>
      <c r="E1353" s="4" t="s">
        <v>1</v>
      </c>
      <c r="F1353" s="5">
        <v>36</v>
      </c>
      <c r="G1353" s="7">
        <v>33552</v>
      </c>
    </row>
    <row r="1354" spans="1:7" x14ac:dyDescent="0.3">
      <c r="A1354" s="2">
        <v>44343</v>
      </c>
      <c r="B1354" s="3" t="s">
        <v>21</v>
      </c>
      <c r="C1354" s="4" t="s">
        <v>11</v>
      </c>
      <c r="D1354" s="4">
        <v>917</v>
      </c>
      <c r="E1354" s="4" t="s">
        <v>1</v>
      </c>
      <c r="F1354" s="5">
        <v>36</v>
      </c>
      <c r="G1354" s="7">
        <v>33012</v>
      </c>
    </row>
    <row r="1355" spans="1:7" x14ac:dyDescent="0.3">
      <c r="A1355" s="2">
        <v>44343</v>
      </c>
      <c r="B1355" s="3" t="s">
        <v>21</v>
      </c>
      <c r="C1355" s="4" t="s">
        <v>11</v>
      </c>
      <c r="D1355" s="4">
        <v>902</v>
      </c>
      <c r="E1355" s="4" t="s">
        <v>1</v>
      </c>
      <c r="F1355" s="5">
        <v>36</v>
      </c>
      <c r="G1355" s="7">
        <v>32472</v>
      </c>
    </row>
    <row r="1356" spans="1:7" x14ac:dyDescent="0.3">
      <c r="A1356" s="2">
        <v>44343</v>
      </c>
      <c r="B1356" s="3" t="s">
        <v>21</v>
      </c>
      <c r="C1356" s="4" t="s">
        <v>11</v>
      </c>
      <c r="D1356" s="4">
        <v>1580</v>
      </c>
      <c r="E1356" s="4" t="s">
        <v>1</v>
      </c>
      <c r="F1356" s="5">
        <v>36</v>
      </c>
      <c r="G1356" s="7">
        <v>56880</v>
      </c>
    </row>
    <row r="1357" spans="1:7" x14ac:dyDescent="0.3">
      <c r="A1357" s="2">
        <v>44343</v>
      </c>
      <c r="B1357" s="3" t="s">
        <v>21</v>
      </c>
      <c r="C1357" s="4" t="s">
        <v>11</v>
      </c>
      <c r="D1357" s="4">
        <v>536</v>
      </c>
      <c r="E1357" s="4" t="s">
        <v>1</v>
      </c>
      <c r="F1357" s="5">
        <v>37.5</v>
      </c>
      <c r="G1357" s="7">
        <v>20100</v>
      </c>
    </row>
    <row r="1358" spans="1:7" x14ac:dyDescent="0.3">
      <c r="A1358" s="2">
        <v>44343</v>
      </c>
      <c r="B1358" s="3" t="s">
        <v>21</v>
      </c>
      <c r="C1358" s="4" t="s">
        <v>11</v>
      </c>
      <c r="D1358" s="4">
        <v>503</v>
      </c>
      <c r="E1358" s="4" t="s">
        <v>1</v>
      </c>
      <c r="F1358" s="5">
        <v>37.5</v>
      </c>
      <c r="G1358" s="7">
        <v>18862.5</v>
      </c>
    </row>
    <row r="1359" spans="1:7" x14ac:dyDescent="0.3">
      <c r="A1359" s="2">
        <v>44343</v>
      </c>
      <c r="B1359" s="3" t="s">
        <v>21</v>
      </c>
      <c r="C1359" s="4" t="s">
        <v>11</v>
      </c>
      <c r="D1359" s="4">
        <v>505</v>
      </c>
      <c r="E1359" s="4" t="s">
        <v>1</v>
      </c>
      <c r="F1359" s="5">
        <v>37.5</v>
      </c>
      <c r="G1359" s="7">
        <v>18937.5</v>
      </c>
    </row>
    <row r="1360" spans="1:7" x14ac:dyDescent="0.3">
      <c r="A1360" s="2">
        <v>44343</v>
      </c>
      <c r="B1360" s="3" t="s">
        <v>21</v>
      </c>
      <c r="C1360" s="4" t="s">
        <v>11</v>
      </c>
      <c r="D1360" s="4">
        <v>503</v>
      </c>
      <c r="E1360" s="4" t="s">
        <v>1</v>
      </c>
      <c r="F1360" s="5">
        <v>37.5</v>
      </c>
      <c r="G1360" s="7">
        <v>18862.5</v>
      </c>
    </row>
    <row r="1361" spans="1:7" x14ac:dyDescent="0.3">
      <c r="A1361" s="2">
        <v>44343</v>
      </c>
      <c r="B1361" s="3" t="s">
        <v>21</v>
      </c>
      <c r="C1361" s="4" t="s">
        <v>11</v>
      </c>
      <c r="D1361" s="4">
        <v>2028</v>
      </c>
      <c r="E1361" s="4" t="s">
        <v>1</v>
      </c>
      <c r="F1361" s="5">
        <v>36</v>
      </c>
      <c r="G1361" s="7">
        <v>73008</v>
      </c>
    </row>
    <row r="1362" spans="1:7" x14ac:dyDescent="0.3">
      <c r="A1362" s="2">
        <v>44348</v>
      </c>
      <c r="B1362" s="3" t="s">
        <v>21</v>
      </c>
      <c r="C1362" s="4" t="s">
        <v>11</v>
      </c>
      <c r="D1362" s="4">
        <v>4322</v>
      </c>
      <c r="E1362" s="4" t="s">
        <v>1</v>
      </c>
      <c r="F1362" s="5">
        <v>37.5</v>
      </c>
      <c r="G1362" s="7">
        <v>162075</v>
      </c>
    </row>
    <row r="1363" spans="1:7" x14ac:dyDescent="0.3">
      <c r="A1363" s="2">
        <v>44349</v>
      </c>
      <c r="B1363" s="3" t="s">
        <v>21</v>
      </c>
      <c r="C1363" s="4" t="s">
        <v>11</v>
      </c>
      <c r="D1363" s="4">
        <v>777</v>
      </c>
      <c r="E1363" s="4" t="s">
        <v>1</v>
      </c>
      <c r="F1363" s="5">
        <v>39</v>
      </c>
      <c r="G1363" s="7">
        <v>30303</v>
      </c>
    </row>
    <row r="1364" spans="1:7" x14ac:dyDescent="0.3">
      <c r="A1364" s="2">
        <v>44349</v>
      </c>
      <c r="B1364" s="3" t="s">
        <v>21</v>
      </c>
      <c r="C1364" s="4" t="s">
        <v>11</v>
      </c>
      <c r="D1364" s="4">
        <v>527</v>
      </c>
      <c r="E1364" s="4" t="s">
        <v>1</v>
      </c>
      <c r="F1364" s="5">
        <v>39</v>
      </c>
      <c r="G1364" s="7">
        <v>20553</v>
      </c>
    </row>
    <row r="1365" spans="1:7" x14ac:dyDescent="0.3">
      <c r="A1365" s="2">
        <v>44349</v>
      </c>
      <c r="B1365" s="3" t="s">
        <v>21</v>
      </c>
      <c r="C1365" s="4" t="s">
        <v>11</v>
      </c>
      <c r="D1365" s="4">
        <v>558</v>
      </c>
      <c r="E1365" s="4" t="s">
        <v>1</v>
      </c>
      <c r="F1365" s="5">
        <v>39</v>
      </c>
      <c r="G1365" s="7">
        <v>21762</v>
      </c>
    </row>
    <row r="1366" spans="1:7" x14ac:dyDescent="0.3">
      <c r="A1366" s="2">
        <v>44349</v>
      </c>
      <c r="B1366" s="3" t="s">
        <v>21</v>
      </c>
      <c r="C1366" s="4" t="s">
        <v>11</v>
      </c>
      <c r="D1366" s="4">
        <v>582</v>
      </c>
      <c r="E1366" s="4" t="s">
        <v>1</v>
      </c>
      <c r="F1366" s="5">
        <v>39</v>
      </c>
      <c r="G1366" s="7">
        <v>22698</v>
      </c>
    </row>
    <row r="1367" spans="1:7" x14ac:dyDescent="0.3">
      <c r="A1367" s="2">
        <v>44349</v>
      </c>
      <c r="B1367" s="3" t="s">
        <v>21</v>
      </c>
      <c r="C1367" s="4" t="s">
        <v>11</v>
      </c>
      <c r="D1367" s="4">
        <v>351</v>
      </c>
      <c r="E1367" s="4" t="s">
        <v>1</v>
      </c>
      <c r="F1367" s="5">
        <v>39</v>
      </c>
      <c r="G1367" s="7">
        <v>13689</v>
      </c>
    </row>
    <row r="1368" spans="1:7" x14ac:dyDescent="0.3">
      <c r="A1368" s="2">
        <v>44350</v>
      </c>
      <c r="B1368" s="3" t="s">
        <v>21</v>
      </c>
      <c r="C1368" s="4" t="s">
        <v>11</v>
      </c>
      <c r="D1368" s="4">
        <v>1228</v>
      </c>
      <c r="E1368" s="4" t="s">
        <v>1</v>
      </c>
      <c r="F1368" s="5">
        <v>38.5</v>
      </c>
      <c r="G1368" s="7">
        <v>47278</v>
      </c>
    </row>
    <row r="1369" spans="1:7" x14ac:dyDescent="0.3">
      <c r="A1369" s="2">
        <v>44351</v>
      </c>
      <c r="B1369" s="3" t="s">
        <v>21</v>
      </c>
      <c r="C1369" s="4" t="s">
        <v>11</v>
      </c>
      <c r="D1369" s="4">
        <v>431</v>
      </c>
      <c r="E1369" s="4" t="s">
        <v>1</v>
      </c>
      <c r="F1369" s="5">
        <v>39</v>
      </c>
      <c r="G1369" s="7">
        <v>16809</v>
      </c>
    </row>
    <row r="1370" spans="1:7" x14ac:dyDescent="0.3">
      <c r="A1370" s="2">
        <v>44351</v>
      </c>
      <c r="B1370" s="3" t="s">
        <v>21</v>
      </c>
      <c r="C1370" s="4" t="s">
        <v>11</v>
      </c>
      <c r="D1370" s="4">
        <v>1423</v>
      </c>
      <c r="E1370" s="4" t="s">
        <v>1</v>
      </c>
      <c r="F1370" s="5">
        <v>39</v>
      </c>
      <c r="G1370" s="7">
        <v>55497</v>
      </c>
    </row>
    <row r="1371" spans="1:7" x14ac:dyDescent="0.3">
      <c r="A1371" s="2">
        <v>44351</v>
      </c>
      <c r="B1371" s="3" t="s">
        <v>21</v>
      </c>
      <c r="C1371" s="4" t="s">
        <v>11</v>
      </c>
      <c r="D1371" s="4">
        <v>828</v>
      </c>
      <c r="E1371" s="4" t="s">
        <v>1</v>
      </c>
      <c r="F1371" s="5">
        <v>39</v>
      </c>
      <c r="G1371" s="7">
        <v>32292</v>
      </c>
    </row>
    <row r="1372" spans="1:7" x14ac:dyDescent="0.3">
      <c r="A1372" s="2">
        <v>44351</v>
      </c>
      <c r="B1372" s="3" t="s">
        <v>21</v>
      </c>
      <c r="C1372" s="4" t="s">
        <v>11</v>
      </c>
      <c r="D1372" s="4">
        <v>794</v>
      </c>
      <c r="E1372" s="4" t="s">
        <v>1</v>
      </c>
      <c r="F1372" s="5">
        <v>39</v>
      </c>
      <c r="G1372" s="7">
        <v>30966</v>
      </c>
    </row>
    <row r="1373" spans="1:7" x14ac:dyDescent="0.3">
      <c r="A1373" s="2">
        <v>44351</v>
      </c>
      <c r="B1373" s="3" t="s">
        <v>21</v>
      </c>
      <c r="C1373" s="4" t="s">
        <v>11</v>
      </c>
      <c r="D1373" s="4">
        <v>1558</v>
      </c>
      <c r="E1373" s="4" t="s">
        <v>1</v>
      </c>
      <c r="F1373" s="5">
        <v>37.5</v>
      </c>
      <c r="G1373" s="7">
        <v>58425</v>
      </c>
    </row>
    <row r="1374" spans="1:7" x14ac:dyDescent="0.3">
      <c r="A1374" s="2">
        <v>44351</v>
      </c>
      <c r="B1374" s="3" t="s">
        <v>21</v>
      </c>
      <c r="C1374" s="4" t="s">
        <v>11</v>
      </c>
      <c r="D1374" s="4">
        <v>981</v>
      </c>
      <c r="E1374" s="4" t="s">
        <v>1</v>
      </c>
      <c r="F1374" s="5">
        <v>37.5</v>
      </c>
      <c r="G1374" s="7">
        <v>36787.5</v>
      </c>
    </row>
    <row r="1375" spans="1:7" x14ac:dyDescent="0.3">
      <c r="A1375" s="2">
        <v>44351</v>
      </c>
      <c r="B1375" s="3" t="s">
        <v>21</v>
      </c>
      <c r="C1375" s="4" t="s">
        <v>11</v>
      </c>
      <c r="D1375" s="4">
        <v>2150</v>
      </c>
      <c r="E1375" s="4" t="s">
        <v>1</v>
      </c>
      <c r="F1375" s="5">
        <v>37.5</v>
      </c>
      <c r="G1375" s="7">
        <v>80625</v>
      </c>
    </row>
    <row r="1376" spans="1:7" x14ac:dyDescent="0.3">
      <c r="A1376" s="2">
        <v>44351</v>
      </c>
      <c r="B1376" s="3" t="s">
        <v>21</v>
      </c>
      <c r="C1376" s="4" t="s">
        <v>11</v>
      </c>
      <c r="D1376" s="4">
        <v>1106</v>
      </c>
      <c r="E1376" s="4" t="s">
        <v>1</v>
      </c>
      <c r="F1376" s="5">
        <v>37.5</v>
      </c>
      <c r="G1376" s="7">
        <v>41475</v>
      </c>
    </row>
    <row r="1377" spans="1:7" x14ac:dyDescent="0.3">
      <c r="A1377" s="2">
        <v>44351</v>
      </c>
      <c r="B1377" s="3" t="s">
        <v>21</v>
      </c>
      <c r="C1377" s="4" t="s">
        <v>11</v>
      </c>
      <c r="D1377" s="4">
        <v>966</v>
      </c>
      <c r="E1377" s="4" t="s">
        <v>1</v>
      </c>
      <c r="F1377" s="5">
        <v>39</v>
      </c>
      <c r="G1377" s="7">
        <v>37674</v>
      </c>
    </row>
    <row r="1378" spans="1:7" x14ac:dyDescent="0.3">
      <c r="A1378" s="2">
        <v>44426</v>
      </c>
      <c r="B1378" s="3" t="s">
        <v>21</v>
      </c>
      <c r="C1378" s="4" t="s">
        <v>11</v>
      </c>
      <c r="D1378" s="4">
        <v>1006</v>
      </c>
      <c r="E1378" s="4" t="s">
        <v>1</v>
      </c>
      <c r="F1378" s="5">
        <v>34.75</v>
      </c>
      <c r="G1378" s="7">
        <v>34958.5</v>
      </c>
    </row>
    <row r="1379" spans="1:7" x14ac:dyDescent="0.3">
      <c r="A1379" s="2">
        <v>44426</v>
      </c>
      <c r="B1379" s="3" t="s">
        <v>21</v>
      </c>
      <c r="C1379" s="4" t="s">
        <v>11</v>
      </c>
      <c r="D1379" s="4">
        <v>1953</v>
      </c>
      <c r="E1379" s="4" t="s">
        <v>1</v>
      </c>
      <c r="F1379" s="5">
        <v>34.75</v>
      </c>
      <c r="G1379" s="7">
        <v>67866.75</v>
      </c>
    </row>
    <row r="1380" spans="1:7" x14ac:dyDescent="0.3">
      <c r="A1380" s="2">
        <v>44426</v>
      </c>
      <c r="B1380" s="3" t="s">
        <v>21</v>
      </c>
      <c r="C1380" s="4" t="s">
        <v>11</v>
      </c>
      <c r="D1380" s="4">
        <v>964</v>
      </c>
      <c r="E1380" s="4" t="s">
        <v>1</v>
      </c>
      <c r="F1380" s="5">
        <v>34.75</v>
      </c>
      <c r="G1380" s="7">
        <v>33499</v>
      </c>
    </row>
    <row r="1381" spans="1:7" x14ac:dyDescent="0.3">
      <c r="A1381" s="2">
        <v>44426</v>
      </c>
      <c r="B1381" s="3" t="s">
        <v>21</v>
      </c>
      <c r="C1381" s="4" t="s">
        <v>11</v>
      </c>
      <c r="D1381" s="4">
        <v>864</v>
      </c>
      <c r="E1381" s="4" t="s">
        <v>1</v>
      </c>
      <c r="F1381" s="5">
        <v>36.25</v>
      </c>
      <c r="G1381" s="7">
        <v>31320</v>
      </c>
    </row>
    <row r="1382" spans="1:7" x14ac:dyDescent="0.3">
      <c r="A1382" s="2">
        <v>44426</v>
      </c>
      <c r="B1382" s="3" t="s">
        <v>21</v>
      </c>
      <c r="C1382" s="4" t="s">
        <v>11</v>
      </c>
      <c r="D1382" s="4">
        <v>884</v>
      </c>
      <c r="E1382" s="4" t="s">
        <v>1</v>
      </c>
      <c r="F1382" s="5">
        <v>37.25</v>
      </c>
      <c r="G1382" s="7">
        <v>32929</v>
      </c>
    </row>
    <row r="1383" spans="1:7" x14ac:dyDescent="0.3">
      <c r="A1383" s="2">
        <v>44426</v>
      </c>
      <c r="B1383" s="3" t="s">
        <v>21</v>
      </c>
      <c r="C1383" s="4" t="s">
        <v>11</v>
      </c>
      <c r="D1383" s="4">
        <v>466</v>
      </c>
      <c r="E1383" s="4" t="s">
        <v>1</v>
      </c>
      <c r="F1383" s="5">
        <v>37.25</v>
      </c>
      <c r="G1383" s="7">
        <v>17358.5</v>
      </c>
    </row>
    <row r="1384" spans="1:7" x14ac:dyDescent="0.3">
      <c r="A1384" s="2">
        <v>44426</v>
      </c>
      <c r="B1384" s="3" t="s">
        <v>21</v>
      </c>
      <c r="C1384" s="4" t="s">
        <v>11</v>
      </c>
      <c r="D1384" s="4">
        <v>818</v>
      </c>
      <c r="E1384" s="4" t="s">
        <v>1</v>
      </c>
      <c r="F1384" s="5">
        <v>37.25</v>
      </c>
      <c r="G1384" s="7">
        <v>30470.5</v>
      </c>
    </row>
    <row r="1385" spans="1:7" x14ac:dyDescent="0.3">
      <c r="A1385" s="2">
        <v>44426</v>
      </c>
      <c r="B1385" s="3" t="s">
        <v>21</v>
      </c>
      <c r="C1385" s="4" t="s">
        <v>11</v>
      </c>
      <c r="D1385" s="4">
        <v>402</v>
      </c>
      <c r="E1385" s="4" t="s">
        <v>1</v>
      </c>
      <c r="F1385" s="5">
        <v>37.25</v>
      </c>
      <c r="G1385" s="7">
        <v>14974.5</v>
      </c>
    </row>
    <row r="1386" spans="1:7" x14ac:dyDescent="0.3">
      <c r="A1386" s="2">
        <v>44426</v>
      </c>
      <c r="B1386" s="3" t="s">
        <v>21</v>
      </c>
      <c r="C1386" s="4" t="s">
        <v>11</v>
      </c>
      <c r="D1386" s="4">
        <v>2204</v>
      </c>
      <c r="E1386" s="4" t="s">
        <v>1</v>
      </c>
      <c r="F1386" s="5">
        <v>34.75</v>
      </c>
      <c r="G1386" s="7">
        <v>76589</v>
      </c>
    </row>
    <row r="1387" spans="1:7" x14ac:dyDescent="0.3">
      <c r="A1387" s="2">
        <v>44518</v>
      </c>
      <c r="B1387" s="3" t="s">
        <v>21</v>
      </c>
      <c r="C1387" s="4" t="s">
        <v>11</v>
      </c>
      <c r="D1387" s="4">
        <v>668</v>
      </c>
      <c r="E1387" s="4" t="s">
        <v>1</v>
      </c>
      <c r="F1387" s="5">
        <v>42.5</v>
      </c>
      <c r="G1387" s="7">
        <v>28390</v>
      </c>
    </row>
    <row r="1388" spans="1:7" x14ac:dyDescent="0.3">
      <c r="A1388" s="2">
        <v>44518</v>
      </c>
      <c r="B1388" s="3" t="s">
        <v>21</v>
      </c>
      <c r="C1388" s="4" t="s">
        <v>11</v>
      </c>
      <c r="D1388" s="4">
        <v>1466</v>
      </c>
      <c r="E1388" s="4" t="s">
        <v>1</v>
      </c>
      <c r="F1388" s="5">
        <v>42.5</v>
      </c>
      <c r="G1388" s="7">
        <v>62305</v>
      </c>
    </row>
    <row r="1389" spans="1:7" x14ac:dyDescent="0.3">
      <c r="A1389" s="2">
        <v>44056</v>
      </c>
      <c r="B1389" s="3" t="s">
        <v>131</v>
      </c>
      <c r="C1389" s="4" t="s">
        <v>11</v>
      </c>
      <c r="D1389" s="4">
        <v>160</v>
      </c>
      <c r="E1389" s="4" t="s">
        <v>1</v>
      </c>
      <c r="F1389" s="5">
        <v>29</v>
      </c>
      <c r="G1389" s="7">
        <v>4640</v>
      </c>
    </row>
    <row r="1390" spans="1:7" x14ac:dyDescent="0.3">
      <c r="A1390" s="2">
        <v>44078</v>
      </c>
      <c r="B1390" s="3" t="s">
        <v>131</v>
      </c>
      <c r="C1390" s="4" t="s">
        <v>11</v>
      </c>
      <c r="D1390" s="4">
        <v>160</v>
      </c>
      <c r="E1390" s="4" t="s">
        <v>1</v>
      </c>
      <c r="F1390" s="5">
        <v>29</v>
      </c>
      <c r="G1390" s="7">
        <v>4640</v>
      </c>
    </row>
    <row r="1391" spans="1:7" x14ac:dyDescent="0.3">
      <c r="A1391" s="2">
        <v>44233</v>
      </c>
      <c r="B1391" s="3" t="s">
        <v>131</v>
      </c>
      <c r="C1391" s="4" t="s">
        <v>11</v>
      </c>
      <c r="D1391" s="4">
        <v>315</v>
      </c>
      <c r="E1391" s="4" t="s">
        <v>1</v>
      </c>
      <c r="F1391" s="5">
        <v>39</v>
      </c>
      <c r="G1391" s="7">
        <v>12285</v>
      </c>
    </row>
    <row r="1392" spans="1:7" x14ac:dyDescent="0.3">
      <c r="A1392" s="2">
        <v>44386</v>
      </c>
      <c r="B1392" s="3" t="s">
        <v>131</v>
      </c>
      <c r="C1392" s="4" t="s">
        <v>14</v>
      </c>
      <c r="D1392" s="4">
        <v>1006</v>
      </c>
      <c r="E1392" s="4" t="s">
        <v>1</v>
      </c>
      <c r="F1392" s="5">
        <v>40</v>
      </c>
      <c r="G1392" s="7">
        <v>40240</v>
      </c>
    </row>
    <row r="1393" spans="1:7" x14ac:dyDescent="0.3">
      <c r="A1393" s="2">
        <v>43573</v>
      </c>
      <c r="B1393" s="3" t="s">
        <v>40</v>
      </c>
      <c r="C1393" s="4" t="s">
        <v>13</v>
      </c>
      <c r="D1393" s="4">
        <v>673</v>
      </c>
      <c r="E1393" s="4" t="s">
        <v>3</v>
      </c>
      <c r="F1393" s="5">
        <v>25.5</v>
      </c>
      <c r="G1393" s="7">
        <v>17161.5</v>
      </c>
    </row>
    <row r="1394" spans="1:7" x14ac:dyDescent="0.3">
      <c r="A1394" s="2">
        <v>43573</v>
      </c>
      <c r="B1394" s="3" t="s">
        <v>40</v>
      </c>
      <c r="C1394" s="4" t="s">
        <v>13</v>
      </c>
      <c r="D1394" s="4">
        <v>101</v>
      </c>
      <c r="E1394" s="4" t="s">
        <v>3</v>
      </c>
      <c r="F1394" s="5">
        <v>31.5</v>
      </c>
      <c r="G1394" s="7">
        <v>3181.5</v>
      </c>
    </row>
    <row r="1395" spans="1:7" x14ac:dyDescent="0.3">
      <c r="A1395" s="2">
        <v>43573</v>
      </c>
      <c r="B1395" s="3" t="s">
        <v>40</v>
      </c>
      <c r="C1395" s="4" t="s">
        <v>13</v>
      </c>
      <c r="D1395" s="4">
        <v>103</v>
      </c>
      <c r="E1395" s="4" t="s">
        <v>3</v>
      </c>
      <c r="F1395" s="5">
        <v>32.5</v>
      </c>
      <c r="G1395" s="7">
        <v>3347.5</v>
      </c>
    </row>
    <row r="1396" spans="1:7" x14ac:dyDescent="0.3">
      <c r="A1396" s="2">
        <v>43573</v>
      </c>
      <c r="B1396" s="3" t="s">
        <v>40</v>
      </c>
      <c r="C1396" s="4" t="s">
        <v>13</v>
      </c>
      <c r="D1396" s="4">
        <v>300</v>
      </c>
      <c r="E1396" s="4" t="s">
        <v>3</v>
      </c>
      <c r="F1396" s="5">
        <v>23</v>
      </c>
      <c r="G1396" s="7">
        <v>6900</v>
      </c>
    </row>
    <row r="1397" spans="1:7" x14ac:dyDescent="0.3">
      <c r="A1397" s="2">
        <v>43594</v>
      </c>
      <c r="B1397" s="3" t="s">
        <v>40</v>
      </c>
      <c r="C1397" s="4" t="s">
        <v>13</v>
      </c>
      <c r="D1397" s="4">
        <v>607</v>
      </c>
      <c r="E1397" s="4" t="s">
        <v>3</v>
      </c>
      <c r="F1397" s="5">
        <v>25.5</v>
      </c>
      <c r="G1397" s="7">
        <v>15478.5</v>
      </c>
    </row>
    <row r="1398" spans="1:7" x14ac:dyDescent="0.3">
      <c r="A1398" s="2">
        <v>43594</v>
      </c>
      <c r="B1398" s="3" t="s">
        <v>40</v>
      </c>
      <c r="C1398" s="4" t="s">
        <v>13</v>
      </c>
      <c r="D1398" s="4">
        <v>200</v>
      </c>
      <c r="E1398" s="4" t="s">
        <v>3</v>
      </c>
      <c r="F1398" s="5">
        <v>31.5</v>
      </c>
      <c r="G1398" s="7">
        <v>6300</v>
      </c>
    </row>
    <row r="1399" spans="1:7" x14ac:dyDescent="0.3">
      <c r="A1399" s="2">
        <v>43595</v>
      </c>
      <c r="B1399" s="3" t="s">
        <v>40</v>
      </c>
      <c r="C1399" s="4" t="s">
        <v>13</v>
      </c>
      <c r="D1399" s="4">
        <v>405</v>
      </c>
      <c r="E1399" s="4" t="s">
        <v>3</v>
      </c>
      <c r="F1399" s="5">
        <v>23</v>
      </c>
      <c r="G1399" s="7">
        <v>9315</v>
      </c>
    </row>
    <row r="1400" spans="1:7" x14ac:dyDescent="0.3">
      <c r="A1400" s="2">
        <v>43623</v>
      </c>
      <c r="B1400" s="3" t="s">
        <v>40</v>
      </c>
      <c r="C1400" s="4" t="s">
        <v>13</v>
      </c>
      <c r="D1400" s="4">
        <v>400</v>
      </c>
      <c r="E1400" s="4" t="s">
        <v>3</v>
      </c>
      <c r="F1400" s="5">
        <v>25.5</v>
      </c>
      <c r="G1400" s="7">
        <v>10200</v>
      </c>
    </row>
    <row r="1401" spans="1:7" x14ac:dyDescent="0.3">
      <c r="A1401" s="2">
        <v>43623</v>
      </c>
      <c r="B1401" s="3" t="s">
        <v>40</v>
      </c>
      <c r="C1401" s="4" t="s">
        <v>13</v>
      </c>
      <c r="D1401" s="4">
        <v>211</v>
      </c>
      <c r="E1401" s="4" t="s">
        <v>3</v>
      </c>
      <c r="F1401" s="5">
        <v>31.5</v>
      </c>
      <c r="G1401" s="7">
        <v>6646.5</v>
      </c>
    </row>
    <row r="1402" spans="1:7" x14ac:dyDescent="0.3">
      <c r="A1402" s="2">
        <v>43623</v>
      </c>
      <c r="B1402" s="3" t="s">
        <v>40</v>
      </c>
      <c r="C1402" s="4" t="s">
        <v>13</v>
      </c>
      <c r="D1402" s="4">
        <v>100</v>
      </c>
      <c r="E1402" s="4" t="s">
        <v>3</v>
      </c>
      <c r="F1402" s="5">
        <v>32.5</v>
      </c>
      <c r="G1402" s="7">
        <v>3250</v>
      </c>
    </row>
    <row r="1403" spans="1:7" x14ac:dyDescent="0.3">
      <c r="A1403" s="2">
        <v>43623</v>
      </c>
      <c r="B1403" s="3" t="s">
        <v>40</v>
      </c>
      <c r="C1403" s="4" t="s">
        <v>13</v>
      </c>
      <c r="D1403" s="4">
        <v>280</v>
      </c>
      <c r="E1403" s="4" t="s">
        <v>3</v>
      </c>
      <c r="F1403" s="5">
        <v>23</v>
      </c>
      <c r="G1403" s="7">
        <v>6440</v>
      </c>
    </row>
    <row r="1404" spans="1:7" x14ac:dyDescent="0.3">
      <c r="A1404" s="2">
        <v>43642</v>
      </c>
      <c r="B1404" s="3" t="s">
        <v>40</v>
      </c>
      <c r="C1404" s="4" t="s">
        <v>13</v>
      </c>
      <c r="D1404" s="4">
        <v>387</v>
      </c>
      <c r="E1404" s="4" t="s">
        <v>3</v>
      </c>
      <c r="F1404" s="5">
        <v>31.5</v>
      </c>
      <c r="G1404" s="7">
        <v>12190.5</v>
      </c>
    </row>
    <row r="1405" spans="1:7" x14ac:dyDescent="0.3">
      <c r="A1405" s="2">
        <v>43642</v>
      </c>
      <c r="B1405" s="3" t="s">
        <v>40</v>
      </c>
      <c r="C1405" s="4" t="s">
        <v>13</v>
      </c>
      <c r="D1405" s="4">
        <v>200</v>
      </c>
      <c r="E1405" s="4" t="s">
        <v>3</v>
      </c>
      <c r="F1405" s="5">
        <v>25.5</v>
      </c>
      <c r="G1405" s="7">
        <v>5100</v>
      </c>
    </row>
    <row r="1406" spans="1:7" x14ac:dyDescent="0.3">
      <c r="A1406" s="2">
        <v>43643</v>
      </c>
      <c r="B1406" s="3" t="s">
        <v>40</v>
      </c>
      <c r="C1406" s="4" t="s">
        <v>13</v>
      </c>
      <c r="D1406" s="4">
        <v>404</v>
      </c>
      <c r="E1406" s="4" t="s">
        <v>3</v>
      </c>
      <c r="F1406" s="5">
        <v>32.5</v>
      </c>
      <c r="G1406" s="7">
        <v>13130</v>
      </c>
    </row>
    <row r="1407" spans="1:7" x14ac:dyDescent="0.3">
      <c r="A1407" s="2">
        <v>43663</v>
      </c>
      <c r="B1407" s="3" t="s">
        <v>40</v>
      </c>
      <c r="C1407" s="4" t="s">
        <v>13</v>
      </c>
      <c r="D1407" s="4">
        <v>402</v>
      </c>
      <c r="E1407" s="4" t="s">
        <v>3</v>
      </c>
      <c r="F1407" s="5">
        <v>25.5</v>
      </c>
      <c r="G1407" s="7">
        <v>10251</v>
      </c>
    </row>
    <row r="1408" spans="1:7" x14ac:dyDescent="0.3">
      <c r="A1408" s="2">
        <v>43663</v>
      </c>
      <c r="B1408" s="3" t="s">
        <v>40</v>
      </c>
      <c r="C1408" s="4" t="s">
        <v>13</v>
      </c>
      <c r="D1408" s="4">
        <v>300</v>
      </c>
      <c r="E1408" s="4" t="s">
        <v>3</v>
      </c>
      <c r="F1408" s="5">
        <v>31.5</v>
      </c>
      <c r="G1408" s="7">
        <v>9450</v>
      </c>
    </row>
    <row r="1409" spans="1:7" x14ac:dyDescent="0.3">
      <c r="A1409" s="2">
        <v>43664</v>
      </c>
      <c r="B1409" s="3" t="s">
        <v>40</v>
      </c>
      <c r="C1409" s="4" t="s">
        <v>13</v>
      </c>
      <c r="D1409" s="4">
        <v>100</v>
      </c>
      <c r="E1409" s="4" t="s">
        <v>3</v>
      </c>
      <c r="F1409" s="5">
        <v>32.5</v>
      </c>
      <c r="G1409" s="7">
        <v>3250</v>
      </c>
    </row>
    <row r="1410" spans="1:7" x14ac:dyDescent="0.3">
      <c r="A1410" s="2">
        <v>43664</v>
      </c>
      <c r="B1410" s="3" t="s">
        <v>40</v>
      </c>
      <c r="C1410" s="4" t="s">
        <v>13</v>
      </c>
      <c r="D1410" s="4">
        <v>200</v>
      </c>
      <c r="E1410" s="4" t="s">
        <v>3</v>
      </c>
      <c r="F1410" s="5">
        <v>23</v>
      </c>
      <c r="G1410" s="7">
        <v>4600</v>
      </c>
    </row>
    <row r="1411" spans="1:7" x14ac:dyDescent="0.3">
      <c r="A1411" s="2">
        <v>43698</v>
      </c>
      <c r="B1411" s="3" t="s">
        <v>40</v>
      </c>
      <c r="C1411" s="4" t="s">
        <v>13</v>
      </c>
      <c r="D1411" s="4">
        <v>308</v>
      </c>
      <c r="E1411" s="4" t="s">
        <v>3</v>
      </c>
      <c r="F1411" s="5">
        <v>25.5</v>
      </c>
      <c r="G1411" s="7">
        <v>7854</v>
      </c>
    </row>
    <row r="1412" spans="1:7" x14ac:dyDescent="0.3">
      <c r="A1412" s="2">
        <v>43698</v>
      </c>
      <c r="B1412" s="3" t="s">
        <v>40</v>
      </c>
      <c r="C1412" s="4" t="s">
        <v>13</v>
      </c>
      <c r="D1412" s="4">
        <v>298</v>
      </c>
      <c r="E1412" s="4" t="s">
        <v>3</v>
      </c>
      <c r="F1412" s="5">
        <v>31.5</v>
      </c>
      <c r="G1412" s="7">
        <v>9387</v>
      </c>
    </row>
    <row r="1413" spans="1:7" x14ac:dyDescent="0.3">
      <c r="A1413" s="2">
        <v>43698</v>
      </c>
      <c r="B1413" s="3" t="s">
        <v>40</v>
      </c>
      <c r="C1413" s="4" t="s">
        <v>13</v>
      </c>
      <c r="D1413" s="4">
        <v>402</v>
      </c>
      <c r="E1413" s="4" t="s">
        <v>3</v>
      </c>
      <c r="F1413" s="5">
        <v>23</v>
      </c>
      <c r="G1413" s="7">
        <v>9246</v>
      </c>
    </row>
    <row r="1414" spans="1:7" x14ac:dyDescent="0.3">
      <c r="A1414" s="2">
        <v>43712</v>
      </c>
      <c r="B1414" s="3" t="s">
        <v>40</v>
      </c>
      <c r="C1414" s="4" t="s">
        <v>13</v>
      </c>
      <c r="D1414" s="4">
        <v>401</v>
      </c>
      <c r="E1414" s="4" t="s">
        <v>3</v>
      </c>
      <c r="F1414" s="5">
        <v>25.5</v>
      </c>
      <c r="G1414" s="7">
        <v>10225.5</v>
      </c>
    </row>
    <row r="1415" spans="1:7" x14ac:dyDescent="0.3">
      <c r="A1415" s="2">
        <v>43712</v>
      </c>
      <c r="B1415" s="3" t="s">
        <v>40</v>
      </c>
      <c r="C1415" s="4" t="s">
        <v>13</v>
      </c>
      <c r="D1415" s="4">
        <v>310</v>
      </c>
      <c r="E1415" s="4" t="s">
        <v>3</v>
      </c>
      <c r="F1415" s="5">
        <v>31.5</v>
      </c>
      <c r="G1415" s="7">
        <v>9765</v>
      </c>
    </row>
    <row r="1416" spans="1:7" x14ac:dyDescent="0.3">
      <c r="A1416" s="2">
        <v>43712</v>
      </c>
      <c r="B1416" s="3" t="s">
        <v>40</v>
      </c>
      <c r="C1416" s="4" t="s">
        <v>13</v>
      </c>
      <c r="D1416" s="4">
        <v>404</v>
      </c>
      <c r="E1416" s="4" t="s">
        <v>3</v>
      </c>
      <c r="F1416" s="5">
        <v>23</v>
      </c>
      <c r="G1416" s="7">
        <v>9292</v>
      </c>
    </row>
    <row r="1417" spans="1:7" x14ac:dyDescent="0.3">
      <c r="A1417" s="2">
        <v>43761</v>
      </c>
      <c r="B1417" s="3" t="s">
        <v>40</v>
      </c>
      <c r="C1417" s="4" t="s">
        <v>13</v>
      </c>
      <c r="D1417" s="4">
        <v>291</v>
      </c>
      <c r="E1417" s="4" t="s">
        <v>3</v>
      </c>
      <c r="F1417" s="5">
        <v>25.5</v>
      </c>
      <c r="G1417" s="7">
        <v>7420.5</v>
      </c>
    </row>
    <row r="1418" spans="1:7" x14ac:dyDescent="0.3">
      <c r="A1418" s="2">
        <v>43761</v>
      </c>
      <c r="B1418" s="3" t="s">
        <v>40</v>
      </c>
      <c r="C1418" s="4" t="s">
        <v>13</v>
      </c>
      <c r="D1418" s="4">
        <v>305</v>
      </c>
      <c r="E1418" s="4" t="s">
        <v>3</v>
      </c>
      <c r="F1418" s="5">
        <v>31.5</v>
      </c>
      <c r="G1418" s="7">
        <v>9607.5</v>
      </c>
    </row>
    <row r="1419" spans="1:7" x14ac:dyDescent="0.3">
      <c r="A1419" s="2">
        <v>43761</v>
      </c>
      <c r="B1419" s="3" t="s">
        <v>40</v>
      </c>
      <c r="C1419" s="4" t="s">
        <v>13</v>
      </c>
      <c r="D1419" s="4">
        <v>102</v>
      </c>
      <c r="E1419" s="4" t="s">
        <v>3</v>
      </c>
      <c r="F1419" s="5">
        <v>32.5</v>
      </c>
      <c r="G1419" s="7">
        <v>3315</v>
      </c>
    </row>
    <row r="1420" spans="1:7" x14ac:dyDescent="0.3">
      <c r="A1420" s="2">
        <v>43761</v>
      </c>
      <c r="B1420" s="3" t="s">
        <v>40</v>
      </c>
      <c r="C1420" s="4" t="s">
        <v>13</v>
      </c>
      <c r="D1420" s="4">
        <v>400</v>
      </c>
      <c r="E1420" s="4" t="s">
        <v>3</v>
      </c>
      <c r="F1420" s="5">
        <v>23</v>
      </c>
      <c r="G1420" s="7">
        <v>9200</v>
      </c>
    </row>
    <row r="1421" spans="1:7" x14ac:dyDescent="0.3">
      <c r="A1421" s="2">
        <v>44179</v>
      </c>
      <c r="B1421" s="3" t="s">
        <v>40</v>
      </c>
      <c r="C1421" s="4" t="s">
        <v>13</v>
      </c>
      <c r="D1421" s="4">
        <v>293</v>
      </c>
      <c r="E1421" s="4" t="s">
        <v>3</v>
      </c>
      <c r="F1421" s="5">
        <v>28</v>
      </c>
      <c r="G1421" s="7">
        <v>8204</v>
      </c>
    </row>
    <row r="1422" spans="1:7" x14ac:dyDescent="0.3">
      <c r="A1422" s="2">
        <v>44179</v>
      </c>
      <c r="B1422" s="3" t="s">
        <v>40</v>
      </c>
      <c r="C1422" s="4" t="s">
        <v>13</v>
      </c>
      <c r="D1422" s="4">
        <v>100</v>
      </c>
      <c r="E1422" s="4" t="s">
        <v>3</v>
      </c>
      <c r="F1422" s="5">
        <v>35</v>
      </c>
      <c r="G1422" s="7">
        <v>3500</v>
      </c>
    </row>
    <row r="1423" spans="1:7" x14ac:dyDescent="0.3">
      <c r="A1423" s="2">
        <v>44179</v>
      </c>
      <c r="B1423" s="3" t="s">
        <v>40</v>
      </c>
      <c r="C1423" s="4" t="s">
        <v>13</v>
      </c>
      <c r="D1423" s="4">
        <v>305</v>
      </c>
      <c r="E1423" s="4" t="s">
        <v>3</v>
      </c>
      <c r="F1423" s="5">
        <v>36</v>
      </c>
      <c r="G1423" s="7">
        <v>10980</v>
      </c>
    </row>
    <row r="1424" spans="1:7" x14ac:dyDescent="0.3">
      <c r="A1424" s="2">
        <v>44179</v>
      </c>
      <c r="B1424" s="3" t="s">
        <v>40</v>
      </c>
      <c r="C1424" s="4" t="s">
        <v>13</v>
      </c>
      <c r="D1424" s="4">
        <v>400</v>
      </c>
      <c r="E1424" s="4" t="s">
        <v>3</v>
      </c>
      <c r="F1424" s="5">
        <v>24.75</v>
      </c>
      <c r="G1424" s="7">
        <v>9900</v>
      </c>
    </row>
    <row r="1425" spans="1:7" x14ac:dyDescent="0.3">
      <c r="A1425" s="2">
        <v>44190</v>
      </c>
      <c r="B1425" s="3" t="s">
        <v>40</v>
      </c>
      <c r="C1425" s="4" t="s">
        <v>15</v>
      </c>
      <c r="D1425" s="4">
        <v>7776</v>
      </c>
      <c r="E1425" s="4" t="s">
        <v>2</v>
      </c>
      <c r="F1425" s="5">
        <v>5.25</v>
      </c>
      <c r="G1425" s="7">
        <v>40824</v>
      </c>
    </row>
    <row r="1426" spans="1:7" x14ac:dyDescent="0.3">
      <c r="A1426" s="2">
        <v>44190</v>
      </c>
      <c r="B1426" s="3" t="s">
        <v>40</v>
      </c>
      <c r="C1426" s="4" t="s">
        <v>13</v>
      </c>
      <c r="D1426" s="4">
        <v>300</v>
      </c>
      <c r="E1426" s="4" t="s">
        <v>3</v>
      </c>
      <c r="F1426" s="5">
        <v>28</v>
      </c>
      <c r="G1426" s="7">
        <v>8400</v>
      </c>
    </row>
    <row r="1427" spans="1:7" x14ac:dyDescent="0.3">
      <c r="A1427" s="2">
        <v>44190</v>
      </c>
      <c r="B1427" s="3" t="s">
        <v>40</v>
      </c>
      <c r="C1427" s="4" t="s">
        <v>13</v>
      </c>
      <c r="D1427" s="4">
        <v>250</v>
      </c>
      <c r="E1427" s="4" t="s">
        <v>3</v>
      </c>
      <c r="F1427" s="5">
        <v>35</v>
      </c>
      <c r="G1427" s="7">
        <v>8750</v>
      </c>
    </row>
    <row r="1428" spans="1:7" x14ac:dyDescent="0.3">
      <c r="A1428" s="2">
        <v>44190</v>
      </c>
      <c r="B1428" s="3" t="s">
        <v>40</v>
      </c>
      <c r="C1428" s="4" t="s">
        <v>13</v>
      </c>
      <c r="D1428" s="4">
        <v>250</v>
      </c>
      <c r="E1428" s="4" t="s">
        <v>3</v>
      </c>
      <c r="F1428" s="5">
        <v>36</v>
      </c>
      <c r="G1428" s="7">
        <v>9000</v>
      </c>
    </row>
    <row r="1429" spans="1:7" x14ac:dyDescent="0.3">
      <c r="A1429" s="2">
        <v>44190</v>
      </c>
      <c r="B1429" s="3" t="s">
        <v>40</v>
      </c>
      <c r="C1429" s="4" t="s">
        <v>13</v>
      </c>
      <c r="D1429" s="4">
        <v>296</v>
      </c>
      <c r="E1429" s="4" t="s">
        <v>3</v>
      </c>
      <c r="F1429" s="5">
        <v>24.75</v>
      </c>
      <c r="G1429" s="7">
        <v>7326</v>
      </c>
    </row>
    <row r="1430" spans="1:7" x14ac:dyDescent="0.3">
      <c r="A1430" s="2">
        <v>44205</v>
      </c>
      <c r="B1430" s="3" t="s">
        <v>40</v>
      </c>
      <c r="C1430" s="4" t="s">
        <v>15</v>
      </c>
      <c r="D1430" s="4">
        <v>7376</v>
      </c>
      <c r="E1430" s="4" t="s">
        <v>2</v>
      </c>
      <c r="F1430" s="5">
        <v>5.25</v>
      </c>
      <c r="G1430" s="7">
        <v>38724</v>
      </c>
    </row>
    <row r="1431" spans="1:7" x14ac:dyDescent="0.3">
      <c r="A1431" s="2">
        <v>44211</v>
      </c>
      <c r="B1431" s="3" t="s">
        <v>40</v>
      </c>
      <c r="C1431" s="4" t="s">
        <v>13</v>
      </c>
      <c r="D1431" s="4">
        <v>411</v>
      </c>
      <c r="E1431" s="4" t="s">
        <v>3</v>
      </c>
      <c r="F1431" s="5">
        <v>28</v>
      </c>
      <c r="G1431" s="7">
        <v>11508</v>
      </c>
    </row>
    <row r="1432" spans="1:7" x14ac:dyDescent="0.3">
      <c r="A1432" s="2">
        <v>44211</v>
      </c>
      <c r="B1432" s="3" t="s">
        <v>40</v>
      </c>
      <c r="C1432" s="4" t="s">
        <v>13</v>
      </c>
      <c r="D1432" s="4">
        <v>200</v>
      </c>
      <c r="E1432" s="4" t="s">
        <v>3</v>
      </c>
      <c r="F1432" s="5">
        <v>35</v>
      </c>
      <c r="G1432" s="7">
        <v>7000</v>
      </c>
    </row>
    <row r="1433" spans="1:7" x14ac:dyDescent="0.3">
      <c r="A1433" s="2">
        <v>44211</v>
      </c>
      <c r="B1433" s="3" t="s">
        <v>40</v>
      </c>
      <c r="C1433" s="4" t="s">
        <v>13</v>
      </c>
      <c r="D1433" s="4">
        <v>602</v>
      </c>
      <c r="E1433" s="4" t="s">
        <v>3</v>
      </c>
      <c r="F1433" s="5">
        <v>24.75</v>
      </c>
      <c r="G1433" s="7">
        <v>14899.5</v>
      </c>
    </row>
    <row r="1434" spans="1:7" x14ac:dyDescent="0.3">
      <c r="A1434" s="2">
        <v>44218</v>
      </c>
      <c r="B1434" s="3" t="s">
        <v>40</v>
      </c>
      <c r="C1434" s="4" t="s">
        <v>15</v>
      </c>
      <c r="D1434" s="4">
        <v>7368</v>
      </c>
      <c r="E1434" s="4" t="s">
        <v>2</v>
      </c>
      <c r="F1434" s="5">
        <v>5.25</v>
      </c>
      <c r="G1434" s="7">
        <v>38682</v>
      </c>
    </row>
    <row r="1435" spans="1:7" x14ac:dyDescent="0.3">
      <c r="A1435" s="2">
        <v>44233</v>
      </c>
      <c r="B1435" s="3" t="s">
        <v>40</v>
      </c>
      <c r="C1435" s="4" t="s">
        <v>15</v>
      </c>
      <c r="D1435" s="4">
        <v>7056</v>
      </c>
      <c r="E1435" s="4" t="s">
        <v>2</v>
      </c>
      <c r="F1435" s="5">
        <v>5.25</v>
      </c>
      <c r="G1435" s="7">
        <v>37044</v>
      </c>
    </row>
    <row r="1436" spans="1:7" x14ac:dyDescent="0.3">
      <c r="A1436" s="2">
        <v>44272</v>
      </c>
      <c r="B1436" s="3" t="s">
        <v>40</v>
      </c>
      <c r="C1436" s="4" t="s">
        <v>13</v>
      </c>
      <c r="D1436" s="4">
        <v>200</v>
      </c>
      <c r="E1436" s="4" t="s">
        <v>3</v>
      </c>
      <c r="F1436" s="5">
        <v>33</v>
      </c>
      <c r="G1436" s="7">
        <v>6600</v>
      </c>
    </row>
    <row r="1437" spans="1:7" x14ac:dyDescent="0.3">
      <c r="A1437" s="2">
        <v>44272</v>
      </c>
      <c r="B1437" s="3" t="s">
        <v>40</v>
      </c>
      <c r="C1437" s="4" t="s">
        <v>13</v>
      </c>
      <c r="D1437" s="4">
        <v>300</v>
      </c>
      <c r="E1437" s="4" t="s">
        <v>3</v>
      </c>
      <c r="F1437" s="5">
        <v>40.5</v>
      </c>
      <c r="G1437" s="7">
        <v>12150</v>
      </c>
    </row>
    <row r="1438" spans="1:7" x14ac:dyDescent="0.3">
      <c r="A1438" s="2">
        <v>44272</v>
      </c>
      <c r="B1438" s="3" t="s">
        <v>40</v>
      </c>
      <c r="C1438" s="4" t="s">
        <v>13</v>
      </c>
      <c r="D1438" s="4">
        <v>408</v>
      </c>
      <c r="E1438" s="4" t="s">
        <v>3</v>
      </c>
      <c r="F1438" s="5">
        <v>42</v>
      </c>
      <c r="G1438" s="7">
        <v>17136</v>
      </c>
    </row>
    <row r="1439" spans="1:7" x14ac:dyDescent="0.3">
      <c r="A1439" s="2">
        <v>44272</v>
      </c>
      <c r="B1439" s="3" t="s">
        <v>40</v>
      </c>
      <c r="C1439" s="4" t="s">
        <v>13</v>
      </c>
      <c r="D1439" s="4">
        <v>200</v>
      </c>
      <c r="E1439" s="4" t="s">
        <v>3</v>
      </c>
      <c r="F1439" s="5">
        <v>27.5</v>
      </c>
      <c r="G1439" s="7">
        <v>5500</v>
      </c>
    </row>
    <row r="1440" spans="1:7" x14ac:dyDescent="0.3">
      <c r="A1440" s="2">
        <v>44292</v>
      </c>
      <c r="B1440" s="3" t="s">
        <v>40</v>
      </c>
      <c r="C1440" s="4" t="s">
        <v>13</v>
      </c>
      <c r="D1440" s="4">
        <v>202</v>
      </c>
      <c r="E1440" s="4" t="s">
        <v>3</v>
      </c>
      <c r="F1440" s="5">
        <v>33</v>
      </c>
      <c r="G1440" s="7">
        <v>6666</v>
      </c>
    </row>
    <row r="1441" spans="1:7" x14ac:dyDescent="0.3">
      <c r="A1441" s="2">
        <v>44292</v>
      </c>
      <c r="B1441" s="3" t="s">
        <v>40</v>
      </c>
      <c r="C1441" s="4" t="s">
        <v>13</v>
      </c>
      <c r="D1441" s="4">
        <v>300</v>
      </c>
      <c r="E1441" s="4" t="s">
        <v>3</v>
      </c>
      <c r="F1441" s="5">
        <v>40.5</v>
      </c>
      <c r="G1441" s="7">
        <v>12150</v>
      </c>
    </row>
    <row r="1442" spans="1:7" x14ac:dyDescent="0.3">
      <c r="A1442" s="2">
        <v>44292</v>
      </c>
      <c r="B1442" s="3" t="s">
        <v>40</v>
      </c>
      <c r="C1442" s="4" t="s">
        <v>13</v>
      </c>
      <c r="D1442" s="4">
        <v>300</v>
      </c>
      <c r="E1442" s="4" t="s">
        <v>3</v>
      </c>
      <c r="F1442" s="5">
        <v>42</v>
      </c>
      <c r="G1442" s="7">
        <v>12600</v>
      </c>
    </row>
    <row r="1443" spans="1:7" x14ac:dyDescent="0.3">
      <c r="A1443" s="2">
        <v>44292</v>
      </c>
      <c r="B1443" s="3" t="s">
        <v>40</v>
      </c>
      <c r="C1443" s="4" t="s">
        <v>13</v>
      </c>
      <c r="D1443" s="4">
        <v>304</v>
      </c>
      <c r="E1443" s="4" t="s">
        <v>3</v>
      </c>
      <c r="F1443" s="5">
        <v>27.5</v>
      </c>
      <c r="G1443" s="7">
        <v>8360</v>
      </c>
    </row>
    <row r="1444" spans="1:7" x14ac:dyDescent="0.3">
      <c r="A1444" s="2">
        <v>44309</v>
      </c>
      <c r="B1444" s="3" t="s">
        <v>40</v>
      </c>
      <c r="C1444" s="4" t="s">
        <v>13</v>
      </c>
      <c r="D1444" s="4">
        <v>400</v>
      </c>
      <c r="E1444" s="4" t="s">
        <v>3</v>
      </c>
      <c r="F1444" s="5">
        <v>33</v>
      </c>
      <c r="G1444" s="7">
        <v>13200</v>
      </c>
    </row>
    <row r="1445" spans="1:7" x14ac:dyDescent="0.3">
      <c r="A1445" s="2">
        <v>44309</v>
      </c>
      <c r="B1445" s="3" t="s">
        <v>40</v>
      </c>
      <c r="C1445" s="4" t="s">
        <v>13</v>
      </c>
      <c r="D1445" s="4">
        <v>200</v>
      </c>
      <c r="E1445" s="4" t="s">
        <v>3</v>
      </c>
      <c r="F1445" s="5">
        <v>40.5</v>
      </c>
      <c r="G1445" s="7">
        <v>8100</v>
      </c>
    </row>
    <row r="1446" spans="1:7" x14ac:dyDescent="0.3">
      <c r="A1446" s="2">
        <v>44309</v>
      </c>
      <c r="B1446" s="3" t="s">
        <v>40</v>
      </c>
      <c r="C1446" s="4" t="s">
        <v>13</v>
      </c>
      <c r="D1446" s="4">
        <v>312</v>
      </c>
      <c r="E1446" s="4" t="s">
        <v>3</v>
      </c>
      <c r="F1446" s="5">
        <v>42</v>
      </c>
      <c r="G1446" s="7">
        <v>13104</v>
      </c>
    </row>
    <row r="1447" spans="1:7" x14ac:dyDescent="0.3">
      <c r="A1447" s="2">
        <v>44309</v>
      </c>
      <c r="B1447" s="3" t="s">
        <v>40</v>
      </c>
      <c r="C1447" s="4" t="s">
        <v>13</v>
      </c>
      <c r="D1447" s="4">
        <v>297</v>
      </c>
      <c r="E1447" s="4" t="s">
        <v>3</v>
      </c>
      <c r="F1447" s="5">
        <v>27.5</v>
      </c>
      <c r="G1447" s="7">
        <v>8167.5</v>
      </c>
    </row>
    <row r="1448" spans="1:7" x14ac:dyDescent="0.3">
      <c r="A1448" s="2">
        <v>44326</v>
      </c>
      <c r="B1448" s="3" t="s">
        <v>40</v>
      </c>
      <c r="C1448" s="4" t="s">
        <v>15</v>
      </c>
      <c r="D1448" s="4">
        <v>8110</v>
      </c>
      <c r="E1448" s="4" t="s">
        <v>2</v>
      </c>
      <c r="F1448" s="5">
        <v>5.25</v>
      </c>
      <c r="G1448" s="7">
        <v>42577.5</v>
      </c>
    </row>
    <row r="1449" spans="1:7" x14ac:dyDescent="0.3">
      <c r="A1449" s="2">
        <v>44442</v>
      </c>
      <c r="B1449" s="3" t="s">
        <v>40</v>
      </c>
      <c r="C1449" s="4" t="s">
        <v>13</v>
      </c>
      <c r="D1449" s="4">
        <v>604</v>
      </c>
      <c r="E1449" s="4" t="s">
        <v>3</v>
      </c>
      <c r="F1449" s="5">
        <v>40.5</v>
      </c>
      <c r="G1449" s="7">
        <v>24462</v>
      </c>
    </row>
    <row r="1450" spans="1:7" x14ac:dyDescent="0.3">
      <c r="A1450" s="2">
        <v>44442</v>
      </c>
      <c r="B1450" s="3" t="s">
        <v>40</v>
      </c>
      <c r="C1450" s="4" t="s">
        <v>13</v>
      </c>
      <c r="D1450" s="4">
        <v>253</v>
      </c>
      <c r="E1450" s="4" t="s">
        <v>3</v>
      </c>
      <c r="F1450" s="5">
        <v>42</v>
      </c>
      <c r="G1450" s="7">
        <v>10626</v>
      </c>
    </row>
    <row r="1451" spans="1:7" x14ac:dyDescent="0.3">
      <c r="A1451" s="2">
        <v>44442</v>
      </c>
      <c r="B1451" s="3" t="s">
        <v>40</v>
      </c>
      <c r="C1451" s="4" t="s">
        <v>13</v>
      </c>
      <c r="D1451" s="4">
        <v>250</v>
      </c>
      <c r="E1451" s="4" t="s">
        <v>3</v>
      </c>
      <c r="F1451" s="5">
        <v>27.5</v>
      </c>
      <c r="G1451" s="7">
        <v>6875</v>
      </c>
    </row>
    <row r="1452" spans="1:7" x14ac:dyDescent="0.3">
      <c r="A1452" s="2">
        <v>44477</v>
      </c>
      <c r="B1452" s="3" t="s">
        <v>40</v>
      </c>
      <c r="C1452" s="4" t="s">
        <v>13</v>
      </c>
      <c r="D1452" s="4">
        <v>400</v>
      </c>
      <c r="E1452" s="4" t="s">
        <v>3</v>
      </c>
      <c r="F1452" s="5">
        <v>33</v>
      </c>
      <c r="G1452" s="7">
        <v>13200</v>
      </c>
    </row>
    <row r="1453" spans="1:7" x14ac:dyDescent="0.3">
      <c r="A1453" s="2">
        <v>44477</v>
      </c>
      <c r="B1453" s="3" t="s">
        <v>40</v>
      </c>
      <c r="C1453" s="4" t="s">
        <v>13</v>
      </c>
      <c r="D1453" s="4">
        <v>201</v>
      </c>
      <c r="E1453" s="4" t="s">
        <v>3</v>
      </c>
      <c r="F1453" s="5">
        <v>40.5</v>
      </c>
      <c r="G1453" s="7">
        <v>8140.5</v>
      </c>
    </row>
    <row r="1454" spans="1:7" x14ac:dyDescent="0.3">
      <c r="A1454" s="2">
        <v>44477</v>
      </c>
      <c r="B1454" s="3" t="s">
        <v>40</v>
      </c>
      <c r="C1454" s="4" t="s">
        <v>13</v>
      </c>
      <c r="D1454" s="4">
        <v>203</v>
      </c>
      <c r="E1454" s="4" t="s">
        <v>3</v>
      </c>
      <c r="F1454" s="5">
        <v>42</v>
      </c>
      <c r="G1454" s="7">
        <v>8526</v>
      </c>
    </row>
    <row r="1455" spans="1:7" x14ac:dyDescent="0.3">
      <c r="A1455" s="2">
        <v>44477</v>
      </c>
      <c r="B1455" s="3" t="s">
        <v>40</v>
      </c>
      <c r="C1455" s="4" t="s">
        <v>13</v>
      </c>
      <c r="D1455" s="4">
        <v>400</v>
      </c>
      <c r="E1455" s="4" t="s">
        <v>3</v>
      </c>
      <c r="F1455" s="5">
        <v>27.5</v>
      </c>
      <c r="G1455" s="7">
        <v>11000</v>
      </c>
    </row>
    <row r="1456" spans="1:7" x14ac:dyDescent="0.3">
      <c r="A1456" s="2">
        <v>44511</v>
      </c>
      <c r="B1456" s="3" t="s">
        <v>40</v>
      </c>
      <c r="C1456" s="4" t="s">
        <v>15</v>
      </c>
      <c r="D1456" s="4">
        <v>7070</v>
      </c>
      <c r="E1456" s="4" t="s">
        <v>2</v>
      </c>
      <c r="F1456" s="5">
        <v>5.7</v>
      </c>
      <c r="G1456" s="7">
        <v>40299</v>
      </c>
    </row>
    <row r="1457" spans="1:7" x14ac:dyDescent="0.3">
      <c r="A1457" s="2">
        <v>44523</v>
      </c>
      <c r="B1457" s="3" t="s">
        <v>40</v>
      </c>
      <c r="C1457" s="4" t="s">
        <v>15</v>
      </c>
      <c r="D1457" s="4">
        <v>7310</v>
      </c>
      <c r="E1457" s="4" t="s">
        <v>2</v>
      </c>
      <c r="F1457" s="5">
        <v>5.7</v>
      </c>
      <c r="G1457" s="7">
        <v>41667</v>
      </c>
    </row>
    <row r="1458" spans="1:7" x14ac:dyDescent="0.3">
      <c r="A1458" s="2">
        <v>44529</v>
      </c>
      <c r="B1458" s="3" t="s">
        <v>40</v>
      </c>
      <c r="C1458" s="4" t="s">
        <v>15</v>
      </c>
      <c r="D1458" s="4">
        <v>7068</v>
      </c>
      <c r="E1458" s="4" t="s">
        <v>2</v>
      </c>
      <c r="F1458" s="5">
        <v>5.7</v>
      </c>
      <c r="G1458" s="7">
        <v>40287.599999999999</v>
      </c>
    </row>
    <row r="1459" spans="1:7" x14ac:dyDescent="0.3">
      <c r="A1459" s="2">
        <v>44544</v>
      </c>
      <c r="B1459" s="3" t="s">
        <v>40</v>
      </c>
      <c r="C1459" s="4" t="s">
        <v>15</v>
      </c>
      <c r="D1459" s="4">
        <v>7008</v>
      </c>
      <c r="E1459" s="4" t="s">
        <v>2</v>
      </c>
      <c r="F1459" s="5">
        <v>5.7</v>
      </c>
      <c r="G1459" s="7">
        <v>39945.599999999999</v>
      </c>
    </row>
    <row r="1460" spans="1:7" x14ac:dyDescent="0.3">
      <c r="A1460" s="2">
        <v>44557</v>
      </c>
      <c r="B1460" s="3" t="s">
        <v>40</v>
      </c>
      <c r="C1460" s="4" t="s">
        <v>13</v>
      </c>
      <c r="D1460" s="4">
        <v>7171</v>
      </c>
      <c r="E1460" s="4" t="s">
        <v>2</v>
      </c>
      <c r="F1460" s="5">
        <v>5.7</v>
      </c>
      <c r="G1460" s="7">
        <v>40874.700000000004</v>
      </c>
    </row>
    <row r="1461" spans="1:7" x14ac:dyDescent="0.3">
      <c r="A1461" s="2">
        <v>44590</v>
      </c>
      <c r="B1461" s="3" t="s">
        <v>40</v>
      </c>
      <c r="C1461" s="4" t="s">
        <v>13</v>
      </c>
      <c r="D1461" s="4">
        <v>500</v>
      </c>
      <c r="E1461" s="4" t="s">
        <v>3</v>
      </c>
      <c r="F1461" s="5">
        <v>33</v>
      </c>
      <c r="G1461" s="7">
        <v>16500</v>
      </c>
    </row>
    <row r="1462" spans="1:7" x14ac:dyDescent="0.3">
      <c r="A1462" s="2">
        <v>44590</v>
      </c>
      <c r="B1462" s="3" t="s">
        <v>40</v>
      </c>
      <c r="C1462" s="4" t="s">
        <v>13</v>
      </c>
      <c r="D1462" s="4">
        <v>310</v>
      </c>
      <c r="E1462" s="4" t="s">
        <v>3</v>
      </c>
      <c r="F1462" s="5">
        <v>40.5</v>
      </c>
      <c r="G1462" s="7">
        <v>12555</v>
      </c>
    </row>
    <row r="1463" spans="1:7" x14ac:dyDescent="0.3">
      <c r="A1463" s="2">
        <v>44590</v>
      </c>
      <c r="B1463" s="3" t="s">
        <v>40</v>
      </c>
      <c r="C1463" s="4" t="s">
        <v>13</v>
      </c>
      <c r="D1463" s="4">
        <v>200</v>
      </c>
      <c r="E1463" s="4" t="s">
        <v>3</v>
      </c>
      <c r="F1463" s="5">
        <v>42</v>
      </c>
      <c r="G1463" s="7">
        <v>8400</v>
      </c>
    </row>
    <row r="1464" spans="1:7" x14ac:dyDescent="0.3">
      <c r="A1464" s="2">
        <v>44590</v>
      </c>
      <c r="B1464" s="3" t="s">
        <v>40</v>
      </c>
      <c r="C1464" s="4" t="s">
        <v>13</v>
      </c>
      <c r="D1464" s="4">
        <v>200</v>
      </c>
      <c r="E1464" s="4" t="s">
        <v>3</v>
      </c>
      <c r="F1464" s="5">
        <v>27.5</v>
      </c>
      <c r="G1464" s="7">
        <v>5500</v>
      </c>
    </row>
    <row r="1465" spans="1:7" x14ac:dyDescent="0.3">
      <c r="A1465" s="2">
        <v>44594</v>
      </c>
      <c r="B1465" s="3" t="s">
        <v>40</v>
      </c>
      <c r="C1465" s="4" t="s">
        <v>15</v>
      </c>
      <c r="D1465" s="4">
        <v>7224</v>
      </c>
      <c r="E1465" s="4" t="s">
        <v>2</v>
      </c>
      <c r="F1465" s="5">
        <v>5.7</v>
      </c>
      <c r="G1465" s="7">
        <v>41176.800000000003</v>
      </c>
    </row>
    <row r="1466" spans="1:7" x14ac:dyDescent="0.3">
      <c r="A1466" s="2">
        <v>44271</v>
      </c>
      <c r="B1466" s="3" t="s">
        <v>136</v>
      </c>
      <c r="C1466" s="4" t="s">
        <v>11</v>
      </c>
      <c r="D1466" s="4">
        <v>416</v>
      </c>
      <c r="E1466" s="4" t="s">
        <v>1</v>
      </c>
      <c r="F1466" s="5">
        <v>43.5</v>
      </c>
      <c r="G1466" s="7">
        <v>18096</v>
      </c>
    </row>
    <row r="1467" spans="1:7" x14ac:dyDescent="0.3">
      <c r="A1467" s="2">
        <v>43593</v>
      </c>
      <c r="B1467" s="3" t="s">
        <v>86</v>
      </c>
      <c r="C1467" s="4" t="s">
        <v>13</v>
      </c>
      <c r="D1467" s="4">
        <v>164</v>
      </c>
      <c r="E1467" s="4" t="s">
        <v>3</v>
      </c>
      <c r="F1467" s="5">
        <v>37.5</v>
      </c>
      <c r="G1467" s="7">
        <v>6150</v>
      </c>
    </row>
    <row r="1468" spans="1:7" x14ac:dyDescent="0.3">
      <c r="A1468" s="2">
        <v>43593</v>
      </c>
      <c r="B1468" s="3" t="s">
        <v>86</v>
      </c>
      <c r="C1468" s="4" t="s">
        <v>13</v>
      </c>
      <c r="D1468" s="4">
        <v>800</v>
      </c>
      <c r="E1468" s="4" t="s">
        <v>3</v>
      </c>
      <c r="F1468" s="5">
        <v>46.5</v>
      </c>
      <c r="G1468" s="7">
        <v>37200</v>
      </c>
    </row>
    <row r="1469" spans="1:7" x14ac:dyDescent="0.3">
      <c r="A1469" s="2">
        <v>43643</v>
      </c>
      <c r="B1469" s="3" t="s">
        <v>86</v>
      </c>
      <c r="C1469" s="4" t="s">
        <v>13</v>
      </c>
      <c r="D1469" s="4">
        <v>501</v>
      </c>
      <c r="E1469" s="4" t="s">
        <v>3</v>
      </c>
      <c r="F1469" s="5">
        <v>37.5</v>
      </c>
      <c r="G1469" s="7">
        <v>18787.5</v>
      </c>
    </row>
    <row r="1470" spans="1:7" x14ac:dyDescent="0.3">
      <c r="A1470" s="2">
        <v>43643</v>
      </c>
      <c r="B1470" s="3" t="s">
        <v>86</v>
      </c>
      <c r="C1470" s="4" t="s">
        <v>13</v>
      </c>
      <c r="D1470" s="4">
        <v>603</v>
      </c>
      <c r="E1470" s="4" t="s">
        <v>3</v>
      </c>
      <c r="F1470" s="5">
        <v>46.5</v>
      </c>
      <c r="G1470" s="7">
        <v>28039.5</v>
      </c>
    </row>
    <row r="1471" spans="1:7" x14ac:dyDescent="0.3">
      <c r="A1471" s="2">
        <v>43655</v>
      </c>
      <c r="B1471" s="3" t="s">
        <v>86</v>
      </c>
      <c r="C1471" s="4" t="s">
        <v>13</v>
      </c>
      <c r="D1471" s="4">
        <v>200</v>
      </c>
      <c r="E1471" s="4" t="s">
        <v>3</v>
      </c>
      <c r="F1471" s="5">
        <v>46.5</v>
      </c>
      <c r="G1471" s="7">
        <v>9300</v>
      </c>
    </row>
    <row r="1472" spans="1:7" x14ac:dyDescent="0.3">
      <c r="A1472" s="2">
        <v>43764</v>
      </c>
      <c r="B1472" s="3" t="s">
        <v>86</v>
      </c>
      <c r="C1472" s="4" t="s">
        <v>13</v>
      </c>
      <c r="D1472" s="4">
        <v>500</v>
      </c>
      <c r="E1472" s="4" t="s">
        <v>3</v>
      </c>
      <c r="F1472" s="5">
        <v>37.5</v>
      </c>
      <c r="G1472" s="7">
        <v>18750</v>
      </c>
    </row>
    <row r="1473" spans="1:7" x14ac:dyDescent="0.3">
      <c r="A1473" s="2">
        <v>43764</v>
      </c>
      <c r="B1473" s="3" t="s">
        <v>86</v>
      </c>
      <c r="C1473" s="4" t="s">
        <v>13</v>
      </c>
      <c r="D1473" s="4">
        <v>503</v>
      </c>
      <c r="E1473" s="4" t="s">
        <v>3</v>
      </c>
      <c r="F1473" s="5">
        <v>46.5</v>
      </c>
      <c r="G1473" s="7">
        <v>23389.5</v>
      </c>
    </row>
    <row r="1474" spans="1:7" x14ac:dyDescent="0.3">
      <c r="A1474" s="2">
        <v>43606</v>
      </c>
      <c r="B1474" s="3" t="s">
        <v>80</v>
      </c>
      <c r="C1474" s="4" t="s">
        <v>13</v>
      </c>
      <c r="D1474" s="4">
        <v>710</v>
      </c>
      <c r="E1474" s="4" t="s">
        <v>2</v>
      </c>
      <c r="F1474" s="5">
        <v>30.5</v>
      </c>
      <c r="G1474" s="7">
        <v>21655</v>
      </c>
    </row>
    <row r="1475" spans="1:7" x14ac:dyDescent="0.3">
      <c r="A1475" s="2">
        <v>43845</v>
      </c>
      <c r="B1475" s="3" t="s">
        <v>80</v>
      </c>
      <c r="C1475" s="4" t="s">
        <v>13</v>
      </c>
      <c r="D1475" s="4">
        <v>750</v>
      </c>
      <c r="E1475" s="4" t="s">
        <v>2</v>
      </c>
      <c r="F1475" s="5">
        <v>31</v>
      </c>
      <c r="G1475" s="7">
        <v>23250</v>
      </c>
    </row>
    <row r="1476" spans="1:7" x14ac:dyDescent="0.3">
      <c r="A1476" s="2">
        <v>43847</v>
      </c>
      <c r="B1476" s="3" t="s">
        <v>80</v>
      </c>
      <c r="C1476" s="4" t="s">
        <v>13</v>
      </c>
      <c r="D1476" s="4">
        <v>750</v>
      </c>
      <c r="E1476" s="4" t="s">
        <v>2</v>
      </c>
      <c r="F1476" s="5">
        <v>24.5</v>
      </c>
      <c r="G1476" s="7">
        <v>18375</v>
      </c>
    </row>
    <row r="1477" spans="1:7" x14ac:dyDescent="0.3">
      <c r="A1477" s="2">
        <v>43855</v>
      </c>
      <c r="B1477" s="3" t="s">
        <v>80</v>
      </c>
      <c r="C1477" s="4" t="s">
        <v>13</v>
      </c>
      <c r="D1477" s="4">
        <v>670</v>
      </c>
      <c r="E1477" s="4" t="s">
        <v>2</v>
      </c>
      <c r="F1477" s="5">
        <v>31</v>
      </c>
      <c r="G1477" s="7">
        <v>20770</v>
      </c>
    </row>
    <row r="1478" spans="1:7" x14ac:dyDescent="0.3">
      <c r="A1478" s="2">
        <v>43866</v>
      </c>
      <c r="B1478" s="3" t="s">
        <v>80</v>
      </c>
      <c r="C1478" s="4" t="s">
        <v>13</v>
      </c>
      <c r="D1478" s="4">
        <v>800</v>
      </c>
      <c r="E1478" s="4" t="s">
        <v>2</v>
      </c>
      <c r="F1478" s="5">
        <v>25</v>
      </c>
      <c r="G1478" s="7">
        <v>20000</v>
      </c>
    </row>
    <row r="1479" spans="1:7" x14ac:dyDescent="0.3">
      <c r="A1479" s="2">
        <v>43876</v>
      </c>
      <c r="B1479" s="3" t="s">
        <v>80</v>
      </c>
      <c r="C1479" s="4" t="s">
        <v>13</v>
      </c>
      <c r="D1479" s="4">
        <v>720</v>
      </c>
      <c r="E1479" s="4" t="s">
        <v>2</v>
      </c>
      <c r="F1479" s="5">
        <v>30.5</v>
      </c>
      <c r="G1479" s="7">
        <v>21960</v>
      </c>
    </row>
    <row r="1480" spans="1:7" x14ac:dyDescent="0.3">
      <c r="A1480" s="2">
        <v>43902</v>
      </c>
      <c r="B1480" s="3" t="s">
        <v>80</v>
      </c>
      <c r="C1480" s="4" t="s">
        <v>13</v>
      </c>
      <c r="D1480" s="4">
        <v>850</v>
      </c>
      <c r="E1480" s="4" t="s">
        <v>2</v>
      </c>
      <c r="F1480" s="5">
        <v>30.5</v>
      </c>
      <c r="G1480" s="7">
        <v>25925</v>
      </c>
    </row>
    <row r="1481" spans="1:7" x14ac:dyDescent="0.3">
      <c r="A1481" s="2">
        <v>43906</v>
      </c>
      <c r="B1481" s="3" t="s">
        <v>80</v>
      </c>
      <c r="C1481" s="4" t="s">
        <v>13</v>
      </c>
      <c r="D1481" s="4">
        <v>800</v>
      </c>
      <c r="E1481" s="4" t="s">
        <v>2</v>
      </c>
      <c r="F1481" s="5">
        <v>24.5</v>
      </c>
      <c r="G1481" s="7">
        <v>19600</v>
      </c>
    </row>
    <row r="1482" spans="1:7" x14ac:dyDescent="0.3">
      <c r="A1482" s="2">
        <v>44007</v>
      </c>
      <c r="B1482" s="3" t="s">
        <v>80</v>
      </c>
      <c r="C1482" s="4" t="s">
        <v>15</v>
      </c>
      <c r="D1482" s="4">
        <v>700</v>
      </c>
      <c r="E1482" s="4" t="s">
        <v>2</v>
      </c>
      <c r="F1482" s="5">
        <v>30.5</v>
      </c>
      <c r="G1482" s="7">
        <v>21350</v>
      </c>
    </row>
    <row r="1483" spans="1:7" x14ac:dyDescent="0.3">
      <c r="A1483" s="2">
        <v>44007</v>
      </c>
      <c r="B1483" s="3" t="s">
        <v>80</v>
      </c>
      <c r="C1483" s="4" t="s">
        <v>15</v>
      </c>
      <c r="D1483" s="4">
        <v>703</v>
      </c>
      <c r="E1483" s="4" t="s">
        <v>2</v>
      </c>
      <c r="F1483" s="5">
        <v>24.5</v>
      </c>
      <c r="G1483" s="7">
        <v>17223.5</v>
      </c>
    </row>
    <row r="1484" spans="1:7" x14ac:dyDescent="0.3">
      <c r="A1484" s="2">
        <v>44011</v>
      </c>
      <c r="B1484" s="3" t="s">
        <v>80</v>
      </c>
      <c r="C1484" s="4" t="s">
        <v>15</v>
      </c>
      <c r="D1484" s="4">
        <v>700</v>
      </c>
      <c r="E1484" s="4" t="s">
        <v>2</v>
      </c>
      <c r="F1484" s="5">
        <v>30.5</v>
      </c>
      <c r="G1484" s="7">
        <v>21350</v>
      </c>
    </row>
    <row r="1485" spans="1:7" x14ac:dyDescent="0.3">
      <c r="A1485" s="2">
        <v>44012</v>
      </c>
      <c r="B1485" s="3" t="s">
        <v>80</v>
      </c>
      <c r="C1485" s="4" t="s">
        <v>15</v>
      </c>
      <c r="D1485" s="4">
        <v>750</v>
      </c>
      <c r="E1485" s="4" t="s">
        <v>2</v>
      </c>
      <c r="F1485" s="5">
        <v>24.5</v>
      </c>
      <c r="G1485" s="7">
        <v>18375</v>
      </c>
    </row>
    <row r="1486" spans="1:7" x14ac:dyDescent="0.3">
      <c r="A1486" s="2">
        <v>44012</v>
      </c>
      <c r="B1486" s="3" t="s">
        <v>80</v>
      </c>
      <c r="C1486" s="4" t="s">
        <v>15</v>
      </c>
      <c r="D1486" s="4">
        <v>700</v>
      </c>
      <c r="E1486" s="4" t="s">
        <v>2</v>
      </c>
      <c r="F1486" s="5">
        <v>30.5</v>
      </c>
      <c r="G1486" s="7">
        <v>21350</v>
      </c>
    </row>
    <row r="1487" spans="1:7" x14ac:dyDescent="0.3">
      <c r="A1487" s="2">
        <v>44013</v>
      </c>
      <c r="B1487" s="3" t="s">
        <v>80</v>
      </c>
      <c r="C1487" s="4" t="s">
        <v>15</v>
      </c>
      <c r="D1487" s="4">
        <v>700</v>
      </c>
      <c r="E1487" s="4" t="s">
        <v>2</v>
      </c>
      <c r="F1487" s="5">
        <v>24.5</v>
      </c>
      <c r="G1487" s="7">
        <v>17150</v>
      </c>
    </row>
    <row r="1488" spans="1:7" x14ac:dyDescent="0.3">
      <c r="A1488" s="2">
        <v>44028</v>
      </c>
      <c r="B1488" s="3" t="s">
        <v>80</v>
      </c>
      <c r="C1488" s="4" t="s">
        <v>15</v>
      </c>
      <c r="D1488" s="4">
        <v>800</v>
      </c>
      <c r="E1488" s="4" t="s">
        <v>2</v>
      </c>
      <c r="F1488" s="5">
        <v>24.5</v>
      </c>
      <c r="G1488" s="7">
        <v>19600</v>
      </c>
    </row>
    <row r="1489" spans="1:7" x14ac:dyDescent="0.3">
      <c r="A1489" s="2">
        <v>44028</v>
      </c>
      <c r="B1489" s="3" t="s">
        <v>80</v>
      </c>
      <c r="C1489" s="4" t="s">
        <v>15</v>
      </c>
      <c r="D1489" s="4">
        <v>801</v>
      </c>
      <c r="E1489" s="4" t="s">
        <v>2</v>
      </c>
      <c r="F1489" s="5">
        <v>24.5</v>
      </c>
      <c r="G1489" s="7">
        <v>19624.5</v>
      </c>
    </row>
    <row r="1490" spans="1:7" x14ac:dyDescent="0.3">
      <c r="A1490" s="2">
        <v>44036</v>
      </c>
      <c r="B1490" s="3" t="s">
        <v>80</v>
      </c>
      <c r="C1490" s="4" t="s">
        <v>15</v>
      </c>
      <c r="D1490" s="4">
        <v>702</v>
      </c>
      <c r="E1490" s="4" t="s">
        <v>2</v>
      </c>
      <c r="F1490" s="5">
        <v>30.5</v>
      </c>
      <c r="G1490" s="7">
        <v>21411</v>
      </c>
    </row>
    <row r="1491" spans="1:7" x14ac:dyDescent="0.3">
      <c r="A1491" s="2">
        <v>44036</v>
      </c>
      <c r="B1491" s="3" t="s">
        <v>80</v>
      </c>
      <c r="C1491" s="4" t="s">
        <v>15</v>
      </c>
      <c r="D1491" s="4">
        <v>800</v>
      </c>
      <c r="E1491" s="4" t="s">
        <v>2</v>
      </c>
      <c r="F1491" s="5">
        <v>24.5</v>
      </c>
      <c r="G1491" s="7">
        <v>19600</v>
      </c>
    </row>
    <row r="1492" spans="1:7" x14ac:dyDescent="0.3">
      <c r="A1492" s="2">
        <v>44072</v>
      </c>
      <c r="B1492" s="3" t="s">
        <v>80</v>
      </c>
      <c r="C1492" s="4" t="s">
        <v>15</v>
      </c>
      <c r="D1492" s="4">
        <v>800</v>
      </c>
      <c r="E1492" s="4" t="s">
        <v>2</v>
      </c>
      <c r="F1492" s="5">
        <v>24.5</v>
      </c>
      <c r="G1492" s="7">
        <v>19600</v>
      </c>
    </row>
    <row r="1493" spans="1:7" x14ac:dyDescent="0.3">
      <c r="A1493" s="2">
        <v>44145</v>
      </c>
      <c r="B1493" s="3" t="s">
        <v>80</v>
      </c>
      <c r="C1493" s="4" t="s">
        <v>15</v>
      </c>
      <c r="D1493" s="4">
        <v>750</v>
      </c>
      <c r="E1493" s="4" t="s">
        <v>2</v>
      </c>
      <c r="F1493" s="5">
        <v>24.75</v>
      </c>
      <c r="G1493" s="7">
        <v>18562.5</v>
      </c>
    </row>
    <row r="1494" spans="1:7" x14ac:dyDescent="0.3">
      <c r="A1494" s="2">
        <v>44163</v>
      </c>
      <c r="B1494" s="3" t="s">
        <v>80</v>
      </c>
      <c r="C1494" s="4" t="s">
        <v>15</v>
      </c>
      <c r="D1494" s="4">
        <v>800</v>
      </c>
      <c r="E1494" s="4" t="s">
        <v>2</v>
      </c>
      <c r="F1494" s="5">
        <v>24.75</v>
      </c>
      <c r="G1494" s="7">
        <v>19800</v>
      </c>
    </row>
    <row r="1495" spans="1:7" x14ac:dyDescent="0.3">
      <c r="A1495" s="2">
        <v>44176</v>
      </c>
      <c r="B1495" s="3" t="s">
        <v>80</v>
      </c>
      <c r="C1495" s="4" t="s">
        <v>15</v>
      </c>
      <c r="D1495" s="4">
        <v>800</v>
      </c>
      <c r="E1495" s="4" t="s">
        <v>2</v>
      </c>
      <c r="F1495" s="5">
        <v>25.25</v>
      </c>
      <c r="G1495" s="7">
        <v>20200</v>
      </c>
    </row>
    <row r="1496" spans="1:7" x14ac:dyDescent="0.3">
      <c r="A1496" s="2">
        <v>44195</v>
      </c>
      <c r="B1496" s="3" t="s">
        <v>80</v>
      </c>
      <c r="C1496" s="4" t="s">
        <v>15</v>
      </c>
      <c r="D1496" s="4">
        <v>800</v>
      </c>
      <c r="E1496" s="4" t="s">
        <v>2</v>
      </c>
      <c r="F1496" s="5">
        <v>28</v>
      </c>
      <c r="G1496" s="7">
        <v>22400</v>
      </c>
    </row>
    <row r="1497" spans="1:7" x14ac:dyDescent="0.3">
      <c r="A1497" s="2">
        <v>44196</v>
      </c>
      <c r="B1497" s="3" t="s">
        <v>80</v>
      </c>
      <c r="C1497" s="4" t="s">
        <v>15</v>
      </c>
      <c r="D1497" s="4">
        <v>800</v>
      </c>
      <c r="E1497" s="4" t="s">
        <v>2</v>
      </c>
      <c r="F1497" s="5">
        <v>28</v>
      </c>
      <c r="G1497" s="7">
        <v>22400</v>
      </c>
    </row>
    <row r="1498" spans="1:7" x14ac:dyDescent="0.3">
      <c r="A1498" s="2">
        <v>44197</v>
      </c>
      <c r="B1498" s="3" t="s">
        <v>80</v>
      </c>
      <c r="C1498" s="4" t="s">
        <v>15</v>
      </c>
      <c r="D1498" s="4">
        <v>701</v>
      </c>
      <c r="E1498" s="4" t="s">
        <v>2</v>
      </c>
      <c r="F1498" s="5">
        <v>36</v>
      </c>
      <c r="G1498" s="7">
        <v>25236</v>
      </c>
    </row>
    <row r="1499" spans="1:7" x14ac:dyDescent="0.3">
      <c r="A1499" s="2">
        <v>44202</v>
      </c>
      <c r="B1499" s="3" t="s">
        <v>80</v>
      </c>
      <c r="C1499" s="4" t="s">
        <v>15</v>
      </c>
      <c r="D1499" s="4">
        <v>800</v>
      </c>
      <c r="E1499" s="4" t="s">
        <v>2</v>
      </c>
      <c r="F1499" s="5">
        <v>28</v>
      </c>
      <c r="G1499" s="7">
        <v>22400</v>
      </c>
    </row>
    <row r="1500" spans="1:7" x14ac:dyDescent="0.3">
      <c r="A1500" s="2">
        <v>44205</v>
      </c>
      <c r="B1500" s="3" t="s">
        <v>80</v>
      </c>
      <c r="C1500" s="4" t="s">
        <v>15</v>
      </c>
      <c r="D1500" s="4">
        <v>180</v>
      </c>
      <c r="E1500" s="4" t="s">
        <v>2</v>
      </c>
      <c r="F1500" s="5">
        <v>36</v>
      </c>
      <c r="G1500" s="7">
        <v>6480</v>
      </c>
    </row>
    <row r="1501" spans="1:7" x14ac:dyDescent="0.3">
      <c r="A1501" s="2">
        <v>44205</v>
      </c>
      <c r="B1501" s="3" t="s">
        <v>80</v>
      </c>
      <c r="C1501" s="4" t="s">
        <v>15</v>
      </c>
      <c r="D1501" s="4">
        <v>620</v>
      </c>
      <c r="E1501" s="4" t="s">
        <v>2</v>
      </c>
      <c r="F1501" s="5">
        <v>28</v>
      </c>
      <c r="G1501" s="7">
        <v>17360</v>
      </c>
    </row>
    <row r="1502" spans="1:7" x14ac:dyDescent="0.3">
      <c r="A1502" s="2">
        <v>44205</v>
      </c>
      <c r="B1502" s="3" t="s">
        <v>80</v>
      </c>
      <c r="C1502" s="4" t="s">
        <v>15</v>
      </c>
      <c r="D1502" s="4">
        <v>60</v>
      </c>
      <c r="E1502" s="4" t="s">
        <v>2</v>
      </c>
      <c r="F1502" s="5">
        <v>28</v>
      </c>
      <c r="G1502" s="7">
        <v>1680</v>
      </c>
    </row>
    <row r="1503" spans="1:7" x14ac:dyDescent="0.3">
      <c r="A1503" s="2">
        <v>44205</v>
      </c>
      <c r="B1503" s="3" t="s">
        <v>80</v>
      </c>
      <c r="C1503" s="4" t="s">
        <v>15</v>
      </c>
      <c r="D1503" s="4">
        <v>690</v>
      </c>
      <c r="E1503" s="4" t="s">
        <v>2</v>
      </c>
      <c r="F1503" s="5">
        <v>36</v>
      </c>
      <c r="G1503" s="7">
        <v>24840</v>
      </c>
    </row>
    <row r="1504" spans="1:7" x14ac:dyDescent="0.3">
      <c r="A1504" s="2">
        <v>44208</v>
      </c>
      <c r="B1504" s="3" t="s">
        <v>80</v>
      </c>
      <c r="C1504" s="4" t="s">
        <v>15</v>
      </c>
      <c r="D1504" s="4">
        <v>404</v>
      </c>
      <c r="E1504" s="4" t="s">
        <v>2</v>
      </c>
      <c r="F1504" s="5">
        <v>28</v>
      </c>
      <c r="G1504" s="7">
        <v>11312</v>
      </c>
    </row>
    <row r="1505" spans="1:7" x14ac:dyDescent="0.3">
      <c r="A1505" s="2">
        <v>44208</v>
      </c>
      <c r="B1505" s="3" t="s">
        <v>80</v>
      </c>
      <c r="C1505" s="4" t="s">
        <v>15</v>
      </c>
      <c r="D1505" s="4">
        <v>300</v>
      </c>
      <c r="E1505" s="4" t="s">
        <v>2</v>
      </c>
      <c r="F1505" s="5">
        <v>36</v>
      </c>
      <c r="G1505" s="7">
        <v>10800</v>
      </c>
    </row>
    <row r="1506" spans="1:7" x14ac:dyDescent="0.3">
      <c r="A1506" s="2">
        <v>44211</v>
      </c>
      <c r="B1506" s="3" t="s">
        <v>80</v>
      </c>
      <c r="C1506" s="4" t="s">
        <v>15</v>
      </c>
      <c r="D1506" s="4">
        <v>750</v>
      </c>
      <c r="E1506" s="4" t="s">
        <v>2</v>
      </c>
      <c r="F1506" s="5">
        <v>36</v>
      </c>
      <c r="G1506" s="7">
        <v>27000</v>
      </c>
    </row>
    <row r="1507" spans="1:7" x14ac:dyDescent="0.3">
      <c r="A1507" s="2">
        <v>44212</v>
      </c>
      <c r="B1507" s="3" t="s">
        <v>80</v>
      </c>
      <c r="C1507" s="4" t="s">
        <v>15</v>
      </c>
      <c r="D1507" s="4">
        <v>750</v>
      </c>
      <c r="E1507" s="4" t="s">
        <v>2</v>
      </c>
      <c r="F1507" s="5">
        <v>36</v>
      </c>
      <c r="G1507" s="7">
        <v>27000</v>
      </c>
    </row>
    <row r="1508" spans="1:7" x14ac:dyDescent="0.3">
      <c r="A1508" s="2">
        <v>44238</v>
      </c>
      <c r="B1508" s="3" t="s">
        <v>80</v>
      </c>
      <c r="C1508" s="4" t="s">
        <v>15</v>
      </c>
      <c r="D1508" s="4">
        <v>800</v>
      </c>
      <c r="E1508" s="4" t="s">
        <v>2</v>
      </c>
      <c r="F1508" s="5">
        <v>28.5</v>
      </c>
      <c r="G1508" s="7">
        <v>22800</v>
      </c>
    </row>
    <row r="1509" spans="1:7" x14ac:dyDescent="0.3">
      <c r="A1509" s="2">
        <v>44238</v>
      </c>
      <c r="B1509" s="3" t="s">
        <v>80</v>
      </c>
      <c r="C1509" s="4" t="s">
        <v>15</v>
      </c>
      <c r="D1509" s="4">
        <v>800</v>
      </c>
      <c r="E1509" s="4" t="s">
        <v>2</v>
      </c>
      <c r="F1509" s="5">
        <v>28.5</v>
      </c>
      <c r="G1509" s="7">
        <v>22800</v>
      </c>
    </row>
    <row r="1510" spans="1:7" x14ac:dyDescent="0.3">
      <c r="A1510" s="2">
        <v>44246</v>
      </c>
      <c r="B1510" s="3" t="s">
        <v>80</v>
      </c>
      <c r="C1510" s="4" t="s">
        <v>15</v>
      </c>
      <c r="D1510" s="4">
        <v>800</v>
      </c>
      <c r="E1510" s="4" t="s">
        <v>2</v>
      </c>
      <c r="F1510" s="5">
        <v>28.5</v>
      </c>
      <c r="G1510" s="7">
        <v>22800</v>
      </c>
    </row>
    <row r="1511" spans="1:7" x14ac:dyDescent="0.3">
      <c r="A1511" s="2">
        <v>44249</v>
      </c>
      <c r="B1511" s="3" t="s">
        <v>80</v>
      </c>
      <c r="C1511" s="4" t="s">
        <v>15</v>
      </c>
      <c r="D1511" s="4">
        <v>836</v>
      </c>
      <c r="E1511" s="4" t="s">
        <v>2</v>
      </c>
      <c r="F1511" s="5">
        <v>28.5</v>
      </c>
      <c r="G1511" s="7">
        <v>23826</v>
      </c>
    </row>
    <row r="1512" spans="1:7" x14ac:dyDescent="0.3">
      <c r="A1512" s="2">
        <v>44254</v>
      </c>
      <c r="B1512" s="3" t="s">
        <v>80</v>
      </c>
      <c r="C1512" s="4" t="s">
        <v>15</v>
      </c>
      <c r="D1512" s="4">
        <v>800</v>
      </c>
      <c r="E1512" s="4" t="s">
        <v>2</v>
      </c>
      <c r="F1512" s="5">
        <v>28.5</v>
      </c>
      <c r="G1512" s="7">
        <v>22800</v>
      </c>
    </row>
    <row r="1513" spans="1:7" x14ac:dyDescent="0.3">
      <c r="A1513" s="2">
        <v>44275</v>
      </c>
      <c r="B1513" s="3" t="s">
        <v>80</v>
      </c>
      <c r="C1513" s="4" t="s">
        <v>15</v>
      </c>
      <c r="D1513" s="4">
        <v>800</v>
      </c>
      <c r="E1513" s="4" t="s">
        <v>2</v>
      </c>
      <c r="F1513" s="5">
        <v>29</v>
      </c>
      <c r="G1513" s="7">
        <v>23200</v>
      </c>
    </row>
    <row r="1514" spans="1:7" x14ac:dyDescent="0.3">
      <c r="A1514" s="2">
        <v>44275</v>
      </c>
      <c r="B1514" s="3" t="s">
        <v>80</v>
      </c>
      <c r="C1514" s="4" t="s">
        <v>15</v>
      </c>
      <c r="D1514" s="4">
        <v>800</v>
      </c>
      <c r="E1514" s="4" t="s">
        <v>2</v>
      </c>
      <c r="F1514" s="5">
        <v>29</v>
      </c>
      <c r="G1514" s="7">
        <v>23200</v>
      </c>
    </row>
    <row r="1515" spans="1:7" x14ac:dyDescent="0.3">
      <c r="A1515" s="2">
        <v>44313</v>
      </c>
      <c r="B1515" s="3" t="s">
        <v>80</v>
      </c>
      <c r="C1515" s="4" t="s">
        <v>15</v>
      </c>
      <c r="D1515" s="4">
        <v>800</v>
      </c>
      <c r="E1515" s="4" t="s">
        <v>2</v>
      </c>
      <c r="F1515" s="5">
        <v>31</v>
      </c>
      <c r="G1515" s="7">
        <v>24800</v>
      </c>
    </row>
    <row r="1516" spans="1:7" x14ac:dyDescent="0.3">
      <c r="A1516" s="2">
        <v>44314</v>
      </c>
      <c r="B1516" s="3" t="s">
        <v>80</v>
      </c>
      <c r="C1516" s="4" t="s">
        <v>15</v>
      </c>
      <c r="D1516" s="4">
        <v>800</v>
      </c>
      <c r="E1516" s="4" t="s">
        <v>2</v>
      </c>
      <c r="F1516" s="5">
        <v>30.5</v>
      </c>
      <c r="G1516" s="7">
        <v>24400</v>
      </c>
    </row>
    <row r="1517" spans="1:7" x14ac:dyDescent="0.3">
      <c r="A1517" s="2">
        <v>44341</v>
      </c>
      <c r="B1517" s="3" t="s">
        <v>80</v>
      </c>
      <c r="C1517" s="4" t="s">
        <v>15</v>
      </c>
      <c r="D1517" s="4">
        <v>1000</v>
      </c>
      <c r="E1517" s="4" t="s">
        <v>2</v>
      </c>
      <c r="F1517" s="5">
        <v>34</v>
      </c>
      <c r="G1517" s="7">
        <v>34000</v>
      </c>
    </row>
    <row r="1518" spans="1:7" x14ac:dyDescent="0.3">
      <c r="A1518" s="2">
        <v>44343</v>
      </c>
      <c r="B1518" s="3" t="s">
        <v>80</v>
      </c>
      <c r="C1518" s="4" t="s">
        <v>15</v>
      </c>
      <c r="D1518" s="4">
        <v>800</v>
      </c>
      <c r="E1518" s="4" t="s">
        <v>2</v>
      </c>
      <c r="F1518" s="5">
        <v>30.5</v>
      </c>
      <c r="G1518" s="7">
        <v>24400</v>
      </c>
    </row>
    <row r="1519" spans="1:7" x14ac:dyDescent="0.3">
      <c r="A1519" s="2">
        <v>44344</v>
      </c>
      <c r="B1519" s="3" t="s">
        <v>80</v>
      </c>
      <c r="C1519" s="4" t="s">
        <v>15</v>
      </c>
      <c r="D1519" s="4">
        <v>200</v>
      </c>
      <c r="E1519" s="4" t="s">
        <v>2</v>
      </c>
      <c r="F1519" s="5">
        <v>30.5</v>
      </c>
      <c r="G1519" s="7">
        <v>6100</v>
      </c>
    </row>
    <row r="1520" spans="1:7" x14ac:dyDescent="0.3">
      <c r="A1520" s="2">
        <v>44478</v>
      </c>
      <c r="B1520" s="3" t="s">
        <v>220</v>
      </c>
      <c r="C1520" s="4" t="s">
        <v>13</v>
      </c>
      <c r="D1520" s="4">
        <v>343</v>
      </c>
      <c r="E1520" s="4" t="s">
        <v>2</v>
      </c>
      <c r="F1520" s="5">
        <v>189</v>
      </c>
      <c r="G1520" s="7">
        <v>64827</v>
      </c>
    </row>
    <row r="1521" spans="1:7" x14ac:dyDescent="0.3">
      <c r="A1521" s="2">
        <v>44266</v>
      </c>
      <c r="B1521" s="3" t="s">
        <v>181</v>
      </c>
      <c r="C1521" s="4" t="s">
        <v>13</v>
      </c>
      <c r="D1521" s="4">
        <v>2281</v>
      </c>
      <c r="E1521" s="4" t="s">
        <v>2</v>
      </c>
      <c r="F1521" s="5">
        <v>26.75</v>
      </c>
      <c r="G1521" s="7">
        <v>61016.75</v>
      </c>
    </row>
    <row r="1522" spans="1:7" x14ac:dyDescent="0.3">
      <c r="A1522" s="2">
        <v>43762</v>
      </c>
      <c r="B1522" s="3" t="s">
        <v>120</v>
      </c>
      <c r="C1522" s="4" t="s">
        <v>11</v>
      </c>
      <c r="D1522" s="4">
        <v>311</v>
      </c>
      <c r="E1522" s="4" t="s">
        <v>1</v>
      </c>
      <c r="F1522" s="5">
        <v>22</v>
      </c>
      <c r="G1522" s="7">
        <v>6842</v>
      </c>
    </row>
    <row r="1523" spans="1:7" x14ac:dyDescent="0.3">
      <c r="A1523" s="2">
        <v>43563</v>
      </c>
      <c r="B1523" s="3" t="s">
        <v>28</v>
      </c>
      <c r="C1523" s="4" t="s">
        <v>13</v>
      </c>
      <c r="D1523" s="4">
        <v>75</v>
      </c>
      <c r="E1523" s="4" t="s">
        <v>2</v>
      </c>
      <c r="F1523" s="5">
        <v>135</v>
      </c>
      <c r="G1523" s="7">
        <v>10125</v>
      </c>
    </row>
    <row r="1524" spans="1:7" x14ac:dyDescent="0.3">
      <c r="A1524" s="2">
        <v>43563</v>
      </c>
      <c r="B1524" s="3" t="s">
        <v>28</v>
      </c>
      <c r="C1524" s="4" t="s">
        <v>13</v>
      </c>
      <c r="D1524" s="4">
        <v>95</v>
      </c>
      <c r="E1524" s="4" t="s">
        <v>2</v>
      </c>
      <c r="F1524" s="5">
        <v>114</v>
      </c>
      <c r="G1524" s="7">
        <v>10830</v>
      </c>
    </row>
    <row r="1525" spans="1:7" x14ac:dyDescent="0.3">
      <c r="A1525" s="2">
        <v>43572</v>
      </c>
      <c r="B1525" s="3" t="s">
        <v>28</v>
      </c>
      <c r="C1525" s="4" t="s">
        <v>13</v>
      </c>
      <c r="D1525" s="4">
        <v>112</v>
      </c>
      <c r="E1525" s="4" t="s">
        <v>2</v>
      </c>
      <c r="F1525" s="5">
        <v>135</v>
      </c>
      <c r="G1525" s="7">
        <v>15120</v>
      </c>
    </row>
    <row r="1526" spans="1:7" x14ac:dyDescent="0.3">
      <c r="A1526" s="2">
        <v>43572</v>
      </c>
      <c r="B1526" s="3" t="s">
        <v>28</v>
      </c>
      <c r="C1526" s="4" t="s">
        <v>13</v>
      </c>
      <c r="D1526" s="4">
        <v>60</v>
      </c>
      <c r="E1526" s="4" t="s">
        <v>2</v>
      </c>
      <c r="F1526" s="5">
        <v>114</v>
      </c>
      <c r="G1526" s="7">
        <v>6840</v>
      </c>
    </row>
    <row r="1527" spans="1:7" x14ac:dyDescent="0.3">
      <c r="A1527" s="2">
        <v>43578</v>
      </c>
      <c r="B1527" s="3" t="s">
        <v>28</v>
      </c>
      <c r="C1527" s="4" t="s">
        <v>13</v>
      </c>
      <c r="D1527" s="4">
        <v>110</v>
      </c>
      <c r="E1527" s="4" t="s">
        <v>2</v>
      </c>
      <c r="F1527" s="5">
        <v>83</v>
      </c>
      <c r="G1527" s="7">
        <v>9130</v>
      </c>
    </row>
    <row r="1528" spans="1:7" x14ac:dyDescent="0.3">
      <c r="A1528" s="2">
        <v>43579</v>
      </c>
      <c r="B1528" s="3" t="s">
        <v>28</v>
      </c>
      <c r="C1528" s="4" t="s">
        <v>13</v>
      </c>
      <c r="D1528" s="4">
        <v>88</v>
      </c>
      <c r="E1528" s="4" t="s">
        <v>2</v>
      </c>
      <c r="F1528" s="5">
        <v>114</v>
      </c>
      <c r="G1528" s="7">
        <v>10032</v>
      </c>
    </row>
    <row r="1529" spans="1:7" x14ac:dyDescent="0.3">
      <c r="A1529" s="2">
        <v>43579</v>
      </c>
      <c r="B1529" s="3" t="s">
        <v>28</v>
      </c>
      <c r="C1529" s="4" t="s">
        <v>13</v>
      </c>
      <c r="D1529" s="4">
        <v>50</v>
      </c>
      <c r="E1529" s="4" t="s">
        <v>2</v>
      </c>
      <c r="F1529" s="5">
        <v>135</v>
      </c>
      <c r="G1529" s="7">
        <v>6750</v>
      </c>
    </row>
    <row r="1530" spans="1:7" x14ac:dyDescent="0.3">
      <c r="A1530" s="2">
        <v>43580</v>
      </c>
      <c r="B1530" s="3" t="s">
        <v>28</v>
      </c>
      <c r="C1530" s="4" t="s">
        <v>13</v>
      </c>
      <c r="D1530" s="4">
        <v>52</v>
      </c>
      <c r="E1530" s="4" t="s">
        <v>2</v>
      </c>
      <c r="F1530" s="5">
        <v>96</v>
      </c>
      <c r="G1530" s="7">
        <v>4992</v>
      </c>
    </row>
    <row r="1531" spans="1:7" x14ac:dyDescent="0.3">
      <c r="A1531" s="2">
        <v>43580</v>
      </c>
      <c r="B1531" s="3" t="s">
        <v>28</v>
      </c>
      <c r="C1531" s="4" t="s">
        <v>13</v>
      </c>
      <c r="D1531" s="4">
        <v>55</v>
      </c>
      <c r="E1531" s="4" t="s">
        <v>2</v>
      </c>
      <c r="F1531" s="5">
        <v>83</v>
      </c>
      <c r="G1531" s="7">
        <v>4565</v>
      </c>
    </row>
    <row r="1532" spans="1:7" x14ac:dyDescent="0.3">
      <c r="A1532" s="2">
        <v>43622</v>
      </c>
      <c r="B1532" s="3" t="s">
        <v>28</v>
      </c>
      <c r="C1532" s="4" t="s">
        <v>13</v>
      </c>
      <c r="D1532" s="4">
        <v>40</v>
      </c>
      <c r="E1532" s="4" t="s">
        <v>2</v>
      </c>
      <c r="F1532" s="5">
        <v>114</v>
      </c>
      <c r="G1532" s="7">
        <v>4560</v>
      </c>
    </row>
    <row r="1533" spans="1:7" x14ac:dyDescent="0.3">
      <c r="A1533" s="2">
        <v>43623</v>
      </c>
      <c r="B1533" s="3" t="s">
        <v>28</v>
      </c>
      <c r="C1533" s="4" t="s">
        <v>13</v>
      </c>
      <c r="D1533" s="4">
        <v>4</v>
      </c>
      <c r="E1533" s="4" t="s">
        <v>2</v>
      </c>
      <c r="F1533" s="5">
        <v>83</v>
      </c>
      <c r="G1533" s="7">
        <v>332</v>
      </c>
    </row>
    <row r="1534" spans="1:7" x14ac:dyDescent="0.3">
      <c r="A1534" s="2">
        <v>43623</v>
      </c>
      <c r="B1534" s="3" t="s">
        <v>28</v>
      </c>
      <c r="C1534" s="4" t="s">
        <v>13</v>
      </c>
      <c r="D1534" s="4">
        <v>120</v>
      </c>
      <c r="E1534" s="4" t="s">
        <v>2</v>
      </c>
      <c r="F1534" s="5">
        <v>135</v>
      </c>
      <c r="G1534" s="7">
        <v>16200</v>
      </c>
    </row>
    <row r="1535" spans="1:7" x14ac:dyDescent="0.3">
      <c r="A1535" s="2">
        <v>43635</v>
      </c>
      <c r="B1535" s="3" t="s">
        <v>28</v>
      </c>
      <c r="C1535" s="4" t="s">
        <v>13</v>
      </c>
      <c r="D1535" s="4">
        <v>80</v>
      </c>
      <c r="E1535" s="4" t="s">
        <v>2</v>
      </c>
      <c r="F1535" s="5">
        <v>114</v>
      </c>
      <c r="G1535" s="7">
        <v>9120</v>
      </c>
    </row>
    <row r="1536" spans="1:7" x14ac:dyDescent="0.3">
      <c r="A1536" s="2">
        <v>43635</v>
      </c>
      <c r="B1536" s="3" t="s">
        <v>28</v>
      </c>
      <c r="C1536" s="4" t="s">
        <v>13</v>
      </c>
      <c r="D1536" s="4">
        <v>50</v>
      </c>
      <c r="E1536" s="4" t="s">
        <v>2</v>
      </c>
      <c r="F1536" s="5">
        <v>96</v>
      </c>
      <c r="G1536" s="7">
        <v>4800</v>
      </c>
    </row>
    <row r="1537" spans="1:7" x14ac:dyDescent="0.3">
      <c r="A1537" s="2">
        <v>43635</v>
      </c>
      <c r="B1537" s="3" t="s">
        <v>28</v>
      </c>
      <c r="C1537" s="4" t="s">
        <v>13</v>
      </c>
      <c r="D1537" s="4">
        <v>50</v>
      </c>
      <c r="E1537" s="4" t="s">
        <v>2</v>
      </c>
      <c r="F1537" s="5">
        <v>135</v>
      </c>
      <c r="G1537" s="7">
        <v>6750</v>
      </c>
    </row>
    <row r="1538" spans="1:7" x14ac:dyDescent="0.3">
      <c r="A1538" s="2">
        <v>43637</v>
      </c>
      <c r="B1538" s="3" t="s">
        <v>28</v>
      </c>
      <c r="C1538" s="4" t="s">
        <v>13</v>
      </c>
      <c r="D1538" s="4">
        <v>80</v>
      </c>
      <c r="E1538" s="4" t="s">
        <v>2</v>
      </c>
      <c r="F1538" s="5">
        <v>135</v>
      </c>
      <c r="G1538" s="7">
        <v>10800</v>
      </c>
    </row>
    <row r="1539" spans="1:7" x14ac:dyDescent="0.3">
      <c r="A1539" s="2">
        <v>43637</v>
      </c>
      <c r="B1539" s="3" t="s">
        <v>28</v>
      </c>
      <c r="C1539" s="4" t="s">
        <v>13</v>
      </c>
      <c r="D1539" s="4">
        <v>20</v>
      </c>
      <c r="E1539" s="4" t="s">
        <v>2</v>
      </c>
      <c r="F1539" s="5">
        <v>114</v>
      </c>
      <c r="G1539" s="7">
        <v>2280</v>
      </c>
    </row>
    <row r="1540" spans="1:7" x14ac:dyDescent="0.3">
      <c r="A1540" s="2">
        <v>43637</v>
      </c>
      <c r="B1540" s="3" t="s">
        <v>28</v>
      </c>
      <c r="C1540" s="4" t="s">
        <v>13</v>
      </c>
      <c r="D1540" s="4">
        <v>1020</v>
      </c>
      <c r="E1540" s="4" t="s">
        <v>2</v>
      </c>
      <c r="F1540" s="5">
        <v>14</v>
      </c>
      <c r="G1540" s="7">
        <v>14280</v>
      </c>
    </row>
    <row r="1541" spans="1:7" x14ac:dyDescent="0.3">
      <c r="A1541" s="2">
        <v>43657</v>
      </c>
      <c r="B1541" s="3" t="s">
        <v>28</v>
      </c>
      <c r="C1541" s="4" t="s">
        <v>13</v>
      </c>
      <c r="D1541" s="4">
        <v>109</v>
      </c>
      <c r="E1541" s="4" t="s">
        <v>2</v>
      </c>
      <c r="F1541" s="5">
        <v>135</v>
      </c>
      <c r="G1541" s="7">
        <v>14715</v>
      </c>
    </row>
    <row r="1542" spans="1:7" x14ac:dyDescent="0.3">
      <c r="A1542" s="2">
        <v>43657</v>
      </c>
      <c r="B1542" s="3" t="s">
        <v>28</v>
      </c>
      <c r="C1542" s="4" t="s">
        <v>13</v>
      </c>
      <c r="D1542" s="4">
        <v>100</v>
      </c>
      <c r="E1542" s="4" t="s">
        <v>2</v>
      </c>
      <c r="F1542" s="5">
        <v>114</v>
      </c>
      <c r="G1542" s="7">
        <v>11400</v>
      </c>
    </row>
    <row r="1543" spans="1:7" x14ac:dyDescent="0.3">
      <c r="A1543" s="2">
        <v>43657</v>
      </c>
      <c r="B1543" s="3" t="s">
        <v>28</v>
      </c>
      <c r="C1543" s="4" t="s">
        <v>13</v>
      </c>
      <c r="D1543" s="4">
        <v>120</v>
      </c>
      <c r="E1543" s="4" t="s">
        <v>2</v>
      </c>
      <c r="F1543" s="5">
        <v>114</v>
      </c>
      <c r="G1543" s="7">
        <v>13680</v>
      </c>
    </row>
    <row r="1544" spans="1:7" x14ac:dyDescent="0.3">
      <c r="A1544" s="2">
        <v>43657</v>
      </c>
      <c r="B1544" s="3" t="s">
        <v>28</v>
      </c>
      <c r="C1544" s="4" t="s">
        <v>13</v>
      </c>
      <c r="D1544" s="4">
        <v>50</v>
      </c>
      <c r="E1544" s="4" t="s">
        <v>2</v>
      </c>
      <c r="F1544" s="5">
        <v>135</v>
      </c>
      <c r="G1544" s="7">
        <v>6750</v>
      </c>
    </row>
    <row r="1545" spans="1:7" x14ac:dyDescent="0.3">
      <c r="A1545" s="2">
        <v>43677</v>
      </c>
      <c r="B1545" s="3" t="s">
        <v>28</v>
      </c>
      <c r="C1545" s="4" t="s">
        <v>13</v>
      </c>
      <c r="D1545" s="4">
        <v>70</v>
      </c>
      <c r="E1545" s="4" t="s">
        <v>2</v>
      </c>
      <c r="F1545" s="5">
        <v>114</v>
      </c>
      <c r="G1545" s="7">
        <v>7980</v>
      </c>
    </row>
    <row r="1546" spans="1:7" x14ac:dyDescent="0.3">
      <c r="A1546" s="2">
        <v>43677</v>
      </c>
      <c r="B1546" s="3" t="s">
        <v>28</v>
      </c>
      <c r="C1546" s="4" t="s">
        <v>13</v>
      </c>
      <c r="D1546" s="4">
        <v>100</v>
      </c>
      <c r="E1546" s="4" t="s">
        <v>2</v>
      </c>
      <c r="F1546" s="5">
        <v>135</v>
      </c>
      <c r="G1546" s="7">
        <v>13500</v>
      </c>
    </row>
    <row r="1547" spans="1:7" x14ac:dyDescent="0.3">
      <c r="A1547" s="2">
        <v>43683</v>
      </c>
      <c r="B1547" s="3" t="s">
        <v>28</v>
      </c>
      <c r="C1547" s="4" t="s">
        <v>13</v>
      </c>
      <c r="D1547" s="4">
        <v>130</v>
      </c>
      <c r="E1547" s="4" t="s">
        <v>2</v>
      </c>
      <c r="F1547" s="5">
        <v>114</v>
      </c>
      <c r="G1547" s="7">
        <v>14820</v>
      </c>
    </row>
    <row r="1548" spans="1:7" x14ac:dyDescent="0.3">
      <c r="A1548" s="2">
        <v>43683</v>
      </c>
      <c r="B1548" s="3" t="s">
        <v>28</v>
      </c>
      <c r="C1548" s="4" t="s">
        <v>13</v>
      </c>
      <c r="D1548" s="4">
        <v>49</v>
      </c>
      <c r="E1548" s="4" t="s">
        <v>2</v>
      </c>
      <c r="F1548" s="5">
        <v>135</v>
      </c>
      <c r="G1548" s="7">
        <v>6615</v>
      </c>
    </row>
    <row r="1549" spans="1:7" x14ac:dyDescent="0.3">
      <c r="A1549" s="2">
        <v>43691</v>
      </c>
      <c r="B1549" s="3" t="s">
        <v>28</v>
      </c>
      <c r="C1549" s="4" t="s">
        <v>13</v>
      </c>
      <c r="D1549" s="4">
        <v>50</v>
      </c>
      <c r="E1549" s="4" t="s">
        <v>2</v>
      </c>
      <c r="F1549" s="5">
        <v>96</v>
      </c>
      <c r="G1549" s="7">
        <v>4800</v>
      </c>
    </row>
    <row r="1550" spans="1:7" x14ac:dyDescent="0.3">
      <c r="A1550" s="2">
        <v>43710</v>
      </c>
      <c r="B1550" s="3" t="s">
        <v>28</v>
      </c>
      <c r="C1550" s="4" t="s">
        <v>13</v>
      </c>
      <c r="D1550" s="4">
        <v>50</v>
      </c>
      <c r="E1550" s="4" t="s">
        <v>2</v>
      </c>
      <c r="F1550" s="5">
        <v>114</v>
      </c>
      <c r="G1550" s="7">
        <v>5700</v>
      </c>
    </row>
    <row r="1551" spans="1:7" x14ac:dyDescent="0.3">
      <c r="A1551" s="2">
        <v>43710</v>
      </c>
      <c r="B1551" s="3" t="s">
        <v>28</v>
      </c>
      <c r="C1551" s="4" t="s">
        <v>13</v>
      </c>
      <c r="D1551" s="4">
        <v>50</v>
      </c>
      <c r="E1551" s="4" t="s">
        <v>2</v>
      </c>
      <c r="F1551" s="5">
        <v>80</v>
      </c>
      <c r="G1551" s="7">
        <v>4000</v>
      </c>
    </row>
    <row r="1552" spans="1:7" x14ac:dyDescent="0.3">
      <c r="A1552" s="2">
        <v>43711</v>
      </c>
      <c r="B1552" s="3" t="s">
        <v>28</v>
      </c>
      <c r="C1552" s="4" t="s">
        <v>13</v>
      </c>
      <c r="D1552" s="4">
        <v>70</v>
      </c>
      <c r="E1552" s="4" t="s">
        <v>2</v>
      </c>
      <c r="F1552" s="5">
        <v>135</v>
      </c>
      <c r="G1552" s="7">
        <v>9450</v>
      </c>
    </row>
    <row r="1553" spans="1:7" x14ac:dyDescent="0.3">
      <c r="A1553" s="2">
        <v>43711</v>
      </c>
      <c r="B1553" s="3" t="s">
        <v>28</v>
      </c>
      <c r="C1553" s="4" t="s">
        <v>13</v>
      </c>
      <c r="D1553" s="4">
        <v>67</v>
      </c>
      <c r="E1553" s="4" t="s">
        <v>2</v>
      </c>
      <c r="F1553" s="5">
        <v>114</v>
      </c>
      <c r="G1553" s="7">
        <v>7638</v>
      </c>
    </row>
    <row r="1554" spans="1:7" x14ac:dyDescent="0.3">
      <c r="A1554" s="2">
        <v>43711</v>
      </c>
      <c r="B1554" s="3" t="s">
        <v>28</v>
      </c>
      <c r="C1554" s="4" t="s">
        <v>13</v>
      </c>
      <c r="D1554" s="4">
        <v>99</v>
      </c>
      <c r="E1554" s="4" t="s">
        <v>2</v>
      </c>
      <c r="F1554" s="5">
        <v>135</v>
      </c>
      <c r="G1554" s="7">
        <v>13365</v>
      </c>
    </row>
    <row r="1555" spans="1:7" x14ac:dyDescent="0.3">
      <c r="A1555" s="2">
        <v>43715</v>
      </c>
      <c r="B1555" s="3" t="s">
        <v>28</v>
      </c>
      <c r="C1555" s="4" t="s">
        <v>13</v>
      </c>
      <c r="D1555" s="4">
        <v>97</v>
      </c>
      <c r="E1555" s="4" t="s">
        <v>2</v>
      </c>
      <c r="F1555" s="5">
        <v>135</v>
      </c>
      <c r="G1555" s="7">
        <v>13095</v>
      </c>
    </row>
    <row r="1556" spans="1:7" x14ac:dyDescent="0.3">
      <c r="A1556" s="2">
        <v>43754</v>
      </c>
      <c r="B1556" s="3" t="s">
        <v>28</v>
      </c>
      <c r="C1556" s="4" t="s">
        <v>13</v>
      </c>
      <c r="D1556" s="4">
        <v>75</v>
      </c>
      <c r="E1556" s="4" t="s">
        <v>2</v>
      </c>
      <c r="F1556" s="5">
        <v>114</v>
      </c>
      <c r="G1556" s="7">
        <v>8550</v>
      </c>
    </row>
    <row r="1557" spans="1:7" x14ac:dyDescent="0.3">
      <c r="A1557" s="2">
        <v>43754</v>
      </c>
      <c r="B1557" s="3" t="s">
        <v>28</v>
      </c>
      <c r="C1557" s="4" t="s">
        <v>13</v>
      </c>
      <c r="D1557" s="4">
        <v>125</v>
      </c>
      <c r="E1557" s="4" t="s">
        <v>2</v>
      </c>
      <c r="F1557" s="5">
        <v>135</v>
      </c>
      <c r="G1557" s="7">
        <v>16875</v>
      </c>
    </row>
    <row r="1558" spans="1:7" x14ac:dyDescent="0.3">
      <c r="A1558" s="2">
        <v>43756</v>
      </c>
      <c r="B1558" s="3" t="s">
        <v>28</v>
      </c>
      <c r="C1558" s="4" t="s">
        <v>13</v>
      </c>
      <c r="D1558" s="4">
        <v>150</v>
      </c>
      <c r="E1558" s="4" t="s">
        <v>2</v>
      </c>
      <c r="F1558" s="5">
        <v>135</v>
      </c>
      <c r="G1558" s="7">
        <v>20250</v>
      </c>
    </row>
    <row r="1559" spans="1:7" x14ac:dyDescent="0.3">
      <c r="A1559" s="2">
        <v>43756</v>
      </c>
      <c r="B1559" s="3" t="s">
        <v>28</v>
      </c>
      <c r="C1559" s="4" t="s">
        <v>13</v>
      </c>
      <c r="D1559" s="4">
        <v>30</v>
      </c>
      <c r="E1559" s="4" t="s">
        <v>2</v>
      </c>
      <c r="F1559" s="5">
        <v>114</v>
      </c>
      <c r="G1559" s="7">
        <v>3420</v>
      </c>
    </row>
    <row r="1560" spans="1:7" x14ac:dyDescent="0.3">
      <c r="A1560" s="2">
        <v>43789</v>
      </c>
      <c r="B1560" s="3" t="s">
        <v>28</v>
      </c>
      <c r="C1560" s="4" t="s">
        <v>13</v>
      </c>
      <c r="D1560" s="4">
        <v>30</v>
      </c>
      <c r="E1560" s="4" t="s">
        <v>2</v>
      </c>
      <c r="F1560" s="5">
        <v>96</v>
      </c>
      <c r="G1560" s="7">
        <v>2880</v>
      </c>
    </row>
    <row r="1561" spans="1:7" x14ac:dyDescent="0.3">
      <c r="A1561" s="2">
        <v>43789</v>
      </c>
      <c r="B1561" s="3" t="s">
        <v>28</v>
      </c>
      <c r="C1561" s="4" t="s">
        <v>13</v>
      </c>
      <c r="D1561" s="4">
        <v>130</v>
      </c>
      <c r="E1561" s="4" t="s">
        <v>2</v>
      </c>
      <c r="F1561" s="5">
        <v>114</v>
      </c>
      <c r="G1561" s="7">
        <v>14820</v>
      </c>
    </row>
    <row r="1562" spans="1:7" x14ac:dyDescent="0.3">
      <c r="A1562" s="2">
        <v>43844</v>
      </c>
      <c r="B1562" s="3" t="s">
        <v>28</v>
      </c>
      <c r="C1562" s="4" t="s">
        <v>13</v>
      </c>
      <c r="D1562" s="4">
        <v>40</v>
      </c>
      <c r="E1562" s="4" t="s">
        <v>2</v>
      </c>
      <c r="F1562" s="5">
        <v>135</v>
      </c>
      <c r="G1562" s="7">
        <v>5400</v>
      </c>
    </row>
    <row r="1563" spans="1:7" x14ac:dyDescent="0.3">
      <c r="A1563" s="2">
        <v>43844</v>
      </c>
      <c r="B1563" s="3" t="s">
        <v>28</v>
      </c>
      <c r="C1563" s="4" t="s">
        <v>13</v>
      </c>
      <c r="D1563" s="4">
        <v>18</v>
      </c>
      <c r="E1563" s="4" t="s">
        <v>2</v>
      </c>
      <c r="F1563" s="5">
        <v>114</v>
      </c>
      <c r="G1563" s="7">
        <v>2052</v>
      </c>
    </row>
    <row r="1564" spans="1:7" x14ac:dyDescent="0.3">
      <c r="A1564" s="2">
        <v>44480</v>
      </c>
      <c r="B1564" s="3" t="s">
        <v>221</v>
      </c>
      <c r="C1564" s="4" t="s">
        <v>15</v>
      </c>
      <c r="D1564" s="4">
        <v>302</v>
      </c>
      <c r="E1564" s="4" t="s">
        <v>2</v>
      </c>
      <c r="F1564" s="5">
        <v>22</v>
      </c>
      <c r="G1564" s="7">
        <v>6644</v>
      </c>
    </row>
    <row r="1565" spans="1:7" x14ac:dyDescent="0.3">
      <c r="A1565" s="2">
        <v>43566</v>
      </c>
      <c r="B1565" s="3" t="s">
        <v>36</v>
      </c>
      <c r="C1565" s="4" t="s">
        <v>11</v>
      </c>
      <c r="D1565" s="4">
        <v>2253</v>
      </c>
      <c r="E1565" s="4" t="s">
        <v>1</v>
      </c>
      <c r="F1565" s="5">
        <v>25.5</v>
      </c>
      <c r="G1565" s="7">
        <v>57451.5</v>
      </c>
    </row>
    <row r="1566" spans="1:7" x14ac:dyDescent="0.3">
      <c r="A1566" s="2">
        <v>43616</v>
      </c>
      <c r="B1566" s="3" t="s">
        <v>36</v>
      </c>
      <c r="C1566" s="4" t="s">
        <v>11</v>
      </c>
      <c r="D1566" s="4">
        <v>2219</v>
      </c>
      <c r="E1566" s="4" t="s">
        <v>1</v>
      </c>
      <c r="F1566" s="5">
        <v>25.5</v>
      </c>
      <c r="G1566" s="7">
        <v>56584.5</v>
      </c>
    </row>
    <row r="1567" spans="1:7" x14ac:dyDescent="0.3">
      <c r="A1567" s="2">
        <v>43652</v>
      </c>
      <c r="B1567" s="3" t="s">
        <v>36</v>
      </c>
      <c r="C1567" s="4" t="s">
        <v>11</v>
      </c>
      <c r="D1567" s="4">
        <v>2196</v>
      </c>
      <c r="E1567" s="4" t="s">
        <v>1</v>
      </c>
      <c r="F1567" s="5">
        <v>24</v>
      </c>
      <c r="G1567" s="7">
        <v>52704</v>
      </c>
    </row>
    <row r="1568" spans="1:7" x14ac:dyDescent="0.3">
      <c r="A1568" s="2">
        <v>43670</v>
      </c>
      <c r="B1568" s="3" t="s">
        <v>36</v>
      </c>
      <c r="C1568" s="4" t="s">
        <v>14</v>
      </c>
      <c r="D1568" s="4">
        <v>650</v>
      </c>
      <c r="E1568" s="4" t="s">
        <v>0</v>
      </c>
      <c r="F1568" s="5">
        <v>28.75</v>
      </c>
      <c r="G1568" s="7">
        <v>18687.5</v>
      </c>
    </row>
    <row r="1569" spans="1:7" x14ac:dyDescent="0.3">
      <c r="A1569" s="2">
        <v>43690</v>
      </c>
      <c r="B1569" s="3" t="s">
        <v>36</v>
      </c>
      <c r="C1569" s="4" t="s">
        <v>11</v>
      </c>
      <c r="D1569" s="4">
        <v>2082</v>
      </c>
      <c r="E1569" s="4" t="s">
        <v>1</v>
      </c>
      <c r="F1569" s="5">
        <v>23.25</v>
      </c>
      <c r="G1569" s="7">
        <v>48406.5</v>
      </c>
    </row>
    <row r="1570" spans="1:7" x14ac:dyDescent="0.3">
      <c r="A1570" s="2">
        <v>43725</v>
      </c>
      <c r="B1570" s="3" t="s">
        <v>36</v>
      </c>
      <c r="C1570" s="4" t="s">
        <v>14</v>
      </c>
      <c r="D1570" s="4">
        <v>428</v>
      </c>
      <c r="E1570" s="4" t="s">
        <v>0</v>
      </c>
      <c r="F1570" s="5">
        <v>28.75</v>
      </c>
      <c r="G1570" s="7">
        <v>12305</v>
      </c>
    </row>
    <row r="1571" spans="1:7" x14ac:dyDescent="0.3">
      <c r="A1571" s="2">
        <v>43725</v>
      </c>
      <c r="B1571" s="3" t="s">
        <v>36</v>
      </c>
      <c r="C1571" s="4" t="s">
        <v>11</v>
      </c>
      <c r="D1571" s="4">
        <v>2277</v>
      </c>
      <c r="E1571" s="4" t="s">
        <v>1</v>
      </c>
      <c r="F1571" s="5">
        <v>23.25</v>
      </c>
      <c r="G1571" s="7">
        <v>52940.25</v>
      </c>
    </row>
    <row r="1572" spans="1:7" x14ac:dyDescent="0.3">
      <c r="A1572" s="2">
        <v>43773</v>
      </c>
      <c r="B1572" s="3" t="s">
        <v>36</v>
      </c>
      <c r="C1572" s="4" t="s">
        <v>11</v>
      </c>
      <c r="D1572" s="4">
        <v>2237</v>
      </c>
      <c r="E1572" s="4" t="s">
        <v>1</v>
      </c>
      <c r="F1572" s="5">
        <v>22.75</v>
      </c>
      <c r="G1572" s="7">
        <v>50891.75</v>
      </c>
    </row>
    <row r="1573" spans="1:7" x14ac:dyDescent="0.3">
      <c r="A1573" s="2">
        <v>43785</v>
      </c>
      <c r="B1573" s="3" t="s">
        <v>36</v>
      </c>
      <c r="C1573" s="4" t="s">
        <v>14</v>
      </c>
      <c r="D1573" s="4">
        <v>722</v>
      </c>
      <c r="E1573" s="4" t="s">
        <v>0</v>
      </c>
      <c r="F1573" s="5">
        <v>27.5</v>
      </c>
      <c r="G1573" s="7">
        <v>19855</v>
      </c>
    </row>
    <row r="1574" spans="1:7" x14ac:dyDescent="0.3">
      <c r="A1574" s="2">
        <v>43802</v>
      </c>
      <c r="B1574" s="3" t="s">
        <v>36</v>
      </c>
      <c r="C1574" s="4" t="s">
        <v>11</v>
      </c>
      <c r="D1574" s="4">
        <v>2227</v>
      </c>
      <c r="E1574" s="4" t="s">
        <v>1</v>
      </c>
      <c r="F1574" s="5">
        <v>22.75</v>
      </c>
      <c r="G1574" s="7">
        <v>50664.25</v>
      </c>
    </row>
    <row r="1575" spans="1:7" x14ac:dyDescent="0.3">
      <c r="A1575" s="2">
        <v>43806</v>
      </c>
      <c r="B1575" s="3" t="s">
        <v>36</v>
      </c>
      <c r="C1575" s="4" t="s">
        <v>11</v>
      </c>
      <c r="D1575" s="4">
        <v>2246</v>
      </c>
      <c r="E1575" s="4" t="s">
        <v>1</v>
      </c>
      <c r="F1575" s="5">
        <v>22.75</v>
      </c>
      <c r="G1575" s="7">
        <v>51096.5</v>
      </c>
    </row>
    <row r="1576" spans="1:7" x14ac:dyDescent="0.3">
      <c r="A1576" s="2">
        <v>43839</v>
      </c>
      <c r="B1576" s="3" t="s">
        <v>36</v>
      </c>
      <c r="C1576" s="4" t="s">
        <v>14</v>
      </c>
      <c r="D1576" s="4">
        <v>702</v>
      </c>
      <c r="E1576" s="4" t="s">
        <v>0</v>
      </c>
      <c r="F1576" s="5">
        <v>27</v>
      </c>
      <c r="G1576" s="7">
        <v>18954</v>
      </c>
    </row>
    <row r="1577" spans="1:7" x14ac:dyDescent="0.3">
      <c r="A1577" s="2">
        <v>43854</v>
      </c>
      <c r="B1577" s="3" t="s">
        <v>36</v>
      </c>
      <c r="C1577" s="4" t="s">
        <v>11</v>
      </c>
      <c r="D1577" s="4">
        <v>2214</v>
      </c>
      <c r="E1577" s="4" t="s">
        <v>1</v>
      </c>
      <c r="F1577" s="5">
        <v>22.5</v>
      </c>
      <c r="G1577" s="7">
        <v>49815</v>
      </c>
    </row>
    <row r="1578" spans="1:7" x14ac:dyDescent="0.3">
      <c r="A1578" s="2">
        <v>43881</v>
      </c>
      <c r="B1578" s="3" t="s">
        <v>36</v>
      </c>
      <c r="C1578" s="4" t="s">
        <v>14</v>
      </c>
      <c r="D1578" s="4">
        <v>643.79999999999995</v>
      </c>
      <c r="E1578" s="4" t="s">
        <v>1</v>
      </c>
      <c r="F1578" s="5">
        <v>27</v>
      </c>
      <c r="G1578" s="7">
        <v>17382.599999999999</v>
      </c>
    </row>
    <row r="1579" spans="1:7" x14ac:dyDescent="0.3">
      <c r="A1579" s="2">
        <v>43886</v>
      </c>
      <c r="B1579" s="3" t="s">
        <v>36</v>
      </c>
      <c r="C1579" s="4" t="s">
        <v>11</v>
      </c>
      <c r="D1579" s="4">
        <v>2135</v>
      </c>
      <c r="E1579" s="4" t="s">
        <v>1</v>
      </c>
      <c r="F1579" s="5">
        <v>22.5</v>
      </c>
      <c r="G1579" s="7">
        <v>48037.5</v>
      </c>
    </row>
    <row r="1580" spans="1:7" x14ac:dyDescent="0.3">
      <c r="A1580" s="2">
        <v>43910</v>
      </c>
      <c r="B1580" s="3" t="s">
        <v>36</v>
      </c>
      <c r="C1580" s="4" t="s">
        <v>11</v>
      </c>
      <c r="D1580" s="4">
        <v>2146</v>
      </c>
      <c r="E1580" s="4" t="s">
        <v>1</v>
      </c>
      <c r="F1580" s="5">
        <v>23</v>
      </c>
      <c r="G1580" s="7">
        <v>49358</v>
      </c>
    </row>
    <row r="1581" spans="1:7" x14ac:dyDescent="0.3">
      <c r="A1581" s="2">
        <v>44033</v>
      </c>
      <c r="B1581" s="3" t="s">
        <v>36</v>
      </c>
      <c r="C1581" s="4" t="s">
        <v>14</v>
      </c>
      <c r="D1581" s="4">
        <v>2145</v>
      </c>
      <c r="E1581" s="4" t="s">
        <v>1</v>
      </c>
      <c r="F1581" s="5">
        <v>25.25</v>
      </c>
      <c r="G1581" s="7">
        <v>54161.25</v>
      </c>
    </row>
    <row r="1582" spans="1:7" x14ac:dyDescent="0.3">
      <c r="A1582" s="2">
        <v>44043</v>
      </c>
      <c r="B1582" s="3" t="s">
        <v>36</v>
      </c>
      <c r="C1582" s="4" t="s">
        <v>14</v>
      </c>
      <c r="D1582" s="4">
        <v>840</v>
      </c>
      <c r="E1582" s="4" t="s">
        <v>1</v>
      </c>
      <c r="F1582" s="5">
        <v>29</v>
      </c>
      <c r="G1582" s="7">
        <v>24360</v>
      </c>
    </row>
    <row r="1583" spans="1:7" x14ac:dyDescent="0.3">
      <c r="A1583" s="2">
        <v>44089</v>
      </c>
      <c r="B1583" s="3" t="s">
        <v>36</v>
      </c>
      <c r="C1583" s="4" t="s">
        <v>14</v>
      </c>
      <c r="D1583" s="4">
        <v>2884</v>
      </c>
      <c r="E1583" s="4" t="s">
        <v>1</v>
      </c>
      <c r="F1583" s="5">
        <v>24</v>
      </c>
      <c r="G1583" s="7">
        <v>69216</v>
      </c>
    </row>
    <row r="1584" spans="1:7" x14ac:dyDescent="0.3">
      <c r="A1584" s="2">
        <v>44141</v>
      </c>
      <c r="B1584" s="3" t="s">
        <v>36</v>
      </c>
      <c r="C1584" s="4" t="s">
        <v>14</v>
      </c>
      <c r="D1584" s="4">
        <v>2262</v>
      </c>
      <c r="E1584" s="4" t="s">
        <v>1</v>
      </c>
      <c r="F1584" s="5">
        <v>24</v>
      </c>
      <c r="G1584" s="7">
        <v>54288</v>
      </c>
    </row>
    <row r="1585" spans="1:7" x14ac:dyDescent="0.3">
      <c r="A1585" s="2">
        <v>44141</v>
      </c>
      <c r="B1585" s="3" t="s">
        <v>36</v>
      </c>
      <c r="C1585" s="4" t="s">
        <v>14</v>
      </c>
      <c r="D1585" s="4">
        <v>944</v>
      </c>
      <c r="E1585" s="4" t="s">
        <v>1</v>
      </c>
      <c r="F1585" s="5">
        <v>29</v>
      </c>
      <c r="G1585" s="7">
        <v>27376</v>
      </c>
    </row>
    <row r="1586" spans="1:7" x14ac:dyDescent="0.3">
      <c r="A1586" s="2">
        <v>44195</v>
      </c>
      <c r="B1586" s="3" t="s">
        <v>36</v>
      </c>
      <c r="C1586" s="4" t="s">
        <v>14</v>
      </c>
      <c r="D1586" s="4">
        <v>2749</v>
      </c>
      <c r="E1586" s="4" t="s">
        <v>1</v>
      </c>
      <c r="F1586" s="5">
        <v>29.5</v>
      </c>
      <c r="G1586" s="7">
        <v>81095.5</v>
      </c>
    </row>
    <row r="1587" spans="1:7" x14ac:dyDescent="0.3">
      <c r="A1587" s="2">
        <v>44254</v>
      </c>
      <c r="B1587" s="3" t="s">
        <v>36</v>
      </c>
      <c r="C1587" s="4" t="s">
        <v>11</v>
      </c>
      <c r="D1587" s="4">
        <v>2266</v>
      </c>
      <c r="E1587" s="4" t="s">
        <v>1</v>
      </c>
      <c r="F1587" s="5">
        <v>31.5</v>
      </c>
      <c r="G1587" s="7">
        <v>71379</v>
      </c>
    </row>
    <row r="1588" spans="1:7" x14ac:dyDescent="0.3">
      <c r="A1588" s="2">
        <v>44257</v>
      </c>
      <c r="B1588" s="3" t="s">
        <v>36</v>
      </c>
      <c r="C1588" s="4" t="s">
        <v>14</v>
      </c>
      <c r="D1588" s="4">
        <v>616</v>
      </c>
      <c r="E1588" s="4" t="s">
        <v>1</v>
      </c>
      <c r="F1588" s="5">
        <v>35.5</v>
      </c>
      <c r="G1588" s="7">
        <v>21868</v>
      </c>
    </row>
    <row r="1589" spans="1:7" x14ac:dyDescent="0.3">
      <c r="A1589" s="2">
        <v>44288</v>
      </c>
      <c r="B1589" s="3" t="s">
        <v>36</v>
      </c>
      <c r="C1589" s="4" t="s">
        <v>11</v>
      </c>
      <c r="D1589" s="4">
        <v>2824</v>
      </c>
      <c r="E1589" s="4" t="s">
        <v>1</v>
      </c>
      <c r="F1589" s="5">
        <v>39</v>
      </c>
      <c r="G1589" s="7">
        <v>110136</v>
      </c>
    </row>
    <row r="1590" spans="1:7" x14ac:dyDescent="0.3">
      <c r="A1590" s="2">
        <v>44325</v>
      </c>
      <c r="B1590" s="3" t="s">
        <v>36</v>
      </c>
      <c r="C1590" s="4" t="s">
        <v>11</v>
      </c>
      <c r="D1590" s="4">
        <v>2764</v>
      </c>
      <c r="E1590" s="4" t="s">
        <v>1</v>
      </c>
      <c r="F1590" s="5">
        <v>35.5</v>
      </c>
      <c r="G1590" s="7">
        <v>98122</v>
      </c>
    </row>
    <row r="1591" spans="1:7" x14ac:dyDescent="0.3">
      <c r="A1591" s="2">
        <v>44329</v>
      </c>
      <c r="B1591" s="3" t="s">
        <v>36</v>
      </c>
      <c r="C1591" s="4" t="s">
        <v>14</v>
      </c>
      <c r="D1591" s="4">
        <v>902</v>
      </c>
      <c r="E1591" s="4" t="s">
        <v>1</v>
      </c>
      <c r="F1591" s="5">
        <v>39</v>
      </c>
      <c r="G1591" s="7">
        <v>35178</v>
      </c>
    </row>
    <row r="1592" spans="1:7" x14ac:dyDescent="0.3">
      <c r="A1592" s="2">
        <v>44415</v>
      </c>
      <c r="B1592" s="3" t="s">
        <v>36</v>
      </c>
      <c r="C1592" s="4" t="s">
        <v>11</v>
      </c>
      <c r="D1592" s="4">
        <v>2818</v>
      </c>
      <c r="E1592" s="4" t="s">
        <v>1</v>
      </c>
      <c r="F1592" s="5">
        <v>34.5</v>
      </c>
      <c r="G1592" s="7">
        <v>97221</v>
      </c>
    </row>
    <row r="1593" spans="1:7" x14ac:dyDescent="0.3">
      <c r="A1593" s="2">
        <v>44434</v>
      </c>
      <c r="B1593" s="3" t="s">
        <v>36</v>
      </c>
      <c r="C1593" s="4" t="s">
        <v>14</v>
      </c>
      <c r="D1593" s="4">
        <v>880</v>
      </c>
      <c r="E1593" s="4" t="s">
        <v>1</v>
      </c>
      <c r="F1593" s="5">
        <v>37.5</v>
      </c>
      <c r="G1593" s="7">
        <v>33000</v>
      </c>
    </row>
    <row r="1594" spans="1:7" x14ac:dyDescent="0.3">
      <c r="A1594" s="2">
        <v>44470</v>
      </c>
      <c r="B1594" s="3" t="s">
        <v>36</v>
      </c>
      <c r="C1594" s="4" t="s">
        <v>11</v>
      </c>
      <c r="D1594" s="4">
        <v>2376</v>
      </c>
      <c r="E1594" s="4" t="s">
        <v>1</v>
      </c>
      <c r="F1594" s="5">
        <v>34.5</v>
      </c>
      <c r="G1594" s="7">
        <v>81972</v>
      </c>
    </row>
    <row r="1595" spans="1:7" x14ac:dyDescent="0.3">
      <c r="A1595" s="2">
        <v>44525</v>
      </c>
      <c r="B1595" s="3" t="s">
        <v>36</v>
      </c>
      <c r="C1595" s="4" t="s">
        <v>14</v>
      </c>
      <c r="D1595" s="4">
        <v>818</v>
      </c>
      <c r="E1595" s="4" t="s">
        <v>1</v>
      </c>
      <c r="F1595" s="5">
        <v>46.5</v>
      </c>
      <c r="G1595" s="7">
        <v>38037</v>
      </c>
    </row>
    <row r="1596" spans="1:7" x14ac:dyDescent="0.3">
      <c r="A1596" s="2">
        <v>44540</v>
      </c>
      <c r="B1596" s="3" t="s">
        <v>36</v>
      </c>
      <c r="C1596" s="4" t="s">
        <v>11</v>
      </c>
      <c r="D1596" s="4">
        <v>2607</v>
      </c>
      <c r="E1596" s="4" t="s">
        <v>1</v>
      </c>
      <c r="F1596" s="5">
        <v>41.5</v>
      </c>
      <c r="G1596" s="7">
        <v>108190.5</v>
      </c>
    </row>
    <row r="1597" spans="1:7" x14ac:dyDescent="0.3">
      <c r="A1597" s="2">
        <v>43643</v>
      </c>
      <c r="B1597" s="3" t="s">
        <v>49</v>
      </c>
      <c r="C1597" s="4" t="s">
        <v>13</v>
      </c>
      <c r="D1597" s="4">
        <v>1307</v>
      </c>
      <c r="E1597" s="4" t="s">
        <v>2</v>
      </c>
      <c r="F1597" s="5">
        <v>38.5</v>
      </c>
      <c r="G1597" s="7">
        <v>50319.5</v>
      </c>
    </row>
    <row r="1598" spans="1:7" x14ac:dyDescent="0.3">
      <c r="A1598" s="2">
        <v>43725</v>
      </c>
      <c r="B1598" s="3" t="s">
        <v>49</v>
      </c>
      <c r="C1598" s="4" t="s">
        <v>13</v>
      </c>
      <c r="D1598" s="4">
        <v>1217</v>
      </c>
      <c r="E1598" s="4" t="s">
        <v>2</v>
      </c>
      <c r="F1598" s="5">
        <v>16.2</v>
      </c>
      <c r="G1598" s="7">
        <v>19715.399999999998</v>
      </c>
    </row>
    <row r="1599" spans="1:7" x14ac:dyDescent="0.3">
      <c r="A1599" s="2">
        <v>43725</v>
      </c>
      <c r="B1599" s="3" t="s">
        <v>49</v>
      </c>
      <c r="C1599" s="4" t="s">
        <v>13</v>
      </c>
      <c r="D1599" s="4">
        <v>599</v>
      </c>
      <c r="E1599" s="4" t="s">
        <v>2</v>
      </c>
      <c r="F1599" s="5">
        <v>37.25</v>
      </c>
      <c r="G1599" s="7">
        <v>22312.75</v>
      </c>
    </row>
    <row r="1600" spans="1:7" x14ac:dyDescent="0.3">
      <c r="A1600" s="2">
        <v>43738</v>
      </c>
      <c r="B1600" s="3" t="s">
        <v>49</v>
      </c>
      <c r="C1600" s="4" t="s">
        <v>13</v>
      </c>
      <c r="D1600" s="4">
        <v>1004</v>
      </c>
      <c r="E1600" s="4" t="s">
        <v>2</v>
      </c>
      <c r="F1600" s="5">
        <v>11.8</v>
      </c>
      <c r="G1600" s="7">
        <v>11847.2</v>
      </c>
    </row>
    <row r="1601" spans="1:7" x14ac:dyDescent="0.3">
      <c r="A1601" s="2">
        <v>43738</v>
      </c>
      <c r="B1601" s="3" t="s">
        <v>49</v>
      </c>
      <c r="C1601" s="4" t="s">
        <v>13</v>
      </c>
      <c r="D1601" s="4">
        <v>1001</v>
      </c>
      <c r="E1601" s="4" t="s">
        <v>2</v>
      </c>
      <c r="F1601" s="5">
        <v>10.3</v>
      </c>
      <c r="G1601" s="7">
        <v>10310.300000000001</v>
      </c>
    </row>
    <row r="1602" spans="1:7" x14ac:dyDescent="0.3">
      <c r="A1602" s="2">
        <v>43738</v>
      </c>
      <c r="B1602" s="3" t="s">
        <v>49</v>
      </c>
      <c r="C1602" s="4" t="s">
        <v>13</v>
      </c>
      <c r="D1602" s="4">
        <v>255</v>
      </c>
      <c r="E1602" s="4" t="s">
        <v>2</v>
      </c>
      <c r="F1602" s="5">
        <v>65</v>
      </c>
      <c r="G1602" s="7">
        <v>16575</v>
      </c>
    </row>
    <row r="1603" spans="1:7" x14ac:dyDescent="0.3">
      <c r="A1603" s="2">
        <v>43738</v>
      </c>
      <c r="B1603" s="3" t="s">
        <v>49</v>
      </c>
      <c r="C1603" s="4" t="s">
        <v>13</v>
      </c>
      <c r="D1603" s="4">
        <v>1008</v>
      </c>
      <c r="E1603" s="4" t="s">
        <v>2</v>
      </c>
      <c r="F1603" s="5">
        <v>11.5</v>
      </c>
      <c r="G1603" s="7">
        <v>11592</v>
      </c>
    </row>
    <row r="1604" spans="1:7" x14ac:dyDescent="0.3">
      <c r="A1604" s="2">
        <v>43754</v>
      </c>
      <c r="B1604" s="3" t="s">
        <v>49</v>
      </c>
      <c r="C1604" s="4" t="s">
        <v>13</v>
      </c>
      <c r="D1604" s="4">
        <v>75</v>
      </c>
      <c r="E1604" s="4" t="s">
        <v>2</v>
      </c>
      <c r="F1604" s="5">
        <v>70</v>
      </c>
      <c r="G1604" s="7">
        <v>5250</v>
      </c>
    </row>
    <row r="1605" spans="1:7" x14ac:dyDescent="0.3">
      <c r="A1605" s="2">
        <v>43754</v>
      </c>
      <c r="B1605" s="3" t="s">
        <v>49</v>
      </c>
      <c r="C1605" s="4" t="s">
        <v>13</v>
      </c>
      <c r="D1605" s="4">
        <v>3071</v>
      </c>
      <c r="E1605" s="4" t="s">
        <v>2</v>
      </c>
      <c r="F1605" s="5">
        <v>4</v>
      </c>
      <c r="G1605" s="7">
        <v>12284</v>
      </c>
    </row>
    <row r="1606" spans="1:7" x14ac:dyDescent="0.3">
      <c r="A1606" s="2">
        <v>43774</v>
      </c>
      <c r="B1606" s="3" t="s">
        <v>49</v>
      </c>
      <c r="C1606" s="4" t="s">
        <v>13</v>
      </c>
      <c r="D1606" s="4">
        <v>500</v>
      </c>
      <c r="E1606" s="4" t="s">
        <v>2</v>
      </c>
      <c r="F1606" s="5">
        <v>10.5</v>
      </c>
      <c r="G1606" s="7">
        <v>5250</v>
      </c>
    </row>
    <row r="1607" spans="1:7" x14ac:dyDescent="0.3">
      <c r="A1607" s="2">
        <v>43774</v>
      </c>
      <c r="B1607" s="3" t="s">
        <v>49</v>
      </c>
      <c r="C1607" s="4" t="s">
        <v>13</v>
      </c>
      <c r="D1607" s="4">
        <v>1500</v>
      </c>
      <c r="E1607" s="4" t="s">
        <v>2</v>
      </c>
      <c r="F1607" s="5">
        <v>11.5</v>
      </c>
      <c r="G1607" s="7">
        <v>17250</v>
      </c>
    </row>
    <row r="1608" spans="1:7" x14ac:dyDescent="0.3">
      <c r="A1608" s="2">
        <v>43777</v>
      </c>
      <c r="B1608" s="3" t="s">
        <v>49</v>
      </c>
      <c r="C1608" s="4" t="s">
        <v>13</v>
      </c>
      <c r="D1608" s="4">
        <v>25</v>
      </c>
      <c r="E1608" s="4" t="s">
        <v>2</v>
      </c>
      <c r="F1608" s="5">
        <v>72</v>
      </c>
      <c r="G1608" s="7">
        <v>1800</v>
      </c>
    </row>
    <row r="1609" spans="1:7" x14ac:dyDescent="0.3">
      <c r="A1609" s="2">
        <v>43778</v>
      </c>
      <c r="B1609" s="3" t="s">
        <v>49</v>
      </c>
      <c r="C1609" s="4" t="s">
        <v>13</v>
      </c>
      <c r="D1609" s="4">
        <v>100</v>
      </c>
      <c r="E1609" s="4" t="s">
        <v>2</v>
      </c>
      <c r="F1609" s="5">
        <v>16.2</v>
      </c>
      <c r="G1609" s="7">
        <v>1620</v>
      </c>
    </row>
    <row r="1610" spans="1:7" x14ac:dyDescent="0.3">
      <c r="A1610" s="2">
        <v>43780</v>
      </c>
      <c r="B1610" s="3" t="s">
        <v>49</v>
      </c>
      <c r="C1610" s="4" t="s">
        <v>13</v>
      </c>
      <c r="D1610" s="4">
        <v>246</v>
      </c>
      <c r="E1610" s="4" t="s">
        <v>2</v>
      </c>
      <c r="F1610" s="5">
        <v>65</v>
      </c>
      <c r="G1610" s="7">
        <v>15990</v>
      </c>
    </row>
    <row r="1611" spans="1:7" x14ac:dyDescent="0.3">
      <c r="A1611" s="2">
        <v>43790</v>
      </c>
      <c r="B1611" s="3" t="s">
        <v>49</v>
      </c>
      <c r="C1611" s="4" t="s">
        <v>13</v>
      </c>
      <c r="D1611" s="4">
        <v>101</v>
      </c>
      <c r="E1611" s="4" t="s">
        <v>2</v>
      </c>
      <c r="F1611" s="5">
        <v>77</v>
      </c>
      <c r="G1611" s="7">
        <v>7777</v>
      </c>
    </row>
    <row r="1612" spans="1:7" x14ac:dyDescent="0.3">
      <c r="A1612" s="2">
        <v>43790</v>
      </c>
      <c r="B1612" s="3" t="s">
        <v>49</v>
      </c>
      <c r="C1612" s="4" t="s">
        <v>13</v>
      </c>
      <c r="D1612" s="4">
        <v>951</v>
      </c>
      <c r="E1612" s="4" t="s">
        <v>2</v>
      </c>
      <c r="F1612" s="5">
        <v>37</v>
      </c>
      <c r="G1612" s="7">
        <v>35187</v>
      </c>
    </row>
    <row r="1613" spans="1:7" x14ac:dyDescent="0.3">
      <c r="A1613" s="2">
        <v>43790</v>
      </c>
      <c r="B1613" s="3" t="s">
        <v>49</v>
      </c>
      <c r="C1613" s="4" t="s">
        <v>13</v>
      </c>
      <c r="D1613" s="4">
        <v>456</v>
      </c>
      <c r="E1613" s="4" t="s">
        <v>2</v>
      </c>
      <c r="F1613" s="5">
        <v>37</v>
      </c>
      <c r="G1613" s="7">
        <v>16872</v>
      </c>
    </row>
    <row r="1614" spans="1:7" x14ac:dyDescent="0.3">
      <c r="A1614" s="2">
        <v>43790</v>
      </c>
      <c r="B1614" s="3" t="s">
        <v>49</v>
      </c>
      <c r="C1614" s="4" t="s">
        <v>13</v>
      </c>
      <c r="D1614" s="4">
        <v>120</v>
      </c>
      <c r="E1614" s="4" t="s">
        <v>2</v>
      </c>
      <c r="F1614" s="5">
        <v>73</v>
      </c>
      <c r="G1614" s="7">
        <v>8760</v>
      </c>
    </row>
    <row r="1615" spans="1:7" x14ac:dyDescent="0.3">
      <c r="A1615" s="2">
        <v>43791</v>
      </c>
      <c r="B1615" s="3" t="s">
        <v>49</v>
      </c>
      <c r="C1615" s="4" t="s">
        <v>13</v>
      </c>
      <c r="D1615" s="4">
        <v>282</v>
      </c>
      <c r="E1615" s="4" t="s">
        <v>2</v>
      </c>
      <c r="F1615" s="5">
        <v>73</v>
      </c>
      <c r="G1615" s="7">
        <v>20586</v>
      </c>
    </row>
    <row r="1616" spans="1:7" x14ac:dyDescent="0.3">
      <c r="A1616" s="2">
        <v>43798</v>
      </c>
      <c r="B1616" s="3" t="s">
        <v>49</v>
      </c>
      <c r="C1616" s="4" t="s">
        <v>13</v>
      </c>
      <c r="D1616" s="4">
        <v>4643</v>
      </c>
      <c r="E1616" s="4" t="s">
        <v>2</v>
      </c>
      <c r="F1616" s="5">
        <v>5</v>
      </c>
      <c r="G1616" s="7">
        <v>23215</v>
      </c>
    </row>
    <row r="1617" spans="1:7" x14ac:dyDescent="0.3">
      <c r="A1617" s="2">
        <v>43798</v>
      </c>
      <c r="B1617" s="3" t="s">
        <v>49</v>
      </c>
      <c r="C1617" s="4" t="s">
        <v>13</v>
      </c>
      <c r="D1617" s="4">
        <v>1010</v>
      </c>
      <c r="E1617" s="4" t="s">
        <v>2</v>
      </c>
      <c r="F1617" s="5">
        <v>6</v>
      </c>
      <c r="G1617" s="7">
        <v>6060</v>
      </c>
    </row>
    <row r="1618" spans="1:7" x14ac:dyDescent="0.3">
      <c r="A1618" s="2">
        <v>43801</v>
      </c>
      <c r="B1618" s="3" t="s">
        <v>49</v>
      </c>
      <c r="C1618" s="4" t="s">
        <v>13</v>
      </c>
      <c r="D1618" s="4">
        <v>1240</v>
      </c>
      <c r="E1618" s="4" t="s">
        <v>2</v>
      </c>
      <c r="F1618" s="5">
        <v>11.5</v>
      </c>
      <c r="G1618" s="7">
        <v>14260</v>
      </c>
    </row>
    <row r="1619" spans="1:7" x14ac:dyDescent="0.3">
      <c r="A1619" s="2">
        <v>43803</v>
      </c>
      <c r="B1619" s="3" t="s">
        <v>49</v>
      </c>
      <c r="C1619" s="4" t="s">
        <v>13</v>
      </c>
      <c r="D1619" s="4">
        <v>800</v>
      </c>
      <c r="E1619" s="4" t="s">
        <v>2</v>
      </c>
      <c r="F1619" s="5">
        <v>33</v>
      </c>
      <c r="G1619" s="7">
        <v>26400</v>
      </c>
    </row>
    <row r="1620" spans="1:7" x14ac:dyDescent="0.3">
      <c r="A1620" s="2">
        <v>43803</v>
      </c>
      <c r="B1620" s="3" t="s">
        <v>49</v>
      </c>
      <c r="C1620" s="4" t="s">
        <v>13</v>
      </c>
      <c r="D1620" s="4">
        <v>2146</v>
      </c>
      <c r="E1620" s="4" t="s">
        <v>2</v>
      </c>
      <c r="F1620" s="5">
        <v>11.5</v>
      </c>
      <c r="G1620" s="7">
        <v>24679</v>
      </c>
    </row>
    <row r="1621" spans="1:7" x14ac:dyDescent="0.3">
      <c r="A1621" s="2">
        <v>43804</v>
      </c>
      <c r="B1621" s="3" t="s">
        <v>49</v>
      </c>
      <c r="C1621" s="4" t="s">
        <v>13</v>
      </c>
      <c r="D1621" s="4">
        <v>835</v>
      </c>
      <c r="E1621" s="4" t="s">
        <v>2</v>
      </c>
      <c r="F1621" s="5">
        <v>46</v>
      </c>
      <c r="G1621" s="7">
        <v>38410</v>
      </c>
    </row>
    <row r="1622" spans="1:7" x14ac:dyDescent="0.3">
      <c r="A1622" s="2">
        <v>43805</v>
      </c>
      <c r="B1622" s="3" t="s">
        <v>49</v>
      </c>
      <c r="C1622" s="4" t="s">
        <v>13</v>
      </c>
      <c r="D1622" s="4">
        <v>5009</v>
      </c>
      <c r="E1622" s="4" t="s">
        <v>2</v>
      </c>
      <c r="F1622" s="5">
        <v>4</v>
      </c>
      <c r="G1622" s="7">
        <v>20036</v>
      </c>
    </row>
    <row r="1623" spans="1:7" x14ac:dyDescent="0.3">
      <c r="A1623" s="2">
        <v>43806</v>
      </c>
      <c r="B1623" s="3" t="s">
        <v>49</v>
      </c>
      <c r="C1623" s="4" t="s">
        <v>13</v>
      </c>
      <c r="D1623" s="4">
        <v>5000</v>
      </c>
      <c r="E1623" s="4" t="s">
        <v>2</v>
      </c>
      <c r="F1623" s="5">
        <v>4</v>
      </c>
      <c r="G1623" s="7">
        <v>20000</v>
      </c>
    </row>
    <row r="1624" spans="1:7" x14ac:dyDescent="0.3">
      <c r="A1624" s="2">
        <v>43806</v>
      </c>
      <c r="B1624" s="3" t="s">
        <v>49</v>
      </c>
      <c r="C1624" s="4" t="s">
        <v>13</v>
      </c>
      <c r="D1624" s="4">
        <v>200</v>
      </c>
      <c r="E1624" s="4" t="s">
        <v>2</v>
      </c>
      <c r="F1624" s="5">
        <v>32</v>
      </c>
      <c r="G1624" s="7">
        <v>6400</v>
      </c>
    </row>
    <row r="1625" spans="1:7" x14ac:dyDescent="0.3">
      <c r="A1625" s="2">
        <v>43829</v>
      </c>
      <c r="B1625" s="3" t="s">
        <v>49</v>
      </c>
      <c r="C1625" s="4" t="s">
        <v>13</v>
      </c>
      <c r="D1625" s="4">
        <v>501</v>
      </c>
      <c r="E1625" s="4" t="s">
        <v>2</v>
      </c>
      <c r="F1625" s="5">
        <v>11.5</v>
      </c>
      <c r="G1625" s="7">
        <v>5761.5</v>
      </c>
    </row>
    <row r="1626" spans="1:7" x14ac:dyDescent="0.3">
      <c r="A1626" s="2">
        <v>43829</v>
      </c>
      <c r="B1626" s="3" t="s">
        <v>49</v>
      </c>
      <c r="C1626" s="4" t="s">
        <v>13</v>
      </c>
      <c r="D1626" s="4">
        <v>1467</v>
      </c>
      <c r="E1626" s="4" t="s">
        <v>2</v>
      </c>
      <c r="F1626" s="5">
        <v>10.5</v>
      </c>
      <c r="G1626" s="7">
        <v>15403.5</v>
      </c>
    </row>
    <row r="1627" spans="1:7" x14ac:dyDescent="0.3">
      <c r="A1627" s="2">
        <v>43847</v>
      </c>
      <c r="B1627" s="3" t="s">
        <v>49</v>
      </c>
      <c r="C1627" s="4" t="s">
        <v>13</v>
      </c>
      <c r="D1627" s="4">
        <v>325</v>
      </c>
      <c r="E1627" s="4" t="s">
        <v>2</v>
      </c>
      <c r="F1627" s="5">
        <v>5</v>
      </c>
      <c r="G1627" s="7">
        <v>1625</v>
      </c>
    </row>
    <row r="1628" spans="1:7" x14ac:dyDescent="0.3">
      <c r="A1628" s="2">
        <v>44076</v>
      </c>
      <c r="B1628" s="3" t="s">
        <v>49</v>
      </c>
      <c r="C1628" s="4" t="s">
        <v>15</v>
      </c>
      <c r="D1628" s="4">
        <v>100</v>
      </c>
      <c r="E1628" s="4" t="s">
        <v>2</v>
      </c>
      <c r="F1628" s="5">
        <v>6</v>
      </c>
      <c r="G1628" s="7">
        <v>600</v>
      </c>
    </row>
    <row r="1629" spans="1:7" x14ac:dyDescent="0.3">
      <c r="A1629" s="2">
        <v>44076</v>
      </c>
      <c r="B1629" s="3" t="s">
        <v>49</v>
      </c>
      <c r="C1629" s="4" t="s">
        <v>15</v>
      </c>
      <c r="D1629" s="4">
        <v>49</v>
      </c>
      <c r="E1629" s="4" t="s">
        <v>1</v>
      </c>
      <c r="F1629" s="5">
        <v>33</v>
      </c>
      <c r="G1629" s="7">
        <v>1617</v>
      </c>
    </row>
    <row r="1630" spans="1:7" x14ac:dyDescent="0.3">
      <c r="A1630" s="2">
        <v>44076</v>
      </c>
      <c r="B1630" s="3" t="s">
        <v>49</v>
      </c>
      <c r="C1630" s="4" t="s">
        <v>15</v>
      </c>
      <c r="D1630" s="4">
        <v>256</v>
      </c>
      <c r="E1630" s="4" t="s">
        <v>1</v>
      </c>
      <c r="F1630" s="5">
        <v>33</v>
      </c>
      <c r="G1630" s="7">
        <v>8448</v>
      </c>
    </row>
    <row r="1631" spans="1:7" x14ac:dyDescent="0.3">
      <c r="A1631" s="2">
        <v>44076</v>
      </c>
      <c r="B1631" s="3" t="s">
        <v>49</v>
      </c>
      <c r="C1631" s="4" t="s">
        <v>15</v>
      </c>
      <c r="D1631" s="4">
        <v>200</v>
      </c>
      <c r="E1631" s="4" t="s">
        <v>1</v>
      </c>
      <c r="F1631" s="5">
        <v>33</v>
      </c>
      <c r="G1631" s="7">
        <v>6600</v>
      </c>
    </row>
    <row r="1632" spans="1:7" x14ac:dyDescent="0.3">
      <c r="A1632" s="2">
        <v>44076</v>
      </c>
      <c r="B1632" s="3" t="s">
        <v>49</v>
      </c>
      <c r="C1632" s="4" t="s">
        <v>15</v>
      </c>
      <c r="D1632" s="4">
        <v>900</v>
      </c>
      <c r="E1632" s="4" t="s">
        <v>2</v>
      </c>
      <c r="F1632" s="5">
        <v>5</v>
      </c>
      <c r="G1632" s="7">
        <v>4500</v>
      </c>
    </row>
    <row r="1633" spans="1:7" x14ac:dyDescent="0.3">
      <c r="A1633" s="2">
        <v>43563</v>
      </c>
      <c r="B1633" s="3" t="s">
        <v>29</v>
      </c>
      <c r="C1633" s="4" t="s">
        <v>13</v>
      </c>
      <c r="D1633" s="4">
        <v>30</v>
      </c>
      <c r="E1633" s="4" t="s">
        <v>2</v>
      </c>
      <c r="F1633" s="5">
        <v>132</v>
      </c>
      <c r="G1633" s="7">
        <v>3960</v>
      </c>
    </row>
    <row r="1634" spans="1:7" x14ac:dyDescent="0.3">
      <c r="A1634" s="2">
        <v>43578</v>
      </c>
      <c r="B1634" s="3" t="s">
        <v>29</v>
      </c>
      <c r="C1634" s="4" t="s">
        <v>13</v>
      </c>
      <c r="D1634" s="4">
        <v>109</v>
      </c>
      <c r="E1634" s="4" t="s">
        <v>2</v>
      </c>
      <c r="F1634" s="5">
        <v>132</v>
      </c>
      <c r="G1634" s="7">
        <v>14388</v>
      </c>
    </row>
    <row r="1635" spans="1:7" x14ac:dyDescent="0.3">
      <c r="A1635" s="2">
        <v>44340</v>
      </c>
      <c r="B1635" s="3" t="s">
        <v>188</v>
      </c>
      <c r="C1635" s="4" t="s">
        <v>11</v>
      </c>
      <c r="D1635" s="4">
        <v>1129</v>
      </c>
      <c r="E1635" s="4" t="s">
        <v>1</v>
      </c>
      <c r="F1635" s="5">
        <v>38.5</v>
      </c>
      <c r="G1635" s="7">
        <v>43466.5</v>
      </c>
    </row>
    <row r="1636" spans="1:7" x14ac:dyDescent="0.3">
      <c r="A1636" s="2">
        <v>43557</v>
      </c>
      <c r="B1636" s="3" t="s">
        <v>18</v>
      </c>
      <c r="C1636" s="4" t="s">
        <v>11</v>
      </c>
      <c r="D1636" s="4">
        <v>250</v>
      </c>
      <c r="E1636" s="4" t="s">
        <v>1</v>
      </c>
      <c r="F1636" s="5">
        <v>26.5</v>
      </c>
      <c r="G1636" s="7">
        <v>6625</v>
      </c>
    </row>
    <row r="1637" spans="1:7" x14ac:dyDescent="0.3">
      <c r="A1637" s="2">
        <v>43557</v>
      </c>
      <c r="B1637" s="3" t="s">
        <v>18</v>
      </c>
      <c r="C1637" s="4" t="s">
        <v>11</v>
      </c>
      <c r="D1637" s="4">
        <v>495</v>
      </c>
      <c r="E1637" s="4" t="s">
        <v>1</v>
      </c>
      <c r="F1637" s="5">
        <v>26.5</v>
      </c>
      <c r="G1637" s="7">
        <v>13117.5</v>
      </c>
    </row>
    <row r="1638" spans="1:7" x14ac:dyDescent="0.3">
      <c r="A1638" s="2">
        <v>43557</v>
      </c>
      <c r="B1638" s="3" t="s">
        <v>18</v>
      </c>
      <c r="C1638" s="4" t="s">
        <v>11</v>
      </c>
      <c r="D1638" s="4">
        <v>220</v>
      </c>
      <c r="E1638" s="4" t="s">
        <v>1</v>
      </c>
      <c r="F1638" s="5">
        <v>27.5</v>
      </c>
      <c r="G1638" s="7">
        <v>6050</v>
      </c>
    </row>
    <row r="1639" spans="1:7" x14ac:dyDescent="0.3">
      <c r="A1639" s="2">
        <v>43560</v>
      </c>
      <c r="B1639" s="3" t="s">
        <v>18</v>
      </c>
      <c r="C1639" s="4" t="s">
        <v>11</v>
      </c>
      <c r="D1639" s="4">
        <v>558</v>
      </c>
      <c r="E1639" s="4" t="s">
        <v>1</v>
      </c>
      <c r="F1639" s="5">
        <v>26.5</v>
      </c>
      <c r="G1639" s="7">
        <v>14787</v>
      </c>
    </row>
    <row r="1640" spans="1:7" x14ac:dyDescent="0.3">
      <c r="A1640" s="2">
        <v>43560</v>
      </c>
      <c r="B1640" s="3" t="s">
        <v>18</v>
      </c>
      <c r="C1640" s="4" t="s">
        <v>11</v>
      </c>
      <c r="D1640" s="4">
        <v>778</v>
      </c>
      <c r="E1640" s="4" t="s">
        <v>1</v>
      </c>
      <c r="F1640" s="5">
        <v>26</v>
      </c>
      <c r="G1640" s="7">
        <v>20228</v>
      </c>
    </row>
    <row r="1641" spans="1:7" x14ac:dyDescent="0.3">
      <c r="A1641" s="2">
        <v>43563</v>
      </c>
      <c r="B1641" s="3" t="s">
        <v>18</v>
      </c>
      <c r="C1641" s="4" t="s">
        <v>11</v>
      </c>
      <c r="D1641" s="4">
        <v>439</v>
      </c>
      <c r="E1641" s="4" t="s">
        <v>1</v>
      </c>
      <c r="F1641" s="5">
        <v>27.5</v>
      </c>
      <c r="G1641" s="7">
        <v>12072.5</v>
      </c>
    </row>
    <row r="1642" spans="1:7" x14ac:dyDescent="0.3">
      <c r="A1642" s="2">
        <v>43563</v>
      </c>
      <c r="B1642" s="3" t="s">
        <v>18</v>
      </c>
      <c r="C1642" s="4" t="s">
        <v>11</v>
      </c>
      <c r="D1642" s="4">
        <v>1024</v>
      </c>
      <c r="E1642" s="4" t="s">
        <v>1</v>
      </c>
      <c r="F1642" s="5">
        <v>27.5</v>
      </c>
      <c r="G1642" s="7">
        <v>28160</v>
      </c>
    </row>
    <row r="1643" spans="1:7" x14ac:dyDescent="0.3">
      <c r="A1643" s="2">
        <v>43566</v>
      </c>
      <c r="B1643" s="3" t="s">
        <v>18</v>
      </c>
      <c r="C1643" s="4" t="s">
        <v>11</v>
      </c>
      <c r="D1643" s="4">
        <v>342</v>
      </c>
      <c r="E1643" s="4" t="s">
        <v>1</v>
      </c>
      <c r="F1643" s="5">
        <v>24.5</v>
      </c>
      <c r="G1643" s="7">
        <v>8379</v>
      </c>
    </row>
    <row r="1644" spans="1:7" x14ac:dyDescent="0.3">
      <c r="A1644" s="2">
        <v>43566</v>
      </c>
      <c r="B1644" s="3" t="s">
        <v>18</v>
      </c>
      <c r="C1644" s="4" t="s">
        <v>11</v>
      </c>
      <c r="D1644" s="4">
        <v>598</v>
      </c>
      <c r="E1644" s="4" t="s">
        <v>1</v>
      </c>
      <c r="F1644" s="5">
        <v>26</v>
      </c>
      <c r="G1644" s="7">
        <v>15548</v>
      </c>
    </row>
    <row r="1645" spans="1:7" x14ac:dyDescent="0.3">
      <c r="A1645" s="2">
        <v>43572</v>
      </c>
      <c r="B1645" s="3" t="s">
        <v>18</v>
      </c>
      <c r="C1645" s="4" t="s">
        <v>11</v>
      </c>
      <c r="D1645" s="4">
        <v>352</v>
      </c>
      <c r="E1645" s="4" t="s">
        <v>1</v>
      </c>
      <c r="F1645" s="5">
        <v>24.5</v>
      </c>
      <c r="G1645" s="7">
        <v>8624</v>
      </c>
    </row>
    <row r="1646" spans="1:7" x14ac:dyDescent="0.3">
      <c r="A1646" s="2">
        <v>43572</v>
      </c>
      <c r="B1646" s="3" t="s">
        <v>18</v>
      </c>
      <c r="C1646" s="4" t="s">
        <v>11</v>
      </c>
      <c r="D1646" s="4">
        <v>412</v>
      </c>
      <c r="E1646" s="4" t="s">
        <v>1</v>
      </c>
      <c r="F1646" s="5">
        <v>24.5</v>
      </c>
      <c r="G1646" s="7">
        <v>10094</v>
      </c>
    </row>
    <row r="1647" spans="1:7" x14ac:dyDescent="0.3">
      <c r="A1647" s="2">
        <v>43572</v>
      </c>
      <c r="B1647" s="3" t="s">
        <v>18</v>
      </c>
      <c r="C1647" s="4" t="s">
        <v>11</v>
      </c>
      <c r="D1647" s="4">
        <v>354</v>
      </c>
      <c r="E1647" s="4" t="s">
        <v>1</v>
      </c>
      <c r="F1647" s="5">
        <v>26</v>
      </c>
      <c r="G1647" s="7">
        <v>9204</v>
      </c>
    </row>
    <row r="1648" spans="1:7" x14ac:dyDescent="0.3">
      <c r="A1648" s="2">
        <v>43572</v>
      </c>
      <c r="B1648" s="3" t="s">
        <v>18</v>
      </c>
      <c r="C1648" s="4" t="s">
        <v>11</v>
      </c>
      <c r="D1648" s="4">
        <v>332</v>
      </c>
      <c r="E1648" s="4" t="s">
        <v>1</v>
      </c>
      <c r="F1648" s="5">
        <v>24.5</v>
      </c>
      <c r="G1648" s="7">
        <v>8134</v>
      </c>
    </row>
    <row r="1649" spans="1:7" x14ac:dyDescent="0.3">
      <c r="A1649" s="2">
        <v>43601</v>
      </c>
      <c r="B1649" s="3" t="s">
        <v>18</v>
      </c>
      <c r="C1649" s="4" t="s">
        <v>11</v>
      </c>
      <c r="D1649" s="4">
        <v>340</v>
      </c>
      <c r="E1649" s="4" t="s">
        <v>1</v>
      </c>
      <c r="F1649" s="5">
        <v>27.5</v>
      </c>
      <c r="G1649" s="7">
        <v>9350</v>
      </c>
    </row>
    <row r="1650" spans="1:7" x14ac:dyDescent="0.3">
      <c r="A1650" s="2">
        <v>43601</v>
      </c>
      <c r="B1650" s="3" t="s">
        <v>18</v>
      </c>
      <c r="C1650" s="4" t="s">
        <v>11</v>
      </c>
      <c r="D1650" s="4">
        <v>708</v>
      </c>
      <c r="E1650" s="4" t="s">
        <v>1</v>
      </c>
      <c r="F1650" s="5">
        <v>24.5</v>
      </c>
      <c r="G1650" s="7">
        <v>17346</v>
      </c>
    </row>
    <row r="1651" spans="1:7" x14ac:dyDescent="0.3">
      <c r="A1651" s="2">
        <v>43635</v>
      </c>
      <c r="B1651" s="3" t="s">
        <v>18</v>
      </c>
      <c r="C1651" s="4" t="s">
        <v>11</v>
      </c>
      <c r="D1651" s="4">
        <v>354</v>
      </c>
      <c r="E1651" s="4" t="s">
        <v>1</v>
      </c>
      <c r="F1651" s="5">
        <v>24</v>
      </c>
      <c r="G1651" s="7">
        <v>8496</v>
      </c>
    </row>
    <row r="1652" spans="1:7" x14ac:dyDescent="0.3">
      <c r="A1652" s="2">
        <v>43635</v>
      </c>
      <c r="B1652" s="3" t="s">
        <v>18</v>
      </c>
      <c r="C1652" s="4" t="s">
        <v>11</v>
      </c>
      <c r="D1652" s="4">
        <v>493</v>
      </c>
      <c r="E1652" s="4" t="s">
        <v>1</v>
      </c>
      <c r="F1652" s="5">
        <v>24</v>
      </c>
      <c r="G1652" s="7">
        <v>11832</v>
      </c>
    </row>
    <row r="1653" spans="1:7" x14ac:dyDescent="0.3">
      <c r="A1653" s="2">
        <v>43635</v>
      </c>
      <c r="B1653" s="3" t="s">
        <v>18</v>
      </c>
      <c r="C1653" s="4" t="s">
        <v>11</v>
      </c>
      <c r="D1653" s="4">
        <v>378</v>
      </c>
      <c r="E1653" s="4" t="s">
        <v>1</v>
      </c>
      <c r="F1653" s="5">
        <v>25</v>
      </c>
      <c r="G1653" s="7">
        <v>9450</v>
      </c>
    </row>
    <row r="1654" spans="1:7" x14ac:dyDescent="0.3">
      <c r="A1654" s="2">
        <v>43669</v>
      </c>
      <c r="B1654" s="3" t="s">
        <v>18</v>
      </c>
      <c r="C1654" s="4" t="s">
        <v>11</v>
      </c>
      <c r="D1654" s="4">
        <v>725</v>
      </c>
      <c r="E1654" s="4" t="s">
        <v>1</v>
      </c>
      <c r="F1654" s="5">
        <v>27.5</v>
      </c>
      <c r="G1654" s="7">
        <v>19937.5</v>
      </c>
    </row>
    <row r="1655" spans="1:7" x14ac:dyDescent="0.3">
      <c r="A1655" s="2">
        <v>43669</v>
      </c>
      <c r="B1655" s="3" t="s">
        <v>18</v>
      </c>
      <c r="C1655" s="4" t="s">
        <v>11</v>
      </c>
      <c r="D1655" s="4">
        <v>1505</v>
      </c>
      <c r="E1655" s="4" t="s">
        <v>1</v>
      </c>
      <c r="F1655" s="5">
        <v>27.5</v>
      </c>
      <c r="G1655" s="7">
        <v>41387.5</v>
      </c>
    </row>
    <row r="1656" spans="1:7" x14ac:dyDescent="0.3">
      <c r="A1656" s="2">
        <v>43671</v>
      </c>
      <c r="B1656" s="3" t="s">
        <v>18</v>
      </c>
      <c r="C1656" s="4" t="s">
        <v>11</v>
      </c>
      <c r="D1656" s="4">
        <v>308</v>
      </c>
      <c r="E1656" s="4" t="s">
        <v>1</v>
      </c>
      <c r="F1656" s="5">
        <v>27.5</v>
      </c>
      <c r="G1656" s="7">
        <v>8470</v>
      </c>
    </row>
    <row r="1657" spans="1:7" x14ac:dyDescent="0.3">
      <c r="A1657" s="2">
        <v>43697</v>
      </c>
      <c r="B1657" s="3" t="s">
        <v>18</v>
      </c>
      <c r="C1657" s="4" t="s">
        <v>11</v>
      </c>
      <c r="D1657" s="4">
        <v>470</v>
      </c>
      <c r="E1657" s="4" t="s">
        <v>1</v>
      </c>
      <c r="F1657" s="5">
        <v>22.5</v>
      </c>
      <c r="G1657" s="7">
        <v>10575</v>
      </c>
    </row>
    <row r="1658" spans="1:7" x14ac:dyDescent="0.3">
      <c r="A1658" s="2">
        <v>43734</v>
      </c>
      <c r="B1658" s="3" t="s">
        <v>18</v>
      </c>
      <c r="C1658" s="4" t="s">
        <v>11</v>
      </c>
      <c r="D1658" s="4">
        <v>465</v>
      </c>
      <c r="E1658" s="4" t="s">
        <v>1</v>
      </c>
      <c r="F1658" s="5">
        <v>27</v>
      </c>
      <c r="G1658" s="7">
        <v>12555</v>
      </c>
    </row>
    <row r="1659" spans="1:7" x14ac:dyDescent="0.3">
      <c r="A1659" s="2">
        <v>43754</v>
      </c>
      <c r="B1659" s="3" t="s">
        <v>18</v>
      </c>
      <c r="C1659" s="4" t="s">
        <v>11</v>
      </c>
      <c r="D1659" s="4">
        <v>111</v>
      </c>
      <c r="E1659" s="4" t="s">
        <v>1</v>
      </c>
      <c r="F1659" s="5">
        <v>20</v>
      </c>
      <c r="G1659" s="7">
        <v>2220</v>
      </c>
    </row>
    <row r="1660" spans="1:7" x14ac:dyDescent="0.3">
      <c r="A1660" s="2">
        <v>43754</v>
      </c>
      <c r="B1660" s="3" t="s">
        <v>18</v>
      </c>
      <c r="C1660" s="4" t="s">
        <v>11</v>
      </c>
      <c r="D1660" s="4">
        <v>96</v>
      </c>
      <c r="E1660" s="4" t="s">
        <v>1</v>
      </c>
      <c r="F1660" s="5">
        <v>20</v>
      </c>
      <c r="G1660" s="7">
        <v>1920</v>
      </c>
    </row>
    <row r="1661" spans="1:7" x14ac:dyDescent="0.3">
      <c r="A1661" s="2">
        <v>43754</v>
      </c>
      <c r="B1661" s="3" t="s">
        <v>18</v>
      </c>
      <c r="C1661" s="4" t="s">
        <v>11</v>
      </c>
      <c r="D1661" s="4">
        <v>534</v>
      </c>
      <c r="E1661" s="4" t="s">
        <v>1</v>
      </c>
      <c r="F1661" s="5">
        <v>20</v>
      </c>
      <c r="G1661" s="7">
        <v>10680</v>
      </c>
    </row>
    <row r="1662" spans="1:7" x14ac:dyDescent="0.3">
      <c r="A1662" s="2">
        <v>43754</v>
      </c>
      <c r="B1662" s="3" t="s">
        <v>18</v>
      </c>
      <c r="C1662" s="4" t="s">
        <v>11</v>
      </c>
      <c r="D1662" s="4">
        <v>712</v>
      </c>
      <c r="E1662" s="4" t="s">
        <v>1</v>
      </c>
      <c r="F1662" s="5">
        <v>20</v>
      </c>
      <c r="G1662" s="7">
        <v>14240</v>
      </c>
    </row>
    <row r="1663" spans="1:7" x14ac:dyDescent="0.3">
      <c r="A1663" s="2">
        <v>43756</v>
      </c>
      <c r="B1663" s="3" t="s">
        <v>18</v>
      </c>
      <c r="C1663" s="4" t="s">
        <v>11</v>
      </c>
      <c r="D1663" s="4">
        <v>110</v>
      </c>
      <c r="E1663" s="4" t="s">
        <v>1</v>
      </c>
      <c r="F1663" s="5">
        <v>20</v>
      </c>
      <c r="G1663" s="7">
        <v>2200</v>
      </c>
    </row>
    <row r="1664" spans="1:7" x14ac:dyDescent="0.3">
      <c r="A1664" s="2">
        <v>43757</v>
      </c>
      <c r="B1664" s="3" t="s">
        <v>18</v>
      </c>
      <c r="C1664" s="4" t="s">
        <v>11</v>
      </c>
      <c r="D1664" s="4">
        <v>189</v>
      </c>
      <c r="E1664" s="4" t="s">
        <v>1</v>
      </c>
      <c r="F1664" s="5">
        <v>20</v>
      </c>
      <c r="G1664" s="7">
        <v>3780</v>
      </c>
    </row>
    <row r="1665" spans="1:7" x14ac:dyDescent="0.3">
      <c r="A1665" s="2">
        <v>43759</v>
      </c>
      <c r="B1665" s="3" t="s">
        <v>18</v>
      </c>
      <c r="C1665" s="4" t="s">
        <v>11</v>
      </c>
      <c r="D1665" s="4">
        <v>351</v>
      </c>
      <c r="E1665" s="4" t="s">
        <v>1</v>
      </c>
      <c r="F1665" s="5">
        <v>20</v>
      </c>
      <c r="G1665" s="7">
        <v>7020</v>
      </c>
    </row>
    <row r="1666" spans="1:7" x14ac:dyDescent="0.3">
      <c r="A1666" s="2">
        <v>43759</v>
      </c>
      <c r="B1666" s="3" t="s">
        <v>18</v>
      </c>
      <c r="C1666" s="4" t="s">
        <v>11</v>
      </c>
      <c r="D1666" s="4">
        <v>86</v>
      </c>
      <c r="E1666" s="4" t="s">
        <v>1</v>
      </c>
      <c r="F1666" s="5">
        <v>20</v>
      </c>
      <c r="G1666" s="7">
        <v>1720</v>
      </c>
    </row>
    <row r="1667" spans="1:7" x14ac:dyDescent="0.3">
      <c r="A1667" s="2">
        <v>43759</v>
      </c>
      <c r="B1667" s="3" t="s">
        <v>18</v>
      </c>
      <c r="C1667" s="4" t="s">
        <v>11</v>
      </c>
      <c r="D1667" s="4">
        <v>118</v>
      </c>
      <c r="E1667" s="4" t="s">
        <v>1</v>
      </c>
      <c r="F1667" s="5">
        <v>20</v>
      </c>
      <c r="G1667" s="7">
        <v>2360</v>
      </c>
    </row>
    <row r="1668" spans="1:7" x14ac:dyDescent="0.3">
      <c r="A1668" s="2">
        <v>43759</v>
      </c>
      <c r="B1668" s="3" t="s">
        <v>18</v>
      </c>
      <c r="C1668" s="4" t="s">
        <v>11</v>
      </c>
      <c r="D1668" s="4">
        <v>118</v>
      </c>
      <c r="E1668" s="4" t="s">
        <v>1</v>
      </c>
      <c r="F1668" s="5">
        <v>20</v>
      </c>
      <c r="G1668" s="7">
        <v>2360</v>
      </c>
    </row>
    <row r="1669" spans="1:7" x14ac:dyDescent="0.3">
      <c r="A1669" s="2">
        <v>43759</v>
      </c>
      <c r="B1669" s="3" t="s">
        <v>18</v>
      </c>
      <c r="C1669" s="4" t="s">
        <v>11</v>
      </c>
      <c r="D1669" s="4">
        <v>89</v>
      </c>
      <c r="E1669" s="4" t="s">
        <v>1</v>
      </c>
      <c r="F1669" s="5">
        <v>20</v>
      </c>
      <c r="G1669" s="7">
        <v>1780</v>
      </c>
    </row>
    <row r="1670" spans="1:7" x14ac:dyDescent="0.3">
      <c r="A1670" s="2">
        <v>43774</v>
      </c>
      <c r="B1670" s="3" t="s">
        <v>18</v>
      </c>
      <c r="C1670" s="4" t="s">
        <v>11</v>
      </c>
      <c r="D1670" s="4">
        <v>1000</v>
      </c>
      <c r="E1670" s="4" t="s">
        <v>1</v>
      </c>
      <c r="F1670" s="5">
        <v>26</v>
      </c>
      <c r="G1670" s="7">
        <v>26000</v>
      </c>
    </row>
    <row r="1671" spans="1:7" x14ac:dyDescent="0.3">
      <c r="A1671" s="2">
        <v>43777</v>
      </c>
      <c r="B1671" s="3" t="s">
        <v>18</v>
      </c>
      <c r="C1671" s="4" t="s">
        <v>11</v>
      </c>
      <c r="D1671" s="4">
        <v>376</v>
      </c>
      <c r="E1671" s="4" t="s">
        <v>1</v>
      </c>
      <c r="F1671" s="5">
        <v>26</v>
      </c>
      <c r="G1671" s="7">
        <v>9776</v>
      </c>
    </row>
    <row r="1672" spans="1:7" x14ac:dyDescent="0.3">
      <c r="A1672" s="2">
        <v>43780</v>
      </c>
      <c r="B1672" s="3" t="s">
        <v>18</v>
      </c>
      <c r="C1672" s="4" t="s">
        <v>11</v>
      </c>
      <c r="D1672" s="4">
        <v>408</v>
      </c>
      <c r="E1672" s="4" t="s">
        <v>1</v>
      </c>
      <c r="F1672" s="5">
        <v>26</v>
      </c>
      <c r="G1672" s="7">
        <v>10608</v>
      </c>
    </row>
    <row r="1673" spans="1:7" x14ac:dyDescent="0.3">
      <c r="A1673" s="2">
        <v>43780</v>
      </c>
      <c r="B1673" s="3" t="s">
        <v>18</v>
      </c>
      <c r="C1673" s="4" t="s">
        <v>11</v>
      </c>
      <c r="D1673" s="4">
        <v>573</v>
      </c>
      <c r="E1673" s="4" t="s">
        <v>1</v>
      </c>
      <c r="F1673" s="5">
        <v>26</v>
      </c>
      <c r="G1673" s="7">
        <v>14898</v>
      </c>
    </row>
    <row r="1674" spans="1:7" x14ac:dyDescent="0.3">
      <c r="A1674" s="2">
        <v>43781</v>
      </c>
      <c r="B1674" s="3" t="s">
        <v>18</v>
      </c>
      <c r="C1674" s="4" t="s">
        <v>11</v>
      </c>
      <c r="D1674" s="4">
        <v>300</v>
      </c>
      <c r="E1674" s="4" t="s">
        <v>1</v>
      </c>
      <c r="F1674" s="5">
        <v>26</v>
      </c>
      <c r="G1674" s="7">
        <v>7800</v>
      </c>
    </row>
    <row r="1675" spans="1:7" x14ac:dyDescent="0.3">
      <c r="A1675" s="2">
        <v>43781</v>
      </c>
      <c r="B1675" s="3" t="s">
        <v>18</v>
      </c>
      <c r="C1675" s="4" t="s">
        <v>11</v>
      </c>
      <c r="D1675" s="4">
        <v>420</v>
      </c>
      <c r="E1675" s="4" t="s">
        <v>1</v>
      </c>
      <c r="F1675" s="5">
        <v>26</v>
      </c>
      <c r="G1675" s="7">
        <v>10920</v>
      </c>
    </row>
    <row r="1676" spans="1:7" x14ac:dyDescent="0.3">
      <c r="A1676" s="2">
        <v>43829</v>
      </c>
      <c r="B1676" s="3" t="s">
        <v>18</v>
      </c>
      <c r="C1676" s="4" t="s">
        <v>11</v>
      </c>
      <c r="D1676" s="4">
        <v>410</v>
      </c>
      <c r="E1676" s="4" t="s">
        <v>1</v>
      </c>
      <c r="F1676" s="5">
        <v>26</v>
      </c>
      <c r="G1676" s="7">
        <v>10660</v>
      </c>
    </row>
    <row r="1677" spans="1:7" x14ac:dyDescent="0.3">
      <c r="A1677" s="2">
        <v>43830</v>
      </c>
      <c r="B1677" s="3" t="s">
        <v>18</v>
      </c>
      <c r="C1677" s="4" t="s">
        <v>11</v>
      </c>
      <c r="D1677" s="4">
        <v>1321</v>
      </c>
      <c r="E1677" s="4" t="s">
        <v>1</v>
      </c>
      <c r="F1677" s="5">
        <v>26</v>
      </c>
      <c r="G1677" s="7">
        <v>34346</v>
      </c>
    </row>
    <row r="1678" spans="1:7" x14ac:dyDescent="0.3">
      <c r="A1678" s="2">
        <v>43854</v>
      </c>
      <c r="B1678" s="3" t="s">
        <v>18</v>
      </c>
      <c r="C1678" s="4" t="s">
        <v>11</v>
      </c>
      <c r="D1678" s="4">
        <v>1317</v>
      </c>
      <c r="E1678" s="4" t="s">
        <v>1</v>
      </c>
      <c r="F1678" s="5">
        <v>26</v>
      </c>
      <c r="G1678" s="7">
        <v>34242</v>
      </c>
    </row>
    <row r="1679" spans="1:7" x14ac:dyDescent="0.3">
      <c r="A1679" s="2">
        <v>43855</v>
      </c>
      <c r="B1679" s="3" t="s">
        <v>18</v>
      </c>
      <c r="C1679" s="4" t="s">
        <v>11</v>
      </c>
      <c r="D1679" s="4">
        <v>250</v>
      </c>
      <c r="E1679" s="4" t="s">
        <v>1</v>
      </c>
      <c r="F1679" s="5">
        <v>26</v>
      </c>
      <c r="G1679" s="7">
        <v>6500</v>
      </c>
    </row>
    <row r="1680" spans="1:7" x14ac:dyDescent="0.3">
      <c r="A1680" s="2">
        <v>43892</v>
      </c>
      <c r="B1680" s="3" t="s">
        <v>18</v>
      </c>
      <c r="C1680" s="4" t="s">
        <v>11</v>
      </c>
      <c r="D1680" s="4">
        <v>490</v>
      </c>
      <c r="E1680" s="4" t="s">
        <v>1</v>
      </c>
      <c r="F1680" s="5">
        <v>26.5</v>
      </c>
      <c r="G1680" s="7">
        <v>12985</v>
      </c>
    </row>
    <row r="1681" spans="1:7" x14ac:dyDescent="0.3">
      <c r="A1681" s="2">
        <v>43892</v>
      </c>
      <c r="B1681" s="3" t="s">
        <v>18</v>
      </c>
      <c r="C1681" s="4" t="s">
        <v>11</v>
      </c>
      <c r="D1681" s="4">
        <v>794</v>
      </c>
      <c r="E1681" s="4" t="s">
        <v>1</v>
      </c>
      <c r="F1681" s="5">
        <v>26.5</v>
      </c>
      <c r="G1681" s="7">
        <v>21041</v>
      </c>
    </row>
    <row r="1682" spans="1:7" x14ac:dyDescent="0.3">
      <c r="A1682" s="2">
        <v>43892</v>
      </c>
      <c r="B1682" s="3" t="s">
        <v>18</v>
      </c>
      <c r="C1682" s="4" t="s">
        <v>11</v>
      </c>
      <c r="D1682" s="4">
        <v>272</v>
      </c>
      <c r="E1682" s="4" t="s">
        <v>1</v>
      </c>
      <c r="F1682" s="5">
        <v>26.5</v>
      </c>
      <c r="G1682" s="7">
        <v>7208</v>
      </c>
    </row>
    <row r="1683" spans="1:7" x14ac:dyDescent="0.3">
      <c r="A1683" s="2">
        <v>43895</v>
      </c>
      <c r="B1683" s="3" t="s">
        <v>18</v>
      </c>
      <c r="C1683" s="4" t="s">
        <v>11</v>
      </c>
      <c r="D1683" s="4">
        <v>324</v>
      </c>
      <c r="E1683" s="4" t="s">
        <v>1</v>
      </c>
      <c r="F1683" s="5">
        <v>26.5</v>
      </c>
      <c r="G1683" s="7">
        <v>8586</v>
      </c>
    </row>
    <row r="1684" spans="1:7" x14ac:dyDescent="0.3">
      <c r="A1684" s="2">
        <v>43910</v>
      </c>
      <c r="B1684" s="3" t="s">
        <v>18</v>
      </c>
      <c r="C1684" s="4" t="s">
        <v>11</v>
      </c>
      <c r="D1684" s="4">
        <v>236</v>
      </c>
      <c r="E1684" s="4" t="s">
        <v>1</v>
      </c>
      <c r="F1684" s="5">
        <v>24.5</v>
      </c>
      <c r="G1684" s="7">
        <v>5782</v>
      </c>
    </row>
    <row r="1685" spans="1:7" x14ac:dyDescent="0.3">
      <c r="A1685" s="2">
        <v>43910</v>
      </c>
      <c r="B1685" s="3" t="s">
        <v>18</v>
      </c>
      <c r="C1685" s="4" t="s">
        <v>11</v>
      </c>
      <c r="D1685" s="4">
        <v>659</v>
      </c>
      <c r="E1685" s="4" t="s">
        <v>1</v>
      </c>
      <c r="F1685" s="5">
        <v>26.5</v>
      </c>
      <c r="G1685" s="7">
        <v>17463.5</v>
      </c>
    </row>
    <row r="1686" spans="1:7" x14ac:dyDescent="0.3">
      <c r="A1686" s="2">
        <v>44095</v>
      </c>
      <c r="B1686" s="3" t="s">
        <v>18</v>
      </c>
      <c r="C1686" s="4" t="s">
        <v>11</v>
      </c>
      <c r="D1686" s="4">
        <v>316</v>
      </c>
      <c r="E1686" s="4" t="s">
        <v>1</v>
      </c>
      <c r="F1686" s="5">
        <v>27</v>
      </c>
      <c r="G1686" s="7">
        <v>8532</v>
      </c>
    </row>
    <row r="1687" spans="1:7" x14ac:dyDescent="0.3">
      <c r="A1687" s="2">
        <v>44097</v>
      </c>
      <c r="B1687" s="3" t="s">
        <v>18</v>
      </c>
      <c r="C1687" s="4" t="s">
        <v>11</v>
      </c>
      <c r="D1687" s="4">
        <v>335</v>
      </c>
      <c r="E1687" s="4" t="s">
        <v>1</v>
      </c>
      <c r="F1687" s="5">
        <v>27</v>
      </c>
      <c r="G1687" s="7">
        <v>9045</v>
      </c>
    </row>
    <row r="1688" spans="1:7" x14ac:dyDescent="0.3">
      <c r="A1688" s="2">
        <v>44097</v>
      </c>
      <c r="B1688" s="3" t="s">
        <v>18</v>
      </c>
      <c r="C1688" s="4" t="s">
        <v>11</v>
      </c>
      <c r="D1688" s="4">
        <v>784</v>
      </c>
      <c r="E1688" s="4" t="s">
        <v>1</v>
      </c>
      <c r="F1688" s="5">
        <v>26</v>
      </c>
      <c r="G1688" s="7">
        <v>20384</v>
      </c>
    </row>
    <row r="1689" spans="1:7" x14ac:dyDescent="0.3">
      <c r="A1689" s="2">
        <v>44097</v>
      </c>
      <c r="B1689" s="3" t="s">
        <v>18</v>
      </c>
      <c r="C1689" s="4" t="s">
        <v>11</v>
      </c>
      <c r="D1689" s="4">
        <v>326</v>
      </c>
      <c r="E1689" s="4" t="s">
        <v>1</v>
      </c>
      <c r="F1689" s="5">
        <v>27</v>
      </c>
      <c r="G1689" s="7">
        <v>8802</v>
      </c>
    </row>
    <row r="1690" spans="1:7" x14ac:dyDescent="0.3">
      <c r="A1690" s="2">
        <v>44099</v>
      </c>
      <c r="B1690" s="3" t="s">
        <v>18</v>
      </c>
      <c r="C1690" s="4" t="s">
        <v>11</v>
      </c>
      <c r="D1690" s="4">
        <v>650</v>
      </c>
      <c r="E1690" s="4" t="s">
        <v>1</v>
      </c>
      <c r="F1690" s="5">
        <v>27</v>
      </c>
      <c r="G1690" s="7">
        <v>17550</v>
      </c>
    </row>
    <row r="1691" spans="1:7" x14ac:dyDescent="0.3">
      <c r="A1691" s="2">
        <v>44119</v>
      </c>
      <c r="B1691" s="3" t="s">
        <v>18</v>
      </c>
      <c r="C1691" s="4" t="s">
        <v>11</v>
      </c>
      <c r="D1691" s="4">
        <v>358</v>
      </c>
      <c r="E1691" s="4" t="s">
        <v>1</v>
      </c>
      <c r="F1691" s="5">
        <v>27</v>
      </c>
      <c r="G1691" s="7">
        <v>9666</v>
      </c>
    </row>
    <row r="1692" spans="1:7" x14ac:dyDescent="0.3">
      <c r="A1692" s="2">
        <v>44119</v>
      </c>
      <c r="B1692" s="3" t="s">
        <v>18</v>
      </c>
      <c r="C1692" s="4" t="s">
        <v>11</v>
      </c>
      <c r="D1692" s="4">
        <v>1092</v>
      </c>
      <c r="E1692" s="4" t="s">
        <v>1</v>
      </c>
      <c r="F1692" s="5">
        <v>27</v>
      </c>
      <c r="G1692" s="7">
        <v>29484</v>
      </c>
    </row>
    <row r="1693" spans="1:7" x14ac:dyDescent="0.3">
      <c r="A1693" s="2">
        <v>44119</v>
      </c>
      <c r="B1693" s="3" t="s">
        <v>18</v>
      </c>
      <c r="C1693" s="4" t="s">
        <v>11</v>
      </c>
      <c r="D1693" s="4">
        <v>736</v>
      </c>
      <c r="E1693" s="4" t="s">
        <v>1</v>
      </c>
      <c r="F1693" s="5">
        <v>27</v>
      </c>
      <c r="G1693" s="7">
        <v>19872</v>
      </c>
    </row>
    <row r="1694" spans="1:7" x14ac:dyDescent="0.3">
      <c r="A1694" s="2">
        <v>44197</v>
      </c>
      <c r="B1694" s="3" t="s">
        <v>18</v>
      </c>
      <c r="C1694" s="4" t="s">
        <v>11</v>
      </c>
      <c r="D1694" s="4">
        <v>1100</v>
      </c>
      <c r="E1694" s="4" t="s">
        <v>1</v>
      </c>
      <c r="F1694" s="5">
        <v>29.75</v>
      </c>
      <c r="G1694" s="7">
        <v>32725</v>
      </c>
    </row>
    <row r="1695" spans="1:7" x14ac:dyDescent="0.3">
      <c r="A1695" s="2">
        <v>44202</v>
      </c>
      <c r="B1695" s="3" t="s">
        <v>18</v>
      </c>
      <c r="C1695" s="4" t="s">
        <v>11</v>
      </c>
      <c r="D1695" s="4">
        <v>1164</v>
      </c>
      <c r="E1695" s="4" t="s">
        <v>1</v>
      </c>
      <c r="F1695" s="5">
        <v>30</v>
      </c>
      <c r="G1695" s="7">
        <v>34920</v>
      </c>
    </row>
    <row r="1696" spans="1:7" x14ac:dyDescent="0.3">
      <c r="A1696" s="2">
        <v>44205</v>
      </c>
      <c r="B1696" s="3" t="s">
        <v>18</v>
      </c>
      <c r="C1696" s="4" t="s">
        <v>11</v>
      </c>
      <c r="D1696" s="4">
        <v>225</v>
      </c>
      <c r="E1696" s="4" t="s">
        <v>1</v>
      </c>
      <c r="F1696" s="5">
        <v>30</v>
      </c>
      <c r="G1696" s="7">
        <v>6750</v>
      </c>
    </row>
    <row r="1697" spans="1:7" x14ac:dyDescent="0.3">
      <c r="A1697" s="2">
        <v>44205</v>
      </c>
      <c r="B1697" s="3" t="s">
        <v>18</v>
      </c>
      <c r="C1697" s="4" t="s">
        <v>11</v>
      </c>
      <c r="D1697" s="4">
        <v>289</v>
      </c>
      <c r="E1697" s="4" t="s">
        <v>1</v>
      </c>
      <c r="F1697" s="5">
        <v>30</v>
      </c>
      <c r="G1697" s="7">
        <v>8670</v>
      </c>
    </row>
    <row r="1698" spans="1:7" x14ac:dyDescent="0.3">
      <c r="A1698" s="2">
        <v>44205</v>
      </c>
      <c r="B1698" s="3" t="s">
        <v>18</v>
      </c>
      <c r="C1698" s="4" t="s">
        <v>11</v>
      </c>
      <c r="D1698" s="4">
        <v>1294</v>
      </c>
      <c r="E1698" s="4" t="s">
        <v>1</v>
      </c>
      <c r="F1698" s="5">
        <v>30</v>
      </c>
      <c r="G1698" s="7">
        <v>38820</v>
      </c>
    </row>
    <row r="1699" spans="1:7" x14ac:dyDescent="0.3">
      <c r="A1699" s="2">
        <v>44209</v>
      </c>
      <c r="B1699" s="3" t="s">
        <v>18</v>
      </c>
      <c r="C1699" s="4" t="s">
        <v>11</v>
      </c>
      <c r="D1699" s="4">
        <v>1652</v>
      </c>
      <c r="E1699" s="4" t="s">
        <v>1</v>
      </c>
      <c r="F1699" s="5">
        <v>30</v>
      </c>
      <c r="G1699" s="7">
        <v>49560</v>
      </c>
    </row>
    <row r="1700" spans="1:7" x14ac:dyDescent="0.3">
      <c r="A1700" s="2">
        <v>44232</v>
      </c>
      <c r="B1700" s="3" t="s">
        <v>18</v>
      </c>
      <c r="C1700" s="4" t="s">
        <v>11</v>
      </c>
      <c r="D1700" s="4">
        <v>291</v>
      </c>
      <c r="E1700" s="4" t="s">
        <v>1</v>
      </c>
      <c r="F1700" s="5">
        <v>31</v>
      </c>
      <c r="G1700" s="7">
        <v>9021</v>
      </c>
    </row>
    <row r="1701" spans="1:7" x14ac:dyDescent="0.3">
      <c r="A1701" s="2">
        <v>44232</v>
      </c>
      <c r="B1701" s="3" t="s">
        <v>18</v>
      </c>
      <c r="C1701" s="4" t="s">
        <v>11</v>
      </c>
      <c r="D1701" s="4">
        <v>428</v>
      </c>
      <c r="E1701" s="4" t="s">
        <v>1</v>
      </c>
      <c r="F1701" s="5">
        <v>31.5</v>
      </c>
      <c r="G1701" s="7">
        <v>13482</v>
      </c>
    </row>
    <row r="1702" spans="1:7" x14ac:dyDescent="0.3">
      <c r="A1702" s="2">
        <v>44278</v>
      </c>
      <c r="B1702" s="3" t="s">
        <v>18</v>
      </c>
      <c r="C1702" s="4" t="s">
        <v>11</v>
      </c>
      <c r="D1702" s="4">
        <v>294</v>
      </c>
      <c r="E1702" s="4" t="s">
        <v>1</v>
      </c>
      <c r="F1702" s="5">
        <v>40.5</v>
      </c>
      <c r="G1702" s="7">
        <v>11907</v>
      </c>
    </row>
    <row r="1703" spans="1:7" x14ac:dyDescent="0.3">
      <c r="A1703" s="2">
        <v>44278</v>
      </c>
      <c r="B1703" s="3" t="s">
        <v>18</v>
      </c>
      <c r="C1703" s="4" t="s">
        <v>11</v>
      </c>
      <c r="D1703" s="4">
        <v>290</v>
      </c>
      <c r="E1703" s="4" t="s">
        <v>1</v>
      </c>
      <c r="F1703" s="5">
        <v>35.5</v>
      </c>
      <c r="G1703" s="7">
        <v>10295</v>
      </c>
    </row>
    <row r="1704" spans="1:7" x14ac:dyDescent="0.3">
      <c r="A1704" s="2">
        <v>44278</v>
      </c>
      <c r="B1704" s="3" t="s">
        <v>18</v>
      </c>
      <c r="C1704" s="4" t="s">
        <v>11</v>
      </c>
      <c r="D1704" s="4">
        <v>296</v>
      </c>
      <c r="E1704" s="4" t="s">
        <v>1</v>
      </c>
      <c r="F1704" s="5">
        <v>35.5</v>
      </c>
      <c r="G1704" s="7">
        <v>10508</v>
      </c>
    </row>
    <row r="1705" spans="1:7" x14ac:dyDescent="0.3">
      <c r="A1705" s="2">
        <v>44286</v>
      </c>
      <c r="B1705" s="3" t="s">
        <v>18</v>
      </c>
      <c r="C1705" s="4" t="s">
        <v>11</v>
      </c>
      <c r="D1705" s="4">
        <v>283</v>
      </c>
      <c r="E1705" s="4" t="s">
        <v>1</v>
      </c>
      <c r="F1705" s="5">
        <v>36.5</v>
      </c>
      <c r="G1705" s="7">
        <v>10329.5</v>
      </c>
    </row>
    <row r="1706" spans="1:7" x14ac:dyDescent="0.3">
      <c r="A1706" s="2">
        <v>44286</v>
      </c>
      <c r="B1706" s="3" t="s">
        <v>18</v>
      </c>
      <c r="C1706" s="4" t="s">
        <v>11</v>
      </c>
      <c r="D1706" s="4">
        <v>74</v>
      </c>
      <c r="E1706" s="4" t="s">
        <v>1</v>
      </c>
      <c r="F1706" s="5">
        <v>36.5</v>
      </c>
      <c r="G1706" s="7">
        <v>2701</v>
      </c>
    </row>
    <row r="1707" spans="1:7" x14ac:dyDescent="0.3">
      <c r="A1707" s="2">
        <v>44286</v>
      </c>
      <c r="B1707" s="3" t="s">
        <v>18</v>
      </c>
      <c r="C1707" s="4" t="s">
        <v>11</v>
      </c>
      <c r="D1707" s="4">
        <v>251</v>
      </c>
      <c r="E1707" s="4" t="s">
        <v>1</v>
      </c>
      <c r="F1707" s="5">
        <v>41.5</v>
      </c>
      <c r="G1707" s="7">
        <v>10416.5</v>
      </c>
    </row>
    <row r="1708" spans="1:7" x14ac:dyDescent="0.3">
      <c r="A1708" s="2">
        <v>44287</v>
      </c>
      <c r="B1708" s="3" t="s">
        <v>18</v>
      </c>
      <c r="C1708" s="4" t="s">
        <v>11</v>
      </c>
      <c r="D1708" s="4">
        <v>525</v>
      </c>
      <c r="E1708" s="4" t="s">
        <v>1</v>
      </c>
      <c r="F1708" s="5">
        <v>36</v>
      </c>
      <c r="G1708" s="7">
        <v>18900</v>
      </c>
    </row>
    <row r="1709" spans="1:7" x14ac:dyDescent="0.3">
      <c r="A1709" s="2">
        <v>44287</v>
      </c>
      <c r="B1709" s="3" t="s">
        <v>18</v>
      </c>
      <c r="C1709" s="4" t="s">
        <v>11</v>
      </c>
      <c r="D1709" s="4">
        <v>1120</v>
      </c>
      <c r="E1709" s="4" t="s">
        <v>1</v>
      </c>
      <c r="F1709" s="5">
        <v>36</v>
      </c>
      <c r="G1709" s="7">
        <v>40320</v>
      </c>
    </row>
    <row r="1710" spans="1:7" x14ac:dyDescent="0.3">
      <c r="A1710" s="2">
        <v>44309</v>
      </c>
      <c r="B1710" s="3" t="s">
        <v>18</v>
      </c>
      <c r="C1710" s="4" t="s">
        <v>13</v>
      </c>
      <c r="D1710" s="4">
        <v>750</v>
      </c>
      <c r="E1710" s="4" t="s">
        <v>2</v>
      </c>
      <c r="F1710" s="5">
        <v>40</v>
      </c>
      <c r="G1710" s="7">
        <v>30000</v>
      </c>
    </row>
    <row r="1711" spans="1:7" x14ac:dyDescent="0.3">
      <c r="A1711" s="2">
        <v>44321</v>
      </c>
      <c r="B1711" s="3" t="s">
        <v>18</v>
      </c>
      <c r="C1711" s="4" t="s">
        <v>11</v>
      </c>
      <c r="D1711" s="4">
        <v>1140</v>
      </c>
      <c r="E1711" s="4" t="s">
        <v>2</v>
      </c>
      <c r="F1711" s="5">
        <v>36</v>
      </c>
      <c r="G1711" s="7">
        <v>41040</v>
      </c>
    </row>
    <row r="1712" spans="1:7" x14ac:dyDescent="0.3">
      <c r="A1712" s="2">
        <v>44323</v>
      </c>
      <c r="B1712" s="3" t="s">
        <v>18</v>
      </c>
      <c r="C1712" s="4" t="s">
        <v>11</v>
      </c>
      <c r="D1712" s="4">
        <v>576</v>
      </c>
      <c r="E1712" s="4" t="s">
        <v>2</v>
      </c>
      <c r="F1712" s="5">
        <v>38.5</v>
      </c>
      <c r="G1712" s="7">
        <v>22176</v>
      </c>
    </row>
    <row r="1713" spans="1:7" x14ac:dyDescent="0.3">
      <c r="A1713" s="2">
        <v>44382</v>
      </c>
      <c r="B1713" s="3" t="s">
        <v>18</v>
      </c>
      <c r="C1713" s="4" t="s">
        <v>11</v>
      </c>
      <c r="D1713" s="4">
        <v>1146</v>
      </c>
      <c r="E1713" s="4" t="s">
        <v>2</v>
      </c>
      <c r="F1713" s="5">
        <v>35.25</v>
      </c>
      <c r="G1713" s="7">
        <v>40396.5</v>
      </c>
    </row>
    <row r="1714" spans="1:7" x14ac:dyDescent="0.3">
      <c r="A1714" s="2">
        <v>44415</v>
      </c>
      <c r="B1714" s="3" t="s">
        <v>18</v>
      </c>
      <c r="C1714" s="4" t="s">
        <v>11</v>
      </c>
      <c r="D1714" s="4">
        <v>1042</v>
      </c>
      <c r="E1714" s="4" t="s">
        <v>2</v>
      </c>
      <c r="F1714" s="5">
        <v>36.5</v>
      </c>
      <c r="G1714" s="7">
        <v>38033</v>
      </c>
    </row>
    <row r="1715" spans="1:7" x14ac:dyDescent="0.3">
      <c r="A1715" s="2">
        <v>44432</v>
      </c>
      <c r="B1715" s="3" t="s">
        <v>18</v>
      </c>
      <c r="C1715" s="4" t="s">
        <v>11</v>
      </c>
      <c r="D1715" s="4">
        <v>1052</v>
      </c>
      <c r="E1715" s="4" t="s">
        <v>2</v>
      </c>
      <c r="F1715" s="5">
        <v>33</v>
      </c>
      <c r="G1715" s="7">
        <v>34716</v>
      </c>
    </row>
    <row r="1716" spans="1:7" x14ac:dyDescent="0.3">
      <c r="A1716" s="2">
        <v>44464</v>
      </c>
      <c r="B1716" s="3" t="s">
        <v>18</v>
      </c>
      <c r="C1716" s="4" t="s">
        <v>11</v>
      </c>
      <c r="D1716" s="4">
        <v>293</v>
      </c>
      <c r="E1716" s="4" t="s">
        <v>2</v>
      </c>
      <c r="F1716" s="5">
        <v>37.5</v>
      </c>
      <c r="G1716" s="7">
        <v>10987.5</v>
      </c>
    </row>
    <row r="1717" spans="1:7" x14ac:dyDescent="0.3">
      <c r="A1717" s="2">
        <v>44464</v>
      </c>
      <c r="B1717" s="3" t="s">
        <v>18</v>
      </c>
      <c r="C1717" s="4" t="s">
        <v>11</v>
      </c>
      <c r="D1717" s="4">
        <v>365</v>
      </c>
      <c r="E1717" s="4" t="s">
        <v>2</v>
      </c>
      <c r="F1717" s="5">
        <v>36.5</v>
      </c>
      <c r="G1717" s="7">
        <v>13322.5</v>
      </c>
    </row>
    <row r="1718" spans="1:7" x14ac:dyDescent="0.3">
      <c r="A1718" s="2">
        <v>44471</v>
      </c>
      <c r="B1718" s="3" t="s">
        <v>18</v>
      </c>
      <c r="C1718" s="4" t="s">
        <v>11</v>
      </c>
      <c r="D1718" s="4">
        <v>2184</v>
      </c>
      <c r="E1718" s="4" t="s">
        <v>2</v>
      </c>
      <c r="F1718" s="5">
        <v>33</v>
      </c>
      <c r="G1718" s="7">
        <v>72072</v>
      </c>
    </row>
    <row r="1719" spans="1:7" x14ac:dyDescent="0.3">
      <c r="A1719" s="2">
        <v>44495</v>
      </c>
      <c r="B1719" s="3" t="s">
        <v>18</v>
      </c>
      <c r="C1719" s="4" t="s">
        <v>11</v>
      </c>
      <c r="D1719" s="4">
        <v>803</v>
      </c>
      <c r="E1719" s="4" t="s">
        <v>2</v>
      </c>
      <c r="F1719" s="5">
        <v>37</v>
      </c>
      <c r="G1719" s="7">
        <v>29711</v>
      </c>
    </row>
    <row r="1720" spans="1:7" x14ac:dyDescent="0.3">
      <c r="A1720" s="2">
        <v>44496</v>
      </c>
      <c r="B1720" s="3" t="s">
        <v>18</v>
      </c>
      <c r="C1720" s="4" t="s">
        <v>11</v>
      </c>
      <c r="D1720" s="4">
        <v>387</v>
      </c>
      <c r="E1720" s="4" t="s">
        <v>2</v>
      </c>
      <c r="F1720" s="5">
        <v>38</v>
      </c>
      <c r="G1720" s="7">
        <v>14706</v>
      </c>
    </row>
    <row r="1721" spans="1:7" x14ac:dyDescent="0.3">
      <c r="A1721" s="2">
        <v>44496</v>
      </c>
      <c r="B1721" s="3" t="s">
        <v>18</v>
      </c>
      <c r="C1721" s="4" t="s">
        <v>11</v>
      </c>
      <c r="D1721" s="4">
        <v>356</v>
      </c>
      <c r="E1721" s="4" t="s">
        <v>2</v>
      </c>
      <c r="F1721" s="5">
        <v>38</v>
      </c>
      <c r="G1721" s="7">
        <v>13528</v>
      </c>
    </row>
    <row r="1722" spans="1:7" x14ac:dyDescent="0.3">
      <c r="A1722" s="2">
        <v>44518</v>
      </c>
      <c r="B1722" s="3" t="s">
        <v>18</v>
      </c>
      <c r="C1722" s="4" t="s">
        <v>11</v>
      </c>
      <c r="D1722" s="4">
        <v>351</v>
      </c>
      <c r="E1722" s="4" t="s">
        <v>2</v>
      </c>
      <c r="F1722" s="5">
        <v>39.25</v>
      </c>
      <c r="G1722" s="7">
        <v>13776.75</v>
      </c>
    </row>
    <row r="1723" spans="1:7" x14ac:dyDescent="0.3">
      <c r="A1723" s="2">
        <v>44518</v>
      </c>
      <c r="B1723" s="3" t="s">
        <v>18</v>
      </c>
      <c r="C1723" s="4" t="s">
        <v>11</v>
      </c>
      <c r="D1723" s="4">
        <v>736</v>
      </c>
      <c r="E1723" s="4" t="s">
        <v>2</v>
      </c>
      <c r="F1723" s="5">
        <v>39.25</v>
      </c>
      <c r="G1723" s="7">
        <v>28888</v>
      </c>
    </row>
    <row r="1724" spans="1:7" x14ac:dyDescent="0.3">
      <c r="A1724" s="2">
        <v>44525</v>
      </c>
      <c r="B1724" s="3" t="s">
        <v>18</v>
      </c>
      <c r="C1724" s="4" t="s">
        <v>11</v>
      </c>
      <c r="D1724" s="4">
        <v>1256</v>
      </c>
      <c r="E1724" s="4" t="s">
        <v>2</v>
      </c>
      <c r="F1724" s="5">
        <v>41</v>
      </c>
      <c r="G1724" s="7">
        <v>51496</v>
      </c>
    </row>
    <row r="1725" spans="1:7" x14ac:dyDescent="0.3">
      <c r="A1725" s="2">
        <v>44532</v>
      </c>
      <c r="B1725" s="3" t="s">
        <v>18</v>
      </c>
      <c r="C1725" s="4" t="s">
        <v>11</v>
      </c>
      <c r="D1725" s="4">
        <v>781</v>
      </c>
      <c r="E1725" s="4" t="s">
        <v>169</v>
      </c>
      <c r="F1725" s="5">
        <v>43</v>
      </c>
      <c r="G1725" s="7">
        <v>33583</v>
      </c>
    </row>
    <row r="1726" spans="1:7" x14ac:dyDescent="0.3">
      <c r="A1726" s="2">
        <v>44533</v>
      </c>
      <c r="B1726" s="3" t="s">
        <v>18</v>
      </c>
      <c r="C1726" s="4" t="s">
        <v>11</v>
      </c>
      <c r="D1726" s="4">
        <v>696</v>
      </c>
      <c r="E1726" s="4" t="s">
        <v>169</v>
      </c>
      <c r="F1726" s="5">
        <v>39.5</v>
      </c>
      <c r="G1726" s="7">
        <v>27492</v>
      </c>
    </row>
    <row r="1727" spans="1:7" x14ac:dyDescent="0.3">
      <c r="A1727" s="2">
        <v>44537</v>
      </c>
      <c r="B1727" s="3" t="s">
        <v>18</v>
      </c>
      <c r="C1727" s="4" t="s">
        <v>11</v>
      </c>
      <c r="D1727" s="4">
        <v>555</v>
      </c>
      <c r="E1727" s="4" t="s">
        <v>169</v>
      </c>
      <c r="F1727" s="5">
        <v>42.5</v>
      </c>
      <c r="G1727" s="7">
        <v>23587.5</v>
      </c>
    </row>
    <row r="1728" spans="1:7" x14ac:dyDescent="0.3">
      <c r="A1728" s="2">
        <v>44544</v>
      </c>
      <c r="B1728" s="3" t="s">
        <v>18</v>
      </c>
      <c r="C1728" s="4" t="s">
        <v>11</v>
      </c>
      <c r="D1728" s="4">
        <v>272</v>
      </c>
      <c r="E1728" s="4" t="s">
        <v>169</v>
      </c>
      <c r="F1728" s="5">
        <v>40</v>
      </c>
      <c r="G1728" s="7">
        <v>10880</v>
      </c>
    </row>
    <row r="1729" spans="1:7" x14ac:dyDescent="0.3">
      <c r="A1729" s="2">
        <v>44544</v>
      </c>
      <c r="B1729" s="3" t="s">
        <v>18</v>
      </c>
      <c r="C1729" s="4" t="s">
        <v>11</v>
      </c>
      <c r="D1729" s="4">
        <v>316</v>
      </c>
      <c r="E1729" s="4" t="s">
        <v>169</v>
      </c>
      <c r="F1729" s="5">
        <v>39</v>
      </c>
      <c r="G1729" s="7">
        <v>12324</v>
      </c>
    </row>
    <row r="1730" spans="1:7" x14ac:dyDescent="0.3">
      <c r="A1730" s="2">
        <v>44545</v>
      </c>
      <c r="B1730" s="3" t="s">
        <v>18</v>
      </c>
      <c r="C1730" s="4" t="s">
        <v>11</v>
      </c>
      <c r="D1730" s="4">
        <v>335</v>
      </c>
      <c r="E1730" s="4" t="s">
        <v>169</v>
      </c>
      <c r="F1730" s="5">
        <v>39.5</v>
      </c>
      <c r="G1730" s="7">
        <v>13232.5</v>
      </c>
    </row>
    <row r="1731" spans="1:7" x14ac:dyDescent="0.3">
      <c r="A1731" s="2">
        <v>44545</v>
      </c>
      <c r="B1731" s="3" t="s">
        <v>18</v>
      </c>
      <c r="C1731" s="4" t="s">
        <v>11</v>
      </c>
      <c r="D1731" s="4">
        <v>629</v>
      </c>
      <c r="E1731" s="4" t="s">
        <v>169</v>
      </c>
      <c r="F1731" s="5">
        <v>39.5</v>
      </c>
      <c r="G1731" s="7">
        <v>24845.5</v>
      </c>
    </row>
    <row r="1732" spans="1:7" x14ac:dyDescent="0.3">
      <c r="A1732" s="2">
        <v>44554</v>
      </c>
      <c r="B1732" s="3" t="s">
        <v>18</v>
      </c>
      <c r="C1732" s="4" t="s">
        <v>11</v>
      </c>
      <c r="D1732" s="4">
        <v>339</v>
      </c>
      <c r="E1732" s="4" t="s">
        <v>169</v>
      </c>
      <c r="F1732" s="5">
        <v>39.5</v>
      </c>
      <c r="G1732" s="7">
        <v>13390.5</v>
      </c>
    </row>
    <row r="1733" spans="1:7" x14ac:dyDescent="0.3">
      <c r="A1733" s="2">
        <v>44568</v>
      </c>
      <c r="B1733" s="3" t="s">
        <v>18</v>
      </c>
      <c r="C1733" s="4" t="s">
        <v>11</v>
      </c>
      <c r="D1733" s="4">
        <v>435</v>
      </c>
      <c r="E1733" s="4" t="s">
        <v>169</v>
      </c>
      <c r="F1733" s="5">
        <v>38.5</v>
      </c>
      <c r="G1733" s="7">
        <v>16747.5</v>
      </c>
    </row>
    <row r="1734" spans="1:7" x14ac:dyDescent="0.3">
      <c r="A1734" s="2">
        <v>44579</v>
      </c>
      <c r="B1734" s="3" t="s">
        <v>18</v>
      </c>
      <c r="C1734" s="4" t="s">
        <v>11</v>
      </c>
      <c r="D1734" s="4">
        <v>512</v>
      </c>
      <c r="E1734" s="4" t="s">
        <v>169</v>
      </c>
      <c r="F1734" s="5">
        <v>38.5</v>
      </c>
      <c r="G1734" s="7">
        <v>19712</v>
      </c>
    </row>
    <row r="1735" spans="1:7" x14ac:dyDescent="0.3">
      <c r="A1735" s="2">
        <v>44579</v>
      </c>
      <c r="B1735" s="3" t="s">
        <v>18</v>
      </c>
      <c r="C1735" s="4" t="s">
        <v>11</v>
      </c>
      <c r="D1735" s="4">
        <v>304</v>
      </c>
      <c r="E1735" s="4" t="s">
        <v>169</v>
      </c>
      <c r="F1735" s="5">
        <v>38</v>
      </c>
      <c r="G1735" s="7">
        <v>11552</v>
      </c>
    </row>
    <row r="1736" spans="1:7" x14ac:dyDescent="0.3">
      <c r="A1736" s="2">
        <v>44581</v>
      </c>
      <c r="B1736" s="3" t="s">
        <v>18</v>
      </c>
      <c r="C1736" s="4" t="s">
        <v>11</v>
      </c>
      <c r="D1736" s="4">
        <v>643</v>
      </c>
      <c r="E1736" s="4" t="s">
        <v>169</v>
      </c>
      <c r="F1736" s="5">
        <v>38</v>
      </c>
      <c r="G1736" s="7">
        <v>24434</v>
      </c>
    </row>
    <row r="1737" spans="1:7" x14ac:dyDescent="0.3">
      <c r="A1737" s="2">
        <v>44583</v>
      </c>
      <c r="B1737" s="3" t="s">
        <v>18</v>
      </c>
      <c r="C1737" s="4" t="s">
        <v>11</v>
      </c>
      <c r="D1737" s="4">
        <v>302</v>
      </c>
      <c r="E1737" s="4" t="s">
        <v>169</v>
      </c>
      <c r="F1737" s="5">
        <v>38.75</v>
      </c>
      <c r="G1737" s="7">
        <v>11702.5</v>
      </c>
    </row>
    <row r="1738" spans="1:7" x14ac:dyDescent="0.3">
      <c r="A1738" s="2">
        <v>44583</v>
      </c>
      <c r="B1738" s="3" t="s">
        <v>18</v>
      </c>
      <c r="C1738" s="4" t="s">
        <v>11</v>
      </c>
      <c r="D1738" s="4">
        <v>399</v>
      </c>
      <c r="E1738" s="4" t="s">
        <v>169</v>
      </c>
      <c r="F1738" s="5">
        <v>38.5</v>
      </c>
      <c r="G1738" s="7">
        <v>15361.5</v>
      </c>
    </row>
    <row r="1739" spans="1:7" x14ac:dyDescent="0.3">
      <c r="A1739" s="2">
        <v>44586</v>
      </c>
      <c r="B1739" s="3" t="s">
        <v>18</v>
      </c>
      <c r="C1739" s="4" t="s">
        <v>11</v>
      </c>
      <c r="D1739" s="4">
        <v>928</v>
      </c>
      <c r="E1739" s="4" t="s">
        <v>169</v>
      </c>
      <c r="F1739" s="5">
        <v>38.5</v>
      </c>
      <c r="G1739" s="7">
        <v>35728</v>
      </c>
    </row>
    <row r="1740" spans="1:7" x14ac:dyDescent="0.3">
      <c r="A1740" s="2">
        <v>44607</v>
      </c>
      <c r="B1740" s="3" t="s">
        <v>18</v>
      </c>
      <c r="C1740" s="4" t="s">
        <v>11</v>
      </c>
      <c r="D1740" s="4">
        <v>444</v>
      </c>
      <c r="E1740" s="4" t="s">
        <v>169</v>
      </c>
      <c r="F1740" s="5">
        <v>38.5</v>
      </c>
      <c r="G1740" s="7">
        <v>17094</v>
      </c>
    </row>
    <row r="1741" spans="1:7" x14ac:dyDescent="0.3">
      <c r="A1741" s="2">
        <v>44417</v>
      </c>
      <c r="B1741" s="3" t="s">
        <v>202</v>
      </c>
      <c r="C1741" s="4" t="s">
        <v>15</v>
      </c>
      <c r="D1741" s="4">
        <v>502</v>
      </c>
      <c r="E1741" s="4" t="s">
        <v>2</v>
      </c>
      <c r="F1741" s="5">
        <v>22</v>
      </c>
      <c r="G1741" s="7">
        <v>11044</v>
      </c>
    </row>
    <row r="1742" spans="1:7" x14ac:dyDescent="0.3">
      <c r="A1742" s="2">
        <v>44417</v>
      </c>
      <c r="B1742" s="3" t="s">
        <v>202</v>
      </c>
      <c r="C1742" s="4" t="s">
        <v>13</v>
      </c>
      <c r="D1742" s="4">
        <v>110</v>
      </c>
      <c r="E1742" s="4" t="s">
        <v>2</v>
      </c>
      <c r="F1742" s="5">
        <v>135</v>
      </c>
      <c r="G1742" s="7">
        <v>14850</v>
      </c>
    </row>
    <row r="1743" spans="1:7" x14ac:dyDescent="0.3">
      <c r="A1743" s="2">
        <v>44009</v>
      </c>
      <c r="B1743" s="3" t="s">
        <v>137</v>
      </c>
      <c r="C1743" s="4" t="s">
        <v>15</v>
      </c>
      <c r="D1743" s="4">
        <v>5000</v>
      </c>
      <c r="E1743" s="4" t="s">
        <v>2</v>
      </c>
      <c r="F1743" s="5">
        <v>1</v>
      </c>
      <c r="G1743" s="7">
        <v>5000</v>
      </c>
    </row>
    <row r="1744" spans="1:7" x14ac:dyDescent="0.3">
      <c r="A1744" s="2">
        <v>44237</v>
      </c>
      <c r="B1744" s="3" t="s">
        <v>137</v>
      </c>
      <c r="C1744" s="4" t="s">
        <v>15</v>
      </c>
      <c r="D1744" s="4">
        <v>10350</v>
      </c>
      <c r="E1744" s="4" t="s">
        <v>2</v>
      </c>
      <c r="F1744" s="5">
        <v>1.1499999999999999</v>
      </c>
      <c r="G1744" s="7">
        <v>11902.499999999998</v>
      </c>
    </row>
    <row r="1745" spans="1:7" x14ac:dyDescent="0.3">
      <c r="A1745" s="2">
        <v>44407</v>
      </c>
      <c r="B1745" s="3" t="s">
        <v>137</v>
      </c>
      <c r="C1745" s="4" t="s">
        <v>15</v>
      </c>
      <c r="D1745" s="4">
        <v>10000</v>
      </c>
      <c r="E1745" s="4" t="s">
        <v>2</v>
      </c>
      <c r="F1745" s="5">
        <v>1.3</v>
      </c>
      <c r="G1745" s="7">
        <v>13000</v>
      </c>
    </row>
    <row r="1746" spans="1:7" x14ac:dyDescent="0.3">
      <c r="A1746" s="2">
        <v>43843</v>
      </c>
      <c r="B1746" s="3" t="s">
        <v>77</v>
      </c>
      <c r="C1746" s="4" t="s">
        <v>13</v>
      </c>
      <c r="D1746" s="4">
        <v>770</v>
      </c>
      <c r="E1746" s="4" t="s">
        <v>2</v>
      </c>
      <c r="F1746" s="5">
        <v>25</v>
      </c>
      <c r="G1746" s="7">
        <v>19250</v>
      </c>
    </row>
    <row r="1747" spans="1:7" x14ac:dyDescent="0.3">
      <c r="A1747" s="2">
        <v>43857</v>
      </c>
      <c r="B1747" s="3" t="s">
        <v>77</v>
      </c>
      <c r="C1747" s="4" t="s">
        <v>13</v>
      </c>
      <c r="D1747" s="4">
        <v>800</v>
      </c>
      <c r="E1747" s="4" t="s">
        <v>2</v>
      </c>
      <c r="F1747" s="5">
        <v>25</v>
      </c>
      <c r="G1747" s="7">
        <v>20000</v>
      </c>
    </row>
    <row r="1748" spans="1:7" x14ac:dyDescent="0.3">
      <c r="A1748" s="2">
        <v>43882</v>
      </c>
      <c r="B1748" s="3" t="s">
        <v>77</v>
      </c>
      <c r="C1748" s="4" t="s">
        <v>13</v>
      </c>
      <c r="D1748" s="4">
        <v>800</v>
      </c>
      <c r="E1748" s="4" t="s">
        <v>2</v>
      </c>
      <c r="F1748" s="5">
        <v>25</v>
      </c>
      <c r="G1748" s="7">
        <v>20000</v>
      </c>
    </row>
    <row r="1749" spans="1:7" x14ac:dyDescent="0.3">
      <c r="A1749" s="2">
        <v>43635</v>
      </c>
      <c r="B1749" s="3" t="s">
        <v>69</v>
      </c>
      <c r="C1749" s="4" t="s">
        <v>13</v>
      </c>
      <c r="D1749" s="4">
        <v>175</v>
      </c>
      <c r="E1749" s="4" t="s">
        <v>2</v>
      </c>
      <c r="F1749" s="5">
        <v>70</v>
      </c>
      <c r="G1749" s="7">
        <v>12250</v>
      </c>
    </row>
    <row r="1750" spans="1:7" x14ac:dyDescent="0.3">
      <c r="A1750" s="2">
        <v>43664</v>
      </c>
      <c r="B1750" s="3" t="s">
        <v>69</v>
      </c>
      <c r="C1750" s="4" t="s">
        <v>13</v>
      </c>
      <c r="D1750" s="4">
        <v>500</v>
      </c>
      <c r="E1750" s="4" t="s">
        <v>2</v>
      </c>
      <c r="F1750" s="5">
        <v>70</v>
      </c>
      <c r="G1750" s="7">
        <v>35000</v>
      </c>
    </row>
    <row r="1751" spans="1:7" x14ac:dyDescent="0.3">
      <c r="A1751" s="2">
        <v>43676</v>
      </c>
      <c r="B1751" s="3" t="s">
        <v>69</v>
      </c>
      <c r="C1751" s="4" t="s">
        <v>13</v>
      </c>
      <c r="D1751" s="4">
        <v>500</v>
      </c>
      <c r="E1751" s="4" t="s">
        <v>2</v>
      </c>
      <c r="F1751" s="5">
        <v>70</v>
      </c>
      <c r="G1751" s="7">
        <v>35000</v>
      </c>
    </row>
    <row r="1752" spans="1:7" x14ac:dyDescent="0.3">
      <c r="A1752" s="2">
        <v>43741</v>
      </c>
      <c r="B1752" s="3" t="s">
        <v>69</v>
      </c>
      <c r="C1752" s="4" t="s">
        <v>13</v>
      </c>
      <c r="D1752" s="4">
        <v>505</v>
      </c>
      <c r="E1752" s="4" t="s">
        <v>2</v>
      </c>
      <c r="F1752" s="5">
        <v>70</v>
      </c>
      <c r="G1752" s="7">
        <v>35350</v>
      </c>
    </row>
    <row r="1753" spans="1:7" x14ac:dyDescent="0.3">
      <c r="A1753" s="2">
        <v>43825</v>
      </c>
      <c r="B1753" s="3" t="s">
        <v>69</v>
      </c>
      <c r="C1753" s="4" t="s">
        <v>13</v>
      </c>
      <c r="D1753" s="4">
        <v>150</v>
      </c>
      <c r="E1753" s="4" t="s">
        <v>2</v>
      </c>
      <c r="F1753" s="5">
        <v>27.1</v>
      </c>
      <c r="G1753" s="7">
        <v>4065</v>
      </c>
    </row>
    <row r="1754" spans="1:7" x14ac:dyDescent="0.3">
      <c r="A1754" s="2">
        <v>43825</v>
      </c>
      <c r="B1754" s="3" t="s">
        <v>69</v>
      </c>
      <c r="C1754" s="4" t="s">
        <v>13</v>
      </c>
      <c r="D1754" s="4">
        <v>150</v>
      </c>
      <c r="E1754" s="4" t="s">
        <v>2</v>
      </c>
      <c r="F1754" s="5">
        <v>31</v>
      </c>
      <c r="G1754" s="7">
        <v>4650</v>
      </c>
    </row>
    <row r="1755" spans="1:7" x14ac:dyDescent="0.3">
      <c r="A1755" s="2">
        <v>43825</v>
      </c>
      <c r="B1755" s="3" t="s">
        <v>69</v>
      </c>
      <c r="C1755" s="4" t="s">
        <v>13</v>
      </c>
      <c r="D1755" s="4">
        <v>350</v>
      </c>
      <c r="E1755" s="4" t="s">
        <v>2</v>
      </c>
      <c r="F1755" s="5">
        <v>70</v>
      </c>
      <c r="G1755" s="7">
        <v>24500</v>
      </c>
    </row>
    <row r="1756" spans="1:7" x14ac:dyDescent="0.3">
      <c r="A1756" s="2">
        <v>43834</v>
      </c>
      <c r="B1756" s="3" t="s">
        <v>69</v>
      </c>
      <c r="C1756" s="4" t="s">
        <v>13</v>
      </c>
      <c r="D1756" s="4">
        <v>50</v>
      </c>
      <c r="E1756" s="4" t="s">
        <v>2</v>
      </c>
      <c r="F1756" s="5">
        <v>24</v>
      </c>
      <c r="G1756" s="7">
        <v>1200</v>
      </c>
    </row>
    <row r="1757" spans="1:7" x14ac:dyDescent="0.3">
      <c r="A1757" s="2">
        <v>43834</v>
      </c>
      <c r="B1757" s="3" t="s">
        <v>69</v>
      </c>
      <c r="C1757" s="4" t="s">
        <v>13</v>
      </c>
      <c r="D1757" s="4">
        <v>200</v>
      </c>
      <c r="E1757" s="4" t="s">
        <v>2</v>
      </c>
      <c r="F1757" s="5">
        <v>52</v>
      </c>
      <c r="G1757" s="7">
        <v>10400</v>
      </c>
    </row>
    <row r="1758" spans="1:7" x14ac:dyDescent="0.3">
      <c r="A1758" s="2">
        <v>43834</v>
      </c>
      <c r="B1758" s="3" t="s">
        <v>69</v>
      </c>
      <c r="C1758" s="4" t="s">
        <v>13</v>
      </c>
      <c r="D1758" s="4">
        <v>204</v>
      </c>
      <c r="E1758" s="4" t="s">
        <v>2</v>
      </c>
      <c r="F1758" s="5">
        <v>70</v>
      </c>
      <c r="G1758" s="7">
        <v>14280</v>
      </c>
    </row>
    <row r="1759" spans="1:7" x14ac:dyDescent="0.3">
      <c r="A1759" s="2">
        <v>43721</v>
      </c>
      <c r="B1759" s="3" t="s">
        <v>117</v>
      </c>
      <c r="C1759" s="4" t="s">
        <v>13</v>
      </c>
      <c r="D1759" s="4">
        <v>6</v>
      </c>
      <c r="E1759" s="4" t="s">
        <v>2</v>
      </c>
      <c r="F1759" s="5">
        <v>38.5</v>
      </c>
      <c r="G1759" s="7">
        <v>231</v>
      </c>
    </row>
    <row r="1760" spans="1:7" x14ac:dyDescent="0.3">
      <c r="A1760" s="2">
        <v>43721</v>
      </c>
      <c r="B1760" s="3" t="s">
        <v>117</v>
      </c>
      <c r="C1760" s="4" t="s">
        <v>13</v>
      </c>
      <c r="D1760" s="4">
        <v>449</v>
      </c>
      <c r="E1760" s="4" t="s">
        <v>2</v>
      </c>
      <c r="F1760" s="5">
        <v>64</v>
      </c>
      <c r="G1760" s="7">
        <v>28736</v>
      </c>
    </row>
    <row r="1761" spans="1:7" x14ac:dyDescent="0.3">
      <c r="A1761" s="2">
        <v>44265</v>
      </c>
      <c r="B1761" s="3" t="s">
        <v>180</v>
      </c>
      <c r="C1761" s="4" t="s">
        <v>13</v>
      </c>
      <c r="D1761" s="4">
        <v>500</v>
      </c>
      <c r="E1761" s="4" t="s">
        <v>2</v>
      </c>
      <c r="F1761" s="5">
        <v>35.5</v>
      </c>
      <c r="G1761" s="7">
        <v>17750</v>
      </c>
    </row>
    <row r="1762" spans="1:7" x14ac:dyDescent="0.3">
      <c r="A1762" s="2">
        <v>44287</v>
      </c>
      <c r="B1762" s="3" t="s">
        <v>180</v>
      </c>
      <c r="C1762" s="4" t="s">
        <v>13</v>
      </c>
      <c r="D1762" s="4">
        <v>499</v>
      </c>
      <c r="E1762" s="4" t="s">
        <v>2</v>
      </c>
      <c r="F1762" s="5">
        <v>68</v>
      </c>
      <c r="G1762" s="7">
        <v>33932</v>
      </c>
    </row>
    <row r="1763" spans="1:7" x14ac:dyDescent="0.3">
      <c r="A1763" s="2">
        <v>44287</v>
      </c>
      <c r="B1763" s="3" t="s">
        <v>180</v>
      </c>
      <c r="C1763" s="4" t="s">
        <v>13</v>
      </c>
      <c r="D1763" s="4">
        <v>300</v>
      </c>
      <c r="E1763" s="4" t="s">
        <v>2</v>
      </c>
      <c r="F1763" s="5">
        <v>35.5</v>
      </c>
      <c r="G1763" s="7">
        <v>10650</v>
      </c>
    </row>
    <row r="1764" spans="1:7" x14ac:dyDescent="0.3">
      <c r="A1764" s="2">
        <v>44499</v>
      </c>
      <c r="B1764" s="3" t="s">
        <v>180</v>
      </c>
      <c r="C1764" s="4" t="s">
        <v>13</v>
      </c>
      <c r="D1764" s="4">
        <v>405</v>
      </c>
      <c r="E1764" s="4" t="s">
        <v>2</v>
      </c>
      <c r="F1764" s="5">
        <v>73</v>
      </c>
      <c r="G1764" s="7">
        <v>29565</v>
      </c>
    </row>
    <row r="1765" spans="1:7" x14ac:dyDescent="0.3">
      <c r="A1765" s="2">
        <v>44575</v>
      </c>
      <c r="B1765" s="3" t="s">
        <v>180</v>
      </c>
      <c r="C1765" s="4" t="s">
        <v>13</v>
      </c>
      <c r="D1765" s="4">
        <v>709</v>
      </c>
      <c r="E1765" s="4" t="s">
        <v>2</v>
      </c>
      <c r="F1765" s="5">
        <v>69</v>
      </c>
      <c r="G1765" s="7">
        <v>48921</v>
      </c>
    </row>
    <row r="1766" spans="1:7" x14ac:dyDescent="0.3">
      <c r="A1766" s="2">
        <v>44599</v>
      </c>
      <c r="B1766" s="3" t="s">
        <v>180</v>
      </c>
      <c r="C1766" s="4" t="s">
        <v>15</v>
      </c>
      <c r="D1766" s="4">
        <v>755</v>
      </c>
      <c r="E1766" s="4" t="s">
        <v>2</v>
      </c>
      <c r="F1766" s="5">
        <v>69</v>
      </c>
      <c r="G1766" s="7">
        <v>52095</v>
      </c>
    </row>
    <row r="1767" spans="1:7" x14ac:dyDescent="0.3">
      <c r="A1767" s="2">
        <v>44399</v>
      </c>
      <c r="B1767" s="3" t="s">
        <v>197</v>
      </c>
      <c r="C1767" s="4" t="s">
        <v>15</v>
      </c>
      <c r="D1767" s="4">
        <v>1015</v>
      </c>
      <c r="E1767" s="4" t="s">
        <v>2</v>
      </c>
      <c r="F1767" s="5">
        <v>7.5</v>
      </c>
      <c r="G1767" s="7">
        <v>7612.5</v>
      </c>
    </row>
    <row r="1768" spans="1:7" x14ac:dyDescent="0.3">
      <c r="A1768" s="2">
        <v>44399</v>
      </c>
      <c r="B1768" s="3" t="s">
        <v>197</v>
      </c>
      <c r="C1768" s="4" t="s">
        <v>15</v>
      </c>
      <c r="D1768" s="4">
        <v>10029</v>
      </c>
      <c r="E1768" s="4" t="s">
        <v>2</v>
      </c>
      <c r="F1768" s="5">
        <v>1.7</v>
      </c>
      <c r="G1768" s="7">
        <v>17049.3</v>
      </c>
    </row>
    <row r="1769" spans="1:7" x14ac:dyDescent="0.3">
      <c r="A1769" s="2">
        <v>44021</v>
      </c>
      <c r="B1769" s="3" t="s">
        <v>141</v>
      </c>
      <c r="C1769" s="4" t="s">
        <v>15</v>
      </c>
      <c r="D1769" s="4">
        <v>102</v>
      </c>
      <c r="E1769" s="4" t="s">
        <v>2</v>
      </c>
      <c r="F1769" s="5">
        <v>28</v>
      </c>
      <c r="G1769" s="7">
        <v>2856</v>
      </c>
    </row>
    <row r="1770" spans="1:7" x14ac:dyDescent="0.3">
      <c r="A1770" s="2">
        <v>44170</v>
      </c>
      <c r="B1770" s="3" t="s">
        <v>172</v>
      </c>
      <c r="C1770" s="4" t="s">
        <v>15</v>
      </c>
      <c r="D1770" s="4">
        <v>996</v>
      </c>
      <c r="E1770" s="4" t="s">
        <v>2</v>
      </c>
      <c r="F1770" s="5">
        <v>22.5</v>
      </c>
      <c r="G1770" s="7">
        <v>22410</v>
      </c>
    </row>
    <row r="1771" spans="1:7" x14ac:dyDescent="0.3">
      <c r="A1771" s="2">
        <v>44198</v>
      </c>
      <c r="B1771" s="3" t="s">
        <v>172</v>
      </c>
      <c r="C1771" s="4" t="s">
        <v>15</v>
      </c>
      <c r="D1771" s="4">
        <v>1000</v>
      </c>
      <c r="E1771" s="4" t="s">
        <v>2</v>
      </c>
      <c r="F1771" s="5">
        <v>22.5</v>
      </c>
      <c r="G1771" s="7">
        <v>22500</v>
      </c>
    </row>
    <row r="1772" spans="1:7" x14ac:dyDescent="0.3">
      <c r="A1772" s="2">
        <v>44198</v>
      </c>
      <c r="B1772" s="3" t="s">
        <v>172</v>
      </c>
      <c r="C1772" s="4" t="s">
        <v>15</v>
      </c>
      <c r="D1772" s="4">
        <v>740</v>
      </c>
      <c r="E1772" s="4" t="s">
        <v>2</v>
      </c>
      <c r="F1772" s="5">
        <v>22.5</v>
      </c>
      <c r="G1772" s="7">
        <v>16650</v>
      </c>
    </row>
    <row r="1773" spans="1:7" x14ac:dyDescent="0.3">
      <c r="A1773" s="2">
        <v>44237</v>
      </c>
      <c r="B1773" s="3" t="s">
        <v>172</v>
      </c>
      <c r="C1773" s="4" t="s">
        <v>15</v>
      </c>
      <c r="D1773" s="4">
        <v>1440</v>
      </c>
      <c r="E1773" s="4" t="s">
        <v>2</v>
      </c>
      <c r="F1773" s="5">
        <v>23.5</v>
      </c>
      <c r="G1773" s="7">
        <v>33840</v>
      </c>
    </row>
    <row r="1774" spans="1:7" x14ac:dyDescent="0.3">
      <c r="A1774" s="2">
        <v>44288</v>
      </c>
      <c r="B1774" s="3" t="s">
        <v>172</v>
      </c>
      <c r="C1774" s="4" t="s">
        <v>15</v>
      </c>
      <c r="D1774" s="4">
        <v>539</v>
      </c>
      <c r="E1774" s="4" t="s">
        <v>2</v>
      </c>
      <c r="F1774" s="5">
        <v>24</v>
      </c>
      <c r="G1774" s="7">
        <v>12936</v>
      </c>
    </row>
    <row r="1775" spans="1:7" x14ac:dyDescent="0.3">
      <c r="A1775" s="2">
        <v>44289</v>
      </c>
      <c r="B1775" s="3" t="s">
        <v>172</v>
      </c>
      <c r="C1775" s="4" t="s">
        <v>15</v>
      </c>
      <c r="D1775" s="4">
        <v>702</v>
      </c>
      <c r="E1775" s="4" t="s">
        <v>2</v>
      </c>
      <c r="F1775" s="5">
        <v>24</v>
      </c>
      <c r="G1775" s="7">
        <v>16848</v>
      </c>
    </row>
    <row r="1776" spans="1:7" x14ac:dyDescent="0.3">
      <c r="A1776" s="2">
        <v>44419</v>
      </c>
      <c r="B1776" s="3" t="s">
        <v>172</v>
      </c>
      <c r="C1776" s="4" t="s">
        <v>15</v>
      </c>
      <c r="D1776" s="4">
        <v>1595</v>
      </c>
      <c r="E1776" s="4" t="s">
        <v>2</v>
      </c>
      <c r="F1776" s="5">
        <v>24.5</v>
      </c>
      <c r="G1776" s="7">
        <v>39077.5</v>
      </c>
    </row>
    <row r="1777" spans="1:7" x14ac:dyDescent="0.3">
      <c r="A1777" s="2">
        <v>44426</v>
      </c>
      <c r="B1777" s="3" t="s">
        <v>172</v>
      </c>
      <c r="C1777" s="4" t="s">
        <v>15</v>
      </c>
      <c r="D1777" s="4">
        <v>860</v>
      </c>
      <c r="E1777" s="4" t="s">
        <v>2</v>
      </c>
      <c r="F1777" s="5">
        <v>24.5</v>
      </c>
      <c r="G1777" s="7">
        <v>21070</v>
      </c>
    </row>
    <row r="1778" spans="1:7" x14ac:dyDescent="0.3">
      <c r="A1778" s="2">
        <v>43598</v>
      </c>
      <c r="B1778" s="3" t="s">
        <v>95</v>
      </c>
      <c r="C1778" s="4" t="s">
        <v>14</v>
      </c>
      <c r="D1778" s="4">
        <v>19</v>
      </c>
      <c r="E1778" s="4" t="s">
        <v>0</v>
      </c>
      <c r="F1778" s="5">
        <v>27.5</v>
      </c>
      <c r="G1778" s="7">
        <v>522.5</v>
      </c>
    </row>
    <row r="1779" spans="1:7" x14ac:dyDescent="0.3">
      <c r="A1779" s="2">
        <v>43598</v>
      </c>
      <c r="B1779" s="3" t="s">
        <v>95</v>
      </c>
      <c r="C1779" s="4" t="s">
        <v>14</v>
      </c>
      <c r="D1779" s="4">
        <v>564</v>
      </c>
      <c r="E1779" s="4" t="s">
        <v>0</v>
      </c>
      <c r="F1779" s="5">
        <v>31.25</v>
      </c>
      <c r="G1779" s="7">
        <v>17625</v>
      </c>
    </row>
    <row r="1780" spans="1:7" x14ac:dyDescent="0.3">
      <c r="A1780" s="2">
        <v>43615</v>
      </c>
      <c r="B1780" s="3" t="s">
        <v>95</v>
      </c>
      <c r="C1780" s="4" t="s">
        <v>14</v>
      </c>
      <c r="D1780" s="4">
        <v>380</v>
      </c>
      <c r="E1780" s="4" t="s">
        <v>0</v>
      </c>
      <c r="F1780" s="5">
        <v>31</v>
      </c>
      <c r="G1780" s="7">
        <v>11780</v>
      </c>
    </row>
    <row r="1781" spans="1:7" x14ac:dyDescent="0.3">
      <c r="A1781" s="2">
        <v>43616</v>
      </c>
      <c r="B1781" s="3" t="s">
        <v>95</v>
      </c>
      <c r="C1781" s="4" t="s">
        <v>14</v>
      </c>
      <c r="D1781" s="4">
        <v>14</v>
      </c>
      <c r="E1781" s="4" t="s">
        <v>0</v>
      </c>
      <c r="F1781" s="5">
        <v>27.5</v>
      </c>
      <c r="G1781" s="7">
        <v>385</v>
      </c>
    </row>
    <row r="1782" spans="1:7" x14ac:dyDescent="0.3">
      <c r="A1782" s="2">
        <v>43616</v>
      </c>
      <c r="B1782" s="3" t="s">
        <v>95</v>
      </c>
      <c r="C1782" s="4" t="s">
        <v>14</v>
      </c>
      <c r="D1782" s="4">
        <v>384</v>
      </c>
      <c r="E1782" s="4" t="s">
        <v>0</v>
      </c>
      <c r="F1782" s="5">
        <v>31</v>
      </c>
      <c r="G1782" s="7">
        <v>11904</v>
      </c>
    </row>
    <row r="1783" spans="1:7" x14ac:dyDescent="0.3">
      <c r="A1783" s="2">
        <v>43693</v>
      </c>
      <c r="B1783" s="3" t="s">
        <v>95</v>
      </c>
      <c r="C1783" s="4" t="s">
        <v>14</v>
      </c>
      <c r="D1783" s="4">
        <v>372</v>
      </c>
      <c r="E1783" s="4" t="s">
        <v>0</v>
      </c>
      <c r="F1783" s="5">
        <v>27.5</v>
      </c>
      <c r="G1783" s="7">
        <v>10230</v>
      </c>
    </row>
    <row r="1784" spans="1:7" x14ac:dyDescent="0.3">
      <c r="A1784" s="2">
        <v>43693</v>
      </c>
      <c r="B1784" s="3" t="s">
        <v>95</v>
      </c>
      <c r="C1784" s="4" t="s">
        <v>14</v>
      </c>
      <c r="D1784" s="4">
        <v>408</v>
      </c>
      <c r="E1784" s="4" t="s">
        <v>0</v>
      </c>
      <c r="F1784" s="5">
        <v>33</v>
      </c>
      <c r="G1784" s="7">
        <v>13464</v>
      </c>
    </row>
    <row r="1785" spans="1:7" x14ac:dyDescent="0.3">
      <c r="A1785" s="2">
        <v>43698</v>
      </c>
      <c r="B1785" s="3" t="s">
        <v>95</v>
      </c>
      <c r="C1785" s="4" t="s">
        <v>14</v>
      </c>
      <c r="D1785" s="4">
        <v>350</v>
      </c>
      <c r="E1785" s="4" t="s">
        <v>1</v>
      </c>
      <c r="F1785" s="5">
        <v>31</v>
      </c>
      <c r="G1785" s="7">
        <v>10850</v>
      </c>
    </row>
    <row r="1786" spans="1:7" x14ac:dyDescent="0.3">
      <c r="A1786" s="2">
        <v>43699</v>
      </c>
      <c r="B1786" s="3" t="s">
        <v>95</v>
      </c>
      <c r="C1786" s="4" t="s">
        <v>14</v>
      </c>
      <c r="D1786" s="4">
        <v>336</v>
      </c>
      <c r="E1786" s="4" t="s">
        <v>1</v>
      </c>
      <c r="F1786" s="5">
        <v>26.5</v>
      </c>
      <c r="G1786" s="7">
        <v>8904</v>
      </c>
    </row>
    <row r="1787" spans="1:7" x14ac:dyDescent="0.3">
      <c r="A1787" s="2">
        <v>43722</v>
      </c>
      <c r="B1787" s="3" t="s">
        <v>95</v>
      </c>
      <c r="C1787" s="4" t="s">
        <v>14</v>
      </c>
      <c r="D1787" s="4">
        <v>840</v>
      </c>
      <c r="E1787" s="4" t="s">
        <v>1</v>
      </c>
      <c r="F1787" s="5">
        <v>31</v>
      </c>
      <c r="G1787" s="7">
        <v>26040</v>
      </c>
    </row>
    <row r="1788" spans="1:7" x14ac:dyDescent="0.3">
      <c r="A1788" s="2">
        <v>43739</v>
      </c>
      <c r="B1788" s="3" t="s">
        <v>95</v>
      </c>
      <c r="C1788" s="4" t="s">
        <v>14</v>
      </c>
      <c r="D1788" s="4">
        <v>833</v>
      </c>
      <c r="E1788" s="4" t="s">
        <v>1</v>
      </c>
      <c r="F1788" s="5">
        <v>21.5</v>
      </c>
      <c r="G1788" s="7">
        <v>17909.5</v>
      </c>
    </row>
    <row r="1789" spans="1:7" x14ac:dyDescent="0.3">
      <c r="A1789" s="2">
        <v>43780</v>
      </c>
      <c r="B1789" s="3" t="s">
        <v>95</v>
      </c>
      <c r="C1789" s="4" t="s">
        <v>14</v>
      </c>
      <c r="D1789" s="4">
        <v>684</v>
      </c>
      <c r="E1789" s="4" t="s">
        <v>1</v>
      </c>
      <c r="F1789" s="5">
        <v>27.5</v>
      </c>
      <c r="G1789" s="7">
        <v>18810</v>
      </c>
    </row>
    <row r="1790" spans="1:7" x14ac:dyDescent="0.3">
      <c r="A1790" s="2">
        <v>43780</v>
      </c>
      <c r="B1790" s="3" t="s">
        <v>95</v>
      </c>
      <c r="C1790" s="4" t="s">
        <v>14</v>
      </c>
      <c r="D1790" s="4">
        <v>647</v>
      </c>
      <c r="E1790" s="4" t="s">
        <v>1</v>
      </c>
      <c r="F1790" s="5">
        <v>27.5</v>
      </c>
      <c r="G1790" s="7">
        <v>17792.5</v>
      </c>
    </row>
    <row r="1791" spans="1:7" x14ac:dyDescent="0.3">
      <c r="A1791" s="2">
        <v>44246</v>
      </c>
      <c r="B1791" s="3" t="s">
        <v>178</v>
      </c>
      <c r="C1791" s="4" t="s">
        <v>15</v>
      </c>
      <c r="D1791" s="4">
        <v>758</v>
      </c>
      <c r="E1791" s="4" t="s">
        <v>2</v>
      </c>
      <c r="F1791" s="5">
        <v>8</v>
      </c>
      <c r="G1791" s="7">
        <v>6064</v>
      </c>
    </row>
    <row r="1792" spans="1:7" x14ac:dyDescent="0.3">
      <c r="A1792" s="2">
        <v>44246</v>
      </c>
      <c r="B1792" s="3" t="s">
        <v>178</v>
      </c>
      <c r="C1792" s="4" t="s">
        <v>15</v>
      </c>
      <c r="D1792" s="4">
        <v>400</v>
      </c>
      <c r="E1792" s="4" t="s">
        <v>2</v>
      </c>
      <c r="F1792" s="5">
        <v>28.5</v>
      </c>
      <c r="G1792" s="7">
        <v>11400</v>
      </c>
    </row>
    <row r="1793" spans="1:7" x14ac:dyDescent="0.3">
      <c r="A1793" s="2">
        <v>44271</v>
      </c>
      <c r="B1793" s="3" t="s">
        <v>178</v>
      </c>
      <c r="C1793" s="4" t="s">
        <v>15</v>
      </c>
      <c r="D1793" s="4">
        <v>505</v>
      </c>
      <c r="E1793" s="4" t="s">
        <v>2</v>
      </c>
      <c r="F1793" s="5">
        <v>8.5</v>
      </c>
      <c r="G1793" s="7">
        <v>4292.5</v>
      </c>
    </row>
    <row r="1794" spans="1:7" x14ac:dyDescent="0.3">
      <c r="A1794" s="2">
        <v>44271</v>
      </c>
      <c r="B1794" s="3" t="s">
        <v>178</v>
      </c>
      <c r="C1794" s="4" t="s">
        <v>15</v>
      </c>
      <c r="D1794" s="4">
        <v>600</v>
      </c>
      <c r="E1794" s="4" t="s">
        <v>2</v>
      </c>
      <c r="F1794" s="5">
        <v>29</v>
      </c>
      <c r="G1794" s="7">
        <v>17400</v>
      </c>
    </row>
    <row r="1795" spans="1:7" x14ac:dyDescent="0.3">
      <c r="A1795" s="2">
        <v>43601</v>
      </c>
      <c r="B1795" s="3" t="s">
        <v>82</v>
      </c>
      <c r="C1795" s="4" t="s">
        <v>13</v>
      </c>
      <c r="D1795" s="4">
        <v>100</v>
      </c>
      <c r="E1795" s="4" t="s">
        <v>3</v>
      </c>
      <c r="F1795" s="5">
        <v>33</v>
      </c>
      <c r="G1795" s="7">
        <v>3300</v>
      </c>
    </row>
    <row r="1796" spans="1:7" x14ac:dyDescent="0.3">
      <c r="A1796" s="2">
        <v>43626</v>
      </c>
      <c r="B1796" s="3" t="s">
        <v>82</v>
      </c>
      <c r="C1796" s="4" t="s">
        <v>13</v>
      </c>
      <c r="D1796" s="4">
        <v>400</v>
      </c>
      <c r="E1796" s="4" t="s">
        <v>2</v>
      </c>
      <c r="F1796" s="5">
        <v>35</v>
      </c>
      <c r="G1796" s="7">
        <v>14000</v>
      </c>
    </row>
    <row r="1797" spans="1:7" x14ac:dyDescent="0.3">
      <c r="A1797" s="2">
        <v>43626</v>
      </c>
      <c r="B1797" s="3" t="s">
        <v>82</v>
      </c>
      <c r="C1797" s="4" t="s">
        <v>13</v>
      </c>
      <c r="D1797" s="4">
        <v>400</v>
      </c>
      <c r="E1797" s="4" t="s">
        <v>2</v>
      </c>
      <c r="F1797" s="5">
        <v>40</v>
      </c>
      <c r="G1797" s="7">
        <v>16000</v>
      </c>
    </row>
    <row r="1798" spans="1:7" x14ac:dyDescent="0.3">
      <c r="A1798" s="2">
        <v>43626</v>
      </c>
      <c r="B1798" s="3" t="s">
        <v>82</v>
      </c>
      <c r="C1798" s="4" t="s">
        <v>13</v>
      </c>
      <c r="D1798" s="4">
        <v>200</v>
      </c>
      <c r="E1798" s="4" t="s">
        <v>2</v>
      </c>
      <c r="F1798" s="5">
        <v>40</v>
      </c>
      <c r="G1798" s="7">
        <v>8000</v>
      </c>
    </row>
    <row r="1799" spans="1:7" x14ac:dyDescent="0.3">
      <c r="A1799" s="2">
        <v>43664</v>
      </c>
      <c r="B1799" s="3" t="s">
        <v>82</v>
      </c>
      <c r="C1799" s="4" t="s">
        <v>13</v>
      </c>
      <c r="D1799" s="4">
        <v>740</v>
      </c>
      <c r="E1799" s="4" t="s">
        <v>2</v>
      </c>
      <c r="F1799" s="5">
        <v>35</v>
      </c>
      <c r="G1799" s="7">
        <v>25900</v>
      </c>
    </row>
    <row r="1800" spans="1:7" x14ac:dyDescent="0.3">
      <c r="A1800" s="2">
        <v>43668</v>
      </c>
      <c r="B1800" s="3" t="s">
        <v>82</v>
      </c>
      <c r="C1800" s="4" t="s">
        <v>13</v>
      </c>
      <c r="D1800" s="4">
        <v>300</v>
      </c>
      <c r="E1800" s="4" t="s">
        <v>2</v>
      </c>
      <c r="F1800" s="5">
        <v>38</v>
      </c>
      <c r="G1800" s="7">
        <v>11400</v>
      </c>
    </row>
    <row r="1801" spans="1:7" x14ac:dyDescent="0.3">
      <c r="A1801" s="2">
        <v>43668</v>
      </c>
      <c r="B1801" s="3" t="s">
        <v>82</v>
      </c>
      <c r="C1801" s="4" t="s">
        <v>13</v>
      </c>
      <c r="D1801" s="4">
        <v>30</v>
      </c>
      <c r="E1801" s="4" t="s">
        <v>2</v>
      </c>
      <c r="F1801" s="5">
        <v>35</v>
      </c>
      <c r="G1801" s="7">
        <v>1050</v>
      </c>
    </row>
    <row r="1802" spans="1:7" x14ac:dyDescent="0.3">
      <c r="A1802" s="2">
        <v>43668</v>
      </c>
      <c r="B1802" s="3" t="s">
        <v>82</v>
      </c>
      <c r="C1802" s="4" t="s">
        <v>13</v>
      </c>
      <c r="D1802" s="4">
        <v>60</v>
      </c>
      <c r="E1802" s="4" t="s">
        <v>2</v>
      </c>
      <c r="F1802" s="5">
        <v>40</v>
      </c>
      <c r="G1802" s="7">
        <v>2400</v>
      </c>
    </row>
    <row r="1803" spans="1:7" x14ac:dyDescent="0.3">
      <c r="A1803" s="2">
        <v>43669</v>
      </c>
      <c r="B1803" s="3" t="s">
        <v>82</v>
      </c>
      <c r="C1803" s="4" t="s">
        <v>13</v>
      </c>
      <c r="D1803" s="4">
        <v>427</v>
      </c>
      <c r="E1803" s="4" t="s">
        <v>2</v>
      </c>
      <c r="F1803" s="5">
        <v>35</v>
      </c>
      <c r="G1803" s="7">
        <v>14945</v>
      </c>
    </row>
    <row r="1804" spans="1:7" x14ac:dyDescent="0.3">
      <c r="A1804" s="2">
        <v>43731</v>
      </c>
      <c r="B1804" s="3" t="s">
        <v>82</v>
      </c>
      <c r="C1804" s="4" t="s">
        <v>13</v>
      </c>
      <c r="D1804" s="4">
        <v>1008</v>
      </c>
      <c r="E1804" s="4" t="s">
        <v>2</v>
      </c>
      <c r="F1804" s="5">
        <v>35</v>
      </c>
      <c r="G1804" s="7">
        <v>35280</v>
      </c>
    </row>
    <row r="1805" spans="1:7" x14ac:dyDescent="0.3">
      <c r="A1805" s="2">
        <v>43858</v>
      </c>
      <c r="B1805" s="3" t="s">
        <v>82</v>
      </c>
      <c r="C1805" s="4" t="s">
        <v>13</v>
      </c>
      <c r="D1805" s="4">
        <v>500</v>
      </c>
      <c r="E1805" s="4" t="s">
        <v>2</v>
      </c>
      <c r="F1805" s="5">
        <v>35</v>
      </c>
      <c r="G1805" s="7">
        <v>17500</v>
      </c>
    </row>
    <row r="1806" spans="1:7" x14ac:dyDescent="0.3">
      <c r="A1806" s="2">
        <v>43858</v>
      </c>
      <c r="B1806" s="3" t="s">
        <v>82</v>
      </c>
      <c r="C1806" s="4" t="s">
        <v>13</v>
      </c>
      <c r="D1806" s="4">
        <v>200</v>
      </c>
      <c r="E1806" s="4" t="s">
        <v>2</v>
      </c>
      <c r="F1806" s="5">
        <v>40</v>
      </c>
      <c r="G1806" s="7">
        <v>8000</v>
      </c>
    </row>
    <row r="1807" spans="1:7" x14ac:dyDescent="0.3">
      <c r="A1807" s="2">
        <v>43907</v>
      </c>
      <c r="B1807" s="3" t="s">
        <v>82</v>
      </c>
      <c r="C1807" s="4" t="s">
        <v>13</v>
      </c>
      <c r="D1807" s="4">
        <v>450</v>
      </c>
      <c r="E1807" s="4" t="s">
        <v>2</v>
      </c>
      <c r="F1807" s="5">
        <v>35</v>
      </c>
      <c r="G1807" s="7">
        <v>15750</v>
      </c>
    </row>
    <row r="1808" spans="1:7" x14ac:dyDescent="0.3">
      <c r="A1808" s="2">
        <v>43970</v>
      </c>
      <c r="B1808" s="3" t="s">
        <v>82</v>
      </c>
      <c r="C1808" s="4" t="s">
        <v>15</v>
      </c>
      <c r="D1808" s="4">
        <v>900</v>
      </c>
      <c r="E1808" s="4" t="s">
        <v>2</v>
      </c>
      <c r="F1808" s="5">
        <v>40</v>
      </c>
      <c r="G1808" s="7">
        <v>36000</v>
      </c>
    </row>
    <row r="1809" spans="1:7" x14ac:dyDescent="0.3">
      <c r="A1809" s="2">
        <v>43971</v>
      </c>
      <c r="B1809" s="3" t="s">
        <v>82</v>
      </c>
      <c r="C1809" s="4" t="s">
        <v>15</v>
      </c>
      <c r="D1809" s="4">
        <v>900</v>
      </c>
      <c r="E1809" s="4" t="s">
        <v>2</v>
      </c>
      <c r="F1809" s="5">
        <v>40</v>
      </c>
      <c r="G1809" s="7">
        <v>36000</v>
      </c>
    </row>
    <row r="1810" spans="1:7" x14ac:dyDescent="0.3">
      <c r="A1810" s="2">
        <v>43980</v>
      </c>
      <c r="B1810" s="3" t="s">
        <v>82</v>
      </c>
      <c r="C1810" s="4" t="s">
        <v>15</v>
      </c>
      <c r="D1810" s="4">
        <v>990</v>
      </c>
      <c r="E1810" s="4" t="s">
        <v>2</v>
      </c>
      <c r="F1810" s="5">
        <v>40</v>
      </c>
      <c r="G1810" s="7">
        <v>39600</v>
      </c>
    </row>
    <row r="1811" spans="1:7" x14ac:dyDescent="0.3">
      <c r="A1811" s="2">
        <v>43980</v>
      </c>
      <c r="B1811" s="3" t="s">
        <v>82</v>
      </c>
      <c r="C1811" s="4" t="s">
        <v>15</v>
      </c>
      <c r="D1811" s="4">
        <v>990</v>
      </c>
      <c r="E1811" s="4" t="s">
        <v>2</v>
      </c>
      <c r="F1811" s="5">
        <v>40</v>
      </c>
      <c r="G1811" s="7">
        <v>39600</v>
      </c>
    </row>
    <row r="1812" spans="1:7" x14ac:dyDescent="0.3">
      <c r="A1812" s="2">
        <v>44000</v>
      </c>
      <c r="B1812" s="3" t="s">
        <v>82</v>
      </c>
      <c r="C1812" s="4" t="s">
        <v>15</v>
      </c>
      <c r="D1812" s="4">
        <v>840</v>
      </c>
      <c r="E1812" s="4" t="s">
        <v>2</v>
      </c>
      <c r="F1812" s="5">
        <v>41.5</v>
      </c>
      <c r="G1812" s="7">
        <v>34860</v>
      </c>
    </row>
    <row r="1813" spans="1:7" x14ac:dyDescent="0.3">
      <c r="A1813" s="2">
        <v>44005</v>
      </c>
      <c r="B1813" s="3" t="s">
        <v>82</v>
      </c>
      <c r="C1813" s="4" t="s">
        <v>15</v>
      </c>
      <c r="D1813" s="4">
        <v>398</v>
      </c>
      <c r="E1813" s="4" t="s">
        <v>2</v>
      </c>
      <c r="F1813" s="5">
        <v>40</v>
      </c>
      <c r="G1813" s="7">
        <v>15920</v>
      </c>
    </row>
    <row r="1814" spans="1:7" x14ac:dyDescent="0.3">
      <c r="A1814" s="2">
        <v>44005</v>
      </c>
      <c r="B1814" s="3" t="s">
        <v>82</v>
      </c>
      <c r="C1814" s="4" t="s">
        <v>15</v>
      </c>
      <c r="D1814" s="4">
        <v>162</v>
      </c>
      <c r="E1814" s="4" t="s">
        <v>2</v>
      </c>
      <c r="F1814" s="5">
        <v>41.5</v>
      </c>
      <c r="G1814" s="7">
        <v>6723</v>
      </c>
    </row>
    <row r="1815" spans="1:7" x14ac:dyDescent="0.3">
      <c r="A1815" s="2">
        <v>44055</v>
      </c>
      <c r="B1815" s="3" t="s">
        <v>82</v>
      </c>
      <c r="C1815" s="4" t="s">
        <v>15</v>
      </c>
      <c r="D1815" s="4">
        <v>804</v>
      </c>
      <c r="E1815" s="4" t="s">
        <v>2</v>
      </c>
      <c r="F1815" s="5">
        <v>35</v>
      </c>
      <c r="G1815" s="7">
        <v>28140</v>
      </c>
    </row>
    <row r="1816" spans="1:7" x14ac:dyDescent="0.3">
      <c r="A1816" s="2">
        <v>44072</v>
      </c>
      <c r="B1816" s="3" t="s">
        <v>82</v>
      </c>
      <c r="C1816" s="4" t="s">
        <v>15</v>
      </c>
      <c r="D1816" s="4">
        <v>289</v>
      </c>
      <c r="E1816" s="4" t="s">
        <v>2</v>
      </c>
      <c r="F1816" s="5">
        <v>36</v>
      </c>
      <c r="G1816" s="7">
        <v>10404</v>
      </c>
    </row>
    <row r="1817" spans="1:7" x14ac:dyDescent="0.3">
      <c r="A1817" s="2">
        <v>44177</v>
      </c>
      <c r="B1817" s="3" t="s">
        <v>82</v>
      </c>
      <c r="C1817" s="4" t="s">
        <v>15</v>
      </c>
      <c r="D1817" s="4">
        <v>510</v>
      </c>
      <c r="E1817" s="4" t="s">
        <v>2</v>
      </c>
      <c r="F1817" s="5">
        <v>46</v>
      </c>
      <c r="G1817" s="7">
        <v>23460</v>
      </c>
    </row>
    <row r="1818" spans="1:7" x14ac:dyDescent="0.3">
      <c r="A1818" s="2">
        <v>44177</v>
      </c>
      <c r="B1818" s="3" t="s">
        <v>82</v>
      </c>
      <c r="C1818" s="4" t="s">
        <v>15</v>
      </c>
      <c r="D1818" s="4">
        <v>300</v>
      </c>
      <c r="E1818" s="4" t="s">
        <v>2</v>
      </c>
      <c r="F1818" s="5">
        <v>46</v>
      </c>
      <c r="G1818" s="7">
        <v>13800</v>
      </c>
    </row>
    <row r="1819" spans="1:7" x14ac:dyDescent="0.3">
      <c r="A1819" s="2">
        <v>44182</v>
      </c>
      <c r="B1819" s="3" t="s">
        <v>82</v>
      </c>
      <c r="C1819" s="4" t="s">
        <v>15</v>
      </c>
      <c r="D1819" s="4">
        <v>300</v>
      </c>
      <c r="E1819" s="4" t="s">
        <v>2</v>
      </c>
      <c r="F1819" s="5">
        <v>50</v>
      </c>
      <c r="G1819" s="7">
        <v>15000</v>
      </c>
    </row>
    <row r="1820" spans="1:7" x14ac:dyDescent="0.3">
      <c r="A1820" s="2">
        <v>44182</v>
      </c>
      <c r="B1820" s="3" t="s">
        <v>82</v>
      </c>
      <c r="C1820" s="4" t="s">
        <v>15</v>
      </c>
      <c r="D1820" s="4">
        <v>711</v>
      </c>
      <c r="E1820" s="4" t="s">
        <v>2</v>
      </c>
      <c r="F1820" s="5">
        <v>46</v>
      </c>
      <c r="G1820" s="7">
        <v>32706</v>
      </c>
    </row>
    <row r="1821" spans="1:7" x14ac:dyDescent="0.3">
      <c r="A1821" s="2">
        <v>44338</v>
      </c>
      <c r="B1821" s="3" t="s">
        <v>82</v>
      </c>
      <c r="C1821" s="4" t="s">
        <v>13</v>
      </c>
      <c r="D1821" s="4">
        <v>1273</v>
      </c>
      <c r="E1821" s="4" t="s">
        <v>2</v>
      </c>
      <c r="F1821" s="5">
        <v>46</v>
      </c>
      <c r="G1821" s="7">
        <v>58558</v>
      </c>
    </row>
    <row r="1822" spans="1:7" x14ac:dyDescent="0.3">
      <c r="A1822" s="2">
        <v>44356</v>
      </c>
      <c r="B1822" s="3" t="s">
        <v>82</v>
      </c>
      <c r="C1822" s="4" t="s">
        <v>13</v>
      </c>
      <c r="D1822" s="4">
        <v>300</v>
      </c>
      <c r="E1822" s="4" t="s">
        <v>2</v>
      </c>
      <c r="F1822" s="5">
        <v>46</v>
      </c>
      <c r="G1822" s="7">
        <v>13800</v>
      </c>
    </row>
    <row r="1823" spans="1:7" x14ac:dyDescent="0.3">
      <c r="A1823" s="2">
        <v>44356</v>
      </c>
      <c r="B1823" s="3" t="s">
        <v>82</v>
      </c>
      <c r="C1823" s="4" t="s">
        <v>13</v>
      </c>
      <c r="D1823" s="4">
        <v>304</v>
      </c>
      <c r="E1823" s="4" t="s">
        <v>2</v>
      </c>
      <c r="F1823" s="5">
        <v>54</v>
      </c>
      <c r="G1823" s="7">
        <v>16416</v>
      </c>
    </row>
    <row r="1824" spans="1:7" x14ac:dyDescent="0.3">
      <c r="A1824" s="2">
        <v>44356</v>
      </c>
      <c r="B1824" s="3" t="s">
        <v>82</v>
      </c>
      <c r="C1824" s="4" t="s">
        <v>13</v>
      </c>
      <c r="D1824" s="4">
        <v>90</v>
      </c>
      <c r="E1824" s="4" t="s">
        <v>2</v>
      </c>
      <c r="F1824" s="5">
        <v>46</v>
      </c>
      <c r="G1824" s="7">
        <v>4140</v>
      </c>
    </row>
    <row r="1825" spans="1:7" x14ac:dyDescent="0.3">
      <c r="A1825" s="2">
        <v>44431</v>
      </c>
      <c r="B1825" s="3" t="s">
        <v>82</v>
      </c>
      <c r="C1825" s="4" t="s">
        <v>13</v>
      </c>
      <c r="D1825" s="4">
        <v>500</v>
      </c>
      <c r="E1825" s="4" t="s">
        <v>2</v>
      </c>
      <c r="F1825" s="5">
        <v>47</v>
      </c>
      <c r="G1825" s="7">
        <v>23500</v>
      </c>
    </row>
    <row r="1826" spans="1:7" x14ac:dyDescent="0.3">
      <c r="A1826" s="2">
        <v>44470</v>
      </c>
      <c r="B1826" s="3" t="s">
        <v>82</v>
      </c>
      <c r="C1826" s="4" t="s">
        <v>13</v>
      </c>
      <c r="D1826" s="4">
        <v>300</v>
      </c>
      <c r="E1826" s="4" t="s">
        <v>2</v>
      </c>
      <c r="F1826" s="5">
        <v>48</v>
      </c>
      <c r="G1826" s="7">
        <v>14400</v>
      </c>
    </row>
    <row r="1827" spans="1:7" x14ac:dyDescent="0.3">
      <c r="A1827" s="2">
        <v>44565</v>
      </c>
      <c r="B1827" s="3" t="s">
        <v>82</v>
      </c>
      <c r="C1827" s="4" t="s">
        <v>13</v>
      </c>
      <c r="D1827" s="4">
        <v>1080</v>
      </c>
      <c r="E1827" s="4" t="s">
        <v>2</v>
      </c>
      <c r="F1827" s="5">
        <v>46</v>
      </c>
      <c r="G1827" s="7">
        <v>49680</v>
      </c>
    </row>
    <row r="1828" spans="1:7" x14ac:dyDescent="0.3">
      <c r="A1828" s="2">
        <v>44582</v>
      </c>
      <c r="B1828" s="3" t="s">
        <v>82</v>
      </c>
      <c r="C1828" s="4" t="s">
        <v>13</v>
      </c>
      <c r="D1828" s="4">
        <v>1080</v>
      </c>
      <c r="E1828" s="4" t="s">
        <v>2</v>
      </c>
      <c r="F1828" s="5">
        <v>46</v>
      </c>
      <c r="G1828" s="7">
        <v>49680</v>
      </c>
    </row>
    <row r="1829" spans="1:7" x14ac:dyDescent="0.3">
      <c r="A1829" s="2">
        <v>44608</v>
      </c>
      <c r="B1829" s="3" t="s">
        <v>82</v>
      </c>
      <c r="C1829" s="4" t="s">
        <v>13</v>
      </c>
      <c r="D1829" s="4">
        <v>208</v>
      </c>
      <c r="E1829" s="4" t="s">
        <v>2</v>
      </c>
      <c r="F1829" s="5">
        <v>48</v>
      </c>
      <c r="G1829" s="7">
        <v>9984</v>
      </c>
    </row>
    <row r="1830" spans="1:7" x14ac:dyDescent="0.3">
      <c r="A1830" s="2">
        <v>44608</v>
      </c>
      <c r="B1830" s="3" t="s">
        <v>82</v>
      </c>
      <c r="C1830" s="4" t="s">
        <v>13</v>
      </c>
      <c r="D1830" s="4">
        <v>198</v>
      </c>
      <c r="E1830" s="4" t="s">
        <v>2</v>
      </c>
      <c r="F1830" s="5">
        <v>52</v>
      </c>
      <c r="G1830" s="7">
        <v>10296</v>
      </c>
    </row>
    <row r="1831" spans="1:7" x14ac:dyDescent="0.3">
      <c r="A1831" s="2">
        <v>44608</v>
      </c>
      <c r="B1831" s="3" t="s">
        <v>82</v>
      </c>
      <c r="C1831" s="4" t="s">
        <v>13</v>
      </c>
      <c r="D1831" s="4">
        <v>91</v>
      </c>
      <c r="E1831" s="4" t="s">
        <v>2</v>
      </c>
      <c r="F1831" s="5">
        <v>41</v>
      </c>
      <c r="G1831" s="7">
        <v>3731</v>
      </c>
    </row>
    <row r="1832" spans="1:7" x14ac:dyDescent="0.3">
      <c r="A1832" s="2">
        <v>44608</v>
      </c>
      <c r="B1832" s="3" t="s">
        <v>82</v>
      </c>
      <c r="C1832" s="4" t="s">
        <v>13</v>
      </c>
      <c r="D1832" s="4">
        <v>150</v>
      </c>
      <c r="E1832" s="4" t="s">
        <v>2</v>
      </c>
      <c r="F1832" s="5">
        <v>46</v>
      </c>
      <c r="G1832" s="7">
        <v>6900</v>
      </c>
    </row>
    <row r="1833" spans="1:7" x14ac:dyDescent="0.3">
      <c r="A1833" s="2">
        <v>44467</v>
      </c>
      <c r="B1833" s="3" t="s">
        <v>218</v>
      </c>
      <c r="C1833" s="4" t="s">
        <v>15</v>
      </c>
      <c r="D1833" s="4">
        <v>503</v>
      </c>
      <c r="E1833" s="4" t="s">
        <v>2</v>
      </c>
      <c r="F1833" s="5">
        <v>13.25</v>
      </c>
      <c r="G1833" s="7">
        <v>6664.75</v>
      </c>
    </row>
    <row r="1834" spans="1:7" x14ac:dyDescent="0.3">
      <c r="A1834" s="2">
        <v>44467</v>
      </c>
      <c r="B1834" s="3" t="s">
        <v>218</v>
      </c>
      <c r="C1834" s="4" t="s">
        <v>15</v>
      </c>
      <c r="D1834" s="4">
        <v>1503</v>
      </c>
      <c r="E1834" s="4" t="s">
        <v>2</v>
      </c>
      <c r="F1834" s="5">
        <v>19</v>
      </c>
      <c r="G1834" s="7">
        <v>28557</v>
      </c>
    </row>
    <row r="1835" spans="1:7" x14ac:dyDescent="0.3">
      <c r="A1835" s="2">
        <v>43697</v>
      </c>
      <c r="B1835" s="3" t="s">
        <v>109</v>
      </c>
      <c r="C1835" s="4" t="s">
        <v>11</v>
      </c>
      <c r="D1835" s="4">
        <v>760</v>
      </c>
      <c r="E1835" s="4" t="s">
        <v>2</v>
      </c>
      <c r="F1835" s="5">
        <v>27</v>
      </c>
      <c r="G1835" s="7">
        <v>20520</v>
      </c>
    </row>
    <row r="1836" spans="1:7" x14ac:dyDescent="0.3">
      <c r="A1836" s="2">
        <v>43565</v>
      </c>
      <c r="B1836" s="3" t="s">
        <v>35</v>
      </c>
      <c r="C1836" s="4" t="s">
        <v>14</v>
      </c>
      <c r="D1836" s="4">
        <v>244</v>
      </c>
      <c r="E1836" s="4" t="s">
        <v>1</v>
      </c>
      <c r="F1836" s="5">
        <v>30</v>
      </c>
      <c r="G1836" s="7">
        <v>7320</v>
      </c>
    </row>
    <row r="1837" spans="1:7" x14ac:dyDescent="0.3">
      <c r="A1837" s="2">
        <v>43699</v>
      </c>
      <c r="B1837" s="3" t="s">
        <v>35</v>
      </c>
      <c r="C1837" s="4" t="s">
        <v>13</v>
      </c>
      <c r="D1837" s="4">
        <v>502</v>
      </c>
      <c r="E1837" s="4" t="s">
        <v>1</v>
      </c>
      <c r="F1837" s="5">
        <v>10.15</v>
      </c>
      <c r="G1837" s="7">
        <v>5095.3</v>
      </c>
    </row>
    <row r="1838" spans="1:7" x14ac:dyDescent="0.3">
      <c r="A1838" s="2">
        <v>43704</v>
      </c>
      <c r="B1838" s="3" t="s">
        <v>35</v>
      </c>
      <c r="C1838" s="4" t="s">
        <v>13</v>
      </c>
      <c r="D1838" s="4">
        <v>663</v>
      </c>
      <c r="E1838" s="4" t="s">
        <v>1</v>
      </c>
      <c r="F1838" s="5">
        <v>10.15</v>
      </c>
      <c r="G1838" s="7">
        <v>6729.45</v>
      </c>
    </row>
    <row r="1839" spans="1:7" x14ac:dyDescent="0.3">
      <c r="A1839" s="2">
        <v>43704</v>
      </c>
      <c r="B1839" s="3" t="s">
        <v>35</v>
      </c>
      <c r="C1839" s="4" t="s">
        <v>13</v>
      </c>
      <c r="D1839" s="4">
        <v>2020</v>
      </c>
      <c r="E1839" s="4" t="s">
        <v>1</v>
      </c>
      <c r="F1839" s="5">
        <v>9.6999999999999993</v>
      </c>
      <c r="G1839" s="7">
        <v>19594</v>
      </c>
    </row>
    <row r="1840" spans="1:7" x14ac:dyDescent="0.3">
      <c r="A1840" s="2">
        <v>43707</v>
      </c>
      <c r="B1840" s="3" t="s">
        <v>35</v>
      </c>
      <c r="C1840" s="4" t="s">
        <v>13</v>
      </c>
      <c r="D1840" s="4">
        <v>1200</v>
      </c>
      <c r="E1840" s="4" t="s">
        <v>1</v>
      </c>
      <c r="F1840" s="5">
        <v>15.4</v>
      </c>
      <c r="G1840" s="7">
        <v>18480</v>
      </c>
    </row>
    <row r="1841" spans="1:7" x14ac:dyDescent="0.3">
      <c r="A1841" s="2">
        <v>43707</v>
      </c>
      <c r="B1841" s="3" t="s">
        <v>35</v>
      </c>
      <c r="C1841" s="4" t="s">
        <v>13</v>
      </c>
      <c r="D1841" s="4">
        <v>815</v>
      </c>
      <c r="E1841" s="4" t="s">
        <v>1</v>
      </c>
      <c r="F1841" s="5">
        <v>10.15</v>
      </c>
      <c r="G1841" s="7">
        <v>8272.25</v>
      </c>
    </row>
    <row r="1842" spans="1:7" x14ac:dyDescent="0.3">
      <c r="A1842" s="2">
        <v>43722</v>
      </c>
      <c r="B1842" s="3" t="s">
        <v>35</v>
      </c>
      <c r="C1842" s="4" t="s">
        <v>13</v>
      </c>
      <c r="D1842" s="4">
        <v>791</v>
      </c>
      <c r="E1842" s="4" t="s">
        <v>1</v>
      </c>
      <c r="F1842" s="5">
        <v>15.4</v>
      </c>
      <c r="G1842" s="7">
        <v>12181.4</v>
      </c>
    </row>
    <row r="1843" spans="1:7" x14ac:dyDescent="0.3">
      <c r="A1843" s="2">
        <v>43722</v>
      </c>
      <c r="B1843" s="3" t="s">
        <v>35</v>
      </c>
      <c r="C1843" s="4" t="s">
        <v>13</v>
      </c>
      <c r="D1843" s="4">
        <v>2001</v>
      </c>
      <c r="E1843" s="4" t="s">
        <v>1</v>
      </c>
      <c r="F1843" s="5">
        <v>10.1</v>
      </c>
      <c r="G1843" s="7">
        <v>20210.099999999999</v>
      </c>
    </row>
    <row r="1844" spans="1:7" x14ac:dyDescent="0.3">
      <c r="A1844" s="2">
        <v>43722</v>
      </c>
      <c r="B1844" s="3" t="s">
        <v>35</v>
      </c>
      <c r="C1844" s="4" t="s">
        <v>13</v>
      </c>
      <c r="D1844" s="4">
        <v>511</v>
      </c>
      <c r="E1844" s="4" t="s">
        <v>1</v>
      </c>
      <c r="F1844" s="5">
        <v>7.2</v>
      </c>
      <c r="G1844" s="7">
        <v>3679.2000000000003</v>
      </c>
    </row>
    <row r="1845" spans="1:7" x14ac:dyDescent="0.3">
      <c r="A1845" s="2">
        <v>43732</v>
      </c>
      <c r="B1845" s="3" t="s">
        <v>35</v>
      </c>
      <c r="C1845" s="4" t="s">
        <v>13</v>
      </c>
      <c r="D1845" s="4">
        <v>197</v>
      </c>
      <c r="E1845" s="4" t="s">
        <v>1</v>
      </c>
      <c r="F1845" s="5">
        <v>52.75</v>
      </c>
      <c r="G1845" s="7">
        <v>10391.75</v>
      </c>
    </row>
    <row r="1846" spans="1:7" x14ac:dyDescent="0.3">
      <c r="A1846" s="2">
        <v>43735</v>
      </c>
      <c r="B1846" s="3" t="s">
        <v>35</v>
      </c>
      <c r="C1846" s="4" t="s">
        <v>13</v>
      </c>
      <c r="D1846" s="4">
        <v>990</v>
      </c>
      <c r="E1846" s="4" t="s">
        <v>1</v>
      </c>
      <c r="F1846" s="5">
        <v>9.6999999999999993</v>
      </c>
      <c r="G1846" s="7">
        <v>9603</v>
      </c>
    </row>
    <row r="1847" spans="1:7" x14ac:dyDescent="0.3">
      <c r="A1847" s="2">
        <v>43742</v>
      </c>
      <c r="B1847" s="3" t="s">
        <v>35</v>
      </c>
      <c r="C1847" s="4" t="s">
        <v>13</v>
      </c>
      <c r="D1847" s="4">
        <v>900</v>
      </c>
      <c r="E1847" s="4" t="s">
        <v>1</v>
      </c>
      <c r="F1847" s="5">
        <v>9.6999999999999993</v>
      </c>
      <c r="G1847" s="7">
        <v>8730</v>
      </c>
    </row>
    <row r="1848" spans="1:7" x14ac:dyDescent="0.3">
      <c r="A1848" s="2">
        <v>43742</v>
      </c>
      <c r="B1848" s="3" t="s">
        <v>35</v>
      </c>
      <c r="C1848" s="4" t="s">
        <v>13</v>
      </c>
      <c r="D1848" s="4">
        <v>2516</v>
      </c>
      <c r="E1848" s="4" t="s">
        <v>1</v>
      </c>
      <c r="F1848" s="5">
        <v>10.1</v>
      </c>
      <c r="G1848" s="7">
        <v>25411.599999999999</v>
      </c>
    </row>
    <row r="1849" spans="1:7" x14ac:dyDescent="0.3">
      <c r="A1849" s="2">
        <v>43752</v>
      </c>
      <c r="B1849" s="3" t="s">
        <v>35</v>
      </c>
      <c r="C1849" s="4" t="s">
        <v>13</v>
      </c>
      <c r="D1849" s="4">
        <v>504</v>
      </c>
      <c r="E1849" s="4" t="s">
        <v>2</v>
      </c>
      <c r="F1849" s="5">
        <v>21</v>
      </c>
      <c r="G1849" s="7">
        <v>10584</v>
      </c>
    </row>
    <row r="1850" spans="1:7" x14ac:dyDescent="0.3">
      <c r="A1850" s="2">
        <v>43756</v>
      </c>
      <c r="B1850" s="3" t="s">
        <v>35</v>
      </c>
      <c r="C1850" s="4" t="s">
        <v>14</v>
      </c>
      <c r="D1850" s="4">
        <v>314</v>
      </c>
      <c r="E1850" s="4" t="s">
        <v>1</v>
      </c>
      <c r="F1850" s="5">
        <v>28</v>
      </c>
      <c r="G1850" s="7">
        <v>8792</v>
      </c>
    </row>
    <row r="1851" spans="1:7" x14ac:dyDescent="0.3">
      <c r="A1851" s="2">
        <v>43762</v>
      </c>
      <c r="B1851" s="3" t="s">
        <v>35</v>
      </c>
      <c r="C1851" s="4" t="s">
        <v>13</v>
      </c>
      <c r="D1851" s="4">
        <v>310</v>
      </c>
      <c r="E1851" s="4" t="s">
        <v>1</v>
      </c>
      <c r="F1851" s="5">
        <v>68</v>
      </c>
      <c r="G1851" s="7">
        <v>21080</v>
      </c>
    </row>
    <row r="1852" spans="1:7" x14ac:dyDescent="0.3">
      <c r="A1852" s="2">
        <v>43773</v>
      </c>
      <c r="B1852" s="3" t="s">
        <v>35</v>
      </c>
      <c r="C1852" s="4" t="s">
        <v>13</v>
      </c>
      <c r="D1852" s="4">
        <v>503</v>
      </c>
      <c r="E1852" s="4" t="s">
        <v>1</v>
      </c>
      <c r="F1852" s="5">
        <v>51</v>
      </c>
      <c r="G1852" s="7">
        <v>25653</v>
      </c>
    </row>
    <row r="1853" spans="1:7" x14ac:dyDescent="0.3">
      <c r="A1853" s="2">
        <v>43781</v>
      </c>
      <c r="B1853" s="3" t="s">
        <v>35</v>
      </c>
      <c r="C1853" s="4" t="s">
        <v>13</v>
      </c>
      <c r="D1853" s="4">
        <v>2020</v>
      </c>
      <c r="E1853" s="4" t="s">
        <v>1</v>
      </c>
      <c r="F1853" s="5">
        <v>9.6999999999999993</v>
      </c>
      <c r="G1853" s="7">
        <v>19594</v>
      </c>
    </row>
    <row r="1854" spans="1:7" x14ac:dyDescent="0.3">
      <c r="A1854" s="2">
        <v>43787</v>
      </c>
      <c r="B1854" s="3" t="s">
        <v>35</v>
      </c>
      <c r="C1854" s="4" t="s">
        <v>13</v>
      </c>
      <c r="D1854" s="4">
        <v>502</v>
      </c>
      <c r="E1854" s="4" t="s">
        <v>1</v>
      </c>
      <c r="F1854" s="5">
        <v>48.5</v>
      </c>
      <c r="G1854" s="7">
        <v>24347</v>
      </c>
    </row>
    <row r="1855" spans="1:7" x14ac:dyDescent="0.3">
      <c r="A1855" s="2">
        <v>43801</v>
      </c>
      <c r="B1855" s="3" t="s">
        <v>35</v>
      </c>
      <c r="C1855" s="4" t="s">
        <v>13</v>
      </c>
      <c r="D1855" s="4">
        <v>1981</v>
      </c>
      <c r="E1855" s="4" t="s">
        <v>1</v>
      </c>
      <c r="F1855" s="5">
        <v>15.4</v>
      </c>
      <c r="G1855" s="7">
        <v>30507.4</v>
      </c>
    </row>
    <row r="1856" spans="1:7" x14ac:dyDescent="0.3">
      <c r="A1856" s="2">
        <v>43805</v>
      </c>
      <c r="B1856" s="3" t="s">
        <v>35</v>
      </c>
      <c r="C1856" s="4" t="s">
        <v>13</v>
      </c>
      <c r="D1856" s="4">
        <v>2004</v>
      </c>
      <c r="E1856" s="4" t="s">
        <v>1</v>
      </c>
      <c r="F1856" s="5">
        <v>7.2</v>
      </c>
      <c r="G1856" s="7">
        <v>14428.800000000001</v>
      </c>
    </row>
    <row r="1857" spans="1:7" x14ac:dyDescent="0.3">
      <c r="A1857" s="2">
        <v>43817</v>
      </c>
      <c r="B1857" s="3" t="s">
        <v>35</v>
      </c>
      <c r="C1857" s="4" t="s">
        <v>13</v>
      </c>
      <c r="D1857" s="4">
        <v>500</v>
      </c>
      <c r="E1857" s="4" t="s">
        <v>1</v>
      </c>
      <c r="F1857" s="5">
        <v>10.1</v>
      </c>
      <c r="G1857" s="7">
        <v>5050</v>
      </c>
    </row>
    <row r="1858" spans="1:7" x14ac:dyDescent="0.3">
      <c r="A1858" s="2">
        <v>43823</v>
      </c>
      <c r="B1858" s="3" t="s">
        <v>35</v>
      </c>
      <c r="C1858" s="4" t="s">
        <v>14</v>
      </c>
      <c r="D1858" s="4">
        <v>794</v>
      </c>
      <c r="E1858" s="4" t="s">
        <v>1</v>
      </c>
      <c r="F1858" s="5">
        <v>28</v>
      </c>
      <c r="G1858" s="7">
        <v>22232</v>
      </c>
    </row>
    <row r="1859" spans="1:7" x14ac:dyDescent="0.3">
      <c r="A1859" s="2">
        <v>43825</v>
      </c>
      <c r="B1859" s="3" t="s">
        <v>35</v>
      </c>
      <c r="C1859" s="4" t="s">
        <v>13</v>
      </c>
      <c r="D1859" s="4">
        <v>1220</v>
      </c>
      <c r="E1859" s="4" t="s">
        <v>1</v>
      </c>
      <c r="F1859" s="5">
        <v>10.1</v>
      </c>
      <c r="G1859" s="7">
        <v>12322</v>
      </c>
    </row>
    <row r="1860" spans="1:7" x14ac:dyDescent="0.3">
      <c r="A1860" s="2">
        <v>43829</v>
      </c>
      <c r="B1860" s="3" t="s">
        <v>35</v>
      </c>
      <c r="C1860" s="4" t="s">
        <v>13</v>
      </c>
      <c r="D1860" s="4">
        <v>300</v>
      </c>
      <c r="E1860" s="4" t="s">
        <v>1</v>
      </c>
      <c r="F1860" s="5">
        <v>48.5</v>
      </c>
      <c r="G1860" s="7">
        <v>14550</v>
      </c>
    </row>
    <row r="1861" spans="1:7" x14ac:dyDescent="0.3">
      <c r="A1861" s="2">
        <v>43834</v>
      </c>
      <c r="B1861" s="3" t="s">
        <v>35</v>
      </c>
      <c r="C1861" s="4" t="s">
        <v>13</v>
      </c>
      <c r="D1861" s="4">
        <v>1000</v>
      </c>
      <c r="E1861" s="4" t="s">
        <v>1</v>
      </c>
      <c r="F1861" s="5">
        <v>9.6999999999999993</v>
      </c>
      <c r="G1861" s="7">
        <v>9700</v>
      </c>
    </row>
    <row r="1862" spans="1:7" x14ac:dyDescent="0.3">
      <c r="A1862" s="2">
        <v>43834</v>
      </c>
      <c r="B1862" s="3" t="s">
        <v>35</v>
      </c>
      <c r="C1862" s="4" t="s">
        <v>13</v>
      </c>
      <c r="D1862" s="4">
        <v>160</v>
      </c>
      <c r="E1862" s="4" t="s">
        <v>1</v>
      </c>
      <c r="F1862" s="5">
        <v>51</v>
      </c>
      <c r="G1862" s="7">
        <v>8160</v>
      </c>
    </row>
    <row r="1863" spans="1:7" x14ac:dyDescent="0.3">
      <c r="A1863" s="2">
        <v>43834</v>
      </c>
      <c r="B1863" s="3" t="s">
        <v>35</v>
      </c>
      <c r="C1863" s="4" t="s">
        <v>13</v>
      </c>
      <c r="D1863" s="4">
        <v>1500</v>
      </c>
      <c r="E1863" s="4" t="s">
        <v>1</v>
      </c>
      <c r="F1863" s="5">
        <v>7.2</v>
      </c>
      <c r="G1863" s="7">
        <v>10800</v>
      </c>
    </row>
    <row r="1864" spans="1:7" x14ac:dyDescent="0.3">
      <c r="A1864" s="2">
        <v>43846</v>
      </c>
      <c r="B1864" s="3" t="s">
        <v>35</v>
      </c>
      <c r="C1864" s="4" t="s">
        <v>13</v>
      </c>
      <c r="D1864" s="4">
        <v>200</v>
      </c>
      <c r="E1864" s="4" t="s">
        <v>1</v>
      </c>
      <c r="F1864" s="5">
        <v>51</v>
      </c>
      <c r="G1864" s="7">
        <v>10200</v>
      </c>
    </row>
    <row r="1865" spans="1:7" x14ac:dyDescent="0.3">
      <c r="A1865" s="2">
        <v>43847</v>
      </c>
      <c r="B1865" s="3" t="s">
        <v>35</v>
      </c>
      <c r="C1865" s="4" t="s">
        <v>13</v>
      </c>
      <c r="D1865" s="4">
        <v>2020</v>
      </c>
      <c r="E1865" s="4" t="s">
        <v>1</v>
      </c>
      <c r="F1865" s="5">
        <v>10.1</v>
      </c>
      <c r="G1865" s="7">
        <v>20402</v>
      </c>
    </row>
    <row r="1866" spans="1:7" x14ac:dyDescent="0.3">
      <c r="A1866" s="2">
        <v>43847</v>
      </c>
      <c r="B1866" s="3" t="s">
        <v>35</v>
      </c>
      <c r="C1866" s="4" t="s">
        <v>13</v>
      </c>
      <c r="D1866" s="4">
        <v>305</v>
      </c>
      <c r="E1866" s="4" t="s">
        <v>1</v>
      </c>
      <c r="F1866" s="5">
        <v>51</v>
      </c>
      <c r="G1866" s="7">
        <v>15555</v>
      </c>
    </row>
    <row r="1867" spans="1:7" x14ac:dyDescent="0.3">
      <c r="A1867" s="2">
        <v>43847</v>
      </c>
      <c r="B1867" s="3" t="s">
        <v>35</v>
      </c>
      <c r="C1867" s="4" t="s">
        <v>13</v>
      </c>
      <c r="D1867" s="4">
        <v>600</v>
      </c>
      <c r="E1867" s="4" t="s">
        <v>2</v>
      </c>
      <c r="F1867" s="5">
        <v>9.6999999999999993</v>
      </c>
      <c r="G1867" s="7">
        <v>5820</v>
      </c>
    </row>
    <row r="1868" spans="1:7" x14ac:dyDescent="0.3">
      <c r="A1868" s="2">
        <v>43847</v>
      </c>
      <c r="B1868" s="3" t="s">
        <v>35</v>
      </c>
      <c r="C1868" s="4" t="s">
        <v>13</v>
      </c>
      <c r="D1868" s="4">
        <v>200</v>
      </c>
      <c r="E1868" s="4" t="s">
        <v>2</v>
      </c>
      <c r="F1868" s="5">
        <v>48.5</v>
      </c>
      <c r="G1868" s="7">
        <v>9700</v>
      </c>
    </row>
    <row r="1869" spans="1:7" x14ac:dyDescent="0.3">
      <c r="A1869" s="2">
        <v>43855</v>
      </c>
      <c r="B1869" s="3" t="s">
        <v>35</v>
      </c>
      <c r="C1869" s="4" t="s">
        <v>13</v>
      </c>
      <c r="D1869" s="4">
        <v>1000</v>
      </c>
      <c r="E1869" s="4" t="s">
        <v>1</v>
      </c>
      <c r="F1869" s="5">
        <v>7.2</v>
      </c>
      <c r="G1869" s="7">
        <v>7200</v>
      </c>
    </row>
    <row r="1870" spans="1:7" x14ac:dyDescent="0.3">
      <c r="A1870" s="2">
        <v>43855</v>
      </c>
      <c r="B1870" s="3" t="s">
        <v>35</v>
      </c>
      <c r="C1870" s="4" t="s">
        <v>13</v>
      </c>
      <c r="D1870" s="4">
        <v>1948</v>
      </c>
      <c r="E1870" s="4" t="s">
        <v>1</v>
      </c>
      <c r="F1870" s="5">
        <v>9.6999999999999993</v>
      </c>
      <c r="G1870" s="7">
        <v>18895.599999999999</v>
      </c>
    </row>
    <row r="1871" spans="1:7" x14ac:dyDescent="0.3">
      <c r="A1871" s="2">
        <v>43879</v>
      </c>
      <c r="B1871" s="3" t="s">
        <v>35</v>
      </c>
      <c r="C1871" s="4" t="s">
        <v>13</v>
      </c>
      <c r="D1871" s="4">
        <v>1001</v>
      </c>
      <c r="E1871" s="4" t="s">
        <v>1</v>
      </c>
      <c r="F1871" s="5">
        <v>15.4</v>
      </c>
      <c r="G1871" s="7">
        <v>15415.4</v>
      </c>
    </row>
    <row r="1872" spans="1:7" x14ac:dyDescent="0.3">
      <c r="A1872" s="2">
        <v>43879</v>
      </c>
      <c r="B1872" s="3" t="s">
        <v>35</v>
      </c>
      <c r="C1872" s="4" t="s">
        <v>13</v>
      </c>
      <c r="D1872" s="4">
        <v>505</v>
      </c>
      <c r="E1872" s="4" t="s">
        <v>1</v>
      </c>
      <c r="F1872" s="5">
        <v>7.2</v>
      </c>
      <c r="G1872" s="7">
        <v>3636</v>
      </c>
    </row>
    <row r="1873" spans="1:7" x14ac:dyDescent="0.3">
      <c r="A1873" s="2">
        <v>43879</v>
      </c>
      <c r="B1873" s="3" t="s">
        <v>35</v>
      </c>
      <c r="C1873" s="4" t="s">
        <v>13</v>
      </c>
      <c r="D1873" s="4">
        <v>435</v>
      </c>
      <c r="E1873" s="4" t="s">
        <v>1</v>
      </c>
      <c r="F1873" s="5">
        <v>41</v>
      </c>
      <c r="G1873" s="7">
        <v>17835</v>
      </c>
    </row>
    <row r="1874" spans="1:7" x14ac:dyDescent="0.3">
      <c r="A1874" s="2">
        <v>43889</v>
      </c>
      <c r="B1874" s="3" t="s">
        <v>35</v>
      </c>
      <c r="C1874" s="4" t="s">
        <v>13</v>
      </c>
      <c r="D1874" s="4">
        <v>404</v>
      </c>
      <c r="E1874" s="4" t="s">
        <v>1</v>
      </c>
      <c r="F1874" s="5">
        <v>21</v>
      </c>
      <c r="G1874" s="7">
        <v>8484</v>
      </c>
    </row>
    <row r="1875" spans="1:7" x14ac:dyDescent="0.3">
      <c r="A1875" s="2">
        <v>43889</v>
      </c>
      <c r="B1875" s="3" t="s">
        <v>35</v>
      </c>
      <c r="C1875" s="4" t="s">
        <v>13</v>
      </c>
      <c r="D1875" s="4">
        <v>608</v>
      </c>
      <c r="E1875" s="4" t="s">
        <v>1</v>
      </c>
      <c r="F1875" s="5">
        <v>37.5</v>
      </c>
      <c r="G1875" s="7">
        <v>22800</v>
      </c>
    </row>
    <row r="1876" spans="1:7" x14ac:dyDescent="0.3">
      <c r="A1876" s="2">
        <v>43902</v>
      </c>
      <c r="B1876" s="3" t="s">
        <v>35</v>
      </c>
      <c r="C1876" s="4" t="s">
        <v>13</v>
      </c>
      <c r="D1876" s="4">
        <v>704</v>
      </c>
      <c r="E1876" s="4" t="s">
        <v>2</v>
      </c>
      <c r="F1876" s="5">
        <v>10.1</v>
      </c>
      <c r="G1876" s="7">
        <v>7110.4</v>
      </c>
    </row>
    <row r="1877" spans="1:7" x14ac:dyDescent="0.3">
      <c r="A1877" s="2">
        <v>43902</v>
      </c>
      <c r="B1877" s="3" t="s">
        <v>35</v>
      </c>
      <c r="C1877" s="4" t="s">
        <v>14</v>
      </c>
      <c r="D1877" s="4">
        <v>60</v>
      </c>
      <c r="E1877" s="4" t="s">
        <v>1</v>
      </c>
      <c r="F1877" s="5">
        <v>28</v>
      </c>
      <c r="G1877" s="7">
        <v>1680</v>
      </c>
    </row>
    <row r="1878" spans="1:7" x14ac:dyDescent="0.3">
      <c r="A1878" s="2">
        <v>43902</v>
      </c>
      <c r="B1878" s="3" t="s">
        <v>35</v>
      </c>
      <c r="C1878" s="4" t="s">
        <v>13</v>
      </c>
      <c r="D1878" s="4">
        <v>543</v>
      </c>
      <c r="E1878" s="4" t="s">
        <v>2</v>
      </c>
      <c r="F1878" s="5">
        <v>9.6999999999999993</v>
      </c>
      <c r="G1878" s="7">
        <v>5267.0999999999995</v>
      </c>
    </row>
    <row r="1879" spans="1:7" x14ac:dyDescent="0.3">
      <c r="A1879" s="2">
        <v>43987</v>
      </c>
      <c r="B1879" s="3" t="s">
        <v>35</v>
      </c>
      <c r="C1879" s="4" t="s">
        <v>15</v>
      </c>
      <c r="D1879" s="4">
        <v>1523</v>
      </c>
      <c r="E1879" s="4" t="s">
        <v>2</v>
      </c>
      <c r="F1879" s="5">
        <v>10.9</v>
      </c>
      <c r="G1879" s="7">
        <v>16600.7</v>
      </c>
    </row>
    <row r="1880" spans="1:7" x14ac:dyDescent="0.3">
      <c r="A1880" s="2">
        <v>43987</v>
      </c>
      <c r="B1880" s="3" t="s">
        <v>35</v>
      </c>
      <c r="C1880" s="4" t="s">
        <v>15</v>
      </c>
      <c r="D1880" s="4">
        <v>1000</v>
      </c>
      <c r="E1880" s="4" t="s">
        <v>2</v>
      </c>
      <c r="F1880" s="5">
        <v>11.4</v>
      </c>
      <c r="G1880" s="7">
        <v>11400</v>
      </c>
    </row>
    <row r="1881" spans="1:7" x14ac:dyDescent="0.3">
      <c r="A1881" s="2">
        <v>43987</v>
      </c>
      <c r="B1881" s="3" t="s">
        <v>35</v>
      </c>
      <c r="C1881" s="4" t="s">
        <v>15</v>
      </c>
      <c r="D1881" s="4">
        <v>1000</v>
      </c>
      <c r="E1881" s="4" t="s">
        <v>2</v>
      </c>
      <c r="F1881" s="5">
        <v>8</v>
      </c>
      <c r="G1881" s="7">
        <v>8000</v>
      </c>
    </row>
    <row r="1882" spans="1:7" x14ac:dyDescent="0.3">
      <c r="A1882" s="2">
        <v>43992</v>
      </c>
      <c r="B1882" s="3" t="s">
        <v>35</v>
      </c>
      <c r="C1882" s="4" t="s">
        <v>15</v>
      </c>
      <c r="D1882" s="4">
        <v>704</v>
      </c>
      <c r="E1882" s="4" t="s">
        <v>2</v>
      </c>
      <c r="F1882" s="5">
        <v>10.1</v>
      </c>
      <c r="G1882" s="7">
        <v>7110.4</v>
      </c>
    </row>
    <row r="1883" spans="1:7" x14ac:dyDescent="0.3">
      <c r="A1883" s="2">
        <v>43992</v>
      </c>
      <c r="B1883" s="3" t="s">
        <v>35</v>
      </c>
      <c r="C1883" s="4" t="s">
        <v>14</v>
      </c>
      <c r="D1883" s="4">
        <v>60</v>
      </c>
      <c r="E1883" s="4" t="s">
        <v>1</v>
      </c>
      <c r="F1883" s="5">
        <v>28</v>
      </c>
      <c r="G1883" s="7">
        <v>1680</v>
      </c>
    </row>
    <row r="1884" spans="1:7" x14ac:dyDescent="0.3">
      <c r="A1884" s="2">
        <v>43992</v>
      </c>
      <c r="B1884" s="3" t="s">
        <v>35</v>
      </c>
      <c r="C1884" s="4" t="s">
        <v>15</v>
      </c>
      <c r="D1884" s="4">
        <v>543</v>
      </c>
      <c r="E1884" s="4" t="s">
        <v>2</v>
      </c>
      <c r="F1884" s="5">
        <v>9.6999999999999993</v>
      </c>
      <c r="G1884" s="7">
        <v>5267.0999999999995</v>
      </c>
    </row>
    <row r="1885" spans="1:7" x14ac:dyDescent="0.3">
      <c r="A1885" s="2">
        <v>44005</v>
      </c>
      <c r="B1885" s="3" t="s">
        <v>35</v>
      </c>
      <c r="C1885" s="4" t="s">
        <v>15</v>
      </c>
      <c r="D1885" s="4">
        <v>1160</v>
      </c>
      <c r="E1885" s="4" t="s">
        <v>2</v>
      </c>
      <c r="F1885" s="5">
        <v>8.25</v>
      </c>
      <c r="G1885" s="7">
        <v>9570</v>
      </c>
    </row>
    <row r="1886" spans="1:7" x14ac:dyDescent="0.3">
      <c r="A1886" s="2">
        <v>44005</v>
      </c>
      <c r="B1886" s="3" t="s">
        <v>35</v>
      </c>
      <c r="C1886" s="4" t="s">
        <v>15</v>
      </c>
      <c r="D1886" s="4">
        <v>502</v>
      </c>
      <c r="E1886" s="4" t="s">
        <v>2</v>
      </c>
      <c r="F1886" s="5">
        <v>11.4</v>
      </c>
      <c r="G1886" s="7">
        <v>5722.8</v>
      </c>
    </row>
    <row r="1887" spans="1:7" x14ac:dyDescent="0.3">
      <c r="A1887" s="2">
        <v>44005</v>
      </c>
      <c r="B1887" s="3" t="s">
        <v>35</v>
      </c>
      <c r="C1887" s="4" t="s">
        <v>15</v>
      </c>
      <c r="D1887" s="4">
        <v>139</v>
      </c>
      <c r="E1887" s="4" t="s">
        <v>2</v>
      </c>
      <c r="F1887" s="5">
        <v>52</v>
      </c>
      <c r="G1887" s="7">
        <v>7228</v>
      </c>
    </row>
    <row r="1888" spans="1:7" x14ac:dyDescent="0.3">
      <c r="A1888" s="2">
        <v>44009</v>
      </c>
      <c r="B1888" s="3" t="s">
        <v>35</v>
      </c>
      <c r="C1888" s="4" t="s">
        <v>15</v>
      </c>
      <c r="D1888" s="4">
        <v>500</v>
      </c>
      <c r="E1888" s="4" t="s">
        <v>2</v>
      </c>
      <c r="F1888" s="5">
        <v>41.5</v>
      </c>
      <c r="G1888" s="7">
        <v>20750</v>
      </c>
    </row>
    <row r="1889" spans="1:7" x14ac:dyDescent="0.3">
      <c r="A1889" s="2">
        <v>44015</v>
      </c>
      <c r="B1889" s="3" t="s">
        <v>35</v>
      </c>
      <c r="C1889" s="4" t="s">
        <v>15</v>
      </c>
      <c r="D1889" s="4">
        <v>504</v>
      </c>
      <c r="E1889" s="4" t="s">
        <v>2</v>
      </c>
      <c r="F1889" s="5">
        <v>52</v>
      </c>
      <c r="G1889" s="7">
        <v>26208</v>
      </c>
    </row>
    <row r="1890" spans="1:7" x14ac:dyDescent="0.3">
      <c r="A1890" s="2">
        <v>44025</v>
      </c>
      <c r="B1890" s="3" t="s">
        <v>35</v>
      </c>
      <c r="C1890" s="4" t="s">
        <v>15</v>
      </c>
      <c r="D1890" s="4">
        <v>611</v>
      </c>
      <c r="E1890" s="4" t="s">
        <v>2</v>
      </c>
      <c r="F1890" s="5">
        <v>41.5</v>
      </c>
      <c r="G1890" s="7">
        <v>25356.5</v>
      </c>
    </row>
    <row r="1891" spans="1:7" x14ac:dyDescent="0.3">
      <c r="A1891" s="2">
        <v>44029</v>
      </c>
      <c r="B1891" s="3" t="s">
        <v>35</v>
      </c>
      <c r="C1891" s="4" t="s">
        <v>13</v>
      </c>
      <c r="D1891" s="4">
        <v>248</v>
      </c>
      <c r="E1891" s="4" t="s">
        <v>2</v>
      </c>
      <c r="F1891" s="5">
        <v>15.5</v>
      </c>
      <c r="G1891" s="7">
        <v>3844</v>
      </c>
    </row>
    <row r="1892" spans="1:7" x14ac:dyDescent="0.3">
      <c r="A1892" s="2">
        <v>44033</v>
      </c>
      <c r="B1892" s="3" t="s">
        <v>35</v>
      </c>
      <c r="C1892" s="4" t="s">
        <v>15</v>
      </c>
      <c r="D1892" s="4">
        <v>980</v>
      </c>
      <c r="E1892" s="4" t="s">
        <v>2</v>
      </c>
      <c r="F1892" s="5">
        <v>11.4</v>
      </c>
      <c r="G1892" s="7">
        <v>11172</v>
      </c>
    </row>
    <row r="1893" spans="1:7" x14ac:dyDescent="0.3">
      <c r="A1893" s="2">
        <v>44033</v>
      </c>
      <c r="B1893" s="3" t="s">
        <v>35</v>
      </c>
      <c r="C1893" s="4" t="s">
        <v>15</v>
      </c>
      <c r="D1893" s="4">
        <v>1003</v>
      </c>
      <c r="E1893" s="4" t="s">
        <v>2</v>
      </c>
      <c r="F1893" s="5">
        <v>15.4</v>
      </c>
      <c r="G1893" s="7">
        <v>15446.2</v>
      </c>
    </row>
    <row r="1894" spans="1:7" x14ac:dyDescent="0.3">
      <c r="A1894" s="2">
        <v>44033</v>
      </c>
      <c r="B1894" s="3" t="s">
        <v>35</v>
      </c>
      <c r="C1894" s="4" t="s">
        <v>15</v>
      </c>
      <c r="D1894" s="4">
        <v>1000</v>
      </c>
      <c r="E1894" s="4" t="s">
        <v>2</v>
      </c>
      <c r="F1894" s="5">
        <v>10.9</v>
      </c>
      <c r="G1894" s="7">
        <v>10900</v>
      </c>
    </row>
    <row r="1895" spans="1:7" x14ac:dyDescent="0.3">
      <c r="A1895" s="2">
        <v>44053</v>
      </c>
      <c r="B1895" s="3" t="s">
        <v>35</v>
      </c>
      <c r="C1895" s="4" t="s">
        <v>11</v>
      </c>
      <c r="D1895" s="4">
        <v>75</v>
      </c>
      <c r="E1895" s="4" t="s">
        <v>1</v>
      </c>
      <c r="F1895" s="5">
        <v>28</v>
      </c>
      <c r="G1895" s="7">
        <v>2100</v>
      </c>
    </row>
    <row r="1896" spans="1:7" x14ac:dyDescent="0.3">
      <c r="A1896" s="2">
        <v>44056</v>
      </c>
      <c r="B1896" s="3" t="s">
        <v>35</v>
      </c>
      <c r="C1896" s="4" t="s">
        <v>15</v>
      </c>
      <c r="D1896" s="4">
        <v>600</v>
      </c>
      <c r="E1896" s="4" t="s">
        <v>2</v>
      </c>
      <c r="F1896" s="5">
        <v>41.5</v>
      </c>
      <c r="G1896" s="7">
        <v>24900</v>
      </c>
    </row>
    <row r="1897" spans="1:7" x14ac:dyDescent="0.3">
      <c r="A1897" s="2">
        <v>44075</v>
      </c>
      <c r="B1897" s="3" t="s">
        <v>35</v>
      </c>
      <c r="C1897" s="4" t="s">
        <v>15</v>
      </c>
      <c r="D1897" s="4">
        <v>1000</v>
      </c>
      <c r="E1897" s="4" t="s">
        <v>2</v>
      </c>
      <c r="F1897" s="5">
        <v>8.25</v>
      </c>
      <c r="G1897" s="7">
        <v>8250</v>
      </c>
    </row>
    <row r="1898" spans="1:7" x14ac:dyDescent="0.3">
      <c r="A1898" s="2">
        <v>44075</v>
      </c>
      <c r="B1898" s="3" t="s">
        <v>35</v>
      </c>
      <c r="C1898" s="4" t="s">
        <v>15</v>
      </c>
      <c r="D1898" s="4">
        <v>450</v>
      </c>
      <c r="E1898" s="4" t="s">
        <v>2</v>
      </c>
      <c r="F1898" s="5">
        <v>41.5</v>
      </c>
      <c r="G1898" s="7">
        <v>18675</v>
      </c>
    </row>
    <row r="1899" spans="1:7" x14ac:dyDescent="0.3">
      <c r="A1899" s="2">
        <v>44082</v>
      </c>
      <c r="B1899" s="3" t="s">
        <v>35</v>
      </c>
      <c r="C1899" s="4" t="s">
        <v>15</v>
      </c>
      <c r="D1899" s="4">
        <v>1011</v>
      </c>
      <c r="E1899" s="4" t="s">
        <v>2</v>
      </c>
      <c r="F1899" s="5">
        <v>11.5</v>
      </c>
      <c r="G1899" s="7">
        <v>11626.5</v>
      </c>
    </row>
    <row r="1900" spans="1:7" x14ac:dyDescent="0.3">
      <c r="A1900" s="2">
        <v>44082</v>
      </c>
      <c r="B1900" s="3" t="s">
        <v>35</v>
      </c>
      <c r="C1900" s="4" t="s">
        <v>15</v>
      </c>
      <c r="D1900" s="4">
        <v>105</v>
      </c>
      <c r="E1900" s="4" t="s">
        <v>2</v>
      </c>
      <c r="F1900" s="5">
        <v>41.5</v>
      </c>
      <c r="G1900" s="7">
        <v>4357.5</v>
      </c>
    </row>
    <row r="1901" spans="1:7" x14ac:dyDescent="0.3">
      <c r="A1901" s="2">
        <v>44082</v>
      </c>
      <c r="B1901" s="3" t="s">
        <v>35</v>
      </c>
      <c r="C1901" s="4" t="s">
        <v>15</v>
      </c>
      <c r="D1901" s="4">
        <v>1500</v>
      </c>
      <c r="E1901" s="4" t="s">
        <v>2</v>
      </c>
      <c r="F1901" s="5">
        <v>11</v>
      </c>
      <c r="G1901" s="7">
        <v>16500</v>
      </c>
    </row>
    <row r="1902" spans="1:7" x14ac:dyDescent="0.3">
      <c r="A1902" s="2">
        <v>44088</v>
      </c>
      <c r="B1902" s="3" t="s">
        <v>35</v>
      </c>
      <c r="C1902" s="4" t="s">
        <v>15</v>
      </c>
      <c r="D1902" s="4">
        <v>100</v>
      </c>
      <c r="E1902" s="4" t="s">
        <v>2</v>
      </c>
      <c r="F1902" s="5">
        <v>41.5</v>
      </c>
      <c r="G1902" s="7">
        <v>4150</v>
      </c>
    </row>
    <row r="1903" spans="1:7" x14ac:dyDescent="0.3">
      <c r="A1903" s="2">
        <v>44092</v>
      </c>
      <c r="B1903" s="3" t="s">
        <v>35</v>
      </c>
      <c r="C1903" s="4" t="s">
        <v>15</v>
      </c>
      <c r="D1903" s="4">
        <v>120</v>
      </c>
      <c r="E1903" s="4" t="s">
        <v>2</v>
      </c>
      <c r="F1903" s="5">
        <v>41.5</v>
      </c>
      <c r="G1903" s="7">
        <v>4980</v>
      </c>
    </row>
    <row r="1904" spans="1:7" x14ac:dyDescent="0.3">
      <c r="A1904" s="2">
        <v>44095</v>
      </c>
      <c r="B1904" s="3" t="s">
        <v>35</v>
      </c>
      <c r="C1904" s="4" t="s">
        <v>15</v>
      </c>
      <c r="D1904" s="4">
        <v>600</v>
      </c>
      <c r="E1904" s="4" t="s">
        <v>2</v>
      </c>
      <c r="F1904" s="5">
        <v>41.5</v>
      </c>
      <c r="G1904" s="7">
        <v>24900</v>
      </c>
    </row>
    <row r="1905" spans="1:7" x14ac:dyDescent="0.3">
      <c r="A1905" s="2">
        <v>44097</v>
      </c>
      <c r="B1905" s="3" t="s">
        <v>35</v>
      </c>
      <c r="C1905" s="4" t="s">
        <v>14</v>
      </c>
      <c r="D1905" s="4">
        <v>625</v>
      </c>
      <c r="E1905" s="4" t="s">
        <v>157</v>
      </c>
      <c r="F1905" s="5">
        <v>29.5</v>
      </c>
      <c r="G1905" s="7">
        <v>18437.5</v>
      </c>
    </row>
    <row r="1906" spans="1:7" x14ac:dyDescent="0.3">
      <c r="A1906" s="2">
        <v>44097</v>
      </c>
      <c r="B1906" s="3" t="s">
        <v>35</v>
      </c>
      <c r="C1906" s="4" t="s">
        <v>15</v>
      </c>
      <c r="D1906" s="4">
        <v>1000</v>
      </c>
      <c r="E1906" s="4" t="s">
        <v>2</v>
      </c>
      <c r="F1906" s="5">
        <v>8.25</v>
      </c>
      <c r="G1906" s="7">
        <v>8250</v>
      </c>
    </row>
    <row r="1907" spans="1:7" x14ac:dyDescent="0.3">
      <c r="A1907" s="2">
        <v>44102</v>
      </c>
      <c r="B1907" s="3" t="s">
        <v>35</v>
      </c>
      <c r="C1907" s="4" t="s">
        <v>15</v>
      </c>
      <c r="D1907" s="4">
        <v>250</v>
      </c>
      <c r="E1907" s="4" t="s">
        <v>2</v>
      </c>
      <c r="F1907" s="5">
        <v>42</v>
      </c>
      <c r="G1907" s="7">
        <v>10500</v>
      </c>
    </row>
    <row r="1908" spans="1:7" x14ac:dyDescent="0.3">
      <c r="A1908" s="2">
        <v>44102</v>
      </c>
      <c r="B1908" s="3" t="s">
        <v>35</v>
      </c>
      <c r="C1908" s="4" t="s">
        <v>15</v>
      </c>
      <c r="D1908" s="4">
        <v>255</v>
      </c>
      <c r="E1908" s="4" t="s">
        <v>2</v>
      </c>
      <c r="F1908" s="5">
        <v>52</v>
      </c>
      <c r="G1908" s="7">
        <v>13260</v>
      </c>
    </row>
    <row r="1909" spans="1:7" x14ac:dyDescent="0.3">
      <c r="A1909" s="2">
        <v>44105</v>
      </c>
      <c r="B1909" s="3" t="s">
        <v>35</v>
      </c>
      <c r="C1909" s="4" t="s">
        <v>15</v>
      </c>
      <c r="D1909" s="4">
        <v>300</v>
      </c>
      <c r="E1909" s="4" t="s">
        <v>2</v>
      </c>
      <c r="F1909" s="5">
        <v>48</v>
      </c>
      <c r="G1909" s="7">
        <v>14400</v>
      </c>
    </row>
    <row r="1910" spans="1:7" x14ac:dyDescent="0.3">
      <c r="A1910" s="2">
        <v>44105</v>
      </c>
      <c r="B1910" s="3" t="s">
        <v>35</v>
      </c>
      <c r="C1910" s="4" t="s">
        <v>15</v>
      </c>
      <c r="D1910" s="4">
        <v>320</v>
      </c>
      <c r="E1910" s="4" t="s">
        <v>2</v>
      </c>
      <c r="F1910" s="5">
        <v>42</v>
      </c>
      <c r="G1910" s="7">
        <v>13440</v>
      </c>
    </row>
    <row r="1911" spans="1:7" x14ac:dyDescent="0.3">
      <c r="A1911" s="2">
        <v>44117</v>
      </c>
      <c r="B1911" s="3" t="s">
        <v>35</v>
      </c>
      <c r="C1911" s="4" t="s">
        <v>15</v>
      </c>
      <c r="D1911" s="4">
        <v>504</v>
      </c>
      <c r="E1911" s="4" t="s">
        <v>2</v>
      </c>
      <c r="F1911" s="5">
        <v>10.9</v>
      </c>
      <c r="G1911" s="7">
        <v>5493.6</v>
      </c>
    </row>
    <row r="1912" spans="1:7" x14ac:dyDescent="0.3">
      <c r="A1912" s="2">
        <v>44117</v>
      </c>
      <c r="B1912" s="3" t="s">
        <v>35</v>
      </c>
      <c r="C1912" s="4" t="s">
        <v>15</v>
      </c>
      <c r="D1912" s="4">
        <v>504</v>
      </c>
      <c r="E1912" s="4" t="s">
        <v>2</v>
      </c>
      <c r="F1912" s="5">
        <v>10.9</v>
      </c>
      <c r="G1912" s="7">
        <v>5493.6</v>
      </c>
    </row>
    <row r="1913" spans="1:7" x14ac:dyDescent="0.3">
      <c r="A1913" s="2">
        <v>44124</v>
      </c>
      <c r="B1913" s="3" t="s">
        <v>35</v>
      </c>
      <c r="C1913" s="4" t="s">
        <v>15</v>
      </c>
      <c r="D1913" s="4">
        <v>404</v>
      </c>
      <c r="E1913" s="4" t="s">
        <v>2</v>
      </c>
      <c r="F1913" s="5">
        <v>10.9</v>
      </c>
      <c r="G1913" s="7">
        <v>4403.6000000000004</v>
      </c>
    </row>
    <row r="1914" spans="1:7" x14ac:dyDescent="0.3">
      <c r="A1914" s="2">
        <v>44124</v>
      </c>
      <c r="B1914" s="3" t="s">
        <v>35</v>
      </c>
      <c r="C1914" s="4" t="s">
        <v>15</v>
      </c>
      <c r="D1914" s="4">
        <v>397</v>
      </c>
      <c r="E1914" s="4" t="s">
        <v>2</v>
      </c>
      <c r="F1914" s="5">
        <v>11.4</v>
      </c>
      <c r="G1914" s="7">
        <v>4525.8</v>
      </c>
    </row>
    <row r="1915" spans="1:7" x14ac:dyDescent="0.3">
      <c r="A1915" s="2">
        <v>44124</v>
      </c>
      <c r="B1915" s="3" t="s">
        <v>35</v>
      </c>
      <c r="C1915" s="4" t="s">
        <v>15</v>
      </c>
      <c r="D1915" s="4">
        <v>200</v>
      </c>
      <c r="E1915" s="4" t="s">
        <v>2</v>
      </c>
      <c r="F1915" s="5">
        <v>52</v>
      </c>
      <c r="G1915" s="7">
        <v>10400</v>
      </c>
    </row>
    <row r="1916" spans="1:7" x14ac:dyDescent="0.3">
      <c r="A1916" s="2">
        <v>44141</v>
      </c>
      <c r="B1916" s="3" t="s">
        <v>35</v>
      </c>
      <c r="C1916" s="4" t="s">
        <v>15</v>
      </c>
      <c r="D1916" s="4">
        <v>700</v>
      </c>
      <c r="E1916" s="4" t="s">
        <v>2</v>
      </c>
      <c r="F1916" s="5">
        <v>11.4</v>
      </c>
      <c r="G1916" s="7">
        <v>7980</v>
      </c>
    </row>
    <row r="1917" spans="1:7" x14ac:dyDescent="0.3">
      <c r="A1917" s="2">
        <v>44141</v>
      </c>
      <c r="B1917" s="3" t="s">
        <v>35</v>
      </c>
      <c r="C1917" s="4" t="s">
        <v>15</v>
      </c>
      <c r="D1917" s="4">
        <v>906</v>
      </c>
      <c r="E1917" s="4" t="s">
        <v>2</v>
      </c>
      <c r="F1917" s="5">
        <v>8.25</v>
      </c>
      <c r="G1917" s="7">
        <v>7474.5</v>
      </c>
    </row>
    <row r="1918" spans="1:7" x14ac:dyDescent="0.3">
      <c r="A1918" s="2">
        <v>44141</v>
      </c>
      <c r="B1918" s="3" t="s">
        <v>35</v>
      </c>
      <c r="C1918" s="4" t="s">
        <v>15</v>
      </c>
      <c r="D1918" s="4">
        <v>800</v>
      </c>
      <c r="E1918" s="4" t="s">
        <v>2</v>
      </c>
      <c r="F1918" s="5">
        <v>15.4</v>
      </c>
      <c r="G1918" s="7">
        <v>12320</v>
      </c>
    </row>
    <row r="1919" spans="1:7" x14ac:dyDescent="0.3">
      <c r="A1919" s="2">
        <v>44141</v>
      </c>
      <c r="B1919" s="3" t="s">
        <v>35</v>
      </c>
      <c r="C1919" s="4" t="s">
        <v>15</v>
      </c>
      <c r="D1919" s="4">
        <v>600</v>
      </c>
      <c r="E1919" s="4" t="s">
        <v>2</v>
      </c>
      <c r="F1919" s="5">
        <v>10.9</v>
      </c>
      <c r="G1919" s="7">
        <v>6540</v>
      </c>
    </row>
    <row r="1920" spans="1:7" x14ac:dyDescent="0.3">
      <c r="A1920" s="2">
        <v>44145</v>
      </c>
      <c r="B1920" s="3" t="s">
        <v>35</v>
      </c>
      <c r="C1920" s="4" t="s">
        <v>15</v>
      </c>
      <c r="D1920" s="4">
        <v>720</v>
      </c>
      <c r="E1920" s="4" t="s">
        <v>2</v>
      </c>
      <c r="F1920" s="5">
        <v>34.75</v>
      </c>
      <c r="G1920" s="7">
        <v>25020</v>
      </c>
    </row>
    <row r="1921" spans="1:7" x14ac:dyDescent="0.3">
      <c r="A1921" s="2">
        <v>44149</v>
      </c>
      <c r="B1921" s="3" t="s">
        <v>35</v>
      </c>
      <c r="C1921" s="4" t="s">
        <v>15</v>
      </c>
      <c r="D1921" s="4">
        <v>900</v>
      </c>
      <c r="E1921" s="4" t="s">
        <v>2</v>
      </c>
      <c r="F1921" s="5">
        <v>12.25</v>
      </c>
      <c r="G1921" s="7">
        <v>11025</v>
      </c>
    </row>
    <row r="1922" spans="1:7" x14ac:dyDescent="0.3">
      <c r="A1922" s="2">
        <v>44149</v>
      </c>
      <c r="B1922" s="3" t="s">
        <v>35</v>
      </c>
      <c r="C1922" s="4" t="s">
        <v>11</v>
      </c>
      <c r="D1922" s="4">
        <v>660</v>
      </c>
      <c r="E1922" s="4" t="s">
        <v>169</v>
      </c>
      <c r="F1922" s="5">
        <v>30.5</v>
      </c>
      <c r="G1922" s="7">
        <v>20130</v>
      </c>
    </row>
    <row r="1923" spans="1:7" x14ac:dyDescent="0.3">
      <c r="A1923" s="2">
        <v>44154</v>
      </c>
      <c r="B1923" s="3" t="s">
        <v>35</v>
      </c>
      <c r="C1923" s="4" t="s">
        <v>15</v>
      </c>
      <c r="D1923" s="4">
        <v>502</v>
      </c>
      <c r="E1923" s="4" t="s">
        <v>2</v>
      </c>
      <c r="F1923" s="5">
        <v>52</v>
      </c>
      <c r="G1923" s="7">
        <v>26104</v>
      </c>
    </row>
    <row r="1924" spans="1:7" x14ac:dyDescent="0.3">
      <c r="A1924" s="2">
        <v>44156</v>
      </c>
      <c r="B1924" s="3" t="s">
        <v>35</v>
      </c>
      <c r="C1924" s="4" t="s">
        <v>15</v>
      </c>
      <c r="D1924" s="4">
        <v>700</v>
      </c>
      <c r="E1924" s="4" t="s">
        <v>2</v>
      </c>
      <c r="F1924" s="5">
        <v>8.75</v>
      </c>
      <c r="G1924" s="7">
        <v>6125</v>
      </c>
    </row>
    <row r="1925" spans="1:7" x14ac:dyDescent="0.3">
      <c r="A1925" s="2">
        <v>44156</v>
      </c>
      <c r="B1925" s="3" t="s">
        <v>35</v>
      </c>
      <c r="C1925" s="4" t="s">
        <v>15</v>
      </c>
      <c r="D1925" s="4">
        <v>980</v>
      </c>
      <c r="E1925" s="4" t="s">
        <v>2</v>
      </c>
      <c r="F1925" s="5">
        <v>17</v>
      </c>
      <c r="G1925" s="7">
        <v>16660</v>
      </c>
    </row>
    <row r="1926" spans="1:7" x14ac:dyDescent="0.3">
      <c r="A1926" s="2">
        <v>44162</v>
      </c>
      <c r="B1926" s="3" t="s">
        <v>35</v>
      </c>
      <c r="C1926" s="4" t="s">
        <v>15</v>
      </c>
      <c r="D1926" s="4">
        <v>590</v>
      </c>
      <c r="E1926" s="4" t="s">
        <v>2</v>
      </c>
      <c r="F1926" s="5">
        <v>12.25</v>
      </c>
      <c r="G1926" s="7">
        <v>7227.5</v>
      </c>
    </row>
    <row r="1927" spans="1:7" x14ac:dyDescent="0.3">
      <c r="A1927" s="2">
        <v>44162</v>
      </c>
      <c r="B1927" s="3" t="s">
        <v>35</v>
      </c>
      <c r="C1927" s="4" t="s">
        <v>15</v>
      </c>
      <c r="D1927" s="4">
        <v>1502</v>
      </c>
      <c r="E1927" s="4" t="s">
        <v>2</v>
      </c>
      <c r="F1927" s="5">
        <v>12</v>
      </c>
      <c r="G1927" s="7">
        <v>18024</v>
      </c>
    </row>
    <row r="1928" spans="1:7" x14ac:dyDescent="0.3">
      <c r="A1928" s="2">
        <v>44167</v>
      </c>
      <c r="B1928" s="3" t="s">
        <v>35</v>
      </c>
      <c r="C1928" s="4" t="s">
        <v>15</v>
      </c>
      <c r="D1928" s="4">
        <v>525</v>
      </c>
      <c r="E1928" s="4" t="s">
        <v>2</v>
      </c>
      <c r="F1928" s="5">
        <v>12.25</v>
      </c>
      <c r="G1928" s="7">
        <v>6431.25</v>
      </c>
    </row>
    <row r="1929" spans="1:7" x14ac:dyDescent="0.3">
      <c r="A1929" s="2">
        <v>44167</v>
      </c>
      <c r="B1929" s="3" t="s">
        <v>35</v>
      </c>
      <c r="C1929" s="4" t="s">
        <v>15</v>
      </c>
      <c r="D1929" s="4">
        <v>499</v>
      </c>
      <c r="E1929" s="4" t="s">
        <v>2</v>
      </c>
      <c r="F1929" s="5">
        <v>48</v>
      </c>
      <c r="G1929" s="7">
        <v>23952</v>
      </c>
    </row>
    <row r="1930" spans="1:7" x14ac:dyDescent="0.3">
      <c r="A1930" s="2">
        <v>44167</v>
      </c>
      <c r="B1930" s="3" t="s">
        <v>35</v>
      </c>
      <c r="C1930" s="4" t="s">
        <v>15</v>
      </c>
      <c r="D1930" s="4">
        <v>200</v>
      </c>
      <c r="E1930" s="4" t="s">
        <v>2</v>
      </c>
      <c r="F1930" s="5">
        <v>8.75</v>
      </c>
      <c r="G1930" s="7">
        <v>1750</v>
      </c>
    </row>
    <row r="1931" spans="1:7" x14ac:dyDescent="0.3">
      <c r="A1931" s="2">
        <v>44186</v>
      </c>
      <c r="B1931" s="3" t="s">
        <v>35</v>
      </c>
      <c r="C1931" s="4" t="s">
        <v>15</v>
      </c>
      <c r="D1931" s="4">
        <v>1020</v>
      </c>
      <c r="E1931" s="4" t="s">
        <v>2</v>
      </c>
      <c r="F1931" s="5">
        <v>10.7</v>
      </c>
      <c r="G1931" s="7">
        <v>10914</v>
      </c>
    </row>
    <row r="1932" spans="1:7" x14ac:dyDescent="0.3">
      <c r="A1932" s="2">
        <v>44186</v>
      </c>
      <c r="B1932" s="3" t="s">
        <v>35</v>
      </c>
      <c r="C1932" s="4" t="s">
        <v>15</v>
      </c>
      <c r="D1932" s="4">
        <v>1010</v>
      </c>
      <c r="E1932" s="4" t="s">
        <v>2</v>
      </c>
      <c r="F1932" s="5">
        <v>14</v>
      </c>
      <c r="G1932" s="7">
        <v>14140</v>
      </c>
    </row>
    <row r="1933" spans="1:7" x14ac:dyDescent="0.3">
      <c r="A1933" s="2">
        <v>44187</v>
      </c>
      <c r="B1933" s="3" t="s">
        <v>35</v>
      </c>
      <c r="C1933" s="4" t="s">
        <v>15</v>
      </c>
      <c r="D1933" s="4">
        <v>1007</v>
      </c>
      <c r="E1933" s="4" t="s">
        <v>2</v>
      </c>
      <c r="F1933" s="5">
        <v>14.25</v>
      </c>
      <c r="G1933" s="7">
        <v>14349.75</v>
      </c>
    </row>
    <row r="1934" spans="1:7" x14ac:dyDescent="0.3">
      <c r="A1934" s="2">
        <v>44190</v>
      </c>
      <c r="B1934" s="3" t="s">
        <v>35</v>
      </c>
      <c r="C1934" s="4" t="s">
        <v>15</v>
      </c>
      <c r="D1934" s="4">
        <v>1800</v>
      </c>
      <c r="E1934" s="4" t="s">
        <v>2</v>
      </c>
      <c r="F1934" s="5">
        <v>14</v>
      </c>
      <c r="G1934" s="7">
        <v>25200</v>
      </c>
    </row>
    <row r="1935" spans="1:7" x14ac:dyDescent="0.3">
      <c r="A1935" s="2">
        <v>44191</v>
      </c>
      <c r="B1935" s="3" t="s">
        <v>35</v>
      </c>
      <c r="C1935" s="4" t="s">
        <v>15</v>
      </c>
      <c r="D1935" s="4">
        <v>450</v>
      </c>
      <c r="E1935" s="4" t="s">
        <v>2</v>
      </c>
      <c r="F1935" s="5">
        <v>21.75</v>
      </c>
      <c r="G1935" s="7">
        <v>9787.5</v>
      </c>
    </row>
    <row r="1936" spans="1:7" x14ac:dyDescent="0.3">
      <c r="A1936" s="2">
        <v>44191</v>
      </c>
      <c r="B1936" s="3" t="s">
        <v>35</v>
      </c>
      <c r="C1936" s="4" t="s">
        <v>15</v>
      </c>
      <c r="D1936" s="4">
        <v>448</v>
      </c>
      <c r="E1936" s="4" t="s">
        <v>2</v>
      </c>
      <c r="F1936" s="5">
        <v>14</v>
      </c>
      <c r="G1936" s="7">
        <v>6272</v>
      </c>
    </row>
    <row r="1937" spans="1:7" x14ac:dyDescent="0.3">
      <c r="A1937" s="2">
        <v>44191</v>
      </c>
      <c r="B1937" s="3" t="s">
        <v>35</v>
      </c>
      <c r="C1937" s="4" t="s">
        <v>15</v>
      </c>
      <c r="D1937" s="4">
        <v>250</v>
      </c>
      <c r="E1937" s="4" t="s">
        <v>2</v>
      </c>
      <c r="F1937" s="5">
        <v>61</v>
      </c>
      <c r="G1937" s="7">
        <v>15250</v>
      </c>
    </row>
    <row r="1938" spans="1:7" x14ac:dyDescent="0.3">
      <c r="A1938" s="2">
        <v>44195</v>
      </c>
      <c r="B1938" s="3" t="s">
        <v>35</v>
      </c>
      <c r="C1938" s="4" t="s">
        <v>11</v>
      </c>
      <c r="D1938" s="4">
        <v>558</v>
      </c>
      <c r="E1938" s="4" t="s">
        <v>1</v>
      </c>
      <c r="F1938" s="5">
        <v>36.25</v>
      </c>
      <c r="G1938" s="7">
        <v>20227.5</v>
      </c>
    </row>
    <row r="1939" spans="1:7" x14ac:dyDescent="0.3">
      <c r="A1939" s="2">
        <v>44196</v>
      </c>
      <c r="B1939" s="3" t="s">
        <v>35</v>
      </c>
      <c r="C1939" s="4" t="s">
        <v>15</v>
      </c>
      <c r="D1939" s="4">
        <v>430</v>
      </c>
      <c r="E1939" s="4" t="s">
        <v>2</v>
      </c>
      <c r="F1939" s="5">
        <v>21.75</v>
      </c>
      <c r="G1939" s="7">
        <v>9352.5</v>
      </c>
    </row>
    <row r="1940" spans="1:7" x14ac:dyDescent="0.3">
      <c r="A1940" s="2">
        <v>44196</v>
      </c>
      <c r="B1940" s="3" t="s">
        <v>35</v>
      </c>
      <c r="C1940" s="4" t="s">
        <v>15</v>
      </c>
      <c r="D1940" s="4">
        <v>1852</v>
      </c>
      <c r="E1940" s="4" t="s">
        <v>2</v>
      </c>
      <c r="F1940" s="5">
        <v>10.7</v>
      </c>
      <c r="G1940" s="7">
        <v>19816.399999999998</v>
      </c>
    </row>
    <row r="1941" spans="1:7" x14ac:dyDescent="0.3">
      <c r="A1941" s="2">
        <v>44203</v>
      </c>
      <c r="B1941" s="3" t="s">
        <v>35</v>
      </c>
      <c r="C1941" s="4" t="s">
        <v>15</v>
      </c>
      <c r="D1941" s="4">
        <v>367</v>
      </c>
      <c r="E1941" s="4" t="s">
        <v>2</v>
      </c>
      <c r="F1941" s="5">
        <v>14.25</v>
      </c>
      <c r="G1941" s="7">
        <v>5229.75</v>
      </c>
    </row>
    <row r="1942" spans="1:7" x14ac:dyDescent="0.3">
      <c r="A1942" s="2">
        <v>44203</v>
      </c>
      <c r="B1942" s="3" t="s">
        <v>35</v>
      </c>
      <c r="C1942" s="4" t="s">
        <v>15</v>
      </c>
      <c r="D1942" s="4">
        <v>499</v>
      </c>
      <c r="E1942" s="4" t="s">
        <v>2</v>
      </c>
      <c r="F1942" s="5">
        <v>40.5</v>
      </c>
      <c r="G1942" s="7">
        <v>20209.5</v>
      </c>
    </row>
    <row r="1943" spans="1:7" x14ac:dyDescent="0.3">
      <c r="A1943" s="2">
        <v>44205</v>
      </c>
      <c r="B1943" s="3" t="s">
        <v>35</v>
      </c>
      <c r="C1943" s="4" t="s">
        <v>15</v>
      </c>
      <c r="D1943" s="4">
        <v>610</v>
      </c>
      <c r="E1943" s="4" t="s">
        <v>2</v>
      </c>
      <c r="F1943" s="5">
        <v>10.5</v>
      </c>
      <c r="G1943" s="7">
        <v>6405</v>
      </c>
    </row>
    <row r="1944" spans="1:7" x14ac:dyDescent="0.3">
      <c r="A1944" s="2">
        <v>44205</v>
      </c>
      <c r="B1944" s="3" t="s">
        <v>35</v>
      </c>
      <c r="C1944" s="4" t="s">
        <v>15</v>
      </c>
      <c r="D1944" s="4">
        <v>275</v>
      </c>
      <c r="E1944" s="4" t="s">
        <v>2</v>
      </c>
      <c r="F1944" s="5">
        <v>57</v>
      </c>
      <c r="G1944" s="7">
        <v>15675</v>
      </c>
    </row>
    <row r="1945" spans="1:7" x14ac:dyDescent="0.3">
      <c r="A1945" s="2">
        <v>44209</v>
      </c>
      <c r="B1945" s="3" t="s">
        <v>35</v>
      </c>
      <c r="C1945" s="4" t="s">
        <v>15</v>
      </c>
      <c r="D1945" s="4">
        <v>510</v>
      </c>
      <c r="E1945" s="4" t="s">
        <v>2</v>
      </c>
      <c r="F1945" s="5">
        <v>10.5</v>
      </c>
      <c r="G1945" s="7">
        <v>5355</v>
      </c>
    </row>
    <row r="1946" spans="1:7" x14ac:dyDescent="0.3">
      <c r="A1946" s="2">
        <v>44209</v>
      </c>
      <c r="B1946" s="3" t="s">
        <v>35</v>
      </c>
      <c r="C1946" s="4" t="s">
        <v>15</v>
      </c>
      <c r="D1946" s="4">
        <v>1427</v>
      </c>
      <c r="E1946" s="4" t="s">
        <v>2</v>
      </c>
      <c r="F1946" s="5">
        <v>13.75</v>
      </c>
      <c r="G1946" s="7">
        <v>19621.25</v>
      </c>
    </row>
    <row r="1947" spans="1:7" x14ac:dyDescent="0.3">
      <c r="A1947" s="2">
        <v>44216</v>
      </c>
      <c r="B1947" s="3" t="s">
        <v>35</v>
      </c>
      <c r="C1947" s="4" t="s">
        <v>15</v>
      </c>
      <c r="D1947" s="4">
        <v>1150</v>
      </c>
      <c r="E1947" s="4" t="s">
        <v>2</v>
      </c>
      <c r="F1947" s="5">
        <v>14.25</v>
      </c>
      <c r="G1947" s="7">
        <v>16387.5</v>
      </c>
    </row>
    <row r="1948" spans="1:7" x14ac:dyDescent="0.3">
      <c r="A1948" s="2">
        <v>44216</v>
      </c>
      <c r="B1948" s="3" t="s">
        <v>35</v>
      </c>
      <c r="C1948" s="4" t="s">
        <v>15</v>
      </c>
      <c r="D1948" s="4">
        <v>230</v>
      </c>
      <c r="E1948" s="4" t="s">
        <v>2</v>
      </c>
      <c r="F1948" s="5">
        <v>57</v>
      </c>
      <c r="G1948" s="7">
        <v>13110</v>
      </c>
    </row>
    <row r="1949" spans="1:7" x14ac:dyDescent="0.3">
      <c r="A1949" s="2">
        <v>44233</v>
      </c>
      <c r="B1949" s="3" t="s">
        <v>35</v>
      </c>
      <c r="C1949" s="4" t="s">
        <v>15</v>
      </c>
      <c r="D1949" s="4">
        <v>2250</v>
      </c>
      <c r="E1949" s="4" t="s">
        <v>2</v>
      </c>
      <c r="F1949" s="5">
        <v>14.1</v>
      </c>
      <c r="G1949" s="7">
        <v>31725</v>
      </c>
    </row>
    <row r="1950" spans="1:7" x14ac:dyDescent="0.3">
      <c r="A1950" s="2">
        <v>44233</v>
      </c>
      <c r="B1950" s="3" t="s">
        <v>35</v>
      </c>
      <c r="C1950" s="4" t="s">
        <v>15</v>
      </c>
      <c r="D1950" s="4">
        <v>80</v>
      </c>
      <c r="E1950" s="4" t="s">
        <v>2</v>
      </c>
      <c r="F1950" s="5">
        <v>21</v>
      </c>
      <c r="G1950" s="7">
        <v>1680</v>
      </c>
    </row>
    <row r="1951" spans="1:7" x14ac:dyDescent="0.3">
      <c r="A1951" s="2">
        <v>44233</v>
      </c>
      <c r="B1951" s="3" t="s">
        <v>35</v>
      </c>
      <c r="C1951" s="4" t="s">
        <v>15</v>
      </c>
      <c r="D1951" s="4">
        <v>2262</v>
      </c>
      <c r="E1951" s="4" t="s">
        <v>2</v>
      </c>
      <c r="F1951" s="5">
        <v>13.75</v>
      </c>
      <c r="G1951" s="7">
        <v>31102.5</v>
      </c>
    </row>
    <row r="1952" spans="1:7" x14ac:dyDescent="0.3">
      <c r="A1952" s="2">
        <v>44299</v>
      </c>
      <c r="B1952" s="3" t="s">
        <v>35</v>
      </c>
      <c r="C1952" s="4" t="s">
        <v>11</v>
      </c>
      <c r="D1952" s="4">
        <v>244</v>
      </c>
      <c r="E1952" s="4" t="s">
        <v>1</v>
      </c>
      <c r="F1952" s="5">
        <v>43</v>
      </c>
      <c r="G1952" s="7">
        <v>10492</v>
      </c>
    </row>
    <row r="1953" spans="1:7" x14ac:dyDescent="0.3">
      <c r="A1953" s="2">
        <v>44321</v>
      </c>
      <c r="B1953" s="3" t="s">
        <v>35</v>
      </c>
      <c r="C1953" s="4" t="s">
        <v>11</v>
      </c>
      <c r="D1953" s="4">
        <v>490</v>
      </c>
      <c r="E1953" s="4" t="s">
        <v>1</v>
      </c>
      <c r="F1953" s="5">
        <v>43</v>
      </c>
      <c r="G1953" s="7">
        <v>21070</v>
      </c>
    </row>
    <row r="1954" spans="1:7" x14ac:dyDescent="0.3">
      <c r="A1954" s="2">
        <v>43558</v>
      </c>
      <c r="B1954" s="3" t="s">
        <v>22</v>
      </c>
      <c r="C1954" s="4" t="s">
        <v>14</v>
      </c>
      <c r="D1954" s="4">
        <v>3030</v>
      </c>
      <c r="E1954" s="4" t="s">
        <v>1</v>
      </c>
      <c r="F1954" s="5">
        <v>31.5</v>
      </c>
      <c r="G1954" s="7">
        <v>95445</v>
      </c>
    </row>
    <row r="1955" spans="1:7" x14ac:dyDescent="0.3">
      <c r="A1955" s="2">
        <v>43558</v>
      </c>
      <c r="B1955" s="3" t="s">
        <v>22</v>
      </c>
      <c r="C1955" s="4" t="s">
        <v>14</v>
      </c>
      <c r="D1955" s="4">
        <v>2639</v>
      </c>
      <c r="E1955" s="4" t="s">
        <v>1</v>
      </c>
      <c r="F1955" s="5">
        <v>31.5</v>
      </c>
      <c r="G1955" s="7">
        <v>83128.5</v>
      </c>
    </row>
    <row r="1956" spans="1:7" x14ac:dyDescent="0.3">
      <c r="A1956" s="2">
        <v>43587</v>
      </c>
      <c r="B1956" s="3" t="s">
        <v>22</v>
      </c>
      <c r="C1956" s="4" t="s">
        <v>14</v>
      </c>
      <c r="D1956" s="4">
        <v>2587</v>
      </c>
      <c r="E1956" s="4" t="s">
        <v>1</v>
      </c>
      <c r="F1956" s="5">
        <v>32</v>
      </c>
      <c r="G1956" s="7">
        <v>82784</v>
      </c>
    </row>
    <row r="1957" spans="1:7" x14ac:dyDescent="0.3">
      <c r="A1957" s="2">
        <v>43593</v>
      </c>
      <c r="B1957" s="3" t="s">
        <v>22</v>
      </c>
      <c r="C1957" s="4" t="s">
        <v>14</v>
      </c>
      <c r="D1957" s="4">
        <v>600</v>
      </c>
      <c r="E1957" s="4" t="s">
        <v>1</v>
      </c>
      <c r="F1957" s="5">
        <v>28.5</v>
      </c>
      <c r="G1957" s="7">
        <v>17100</v>
      </c>
    </row>
    <row r="1958" spans="1:7" x14ac:dyDescent="0.3">
      <c r="A1958" s="2">
        <v>43593</v>
      </c>
      <c r="B1958" s="3" t="s">
        <v>22</v>
      </c>
      <c r="C1958" s="4" t="s">
        <v>13</v>
      </c>
      <c r="D1958" s="4">
        <v>879</v>
      </c>
      <c r="E1958" s="4" t="s">
        <v>1</v>
      </c>
      <c r="F1958" s="5">
        <v>28.5</v>
      </c>
      <c r="G1958" s="7">
        <v>25051.5</v>
      </c>
    </row>
    <row r="1959" spans="1:7" x14ac:dyDescent="0.3">
      <c r="A1959" s="2">
        <v>43593</v>
      </c>
      <c r="B1959" s="3" t="s">
        <v>22</v>
      </c>
      <c r="C1959" s="4" t="s">
        <v>13</v>
      </c>
      <c r="D1959" s="4">
        <v>850</v>
      </c>
      <c r="E1959" s="4" t="s">
        <v>1</v>
      </c>
      <c r="F1959" s="5">
        <v>28.5</v>
      </c>
      <c r="G1959" s="7">
        <v>24225</v>
      </c>
    </row>
    <row r="1960" spans="1:7" x14ac:dyDescent="0.3">
      <c r="A1960" s="2">
        <v>43594</v>
      </c>
      <c r="B1960" s="3" t="s">
        <v>22</v>
      </c>
      <c r="C1960" s="4" t="s">
        <v>14</v>
      </c>
      <c r="D1960" s="4">
        <v>342</v>
      </c>
      <c r="E1960" s="4" t="s">
        <v>1</v>
      </c>
      <c r="F1960" s="5">
        <v>28.5</v>
      </c>
      <c r="G1960" s="7">
        <v>9747</v>
      </c>
    </row>
    <row r="1961" spans="1:7" x14ac:dyDescent="0.3">
      <c r="A1961" s="2">
        <v>43596</v>
      </c>
      <c r="B1961" s="3" t="s">
        <v>22</v>
      </c>
      <c r="C1961" s="4" t="s">
        <v>14</v>
      </c>
      <c r="D1961" s="4">
        <v>558</v>
      </c>
      <c r="E1961" s="4" t="s">
        <v>1</v>
      </c>
      <c r="F1961" s="5">
        <v>28.5</v>
      </c>
      <c r="G1961" s="7">
        <v>15903</v>
      </c>
    </row>
    <row r="1962" spans="1:7" x14ac:dyDescent="0.3">
      <c r="A1962" s="2">
        <v>43596</v>
      </c>
      <c r="B1962" s="3" t="s">
        <v>22</v>
      </c>
      <c r="C1962" s="4" t="s">
        <v>14</v>
      </c>
      <c r="D1962" s="4">
        <v>416</v>
      </c>
      <c r="E1962" s="4" t="s">
        <v>1</v>
      </c>
      <c r="F1962" s="5">
        <v>28.5</v>
      </c>
      <c r="G1962" s="7">
        <v>11856</v>
      </c>
    </row>
    <row r="1963" spans="1:7" x14ac:dyDescent="0.3">
      <c r="A1963" s="2">
        <v>43644</v>
      </c>
      <c r="B1963" s="3" t="s">
        <v>22</v>
      </c>
      <c r="C1963" s="4" t="s">
        <v>14</v>
      </c>
      <c r="D1963" s="4">
        <v>2970</v>
      </c>
      <c r="E1963" s="4" t="s">
        <v>1</v>
      </c>
      <c r="F1963" s="5">
        <v>28.5</v>
      </c>
      <c r="G1963" s="7">
        <v>84645</v>
      </c>
    </row>
    <row r="1964" spans="1:7" x14ac:dyDescent="0.3">
      <c r="A1964" s="2">
        <v>43648</v>
      </c>
      <c r="B1964" s="3" t="s">
        <v>22</v>
      </c>
      <c r="C1964" s="4" t="s">
        <v>13</v>
      </c>
      <c r="D1964" s="4">
        <v>1286</v>
      </c>
      <c r="E1964" s="4" t="s">
        <v>1</v>
      </c>
      <c r="F1964" s="5">
        <v>32.5</v>
      </c>
      <c r="G1964" s="7">
        <v>41795</v>
      </c>
    </row>
    <row r="1965" spans="1:7" x14ac:dyDescent="0.3">
      <c r="A1965" s="2">
        <v>43676</v>
      </c>
      <c r="B1965" s="3" t="s">
        <v>22</v>
      </c>
      <c r="C1965" s="4" t="s">
        <v>13</v>
      </c>
      <c r="D1965" s="4">
        <v>1300</v>
      </c>
      <c r="E1965" s="4" t="s">
        <v>1</v>
      </c>
      <c r="F1965" s="5">
        <v>32.5</v>
      </c>
      <c r="G1965" s="7">
        <v>42250</v>
      </c>
    </row>
    <row r="1966" spans="1:7" x14ac:dyDescent="0.3">
      <c r="A1966" s="2">
        <v>44072</v>
      </c>
      <c r="B1966" s="3" t="s">
        <v>22</v>
      </c>
      <c r="C1966" s="4" t="s">
        <v>132</v>
      </c>
      <c r="D1966" s="4">
        <v>2125</v>
      </c>
      <c r="E1966" s="4" t="s">
        <v>1</v>
      </c>
      <c r="F1966" s="5">
        <v>29</v>
      </c>
      <c r="G1966" s="7">
        <v>61625</v>
      </c>
    </row>
    <row r="1967" spans="1:7" x14ac:dyDescent="0.3">
      <c r="A1967" s="2">
        <v>44072</v>
      </c>
      <c r="B1967" s="3" t="s">
        <v>22</v>
      </c>
      <c r="C1967" s="4" t="s">
        <v>14</v>
      </c>
      <c r="D1967" s="4">
        <v>2516</v>
      </c>
      <c r="E1967" s="4" t="s">
        <v>1</v>
      </c>
      <c r="F1967" s="5">
        <v>29</v>
      </c>
      <c r="G1967" s="7">
        <v>72964</v>
      </c>
    </row>
    <row r="1968" spans="1:7" x14ac:dyDescent="0.3">
      <c r="A1968" s="2">
        <v>44088</v>
      </c>
      <c r="B1968" s="3" t="s">
        <v>22</v>
      </c>
      <c r="C1968" s="4" t="s">
        <v>14</v>
      </c>
      <c r="D1968" s="4">
        <v>1604</v>
      </c>
      <c r="E1968" s="4" t="s">
        <v>1</v>
      </c>
      <c r="F1968" s="5">
        <v>29</v>
      </c>
      <c r="G1968" s="7">
        <v>46516</v>
      </c>
    </row>
    <row r="1969" spans="1:7" x14ac:dyDescent="0.3">
      <c r="A1969" s="2">
        <v>44088</v>
      </c>
      <c r="B1969" s="3" t="s">
        <v>22</v>
      </c>
      <c r="C1969" s="4" t="s">
        <v>14</v>
      </c>
      <c r="D1969" s="4">
        <v>2350</v>
      </c>
      <c r="E1969" s="4" t="s">
        <v>1</v>
      </c>
      <c r="F1969" s="5">
        <v>29</v>
      </c>
      <c r="G1969" s="7">
        <v>68150</v>
      </c>
    </row>
    <row r="1970" spans="1:7" x14ac:dyDescent="0.3">
      <c r="A1970" s="2">
        <v>44088</v>
      </c>
      <c r="B1970" s="3" t="s">
        <v>22</v>
      </c>
      <c r="C1970" s="4" t="s">
        <v>14</v>
      </c>
      <c r="D1970" s="4">
        <v>2944</v>
      </c>
      <c r="E1970" s="4" t="s">
        <v>1</v>
      </c>
      <c r="F1970" s="5">
        <v>29</v>
      </c>
      <c r="G1970" s="7">
        <v>85376</v>
      </c>
    </row>
    <row r="1971" spans="1:7" x14ac:dyDescent="0.3">
      <c r="A1971" s="2">
        <v>44188</v>
      </c>
      <c r="B1971" s="3" t="s">
        <v>22</v>
      </c>
      <c r="C1971" s="4" t="s">
        <v>14</v>
      </c>
      <c r="D1971" s="4">
        <v>1812</v>
      </c>
      <c r="E1971" s="4" t="s">
        <v>1</v>
      </c>
      <c r="F1971" s="5">
        <v>34</v>
      </c>
      <c r="G1971" s="7">
        <v>61608</v>
      </c>
    </row>
    <row r="1972" spans="1:7" x14ac:dyDescent="0.3">
      <c r="A1972" s="2">
        <v>44190</v>
      </c>
      <c r="B1972" s="3" t="s">
        <v>22</v>
      </c>
      <c r="C1972" s="4" t="s">
        <v>14</v>
      </c>
      <c r="D1972" s="4">
        <v>2015</v>
      </c>
      <c r="E1972" s="4" t="s">
        <v>1</v>
      </c>
      <c r="F1972" s="5">
        <v>34</v>
      </c>
      <c r="G1972" s="7">
        <v>68510</v>
      </c>
    </row>
    <row r="1973" spans="1:7" x14ac:dyDescent="0.3">
      <c r="A1973" s="2">
        <v>44442</v>
      </c>
      <c r="B1973" s="3" t="s">
        <v>210</v>
      </c>
      <c r="C1973" s="4" t="s">
        <v>13</v>
      </c>
      <c r="D1973" s="4">
        <v>1220</v>
      </c>
      <c r="E1973" s="4" t="s">
        <v>2</v>
      </c>
      <c r="F1973" s="5">
        <v>23</v>
      </c>
      <c r="G1973" s="7">
        <v>28060</v>
      </c>
    </row>
    <row r="1974" spans="1:7" x14ac:dyDescent="0.3">
      <c r="A1974" s="2">
        <v>44442</v>
      </c>
      <c r="B1974" s="3" t="s">
        <v>210</v>
      </c>
      <c r="C1974" s="4" t="s">
        <v>13</v>
      </c>
      <c r="D1974" s="4">
        <v>1097</v>
      </c>
      <c r="E1974" s="4" t="s">
        <v>2</v>
      </c>
      <c r="F1974" s="5">
        <v>20</v>
      </c>
      <c r="G1974" s="7">
        <v>21940</v>
      </c>
    </row>
    <row r="1975" spans="1:7" x14ac:dyDescent="0.3">
      <c r="A1975" s="2">
        <v>43817</v>
      </c>
      <c r="B1975" s="3" t="s">
        <v>61</v>
      </c>
      <c r="C1975" s="4" t="s">
        <v>13</v>
      </c>
      <c r="D1975" s="4">
        <v>500</v>
      </c>
      <c r="E1975" s="4" t="s">
        <v>2</v>
      </c>
      <c r="F1975" s="5">
        <v>23</v>
      </c>
      <c r="G1975" s="7">
        <v>11500</v>
      </c>
    </row>
    <row r="1976" spans="1:7" x14ac:dyDescent="0.3">
      <c r="A1976" s="2">
        <v>43834</v>
      </c>
      <c r="B1976" s="3" t="s">
        <v>61</v>
      </c>
      <c r="C1976" s="4" t="s">
        <v>13</v>
      </c>
      <c r="D1976" s="4">
        <v>760</v>
      </c>
      <c r="E1976" s="4" t="s">
        <v>2</v>
      </c>
      <c r="F1976" s="5">
        <v>23</v>
      </c>
      <c r="G1976" s="7">
        <v>17480</v>
      </c>
    </row>
    <row r="1977" spans="1:7" x14ac:dyDescent="0.3">
      <c r="A1977" s="2">
        <v>43852</v>
      </c>
      <c r="B1977" s="3" t="s">
        <v>61</v>
      </c>
      <c r="C1977" s="4" t="s">
        <v>13</v>
      </c>
      <c r="D1977" s="4">
        <v>820</v>
      </c>
      <c r="E1977" s="4" t="s">
        <v>2</v>
      </c>
      <c r="F1977" s="5">
        <v>23</v>
      </c>
      <c r="G1977" s="7">
        <v>18860</v>
      </c>
    </row>
    <row r="1978" spans="1:7" x14ac:dyDescent="0.3">
      <c r="A1978" s="2">
        <v>43864</v>
      </c>
      <c r="B1978" s="3" t="s">
        <v>61</v>
      </c>
      <c r="C1978" s="4" t="s">
        <v>13</v>
      </c>
      <c r="D1978" s="4">
        <v>250</v>
      </c>
      <c r="E1978" s="4" t="s">
        <v>2</v>
      </c>
      <c r="F1978" s="5">
        <v>23</v>
      </c>
      <c r="G1978" s="7">
        <v>5750</v>
      </c>
    </row>
    <row r="1979" spans="1:7" x14ac:dyDescent="0.3">
      <c r="A1979" s="2">
        <v>43864</v>
      </c>
      <c r="B1979" s="3" t="s">
        <v>61</v>
      </c>
      <c r="C1979" s="4" t="s">
        <v>13</v>
      </c>
      <c r="D1979" s="4">
        <v>800</v>
      </c>
      <c r="E1979" s="4" t="s">
        <v>2</v>
      </c>
      <c r="F1979" s="5">
        <v>23</v>
      </c>
      <c r="G1979" s="7">
        <v>18400</v>
      </c>
    </row>
    <row r="1980" spans="1:7" x14ac:dyDescent="0.3">
      <c r="A1980" s="2">
        <v>43903</v>
      </c>
      <c r="B1980" s="3" t="s">
        <v>61</v>
      </c>
      <c r="C1980" s="4" t="s">
        <v>13</v>
      </c>
      <c r="D1980" s="4">
        <v>801</v>
      </c>
      <c r="E1980" s="4" t="s">
        <v>2</v>
      </c>
      <c r="F1980" s="5">
        <v>23</v>
      </c>
      <c r="G1980" s="7">
        <v>18423</v>
      </c>
    </row>
    <row r="1981" spans="1:7" x14ac:dyDescent="0.3">
      <c r="A1981" s="2">
        <v>43983</v>
      </c>
      <c r="B1981" s="3" t="s">
        <v>61</v>
      </c>
      <c r="C1981" s="4" t="s">
        <v>15</v>
      </c>
      <c r="D1981" s="4">
        <v>810</v>
      </c>
      <c r="E1981" s="4" t="s">
        <v>2</v>
      </c>
      <c r="F1981" s="5">
        <v>23.5</v>
      </c>
      <c r="G1981" s="7">
        <v>19035</v>
      </c>
    </row>
    <row r="1982" spans="1:7" x14ac:dyDescent="0.3">
      <c r="A1982" s="2">
        <v>43995</v>
      </c>
      <c r="B1982" s="3" t="s">
        <v>61</v>
      </c>
      <c r="C1982" s="4" t="s">
        <v>15</v>
      </c>
      <c r="D1982" s="4">
        <v>800</v>
      </c>
      <c r="E1982" s="4" t="s">
        <v>2</v>
      </c>
      <c r="F1982" s="5">
        <v>23.5</v>
      </c>
      <c r="G1982" s="7">
        <v>18800</v>
      </c>
    </row>
    <row r="1983" spans="1:7" x14ac:dyDescent="0.3">
      <c r="A1983" s="2">
        <v>44008</v>
      </c>
      <c r="B1983" s="3" t="s">
        <v>61</v>
      </c>
      <c r="C1983" s="4" t="s">
        <v>15</v>
      </c>
      <c r="D1983" s="4">
        <v>800</v>
      </c>
      <c r="E1983" s="4" t="s">
        <v>2</v>
      </c>
      <c r="F1983" s="5">
        <v>23.5</v>
      </c>
      <c r="G1983" s="7">
        <v>18800</v>
      </c>
    </row>
    <row r="1984" spans="1:7" x14ac:dyDescent="0.3">
      <c r="A1984" s="2">
        <v>44028</v>
      </c>
      <c r="B1984" s="3" t="s">
        <v>61</v>
      </c>
      <c r="C1984" s="4" t="s">
        <v>15</v>
      </c>
      <c r="D1984" s="4">
        <v>805</v>
      </c>
      <c r="E1984" s="4" t="s">
        <v>2</v>
      </c>
      <c r="F1984" s="5">
        <v>23.5</v>
      </c>
      <c r="G1984" s="7">
        <v>18917.5</v>
      </c>
    </row>
    <row r="1985" spans="1:7" x14ac:dyDescent="0.3">
      <c r="A1985" s="2">
        <v>44033</v>
      </c>
      <c r="B1985" s="3" t="s">
        <v>61</v>
      </c>
      <c r="C1985" s="4" t="s">
        <v>15</v>
      </c>
      <c r="D1985" s="4">
        <v>805</v>
      </c>
      <c r="E1985" s="4" t="s">
        <v>2</v>
      </c>
      <c r="F1985" s="5">
        <v>24</v>
      </c>
      <c r="G1985" s="7">
        <v>19320</v>
      </c>
    </row>
    <row r="1986" spans="1:7" x14ac:dyDescent="0.3">
      <c r="A1986" s="2">
        <v>44036</v>
      </c>
      <c r="B1986" s="3" t="s">
        <v>61</v>
      </c>
      <c r="C1986" s="4" t="s">
        <v>15</v>
      </c>
      <c r="D1986" s="4">
        <v>800</v>
      </c>
      <c r="E1986" s="4" t="s">
        <v>2</v>
      </c>
      <c r="F1986" s="5">
        <v>24</v>
      </c>
      <c r="G1986" s="7">
        <v>19200</v>
      </c>
    </row>
    <row r="1987" spans="1:7" x14ac:dyDescent="0.3">
      <c r="A1987" s="2">
        <v>44042</v>
      </c>
      <c r="B1987" s="3" t="s">
        <v>61</v>
      </c>
      <c r="C1987" s="4" t="s">
        <v>15</v>
      </c>
      <c r="D1987" s="4">
        <v>811</v>
      </c>
      <c r="E1987" s="4" t="s">
        <v>2</v>
      </c>
      <c r="F1987" s="5">
        <v>23.5</v>
      </c>
      <c r="G1987" s="7">
        <v>19058.5</v>
      </c>
    </row>
    <row r="1988" spans="1:7" x14ac:dyDescent="0.3">
      <c r="A1988" s="2">
        <v>44042</v>
      </c>
      <c r="B1988" s="3" t="s">
        <v>61</v>
      </c>
      <c r="C1988" s="4" t="s">
        <v>15</v>
      </c>
      <c r="D1988" s="4">
        <v>811</v>
      </c>
      <c r="E1988" s="4" t="s">
        <v>2</v>
      </c>
      <c r="F1988" s="5">
        <v>24</v>
      </c>
      <c r="G1988" s="7">
        <v>19464</v>
      </c>
    </row>
    <row r="1989" spans="1:7" x14ac:dyDescent="0.3">
      <c r="A1989" s="2">
        <v>44057</v>
      </c>
      <c r="B1989" s="3" t="s">
        <v>61</v>
      </c>
      <c r="C1989" s="4" t="s">
        <v>15</v>
      </c>
      <c r="D1989" s="4">
        <v>780</v>
      </c>
      <c r="E1989" s="4" t="s">
        <v>2</v>
      </c>
      <c r="F1989" s="5">
        <v>24</v>
      </c>
      <c r="G1989" s="7">
        <v>18720</v>
      </c>
    </row>
    <row r="1990" spans="1:7" x14ac:dyDescent="0.3">
      <c r="A1990" s="2">
        <v>44061</v>
      </c>
      <c r="B1990" s="3" t="s">
        <v>61</v>
      </c>
      <c r="C1990" s="4" t="s">
        <v>15</v>
      </c>
      <c r="D1990" s="4">
        <v>700</v>
      </c>
      <c r="E1990" s="4" t="s">
        <v>2</v>
      </c>
      <c r="F1990" s="5">
        <v>24</v>
      </c>
      <c r="G1990" s="7">
        <v>16800</v>
      </c>
    </row>
    <row r="1991" spans="1:7" x14ac:dyDescent="0.3">
      <c r="A1991" s="2">
        <v>44076</v>
      </c>
      <c r="B1991" s="3" t="s">
        <v>61</v>
      </c>
      <c r="C1991" s="4" t="s">
        <v>15</v>
      </c>
      <c r="D1991" s="4">
        <v>803</v>
      </c>
      <c r="E1991" s="4" t="s">
        <v>2</v>
      </c>
      <c r="F1991" s="5">
        <v>24</v>
      </c>
      <c r="G1991" s="7">
        <v>19272</v>
      </c>
    </row>
    <row r="1992" spans="1:7" x14ac:dyDescent="0.3">
      <c r="A1992" s="2">
        <v>44086</v>
      </c>
      <c r="B1992" s="3" t="s">
        <v>61</v>
      </c>
      <c r="C1992" s="4" t="s">
        <v>15</v>
      </c>
      <c r="D1992" s="4">
        <v>800</v>
      </c>
      <c r="E1992" s="4" t="s">
        <v>2</v>
      </c>
      <c r="F1992" s="5">
        <v>24</v>
      </c>
      <c r="G1992" s="7">
        <v>19200</v>
      </c>
    </row>
    <row r="1993" spans="1:7" x14ac:dyDescent="0.3">
      <c r="A1993" s="2">
        <v>44089</v>
      </c>
      <c r="B1993" s="3" t="s">
        <v>61</v>
      </c>
      <c r="C1993" s="4" t="s">
        <v>15</v>
      </c>
      <c r="D1993" s="4">
        <v>800</v>
      </c>
      <c r="E1993" s="4" t="s">
        <v>2</v>
      </c>
      <c r="F1993" s="5">
        <v>24</v>
      </c>
      <c r="G1993" s="7">
        <v>19200</v>
      </c>
    </row>
    <row r="1994" spans="1:7" x14ac:dyDescent="0.3">
      <c r="A1994" s="2">
        <v>44104</v>
      </c>
      <c r="B1994" s="3" t="s">
        <v>61</v>
      </c>
      <c r="C1994" s="4" t="s">
        <v>15</v>
      </c>
      <c r="D1994" s="4">
        <v>810</v>
      </c>
      <c r="E1994" s="4" t="s">
        <v>2</v>
      </c>
      <c r="F1994" s="5">
        <v>24</v>
      </c>
      <c r="G1994" s="7">
        <v>19440</v>
      </c>
    </row>
    <row r="1995" spans="1:7" x14ac:dyDescent="0.3">
      <c r="A1995" s="2">
        <v>44116</v>
      </c>
      <c r="B1995" s="3" t="s">
        <v>61</v>
      </c>
      <c r="C1995" s="4" t="s">
        <v>15</v>
      </c>
      <c r="D1995" s="4">
        <v>800</v>
      </c>
      <c r="E1995" s="4" t="s">
        <v>2</v>
      </c>
      <c r="F1995" s="5">
        <v>24</v>
      </c>
      <c r="G1995" s="7">
        <v>19200</v>
      </c>
    </row>
    <row r="1996" spans="1:7" x14ac:dyDescent="0.3">
      <c r="A1996" s="2">
        <v>44121</v>
      </c>
      <c r="B1996" s="3" t="s">
        <v>61</v>
      </c>
      <c r="C1996" s="4" t="s">
        <v>15</v>
      </c>
      <c r="D1996" s="4">
        <v>810</v>
      </c>
      <c r="E1996" s="4" t="s">
        <v>2</v>
      </c>
      <c r="F1996" s="5">
        <v>24</v>
      </c>
      <c r="G1996" s="7">
        <v>19440</v>
      </c>
    </row>
    <row r="1997" spans="1:7" x14ac:dyDescent="0.3">
      <c r="A1997" s="2">
        <v>44145</v>
      </c>
      <c r="B1997" s="3" t="s">
        <v>61</v>
      </c>
      <c r="C1997" s="4" t="s">
        <v>15</v>
      </c>
      <c r="D1997" s="4">
        <v>800</v>
      </c>
      <c r="E1997" s="4" t="s">
        <v>2</v>
      </c>
      <c r="F1997" s="5">
        <v>24</v>
      </c>
      <c r="G1997" s="7">
        <v>19200</v>
      </c>
    </row>
    <row r="1998" spans="1:7" x14ac:dyDescent="0.3">
      <c r="A1998" s="2">
        <v>44153</v>
      </c>
      <c r="B1998" s="3" t="s">
        <v>61</v>
      </c>
      <c r="C1998" s="4" t="s">
        <v>15</v>
      </c>
      <c r="D1998" s="4">
        <v>800</v>
      </c>
      <c r="E1998" s="4" t="s">
        <v>2</v>
      </c>
      <c r="F1998" s="5">
        <v>24</v>
      </c>
      <c r="G1998" s="7">
        <v>19200</v>
      </c>
    </row>
    <row r="1999" spans="1:7" x14ac:dyDescent="0.3">
      <c r="A1999" s="2">
        <v>44160</v>
      </c>
      <c r="B1999" s="3" t="s">
        <v>61</v>
      </c>
      <c r="C1999" s="4" t="s">
        <v>15</v>
      </c>
      <c r="D1999" s="4">
        <v>800</v>
      </c>
      <c r="E1999" s="4" t="s">
        <v>2</v>
      </c>
      <c r="F1999" s="5">
        <v>24</v>
      </c>
      <c r="G1999" s="7">
        <v>19200</v>
      </c>
    </row>
    <row r="2000" spans="1:7" x14ac:dyDescent="0.3">
      <c r="A2000" s="2">
        <v>44167</v>
      </c>
      <c r="B2000" s="3" t="s">
        <v>61</v>
      </c>
      <c r="C2000" s="4" t="s">
        <v>15</v>
      </c>
      <c r="D2000" s="4">
        <v>810</v>
      </c>
      <c r="E2000" s="4" t="s">
        <v>2</v>
      </c>
      <c r="F2000" s="5">
        <v>24</v>
      </c>
      <c r="G2000" s="7">
        <v>19440</v>
      </c>
    </row>
    <row r="2001" spans="1:7" x14ac:dyDescent="0.3">
      <c r="A2001" s="2">
        <v>44188</v>
      </c>
      <c r="B2001" s="3" t="s">
        <v>61</v>
      </c>
      <c r="C2001" s="4" t="s">
        <v>15</v>
      </c>
      <c r="D2001" s="4">
        <v>802</v>
      </c>
      <c r="E2001" s="4" t="s">
        <v>2</v>
      </c>
      <c r="F2001" s="5">
        <v>26</v>
      </c>
      <c r="G2001" s="7">
        <v>20852</v>
      </c>
    </row>
    <row r="2002" spans="1:7" x14ac:dyDescent="0.3">
      <c r="A2002" s="2">
        <v>44202</v>
      </c>
      <c r="B2002" s="3" t="s">
        <v>61</v>
      </c>
      <c r="C2002" s="4" t="s">
        <v>15</v>
      </c>
      <c r="D2002" s="4">
        <v>800</v>
      </c>
      <c r="E2002" s="4" t="s">
        <v>2</v>
      </c>
      <c r="F2002" s="5">
        <v>26</v>
      </c>
      <c r="G2002" s="7">
        <v>20800</v>
      </c>
    </row>
    <row r="2003" spans="1:7" x14ac:dyDescent="0.3">
      <c r="A2003" s="2">
        <v>44240</v>
      </c>
      <c r="B2003" s="3" t="s">
        <v>61</v>
      </c>
      <c r="C2003" s="4" t="s">
        <v>15</v>
      </c>
      <c r="D2003" s="4">
        <v>800</v>
      </c>
      <c r="E2003" s="4" t="s">
        <v>2</v>
      </c>
      <c r="F2003" s="5">
        <v>26</v>
      </c>
      <c r="G2003" s="7">
        <v>20800</v>
      </c>
    </row>
    <row r="2004" spans="1:7" x14ac:dyDescent="0.3">
      <c r="A2004" s="2">
        <v>44245</v>
      </c>
      <c r="B2004" s="3" t="s">
        <v>61</v>
      </c>
      <c r="C2004" s="4" t="s">
        <v>15</v>
      </c>
      <c r="D2004" s="4">
        <v>800</v>
      </c>
      <c r="E2004" s="4" t="s">
        <v>2</v>
      </c>
      <c r="F2004" s="5">
        <v>26</v>
      </c>
      <c r="G2004" s="7">
        <v>20800</v>
      </c>
    </row>
    <row r="2005" spans="1:7" x14ac:dyDescent="0.3">
      <c r="A2005" s="2">
        <v>44254</v>
      </c>
      <c r="B2005" s="3" t="s">
        <v>61</v>
      </c>
      <c r="C2005" s="4" t="s">
        <v>15</v>
      </c>
      <c r="D2005" s="4">
        <v>803</v>
      </c>
      <c r="E2005" s="4" t="s">
        <v>2</v>
      </c>
      <c r="F2005" s="5">
        <v>26</v>
      </c>
      <c r="G2005" s="7">
        <v>20878</v>
      </c>
    </row>
    <row r="2006" spans="1:7" x14ac:dyDescent="0.3">
      <c r="A2006" s="2">
        <v>44259</v>
      </c>
      <c r="B2006" s="3" t="s">
        <v>61</v>
      </c>
      <c r="C2006" s="4" t="s">
        <v>15</v>
      </c>
      <c r="D2006" s="4">
        <v>820</v>
      </c>
      <c r="E2006" s="4" t="s">
        <v>2</v>
      </c>
      <c r="F2006" s="5">
        <v>26</v>
      </c>
      <c r="G2006" s="7">
        <v>21320</v>
      </c>
    </row>
    <row r="2007" spans="1:7" x14ac:dyDescent="0.3">
      <c r="A2007" s="2">
        <v>44271</v>
      </c>
      <c r="B2007" s="3" t="s">
        <v>61</v>
      </c>
      <c r="C2007" s="4" t="s">
        <v>15</v>
      </c>
      <c r="D2007" s="4">
        <v>700</v>
      </c>
      <c r="E2007" s="4" t="s">
        <v>2</v>
      </c>
      <c r="F2007" s="5">
        <v>26</v>
      </c>
      <c r="G2007" s="7">
        <v>18200</v>
      </c>
    </row>
    <row r="2008" spans="1:7" x14ac:dyDescent="0.3">
      <c r="A2008" s="2">
        <v>44275</v>
      </c>
      <c r="B2008" s="3" t="s">
        <v>61</v>
      </c>
      <c r="C2008" s="4" t="s">
        <v>15</v>
      </c>
      <c r="D2008" s="4">
        <v>800</v>
      </c>
      <c r="E2008" s="4" t="s">
        <v>2</v>
      </c>
      <c r="F2008" s="5">
        <v>26</v>
      </c>
      <c r="G2008" s="7">
        <v>20800</v>
      </c>
    </row>
    <row r="2009" spans="1:7" x14ac:dyDescent="0.3">
      <c r="A2009" s="2">
        <v>44279</v>
      </c>
      <c r="B2009" s="3" t="s">
        <v>61</v>
      </c>
      <c r="C2009" s="4" t="s">
        <v>15</v>
      </c>
      <c r="D2009" s="4">
        <v>800</v>
      </c>
      <c r="E2009" s="4" t="s">
        <v>2</v>
      </c>
      <c r="F2009" s="5">
        <v>26</v>
      </c>
      <c r="G2009" s="7">
        <v>20800</v>
      </c>
    </row>
    <row r="2010" spans="1:7" x14ac:dyDescent="0.3">
      <c r="A2010" s="2">
        <v>44281</v>
      </c>
      <c r="B2010" s="3" t="s">
        <v>61</v>
      </c>
      <c r="C2010" s="4" t="s">
        <v>15</v>
      </c>
      <c r="D2010" s="4">
        <v>800</v>
      </c>
      <c r="E2010" s="4" t="s">
        <v>2</v>
      </c>
      <c r="F2010" s="5">
        <v>26</v>
      </c>
      <c r="G2010" s="7">
        <v>20800</v>
      </c>
    </row>
    <row r="2011" spans="1:7" x14ac:dyDescent="0.3">
      <c r="A2011" s="2">
        <v>44305</v>
      </c>
      <c r="B2011" s="3" t="s">
        <v>61</v>
      </c>
      <c r="C2011" s="4" t="s">
        <v>15</v>
      </c>
      <c r="D2011" s="4">
        <v>800</v>
      </c>
      <c r="E2011" s="4" t="s">
        <v>2</v>
      </c>
      <c r="F2011" s="5">
        <v>26</v>
      </c>
      <c r="G2011" s="7">
        <v>20800</v>
      </c>
    </row>
    <row r="2012" spans="1:7" x14ac:dyDescent="0.3">
      <c r="A2012" s="2">
        <v>44310</v>
      </c>
      <c r="B2012" s="3" t="s">
        <v>61</v>
      </c>
      <c r="C2012" s="4" t="s">
        <v>15</v>
      </c>
      <c r="D2012" s="4">
        <v>802</v>
      </c>
      <c r="E2012" s="4" t="s">
        <v>2</v>
      </c>
      <c r="F2012" s="5">
        <v>26.5</v>
      </c>
      <c r="G2012" s="7">
        <v>21253</v>
      </c>
    </row>
    <row r="2013" spans="1:7" x14ac:dyDescent="0.3">
      <c r="A2013" s="2">
        <v>44322</v>
      </c>
      <c r="B2013" s="3" t="s">
        <v>61</v>
      </c>
      <c r="C2013" s="4" t="s">
        <v>15</v>
      </c>
      <c r="D2013" s="4">
        <v>800</v>
      </c>
      <c r="E2013" s="4" t="s">
        <v>2</v>
      </c>
      <c r="F2013" s="5">
        <v>26.5</v>
      </c>
      <c r="G2013" s="7">
        <v>21200</v>
      </c>
    </row>
    <row r="2014" spans="1:7" x14ac:dyDescent="0.3">
      <c r="A2014" s="2">
        <v>44328</v>
      </c>
      <c r="B2014" s="3" t="s">
        <v>61</v>
      </c>
      <c r="C2014" s="4" t="s">
        <v>15</v>
      </c>
      <c r="D2014" s="4">
        <v>800</v>
      </c>
      <c r="E2014" s="4" t="s">
        <v>2</v>
      </c>
      <c r="F2014" s="5">
        <v>26.5</v>
      </c>
      <c r="G2014" s="7">
        <v>21200</v>
      </c>
    </row>
    <row r="2015" spans="1:7" x14ac:dyDescent="0.3">
      <c r="A2015" s="2">
        <v>44329</v>
      </c>
      <c r="B2015" s="3" t="s">
        <v>61</v>
      </c>
      <c r="C2015" s="4" t="s">
        <v>15</v>
      </c>
      <c r="D2015" s="4">
        <v>801</v>
      </c>
      <c r="E2015" s="4" t="s">
        <v>2</v>
      </c>
      <c r="F2015" s="5">
        <v>26.5</v>
      </c>
      <c r="G2015" s="7">
        <v>21226.5</v>
      </c>
    </row>
    <row r="2016" spans="1:7" x14ac:dyDescent="0.3">
      <c r="A2016" s="2">
        <v>44347</v>
      </c>
      <c r="B2016" s="3" t="s">
        <v>61</v>
      </c>
      <c r="C2016" s="4" t="s">
        <v>15</v>
      </c>
      <c r="D2016" s="4">
        <v>800</v>
      </c>
      <c r="E2016" s="4" t="s">
        <v>2</v>
      </c>
      <c r="F2016" s="5">
        <v>26.5</v>
      </c>
      <c r="G2016" s="7">
        <v>21200</v>
      </c>
    </row>
    <row r="2017" spans="1:7" x14ac:dyDescent="0.3">
      <c r="A2017" s="2">
        <v>44349</v>
      </c>
      <c r="B2017" s="3" t="s">
        <v>61</v>
      </c>
      <c r="C2017" s="4" t="s">
        <v>15</v>
      </c>
      <c r="D2017" s="4">
        <v>800</v>
      </c>
      <c r="E2017" s="4" t="s">
        <v>2</v>
      </c>
      <c r="F2017" s="5">
        <v>27</v>
      </c>
      <c r="G2017" s="7">
        <v>21600</v>
      </c>
    </row>
    <row r="2018" spans="1:7" x14ac:dyDescent="0.3">
      <c r="A2018" s="2">
        <v>44356</v>
      </c>
      <c r="B2018" s="3" t="s">
        <v>61</v>
      </c>
      <c r="C2018" s="4" t="s">
        <v>15</v>
      </c>
      <c r="D2018" s="4">
        <v>800</v>
      </c>
      <c r="E2018" s="4" t="s">
        <v>2</v>
      </c>
      <c r="F2018" s="5">
        <v>27</v>
      </c>
      <c r="G2018" s="7">
        <v>21600</v>
      </c>
    </row>
    <row r="2019" spans="1:7" x14ac:dyDescent="0.3">
      <c r="A2019" s="2">
        <v>44361</v>
      </c>
      <c r="B2019" s="3" t="s">
        <v>61</v>
      </c>
      <c r="C2019" s="4" t="s">
        <v>15</v>
      </c>
      <c r="D2019" s="4">
        <v>250</v>
      </c>
      <c r="E2019" s="4" t="s">
        <v>2</v>
      </c>
      <c r="F2019" s="5">
        <v>44.5</v>
      </c>
      <c r="G2019" s="7">
        <v>11125</v>
      </c>
    </row>
    <row r="2020" spans="1:7" x14ac:dyDescent="0.3">
      <c r="A2020" s="2">
        <v>44361</v>
      </c>
      <c r="B2020" s="3" t="s">
        <v>61</v>
      </c>
      <c r="C2020" s="4" t="s">
        <v>15</v>
      </c>
      <c r="D2020" s="4">
        <v>499</v>
      </c>
      <c r="E2020" s="4" t="s">
        <v>2</v>
      </c>
      <c r="F2020" s="5">
        <v>27</v>
      </c>
      <c r="G2020" s="7">
        <v>13473</v>
      </c>
    </row>
    <row r="2021" spans="1:7" x14ac:dyDescent="0.3">
      <c r="A2021" s="2">
        <v>44372</v>
      </c>
      <c r="B2021" s="3" t="s">
        <v>61</v>
      </c>
      <c r="C2021" s="4" t="s">
        <v>15</v>
      </c>
      <c r="D2021" s="4">
        <v>400</v>
      </c>
      <c r="E2021" s="4" t="s">
        <v>2</v>
      </c>
      <c r="F2021" s="5">
        <v>47</v>
      </c>
      <c r="G2021" s="7">
        <v>18800</v>
      </c>
    </row>
    <row r="2022" spans="1:7" x14ac:dyDescent="0.3">
      <c r="A2022" s="2">
        <v>44372</v>
      </c>
      <c r="B2022" s="3" t="s">
        <v>61</v>
      </c>
      <c r="C2022" s="4" t="s">
        <v>15</v>
      </c>
      <c r="D2022" s="4">
        <v>100</v>
      </c>
      <c r="E2022" s="4" t="s">
        <v>2</v>
      </c>
      <c r="F2022" s="5">
        <v>44.5</v>
      </c>
      <c r="G2022" s="7">
        <v>4450</v>
      </c>
    </row>
    <row r="2023" spans="1:7" x14ac:dyDescent="0.3">
      <c r="A2023" s="2">
        <v>44372</v>
      </c>
      <c r="B2023" s="3" t="s">
        <v>61</v>
      </c>
      <c r="C2023" s="4" t="s">
        <v>15</v>
      </c>
      <c r="D2023" s="4">
        <v>140</v>
      </c>
      <c r="E2023" s="4" t="s">
        <v>2</v>
      </c>
      <c r="F2023" s="5">
        <v>27</v>
      </c>
      <c r="G2023" s="7">
        <v>3780</v>
      </c>
    </row>
    <row r="2024" spans="1:7" x14ac:dyDescent="0.3">
      <c r="A2024" s="2">
        <v>44373</v>
      </c>
      <c r="B2024" s="3" t="s">
        <v>61</v>
      </c>
      <c r="C2024" s="4" t="s">
        <v>15</v>
      </c>
      <c r="D2024" s="4">
        <v>716</v>
      </c>
      <c r="E2024" s="4" t="s">
        <v>2</v>
      </c>
      <c r="F2024" s="5">
        <v>27.5</v>
      </c>
      <c r="G2024" s="7">
        <v>19690</v>
      </c>
    </row>
    <row r="2025" spans="1:7" x14ac:dyDescent="0.3">
      <c r="A2025" s="2">
        <v>44379</v>
      </c>
      <c r="B2025" s="3" t="s">
        <v>61</v>
      </c>
      <c r="C2025" s="4" t="s">
        <v>15</v>
      </c>
      <c r="D2025" s="4">
        <v>800</v>
      </c>
      <c r="E2025" s="4" t="s">
        <v>2</v>
      </c>
      <c r="F2025" s="5">
        <v>27.5</v>
      </c>
      <c r="G2025" s="7">
        <v>22000</v>
      </c>
    </row>
    <row r="2026" spans="1:7" x14ac:dyDescent="0.3">
      <c r="A2026" s="2">
        <v>44386</v>
      </c>
      <c r="B2026" s="3" t="s">
        <v>61</v>
      </c>
      <c r="C2026" s="4" t="s">
        <v>15</v>
      </c>
      <c r="D2026" s="4">
        <v>810</v>
      </c>
      <c r="E2026" s="4" t="s">
        <v>2</v>
      </c>
      <c r="F2026" s="5">
        <v>27.5</v>
      </c>
      <c r="G2026" s="7">
        <v>22275</v>
      </c>
    </row>
    <row r="2027" spans="1:7" x14ac:dyDescent="0.3">
      <c r="A2027" s="2">
        <v>44390</v>
      </c>
      <c r="B2027" s="3" t="s">
        <v>61</v>
      </c>
      <c r="C2027" s="4" t="s">
        <v>15</v>
      </c>
      <c r="D2027" s="4">
        <v>800</v>
      </c>
      <c r="E2027" s="4" t="s">
        <v>2</v>
      </c>
      <c r="F2027" s="5">
        <v>27.5</v>
      </c>
      <c r="G2027" s="7">
        <v>22000</v>
      </c>
    </row>
    <row r="2028" spans="1:7" x14ac:dyDescent="0.3">
      <c r="A2028" s="2">
        <v>44391</v>
      </c>
      <c r="B2028" s="3" t="s">
        <v>61</v>
      </c>
      <c r="C2028" s="4" t="s">
        <v>15</v>
      </c>
      <c r="D2028" s="4">
        <v>600</v>
      </c>
      <c r="E2028" s="4" t="s">
        <v>2</v>
      </c>
      <c r="F2028" s="5">
        <v>27.5</v>
      </c>
      <c r="G2028" s="7">
        <v>16500</v>
      </c>
    </row>
    <row r="2029" spans="1:7" x14ac:dyDescent="0.3">
      <c r="A2029" s="2">
        <v>44397</v>
      </c>
      <c r="B2029" s="3" t="s">
        <v>61</v>
      </c>
      <c r="C2029" s="4" t="s">
        <v>15</v>
      </c>
      <c r="D2029" s="4">
        <v>99.3</v>
      </c>
      <c r="E2029" s="4" t="s">
        <v>5</v>
      </c>
      <c r="F2029" s="5">
        <v>28.5</v>
      </c>
      <c r="G2029" s="7">
        <v>2830.0499999999997</v>
      </c>
    </row>
    <row r="2030" spans="1:7" x14ac:dyDescent="0.3">
      <c r="A2030" s="2">
        <v>44397</v>
      </c>
      <c r="B2030" s="3" t="s">
        <v>61</v>
      </c>
      <c r="C2030" s="4" t="s">
        <v>15</v>
      </c>
      <c r="D2030" s="4">
        <v>600</v>
      </c>
      <c r="E2030" s="4" t="s">
        <v>2</v>
      </c>
      <c r="F2030" s="5">
        <v>27.5</v>
      </c>
      <c r="G2030" s="7">
        <v>16500</v>
      </c>
    </row>
    <row r="2031" spans="1:7" x14ac:dyDescent="0.3">
      <c r="A2031" s="2">
        <v>44398</v>
      </c>
      <c r="B2031" s="3" t="s">
        <v>61</v>
      </c>
      <c r="C2031" s="4" t="s">
        <v>15</v>
      </c>
      <c r="D2031" s="4">
        <v>810</v>
      </c>
      <c r="E2031" s="4" t="s">
        <v>2</v>
      </c>
      <c r="F2031" s="5">
        <v>27.5</v>
      </c>
      <c r="G2031" s="7">
        <v>22275</v>
      </c>
    </row>
    <row r="2032" spans="1:7" x14ac:dyDescent="0.3">
      <c r="A2032" s="2">
        <v>44400</v>
      </c>
      <c r="B2032" s="3" t="s">
        <v>61</v>
      </c>
      <c r="C2032" s="4" t="s">
        <v>15</v>
      </c>
      <c r="D2032" s="4">
        <v>808</v>
      </c>
      <c r="E2032" s="4" t="s">
        <v>2</v>
      </c>
      <c r="F2032" s="5">
        <v>27.5</v>
      </c>
      <c r="G2032" s="7">
        <v>22220</v>
      </c>
    </row>
    <row r="2033" spans="1:7" x14ac:dyDescent="0.3">
      <c r="A2033" s="2">
        <v>44407</v>
      </c>
      <c r="B2033" s="3" t="s">
        <v>61</v>
      </c>
      <c r="C2033" s="4" t="s">
        <v>15</v>
      </c>
      <c r="D2033" s="4">
        <v>800</v>
      </c>
      <c r="E2033" s="4" t="s">
        <v>2</v>
      </c>
      <c r="F2033" s="5">
        <v>27.5</v>
      </c>
      <c r="G2033" s="7">
        <v>22000</v>
      </c>
    </row>
    <row r="2034" spans="1:7" x14ac:dyDescent="0.3">
      <c r="A2034" s="2">
        <v>44408</v>
      </c>
      <c r="B2034" s="3" t="s">
        <v>61</v>
      </c>
      <c r="C2034" s="4" t="s">
        <v>15</v>
      </c>
      <c r="D2034" s="4">
        <v>800</v>
      </c>
      <c r="E2034" s="4" t="s">
        <v>2</v>
      </c>
      <c r="F2034" s="5">
        <v>27.5</v>
      </c>
      <c r="G2034" s="7">
        <v>22000</v>
      </c>
    </row>
    <row r="2035" spans="1:7" x14ac:dyDescent="0.3">
      <c r="A2035" s="2">
        <v>44413</v>
      </c>
      <c r="B2035" s="3" t="s">
        <v>61</v>
      </c>
      <c r="C2035" s="4" t="s">
        <v>15</v>
      </c>
      <c r="D2035" s="4">
        <v>800</v>
      </c>
      <c r="E2035" s="4" t="s">
        <v>2</v>
      </c>
      <c r="F2035" s="5">
        <v>27.5</v>
      </c>
      <c r="G2035" s="7">
        <v>22000</v>
      </c>
    </row>
    <row r="2036" spans="1:7" x14ac:dyDescent="0.3">
      <c r="A2036" s="2">
        <v>44417</v>
      </c>
      <c r="B2036" s="3" t="s">
        <v>61</v>
      </c>
      <c r="C2036" s="4" t="s">
        <v>15</v>
      </c>
      <c r="D2036" s="4">
        <v>803</v>
      </c>
      <c r="E2036" s="4" t="s">
        <v>2</v>
      </c>
      <c r="F2036" s="5">
        <v>27.5</v>
      </c>
      <c r="G2036" s="7">
        <v>22082.5</v>
      </c>
    </row>
    <row r="2037" spans="1:7" x14ac:dyDescent="0.3">
      <c r="A2037" s="2">
        <v>44421</v>
      </c>
      <c r="B2037" s="3" t="s">
        <v>61</v>
      </c>
      <c r="C2037" s="4" t="s">
        <v>15</v>
      </c>
      <c r="D2037" s="4">
        <v>800</v>
      </c>
      <c r="E2037" s="4" t="s">
        <v>2</v>
      </c>
      <c r="F2037" s="5">
        <v>27.5</v>
      </c>
      <c r="G2037" s="7">
        <v>22000</v>
      </c>
    </row>
    <row r="2038" spans="1:7" x14ac:dyDescent="0.3">
      <c r="A2038" s="2">
        <v>44431</v>
      </c>
      <c r="B2038" s="3" t="s">
        <v>61</v>
      </c>
      <c r="C2038" s="4" t="s">
        <v>15</v>
      </c>
      <c r="D2038" s="4">
        <v>800</v>
      </c>
      <c r="E2038" s="4" t="s">
        <v>2</v>
      </c>
      <c r="F2038" s="5">
        <v>27.5</v>
      </c>
      <c r="G2038" s="7">
        <v>22000</v>
      </c>
    </row>
    <row r="2039" spans="1:7" x14ac:dyDescent="0.3">
      <c r="A2039" s="2">
        <v>44435</v>
      </c>
      <c r="B2039" s="3" t="s">
        <v>61</v>
      </c>
      <c r="C2039" s="4" t="s">
        <v>15</v>
      </c>
      <c r="D2039" s="4">
        <v>800</v>
      </c>
      <c r="E2039" s="4" t="s">
        <v>2</v>
      </c>
      <c r="F2039" s="5">
        <v>27.5</v>
      </c>
      <c r="G2039" s="7">
        <v>22000</v>
      </c>
    </row>
    <row r="2040" spans="1:7" x14ac:dyDescent="0.3">
      <c r="A2040" s="2">
        <v>44441</v>
      </c>
      <c r="B2040" s="3" t="s">
        <v>61</v>
      </c>
      <c r="C2040" s="4" t="s">
        <v>15</v>
      </c>
      <c r="D2040" s="4">
        <v>800</v>
      </c>
      <c r="E2040" s="4" t="s">
        <v>2</v>
      </c>
      <c r="F2040" s="5">
        <v>27.5</v>
      </c>
      <c r="G2040" s="7">
        <v>22000</v>
      </c>
    </row>
    <row r="2041" spans="1:7" x14ac:dyDescent="0.3">
      <c r="A2041" s="2">
        <v>44445</v>
      </c>
      <c r="B2041" s="3" t="s">
        <v>61</v>
      </c>
      <c r="C2041" s="4" t="s">
        <v>15</v>
      </c>
      <c r="D2041" s="4">
        <v>800</v>
      </c>
      <c r="E2041" s="4" t="s">
        <v>2</v>
      </c>
      <c r="F2041" s="5">
        <v>27.5</v>
      </c>
      <c r="G2041" s="7">
        <v>22000</v>
      </c>
    </row>
    <row r="2042" spans="1:7" x14ac:dyDescent="0.3">
      <c r="A2042" s="2">
        <v>44447</v>
      </c>
      <c r="B2042" s="3" t="s">
        <v>61</v>
      </c>
      <c r="C2042" s="4" t="s">
        <v>15</v>
      </c>
      <c r="D2042" s="4">
        <v>800</v>
      </c>
      <c r="E2042" s="4" t="s">
        <v>2</v>
      </c>
      <c r="F2042" s="5">
        <v>27.5</v>
      </c>
      <c r="G2042" s="7">
        <v>22000</v>
      </c>
    </row>
    <row r="2043" spans="1:7" x14ac:dyDescent="0.3">
      <c r="A2043" s="2">
        <v>44453</v>
      </c>
      <c r="B2043" s="3" t="s">
        <v>61</v>
      </c>
      <c r="C2043" s="4" t="s">
        <v>15</v>
      </c>
      <c r="D2043" s="4">
        <v>800</v>
      </c>
      <c r="E2043" s="4" t="s">
        <v>2</v>
      </c>
      <c r="F2043" s="5">
        <v>27.5</v>
      </c>
      <c r="G2043" s="7">
        <v>22000</v>
      </c>
    </row>
    <row r="2044" spans="1:7" x14ac:dyDescent="0.3">
      <c r="A2044" s="2">
        <v>44464</v>
      </c>
      <c r="B2044" s="3" t="s">
        <v>61</v>
      </c>
      <c r="C2044" s="4" t="s">
        <v>15</v>
      </c>
      <c r="D2044" s="4">
        <v>800</v>
      </c>
      <c r="E2044" s="4" t="s">
        <v>2</v>
      </c>
      <c r="F2044" s="5">
        <v>27.5</v>
      </c>
      <c r="G2044" s="7">
        <v>22000</v>
      </c>
    </row>
    <row r="2045" spans="1:7" x14ac:dyDescent="0.3">
      <c r="A2045" s="2">
        <v>44473</v>
      </c>
      <c r="B2045" s="3" t="s">
        <v>61</v>
      </c>
      <c r="C2045" s="4" t="s">
        <v>15</v>
      </c>
      <c r="D2045" s="4">
        <v>800</v>
      </c>
      <c r="E2045" s="4" t="s">
        <v>2</v>
      </c>
      <c r="F2045" s="5">
        <v>27.5</v>
      </c>
      <c r="G2045" s="7">
        <v>22000</v>
      </c>
    </row>
    <row r="2046" spans="1:7" x14ac:dyDescent="0.3">
      <c r="A2046" s="2">
        <v>44560</v>
      </c>
      <c r="B2046" s="3" t="s">
        <v>61</v>
      </c>
      <c r="C2046" s="4" t="s">
        <v>15</v>
      </c>
      <c r="D2046" s="4">
        <v>800</v>
      </c>
      <c r="E2046" s="4" t="s">
        <v>2</v>
      </c>
      <c r="F2046" s="5">
        <v>29</v>
      </c>
      <c r="G2046" s="7">
        <v>23200</v>
      </c>
    </row>
    <row r="2047" spans="1:7" x14ac:dyDescent="0.3">
      <c r="A2047" s="2">
        <v>44568</v>
      </c>
      <c r="B2047" s="3" t="s">
        <v>61</v>
      </c>
      <c r="C2047" s="4" t="s">
        <v>15</v>
      </c>
      <c r="D2047" s="4">
        <v>750</v>
      </c>
      <c r="E2047" s="4" t="s">
        <v>2</v>
      </c>
      <c r="F2047" s="5">
        <v>29</v>
      </c>
      <c r="G2047" s="7">
        <v>21750</v>
      </c>
    </row>
    <row r="2048" spans="1:7" x14ac:dyDescent="0.3">
      <c r="A2048" s="2">
        <v>44571</v>
      </c>
      <c r="B2048" s="3" t="s">
        <v>61</v>
      </c>
      <c r="C2048" s="4" t="s">
        <v>15</v>
      </c>
      <c r="D2048" s="4">
        <v>4000</v>
      </c>
      <c r="E2048" s="4" t="s">
        <v>2</v>
      </c>
      <c r="F2048" s="5">
        <v>0.36</v>
      </c>
      <c r="G2048" s="7">
        <v>1440</v>
      </c>
    </row>
    <row r="2049" spans="1:7" x14ac:dyDescent="0.3">
      <c r="A2049" s="2">
        <v>44571</v>
      </c>
      <c r="B2049" s="3" t="s">
        <v>61</v>
      </c>
      <c r="C2049" s="4" t="s">
        <v>15</v>
      </c>
      <c r="D2049" s="4">
        <v>800</v>
      </c>
      <c r="E2049" s="4" t="s">
        <v>2</v>
      </c>
      <c r="F2049" s="5">
        <v>29</v>
      </c>
      <c r="G2049" s="7">
        <v>23200</v>
      </c>
    </row>
    <row r="2050" spans="1:7" x14ac:dyDescent="0.3">
      <c r="A2050" s="2">
        <v>44576</v>
      </c>
      <c r="B2050" s="3" t="s">
        <v>61</v>
      </c>
      <c r="C2050" s="4" t="s">
        <v>15</v>
      </c>
      <c r="D2050" s="4">
        <v>800</v>
      </c>
      <c r="E2050" s="4" t="s">
        <v>2</v>
      </c>
      <c r="F2050" s="5">
        <v>29</v>
      </c>
      <c r="G2050" s="7">
        <v>23200</v>
      </c>
    </row>
    <row r="2051" spans="1:7" x14ac:dyDescent="0.3">
      <c r="A2051" s="2">
        <v>44581</v>
      </c>
      <c r="B2051" s="3" t="s">
        <v>61</v>
      </c>
      <c r="C2051" s="4" t="s">
        <v>15</v>
      </c>
      <c r="D2051" s="4">
        <v>1000</v>
      </c>
      <c r="E2051" s="4" t="s">
        <v>2</v>
      </c>
      <c r="F2051" s="5">
        <v>29</v>
      </c>
      <c r="G2051" s="7">
        <v>29000</v>
      </c>
    </row>
    <row r="2052" spans="1:7" x14ac:dyDescent="0.3">
      <c r="A2052" s="2">
        <v>44586</v>
      </c>
      <c r="B2052" s="3" t="s">
        <v>61</v>
      </c>
      <c r="C2052" s="4" t="s">
        <v>15</v>
      </c>
      <c r="D2052" s="4">
        <v>950</v>
      </c>
      <c r="E2052" s="4" t="s">
        <v>2</v>
      </c>
      <c r="F2052" s="5">
        <v>29</v>
      </c>
      <c r="G2052" s="7">
        <v>27550</v>
      </c>
    </row>
    <row r="2053" spans="1:7" x14ac:dyDescent="0.3">
      <c r="A2053" s="2">
        <v>44590</v>
      </c>
      <c r="B2053" s="3" t="s">
        <v>61</v>
      </c>
      <c r="C2053" s="4" t="s">
        <v>15</v>
      </c>
      <c r="D2053" s="4">
        <v>1000</v>
      </c>
      <c r="E2053" s="4" t="s">
        <v>2</v>
      </c>
      <c r="F2053" s="5">
        <v>29</v>
      </c>
      <c r="G2053" s="7">
        <v>29000</v>
      </c>
    </row>
    <row r="2054" spans="1:7" x14ac:dyDescent="0.3">
      <c r="A2054" s="2">
        <v>44594</v>
      </c>
      <c r="B2054" s="3" t="s">
        <v>61</v>
      </c>
      <c r="C2054" s="4" t="s">
        <v>15</v>
      </c>
      <c r="D2054" s="4">
        <v>1000</v>
      </c>
      <c r="E2054" s="4" t="s">
        <v>2</v>
      </c>
      <c r="F2054" s="5">
        <v>29</v>
      </c>
      <c r="G2054" s="7">
        <v>29000</v>
      </c>
    </row>
    <row r="2055" spans="1:7" x14ac:dyDescent="0.3">
      <c r="A2055" s="2">
        <v>44602</v>
      </c>
      <c r="B2055" s="3" t="s">
        <v>61</v>
      </c>
      <c r="C2055" s="4" t="s">
        <v>15</v>
      </c>
      <c r="D2055" s="4">
        <v>950</v>
      </c>
      <c r="E2055" s="4" t="s">
        <v>2</v>
      </c>
      <c r="F2055" s="5">
        <v>48.5</v>
      </c>
      <c r="G2055" s="7">
        <v>46075</v>
      </c>
    </row>
    <row r="2056" spans="1:7" x14ac:dyDescent="0.3">
      <c r="A2056" s="2">
        <v>44606</v>
      </c>
      <c r="B2056" s="3" t="s">
        <v>61</v>
      </c>
      <c r="C2056" s="4" t="s">
        <v>15</v>
      </c>
      <c r="D2056" s="4">
        <v>910</v>
      </c>
      <c r="E2056" s="4" t="s">
        <v>2</v>
      </c>
      <c r="F2056" s="5">
        <v>29</v>
      </c>
      <c r="G2056" s="7">
        <v>26390</v>
      </c>
    </row>
    <row r="2057" spans="1:7" x14ac:dyDescent="0.3">
      <c r="A2057" s="2">
        <v>44142</v>
      </c>
      <c r="B2057" s="3" t="s">
        <v>167</v>
      </c>
      <c r="C2057" s="4" t="s">
        <v>15</v>
      </c>
      <c r="D2057" s="4">
        <v>3000</v>
      </c>
      <c r="E2057" s="4" t="s">
        <v>2</v>
      </c>
      <c r="F2057" s="5">
        <v>3.75</v>
      </c>
      <c r="G2057" s="7">
        <v>11250</v>
      </c>
    </row>
    <row r="2058" spans="1:7" x14ac:dyDescent="0.3">
      <c r="A2058" s="2">
        <v>44146</v>
      </c>
      <c r="B2058" s="3" t="s">
        <v>167</v>
      </c>
      <c r="C2058" s="4" t="s">
        <v>15</v>
      </c>
      <c r="D2058" s="4">
        <v>2280</v>
      </c>
      <c r="E2058" s="4" t="s">
        <v>2</v>
      </c>
      <c r="F2058" s="5">
        <v>3.4</v>
      </c>
      <c r="G2058" s="7">
        <v>7752</v>
      </c>
    </row>
    <row r="2059" spans="1:7" x14ac:dyDescent="0.3">
      <c r="A2059" s="2">
        <v>44167</v>
      </c>
      <c r="B2059" s="3" t="s">
        <v>167</v>
      </c>
      <c r="C2059" s="4" t="s">
        <v>15</v>
      </c>
      <c r="D2059" s="4">
        <v>3024</v>
      </c>
      <c r="E2059" s="4" t="s">
        <v>2</v>
      </c>
      <c r="F2059" s="5">
        <v>3.55</v>
      </c>
      <c r="G2059" s="7">
        <v>10735.199999999999</v>
      </c>
    </row>
    <row r="2060" spans="1:7" x14ac:dyDescent="0.3">
      <c r="A2060" s="2">
        <v>44168</v>
      </c>
      <c r="B2060" s="3" t="s">
        <v>167</v>
      </c>
      <c r="C2060" s="4" t="s">
        <v>15</v>
      </c>
      <c r="D2060" s="4">
        <v>3231</v>
      </c>
      <c r="E2060" s="4" t="s">
        <v>2</v>
      </c>
      <c r="F2060" s="5">
        <v>2.95</v>
      </c>
      <c r="G2060" s="7">
        <v>9531.4500000000007</v>
      </c>
    </row>
    <row r="2061" spans="1:7" x14ac:dyDescent="0.3">
      <c r="A2061" s="2">
        <v>44174</v>
      </c>
      <c r="B2061" s="3" t="s">
        <v>167</v>
      </c>
      <c r="C2061" s="4" t="s">
        <v>15</v>
      </c>
      <c r="D2061" s="4">
        <v>3408</v>
      </c>
      <c r="E2061" s="4" t="s">
        <v>2</v>
      </c>
      <c r="F2061" s="5">
        <v>2.95</v>
      </c>
      <c r="G2061" s="7">
        <v>10053.6</v>
      </c>
    </row>
    <row r="2062" spans="1:7" x14ac:dyDescent="0.3">
      <c r="A2062" s="2">
        <v>44176</v>
      </c>
      <c r="B2062" s="3" t="s">
        <v>167</v>
      </c>
      <c r="C2062" s="4" t="s">
        <v>15</v>
      </c>
      <c r="D2062" s="4">
        <v>720</v>
      </c>
      <c r="E2062" s="4" t="s">
        <v>2</v>
      </c>
      <c r="F2062" s="5">
        <v>4</v>
      </c>
      <c r="G2062" s="7">
        <v>2880</v>
      </c>
    </row>
    <row r="2063" spans="1:7" x14ac:dyDescent="0.3">
      <c r="A2063" s="2">
        <v>44176</v>
      </c>
      <c r="B2063" s="3" t="s">
        <v>167</v>
      </c>
      <c r="C2063" s="4" t="s">
        <v>15</v>
      </c>
      <c r="D2063" s="4">
        <v>2664</v>
      </c>
      <c r="E2063" s="4" t="s">
        <v>2</v>
      </c>
      <c r="F2063" s="5">
        <v>2.95</v>
      </c>
      <c r="G2063" s="7">
        <v>7858.8</v>
      </c>
    </row>
    <row r="2064" spans="1:7" x14ac:dyDescent="0.3">
      <c r="A2064" s="2">
        <v>44218</v>
      </c>
      <c r="B2064" s="3" t="s">
        <v>167</v>
      </c>
      <c r="C2064" s="4" t="s">
        <v>15</v>
      </c>
      <c r="D2064" s="4">
        <v>4056</v>
      </c>
      <c r="E2064" s="4" t="s">
        <v>2</v>
      </c>
      <c r="F2064" s="5">
        <v>3.6</v>
      </c>
      <c r="G2064" s="7">
        <v>14601.6</v>
      </c>
    </row>
    <row r="2065" spans="1:7" x14ac:dyDescent="0.3">
      <c r="A2065" s="2">
        <v>44225</v>
      </c>
      <c r="B2065" s="3" t="s">
        <v>167</v>
      </c>
      <c r="C2065" s="4" t="s">
        <v>15</v>
      </c>
      <c r="D2065" s="4">
        <v>4016</v>
      </c>
      <c r="E2065" s="4" t="s">
        <v>2</v>
      </c>
      <c r="F2065" s="5">
        <v>4.1500000000000004</v>
      </c>
      <c r="G2065" s="7">
        <v>16666.400000000001</v>
      </c>
    </row>
    <row r="2066" spans="1:7" x14ac:dyDescent="0.3">
      <c r="A2066" s="2">
        <v>44232</v>
      </c>
      <c r="B2066" s="3" t="s">
        <v>167</v>
      </c>
      <c r="C2066" s="4" t="s">
        <v>15</v>
      </c>
      <c r="D2066" s="4">
        <v>3182</v>
      </c>
      <c r="E2066" s="4" t="s">
        <v>2</v>
      </c>
      <c r="F2066" s="5">
        <v>4.75</v>
      </c>
      <c r="G2066" s="7">
        <v>15114.5</v>
      </c>
    </row>
    <row r="2067" spans="1:7" x14ac:dyDescent="0.3">
      <c r="A2067" s="2">
        <v>44258</v>
      </c>
      <c r="B2067" s="3" t="s">
        <v>167</v>
      </c>
      <c r="C2067" s="4" t="s">
        <v>15</v>
      </c>
      <c r="D2067" s="4">
        <v>3788</v>
      </c>
      <c r="E2067" s="4" t="s">
        <v>2</v>
      </c>
      <c r="F2067" s="5">
        <v>3.5</v>
      </c>
      <c r="G2067" s="7">
        <v>13258</v>
      </c>
    </row>
    <row r="2068" spans="1:7" x14ac:dyDescent="0.3">
      <c r="A2068" s="2">
        <v>44278</v>
      </c>
      <c r="B2068" s="3" t="s">
        <v>167</v>
      </c>
      <c r="C2068" s="4" t="s">
        <v>15</v>
      </c>
      <c r="D2068" s="4">
        <v>3528</v>
      </c>
      <c r="E2068" s="4" t="s">
        <v>2</v>
      </c>
      <c r="F2068" s="5">
        <v>5</v>
      </c>
      <c r="G2068" s="7">
        <v>17640</v>
      </c>
    </row>
    <row r="2069" spans="1:7" x14ac:dyDescent="0.3">
      <c r="A2069" s="2">
        <v>44287</v>
      </c>
      <c r="B2069" s="3" t="s">
        <v>167</v>
      </c>
      <c r="C2069" s="4" t="s">
        <v>15</v>
      </c>
      <c r="D2069" s="4">
        <v>4084</v>
      </c>
      <c r="E2069" s="4" t="s">
        <v>2</v>
      </c>
      <c r="F2069" s="5">
        <v>3.5</v>
      </c>
      <c r="G2069" s="7">
        <v>14294</v>
      </c>
    </row>
    <row r="2070" spans="1:7" x14ac:dyDescent="0.3">
      <c r="A2070" s="2">
        <v>44324</v>
      </c>
      <c r="B2070" s="3" t="s">
        <v>167</v>
      </c>
      <c r="C2070" s="4" t="s">
        <v>15</v>
      </c>
      <c r="D2070" s="4">
        <v>3288</v>
      </c>
      <c r="E2070" s="4" t="s">
        <v>2</v>
      </c>
      <c r="F2070" s="5">
        <v>3.5</v>
      </c>
      <c r="G2070" s="7">
        <v>11508</v>
      </c>
    </row>
    <row r="2071" spans="1:7" x14ac:dyDescent="0.3">
      <c r="A2071" s="2">
        <v>44329</v>
      </c>
      <c r="B2071" s="3" t="s">
        <v>167</v>
      </c>
      <c r="C2071" s="4" t="s">
        <v>15</v>
      </c>
      <c r="D2071" s="4">
        <v>3849</v>
      </c>
      <c r="E2071" s="4" t="s">
        <v>2</v>
      </c>
      <c r="F2071" s="5">
        <v>3.5</v>
      </c>
      <c r="G2071" s="7">
        <v>13471.5</v>
      </c>
    </row>
    <row r="2072" spans="1:7" x14ac:dyDescent="0.3">
      <c r="A2072" s="2">
        <v>44352</v>
      </c>
      <c r="B2072" s="3" t="s">
        <v>167</v>
      </c>
      <c r="C2072" s="4" t="s">
        <v>15</v>
      </c>
      <c r="D2072" s="4">
        <v>3576</v>
      </c>
      <c r="E2072" s="4" t="s">
        <v>2</v>
      </c>
      <c r="F2072" s="5">
        <v>3.5</v>
      </c>
      <c r="G2072" s="7">
        <v>12516</v>
      </c>
    </row>
    <row r="2073" spans="1:7" x14ac:dyDescent="0.3">
      <c r="A2073" s="2">
        <v>44356</v>
      </c>
      <c r="B2073" s="3" t="s">
        <v>167</v>
      </c>
      <c r="C2073" s="4" t="s">
        <v>13</v>
      </c>
      <c r="D2073" s="4">
        <v>212</v>
      </c>
      <c r="E2073" s="4" t="s">
        <v>2</v>
      </c>
      <c r="F2073" s="5">
        <v>224</v>
      </c>
      <c r="G2073" s="7">
        <v>47488</v>
      </c>
    </row>
    <row r="2074" spans="1:7" x14ac:dyDescent="0.3">
      <c r="A2074" s="2">
        <v>44429</v>
      </c>
      <c r="B2074" s="3" t="s">
        <v>167</v>
      </c>
      <c r="C2074" s="4" t="s">
        <v>15</v>
      </c>
      <c r="D2074" s="4">
        <v>1200</v>
      </c>
      <c r="E2074" s="4" t="s">
        <v>2</v>
      </c>
      <c r="F2074" s="5">
        <v>3.6</v>
      </c>
      <c r="G2074" s="7">
        <v>4320</v>
      </c>
    </row>
    <row r="2075" spans="1:7" x14ac:dyDescent="0.3">
      <c r="A2075" s="2">
        <v>44431</v>
      </c>
      <c r="B2075" s="3" t="s">
        <v>167</v>
      </c>
      <c r="C2075" s="4" t="s">
        <v>15</v>
      </c>
      <c r="D2075" s="4">
        <v>4008</v>
      </c>
      <c r="E2075" s="4" t="s">
        <v>2</v>
      </c>
      <c r="F2075" s="5">
        <v>3.6</v>
      </c>
      <c r="G2075" s="7">
        <v>14428.800000000001</v>
      </c>
    </row>
    <row r="2076" spans="1:7" x14ac:dyDescent="0.3">
      <c r="A2076" s="2">
        <v>44433</v>
      </c>
      <c r="B2076" s="3" t="s">
        <v>167</v>
      </c>
      <c r="C2076" s="4" t="s">
        <v>15</v>
      </c>
      <c r="D2076" s="4">
        <v>2871</v>
      </c>
      <c r="E2076" s="4" t="s">
        <v>2</v>
      </c>
      <c r="F2076" s="5">
        <v>3.6</v>
      </c>
      <c r="G2076" s="7">
        <v>10335.6</v>
      </c>
    </row>
    <row r="2077" spans="1:7" x14ac:dyDescent="0.3">
      <c r="A2077" s="2">
        <v>44460</v>
      </c>
      <c r="B2077" s="3" t="s">
        <v>167</v>
      </c>
      <c r="C2077" s="4" t="s">
        <v>15</v>
      </c>
      <c r="D2077" s="4">
        <v>3624</v>
      </c>
      <c r="E2077" s="4" t="s">
        <v>2</v>
      </c>
      <c r="F2077" s="5">
        <v>3.6</v>
      </c>
      <c r="G2077" s="7">
        <v>13046.4</v>
      </c>
    </row>
    <row r="2078" spans="1:7" x14ac:dyDescent="0.3">
      <c r="A2078" s="2">
        <v>44469</v>
      </c>
      <c r="B2078" s="3" t="s">
        <v>167</v>
      </c>
      <c r="C2078" s="4" t="s">
        <v>15</v>
      </c>
      <c r="D2078" s="4">
        <v>3024</v>
      </c>
      <c r="E2078" s="4" t="s">
        <v>2</v>
      </c>
      <c r="F2078" s="5">
        <v>3.6</v>
      </c>
      <c r="G2078" s="7">
        <v>10886.4</v>
      </c>
    </row>
    <row r="2079" spans="1:7" x14ac:dyDescent="0.3">
      <c r="A2079" s="2">
        <v>44470</v>
      </c>
      <c r="B2079" s="3" t="s">
        <v>167</v>
      </c>
      <c r="C2079" s="4" t="s">
        <v>15</v>
      </c>
      <c r="D2079" s="4">
        <v>4194</v>
      </c>
      <c r="E2079" s="4" t="s">
        <v>2</v>
      </c>
      <c r="F2079" s="5">
        <v>3.9</v>
      </c>
      <c r="G2079" s="7">
        <v>16356.6</v>
      </c>
    </row>
    <row r="2080" spans="1:7" x14ac:dyDescent="0.3">
      <c r="A2080" s="2">
        <v>44492</v>
      </c>
      <c r="B2080" s="3" t="s">
        <v>167</v>
      </c>
      <c r="C2080" s="4" t="s">
        <v>15</v>
      </c>
      <c r="D2080" s="4">
        <v>4357</v>
      </c>
      <c r="E2080" s="4" t="s">
        <v>2</v>
      </c>
      <c r="F2080" s="5">
        <v>3.9</v>
      </c>
      <c r="G2080" s="7">
        <v>16992.3</v>
      </c>
    </row>
    <row r="2081" spans="1:7" x14ac:dyDescent="0.3">
      <c r="A2081" s="2">
        <v>44511</v>
      </c>
      <c r="B2081" s="3" t="s">
        <v>167</v>
      </c>
      <c r="C2081" s="4" t="s">
        <v>15</v>
      </c>
      <c r="D2081" s="4">
        <v>4176</v>
      </c>
      <c r="E2081" s="4" t="s">
        <v>2</v>
      </c>
      <c r="F2081" s="5">
        <v>4.95</v>
      </c>
      <c r="G2081" s="7">
        <v>20671.2</v>
      </c>
    </row>
    <row r="2082" spans="1:7" x14ac:dyDescent="0.3">
      <c r="A2082" s="2">
        <v>44544</v>
      </c>
      <c r="B2082" s="3" t="s">
        <v>167</v>
      </c>
      <c r="C2082" s="4" t="s">
        <v>15</v>
      </c>
      <c r="D2082" s="4">
        <v>4042</v>
      </c>
      <c r="E2082" s="4" t="s">
        <v>2</v>
      </c>
      <c r="F2082" s="5">
        <v>3.45</v>
      </c>
      <c r="G2082" s="7">
        <v>13944.900000000001</v>
      </c>
    </row>
    <row r="2083" spans="1:7" x14ac:dyDescent="0.3">
      <c r="A2083" s="2">
        <v>44552</v>
      </c>
      <c r="B2083" s="3" t="s">
        <v>167</v>
      </c>
      <c r="C2083" s="4" t="s">
        <v>15</v>
      </c>
      <c r="D2083" s="4">
        <v>3809</v>
      </c>
      <c r="E2083" s="4" t="s">
        <v>2</v>
      </c>
      <c r="F2083" s="5">
        <v>4.1500000000000004</v>
      </c>
      <c r="G2083" s="7">
        <v>15807.350000000002</v>
      </c>
    </row>
    <row r="2084" spans="1:7" x14ac:dyDescent="0.3">
      <c r="A2084" s="2">
        <v>43780</v>
      </c>
      <c r="B2084" s="3" t="s">
        <v>123</v>
      </c>
      <c r="C2084" s="4" t="s">
        <v>13</v>
      </c>
      <c r="D2084" s="4">
        <v>208</v>
      </c>
      <c r="E2084" s="4" t="s">
        <v>2</v>
      </c>
      <c r="F2084" s="5">
        <v>47</v>
      </c>
      <c r="G2084" s="7">
        <v>9776</v>
      </c>
    </row>
    <row r="2085" spans="1:7" x14ac:dyDescent="0.3">
      <c r="A2085" s="2">
        <v>44190</v>
      </c>
      <c r="B2085" s="3" t="s">
        <v>176</v>
      </c>
      <c r="C2085" s="4" t="s">
        <v>15</v>
      </c>
      <c r="D2085" s="4">
        <v>3108</v>
      </c>
      <c r="E2085" s="4" t="s">
        <v>2</v>
      </c>
      <c r="F2085" s="5">
        <v>3.55</v>
      </c>
      <c r="G2085" s="7">
        <v>11033.4</v>
      </c>
    </row>
    <row r="2086" spans="1:7" x14ac:dyDescent="0.3">
      <c r="A2086" s="2">
        <v>44210</v>
      </c>
      <c r="B2086" s="3" t="s">
        <v>176</v>
      </c>
      <c r="C2086" s="4" t="s">
        <v>15</v>
      </c>
      <c r="D2086" s="4">
        <v>2880</v>
      </c>
      <c r="E2086" s="4" t="s">
        <v>2</v>
      </c>
      <c r="F2086" s="5">
        <v>4.5</v>
      </c>
      <c r="G2086" s="7">
        <v>12960</v>
      </c>
    </row>
    <row r="2087" spans="1:7" x14ac:dyDescent="0.3">
      <c r="A2087" s="2">
        <v>44217</v>
      </c>
      <c r="B2087" s="3" t="s">
        <v>176</v>
      </c>
      <c r="C2087" s="4" t="s">
        <v>15</v>
      </c>
      <c r="D2087" s="4">
        <v>3860</v>
      </c>
      <c r="E2087" s="4" t="s">
        <v>2</v>
      </c>
      <c r="F2087" s="5">
        <v>3.2</v>
      </c>
      <c r="G2087" s="7">
        <v>12352</v>
      </c>
    </row>
    <row r="2088" spans="1:7" x14ac:dyDescent="0.3">
      <c r="A2088" s="2">
        <v>44125</v>
      </c>
      <c r="B2088" s="3" t="s">
        <v>163</v>
      </c>
      <c r="C2088" s="4" t="s">
        <v>13</v>
      </c>
      <c r="D2088" s="4">
        <v>1004</v>
      </c>
      <c r="E2088" s="4" t="s">
        <v>2</v>
      </c>
      <c r="F2088" s="5">
        <v>25.75</v>
      </c>
      <c r="G2088" s="7">
        <v>25853</v>
      </c>
    </row>
    <row r="2089" spans="1:7" x14ac:dyDescent="0.3">
      <c r="A2089" s="2">
        <v>44163</v>
      </c>
      <c r="B2089" s="3" t="s">
        <v>163</v>
      </c>
      <c r="C2089" s="4" t="s">
        <v>13</v>
      </c>
      <c r="D2089" s="4">
        <v>1050</v>
      </c>
      <c r="E2089" s="4" t="s">
        <v>2</v>
      </c>
      <c r="F2089" s="5">
        <v>25.75</v>
      </c>
      <c r="G2089" s="7">
        <v>27037.5</v>
      </c>
    </row>
    <row r="2090" spans="1:7" x14ac:dyDescent="0.3">
      <c r="A2090" s="2">
        <v>44163</v>
      </c>
      <c r="B2090" s="3" t="s">
        <v>163</v>
      </c>
      <c r="C2090" s="4" t="s">
        <v>13</v>
      </c>
      <c r="D2090" s="4">
        <v>1050</v>
      </c>
      <c r="E2090" s="4" t="s">
        <v>2</v>
      </c>
      <c r="F2090" s="5">
        <v>26.25</v>
      </c>
      <c r="G2090" s="7">
        <v>27562.5</v>
      </c>
    </row>
    <row r="2091" spans="1:7" x14ac:dyDescent="0.3">
      <c r="A2091" s="2">
        <v>44166</v>
      </c>
      <c r="B2091" s="3" t="s">
        <v>163</v>
      </c>
      <c r="C2091" s="4" t="s">
        <v>13</v>
      </c>
      <c r="D2091" s="4">
        <v>990</v>
      </c>
      <c r="E2091" s="4" t="s">
        <v>2</v>
      </c>
      <c r="F2091" s="5">
        <v>26.25</v>
      </c>
      <c r="G2091" s="7">
        <v>25987.5</v>
      </c>
    </row>
    <row r="2092" spans="1:7" x14ac:dyDescent="0.3">
      <c r="A2092" s="2">
        <v>44172</v>
      </c>
      <c r="B2092" s="3" t="s">
        <v>163</v>
      </c>
      <c r="C2092" s="4" t="s">
        <v>13</v>
      </c>
      <c r="D2092" s="4">
        <v>1020</v>
      </c>
      <c r="E2092" s="4" t="s">
        <v>2</v>
      </c>
      <c r="F2092" s="5">
        <v>26.25</v>
      </c>
      <c r="G2092" s="7">
        <v>26775</v>
      </c>
    </row>
    <row r="2093" spans="1:7" x14ac:dyDescent="0.3">
      <c r="A2093" s="2">
        <v>44179</v>
      </c>
      <c r="B2093" s="3" t="s">
        <v>163</v>
      </c>
      <c r="C2093" s="4" t="s">
        <v>13</v>
      </c>
      <c r="D2093" s="4">
        <v>1050</v>
      </c>
      <c r="E2093" s="4" t="s">
        <v>2</v>
      </c>
      <c r="F2093" s="5">
        <v>26.75</v>
      </c>
      <c r="G2093" s="7">
        <v>28087.5</v>
      </c>
    </row>
    <row r="2094" spans="1:7" x14ac:dyDescent="0.3">
      <c r="A2094" s="2">
        <v>44183</v>
      </c>
      <c r="B2094" s="3" t="s">
        <v>163</v>
      </c>
      <c r="C2094" s="4" t="s">
        <v>13</v>
      </c>
      <c r="D2094" s="4">
        <v>1050</v>
      </c>
      <c r="E2094" s="4" t="s">
        <v>2</v>
      </c>
      <c r="F2094" s="5">
        <v>26.75</v>
      </c>
      <c r="G2094" s="7">
        <v>28087.5</v>
      </c>
    </row>
    <row r="2095" spans="1:7" x14ac:dyDescent="0.3">
      <c r="A2095" s="2">
        <v>44194</v>
      </c>
      <c r="B2095" s="3" t="s">
        <v>163</v>
      </c>
      <c r="C2095" s="4" t="s">
        <v>13</v>
      </c>
      <c r="D2095" s="4">
        <v>1050</v>
      </c>
      <c r="E2095" s="4" t="s">
        <v>2</v>
      </c>
      <c r="F2095" s="5">
        <v>26.75</v>
      </c>
      <c r="G2095" s="7">
        <v>28087.5</v>
      </c>
    </row>
    <row r="2096" spans="1:7" x14ac:dyDescent="0.3">
      <c r="A2096" s="2">
        <v>44201</v>
      </c>
      <c r="B2096" s="3" t="s">
        <v>163</v>
      </c>
      <c r="C2096" s="4" t="s">
        <v>13</v>
      </c>
      <c r="D2096" s="4">
        <v>1050</v>
      </c>
      <c r="E2096" s="4" t="s">
        <v>2</v>
      </c>
      <c r="F2096" s="5">
        <v>26.75</v>
      </c>
      <c r="G2096" s="7">
        <v>28087.5</v>
      </c>
    </row>
    <row r="2097" spans="1:7" x14ac:dyDescent="0.3">
      <c r="A2097" s="2">
        <v>44203</v>
      </c>
      <c r="B2097" s="3" t="s">
        <v>163</v>
      </c>
      <c r="C2097" s="4" t="s">
        <v>13</v>
      </c>
      <c r="D2097" s="4">
        <v>1050</v>
      </c>
      <c r="E2097" s="4" t="s">
        <v>2</v>
      </c>
      <c r="F2097" s="5">
        <v>26.75</v>
      </c>
      <c r="G2097" s="7">
        <v>28087.5</v>
      </c>
    </row>
    <row r="2098" spans="1:7" x14ac:dyDescent="0.3">
      <c r="A2098" s="2">
        <v>44208</v>
      </c>
      <c r="B2098" s="3" t="s">
        <v>163</v>
      </c>
      <c r="C2098" s="4" t="s">
        <v>13</v>
      </c>
      <c r="D2098" s="4">
        <v>90</v>
      </c>
      <c r="E2098" s="4" t="s">
        <v>2</v>
      </c>
      <c r="F2098" s="5">
        <v>19</v>
      </c>
      <c r="G2098" s="7">
        <v>1710</v>
      </c>
    </row>
    <row r="2099" spans="1:7" x14ac:dyDescent="0.3">
      <c r="A2099" s="2">
        <v>44208</v>
      </c>
      <c r="B2099" s="3" t="s">
        <v>163</v>
      </c>
      <c r="C2099" s="4" t="s">
        <v>13</v>
      </c>
      <c r="D2099" s="4">
        <v>990</v>
      </c>
      <c r="E2099" s="4" t="s">
        <v>2</v>
      </c>
      <c r="F2099" s="5">
        <v>27.5</v>
      </c>
      <c r="G2099" s="7">
        <v>27225</v>
      </c>
    </row>
    <row r="2100" spans="1:7" x14ac:dyDescent="0.3">
      <c r="A2100" s="2">
        <v>44211</v>
      </c>
      <c r="B2100" s="3" t="s">
        <v>163</v>
      </c>
      <c r="C2100" s="4" t="s">
        <v>13</v>
      </c>
      <c r="D2100" s="4">
        <v>1050</v>
      </c>
      <c r="E2100" s="4" t="s">
        <v>2</v>
      </c>
      <c r="F2100" s="5">
        <v>27.5</v>
      </c>
      <c r="G2100" s="7">
        <v>28875</v>
      </c>
    </row>
    <row r="2101" spans="1:7" x14ac:dyDescent="0.3">
      <c r="A2101" s="2">
        <v>44216</v>
      </c>
      <c r="B2101" s="3" t="s">
        <v>163</v>
      </c>
      <c r="C2101" s="4" t="s">
        <v>13</v>
      </c>
      <c r="D2101" s="4">
        <v>1050</v>
      </c>
      <c r="E2101" s="4" t="s">
        <v>2</v>
      </c>
      <c r="F2101" s="5">
        <v>27.5</v>
      </c>
      <c r="G2101" s="7">
        <v>28875</v>
      </c>
    </row>
    <row r="2102" spans="1:7" x14ac:dyDescent="0.3">
      <c r="A2102" s="2">
        <v>44217</v>
      </c>
      <c r="B2102" s="3" t="s">
        <v>163</v>
      </c>
      <c r="C2102" s="4" t="s">
        <v>13</v>
      </c>
      <c r="D2102" s="4">
        <v>1050</v>
      </c>
      <c r="E2102" s="4" t="s">
        <v>2</v>
      </c>
      <c r="F2102" s="5">
        <v>27.5</v>
      </c>
      <c r="G2102" s="7">
        <v>28875</v>
      </c>
    </row>
    <row r="2103" spans="1:7" x14ac:dyDescent="0.3">
      <c r="A2103" s="2">
        <v>44224</v>
      </c>
      <c r="B2103" s="3" t="s">
        <v>163</v>
      </c>
      <c r="C2103" s="4" t="s">
        <v>13</v>
      </c>
      <c r="D2103" s="4">
        <v>1050</v>
      </c>
      <c r="E2103" s="4" t="s">
        <v>2</v>
      </c>
      <c r="F2103" s="5">
        <v>27.5</v>
      </c>
      <c r="G2103" s="7">
        <v>28875</v>
      </c>
    </row>
    <row r="2104" spans="1:7" x14ac:dyDescent="0.3">
      <c r="A2104" s="2">
        <v>44229</v>
      </c>
      <c r="B2104" s="3" t="s">
        <v>163</v>
      </c>
      <c r="C2104" s="4" t="s">
        <v>13</v>
      </c>
      <c r="D2104" s="4">
        <v>1050</v>
      </c>
      <c r="E2104" s="4" t="s">
        <v>2</v>
      </c>
      <c r="F2104" s="5">
        <v>27.5</v>
      </c>
      <c r="G2104" s="7">
        <v>28875</v>
      </c>
    </row>
    <row r="2105" spans="1:7" x14ac:dyDescent="0.3">
      <c r="A2105" s="2">
        <v>44232</v>
      </c>
      <c r="B2105" s="3" t="s">
        <v>163</v>
      </c>
      <c r="C2105" s="4" t="s">
        <v>13</v>
      </c>
      <c r="D2105" s="4">
        <v>1050</v>
      </c>
      <c r="E2105" s="4" t="s">
        <v>2</v>
      </c>
      <c r="F2105" s="5">
        <v>27.5</v>
      </c>
      <c r="G2105" s="7">
        <v>28875</v>
      </c>
    </row>
    <row r="2106" spans="1:7" x14ac:dyDescent="0.3">
      <c r="A2106" s="2">
        <v>44235</v>
      </c>
      <c r="B2106" s="3" t="s">
        <v>163</v>
      </c>
      <c r="C2106" s="4" t="s">
        <v>13</v>
      </c>
      <c r="D2106" s="4">
        <v>1050</v>
      </c>
      <c r="E2106" s="4" t="s">
        <v>2</v>
      </c>
      <c r="F2106" s="5">
        <v>28</v>
      </c>
      <c r="G2106" s="7">
        <v>29400</v>
      </c>
    </row>
    <row r="2107" spans="1:7" x14ac:dyDescent="0.3">
      <c r="A2107" s="2">
        <v>44238</v>
      </c>
      <c r="B2107" s="3" t="s">
        <v>163</v>
      </c>
      <c r="C2107" s="4" t="s">
        <v>13</v>
      </c>
      <c r="D2107" s="4">
        <v>1050</v>
      </c>
      <c r="E2107" s="4" t="s">
        <v>2</v>
      </c>
      <c r="F2107" s="5">
        <v>28</v>
      </c>
      <c r="G2107" s="7">
        <v>29400</v>
      </c>
    </row>
    <row r="2108" spans="1:7" x14ac:dyDescent="0.3">
      <c r="A2108" s="2">
        <v>44242</v>
      </c>
      <c r="B2108" s="3" t="s">
        <v>163</v>
      </c>
      <c r="C2108" s="4" t="s">
        <v>13</v>
      </c>
      <c r="D2108" s="4">
        <v>1050</v>
      </c>
      <c r="E2108" s="4" t="s">
        <v>2</v>
      </c>
      <c r="F2108" s="5">
        <v>28</v>
      </c>
      <c r="G2108" s="7">
        <v>29400</v>
      </c>
    </row>
    <row r="2109" spans="1:7" x14ac:dyDescent="0.3">
      <c r="A2109" s="2">
        <v>44250</v>
      </c>
      <c r="B2109" s="3" t="s">
        <v>163</v>
      </c>
      <c r="C2109" s="4" t="s">
        <v>13</v>
      </c>
      <c r="D2109" s="4">
        <v>1050</v>
      </c>
      <c r="E2109" s="4" t="s">
        <v>2</v>
      </c>
      <c r="F2109" s="5">
        <v>28</v>
      </c>
      <c r="G2109" s="7">
        <v>29400</v>
      </c>
    </row>
    <row r="2110" spans="1:7" x14ac:dyDescent="0.3">
      <c r="A2110" s="2">
        <v>44257</v>
      </c>
      <c r="B2110" s="3" t="s">
        <v>163</v>
      </c>
      <c r="C2110" s="4" t="s">
        <v>13</v>
      </c>
      <c r="D2110" s="4">
        <v>1050</v>
      </c>
      <c r="E2110" s="4" t="s">
        <v>2</v>
      </c>
      <c r="F2110" s="5">
        <v>28</v>
      </c>
      <c r="G2110" s="7">
        <v>29400</v>
      </c>
    </row>
    <row r="2111" spans="1:7" x14ac:dyDescent="0.3">
      <c r="A2111" s="2">
        <v>44263</v>
      </c>
      <c r="B2111" s="3" t="s">
        <v>163</v>
      </c>
      <c r="C2111" s="4" t="s">
        <v>13</v>
      </c>
      <c r="D2111" s="4">
        <v>1050</v>
      </c>
      <c r="E2111" s="4" t="s">
        <v>2</v>
      </c>
      <c r="F2111" s="5">
        <v>28</v>
      </c>
      <c r="G2111" s="7">
        <v>29400</v>
      </c>
    </row>
    <row r="2112" spans="1:7" x14ac:dyDescent="0.3">
      <c r="A2112" s="2">
        <v>44272</v>
      </c>
      <c r="B2112" s="3" t="s">
        <v>163</v>
      </c>
      <c r="C2112" s="4" t="s">
        <v>13</v>
      </c>
      <c r="D2112" s="4">
        <v>1050</v>
      </c>
      <c r="E2112" s="4" t="s">
        <v>2</v>
      </c>
      <c r="F2112" s="5">
        <v>28.6</v>
      </c>
      <c r="G2112" s="7">
        <v>30030</v>
      </c>
    </row>
    <row r="2113" spans="1:7" x14ac:dyDescent="0.3">
      <c r="A2113" s="2">
        <v>44277</v>
      </c>
      <c r="B2113" s="3" t="s">
        <v>163</v>
      </c>
      <c r="C2113" s="4" t="s">
        <v>13</v>
      </c>
      <c r="D2113" s="4">
        <v>1050</v>
      </c>
      <c r="E2113" s="4" t="s">
        <v>2</v>
      </c>
      <c r="F2113" s="5">
        <v>28.6</v>
      </c>
      <c r="G2113" s="7">
        <v>30030</v>
      </c>
    </row>
    <row r="2114" spans="1:7" x14ac:dyDescent="0.3">
      <c r="A2114" s="2">
        <v>44288</v>
      </c>
      <c r="B2114" s="3" t="s">
        <v>163</v>
      </c>
      <c r="C2114" s="4" t="s">
        <v>13</v>
      </c>
      <c r="D2114" s="4">
        <v>1575</v>
      </c>
      <c r="E2114" s="4" t="s">
        <v>2</v>
      </c>
      <c r="F2114" s="5">
        <v>20</v>
      </c>
      <c r="G2114" s="7">
        <v>31500</v>
      </c>
    </row>
    <row r="2115" spans="1:7" x14ac:dyDescent="0.3">
      <c r="A2115" s="2">
        <v>44310</v>
      </c>
      <c r="B2115" s="3" t="s">
        <v>163</v>
      </c>
      <c r="C2115" s="4" t="s">
        <v>13</v>
      </c>
      <c r="D2115" s="4">
        <v>1050</v>
      </c>
      <c r="E2115" s="4" t="s">
        <v>2</v>
      </c>
      <c r="F2115" s="5">
        <v>28.6</v>
      </c>
      <c r="G2115" s="7">
        <v>30030</v>
      </c>
    </row>
    <row r="2116" spans="1:7" x14ac:dyDescent="0.3">
      <c r="A2116" s="2">
        <v>44313</v>
      </c>
      <c r="B2116" s="3" t="s">
        <v>163</v>
      </c>
      <c r="C2116" s="4" t="s">
        <v>13</v>
      </c>
      <c r="D2116" s="4">
        <v>1050</v>
      </c>
      <c r="E2116" s="4" t="s">
        <v>2</v>
      </c>
      <c r="F2116" s="5">
        <v>28.6</v>
      </c>
      <c r="G2116" s="7">
        <v>30030</v>
      </c>
    </row>
    <row r="2117" spans="1:7" x14ac:dyDescent="0.3">
      <c r="A2117" s="2">
        <v>44319</v>
      </c>
      <c r="B2117" s="3" t="s">
        <v>163</v>
      </c>
      <c r="C2117" s="4" t="s">
        <v>13</v>
      </c>
      <c r="D2117" s="4">
        <v>1050</v>
      </c>
      <c r="E2117" s="4" t="s">
        <v>2</v>
      </c>
      <c r="F2117" s="5">
        <v>28.6</v>
      </c>
      <c r="G2117" s="7">
        <v>30030</v>
      </c>
    </row>
    <row r="2118" spans="1:7" x14ac:dyDescent="0.3">
      <c r="A2118" s="2">
        <v>44321</v>
      </c>
      <c r="B2118" s="3" t="s">
        <v>163</v>
      </c>
      <c r="C2118" s="4" t="s">
        <v>13</v>
      </c>
      <c r="D2118" s="4">
        <v>1050</v>
      </c>
      <c r="E2118" s="4" t="s">
        <v>2</v>
      </c>
      <c r="F2118" s="5">
        <v>28.6</v>
      </c>
      <c r="G2118" s="7">
        <v>30030</v>
      </c>
    </row>
    <row r="2119" spans="1:7" x14ac:dyDescent="0.3">
      <c r="A2119" s="2">
        <v>44324</v>
      </c>
      <c r="B2119" s="3" t="s">
        <v>163</v>
      </c>
      <c r="C2119" s="4" t="s">
        <v>13</v>
      </c>
      <c r="D2119" s="4">
        <v>1050</v>
      </c>
      <c r="E2119" s="4" t="s">
        <v>2</v>
      </c>
      <c r="F2119" s="5">
        <v>28.6</v>
      </c>
      <c r="G2119" s="7">
        <v>30030</v>
      </c>
    </row>
    <row r="2120" spans="1:7" x14ac:dyDescent="0.3">
      <c r="A2120" s="2">
        <v>44329</v>
      </c>
      <c r="B2120" s="3" t="s">
        <v>163</v>
      </c>
      <c r="C2120" s="4" t="s">
        <v>13</v>
      </c>
      <c r="D2120" s="4">
        <v>1050</v>
      </c>
      <c r="E2120" s="4" t="s">
        <v>2</v>
      </c>
      <c r="F2120" s="5">
        <v>28.6</v>
      </c>
      <c r="G2120" s="7">
        <v>30030</v>
      </c>
    </row>
    <row r="2121" spans="1:7" x14ac:dyDescent="0.3">
      <c r="A2121" s="2">
        <v>44349</v>
      </c>
      <c r="B2121" s="3" t="s">
        <v>163</v>
      </c>
      <c r="C2121" s="4" t="s">
        <v>13</v>
      </c>
      <c r="D2121" s="4">
        <v>1050</v>
      </c>
      <c r="E2121" s="4" t="s">
        <v>2</v>
      </c>
      <c r="F2121" s="5">
        <v>28.6</v>
      </c>
      <c r="G2121" s="7">
        <v>30030</v>
      </c>
    </row>
    <row r="2122" spans="1:7" x14ac:dyDescent="0.3">
      <c r="A2122" s="2">
        <v>44352</v>
      </c>
      <c r="B2122" s="3" t="s">
        <v>163</v>
      </c>
      <c r="C2122" s="4" t="s">
        <v>13</v>
      </c>
      <c r="D2122" s="4">
        <v>1050</v>
      </c>
      <c r="E2122" s="4" t="s">
        <v>2</v>
      </c>
      <c r="F2122" s="5">
        <v>28.6</v>
      </c>
      <c r="G2122" s="7">
        <v>30030</v>
      </c>
    </row>
    <row r="2123" spans="1:7" x14ac:dyDescent="0.3">
      <c r="A2123" s="2">
        <v>44358</v>
      </c>
      <c r="B2123" s="3" t="s">
        <v>163</v>
      </c>
      <c r="C2123" s="4" t="s">
        <v>13</v>
      </c>
      <c r="D2123" s="4">
        <v>1050</v>
      </c>
      <c r="E2123" s="4" t="s">
        <v>2</v>
      </c>
      <c r="F2123" s="5">
        <v>28.6</v>
      </c>
      <c r="G2123" s="7">
        <v>30030</v>
      </c>
    </row>
    <row r="2124" spans="1:7" x14ac:dyDescent="0.3">
      <c r="A2124" s="2">
        <v>44363</v>
      </c>
      <c r="B2124" s="3" t="s">
        <v>163</v>
      </c>
      <c r="C2124" s="4" t="s">
        <v>13</v>
      </c>
      <c r="D2124" s="4">
        <v>2524</v>
      </c>
      <c r="E2124" s="4" t="s">
        <v>2</v>
      </c>
      <c r="F2124" s="5">
        <v>13.8</v>
      </c>
      <c r="G2124" s="7">
        <v>34831.200000000004</v>
      </c>
    </row>
    <row r="2125" spans="1:7" x14ac:dyDescent="0.3">
      <c r="A2125" s="2">
        <v>44363</v>
      </c>
      <c r="B2125" s="3" t="s">
        <v>163</v>
      </c>
      <c r="C2125" s="4" t="s">
        <v>13</v>
      </c>
      <c r="D2125" s="4">
        <v>2522</v>
      </c>
      <c r="E2125" s="4" t="s">
        <v>2</v>
      </c>
      <c r="F2125" s="5">
        <v>13.8</v>
      </c>
      <c r="G2125" s="7">
        <v>34803.599999999999</v>
      </c>
    </row>
    <row r="2126" spans="1:7" x14ac:dyDescent="0.3">
      <c r="A2126" s="2">
        <v>44363</v>
      </c>
      <c r="B2126" s="3" t="s">
        <v>163</v>
      </c>
      <c r="C2126" s="4" t="s">
        <v>13</v>
      </c>
      <c r="D2126" s="4">
        <v>401</v>
      </c>
      <c r="E2126" s="4" t="s">
        <v>2</v>
      </c>
      <c r="F2126" s="5">
        <v>18.5</v>
      </c>
      <c r="G2126" s="7">
        <v>7418.5</v>
      </c>
    </row>
    <row r="2127" spans="1:7" x14ac:dyDescent="0.3">
      <c r="A2127" s="2">
        <v>44370</v>
      </c>
      <c r="B2127" s="3" t="s">
        <v>163</v>
      </c>
      <c r="C2127" s="4" t="s">
        <v>13</v>
      </c>
      <c r="D2127" s="4">
        <v>1050</v>
      </c>
      <c r="E2127" s="4" t="s">
        <v>2</v>
      </c>
      <c r="F2127" s="5">
        <v>28.6</v>
      </c>
      <c r="G2127" s="7">
        <v>30030</v>
      </c>
    </row>
    <row r="2128" spans="1:7" x14ac:dyDescent="0.3">
      <c r="A2128" s="2">
        <v>44377</v>
      </c>
      <c r="B2128" s="3" t="s">
        <v>163</v>
      </c>
      <c r="C2128" s="4" t="s">
        <v>13</v>
      </c>
      <c r="D2128" s="4">
        <v>1050</v>
      </c>
      <c r="E2128" s="4" t="s">
        <v>2</v>
      </c>
      <c r="F2128" s="5">
        <v>28.6</v>
      </c>
      <c r="G2128" s="7">
        <v>30030</v>
      </c>
    </row>
    <row r="2129" spans="1:7" x14ac:dyDescent="0.3">
      <c r="A2129" s="2">
        <v>44386</v>
      </c>
      <c r="B2129" s="3" t="s">
        <v>163</v>
      </c>
      <c r="C2129" s="4" t="s">
        <v>13</v>
      </c>
      <c r="D2129" s="4">
        <v>1050</v>
      </c>
      <c r="E2129" s="4" t="s">
        <v>2</v>
      </c>
      <c r="F2129" s="5">
        <v>28.6</v>
      </c>
      <c r="G2129" s="7">
        <v>30030</v>
      </c>
    </row>
    <row r="2130" spans="1:7" x14ac:dyDescent="0.3">
      <c r="A2130" s="2">
        <v>44396</v>
      </c>
      <c r="B2130" s="3" t="s">
        <v>163</v>
      </c>
      <c r="C2130" s="4" t="s">
        <v>13</v>
      </c>
      <c r="D2130" s="4">
        <v>599</v>
      </c>
      <c r="E2130" s="4" t="s">
        <v>2</v>
      </c>
      <c r="F2130" s="5">
        <v>18.5</v>
      </c>
      <c r="G2130" s="7">
        <v>11081.5</v>
      </c>
    </row>
    <row r="2131" spans="1:7" x14ac:dyDescent="0.3">
      <c r="A2131" s="2">
        <v>44408</v>
      </c>
      <c r="B2131" s="3" t="s">
        <v>163</v>
      </c>
      <c r="C2131" s="4" t="s">
        <v>13</v>
      </c>
      <c r="D2131" s="4">
        <v>1050</v>
      </c>
      <c r="E2131" s="4" t="s">
        <v>2</v>
      </c>
      <c r="F2131" s="5">
        <v>28.6</v>
      </c>
      <c r="G2131" s="7">
        <v>30030</v>
      </c>
    </row>
    <row r="2132" spans="1:7" x14ac:dyDescent="0.3">
      <c r="A2132" s="2">
        <v>44417</v>
      </c>
      <c r="B2132" s="3" t="s">
        <v>163</v>
      </c>
      <c r="C2132" s="4" t="s">
        <v>13</v>
      </c>
      <c r="D2132" s="4">
        <v>2100</v>
      </c>
      <c r="E2132" s="4" t="s">
        <v>2</v>
      </c>
      <c r="F2132" s="5">
        <v>28.6</v>
      </c>
      <c r="G2132" s="7">
        <v>60060</v>
      </c>
    </row>
    <row r="2133" spans="1:7" x14ac:dyDescent="0.3">
      <c r="A2133" s="2">
        <v>44431</v>
      </c>
      <c r="B2133" s="3" t="s">
        <v>163</v>
      </c>
      <c r="C2133" s="4" t="s">
        <v>13</v>
      </c>
      <c r="D2133" s="4">
        <v>1050</v>
      </c>
      <c r="E2133" s="4" t="s">
        <v>2</v>
      </c>
      <c r="F2133" s="5">
        <v>28.6</v>
      </c>
      <c r="G2133" s="7">
        <v>30030</v>
      </c>
    </row>
    <row r="2134" spans="1:7" x14ac:dyDescent="0.3">
      <c r="A2134" s="2">
        <v>44440</v>
      </c>
      <c r="B2134" s="3" t="s">
        <v>163</v>
      </c>
      <c r="C2134" s="4" t="s">
        <v>13</v>
      </c>
      <c r="D2134" s="4">
        <v>1050</v>
      </c>
      <c r="E2134" s="4" t="s">
        <v>2</v>
      </c>
      <c r="F2134" s="5">
        <v>28.6</v>
      </c>
      <c r="G2134" s="7">
        <v>30030</v>
      </c>
    </row>
    <row r="2135" spans="1:7" x14ac:dyDescent="0.3">
      <c r="A2135" s="2">
        <v>44467</v>
      </c>
      <c r="B2135" s="3" t="s">
        <v>163</v>
      </c>
      <c r="C2135" s="4" t="s">
        <v>13</v>
      </c>
      <c r="D2135" s="4">
        <v>1050</v>
      </c>
      <c r="E2135" s="4" t="s">
        <v>2</v>
      </c>
      <c r="F2135" s="5">
        <v>28.6</v>
      </c>
      <c r="G2135" s="7">
        <v>30030</v>
      </c>
    </row>
    <row r="2136" spans="1:7" x14ac:dyDescent="0.3">
      <c r="A2136" s="2">
        <v>44468</v>
      </c>
      <c r="B2136" s="3" t="s">
        <v>163</v>
      </c>
      <c r="C2136" s="4" t="s">
        <v>13</v>
      </c>
      <c r="D2136" s="4">
        <v>913</v>
      </c>
      <c r="E2136" s="4" t="s">
        <v>2</v>
      </c>
      <c r="F2136" s="5">
        <v>32.799999999999997</v>
      </c>
      <c r="G2136" s="7">
        <v>29946.399999999998</v>
      </c>
    </row>
    <row r="2137" spans="1:7" x14ac:dyDescent="0.3">
      <c r="A2137" s="2">
        <v>44523</v>
      </c>
      <c r="B2137" s="3" t="s">
        <v>163</v>
      </c>
      <c r="C2137" s="4" t="s">
        <v>13</v>
      </c>
      <c r="D2137" s="4">
        <v>1050</v>
      </c>
      <c r="E2137" s="4" t="s">
        <v>2</v>
      </c>
      <c r="F2137" s="5">
        <v>33.5</v>
      </c>
      <c r="G2137" s="7">
        <v>35175</v>
      </c>
    </row>
    <row r="2138" spans="1:7" x14ac:dyDescent="0.3">
      <c r="A2138" s="2">
        <v>44539</v>
      </c>
      <c r="B2138" s="3" t="s">
        <v>163</v>
      </c>
      <c r="C2138" s="4" t="s">
        <v>13</v>
      </c>
      <c r="D2138" s="4">
        <v>2018</v>
      </c>
      <c r="E2138" s="4" t="s">
        <v>2</v>
      </c>
      <c r="F2138" s="5">
        <v>29</v>
      </c>
      <c r="G2138" s="7">
        <v>58522</v>
      </c>
    </row>
    <row r="2139" spans="1:7" x14ac:dyDescent="0.3">
      <c r="A2139" s="2">
        <v>44546</v>
      </c>
      <c r="B2139" s="3" t="s">
        <v>163</v>
      </c>
      <c r="C2139" s="4" t="s">
        <v>13</v>
      </c>
      <c r="D2139" s="4">
        <v>200</v>
      </c>
      <c r="E2139" s="4" t="s">
        <v>2</v>
      </c>
      <c r="F2139" s="5">
        <v>32.5</v>
      </c>
      <c r="G2139" s="7">
        <v>6500</v>
      </c>
    </row>
    <row r="2140" spans="1:7" x14ac:dyDescent="0.3">
      <c r="A2140" s="2">
        <v>44546</v>
      </c>
      <c r="B2140" s="3" t="s">
        <v>163</v>
      </c>
      <c r="C2140" s="4" t="s">
        <v>13</v>
      </c>
      <c r="D2140" s="4">
        <v>998</v>
      </c>
      <c r="E2140" s="4" t="s">
        <v>2</v>
      </c>
      <c r="F2140" s="5">
        <v>35</v>
      </c>
      <c r="G2140" s="7">
        <v>34930</v>
      </c>
    </row>
    <row r="2141" spans="1:7" x14ac:dyDescent="0.3">
      <c r="A2141" s="2">
        <v>44571</v>
      </c>
      <c r="B2141" s="3" t="s">
        <v>163</v>
      </c>
      <c r="C2141" s="4" t="s">
        <v>13</v>
      </c>
      <c r="D2141" s="4">
        <v>900</v>
      </c>
      <c r="E2141" s="4" t="s">
        <v>2</v>
      </c>
      <c r="F2141" s="5">
        <v>33.5</v>
      </c>
      <c r="G2141" s="7">
        <v>30150</v>
      </c>
    </row>
    <row r="2142" spans="1:7" x14ac:dyDescent="0.3">
      <c r="A2142" s="2">
        <v>44578</v>
      </c>
      <c r="B2142" s="3" t="s">
        <v>163</v>
      </c>
      <c r="C2142" s="4" t="s">
        <v>13</v>
      </c>
      <c r="D2142" s="4">
        <v>900</v>
      </c>
      <c r="E2142" s="4" t="s">
        <v>2</v>
      </c>
      <c r="F2142" s="5">
        <v>33.5</v>
      </c>
      <c r="G2142" s="7">
        <v>30150</v>
      </c>
    </row>
    <row r="2143" spans="1:7" x14ac:dyDescent="0.3">
      <c r="A2143" s="2">
        <v>44583</v>
      </c>
      <c r="B2143" s="3" t="s">
        <v>163</v>
      </c>
      <c r="C2143" s="4" t="s">
        <v>13</v>
      </c>
      <c r="D2143" s="4">
        <v>900</v>
      </c>
      <c r="E2143" s="4" t="s">
        <v>2</v>
      </c>
      <c r="F2143" s="5">
        <v>33.5</v>
      </c>
      <c r="G2143" s="7">
        <v>30150</v>
      </c>
    </row>
    <row r="2144" spans="1:7" x14ac:dyDescent="0.3">
      <c r="A2144" s="2">
        <v>44588</v>
      </c>
      <c r="B2144" s="3" t="s">
        <v>163</v>
      </c>
      <c r="C2144" s="4" t="s">
        <v>13</v>
      </c>
      <c r="D2144" s="4">
        <v>900</v>
      </c>
      <c r="E2144" s="4" t="s">
        <v>2</v>
      </c>
      <c r="F2144" s="5">
        <v>33.5</v>
      </c>
      <c r="G2144" s="7">
        <v>30150</v>
      </c>
    </row>
    <row r="2145" spans="1:7" x14ac:dyDescent="0.3">
      <c r="A2145" s="2">
        <v>44593</v>
      </c>
      <c r="B2145" s="3" t="s">
        <v>163</v>
      </c>
      <c r="C2145" s="4" t="s">
        <v>13</v>
      </c>
      <c r="D2145" s="4">
        <v>900</v>
      </c>
      <c r="E2145" s="4" t="s">
        <v>2</v>
      </c>
      <c r="F2145" s="5">
        <v>33.5</v>
      </c>
      <c r="G2145" s="7">
        <v>30150</v>
      </c>
    </row>
    <row r="2146" spans="1:7" x14ac:dyDescent="0.3">
      <c r="A2146" s="2">
        <v>44599</v>
      </c>
      <c r="B2146" s="3" t="s">
        <v>163</v>
      </c>
      <c r="C2146" s="4" t="s">
        <v>13</v>
      </c>
      <c r="D2146" s="4">
        <v>900</v>
      </c>
      <c r="E2146" s="4" t="s">
        <v>2</v>
      </c>
      <c r="F2146" s="5">
        <v>33.5</v>
      </c>
      <c r="G2146" s="7">
        <v>30150</v>
      </c>
    </row>
    <row r="2147" spans="1:7" x14ac:dyDescent="0.3">
      <c r="A2147" s="2">
        <v>44604</v>
      </c>
      <c r="B2147" s="3" t="s">
        <v>163</v>
      </c>
      <c r="C2147" s="4" t="s">
        <v>13</v>
      </c>
      <c r="D2147" s="4">
        <v>900</v>
      </c>
      <c r="E2147" s="4" t="s">
        <v>2</v>
      </c>
      <c r="F2147" s="5">
        <v>33.5</v>
      </c>
      <c r="G2147" s="7">
        <v>30150</v>
      </c>
    </row>
    <row r="2148" spans="1:7" x14ac:dyDescent="0.3">
      <c r="A2148" s="2">
        <v>43707</v>
      </c>
      <c r="B2148" s="3" t="s">
        <v>89</v>
      </c>
      <c r="C2148" s="4" t="s">
        <v>14</v>
      </c>
      <c r="D2148" s="4">
        <v>410</v>
      </c>
      <c r="E2148" s="4" t="s">
        <v>1</v>
      </c>
      <c r="F2148" s="5">
        <v>32</v>
      </c>
      <c r="G2148" s="7">
        <v>13120</v>
      </c>
    </row>
    <row r="2149" spans="1:7" x14ac:dyDescent="0.3">
      <c r="A2149" s="2">
        <v>43888</v>
      </c>
      <c r="B2149" s="3" t="s">
        <v>89</v>
      </c>
      <c r="C2149" s="4" t="s">
        <v>14</v>
      </c>
      <c r="D2149" s="4">
        <v>526</v>
      </c>
      <c r="E2149" s="4" t="s">
        <v>1</v>
      </c>
      <c r="F2149" s="5">
        <v>29</v>
      </c>
      <c r="G2149" s="7">
        <v>15254</v>
      </c>
    </row>
    <row r="2150" spans="1:7" x14ac:dyDescent="0.3">
      <c r="A2150" s="2">
        <v>44189</v>
      </c>
      <c r="B2150" s="3" t="s">
        <v>175</v>
      </c>
      <c r="C2150" s="4" t="s">
        <v>11</v>
      </c>
      <c r="D2150" s="4">
        <v>420</v>
      </c>
      <c r="E2150" s="4" t="s">
        <v>1</v>
      </c>
      <c r="F2150" s="5">
        <v>37</v>
      </c>
      <c r="G2150" s="7">
        <v>15540</v>
      </c>
    </row>
    <row r="2151" spans="1:7" x14ac:dyDescent="0.3">
      <c r="A2151" s="2">
        <v>44292</v>
      </c>
      <c r="B2151" s="3" t="s">
        <v>175</v>
      </c>
      <c r="C2151" s="4" t="s">
        <v>11</v>
      </c>
      <c r="D2151" s="4">
        <v>321</v>
      </c>
      <c r="E2151" s="4" t="s">
        <v>1</v>
      </c>
      <c r="F2151" s="5">
        <v>45.5</v>
      </c>
      <c r="G2151" s="7">
        <v>14605.5</v>
      </c>
    </row>
    <row r="2152" spans="1:7" x14ac:dyDescent="0.3">
      <c r="A2152" s="2">
        <v>43596</v>
      </c>
      <c r="B2152" s="3" t="s">
        <v>94</v>
      </c>
      <c r="C2152" s="4" t="s">
        <v>13</v>
      </c>
      <c r="D2152" s="4">
        <v>2000</v>
      </c>
      <c r="E2152" s="4" t="s">
        <v>2</v>
      </c>
      <c r="F2152" s="5">
        <v>37.5</v>
      </c>
      <c r="G2152" s="7">
        <v>75000</v>
      </c>
    </row>
    <row r="2153" spans="1:7" x14ac:dyDescent="0.3">
      <c r="A2153" s="2">
        <v>43598</v>
      </c>
      <c r="B2153" s="3" t="s">
        <v>94</v>
      </c>
      <c r="C2153" s="4" t="s">
        <v>13</v>
      </c>
      <c r="D2153" s="4">
        <v>667</v>
      </c>
      <c r="E2153" s="4" t="s">
        <v>2</v>
      </c>
      <c r="F2153" s="5">
        <v>43</v>
      </c>
      <c r="G2153" s="7">
        <v>28681</v>
      </c>
    </row>
    <row r="2154" spans="1:7" x14ac:dyDescent="0.3">
      <c r="A2154" s="2">
        <v>43629</v>
      </c>
      <c r="B2154" s="3" t="s">
        <v>94</v>
      </c>
      <c r="C2154" s="4" t="s">
        <v>13</v>
      </c>
      <c r="D2154" s="4">
        <v>2015</v>
      </c>
      <c r="E2154" s="4" t="s">
        <v>2</v>
      </c>
      <c r="F2154" s="5">
        <v>37.5</v>
      </c>
      <c r="G2154" s="7">
        <v>75562.5</v>
      </c>
    </row>
    <row r="2155" spans="1:7" x14ac:dyDescent="0.3">
      <c r="A2155" s="2">
        <v>43629</v>
      </c>
      <c r="B2155" s="3" t="s">
        <v>94</v>
      </c>
      <c r="C2155" s="4" t="s">
        <v>13</v>
      </c>
      <c r="D2155" s="4">
        <v>915</v>
      </c>
      <c r="E2155" s="4" t="s">
        <v>2</v>
      </c>
      <c r="F2155" s="5">
        <v>43</v>
      </c>
      <c r="G2155" s="7">
        <v>39345</v>
      </c>
    </row>
    <row r="2156" spans="1:7" x14ac:dyDescent="0.3">
      <c r="A2156" s="2">
        <v>43629</v>
      </c>
      <c r="B2156" s="3" t="s">
        <v>94</v>
      </c>
      <c r="C2156" s="4" t="s">
        <v>13</v>
      </c>
      <c r="D2156" s="4">
        <v>755</v>
      </c>
      <c r="E2156" s="4" t="s">
        <v>2</v>
      </c>
      <c r="F2156" s="5">
        <v>47.5</v>
      </c>
      <c r="G2156" s="7">
        <v>35862.5</v>
      </c>
    </row>
    <row r="2157" spans="1:7" x14ac:dyDescent="0.3">
      <c r="A2157" s="2">
        <v>43658</v>
      </c>
      <c r="B2157" s="3" t="s">
        <v>94</v>
      </c>
      <c r="C2157" s="4" t="s">
        <v>13</v>
      </c>
      <c r="D2157" s="4">
        <v>1705</v>
      </c>
      <c r="E2157" s="4" t="s">
        <v>2</v>
      </c>
      <c r="F2157" s="5">
        <v>43</v>
      </c>
      <c r="G2157" s="7">
        <v>73315</v>
      </c>
    </row>
    <row r="2158" spans="1:7" x14ac:dyDescent="0.3">
      <c r="A2158" s="2">
        <v>43658</v>
      </c>
      <c r="B2158" s="3" t="s">
        <v>94</v>
      </c>
      <c r="C2158" s="4" t="s">
        <v>13</v>
      </c>
      <c r="D2158" s="4">
        <v>1857</v>
      </c>
      <c r="E2158" s="4" t="s">
        <v>2</v>
      </c>
      <c r="F2158" s="5">
        <v>37.5</v>
      </c>
      <c r="G2158" s="7">
        <v>69637.5</v>
      </c>
    </row>
    <row r="2159" spans="1:7" x14ac:dyDescent="0.3">
      <c r="A2159" s="2">
        <v>43658</v>
      </c>
      <c r="B2159" s="3" t="s">
        <v>94</v>
      </c>
      <c r="C2159" s="4" t="s">
        <v>13</v>
      </c>
      <c r="D2159" s="4">
        <v>1256</v>
      </c>
      <c r="E2159" s="4" t="s">
        <v>2</v>
      </c>
      <c r="F2159" s="5">
        <v>47.5</v>
      </c>
      <c r="G2159" s="7">
        <v>59660</v>
      </c>
    </row>
    <row r="2160" spans="1:7" x14ac:dyDescent="0.3">
      <c r="A2160" s="2">
        <v>43658</v>
      </c>
      <c r="B2160" s="3" t="s">
        <v>94</v>
      </c>
      <c r="C2160" s="4" t="s">
        <v>13</v>
      </c>
      <c r="D2160" s="4">
        <v>1510</v>
      </c>
      <c r="E2160" s="4" t="s">
        <v>2</v>
      </c>
      <c r="F2160" s="5">
        <v>43</v>
      </c>
      <c r="G2160" s="7">
        <v>64930</v>
      </c>
    </row>
    <row r="2161" spans="1:7" x14ac:dyDescent="0.3">
      <c r="A2161" s="2">
        <v>43680</v>
      </c>
      <c r="B2161" s="3" t="s">
        <v>94</v>
      </c>
      <c r="C2161" s="4" t="s">
        <v>13</v>
      </c>
      <c r="D2161" s="4">
        <v>750</v>
      </c>
      <c r="E2161" s="4" t="s">
        <v>2</v>
      </c>
      <c r="F2161" s="5">
        <v>43</v>
      </c>
      <c r="G2161" s="7">
        <v>32250</v>
      </c>
    </row>
    <row r="2162" spans="1:7" x14ac:dyDescent="0.3">
      <c r="A2162" s="2">
        <v>43680</v>
      </c>
      <c r="B2162" s="3" t="s">
        <v>94</v>
      </c>
      <c r="C2162" s="4" t="s">
        <v>13</v>
      </c>
      <c r="D2162" s="4">
        <v>950</v>
      </c>
      <c r="E2162" s="4" t="s">
        <v>2</v>
      </c>
      <c r="F2162" s="5">
        <v>47.5</v>
      </c>
      <c r="G2162" s="7">
        <v>45125</v>
      </c>
    </row>
    <row r="2163" spans="1:7" x14ac:dyDescent="0.3">
      <c r="A2163" s="2">
        <v>43680</v>
      </c>
      <c r="B2163" s="3" t="s">
        <v>94</v>
      </c>
      <c r="C2163" s="4" t="s">
        <v>13</v>
      </c>
      <c r="D2163" s="4">
        <v>805</v>
      </c>
      <c r="E2163" s="4" t="s">
        <v>2</v>
      </c>
      <c r="F2163" s="5">
        <v>37.5</v>
      </c>
      <c r="G2163" s="7">
        <v>30187.5</v>
      </c>
    </row>
    <row r="2164" spans="1:7" x14ac:dyDescent="0.3">
      <c r="A2164" s="2">
        <v>43680</v>
      </c>
      <c r="B2164" s="3" t="s">
        <v>94</v>
      </c>
      <c r="C2164" s="4" t="s">
        <v>13</v>
      </c>
      <c r="D2164" s="4">
        <v>1010</v>
      </c>
      <c r="E2164" s="4" t="s">
        <v>2</v>
      </c>
      <c r="F2164" s="5">
        <v>43</v>
      </c>
      <c r="G2164" s="7">
        <v>43430</v>
      </c>
    </row>
    <row r="2165" spans="1:7" x14ac:dyDescent="0.3">
      <c r="A2165" s="2">
        <v>43763</v>
      </c>
      <c r="B2165" s="3" t="s">
        <v>94</v>
      </c>
      <c r="C2165" s="4" t="s">
        <v>13</v>
      </c>
      <c r="D2165" s="4">
        <v>1050</v>
      </c>
      <c r="E2165" s="4" t="s">
        <v>2</v>
      </c>
      <c r="F2165" s="5">
        <v>43</v>
      </c>
      <c r="G2165" s="7">
        <v>45150</v>
      </c>
    </row>
    <row r="2166" spans="1:7" x14ac:dyDescent="0.3">
      <c r="A2166" s="2">
        <v>43763</v>
      </c>
      <c r="B2166" s="3" t="s">
        <v>94</v>
      </c>
      <c r="C2166" s="4" t="s">
        <v>13</v>
      </c>
      <c r="D2166" s="4">
        <v>1105</v>
      </c>
      <c r="E2166" s="4" t="s">
        <v>2</v>
      </c>
      <c r="F2166" s="5">
        <v>37.5</v>
      </c>
      <c r="G2166" s="7">
        <v>41437.5</v>
      </c>
    </row>
    <row r="2167" spans="1:7" x14ac:dyDescent="0.3">
      <c r="A2167" s="2">
        <v>43764</v>
      </c>
      <c r="B2167" s="3" t="s">
        <v>94</v>
      </c>
      <c r="C2167" s="4" t="s">
        <v>13</v>
      </c>
      <c r="D2167" s="4">
        <v>1155</v>
      </c>
      <c r="E2167" s="4" t="s">
        <v>2</v>
      </c>
      <c r="F2167" s="5">
        <v>47.5</v>
      </c>
      <c r="G2167" s="7">
        <v>54862.5</v>
      </c>
    </row>
    <row r="2168" spans="1:7" x14ac:dyDescent="0.3">
      <c r="A2168" s="2">
        <v>43764</v>
      </c>
      <c r="B2168" s="3" t="s">
        <v>94</v>
      </c>
      <c r="C2168" s="4" t="s">
        <v>13</v>
      </c>
      <c r="D2168" s="4">
        <v>650</v>
      </c>
      <c r="E2168" s="4" t="s">
        <v>2</v>
      </c>
      <c r="F2168" s="5">
        <v>43</v>
      </c>
      <c r="G2168" s="7">
        <v>27950</v>
      </c>
    </row>
    <row r="2169" spans="1:7" x14ac:dyDescent="0.3">
      <c r="A2169" s="2">
        <v>44084</v>
      </c>
      <c r="B2169" s="3" t="s">
        <v>94</v>
      </c>
      <c r="C2169" s="4" t="s">
        <v>15</v>
      </c>
      <c r="D2169" s="4">
        <v>250</v>
      </c>
      <c r="E2169" s="4" t="s">
        <v>2</v>
      </c>
      <c r="F2169" s="5">
        <v>61.5</v>
      </c>
      <c r="G2169" s="7">
        <v>15375</v>
      </c>
    </row>
    <row r="2170" spans="1:7" x14ac:dyDescent="0.3">
      <c r="A2170" s="2">
        <v>44084</v>
      </c>
      <c r="B2170" s="3" t="s">
        <v>94</v>
      </c>
      <c r="C2170" s="4" t="s">
        <v>15</v>
      </c>
      <c r="D2170" s="4">
        <v>250</v>
      </c>
      <c r="E2170" s="4" t="s">
        <v>2</v>
      </c>
      <c r="F2170" s="5">
        <v>61.5</v>
      </c>
      <c r="G2170" s="7">
        <v>15375</v>
      </c>
    </row>
    <row r="2171" spans="1:7" x14ac:dyDescent="0.3">
      <c r="A2171" s="2">
        <v>44109</v>
      </c>
      <c r="B2171" s="3" t="s">
        <v>94</v>
      </c>
      <c r="C2171" s="4" t="s">
        <v>15</v>
      </c>
      <c r="D2171" s="4">
        <v>555</v>
      </c>
      <c r="E2171" s="4" t="s">
        <v>2</v>
      </c>
      <c r="F2171" s="5">
        <v>48.75</v>
      </c>
      <c r="G2171" s="7">
        <v>27056.25</v>
      </c>
    </row>
    <row r="2172" spans="1:7" x14ac:dyDescent="0.3">
      <c r="A2172" s="2">
        <v>44110</v>
      </c>
      <c r="B2172" s="3" t="s">
        <v>94</v>
      </c>
      <c r="C2172" s="4" t="s">
        <v>15</v>
      </c>
      <c r="D2172" s="4">
        <v>560</v>
      </c>
      <c r="E2172" s="4" t="s">
        <v>2</v>
      </c>
      <c r="F2172" s="5">
        <v>48.75</v>
      </c>
      <c r="G2172" s="7">
        <v>27300</v>
      </c>
    </row>
    <row r="2173" spans="1:7" x14ac:dyDescent="0.3">
      <c r="A2173" s="2">
        <v>44121</v>
      </c>
      <c r="B2173" s="3" t="s">
        <v>94</v>
      </c>
      <c r="C2173" s="4" t="s">
        <v>15</v>
      </c>
      <c r="D2173" s="4">
        <v>650</v>
      </c>
      <c r="E2173" s="4" t="s">
        <v>2</v>
      </c>
      <c r="F2173" s="5">
        <v>41.6</v>
      </c>
      <c r="G2173" s="7">
        <v>27040</v>
      </c>
    </row>
    <row r="2174" spans="1:7" x14ac:dyDescent="0.3">
      <c r="A2174" s="2">
        <v>44123</v>
      </c>
      <c r="B2174" s="3" t="s">
        <v>94</v>
      </c>
      <c r="C2174" s="4" t="s">
        <v>15</v>
      </c>
      <c r="D2174" s="4">
        <v>45</v>
      </c>
      <c r="E2174" s="4" t="s">
        <v>2</v>
      </c>
      <c r="F2174" s="5">
        <v>52</v>
      </c>
      <c r="G2174" s="7">
        <v>2340</v>
      </c>
    </row>
    <row r="2175" spans="1:7" x14ac:dyDescent="0.3">
      <c r="A2175" s="2">
        <v>44123</v>
      </c>
      <c r="B2175" s="3" t="s">
        <v>94</v>
      </c>
      <c r="C2175" s="4" t="s">
        <v>15</v>
      </c>
      <c r="D2175" s="4">
        <v>253</v>
      </c>
      <c r="E2175" s="4" t="s">
        <v>2</v>
      </c>
      <c r="F2175" s="5">
        <v>42</v>
      </c>
      <c r="G2175" s="7">
        <v>10626</v>
      </c>
    </row>
    <row r="2176" spans="1:7" x14ac:dyDescent="0.3">
      <c r="A2176" s="2">
        <v>44123</v>
      </c>
      <c r="B2176" s="3" t="s">
        <v>94</v>
      </c>
      <c r="C2176" s="4" t="s">
        <v>15</v>
      </c>
      <c r="D2176" s="4">
        <v>162</v>
      </c>
      <c r="E2176" s="4" t="s">
        <v>2</v>
      </c>
      <c r="F2176" s="5">
        <v>41.6</v>
      </c>
      <c r="G2176" s="7">
        <v>6739.2</v>
      </c>
    </row>
    <row r="2177" spans="1:7" x14ac:dyDescent="0.3">
      <c r="A2177" s="2">
        <v>44123</v>
      </c>
      <c r="B2177" s="3" t="s">
        <v>94</v>
      </c>
      <c r="C2177" s="4" t="s">
        <v>15</v>
      </c>
      <c r="D2177" s="4">
        <v>61</v>
      </c>
      <c r="E2177" s="4" t="s">
        <v>2</v>
      </c>
      <c r="F2177" s="5">
        <v>52</v>
      </c>
      <c r="G2177" s="7">
        <v>3172</v>
      </c>
    </row>
    <row r="2178" spans="1:7" x14ac:dyDescent="0.3">
      <c r="A2178" s="2">
        <v>44123</v>
      </c>
      <c r="B2178" s="3" t="s">
        <v>94</v>
      </c>
      <c r="C2178" s="4" t="s">
        <v>13</v>
      </c>
      <c r="D2178" s="4">
        <v>330</v>
      </c>
      <c r="E2178" s="4" t="s">
        <v>2</v>
      </c>
      <c r="F2178" s="5">
        <v>43.5</v>
      </c>
      <c r="G2178" s="7">
        <v>14355</v>
      </c>
    </row>
    <row r="2179" spans="1:7" x14ac:dyDescent="0.3">
      <c r="A2179" s="2">
        <v>44123</v>
      </c>
      <c r="B2179" s="3" t="s">
        <v>94</v>
      </c>
      <c r="C2179" s="4" t="s">
        <v>15</v>
      </c>
      <c r="D2179" s="4">
        <v>350</v>
      </c>
      <c r="E2179" s="4" t="s">
        <v>2</v>
      </c>
      <c r="F2179" s="5">
        <v>48.75</v>
      </c>
      <c r="G2179" s="7">
        <v>17062.5</v>
      </c>
    </row>
    <row r="2180" spans="1:7" x14ac:dyDescent="0.3">
      <c r="A2180" s="2">
        <v>44133</v>
      </c>
      <c r="B2180" s="3" t="s">
        <v>94</v>
      </c>
      <c r="C2180" s="4" t="s">
        <v>15</v>
      </c>
      <c r="D2180" s="4">
        <v>700</v>
      </c>
      <c r="E2180" s="4" t="s">
        <v>2</v>
      </c>
      <c r="F2180" s="5">
        <v>48.75</v>
      </c>
      <c r="G2180" s="7">
        <v>34125</v>
      </c>
    </row>
    <row r="2181" spans="1:7" x14ac:dyDescent="0.3">
      <c r="A2181" s="2">
        <v>44148</v>
      </c>
      <c r="B2181" s="3" t="s">
        <v>94</v>
      </c>
      <c r="C2181" s="4" t="s">
        <v>15</v>
      </c>
      <c r="D2181" s="4">
        <v>700</v>
      </c>
      <c r="E2181" s="4" t="s">
        <v>2</v>
      </c>
      <c r="F2181" s="5">
        <v>48.75</v>
      </c>
      <c r="G2181" s="7">
        <v>34125</v>
      </c>
    </row>
    <row r="2182" spans="1:7" x14ac:dyDescent="0.3">
      <c r="A2182" s="2">
        <v>44159</v>
      </c>
      <c r="B2182" s="3" t="s">
        <v>94</v>
      </c>
      <c r="C2182" s="4" t="s">
        <v>15</v>
      </c>
      <c r="D2182" s="4">
        <v>605</v>
      </c>
      <c r="E2182" s="4" t="s">
        <v>2</v>
      </c>
      <c r="F2182" s="5">
        <v>48.75</v>
      </c>
      <c r="G2182" s="7">
        <v>29493.75</v>
      </c>
    </row>
    <row r="2183" spans="1:7" x14ac:dyDescent="0.3">
      <c r="A2183" s="2">
        <v>44163</v>
      </c>
      <c r="B2183" s="3" t="s">
        <v>94</v>
      </c>
      <c r="C2183" s="4" t="s">
        <v>15</v>
      </c>
      <c r="D2183" s="4">
        <v>700</v>
      </c>
      <c r="E2183" s="4" t="s">
        <v>2</v>
      </c>
      <c r="F2183" s="5">
        <v>48.75</v>
      </c>
      <c r="G2183" s="7">
        <v>34125</v>
      </c>
    </row>
    <row r="2184" spans="1:7" x14ac:dyDescent="0.3">
      <c r="A2184" s="2">
        <v>44166</v>
      </c>
      <c r="B2184" s="3" t="s">
        <v>94</v>
      </c>
      <c r="C2184" s="4" t="s">
        <v>13</v>
      </c>
      <c r="D2184" s="4">
        <v>252</v>
      </c>
      <c r="E2184" s="4" t="s">
        <v>2</v>
      </c>
      <c r="F2184" s="5">
        <v>4.5</v>
      </c>
      <c r="G2184" s="7">
        <v>1134</v>
      </c>
    </row>
    <row r="2185" spans="1:7" x14ac:dyDescent="0.3">
      <c r="A2185" s="2">
        <v>44166</v>
      </c>
      <c r="B2185" s="3" t="s">
        <v>94</v>
      </c>
      <c r="C2185" s="4" t="s">
        <v>15</v>
      </c>
      <c r="D2185" s="4">
        <v>252</v>
      </c>
      <c r="E2185" s="4" t="s">
        <v>2</v>
      </c>
      <c r="F2185" s="5">
        <v>57.5</v>
      </c>
      <c r="G2185" s="7">
        <v>14490</v>
      </c>
    </row>
    <row r="2186" spans="1:7" x14ac:dyDescent="0.3">
      <c r="A2186" s="2">
        <v>44168</v>
      </c>
      <c r="B2186" s="3" t="s">
        <v>94</v>
      </c>
      <c r="C2186" s="4" t="s">
        <v>15</v>
      </c>
      <c r="D2186" s="4">
        <v>408</v>
      </c>
      <c r="E2186" s="4" t="s">
        <v>2</v>
      </c>
      <c r="F2186" s="5">
        <v>48.75</v>
      </c>
      <c r="G2186" s="7">
        <v>19890</v>
      </c>
    </row>
    <row r="2187" spans="1:7" x14ac:dyDescent="0.3">
      <c r="A2187" s="2">
        <v>44168</v>
      </c>
      <c r="B2187" s="3" t="s">
        <v>94</v>
      </c>
      <c r="C2187" s="4" t="s">
        <v>15</v>
      </c>
      <c r="D2187" s="4">
        <v>198</v>
      </c>
      <c r="E2187" s="4" t="s">
        <v>2</v>
      </c>
      <c r="F2187" s="5">
        <v>48.75</v>
      </c>
      <c r="G2187" s="7">
        <v>9652.5</v>
      </c>
    </row>
    <row r="2188" spans="1:7" x14ac:dyDescent="0.3">
      <c r="A2188" s="2">
        <v>44020</v>
      </c>
      <c r="B2188" s="3" t="s">
        <v>139</v>
      </c>
      <c r="C2188" s="4" t="s">
        <v>15</v>
      </c>
      <c r="D2188" s="4">
        <v>4985</v>
      </c>
      <c r="E2188" s="4" t="s">
        <v>2</v>
      </c>
      <c r="F2188" s="5">
        <v>2.2999999999999998</v>
      </c>
      <c r="G2188" s="7">
        <v>11465.5</v>
      </c>
    </row>
    <row r="2189" spans="1:7" x14ac:dyDescent="0.3">
      <c r="A2189" s="2">
        <v>43858</v>
      </c>
      <c r="B2189" s="3" t="s">
        <v>83</v>
      </c>
      <c r="C2189" s="4" t="s">
        <v>11</v>
      </c>
      <c r="D2189" s="4">
        <v>932</v>
      </c>
      <c r="E2189" s="4" t="s">
        <v>1</v>
      </c>
      <c r="F2189" s="5">
        <v>26.5</v>
      </c>
      <c r="G2189" s="7">
        <v>24698</v>
      </c>
    </row>
    <row r="2190" spans="1:7" x14ac:dyDescent="0.3">
      <c r="A2190" s="2">
        <v>43858</v>
      </c>
      <c r="B2190" s="3" t="s">
        <v>83</v>
      </c>
      <c r="C2190" s="4" t="s">
        <v>11</v>
      </c>
      <c r="D2190" s="4">
        <v>655</v>
      </c>
      <c r="E2190" s="4" t="s">
        <v>1</v>
      </c>
      <c r="F2190" s="5">
        <v>26.5</v>
      </c>
      <c r="G2190" s="7">
        <v>17357.5</v>
      </c>
    </row>
    <row r="2191" spans="1:7" x14ac:dyDescent="0.3">
      <c r="A2191" s="2">
        <v>43885</v>
      </c>
      <c r="B2191" s="3" t="s">
        <v>83</v>
      </c>
      <c r="C2191" s="4" t="s">
        <v>11</v>
      </c>
      <c r="D2191" s="4">
        <v>585</v>
      </c>
      <c r="E2191" s="4" t="s">
        <v>1</v>
      </c>
      <c r="F2191" s="5">
        <v>27.5</v>
      </c>
      <c r="G2191" s="7">
        <v>16087.5</v>
      </c>
    </row>
    <row r="2192" spans="1:7" x14ac:dyDescent="0.3">
      <c r="A2192" s="2">
        <v>43885</v>
      </c>
      <c r="B2192" s="3" t="s">
        <v>83</v>
      </c>
      <c r="C2192" s="4" t="s">
        <v>11</v>
      </c>
      <c r="D2192" s="4">
        <v>536</v>
      </c>
      <c r="E2192" s="4" t="s">
        <v>1</v>
      </c>
      <c r="F2192" s="5">
        <v>29</v>
      </c>
      <c r="G2192" s="7">
        <v>15544</v>
      </c>
    </row>
    <row r="2193" spans="1:7" x14ac:dyDescent="0.3">
      <c r="A2193" s="2">
        <v>43901</v>
      </c>
      <c r="B2193" s="3" t="s">
        <v>83</v>
      </c>
      <c r="C2193" s="4" t="s">
        <v>11</v>
      </c>
      <c r="D2193" s="4">
        <v>382</v>
      </c>
      <c r="E2193" s="4" t="s">
        <v>1</v>
      </c>
      <c r="F2193" s="5">
        <v>26.5</v>
      </c>
      <c r="G2193" s="7">
        <v>10123</v>
      </c>
    </row>
    <row r="2194" spans="1:7" x14ac:dyDescent="0.3">
      <c r="A2194" s="2">
        <v>43901</v>
      </c>
      <c r="B2194" s="3" t="s">
        <v>83</v>
      </c>
      <c r="C2194" s="4" t="s">
        <v>11</v>
      </c>
      <c r="D2194" s="4">
        <v>390</v>
      </c>
      <c r="E2194" s="4" t="s">
        <v>1</v>
      </c>
      <c r="F2194" s="5">
        <v>26.5</v>
      </c>
      <c r="G2194" s="7">
        <v>10335</v>
      </c>
    </row>
    <row r="2195" spans="1:7" x14ac:dyDescent="0.3">
      <c r="A2195" s="2">
        <v>43901</v>
      </c>
      <c r="B2195" s="3" t="s">
        <v>83</v>
      </c>
      <c r="C2195" s="4" t="s">
        <v>11</v>
      </c>
      <c r="D2195" s="4">
        <v>330</v>
      </c>
      <c r="E2195" s="4" t="s">
        <v>1</v>
      </c>
      <c r="F2195" s="5">
        <v>26.5</v>
      </c>
      <c r="G2195" s="7">
        <v>8745</v>
      </c>
    </row>
    <row r="2196" spans="1:7" x14ac:dyDescent="0.3">
      <c r="A2196" s="2">
        <v>43840</v>
      </c>
      <c r="B2196" s="3" t="s">
        <v>75</v>
      </c>
      <c r="C2196" s="4" t="s">
        <v>11</v>
      </c>
      <c r="D2196" s="4">
        <v>985</v>
      </c>
      <c r="E2196" s="4" t="s">
        <v>1</v>
      </c>
      <c r="F2196" s="5">
        <v>20.75</v>
      </c>
      <c r="G2196" s="7">
        <v>20438.75</v>
      </c>
    </row>
    <row r="2197" spans="1:7" x14ac:dyDescent="0.3">
      <c r="A2197" s="2">
        <v>44429</v>
      </c>
      <c r="B2197" s="3" t="s">
        <v>206</v>
      </c>
      <c r="C2197" s="4" t="s">
        <v>13</v>
      </c>
      <c r="D2197" s="4">
        <v>1849</v>
      </c>
      <c r="E2197" s="4" t="s">
        <v>2</v>
      </c>
      <c r="F2197" s="5">
        <v>44.25</v>
      </c>
      <c r="G2197" s="7">
        <v>81818.25</v>
      </c>
    </row>
    <row r="2198" spans="1:7" x14ac:dyDescent="0.3">
      <c r="A2198" s="2">
        <v>44429</v>
      </c>
      <c r="B2198" s="3" t="s">
        <v>206</v>
      </c>
      <c r="C2198" s="4" t="s">
        <v>15</v>
      </c>
      <c r="D2198" s="4">
        <v>850</v>
      </c>
      <c r="E2198" s="4" t="s">
        <v>2</v>
      </c>
      <c r="F2198" s="5">
        <v>39</v>
      </c>
      <c r="G2198" s="7">
        <v>33150</v>
      </c>
    </row>
    <row r="2199" spans="1:7" x14ac:dyDescent="0.3">
      <c r="A2199" s="2">
        <v>44445</v>
      </c>
      <c r="B2199" s="3" t="s">
        <v>206</v>
      </c>
      <c r="C2199" s="4" t="s">
        <v>15</v>
      </c>
      <c r="D2199" s="4">
        <v>500</v>
      </c>
      <c r="E2199" s="4" t="s">
        <v>2</v>
      </c>
      <c r="F2199" s="5">
        <v>39</v>
      </c>
      <c r="G2199" s="7">
        <v>19500</v>
      </c>
    </row>
    <row r="2200" spans="1:7" x14ac:dyDescent="0.3">
      <c r="A2200" s="2">
        <v>44445</v>
      </c>
      <c r="B2200" s="3" t="s">
        <v>206</v>
      </c>
      <c r="C2200" s="4" t="s">
        <v>15</v>
      </c>
      <c r="D2200" s="4">
        <v>1240</v>
      </c>
      <c r="E2200" s="4" t="s">
        <v>2</v>
      </c>
      <c r="F2200" s="5">
        <v>34.25</v>
      </c>
      <c r="G2200" s="7">
        <v>42470</v>
      </c>
    </row>
    <row r="2201" spans="1:7" x14ac:dyDescent="0.3">
      <c r="A2201" s="2">
        <v>44448</v>
      </c>
      <c r="B2201" s="3" t="s">
        <v>206</v>
      </c>
      <c r="C2201" s="4" t="s">
        <v>13</v>
      </c>
      <c r="D2201" s="4">
        <v>2240</v>
      </c>
      <c r="E2201" s="4" t="s">
        <v>2</v>
      </c>
      <c r="F2201" s="5">
        <v>44.25</v>
      </c>
      <c r="G2201" s="7">
        <v>99120</v>
      </c>
    </row>
    <row r="2202" spans="1:7" x14ac:dyDescent="0.3">
      <c r="A2202" s="2">
        <v>44448</v>
      </c>
      <c r="B2202" s="3" t="s">
        <v>206</v>
      </c>
      <c r="C2202" s="4" t="s">
        <v>15</v>
      </c>
      <c r="D2202" s="4">
        <v>10</v>
      </c>
      <c r="E2202" s="4" t="s">
        <v>2</v>
      </c>
      <c r="F2202" s="5">
        <v>39</v>
      </c>
      <c r="G2202" s="7">
        <v>390</v>
      </c>
    </row>
    <row r="2203" spans="1:7" x14ac:dyDescent="0.3">
      <c r="A2203" s="2">
        <v>44448</v>
      </c>
      <c r="B2203" s="3" t="s">
        <v>206</v>
      </c>
      <c r="C2203" s="4" t="s">
        <v>15</v>
      </c>
      <c r="D2203" s="4">
        <v>1290</v>
      </c>
      <c r="E2203" s="4" t="s">
        <v>2</v>
      </c>
      <c r="F2203" s="5">
        <v>34.25</v>
      </c>
      <c r="G2203" s="7">
        <v>44182.5</v>
      </c>
    </row>
    <row r="2204" spans="1:7" x14ac:dyDescent="0.3">
      <c r="A2204" s="2">
        <v>44448</v>
      </c>
      <c r="B2204" s="3" t="s">
        <v>206</v>
      </c>
      <c r="C2204" s="4" t="s">
        <v>15</v>
      </c>
      <c r="D2204" s="4">
        <v>5134</v>
      </c>
      <c r="E2204" s="4" t="s">
        <v>2</v>
      </c>
      <c r="F2204" s="5">
        <v>1.5</v>
      </c>
      <c r="G2204" s="7">
        <v>7701</v>
      </c>
    </row>
    <row r="2205" spans="1:7" x14ac:dyDescent="0.3">
      <c r="A2205" s="2">
        <v>44460</v>
      </c>
      <c r="B2205" s="3" t="s">
        <v>206</v>
      </c>
      <c r="C2205" s="4" t="s">
        <v>13</v>
      </c>
      <c r="D2205" s="4">
        <v>2008</v>
      </c>
      <c r="E2205" s="4" t="s">
        <v>2</v>
      </c>
      <c r="F2205" s="5">
        <v>44.25</v>
      </c>
      <c r="G2205" s="7">
        <v>88854</v>
      </c>
    </row>
    <row r="2206" spans="1:7" x14ac:dyDescent="0.3">
      <c r="A2206" s="2">
        <v>44460</v>
      </c>
      <c r="B2206" s="3" t="s">
        <v>206</v>
      </c>
      <c r="C2206" s="4" t="s">
        <v>13</v>
      </c>
      <c r="D2206" s="4">
        <v>60</v>
      </c>
      <c r="E2206" s="4" t="s">
        <v>2</v>
      </c>
      <c r="F2206" s="5">
        <v>135</v>
      </c>
      <c r="G2206" s="7">
        <v>8100</v>
      </c>
    </row>
    <row r="2207" spans="1:7" x14ac:dyDescent="0.3">
      <c r="A2207" s="2">
        <v>44469</v>
      </c>
      <c r="B2207" s="3" t="s">
        <v>206</v>
      </c>
      <c r="C2207" s="4" t="s">
        <v>13</v>
      </c>
      <c r="D2207" s="4">
        <v>2000</v>
      </c>
      <c r="E2207" s="4" t="s">
        <v>2</v>
      </c>
      <c r="F2207" s="5">
        <v>44.25</v>
      </c>
      <c r="G2207" s="7">
        <v>88500</v>
      </c>
    </row>
    <row r="2208" spans="1:7" x14ac:dyDescent="0.3">
      <c r="A2208" s="2">
        <v>44140</v>
      </c>
      <c r="B2208" s="3" t="s">
        <v>166</v>
      </c>
      <c r="C2208" s="4" t="s">
        <v>15</v>
      </c>
      <c r="D2208" s="4">
        <v>760</v>
      </c>
      <c r="E2208" s="4" t="s">
        <v>2</v>
      </c>
      <c r="F2208" s="5">
        <v>27</v>
      </c>
      <c r="G2208" s="7">
        <v>20520</v>
      </c>
    </row>
    <row r="2209" spans="1:7" x14ac:dyDescent="0.3">
      <c r="A2209" s="2">
        <v>44141</v>
      </c>
      <c r="B2209" s="3" t="s">
        <v>166</v>
      </c>
      <c r="C2209" s="4" t="s">
        <v>13</v>
      </c>
      <c r="D2209" s="4">
        <v>200</v>
      </c>
      <c r="E2209" s="4" t="s">
        <v>2</v>
      </c>
      <c r="F2209" s="5">
        <v>26</v>
      </c>
      <c r="G2209" s="7">
        <v>5200</v>
      </c>
    </row>
    <row r="2210" spans="1:7" x14ac:dyDescent="0.3">
      <c r="A2210" s="2">
        <v>44155</v>
      </c>
      <c r="B2210" s="3" t="s">
        <v>166</v>
      </c>
      <c r="C2210" s="4" t="s">
        <v>13</v>
      </c>
      <c r="D2210" s="4">
        <v>1500</v>
      </c>
      <c r="E2210" s="4" t="s">
        <v>2</v>
      </c>
      <c r="F2210" s="5">
        <v>25</v>
      </c>
      <c r="G2210" s="7">
        <v>37500</v>
      </c>
    </row>
    <row r="2211" spans="1:7" x14ac:dyDescent="0.3">
      <c r="A2211" s="2">
        <v>44158</v>
      </c>
      <c r="B2211" s="3" t="s">
        <v>166</v>
      </c>
      <c r="C2211" s="4" t="s">
        <v>13</v>
      </c>
      <c r="D2211" s="4">
        <v>1462</v>
      </c>
      <c r="E2211" s="4" t="s">
        <v>2</v>
      </c>
      <c r="F2211" s="5">
        <v>25</v>
      </c>
      <c r="G2211" s="7">
        <v>36550</v>
      </c>
    </row>
    <row r="2212" spans="1:7" x14ac:dyDescent="0.3">
      <c r="A2212" s="2">
        <v>44159</v>
      </c>
      <c r="B2212" s="3" t="s">
        <v>166</v>
      </c>
      <c r="C2212" s="4" t="s">
        <v>15</v>
      </c>
      <c r="D2212" s="4">
        <v>805</v>
      </c>
      <c r="E2212" s="4" t="s">
        <v>2</v>
      </c>
      <c r="F2212" s="5">
        <v>23</v>
      </c>
      <c r="G2212" s="7">
        <v>18515</v>
      </c>
    </row>
    <row r="2213" spans="1:7" x14ac:dyDescent="0.3">
      <c r="A2213" s="2">
        <v>44174</v>
      </c>
      <c r="B2213" s="3" t="s">
        <v>166</v>
      </c>
      <c r="C2213" s="4" t="s">
        <v>15</v>
      </c>
      <c r="D2213" s="4">
        <v>701</v>
      </c>
      <c r="E2213" s="4" t="s">
        <v>2</v>
      </c>
      <c r="F2213" s="5">
        <v>29</v>
      </c>
      <c r="G2213" s="7">
        <v>20329</v>
      </c>
    </row>
    <row r="2214" spans="1:7" x14ac:dyDescent="0.3">
      <c r="A2214" s="2">
        <v>44183</v>
      </c>
      <c r="B2214" s="3" t="s">
        <v>166</v>
      </c>
      <c r="C2214" s="4" t="s">
        <v>15</v>
      </c>
      <c r="D2214" s="4">
        <v>30</v>
      </c>
      <c r="E2214" s="4" t="s">
        <v>2</v>
      </c>
      <c r="F2214" s="5">
        <v>23</v>
      </c>
      <c r="G2214" s="7">
        <v>690</v>
      </c>
    </row>
    <row r="2215" spans="1:7" x14ac:dyDescent="0.3">
      <c r="A2215" s="2">
        <v>44183</v>
      </c>
      <c r="B2215" s="3" t="s">
        <v>166</v>
      </c>
      <c r="C2215" s="4" t="s">
        <v>15</v>
      </c>
      <c r="D2215" s="4">
        <v>670</v>
      </c>
      <c r="E2215" s="4" t="s">
        <v>2</v>
      </c>
      <c r="F2215" s="5">
        <v>29</v>
      </c>
      <c r="G2215" s="7">
        <v>19430</v>
      </c>
    </row>
    <row r="2216" spans="1:7" x14ac:dyDescent="0.3">
      <c r="A2216" s="2">
        <v>44198</v>
      </c>
      <c r="B2216" s="3" t="s">
        <v>166</v>
      </c>
      <c r="C2216" s="4" t="s">
        <v>15</v>
      </c>
      <c r="D2216" s="4">
        <v>730</v>
      </c>
      <c r="E2216" s="4" t="s">
        <v>2</v>
      </c>
      <c r="F2216" s="5">
        <v>29</v>
      </c>
      <c r="G2216" s="7">
        <v>21170</v>
      </c>
    </row>
    <row r="2217" spans="1:7" x14ac:dyDescent="0.3">
      <c r="A2217" s="2">
        <v>44201</v>
      </c>
      <c r="B2217" s="3" t="s">
        <v>166</v>
      </c>
      <c r="C2217" s="4" t="s">
        <v>15</v>
      </c>
      <c r="D2217" s="4">
        <v>763</v>
      </c>
      <c r="E2217" s="4" t="s">
        <v>2</v>
      </c>
      <c r="F2217" s="5">
        <v>29</v>
      </c>
      <c r="G2217" s="7">
        <v>22127</v>
      </c>
    </row>
    <row r="2218" spans="1:7" x14ac:dyDescent="0.3">
      <c r="A2218" s="2">
        <v>44208</v>
      </c>
      <c r="B2218" s="3" t="s">
        <v>166</v>
      </c>
      <c r="C2218" s="4" t="s">
        <v>15</v>
      </c>
      <c r="D2218" s="4">
        <v>750</v>
      </c>
      <c r="E2218" s="4" t="s">
        <v>2</v>
      </c>
      <c r="F2218" s="5">
        <v>29</v>
      </c>
      <c r="G2218" s="7">
        <v>21750</v>
      </c>
    </row>
    <row r="2219" spans="1:7" x14ac:dyDescent="0.3">
      <c r="A2219" s="2">
        <v>44215</v>
      </c>
      <c r="B2219" s="3" t="s">
        <v>166</v>
      </c>
      <c r="C2219" s="4" t="s">
        <v>13</v>
      </c>
      <c r="D2219" s="4">
        <v>1000</v>
      </c>
      <c r="E2219" s="4" t="s">
        <v>2</v>
      </c>
      <c r="F2219" s="5">
        <v>32</v>
      </c>
      <c r="G2219" s="7">
        <v>32000</v>
      </c>
    </row>
    <row r="2220" spans="1:7" x14ac:dyDescent="0.3">
      <c r="A2220" s="2">
        <v>44231</v>
      </c>
      <c r="B2220" s="3" t="s">
        <v>166</v>
      </c>
      <c r="C2220" s="4" t="s">
        <v>15</v>
      </c>
      <c r="D2220" s="4">
        <v>750</v>
      </c>
      <c r="E2220" s="4" t="s">
        <v>2</v>
      </c>
      <c r="F2220" s="5">
        <v>30</v>
      </c>
      <c r="G2220" s="7">
        <v>22500</v>
      </c>
    </row>
    <row r="2221" spans="1:7" x14ac:dyDescent="0.3">
      <c r="A2221" s="2">
        <v>44237</v>
      </c>
      <c r="B2221" s="3" t="s">
        <v>166</v>
      </c>
      <c r="C2221" s="4" t="s">
        <v>15</v>
      </c>
      <c r="D2221" s="4">
        <v>750</v>
      </c>
      <c r="E2221" s="4" t="s">
        <v>2</v>
      </c>
      <c r="F2221" s="5">
        <v>30</v>
      </c>
      <c r="G2221" s="7">
        <v>22500</v>
      </c>
    </row>
    <row r="2222" spans="1:7" x14ac:dyDescent="0.3">
      <c r="A2222" s="2">
        <v>44238</v>
      </c>
      <c r="B2222" s="3" t="s">
        <v>166</v>
      </c>
      <c r="C2222" s="4" t="s">
        <v>15</v>
      </c>
      <c r="D2222" s="4">
        <v>750</v>
      </c>
      <c r="E2222" s="4" t="s">
        <v>2</v>
      </c>
      <c r="F2222" s="5">
        <v>30</v>
      </c>
      <c r="G2222" s="7">
        <v>22500</v>
      </c>
    </row>
    <row r="2223" spans="1:7" x14ac:dyDescent="0.3">
      <c r="A2223" s="2">
        <v>44258</v>
      </c>
      <c r="B2223" s="3" t="s">
        <v>166</v>
      </c>
      <c r="C2223" s="4" t="s">
        <v>15</v>
      </c>
      <c r="D2223" s="4">
        <v>750</v>
      </c>
      <c r="E2223" s="4" t="s">
        <v>2</v>
      </c>
      <c r="F2223" s="5">
        <v>30</v>
      </c>
      <c r="G2223" s="7">
        <v>22500</v>
      </c>
    </row>
    <row r="2224" spans="1:7" x14ac:dyDescent="0.3">
      <c r="A2224" s="2">
        <v>44260</v>
      </c>
      <c r="B2224" s="3" t="s">
        <v>166</v>
      </c>
      <c r="C2224" s="4" t="s">
        <v>13</v>
      </c>
      <c r="D2224" s="4">
        <v>750</v>
      </c>
      <c r="E2224" s="4" t="s">
        <v>2</v>
      </c>
      <c r="F2224" s="5">
        <v>30</v>
      </c>
      <c r="G2224" s="7">
        <v>22500</v>
      </c>
    </row>
    <row r="2225" spans="1:7" x14ac:dyDescent="0.3">
      <c r="A2225" s="2">
        <v>44272</v>
      </c>
      <c r="B2225" s="3" t="s">
        <v>166</v>
      </c>
      <c r="C2225" s="4" t="s">
        <v>13</v>
      </c>
      <c r="D2225" s="4">
        <v>1650</v>
      </c>
      <c r="E2225" s="4" t="s">
        <v>2</v>
      </c>
      <c r="F2225" s="5">
        <v>26.5</v>
      </c>
      <c r="G2225" s="7">
        <v>43725</v>
      </c>
    </row>
    <row r="2226" spans="1:7" x14ac:dyDescent="0.3">
      <c r="A2226" s="2">
        <v>44380</v>
      </c>
      <c r="B2226" s="3" t="s">
        <v>166</v>
      </c>
      <c r="C2226" s="4" t="s">
        <v>15</v>
      </c>
      <c r="D2226" s="4">
        <v>700</v>
      </c>
      <c r="E2226" s="4" t="s">
        <v>2</v>
      </c>
      <c r="F2226" s="5">
        <v>31.5</v>
      </c>
      <c r="G2226" s="7">
        <v>22050</v>
      </c>
    </row>
    <row r="2227" spans="1:7" x14ac:dyDescent="0.3">
      <c r="A2227" s="2">
        <v>44391</v>
      </c>
      <c r="B2227" s="3" t="s">
        <v>166</v>
      </c>
      <c r="C2227" s="4" t="s">
        <v>15</v>
      </c>
      <c r="D2227" s="4">
        <v>774</v>
      </c>
      <c r="E2227" s="4" t="s">
        <v>2</v>
      </c>
      <c r="F2227" s="5">
        <v>31.5</v>
      </c>
      <c r="G2227" s="7">
        <v>24381</v>
      </c>
    </row>
    <row r="2228" spans="1:7" x14ac:dyDescent="0.3">
      <c r="A2228" s="2">
        <v>44403</v>
      </c>
      <c r="B2228" s="3" t="s">
        <v>166</v>
      </c>
      <c r="C2228" s="4" t="s">
        <v>13</v>
      </c>
      <c r="D2228" s="4">
        <v>760</v>
      </c>
      <c r="E2228" s="4" t="s">
        <v>2</v>
      </c>
      <c r="F2228" s="5">
        <v>32.5</v>
      </c>
      <c r="G2228" s="7">
        <v>24700</v>
      </c>
    </row>
    <row r="2229" spans="1:7" x14ac:dyDescent="0.3">
      <c r="A2229" s="2">
        <v>44410</v>
      </c>
      <c r="B2229" s="3" t="s">
        <v>166</v>
      </c>
      <c r="C2229" s="4" t="s">
        <v>15</v>
      </c>
      <c r="D2229" s="4">
        <v>750</v>
      </c>
      <c r="E2229" s="4" t="s">
        <v>2</v>
      </c>
      <c r="F2229" s="5">
        <v>32.5</v>
      </c>
      <c r="G2229" s="7">
        <v>24375</v>
      </c>
    </row>
    <row r="2230" spans="1:7" x14ac:dyDescent="0.3">
      <c r="A2230" s="2">
        <v>44410</v>
      </c>
      <c r="B2230" s="3" t="s">
        <v>166</v>
      </c>
      <c r="C2230" s="4" t="s">
        <v>15</v>
      </c>
      <c r="D2230" s="4">
        <v>750</v>
      </c>
      <c r="E2230" s="4" t="s">
        <v>2</v>
      </c>
      <c r="F2230" s="5">
        <v>32.5</v>
      </c>
      <c r="G2230" s="7">
        <v>24375</v>
      </c>
    </row>
    <row r="2231" spans="1:7" x14ac:dyDescent="0.3">
      <c r="A2231" s="2">
        <v>44433</v>
      </c>
      <c r="B2231" s="3" t="s">
        <v>166</v>
      </c>
      <c r="C2231" s="4" t="s">
        <v>15</v>
      </c>
      <c r="D2231" s="4">
        <v>750</v>
      </c>
      <c r="E2231" s="4" t="s">
        <v>2</v>
      </c>
      <c r="F2231" s="5">
        <v>32.5</v>
      </c>
      <c r="G2231" s="7">
        <v>24375</v>
      </c>
    </row>
    <row r="2232" spans="1:7" x14ac:dyDescent="0.3">
      <c r="A2232" s="2">
        <v>44438</v>
      </c>
      <c r="B2232" s="3" t="s">
        <v>166</v>
      </c>
      <c r="C2232" s="4" t="s">
        <v>15</v>
      </c>
      <c r="D2232" s="4">
        <v>750</v>
      </c>
      <c r="E2232" s="4" t="s">
        <v>2</v>
      </c>
      <c r="F2232" s="5">
        <v>32.5</v>
      </c>
      <c r="G2232" s="7">
        <v>24375</v>
      </c>
    </row>
    <row r="2233" spans="1:7" x14ac:dyDescent="0.3">
      <c r="A2233" s="2">
        <v>44467</v>
      </c>
      <c r="B2233" s="3" t="s">
        <v>166</v>
      </c>
      <c r="C2233" s="4" t="s">
        <v>15</v>
      </c>
      <c r="D2233" s="4">
        <v>750</v>
      </c>
      <c r="E2233" s="4" t="s">
        <v>2</v>
      </c>
      <c r="F2233" s="5">
        <v>32.5</v>
      </c>
      <c r="G2233" s="7">
        <v>24375</v>
      </c>
    </row>
    <row r="2234" spans="1:7" x14ac:dyDescent="0.3">
      <c r="A2234" s="2">
        <v>44468</v>
      </c>
      <c r="B2234" s="3" t="s">
        <v>166</v>
      </c>
      <c r="C2234" s="4" t="s">
        <v>13</v>
      </c>
      <c r="D2234" s="4">
        <v>1330</v>
      </c>
      <c r="E2234" s="4" t="s">
        <v>2</v>
      </c>
      <c r="F2234" s="5">
        <v>26.75</v>
      </c>
      <c r="G2234" s="7">
        <v>35577.5</v>
      </c>
    </row>
    <row r="2235" spans="1:7" x14ac:dyDescent="0.3">
      <c r="A2235" s="2">
        <v>44490</v>
      </c>
      <c r="B2235" s="3" t="s">
        <v>166</v>
      </c>
      <c r="C2235" s="4" t="s">
        <v>15</v>
      </c>
      <c r="D2235" s="4">
        <v>750</v>
      </c>
      <c r="E2235" s="4" t="s">
        <v>2</v>
      </c>
      <c r="F2235" s="5">
        <v>34.5</v>
      </c>
      <c r="G2235" s="7">
        <v>25875</v>
      </c>
    </row>
    <row r="2236" spans="1:7" x14ac:dyDescent="0.3">
      <c r="A2236" s="2">
        <v>44533</v>
      </c>
      <c r="B2236" s="3" t="s">
        <v>166</v>
      </c>
      <c r="C2236" s="4" t="s">
        <v>15</v>
      </c>
      <c r="D2236" s="4">
        <v>752</v>
      </c>
      <c r="E2236" s="4" t="s">
        <v>2</v>
      </c>
      <c r="F2236" s="5">
        <v>34.5</v>
      </c>
      <c r="G2236" s="7">
        <v>25944</v>
      </c>
    </row>
    <row r="2237" spans="1:7" x14ac:dyDescent="0.3">
      <c r="A2237" s="2">
        <v>44588</v>
      </c>
      <c r="B2237" s="3" t="s">
        <v>166</v>
      </c>
      <c r="C2237" s="4" t="s">
        <v>15</v>
      </c>
      <c r="D2237" s="4">
        <v>800</v>
      </c>
      <c r="E2237" s="4" t="s">
        <v>2</v>
      </c>
      <c r="F2237" s="5">
        <v>35.5</v>
      </c>
      <c r="G2237" s="7">
        <v>28400</v>
      </c>
    </row>
    <row r="2238" spans="1:7" x14ac:dyDescent="0.3">
      <c r="A2238" s="2">
        <v>44593</v>
      </c>
      <c r="B2238" s="3" t="s">
        <v>166</v>
      </c>
      <c r="C2238" s="4" t="s">
        <v>15</v>
      </c>
      <c r="D2238" s="4">
        <v>830</v>
      </c>
      <c r="E2238" s="4" t="s">
        <v>2</v>
      </c>
      <c r="F2238" s="5">
        <v>35.5</v>
      </c>
      <c r="G2238" s="7">
        <v>29465</v>
      </c>
    </row>
    <row r="2239" spans="1:7" x14ac:dyDescent="0.3">
      <c r="A2239" s="2">
        <v>44601</v>
      </c>
      <c r="B2239" s="3" t="s">
        <v>166</v>
      </c>
      <c r="C2239" s="4" t="s">
        <v>15</v>
      </c>
      <c r="D2239" s="4">
        <v>803</v>
      </c>
      <c r="E2239" s="4" t="s">
        <v>2</v>
      </c>
      <c r="F2239" s="5">
        <v>35.5</v>
      </c>
      <c r="G2239" s="7">
        <v>28506.5</v>
      </c>
    </row>
    <row r="2240" spans="1:7" x14ac:dyDescent="0.3">
      <c r="A2240" s="2">
        <v>44601</v>
      </c>
      <c r="B2240" s="3" t="s">
        <v>166</v>
      </c>
      <c r="C2240" s="4" t="s">
        <v>13</v>
      </c>
      <c r="D2240" s="4">
        <v>600</v>
      </c>
      <c r="E2240" s="4" t="s">
        <v>2</v>
      </c>
      <c r="F2240" s="5">
        <v>28</v>
      </c>
      <c r="G2240" s="7">
        <v>16800</v>
      </c>
    </row>
    <row r="2241" spans="1:7" x14ac:dyDescent="0.3">
      <c r="A2241" s="2">
        <v>44601</v>
      </c>
      <c r="B2241" s="3" t="s">
        <v>166</v>
      </c>
      <c r="C2241" s="4" t="s">
        <v>13</v>
      </c>
      <c r="D2241" s="4">
        <v>202</v>
      </c>
      <c r="E2241" s="4" t="s">
        <v>2</v>
      </c>
      <c r="F2241" s="5">
        <v>30</v>
      </c>
      <c r="G2241" s="7">
        <v>6060</v>
      </c>
    </row>
    <row r="2242" spans="1:7" x14ac:dyDescent="0.3">
      <c r="A2242" s="2">
        <v>44608</v>
      </c>
      <c r="B2242" s="3" t="s">
        <v>166</v>
      </c>
      <c r="C2242" s="4" t="s">
        <v>15</v>
      </c>
      <c r="D2242" s="4">
        <v>1000</v>
      </c>
      <c r="E2242" s="4" t="s">
        <v>2</v>
      </c>
      <c r="F2242" s="5">
        <v>40</v>
      </c>
      <c r="G2242" s="7">
        <v>40000</v>
      </c>
    </row>
    <row r="2243" spans="1:7" x14ac:dyDescent="0.3">
      <c r="A2243" s="2">
        <v>44160</v>
      </c>
      <c r="B2243" s="3" t="s">
        <v>171</v>
      </c>
      <c r="C2243" s="4" t="s">
        <v>11</v>
      </c>
      <c r="D2243" s="4">
        <v>2134</v>
      </c>
      <c r="E2243" s="4" t="s">
        <v>1</v>
      </c>
      <c r="F2243" s="5">
        <v>28.25</v>
      </c>
      <c r="G2243" s="7">
        <v>60285.5</v>
      </c>
    </row>
    <row r="2244" spans="1:7" x14ac:dyDescent="0.3">
      <c r="A2244" s="2">
        <v>44160</v>
      </c>
      <c r="B2244" s="3" t="s">
        <v>171</v>
      </c>
      <c r="C2244" s="4" t="s">
        <v>11</v>
      </c>
      <c r="D2244" s="4">
        <v>1672</v>
      </c>
      <c r="E2244" s="4" t="s">
        <v>1</v>
      </c>
      <c r="F2244" s="5">
        <v>28.25</v>
      </c>
      <c r="G2244" s="7">
        <v>47234</v>
      </c>
    </row>
    <row r="2245" spans="1:7" x14ac:dyDescent="0.3">
      <c r="A2245" s="2">
        <v>44160</v>
      </c>
      <c r="B2245" s="3" t="s">
        <v>171</v>
      </c>
      <c r="C2245" s="4" t="s">
        <v>11</v>
      </c>
      <c r="D2245" s="4">
        <v>1012</v>
      </c>
      <c r="E2245" s="4" t="s">
        <v>1</v>
      </c>
      <c r="F2245" s="5">
        <v>26.75</v>
      </c>
      <c r="G2245" s="7">
        <v>27071</v>
      </c>
    </row>
    <row r="2246" spans="1:7" x14ac:dyDescent="0.3">
      <c r="A2246" s="2">
        <v>44160</v>
      </c>
      <c r="B2246" s="3" t="s">
        <v>171</v>
      </c>
      <c r="C2246" s="4" t="s">
        <v>11</v>
      </c>
      <c r="D2246" s="4">
        <v>466</v>
      </c>
      <c r="E2246" s="4" t="s">
        <v>1</v>
      </c>
      <c r="F2246" s="5">
        <v>26.75</v>
      </c>
      <c r="G2246" s="7">
        <v>12465.5</v>
      </c>
    </row>
    <row r="2247" spans="1:7" x14ac:dyDescent="0.3">
      <c r="A2247" s="2">
        <v>44160</v>
      </c>
      <c r="B2247" s="3" t="s">
        <v>171</v>
      </c>
      <c r="C2247" s="4" t="s">
        <v>11</v>
      </c>
      <c r="D2247" s="4">
        <v>1279</v>
      </c>
      <c r="E2247" s="4" t="s">
        <v>1</v>
      </c>
      <c r="F2247" s="5">
        <v>26.75</v>
      </c>
      <c r="G2247" s="7">
        <v>34213.25</v>
      </c>
    </row>
    <row r="2248" spans="1:7" x14ac:dyDescent="0.3">
      <c r="A2248" s="2">
        <v>44160</v>
      </c>
      <c r="B2248" s="3" t="s">
        <v>171</v>
      </c>
      <c r="C2248" s="4" t="s">
        <v>11</v>
      </c>
      <c r="D2248" s="4">
        <v>968</v>
      </c>
      <c r="E2248" s="4" t="s">
        <v>1</v>
      </c>
      <c r="F2248" s="5">
        <v>28.25</v>
      </c>
      <c r="G2248" s="7">
        <v>27346</v>
      </c>
    </row>
    <row r="2249" spans="1:7" x14ac:dyDescent="0.3">
      <c r="A2249" s="2">
        <v>43834</v>
      </c>
      <c r="B2249" s="3" t="s">
        <v>74</v>
      </c>
      <c r="C2249" s="4" t="s">
        <v>15</v>
      </c>
      <c r="D2249" s="4">
        <v>740</v>
      </c>
      <c r="E2249" s="4" t="s">
        <v>4</v>
      </c>
      <c r="F2249" s="5">
        <v>26.5</v>
      </c>
      <c r="G2249" s="7">
        <v>19610</v>
      </c>
    </row>
    <row r="2250" spans="1:7" x14ac:dyDescent="0.3">
      <c r="A2250" s="2">
        <v>43854</v>
      </c>
      <c r="B2250" s="3" t="s">
        <v>74</v>
      </c>
      <c r="C2250" s="4" t="s">
        <v>15</v>
      </c>
      <c r="D2250" s="4">
        <v>800</v>
      </c>
      <c r="E2250" s="4" t="s">
        <v>2</v>
      </c>
      <c r="F2250" s="5">
        <v>26.5</v>
      </c>
      <c r="G2250" s="7">
        <v>21200</v>
      </c>
    </row>
    <row r="2251" spans="1:7" x14ac:dyDescent="0.3">
      <c r="A2251" s="2">
        <v>44069</v>
      </c>
      <c r="B2251" s="3" t="s">
        <v>74</v>
      </c>
      <c r="C2251" s="4" t="s">
        <v>15</v>
      </c>
      <c r="D2251" s="4">
        <v>800</v>
      </c>
      <c r="E2251" s="4" t="s">
        <v>2</v>
      </c>
      <c r="F2251" s="5">
        <v>25.5</v>
      </c>
      <c r="G2251" s="7">
        <v>20400</v>
      </c>
    </row>
    <row r="2252" spans="1:7" x14ac:dyDescent="0.3">
      <c r="A2252" s="2">
        <v>44196</v>
      </c>
      <c r="B2252" s="3" t="s">
        <v>74</v>
      </c>
      <c r="C2252" s="4" t="s">
        <v>13</v>
      </c>
      <c r="D2252" s="4">
        <v>810</v>
      </c>
      <c r="E2252" s="4" t="s">
        <v>2</v>
      </c>
      <c r="F2252" s="5">
        <v>24</v>
      </c>
      <c r="G2252" s="7">
        <v>19440</v>
      </c>
    </row>
    <row r="2253" spans="1:7" x14ac:dyDescent="0.3">
      <c r="A2253" s="2">
        <v>44200</v>
      </c>
      <c r="B2253" s="3" t="s">
        <v>74</v>
      </c>
      <c r="C2253" s="4" t="s">
        <v>13</v>
      </c>
      <c r="D2253" s="4">
        <v>513</v>
      </c>
      <c r="E2253" s="4" t="s">
        <v>2</v>
      </c>
      <c r="F2253" s="5">
        <v>27</v>
      </c>
      <c r="G2253" s="7">
        <v>13851</v>
      </c>
    </row>
    <row r="2254" spans="1:7" x14ac:dyDescent="0.3">
      <c r="A2254" s="2">
        <v>44200</v>
      </c>
      <c r="B2254" s="3" t="s">
        <v>74</v>
      </c>
      <c r="C2254" s="4" t="s">
        <v>13</v>
      </c>
      <c r="D2254" s="4">
        <v>192</v>
      </c>
      <c r="E2254" s="4" t="s">
        <v>2</v>
      </c>
      <c r="F2254" s="5">
        <v>24</v>
      </c>
      <c r="G2254" s="7">
        <v>4608</v>
      </c>
    </row>
    <row r="2255" spans="1:7" x14ac:dyDescent="0.3">
      <c r="A2255" s="2">
        <v>44088</v>
      </c>
      <c r="B2255" s="3" t="s">
        <v>154</v>
      </c>
      <c r="C2255" s="4" t="s">
        <v>13</v>
      </c>
      <c r="D2255" s="4">
        <v>960</v>
      </c>
      <c r="E2255" s="4" t="s">
        <v>2</v>
      </c>
      <c r="F2255" s="5">
        <v>15.5</v>
      </c>
      <c r="G2255" s="7">
        <v>14880</v>
      </c>
    </row>
    <row r="2256" spans="1:7" x14ac:dyDescent="0.3">
      <c r="A2256" s="2">
        <v>44453</v>
      </c>
      <c r="B2256" s="3" t="s">
        <v>154</v>
      </c>
      <c r="C2256" s="4" t="s">
        <v>13</v>
      </c>
      <c r="D2256" s="4">
        <v>300</v>
      </c>
      <c r="E2256" s="4" t="s">
        <v>2</v>
      </c>
      <c r="F2256" s="5">
        <v>19</v>
      </c>
      <c r="G2256" s="7">
        <v>5700</v>
      </c>
    </row>
    <row r="2257" spans="1:7" x14ac:dyDescent="0.3">
      <c r="A2257" s="2">
        <v>43845</v>
      </c>
      <c r="B2257" s="3" t="s">
        <v>79</v>
      </c>
      <c r="C2257" s="4" t="s">
        <v>15</v>
      </c>
      <c r="D2257" s="4">
        <v>787.5</v>
      </c>
      <c r="E2257" s="4" t="s">
        <v>5</v>
      </c>
      <c r="F2257" s="5">
        <v>25.5</v>
      </c>
      <c r="G2257" s="7">
        <v>20081.25</v>
      </c>
    </row>
    <row r="2258" spans="1:7" x14ac:dyDescent="0.3">
      <c r="A2258" s="2">
        <v>43894</v>
      </c>
      <c r="B2258" s="3" t="s">
        <v>79</v>
      </c>
      <c r="C2258" s="4" t="s">
        <v>15</v>
      </c>
      <c r="D2258" s="4">
        <v>500</v>
      </c>
      <c r="E2258" s="4" t="s">
        <v>2</v>
      </c>
      <c r="F2258" s="5">
        <v>36.75</v>
      </c>
      <c r="G2258" s="7">
        <v>18375</v>
      </c>
    </row>
    <row r="2259" spans="1:7" x14ac:dyDescent="0.3">
      <c r="A2259" s="2">
        <v>43903</v>
      </c>
      <c r="B2259" s="3" t="s">
        <v>79</v>
      </c>
      <c r="C2259" s="4" t="s">
        <v>15</v>
      </c>
      <c r="D2259" s="4">
        <v>866.7</v>
      </c>
      <c r="E2259" s="4" t="s">
        <v>5</v>
      </c>
      <c r="F2259" s="5">
        <v>25.5</v>
      </c>
      <c r="G2259" s="7">
        <v>22100.850000000002</v>
      </c>
    </row>
    <row r="2260" spans="1:7" x14ac:dyDescent="0.3">
      <c r="A2260" s="2">
        <v>43907</v>
      </c>
      <c r="B2260" s="3" t="s">
        <v>79</v>
      </c>
      <c r="C2260" s="4" t="s">
        <v>15</v>
      </c>
      <c r="D2260" s="4">
        <v>220</v>
      </c>
      <c r="E2260" s="4" t="s">
        <v>2</v>
      </c>
      <c r="F2260" s="5">
        <v>26.25</v>
      </c>
      <c r="G2260" s="7">
        <v>5775</v>
      </c>
    </row>
    <row r="2261" spans="1:7" x14ac:dyDescent="0.3">
      <c r="A2261" s="2">
        <v>44413</v>
      </c>
      <c r="B2261" s="3" t="s">
        <v>79</v>
      </c>
      <c r="C2261" s="4" t="s">
        <v>13</v>
      </c>
      <c r="D2261" s="4">
        <v>845</v>
      </c>
      <c r="E2261" s="4" t="s">
        <v>2</v>
      </c>
      <c r="F2261" s="5">
        <v>31.5</v>
      </c>
      <c r="G2261" s="7">
        <v>26617.5</v>
      </c>
    </row>
    <row r="2262" spans="1:7" x14ac:dyDescent="0.3">
      <c r="A2262" s="2">
        <v>44539</v>
      </c>
      <c r="B2262" s="3" t="s">
        <v>229</v>
      </c>
      <c r="C2262" s="4" t="s">
        <v>11</v>
      </c>
      <c r="D2262" s="4">
        <v>336</v>
      </c>
      <c r="E2262" s="4" t="s">
        <v>1</v>
      </c>
      <c r="F2262" s="5">
        <v>45.5</v>
      </c>
      <c r="G2262" s="7">
        <v>15288</v>
      </c>
    </row>
    <row r="2263" spans="1:7" x14ac:dyDescent="0.3">
      <c r="A2263" s="2">
        <v>44447</v>
      </c>
      <c r="B2263" s="3" t="s">
        <v>213</v>
      </c>
      <c r="C2263" s="4" t="s">
        <v>15</v>
      </c>
      <c r="D2263" s="4">
        <v>600</v>
      </c>
      <c r="E2263" s="4" t="s">
        <v>2</v>
      </c>
      <c r="F2263" s="5">
        <v>16</v>
      </c>
      <c r="G2263" s="7">
        <v>9600</v>
      </c>
    </row>
    <row r="2264" spans="1:7" x14ac:dyDescent="0.3">
      <c r="A2264" s="2">
        <v>44453</v>
      </c>
      <c r="B2264" s="3" t="s">
        <v>213</v>
      </c>
      <c r="C2264" s="4" t="s">
        <v>15</v>
      </c>
      <c r="D2264" s="4">
        <v>800</v>
      </c>
      <c r="E2264" s="4" t="s">
        <v>2</v>
      </c>
      <c r="F2264" s="5">
        <v>16</v>
      </c>
      <c r="G2264" s="7">
        <v>12800</v>
      </c>
    </row>
    <row r="2265" spans="1:7" x14ac:dyDescent="0.3">
      <c r="A2265" s="2">
        <v>44478</v>
      </c>
      <c r="B2265" s="3" t="s">
        <v>213</v>
      </c>
      <c r="C2265" s="4" t="s">
        <v>15</v>
      </c>
      <c r="D2265" s="4">
        <v>810</v>
      </c>
      <c r="E2265" s="4" t="s">
        <v>2</v>
      </c>
      <c r="F2265" s="5">
        <v>15.5</v>
      </c>
      <c r="G2265" s="7">
        <v>12555</v>
      </c>
    </row>
    <row r="2266" spans="1:7" x14ac:dyDescent="0.3">
      <c r="A2266" s="2">
        <v>43670</v>
      </c>
      <c r="B2266" s="3" t="s">
        <v>107</v>
      </c>
      <c r="C2266" s="4" t="s">
        <v>13</v>
      </c>
      <c r="D2266" s="4">
        <v>50</v>
      </c>
      <c r="E2266" s="4" t="s">
        <v>2</v>
      </c>
      <c r="F2266" s="5">
        <v>48</v>
      </c>
      <c r="G2266" s="7">
        <v>2400</v>
      </c>
    </row>
    <row r="2267" spans="1:7" x14ac:dyDescent="0.3">
      <c r="A2267" s="2">
        <v>43670</v>
      </c>
      <c r="B2267" s="3" t="s">
        <v>107</v>
      </c>
      <c r="C2267" s="4" t="s">
        <v>13</v>
      </c>
      <c r="D2267" s="4">
        <v>50</v>
      </c>
      <c r="E2267" s="4" t="s">
        <v>2</v>
      </c>
      <c r="F2267" s="5">
        <v>33.5</v>
      </c>
      <c r="G2267" s="7">
        <v>1675</v>
      </c>
    </row>
    <row r="2268" spans="1:7" x14ac:dyDescent="0.3">
      <c r="A2268" s="2">
        <v>43670</v>
      </c>
      <c r="B2268" s="3" t="s">
        <v>107</v>
      </c>
      <c r="C2268" s="4" t="s">
        <v>13</v>
      </c>
      <c r="D2268" s="4">
        <v>100</v>
      </c>
      <c r="E2268" s="4" t="s">
        <v>2</v>
      </c>
      <c r="F2268" s="5">
        <v>56</v>
      </c>
      <c r="G2268" s="7">
        <v>5600</v>
      </c>
    </row>
    <row r="2269" spans="1:7" x14ac:dyDescent="0.3">
      <c r="A2269" s="2">
        <v>43600</v>
      </c>
      <c r="B2269" s="3" t="s">
        <v>96</v>
      </c>
      <c r="C2269" s="4" t="s">
        <v>13</v>
      </c>
      <c r="D2269" s="4">
        <v>225</v>
      </c>
      <c r="E2269" s="4" t="s">
        <v>2</v>
      </c>
      <c r="F2269" s="5">
        <v>54</v>
      </c>
      <c r="G2269" s="7">
        <v>12150</v>
      </c>
    </row>
    <row r="2270" spans="1:7" x14ac:dyDescent="0.3">
      <c r="A2270" s="2">
        <v>44465</v>
      </c>
      <c r="B2270" s="3" t="s">
        <v>96</v>
      </c>
      <c r="C2270" s="4" t="s">
        <v>11</v>
      </c>
      <c r="D2270" s="4">
        <v>1944</v>
      </c>
      <c r="E2270" s="4" t="s">
        <v>1</v>
      </c>
      <c r="F2270" s="5">
        <v>35.25</v>
      </c>
      <c r="G2270" s="7">
        <v>68526</v>
      </c>
    </row>
    <row r="2271" spans="1:7" x14ac:dyDescent="0.3">
      <c r="A2271" s="2">
        <v>44466</v>
      </c>
      <c r="B2271" s="3" t="s">
        <v>96</v>
      </c>
      <c r="C2271" s="4" t="s">
        <v>11</v>
      </c>
      <c r="D2271" s="4">
        <v>2613</v>
      </c>
      <c r="E2271" s="4" t="s">
        <v>1</v>
      </c>
      <c r="F2271" s="5">
        <v>35.25</v>
      </c>
      <c r="G2271" s="7">
        <v>92108.25</v>
      </c>
    </row>
    <row r="2272" spans="1:7" x14ac:dyDescent="0.3">
      <c r="A2272" s="2">
        <v>43788</v>
      </c>
      <c r="B2272" s="3" t="s">
        <v>126</v>
      </c>
      <c r="C2272" s="4" t="s">
        <v>14</v>
      </c>
      <c r="D2272" s="4">
        <v>428</v>
      </c>
      <c r="E2272" s="4" t="s">
        <v>2</v>
      </c>
      <c r="F2272" s="5">
        <v>30</v>
      </c>
      <c r="G2272" s="7">
        <v>12840</v>
      </c>
    </row>
    <row r="2273" spans="1:7" x14ac:dyDescent="0.3">
      <c r="A2273" s="2">
        <v>44079</v>
      </c>
      <c r="B2273" s="3" t="s">
        <v>126</v>
      </c>
      <c r="C2273" s="4" t="s">
        <v>14</v>
      </c>
      <c r="D2273" s="4">
        <v>90</v>
      </c>
      <c r="E2273" s="4" t="s">
        <v>1</v>
      </c>
      <c r="F2273" s="5">
        <v>28</v>
      </c>
      <c r="G2273" s="7">
        <v>2520</v>
      </c>
    </row>
    <row r="2274" spans="1:7" x14ac:dyDescent="0.3">
      <c r="A2274" s="2">
        <v>44079</v>
      </c>
      <c r="B2274" s="3" t="s">
        <v>126</v>
      </c>
      <c r="C2274" s="4" t="s">
        <v>14</v>
      </c>
      <c r="D2274" s="4">
        <v>386</v>
      </c>
      <c r="E2274" s="4" t="s">
        <v>1</v>
      </c>
      <c r="F2274" s="5">
        <v>32</v>
      </c>
      <c r="G2274" s="7">
        <v>12352</v>
      </c>
    </row>
    <row r="2275" spans="1:7" x14ac:dyDescent="0.3">
      <c r="A2275" s="2">
        <v>44166</v>
      </c>
      <c r="B2275" s="3" t="s">
        <v>126</v>
      </c>
      <c r="C2275" s="4" t="s">
        <v>14</v>
      </c>
      <c r="D2275" s="4">
        <v>1003</v>
      </c>
      <c r="E2275" s="4" t="s">
        <v>1</v>
      </c>
      <c r="F2275" s="5">
        <v>36</v>
      </c>
      <c r="G2275" s="7">
        <v>36108</v>
      </c>
    </row>
    <row r="2276" spans="1:7" x14ac:dyDescent="0.3">
      <c r="A2276" s="2">
        <v>44166</v>
      </c>
      <c r="B2276" s="3" t="s">
        <v>126</v>
      </c>
      <c r="C2276" s="4" t="s">
        <v>14</v>
      </c>
      <c r="D2276" s="4">
        <v>1244</v>
      </c>
      <c r="E2276" s="4" t="s">
        <v>1</v>
      </c>
      <c r="F2276" s="5">
        <v>36</v>
      </c>
      <c r="G2276" s="7">
        <v>44784</v>
      </c>
    </row>
    <row r="2277" spans="1:7" x14ac:dyDescent="0.3">
      <c r="A2277" s="2">
        <v>43620</v>
      </c>
      <c r="B2277" s="3" t="s">
        <v>46</v>
      </c>
      <c r="C2277" s="4" t="s">
        <v>13</v>
      </c>
      <c r="D2277" s="4">
        <v>250</v>
      </c>
      <c r="E2277" s="4" t="s">
        <v>2</v>
      </c>
      <c r="F2277" s="5">
        <v>102</v>
      </c>
      <c r="G2277" s="7">
        <v>25500</v>
      </c>
    </row>
    <row r="2278" spans="1:7" x14ac:dyDescent="0.3">
      <c r="A2278" s="2">
        <v>43680</v>
      </c>
      <c r="B2278" s="3" t="s">
        <v>46</v>
      </c>
      <c r="C2278" s="4" t="s">
        <v>13</v>
      </c>
      <c r="D2278" s="4">
        <v>249</v>
      </c>
      <c r="E2278" s="4" t="s">
        <v>2</v>
      </c>
      <c r="F2278" s="5">
        <v>102</v>
      </c>
      <c r="G2278" s="7">
        <v>25398</v>
      </c>
    </row>
    <row r="2279" spans="1:7" x14ac:dyDescent="0.3">
      <c r="A2279" s="2">
        <v>43725</v>
      </c>
      <c r="B2279" s="3" t="s">
        <v>46</v>
      </c>
      <c r="C2279" s="4" t="s">
        <v>13</v>
      </c>
      <c r="D2279" s="4">
        <v>52</v>
      </c>
      <c r="E2279" s="4" t="s">
        <v>2</v>
      </c>
      <c r="F2279" s="5">
        <v>123</v>
      </c>
      <c r="G2279" s="7">
        <v>6396</v>
      </c>
    </row>
    <row r="2280" spans="1:7" x14ac:dyDescent="0.3">
      <c r="A2280" s="2">
        <v>43735</v>
      </c>
      <c r="B2280" s="3" t="s">
        <v>46</v>
      </c>
      <c r="C2280" s="4" t="s">
        <v>13</v>
      </c>
      <c r="D2280" s="4">
        <v>30</v>
      </c>
      <c r="E2280" s="4" t="s">
        <v>2</v>
      </c>
      <c r="F2280" s="5">
        <v>102</v>
      </c>
      <c r="G2280" s="7">
        <v>3060</v>
      </c>
    </row>
    <row r="2281" spans="1:7" x14ac:dyDescent="0.3">
      <c r="A2281" s="2">
        <v>43735</v>
      </c>
      <c r="B2281" s="3" t="s">
        <v>46</v>
      </c>
      <c r="C2281" s="4" t="s">
        <v>13</v>
      </c>
      <c r="D2281" s="4">
        <v>220</v>
      </c>
      <c r="E2281" s="4" t="s">
        <v>2</v>
      </c>
      <c r="F2281" s="5">
        <v>103</v>
      </c>
      <c r="G2281" s="7">
        <v>22660</v>
      </c>
    </row>
    <row r="2282" spans="1:7" x14ac:dyDescent="0.3">
      <c r="A2282" s="2">
        <v>43738</v>
      </c>
      <c r="B2282" s="3" t="s">
        <v>46</v>
      </c>
      <c r="C2282" s="4" t="s">
        <v>13</v>
      </c>
      <c r="D2282" s="4">
        <v>167</v>
      </c>
      <c r="E2282" s="4" t="s">
        <v>2</v>
      </c>
      <c r="F2282" s="5">
        <v>102</v>
      </c>
      <c r="G2282" s="7">
        <v>17034</v>
      </c>
    </row>
    <row r="2283" spans="1:7" x14ac:dyDescent="0.3">
      <c r="A2283" s="2">
        <v>43741</v>
      </c>
      <c r="B2283" s="3" t="s">
        <v>46</v>
      </c>
      <c r="C2283" s="4" t="s">
        <v>13</v>
      </c>
      <c r="D2283" s="4">
        <v>302</v>
      </c>
      <c r="E2283" s="4" t="s">
        <v>2</v>
      </c>
      <c r="F2283" s="5">
        <v>102</v>
      </c>
      <c r="G2283" s="7">
        <v>30804</v>
      </c>
    </row>
    <row r="2284" spans="1:7" x14ac:dyDescent="0.3">
      <c r="A2284" s="2">
        <v>43799</v>
      </c>
      <c r="B2284" s="3" t="s">
        <v>46</v>
      </c>
      <c r="C2284" s="4" t="s">
        <v>13</v>
      </c>
      <c r="D2284" s="4">
        <v>259</v>
      </c>
      <c r="E2284" s="4" t="s">
        <v>2</v>
      </c>
      <c r="F2284" s="5">
        <v>102</v>
      </c>
      <c r="G2284" s="7">
        <v>26418</v>
      </c>
    </row>
    <row r="2285" spans="1:7" x14ac:dyDescent="0.3">
      <c r="A2285" s="2">
        <v>43826</v>
      </c>
      <c r="B2285" s="3" t="s">
        <v>46</v>
      </c>
      <c r="C2285" s="4" t="s">
        <v>13</v>
      </c>
      <c r="D2285" s="4">
        <v>249</v>
      </c>
      <c r="E2285" s="4" t="s">
        <v>2</v>
      </c>
      <c r="F2285" s="5">
        <v>102</v>
      </c>
      <c r="G2285" s="7">
        <v>25398</v>
      </c>
    </row>
    <row r="2286" spans="1:7" x14ac:dyDescent="0.3">
      <c r="A2286" s="2">
        <v>43858</v>
      </c>
      <c r="B2286" s="3" t="s">
        <v>46</v>
      </c>
      <c r="C2286" s="4" t="s">
        <v>13</v>
      </c>
      <c r="D2286" s="4">
        <v>29</v>
      </c>
      <c r="E2286" s="4" t="s">
        <v>2</v>
      </c>
      <c r="F2286" s="5">
        <v>103</v>
      </c>
      <c r="G2286" s="7">
        <v>2987</v>
      </c>
    </row>
    <row r="2287" spans="1:7" x14ac:dyDescent="0.3">
      <c r="A2287" s="2">
        <v>43858</v>
      </c>
      <c r="B2287" s="3" t="s">
        <v>46</v>
      </c>
      <c r="C2287" s="4" t="s">
        <v>13</v>
      </c>
      <c r="D2287" s="4">
        <v>250</v>
      </c>
      <c r="E2287" s="4" t="s">
        <v>2</v>
      </c>
      <c r="F2287" s="5">
        <v>102</v>
      </c>
      <c r="G2287" s="7">
        <v>25500</v>
      </c>
    </row>
    <row r="2288" spans="1:7" x14ac:dyDescent="0.3">
      <c r="A2288" s="2">
        <v>44005</v>
      </c>
      <c r="B2288" s="3" t="s">
        <v>46</v>
      </c>
      <c r="C2288" s="4" t="s">
        <v>13</v>
      </c>
      <c r="D2288" s="4">
        <v>251</v>
      </c>
      <c r="E2288" s="4" t="s">
        <v>2</v>
      </c>
      <c r="F2288" s="5">
        <v>102</v>
      </c>
      <c r="G2288" s="7">
        <v>25602</v>
      </c>
    </row>
    <row r="2289" spans="1:7" x14ac:dyDescent="0.3">
      <c r="A2289" s="2">
        <v>44176</v>
      </c>
      <c r="B2289" s="3" t="s">
        <v>46</v>
      </c>
      <c r="C2289" s="4" t="s">
        <v>13</v>
      </c>
      <c r="D2289" s="4">
        <v>252</v>
      </c>
      <c r="E2289" s="4" t="s">
        <v>2</v>
      </c>
      <c r="F2289" s="5">
        <v>102</v>
      </c>
      <c r="G2289" s="7">
        <v>25704</v>
      </c>
    </row>
    <row r="2290" spans="1:7" x14ac:dyDescent="0.3">
      <c r="A2290" s="2">
        <v>44183</v>
      </c>
      <c r="B2290" s="3" t="s">
        <v>46</v>
      </c>
      <c r="C2290" s="4" t="s">
        <v>13</v>
      </c>
      <c r="D2290" s="4">
        <v>355</v>
      </c>
      <c r="E2290" s="4" t="s">
        <v>2</v>
      </c>
      <c r="F2290" s="5">
        <v>115</v>
      </c>
      <c r="G2290" s="7">
        <v>40825</v>
      </c>
    </row>
    <row r="2291" spans="1:7" x14ac:dyDescent="0.3">
      <c r="A2291" s="2">
        <v>44278</v>
      </c>
      <c r="B2291" s="3" t="s">
        <v>46</v>
      </c>
      <c r="C2291" s="4" t="s">
        <v>13</v>
      </c>
      <c r="D2291" s="4">
        <v>250</v>
      </c>
      <c r="E2291" s="4" t="s">
        <v>2</v>
      </c>
      <c r="F2291" s="5">
        <v>125</v>
      </c>
      <c r="G2291" s="7">
        <v>31250</v>
      </c>
    </row>
    <row r="2292" spans="1:7" x14ac:dyDescent="0.3">
      <c r="A2292" s="2">
        <v>44322</v>
      </c>
      <c r="B2292" s="3" t="s">
        <v>46</v>
      </c>
      <c r="C2292" s="4" t="s">
        <v>13</v>
      </c>
      <c r="D2292" s="4">
        <v>252</v>
      </c>
      <c r="E2292" s="4" t="s">
        <v>2</v>
      </c>
      <c r="F2292" s="5">
        <v>125</v>
      </c>
      <c r="G2292" s="7">
        <v>31500</v>
      </c>
    </row>
    <row r="2293" spans="1:7" x14ac:dyDescent="0.3">
      <c r="A2293" s="2">
        <v>43619</v>
      </c>
      <c r="B2293" s="3" t="s">
        <v>68</v>
      </c>
      <c r="C2293" s="4" t="s">
        <v>11</v>
      </c>
      <c r="D2293" s="4">
        <v>300</v>
      </c>
      <c r="E2293" s="4" t="s">
        <v>1</v>
      </c>
      <c r="F2293" s="5">
        <v>29.5</v>
      </c>
      <c r="G2293" s="7">
        <v>8850</v>
      </c>
    </row>
    <row r="2294" spans="1:7" x14ac:dyDescent="0.3">
      <c r="A2294" s="2">
        <v>43619</v>
      </c>
      <c r="B2294" s="3" t="s">
        <v>68</v>
      </c>
      <c r="C2294" s="4" t="s">
        <v>11</v>
      </c>
      <c r="D2294" s="4">
        <v>592</v>
      </c>
      <c r="E2294" s="4" t="s">
        <v>1</v>
      </c>
      <c r="F2294" s="5">
        <v>26.5</v>
      </c>
      <c r="G2294" s="7">
        <v>15688</v>
      </c>
    </row>
    <row r="2295" spans="1:7" x14ac:dyDescent="0.3">
      <c r="A2295" s="2">
        <v>43619</v>
      </c>
      <c r="B2295" s="3" t="s">
        <v>68</v>
      </c>
      <c r="C2295" s="4" t="s">
        <v>11</v>
      </c>
      <c r="D2295" s="4">
        <v>357</v>
      </c>
      <c r="E2295" s="4" t="s">
        <v>1</v>
      </c>
      <c r="F2295" s="5">
        <v>29.5</v>
      </c>
      <c r="G2295" s="7">
        <v>10531.5</v>
      </c>
    </row>
    <row r="2296" spans="1:7" x14ac:dyDescent="0.3">
      <c r="A2296" s="2">
        <v>43630</v>
      </c>
      <c r="B2296" s="3" t="s">
        <v>68</v>
      </c>
      <c r="C2296" s="4" t="s">
        <v>11</v>
      </c>
      <c r="D2296" s="4">
        <v>521</v>
      </c>
      <c r="E2296" s="4" t="s">
        <v>1</v>
      </c>
      <c r="F2296" s="5">
        <v>25.25</v>
      </c>
      <c r="G2296" s="7">
        <v>13155.25</v>
      </c>
    </row>
    <row r="2297" spans="1:7" x14ac:dyDescent="0.3">
      <c r="A2297" s="2">
        <v>43630</v>
      </c>
      <c r="B2297" s="3" t="s">
        <v>68</v>
      </c>
      <c r="C2297" s="4" t="s">
        <v>11</v>
      </c>
      <c r="D2297" s="4">
        <v>794</v>
      </c>
      <c r="E2297" s="4" t="s">
        <v>1</v>
      </c>
      <c r="F2297" s="5">
        <v>23.75</v>
      </c>
      <c r="G2297" s="7">
        <v>18857.5</v>
      </c>
    </row>
    <row r="2298" spans="1:7" x14ac:dyDescent="0.3">
      <c r="A2298" s="2">
        <v>43633</v>
      </c>
      <c r="B2298" s="3" t="s">
        <v>68</v>
      </c>
      <c r="C2298" s="4" t="s">
        <v>11</v>
      </c>
      <c r="D2298" s="4">
        <v>692</v>
      </c>
      <c r="E2298" s="4" t="s">
        <v>1</v>
      </c>
      <c r="F2298" s="5">
        <v>23.5</v>
      </c>
      <c r="G2298" s="7">
        <v>16262</v>
      </c>
    </row>
    <row r="2299" spans="1:7" x14ac:dyDescent="0.3">
      <c r="A2299" s="2">
        <v>43633</v>
      </c>
      <c r="B2299" s="3" t="s">
        <v>68</v>
      </c>
      <c r="C2299" s="4" t="s">
        <v>11</v>
      </c>
      <c r="D2299" s="4">
        <v>535</v>
      </c>
      <c r="E2299" s="4" t="s">
        <v>1</v>
      </c>
      <c r="F2299" s="5">
        <v>25</v>
      </c>
      <c r="G2299" s="7">
        <v>13375</v>
      </c>
    </row>
    <row r="2300" spans="1:7" x14ac:dyDescent="0.3">
      <c r="A2300" s="2">
        <v>43633</v>
      </c>
      <c r="B2300" s="3" t="s">
        <v>68</v>
      </c>
      <c r="C2300" s="4" t="s">
        <v>11</v>
      </c>
      <c r="D2300" s="4">
        <v>739</v>
      </c>
      <c r="E2300" s="4" t="s">
        <v>1</v>
      </c>
      <c r="F2300" s="5">
        <v>23.5</v>
      </c>
      <c r="G2300" s="7">
        <v>17366.5</v>
      </c>
    </row>
    <row r="2301" spans="1:7" x14ac:dyDescent="0.3">
      <c r="A2301" s="2">
        <v>43634</v>
      </c>
      <c r="B2301" s="3" t="s">
        <v>68</v>
      </c>
      <c r="C2301" s="4" t="s">
        <v>11</v>
      </c>
      <c r="D2301" s="4">
        <v>1186</v>
      </c>
      <c r="E2301" s="4" t="s">
        <v>1</v>
      </c>
      <c r="F2301" s="5">
        <v>23.5</v>
      </c>
      <c r="G2301" s="7">
        <v>27871</v>
      </c>
    </row>
    <row r="2302" spans="1:7" x14ac:dyDescent="0.3">
      <c r="A2302" s="2">
        <v>43636</v>
      </c>
      <c r="B2302" s="3" t="s">
        <v>68</v>
      </c>
      <c r="C2302" s="4" t="s">
        <v>11</v>
      </c>
      <c r="D2302" s="4">
        <v>546</v>
      </c>
      <c r="E2302" s="4" t="s">
        <v>1</v>
      </c>
      <c r="F2302" s="5">
        <v>24</v>
      </c>
      <c r="G2302" s="7">
        <v>13104</v>
      </c>
    </row>
    <row r="2303" spans="1:7" x14ac:dyDescent="0.3">
      <c r="A2303" s="2">
        <v>43636</v>
      </c>
      <c r="B2303" s="3" t="s">
        <v>68</v>
      </c>
      <c r="C2303" s="4" t="s">
        <v>11</v>
      </c>
      <c r="D2303" s="4">
        <v>504</v>
      </c>
      <c r="E2303" s="4" t="s">
        <v>1</v>
      </c>
      <c r="F2303" s="5">
        <v>31.75</v>
      </c>
      <c r="G2303" s="7">
        <v>16002</v>
      </c>
    </row>
    <row r="2304" spans="1:7" x14ac:dyDescent="0.3">
      <c r="A2304" s="2">
        <v>43637</v>
      </c>
      <c r="B2304" s="3" t="s">
        <v>68</v>
      </c>
      <c r="C2304" s="4" t="s">
        <v>11</v>
      </c>
      <c r="D2304" s="4">
        <v>1049</v>
      </c>
      <c r="E2304" s="4" t="s">
        <v>1</v>
      </c>
      <c r="F2304" s="5">
        <v>24.75</v>
      </c>
      <c r="G2304" s="7">
        <v>25962.75</v>
      </c>
    </row>
    <row r="2305" spans="1:7" x14ac:dyDescent="0.3">
      <c r="A2305" s="2">
        <v>43648</v>
      </c>
      <c r="B2305" s="3" t="s">
        <v>68</v>
      </c>
      <c r="C2305" s="4" t="s">
        <v>11</v>
      </c>
      <c r="D2305" s="4">
        <v>565</v>
      </c>
      <c r="E2305" s="4" t="s">
        <v>1</v>
      </c>
      <c r="F2305" s="5">
        <v>24.5</v>
      </c>
      <c r="G2305" s="7">
        <v>13842.5</v>
      </c>
    </row>
    <row r="2306" spans="1:7" x14ac:dyDescent="0.3">
      <c r="A2306" s="2">
        <v>43648</v>
      </c>
      <c r="B2306" s="3" t="s">
        <v>68</v>
      </c>
      <c r="C2306" s="4" t="s">
        <v>11</v>
      </c>
      <c r="D2306" s="4">
        <v>827</v>
      </c>
      <c r="E2306" s="4" t="s">
        <v>1</v>
      </c>
      <c r="F2306" s="5">
        <v>24.5</v>
      </c>
      <c r="G2306" s="7">
        <v>20261.5</v>
      </c>
    </row>
    <row r="2307" spans="1:7" x14ac:dyDescent="0.3">
      <c r="A2307" s="2">
        <v>43650</v>
      </c>
      <c r="B2307" s="3" t="s">
        <v>68</v>
      </c>
      <c r="C2307" s="4" t="s">
        <v>11</v>
      </c>
      <c r="D2307" s="4">
        <v>962</v>
      </c>
      <c r="E2307" s="4" t="s">
        <v>1</v>
      </c>
      <c r="F2307" s="5">
        <v>22.75</v>
      </c>
      <c r="G2307" s="7">
        <v>21885.5</v>
      </c>
    </row>
    <row r="2308" spans="1:7" x14ac:dyDescent="0.3">
      <c r="A2308" s="2">
        <v>43656</v>
      </c>
      <c r="B2308" s="3" t="s">
        <v>68</v>
      </c>
      <c r="C2308" s="4" t="s">
        <v>11</v>
      </c>
      <c r="D2308" s="4">
        <v>588</v>
      </c>
      <c r="E2308" s="4" t="s">
        <v>1</v>
      </c>
      <c r="F2308" s="5">
        <v>23.25</v>
      </c>
      <c r="G2308" s="7">
        <v>13671</v>
      </c>
    </row>
    <row r="2309" spans="1:7" x14ac:dyDescent="0.3">
      <c r="A2309" s="2">
        <v>43657</v>
      </c>
      <c r="B2309" s="3" t="s">
        <v>68</v>
      </c>
      <c r="C2309" s="4" t="s">
        <v>11</v>
      </c>
      <c r="D2309" s="4">
        <v>629</v>
      </c>
      <c r="E2309" s="4" t="s">
        <v>1</v>
      </c>
      <c r="F2309" s="5">
        <v>24.5</v>
      </c>
      <c r="G2309" s="7">
        <v>15410.5</v>
      </c>
    </row>
    <row r="2310" spans="1:7" x14ac:dyDescent="0.3">
      <c r="A2310" s="2">
        <v>43657</v>
      </c>
      <c r="B2310" s="3" t="s">
        <v>68</v>
      </c>
      <c r="C2310" s="4" t="s">
        <v>11</v>
      </c>
      <c r="D2310" s="4">
        <v>607</v>
      </c>
      <c r="E2310" s="4" t="s">
        <v>1</v>
      </c>
      <c r="F2310" s="5">
        <v>23.25</v>
      </c>
      <c r="G2310" s="7">
        <v>14112.75</v>
      </c>
    </row>
    <row r="2311" spans="1:7" x14ac:dyDescent="0.3">
      <c r="A2311" s="2">
        <v>43657</v>
      </c>
      <c r="B2311" s="3" t="s">
        <v>68</v>
      </c>
      <c r="C2311" s="4" t="s">
        <v>11</v>
      </c>
      <c r="D2311" s="4">
        <v>729</v>
      </c>
      <c r="E2311" s="4" t="s">
        <v>1</v>
      </c>
      <c r="F2311" s="5">
        <v>23</v>
      </c>
      <c r="G2311" s="7">
        <v>16767</v>
      </c>
    </row>
    <row r="2312" spans="1:7" x14ac:dyDescent="0.3">
      <c r="A2312" s="2">
        <v>43824</v>
      </c>
      <c r="B2312" s="3" t="s">
        <v>68</v>
      </c>
      <c r="C2312" s="4" t="s">
        <v>11</v>
      </c>
      <c r="D2312" s="4">
        <v>545</v>
      </c>
      <c r="E2312" s="4" t="s">
        <v>1</v>
      </c>
      <c r="F2312" s="5">
        <v>21.5</v>
      </c>
      <c r="G2312" s="7">
        <v>11717.5</v>
      </c>
    </row>
    <row r="2313" spans="1:7" x14ac:dyDescent="0.3">
      <c r="A2313" s="2">
        <v>44034</v>
      </c>
      <c r="B2313" s="3" t="s">
        <v>145</v>
      </c>
      <c r="C2313" s="4" t="s">
        <v>15</v>
      </c>
      <c r="D2313" s="4">
        <v>3600</v>
      </c>
      <c r="E2313" s="4" t="s">
        <v>2</v>
      </c>
      <c r="F2313" s="5">
        <v>3.4</v>
      </c>
      <c r="G2313" s="7">
        <v>12240</v>
      </c>
    </row>
    <row r="2314" spans="1:7" x14ac:dyDescent="0.3">
      <c r="A2314" s="2">
        <v>44036</v>
      </c>
      <c r="B2314" s="3" t="s">
        <v>145</v>
      </c>
      <c r="C2314" s="4" t="s">
        <v>15</v>
      </c>
      <c r="D2314" s="4">
        <v>5500</v>
      </c>
      <c r="E2314" s="4" t="s">
        <v>2</v>
      </c>
      <c r="F2314" s="5">
        <v>3.4</v>
      </c>
      <c r="G2314" s="7">
        <v>18700</v>
      </c>
    </row>
    <row r="2315" spans="1:7" x14ac:dyDescent="0.3">
      <c r="A2315" s="2">
        <v>44044</v>
      </c>
      <c r="B2315" s="3" t="s">
        <v>145</v>
      </c>
      <c r="C2315" s="4" t="s">
        <v>15</v>
      </c>
      <c r="D2315" s="4">
        <v>5500</v>
      </c>
      <c r="E2315" s="4" t="s">
        <v>2</v>
      </c>
      <c r="F2315" s="5">
        <v>3.4</v>
      </c>
      <c r="G2315" s="7">
        <v>18700</v>
      </c>
    </row>
    <row r="2316" spans="1:7" x14ac:dyDescent="0.3">
      <c r="A2316" s="2">
        <v>44050</v>
      </c>
      <c r="B2316" s="3" t="s">
        <v>145</v>
      </c>
      <c r="C2316" s="4" t="s">
        <v>15</v>
      </c>
      <c r="D2316" s="4">
        <v>5500</v>
      </c>
      <c r="E2316" s="4" t="s">
        <v>2</v>
      </c>
      <c r="F2316" s="5">
        <v>3.5</v>
      </c>
      <c r="G2316" s="7">
        <v>19250</v>
      </c>
    </row>
    <row r="2317" spans="1:7" x14ac:dyDescent="0.3">
      <c r="A2317" s="2">
        <v>44055</v>
      </c>
      <c r="B2317" s="3" t="s">
        <v>145</v>
      </c>
      <c r="C2317" s="4" t="s">
        <v>15</v>
      </c>
      <c r="D2317" s="4">
        <v>5553</v>
      </c>
      <c r="E2317" s="4" t="s">
        <v>2</v>
      </c>
      <c r="F2317" s="5">
        <v>3.5</v>
      </c>
      <c r="G2317" s="7">
        <v>19435.5</v>
      </c>
    </row>
    <row r="2318" spans="1:7" x14ac:dyDescent="0.3">
      <c r="A2318" s="2">
        <v>44068</v>
      </c>
      <c r="B2318" s="3" t="s">
        <v>145</v>
      </c>
      <c r="C2318" s="4" t="s">
        <v>15</v>
      </c>
      <c r="D2318" s="4">
        <v>5100</v>
      </c>
      <c r="E2318" s="4" t="s">
        <v>2</v>
      </c>
      <c r="F2318" s="5">
        <v>3.5</v>
      </c>
      <c r="G2318" s="7">
        <v>17850</v>
      </c>
    </row>
    <row r="2319" spans="1:7" x14ac:dyDescent="0.3">
      <c r="A2319" s="2">
        <v>44068</v>
      </c>
      <c r="B2319" s="3" t="s">
        <v>145</v>
      </c>
      <c r="C2319" s="4" t="s">
        <v>15</v>
      </c>
      <c r="D2319" s="4">
        <v>5100</v>
      </c>
      <c r="E2319" s="4" t="s">
        <v>2</v>
      </c>
      <c r="F2319" s="5">
        <v>3.5</v>
      </c>
      <c r="G2319" s="7">
        <v>17850</v>
      </c>
    </row>
    <row r="2320" spans="1:7" x14ac:dyDescent="0.3">
      <c r="A2320" s="2">
        <v>44071</v>
      </c>
      <c r="B2320" s="3" t="s">
        <v>145</v>
      </c>
      <c r="C2320" s="4" t="s">
        <v>15</v>
      </c>
      <c r="D2320" s="4">
        <v>5500</v>
      </c>
      <c r="E2320" s="4" t="s">
        <v>2</v>
      </c>
      <c r="F2320" s="5">
        <v>3.5</v>
      </c>
      <c r="G2320" s="7">
        <v>19250</v>
      </c>
    </row>
    <row r="2321" spans="1:7" x14ac:dyDescent="0.3">
      <c r="A2321" s="2">
        <v>44077</v>
      </c>
      <c r="B2321" s="3" t="s">
        <v>145</v>
      </c>
      <c r="C2321" s="4" t="s">
        <v>15</v>
      </c>
      <c r="D2321" s="4">
        <v>4280</v>
      </c>
      <c r="E2321" s="4" t="s">
        <v>2</v>
      </c>
      <c r="F2321" s="5">
        <v>3.5</v>
      </c>
      <c r="G2321" s="7">
        <v>14980</v>
      </c>
    </row>
    <row r="2322" spans="1:7" x14ac:dyDescent="0.3">
      <c r="A2322" s="2">
        <v>44473</v>
      </c>
      <c r="B2322" s="3" t="s">
        <v>145</v>
      </c>
      <c r="C2322" s="4" t="s">
        <v>13</v>
      </c>
      <c r="D2322" s="4">
        <v>2850</v>
      </c>
      <c r="E2322" s="4" t="s">
        <v>2</v>
      </c>
      <c r="F2322" s="5">
        <v>42.75</v>
      </c>
      <c r="G2322" s="7">
        <v>121837.5</v>
      </c>
    </row>
    <row r="2323" spans="1:7" x14ac:dyDescent="0.3">
      <c r="A2323" s="2">
        <v>44474</v>
      </c>
      <c r="B2323" s="3" t="s">
        <v>145</v>
      </c>
      <c r="C2323" s="4" t="s">
        <v>13</v>
      </c>
      <c r="D2323" s="4">
        <v>1870</v>
      </c>
      <c r="E2323" s="4" t="s">
        <v>2</v>
      </c>
      <c r="F2323" s="5">
        <v>42.75</v>
      </c>
      <c r="G2323" s="7">
        <v>79942.5</v>
      </c>
    </row>
    <row r="2324" spans="1:7" x14ac:dyDescent="0.3">
      <c r="A2324" s="2">
        <v>44474</v>
      </c>
      <c r="B2324" s="3" t="s">
        <v>145</v>
      </c>
      <c r="C2324" s="4" t="s">
        <v>13</v>
      </c>
      <c r="D2324" s="4">
        <v>1475</v>
      </c>
      <c r="E2324" s="4" t="s">
        <v>2</v>
      </c>
      <c r="F2324" s="5">
        <v>42.75</v>
      </c>
      <c r="G2324" s="7">
        <v>63056.25</v>
      </c>
    </row>
    <row r="2325" spans="1:7" x14ac:dyDescent="0.3">
      <c r="A2325" s="2">
        <v>44474</v>
      </c>
      <c r="B2325" s="3" t="s">
        <v>145</v>
      </c>
      <c r="C2325" s="4" t="s">
        <v>13</v>
      </c>
      <c r="D2325" s="4">
        <v>2710</v>
      </c>
      <c r="E2325" s="4" t="s">
        <v>2</v>
      </c>
      <c r="F2325" s="5">
        <v>42.75</v>
      </c>
      <c r="G2325" s="7">
        <v>115852.5</v>
      </c>
    </row>
    <row r="2326" spans="1:7" x14ac:dyDescent="0.3">
      <c r="A2326" s="2">
        <v>44477</v>
      </c>
      <c r="B2326" s="3" t="s">
        <v>145</v>
      </c>
      <c r="C2326" s="4" t="s">
        <v>13</v>
      </c>
      <c r="D2326" s="4">
        <v>850</v>
      </c>
      <c r="E2326" s="4" t="s">
        <v>2</v>
      </c>
      <c r="F2326" s="5">
        <v>42.75</v>
      </c>
      <c r="G2326" s="7">
        <v>36337.5</v>
      </c>
    </row>
    <row r="2327" spans="1:7" x14ac:dyDescent="0.3">
      <c r="A2327" s="2">
        <v>44477</v>
      </c>
      <c r="B2327" s="3" t="s">
        <v>145</v>
      </c>
      <c r="C2327" s="4" t="s">
        <v>13</v>
      </c>
      <c r="D2327" s="4">
        <v>1800</v>
      </c>
      <c r="E2327" s="4" t="s">
        <v>2</v>
      </c>
      <c r="F2327" s="5">
        <v>42.75</v>
      </c>
      <c r="G2327" s="7">
        <v>76950</v>
      </c>
    </row>
    <row r="2328" spans="1:7" x14ac:dyDescent="0.3">
      <c r="A2328" s="2">
        <v>44477</v>
      </c>
      <c r="B2328" s="3" t="s">
        <v>145</v>
      </c>
      <c r="C2328" s="4" t="s">
        <v>13</v>
      </c>
      <c r="D2328" s="4">
        <v>660</v>
      </c>
      <c r="E2328" s="4" t="s">
        <v>2</v>
      </c>
      <c r="F2328" s="5">
        <v>42.75</v>
      </c>
      <c r="G2328" s="7">
        <v>28215</v>
      </c>
    </row>
    <row r="2329" spans="1:7" x14ac:dyDescent="0.3">
      <c r="A2329" s="2">
        <v>44477</v>
      </c>
      <c r="B2329" s="3" t="s">
        <v>145</v>
      </c>
      <c r="C2329" s="4" t="s">
        <v>13</v>
      </c>
      <c r="D2329" s="4">
        <v>580</v>
      </c>
      <c r="E2329" s="4" t="s">
        <v>2</v>
      </c>
      <c r="F2329" s="5">
        <v>42.75</v>
      </c>
      <c r="G2329" s="7">
        <v>24795</v>
      </c>
    </row>
    <row r="2330" spans="1:7" x14ac:dyDescent="0.3">
      <c r="A2330" s="2">
        <v>44477</v>
      </c>
      <c r="B2330" s="3" t="s">
        <v>145</v>
      </c>
      <c r="C2330" s="4" t="s">
        <v>13</v>
      </c>
      <c r="D2330" s="4">
        <v>280</v>
      </c>
      <c r="E2330" s="4" t="s">
        <v>2</v>
      </c>
      <c r="F2330" s="5">
        <v>42.75</v>
      </c>
      <c r="G2330" s="7">
        <v>11970</v>
      </c>
    </row>
    <row r="2331" spans="1:7" x14ac:dyDescent="0.3">
      <c r="A2331" s="2">
        <v>44477</v>
      </c>
      <c r="B2331" s="3" t="s">
        <v>145</v>
      </c>
      <c r="C2331" s="4" t="s">
        <v>13</v>
      </c>
      <c r="D2331" s="4">
        <v>1790</v>
      </c>
      <c r="E2331" s="4" t="s">
        <v>2</v>
      </c>
      <c r="F2331" s="5">
        <v>42.75</v>
      </c>
      <c r="G2331" s="7">
        <v>76522.5</v>
      </c>
    </row>
    <row r="2332" spans="1:7" x14ac:dyDescent="0.3">
      <c r="A2332" s="2">
        <v>44478</v>
      </c>
      <c r="B2332" s="3" t="s">
        <v>145</v>
      </c>
      <c r="C2332" s="4" t="s">
        <v>13</v>
      </c>
      <c r="D2332" s="4">
        <v>980</v>
      </c>
      <c r="E2332" s="4" t="s">
        <v>2</v>
      </c>
      <c r="F2332" s="5">
        <v>42.75</v>
      </c>
      <c r="G2332" s="7">
        <v>41895</v>
      </c>
    </row>
    <row r="2333" spans="1:7" x14ac:dyDescent="0.3">
      <c r="A2333" s="2">
        <v>44478</v>
      </c>
      <c r="B2333" s="3" t="s">
        <v>145</v>
      </c>
      <c r="C2333" s="4" t="s">
        <v>13</v>
      </c>
      <c r="D2333" s="4">
        <v>1295</v>
      </c>
      <c r="E2333" s="4" t="s">
        <v>2</v>
      </c>
      <c r="F2333" s="5">
        <v>42.75</v>
      </c>
      <c r="G2333" s="7">
        <v>55361.25</v>
      </c>
    </row>
    <row r="2334" spans="1:7" x14ac:dyDescent="0.3">
      <c r="A2334" s="2">
        <v>44536</v>
      </c>
      <c r="B2334" s="3" t="s">
        <v>145</v>
      </c>
      <c r="C2334" s="4" t="s">
        <v>13</v>
      </c>
      <c r="D2334" s="4">
        <v>5</v>
      </c>
      <c r="E2334" s="4" t="s">
        <v>2</v>
      </c>
      <c r="F2334" s="5">
        <v>130</v>
      </c>
      <c r="G2334" s="7">
        <v>650</v>
      </c>
    </row>
    <row r="2335" spans="1:7" x14ac:dyDescent="0.3">
      <c r="A2335" s="2">
        <v>44536</v>
      </c>
      <c r="B2335" s="3" t="s">
        <v>145</v>
      </c>
      <c r="C2335" s="4" t="s">
        <v>13</v>
      </c>
      <c r="D2335" s="4">
        <v>2</v>
      </c>
      <c r="E2335" s="4" t="s">
        <v>2</v>
      </c>
      <c r="F2335" s="5">
        <v>90</v>
      </c>
      <c r="G2335" s="7">
        <v>180</v>
      </c>
    </row>
    <row r="2336" spans="1:7" x14ac:dyDescent="0.3">
      <c r="A2336" s="2">
        <v>44536</v>
      </c>
      <c r="B2336" s="3" t="s">
        <v>145</v>
      </c>
      <c r="C2336" s="4" t="s">
        <v>13</v>
      </c>
      <c r="D2336" s="4">
        <v>29</v>
      </c>
      <c r="E2336" s="4" t="s">
        <v>2</v>
      </c>
      <c r="F2336" s="5">
        <v>130</v>
      </c>
      <c r="G2336" s="7">
        <v>3770</v>
      </c>
    </row>
    <row r="2337" spans="1:7" x14ac:dyDescent="0.3">
      <c r="A2337" s="2">
        <v>44550</v>
      </c>
      <c r="B2337" s="3" t="s">
        <v>145</v>
      </c>
      <c r="C2337" s="4" t="s">
        <v>13</v>
      </c>
      <c r="D2337" s="4">
        <v>700</v>
      </c>
      <c r="E2337" s="4" t="s">
        <v>2</v>
      </c>
      <c r="F2337" s="5">
        <v>72.75</v>
      </c>
      <c r="G2337" s="7">
        <v>50925</v>
      </c>
    </row>
    <row r="2338" spans="1:7" x14ac:dyDescent="0.3">
      <c r="A2338" s="2">
        <v>44550</v>
      </c>
      <c r="B2338" s="3" t="s">
        <v>145</v>
      </c>
      <c r="C2338" s="4" t="s">
        <v>13</v>
      </c>
      <c r="D2338" s="4">
        <v>2015</v>
      </c>
      <c r="E2338" s="4" t="s">
        <v>2</v>
      </c>
      <c r="F2338" s="5">
        <v>42.75</v>
      </c>
      <c r="G2338" s="7">
        <v>86141.25</v>
      </c>
    </row>
    <row r="2339" spans="1:7" x14ac:dyDescent="0.3">
      <c r="A2339" s="2">
        <v>44552</v>
      </c>
      <c r="B2339" s="3" t="s">
        <v>145</v>
      </c>
      <c r="C2339" s="4" t="s">
        <v>13</v>
      </c>
      <c r="D2339" s="4">
        <v>1650</v>
      </c>
      <c r="E2339" s="4" t="s">
        <v>2</v>
      </c>
      <c r="F2339" s="5">
        <v>72.75</v>
      </c>
      <c r="G2339" s="7">
        <v>120037.5</v>
      </c>
    </row>
    <row r="2340" spans="1:7" x14ac:dyDescent="0.3">
      <c r="A2340" s="2">
        <v>44552</v>
      </c>
      <c r="B2340" s="3" t="s">
        <v>145</v>
      </c>
      <c r="C2340" s="4" t="s">
        <v>13</v>
      </c>
      <c r="D2340" s="4">
        <v>1020</v>
      </c>
      <c r="E2340" s="4" t="s">
        <v>2</v>
      </c>
      <c r="F2340" s="5">
        <v>42.75</v>
      </c>
      <c r="G2340" s="7">
        <v>43605</v>
      </c>
    </row>
    <row r="2341" spans="1:7" x14ac:dyDescent="0.3">
      <c r="A2341" s="2">
        <v>44557</v>
      </c>
      <c r="B2341" s="3" t="s">
        <v>145</v>
      </c>
      <c r="C2341" s="4" t="s">
        <v>13</v>
      </c>
      <c r="D2341" s="4">
        <v>1820</v>
      </c>
      <c r="E2341" s="4" t="s">
        <v>2</v>
      </c>
      <c r="F2341" s="5">
        <v>42.75</v>
      </c>
      <c r="G2341" s="7">
        <v>77805</v>
      </c>
    </row>
    <row r="2342" spans="1:7" x14ac:dyDescent="0.3">
      <c r="A2342" s="2">
        <v>44557</v>
      </c>
      <c r="B2342" s="3" t="s">
        <v>145</v>
      </c>
      <c r="C2342" s="4" t="s">
        <v>13</v>
      </c>
      <c r="D2342" s="4">
        <v>900</v>
      </c>
      <c r="E2342" s="4" t="s">
        <v>2</v>
      </c>
      <c r="F2342" s="5">
        <v>42.75</v>
      </c>
      <c r="G2342" s="7">
        <v>38475</v>
      </c>
    </row>
    <row r="2343" spans="1:7" x14ac:dyDescent="0.3">
      <c r="A2343" s="2">
        <v>44558</v>
      </c>
      <c r="B2343" s="3" t="s">
        <v>145</v>
      </c>
      <c r="C2343" s="4" t="s">
        <v>13</v>
      </c>
      <c r="D2343" s="4">
        <v>640</v>
      </c>
      <c r="E2343" s="4" t="s">
        <v>2</v>
      </c>
      <c r="F2343" s="5">
        <v>42.75</v>
      </c>
      <c r="G2343" s="7">
        <v>27360</v>
      </c>
    </row>
    <row r="2344" spans="1:7" x14ac:dyDescent="0.3">
      <c r="A2344" s="2">
        <v>44558</v>
      </c>
      <c r="B2344" s="3" t="s">
        <v>145</v>
      </c>
      <c r="C2344" s="4" t="s">
        <v>13</v>
      </c>
      <c r="D2344" s="4">
        <v>1600</v>
      </c>
      <c r="E2344" s="4" t="s">
        <v>2</v>
      </c>
      <c r="F2344" s="5">
        <v>42.75</v>
      </c>
      <c r="G2344" s="7">
        <v>68400</v>
      </c>
    </row>
    <row r="2345" spans="1:7" x14ac:dyDescent="0.3">
      <c r="A2345" s="2">
        <v>44558</v>
      </c>
      <c r="B2345" s="3" t="s">
        <v>145</v>
      </c>
      <c r="C2345" s="4" t="s">
        <v>13</v>
      </c>
      <c r="D2345" s="4">
        <v>449</v>
      </c>
      <c r="E2345" s="4" t="s">
        <v>2</v>
      </c>
      <c r="F2345" s="5">
        <v>42.75</v>
      </c>
      <c r="G2345" s="7">
        <v>19194.75</v>
      </c>
    </row>
    <row r="2346" spans="1:7" x14ac:dyDescent="0.3">
      <c r="A2346" s="2">
        <v>44559</v>
      </c>
      <c r="B2346" s="3" t="s">
        <v>145</v>
      </c>
      <c r="C2346" s="4" t="s">
        <v>13</v>
      </c>
      <c r="D2346" s="4">
        <v>2710</v>
      </c>
      <c r="E2346" s="4" t="s">
        <v>2</v>
      </c>
      <c r="F2346" s="5">
        <v>42.75</v>
      </c>
      <c r="G2346" s="7">
        <v>115852.5</v>
      </c>
    </row>
    <row r="2347" spans="1:7" x14ac:dyDescent="0.3">
      <c r="A2347" s="2">
        <v>44560</v>
      </c>
      <c r="B2347" s="3" t="s">
        <v>145</v>
      </c>
      <c r="C2347" s="4" t="s">
        <v>13</v>
      </c>
      <c r="D2347" s="4">
        <v>2650</v>
      </c>
      <c r="E2347" s="4" t="s">
        <v>2</v>
      </c>
      <c r="F2347" s="5">
        <v>42.75</v>
      </c>
      <c r="G2347" s="7">
        <v>113287.5</v>
      </c>
    </row>
    <row r="2348" spans="1:7" x14ac:dyDescent="0.3">
      <c r="A2348" s="2">
        <v>44560</v>
      </c>
      <c r="B2348" s="3" t="s">
        <v>145</v>
      </c>
      <c r="C2348" s="4" t="s">
        <v>13</v>
      </c>
      <c r="D2348" s="4">
        <v>1604</v>
      </c>
      <c r="E2348" s="4" t="s">
        <v>2</v>
      </c>
      <c r="F2348" s="5">
        <v>42.75</v>
      </c>
      <c r="G2348" s="7">
        <v>68571</v>
      </c>
    </row>
    <row r="2349" spans="1:7" x14ac:dyDescent="0.3">
      <c r="A2349" s="2">
        <v>44572</v>
      </c>
      <c r="B2349" s="3" t="s">
        <v>145</v>
      </c>
      <c r="C2349" s="4" t="s">
        <v>13</v>
      </c>
      <c r="D2349" s="4">
        <v>60</v>
      </c>
      <c r="E2349" s="4" t="s">
        <v>2</v>
      </c>
      <c r="F2349" s="5">
        <v>42.75</v>
      </c>
      <c r="G2349" s="7">
        <v>2565</v>
      </c>
    </row>
    <row r="2350" spans="1:7" x14ac:dyDescent="0.3">
      <c r="A2350" s="2">
        <v>44604</v>
      </c>
      <c r="B2350" s="3" t="s">
        <v>145</v>
      </c>
      <c r="C2350" s="4" t="s">
        <v>15</v>
      </c>
      <c r="D2350" s="4">
        <v>3009</v>
      </c>
      <c r="E2350" s="4" t="s">
        <v>2</v>
      </c>
      <c r="F2350" s="5">
        <v>4.3</v>
      </c>
      <c r="G2350" s="7">
        <v>12938.699999999999</v>
      </c>
    </row>
    <row r="2351" spans="1:7" x14ac:dyDescent="0.3">
      <c r="A2351" s="2">
        <v>44604</v>
      </c>
      <c r="B2351" s="3" t="s">
        <v>145</v>
      </c>
      <c r="C2351" s="4" t="s">
        <v>15</v>
      </c>
      <c r="D2351" s="4">
        <v>5000</v>
      </c>
      <c r="E2351" s="4" t="s">
        <v>2</v>
      </c>
      <c r="F2351" s="5">
        <v>4.05</v>
      </c>
      <c r="G2351" s="7">
        <v>20250</v>
      </c>
    </row>
    <row r="2352" spans="1:7" x14ac:dyDescent="0.3">
      <c r="A2352" s="2">
        <v>44034</v>
      </c>
      <c r="B2352" s="3" t="s">
        <v>144</v>
      </c>
      <c r="C2352" s="4" t="s">
        <v>15</v>
      </c>
      <c r="D2352" s="4">
        <v>1031</v>
      </c>
      <c r="E2352" s="4" t="s">
        <v>2</v>
      </c>
      <c r="F2352" s="5">
        <v>6.3</v>
      </c>
      <c r="G2352" s="7">
        <v>6495.3</v>
      </c>
    </row>
    <row r="2353" spans="1:7" x14ac:dyDescent="0.3">
      <c r="A2353" s="2">
        <v>44429</v>
      </c>
      <c r="B2353" s="3" t="s">
        <v>208</v>
      </c>
      <c r="C2353" s="4" t="s">
        <v>13</v>
      </c>
      <c r="D2353" s="4">
        <v>1600</v>
      </c>
      <c r="E2353" s="4" t="s">
        <v>2</v>
      </c>
      <c r="F2353" s="5">
        <v>24</v>
      </c>
      <c r="G2353" s="7">
        <v>38400</v>
      </c>
    </row>
    <row r="2354" spans="1:7" x14ac:dyDescent="0.3">
      <c r="A2354" s="2">
        <v>44429</v>
      </c>
      <c r="B2354" s="3" t="s">
        <v>208</v>
      </c>
      <c r="C2354" s="4" t="s">
        <v>15</v>
      </c>
      <c r="D2354" s="4">
        <v>800</v>
      </c>
      <c r="E2354" s="4" t="s">
        <v>2</v>
      </c>
      <c r="F2354" s="5">
        <v>38.5</v>
      </c>
      <c r="G2354" s="7">
        <v>30800</v>
      </c>
    </row>
    <row r="2355" spans="1:7" x14ac:dyDescent="0.3">
      <c r="A2355" s="2">
        <v>44440</v>
      </c>
      <c r="B2355" s="3" t="s">
        <v>208</v>
      </c>
      <c r="C2355" s="4" t="s">
        <v>13</v>
      </c>
      <c r="D2355" s="4">
        <v>1590</v>
      </c>
      <c r="E2355" s="4" t="s">
        <v>2</v>
      </c>
      <c r="F2355" s="5">
        <v>26.5</v>
      </c>
      <c r="G2355" s="7">
        <v>42135</v>
      </c>
    </row>
    <row r="2356" spans="1:7" x14ac:dyDescent="0.3">
      <c r="A2356" s="2">
        <v>44441</v>
      </c>
      <c r="B2356" s="3" t="s">
        <v>208</v>
      </c>
      <c r="C2356" s="4" t="s">
        <v>15</v>
      </c>
      <c r="D2356" s="4">
        <v>800</v>
      </c>
      <c r="E2356" s="4" t="s">
        <v>2</v>
      </c>
      <c r="F2356" s="5">
        <v>38.5</v>
      </c>
      <c r="G2356" s="7">
        <v>30800</v>
      </c>
    </row>
    <row r="2357" spans="1:7" x14ac:dyDescent="0.3">
      <c r="A2357" s="2">
        <v>44445</v>
      </c>
      <c r="B2357" s="3" t="s">
        <v>208</v>
      </c>
      <c r="C2357" s="4" t="s">
        <v>13</v>
      </c>
      <c r="D2357" s="4">
        <v>820</v>
      </c>
      <c r="E2357" s="4" t="s">
        <v>2</v>
      </c>
      <c r="F2357" s="5">
        <v>26.5</v>
      </c>
      <c r="G2357" s="7">
        <v>21730</v>
      </c>
    </row>
    <row r="2358" spans="1:7" x14ac:dyDescent="0.3">
      <c r="A2358" s="2">
        <v>44445</v>
      </c>
      <c r="B2358" s="3" t="s">
        <v>208</v>
      </c>
      <c r="C2358" s="4" t="s">
        <v>13</v>
      </c>
      <c r="D2358" s="4">
        <v>503</v>
      </c>
      <c r="E2358" s="4" t="s">
        <v>2</v>
      </c>
      <c r="F2358" s="5">
        <v>34</v>
      </c>
      <c r="G2358" s="7">
        <v>17102</v>
      </c>
    </row>
    <row r="2359" spans="1:7" x14ac:dyDescent="0.3">
      <c r="A2359" s="2">
        <v>44450</v>
      </c>
      <c r="B2359" s="3" t="s">
        <v>208</v>
      </c>
      <c r="C2359" s="4" t="s">
        <v>15</v>
      </c>
      <c r="D2359" s="4">
        <v>750</v>
      </c>
      <c r="E2359" s="4" t="s">
        <v>2</v>
      </c>
      <c r="F2359" s="5">
        <v>46</v>
      </c>
      <c r="G2359" s="7">
        <v>34500</v>
      </c>
    </row>
    <row r="2360" spans="1:7" x14ac:dyDescent="0.3">
      <c r="A2360" s="2">
        <v>44455</v>
      </c>
      <c r="B2360" s="3" t="s">
        <v>208</v>
      </c>
      <c r="C2360" s="4" t="s">
        <v>15</v>
      </c>
      <c r="D2360" s="4">
        <v>751</v>
      </c>
      <c r="E2360" s="4" t="s">
        <v>2</v>
      </c>
      <c r="F2360" s="5">
        <v>46</v>
      </c>
      <c r="G2360" s="7">
        <v>34546</v>
      </c>
    </row>
    <row r="2361" spans="1:7" x14ac:dyDescent="0.3">
      <c r="A2361" s="2">
        <v>44461</v>
      </c>
      <c r="B2361" s="3" t="s">
        <v>208</v>
      </c>
      <c r="C2361" s="4" t="s">
        <v>15</v>
      </c>
      <c r="D2361" s="4">
        <v>750</v>
      </c>
      <c r="E2361" s="4" t="s">
        <v>2</v>
      </c>
      <c r="F2361" s="5">
        <v>46</v>
      </c>
      <c r="G2361" s="7">
        <v>34500</v>
      </c>
    </row>
    <row r="2362" spans="1:7" x14ac:dyDescent="0.3">
      <c r="A2362" s="2">
        <v>44463</v>
      </c>
      <c r="B2362" s="3" t="s">
        <v>208</v>
      </c>
      <c r="C2362" s="4" t="s">
        <v>15</v>
      </c>
      <c r="D2362" s="4">
        <v>753</v>
      </c>
      <c r="E2362" s="4" t="s">
        <v>2</v>
      </c>
      <c r="F2362" s="5">
        <v>46</v>
      </c>
      <c r="G2362" s="7">
        <v>34638</v>
      </c>
    </row>
    <row r="2363" spans="1:7" x14ac:dyDescent="0.3">
      <c r="A2363" s="2">
        <v>44465</v>
      </c>
      <c r="B2363" s="3" t="s">
        <v>208</v>
      </c>
      <c r="C2363" s="4" t="s">
        <v>15</v>
      </c>
      <c r="D2363" s="4">
        <v>750</v>
      </c>
      <c r="E2363" s="4" t="s">
        <v>2</v>
      </c>
      <c r="F2363" s="5">
        <v>46</v>
      </c>
      <c r="G2363" s="7">
        <v>34500</v>
      </c>
    </row>
    <row r="2364" spans="1:7" x14ac:dyDescent="0.3">
      <c r="A2364" s="2">
        <v>44467</v>
      </c>
      <c r="B2364" s="3" t="s">
        <v>208</v>
      </c>
      <c r="C2364" s="4" t="s">
        <v>15</v>
      </c>
      <c r="D2364" s="4">
        <v>750</v>
      </c>
      <c r="E2364" s="4" t="s">
        <v>2</v>
      </c>
      <c r="F2364" s="5">
        <v>46</v>
      </c>
      <c r="G2364" s="7">
        <v>34500</v>
      </c>
    </row>
    <row r="2365" spans="1:7" x14ac:dyDescent="0.3">
      <c r="A2365" s="2">
        <v>44468</v>
      </c>
      <c r="B2365" s="3" t="s">
        <v>208</v>
      </c>
      <c r="C2365" s="4" t="s">
        <v>15</v>
      </c>
      <c r="D2365" s="4">
        <v>750</v>
      </c>
      <c r="E2365" s="4" t="s">
        <v>2</v>
      </c>
      <c r="F2365" s="5">
        <v>46</v>
      </c>
      <c r="G2365" s="7">
        <v>34500</v>
      </c>
    </row>
    <row r="2366" spans="1:7" x14ac:dyDescent="0.3">
      <c r="A2366" s="2">
        <v>44468</v>
      </c>
      <c r="B2366" s="3" t="s">
        <v>208</v>
      </c>
      <c r="C2366" s="4" t="s">
        <v>13</v>
      </c>
      <c r="D2366" s="4">
        <v>375</v>
      </c>
      <c r="E2366" s="4" t="s">
        <v>2</v>
      </c>
      <c r="F2366" s="5">
        <v>26.5</v>
      </c>
      <c r="G2366" s="7">
        <v>9937.5</v>
      </c>
    </row>
    <row r="2367" spans="1:7" x14ac:dyDescent="0.3">
      <c r="A2367" s="2">
        <v>44468</v>
      </c>
      <c r="B2367" s="3" t="s">
        <v>208</v>
      </c>
      <c r="C2367" s="4" t="s">
        <v>13</v>
      </c>
      <c r="D2367" s="4">
        <v>1025</v>
      </c>
      <c r="E2367" s="4" t="s">
        <v>2</v>
      </c>
      <c r="F2367" s="5">
        <v>24</v>
      </c>
      <c r="G2367" s="7">
        <v>24600</v>
      </c>
    </row>
    <row r="2368" spans="1:7" x14ac:dyDescent="0.3">
      <c r="A2368" s="2">
        <v>44470</v>
      </c>
      <c r="B2368" s="3" t="s">
        <v>208</v>
      </c>
      <c r="C2368" s="4" t="s">
        <v>15</v>
      </c>
      <c r="D2368" s="4">
        <v>750</v>
      </c>
      <c r="E2368" s="4" t="s">
        <v>2</v>
      </c>
      <c r="F2368" s="5">
        <v>46</v>
      </c>
      <c r="G2368" s="7">
        <v>34500</v>
      </c>
    </row>
    <row r="2369" spans="1:7" x14ac:dyDescent="0.3">
      <c r="A2369" s="2">
        <v>44471</v>
      </c>
      <c r="B2369" s="3" t="s">
        <v>208</v>
      </c>
      <c r="C2369" s="4" t="s">
        <v>15</v>
      </c>
      <c r="D2369" s="4">
        <v>750</v>
      </c>
      <c r="E2369" s="4" t="s">
        <v>2</v>
      </c>
      <c r="F2369" s="5">
        <v>46</v>
      </c>
      <c r="G2369" s="7">
        <v>34500</v>
      </c>
    </row>
    <row r="2370" spans="1:7" x14ac:dyDescent="0.3">
      <c r="A2370" s="2">
        <v>44471</v>
      </c>
      <c r="B2370" s="3" t="s">
        <v>208</v>
      </c>
      <c r="C2370" s="4" t="s">
        <v>15</v>
      </c>
      <c r="D2370" s="4">
        <v>764</v>
      </c>
      <c r="E2370" s="4" t="s">
        <v>2</v>
      </c>
      <c r="F2370" s="5">
        <v>46</v>
      </c>
      <c r="G2370" s="7">
        <v>35144</v>
      </c>
    </row>
    <row r="2371" spans="1:7" x14ac:dyDescent="0.3">
      <c r="A2371" s="2">
        <v>44474</v>
      </c>
      <c r="B2371" s="3" t="s">
        <v>208</v>
      </c>
      <c r="C2371" s="4" t="s">
        <v>15</v>
      </c>
      <c r="D2371" s="4">
        <v>750</v>
      </c>
      <c r="E2371" s="4" t="s">
        <v>2</v>
      </c>
      <c r="F2371" s="5">
        <v>46</v>
      </c>
      <c r="G2371" s="7">
        <v>34500</v>
      </c>
    </row>
    <row r="2372" spans="1:7" x14ac:dyDescent="0.3">
      <c r="A2372" s="2">
        <v>44475</v>
      </c>
      <c r="B2372" s="3" t="s">
        <v>208</v>
      </c>
      <c r="C2372" s="4" t="s">
        <v>15</v>
      </c>
      <c r="D2372" s="4">
        <v>750</v>
      </c>
      <c r="E2372" s="4" t="s">
        <v>2</v>
      </c>
      <c r="F2372" s="5">
        <v>46</v>
      </c>
      <c r="G2372" s="7">
        <v>34500</v>
      </c>
    </row>
    <row r="2373" spans="1:7" x14ac:dyDescent="0.3">
      <c r="A2373" s="2">
        <v>44480</v>
      </c>
      <c r="B2373" s="3" t="s">
        <v>208</v>
      </c>
      <c r="C2373" s="4" t="s">
        <v>15</v>
      </c>
      <c r="D2373" s="4">
        <v>755</v>
      </c>
      <c r="E2373" s="4" t="s">
        <v>2</v>
      </c>
      <c r="F2373" s="5">
        <v>46</v>
      </c>
      <c r="G2373" s="7">
        <v>34730</v>
      </c>
    </row>
    <row r="2374" spans="1:7" x14ac:dyDescent="0.3">
      <c r="A2374" s="2">
        <v>44480</v>
      </c>
      <c r="B2374" s="3" t="s">
        <v>208</v>
      </c>
      <c r="C2374" s="4" t="s">
        <v>15</v>
      </c>
      <c r="D2374" s="4">
        <v>660</v>
      </c>
      <c r="E2374" s="4" t="s">
        <v>2</v>
      </c>
      <c r="F2374" s="5">
        <v>46</v>
      </c>
      <c r="G2374" s="7">
        <v>30360</v>
      </c>
    </row>
    <row r="2375" spans="1:7" x14ac:dyDescent="0.3">
      <c r="A2375" s="2">
        <v>44488</v>
      </c>
      <c r="B2375" s="3" t="s">
        <v>208</v>
      </c>
      <c r="C2375" s="4" t="s">
        <v>15</v>
      </c>
      <c r="D2375" s="4">
        <v>766</v>
      </c>
      <c r="E2375" s="4" t="s">
        <v>2</v>
      </c>
      <c r="F2375" s="5">
        <v>46</v>
      </c>
      <c r="G2375" s="7">
        <v>35236</v>
      </c>
    </row>
    <row r="2376" spans="1:7" x14ac:dyDescent="0.3">
      <c r="A2376" s="2">
        <v>44492</v>
      </c>
      <c r="B2376" s="3" t="s">
        <v>208</v>
      </c>
      <c r="C2376" s="4" t="s">
        <v>15</v>
      </c>
      <c r="D2376" s="4">
        <v>750</v>
      </c>
      <c r="E2376" s="4" t="s">
        <v>2</v>
      </c>
      <c r="F2376" s="5">
        <v>48.5</v>
      </c>
      <c r="G2376" s="7">
        <v>36375</v>
      </c>
    </row>
    <row r="2377" spans="1:7" x14ac:dyDescent="0.3">
      <c r="A2377" s="2">
        <v>44498</v>
      </c>
      <c r="B2377" s="3" t="s">
        <v>208</v>
      </c>
      <c r="C2377" s="4" t="s">
        <v>15</v>
      </c>
      <c r="D2377" s="4">
        <v>750</v>
      </c>
      <c r="E2377" s="4" t="s">
        <v>2</v>
      </c>
      <c r="F2377" s="5">
        <v>48.5</v>
      </c>
      <c r="G2377" s="7">
        <v>36375</v>
      </c>
    </row>
    <row r="2378" spans="1:7" x14ac:dyDescent="0.3">
      <c r="A2378" s="2">
        <v>44502</v>
      </c>
      <c r="B2378" s="3" t="s">
        <v>208</v>
      </c>
      <c r="C2378" s="4" t="s">
        <v>15</v>
      </c>
      <c r="D2378" s="4">
        <v>750</v>
      </c>
      <c r="E2378" s="4" t="s">
        <v>2</v>
      </c>
      <c r="F2378" s="5">
        <v>46.25</v>
      </c>
      <c r="G2378" s="7">
        <v>34687.5</v>
      </c>
    </row>
    <row r="2379" spans="1:7" x14ac:dyDescent="0.3">
      <c r="A2379" s="2">
        <v>44504</v>
      </c>
      <c r="B2379" s="3" t="s">
        <v>208</v>
      </c>
      <c r="C2379" s="4" t="s">
        <v>15</v>
      </c>
      <c r="D2379" s="4">
        <v>750</v>
      </c>
      <c r="E2379" s="4" t="s">
        <v>2</v>
      </c>
      <c r="F2379" s="5">
        <v>46.25</v>
      </c>
      <c r="G2379" s="7">
        <v>34687.5</v>
      </c>
    </row>
    <row r="2380" spans="1:7" x14ac:dyDescent="0.3">
      <c r="A2380" s="2">
        <v>44512</v>
      </c>
      <c r="B2380" s="3" t="s">
        <v>208</v>
      </c>
      <c r="C2380" s="4" t="s">
        <v>15</v>
      </c>
      <c r="D2380" s="4">
        <v>710</v>
      </c>
      <c r="E2380" s="4" t="s">
        <v>2</v>
      </c>
      <c r="F2380" s="5">
        <v>46.25</v>
      </c>
      <c r="G2380" s="7">
        <v>32837.5</v>
      </c>
    </row>
    <row r="2381" spans="1:7" x14ac:dyDescent="0.3">
      <c r="A2381" s="2">
        <v>44518</v>
      </c>
      <c r="B2381" s="3" t="s">
        <v>208</v>
      </c>
      <c r="C2381" s="4" t="s">
        <v>15</v>
      </c>
      <c r="D2381" s="4">
        <v>750</v>
      </c>
      <c r="E2381" s="4" t="s">
        <v>2</v>
      </c>
      <c r="F2381" s="5">
        <v>46.25</v>
      </c>
      <c r="G2381" s="7">
        <v>34687.5</v>
      </c>
    </row>
    <row r="2382" spans="1:7" x14ac:dyDescent="0.3">
      <c r="A2382" s="2">
        <v>44520</v>
      </c>
      <c r="B2382" s="3" t="s">
        <v>208</v>
      </c>
      <c r="C2382" s="4" t="s">
        <v>15</v>
      </c>
      <c r="D2382" s="4">
        <v>750</v>
      </c>
      <c r="E2382" s="4" t="s">
        <v>2</v>
      </c>
      <c r="F2382" s="5">
        <v>46.25</v>
      </c>
      <c r="G2382" s="7">
        <v>34687.5</v>
      </c>
    </row>
    <row r="2383" spans="1:7" x14ac:dyDescent="0.3">
      <c r="A2383" s="2">
        <v>44523</v>
      </c>
      <c r="B2383" s="3" t="s">
        <v>208</v>
      </c>
      <c r="C2383" s="4" t="s">
        <v>15</v>
      </c>
      <c r="D2383" s="4">
        <v>750</v>
      </c>
      <c r="E2383" s="4" t="s">
        <v>2</v>
      </c>
      <c r="F2383" s="5">
        <v>46.25</v>
      </c>
      <c r="G2383" s="7">
        <v>34687.5</v>
      </c>
    </row>
    <row r="2384" spans="1:7" x14ac:dyDescent="0.3">
      <c r="A2384" s="2">
        <v>44524</v>
      </c>
      <c r="B2384" s="3" t="s">
        <v>208</v>
      </c>
      <c r="C2384" s="4" t="s">
        <v>15</v>
      </c>
      <c r="D2384" s="4">
        <v>750</v>
      </c>
      <c r="E2384" s="4" t="s">
        <v>2</v>
      </c>
      <c r="F2384" s="5">
        <v>46.25</v>
      </c>
      <c r="G2384" s="7">
        <v>34687.5</v>
      </c>
    </row>
    <row r="2385" spans="1:7" x14ac:dyDescent="0.3">
      <c r="A2385" s="2">
        <v>44526</v>
      </c>
      <c r="B2385" s="3" t="s">
        <v>208</v>
      </c>
      <c r="C2385" s="4" t="s">
        <v>15</v>
      </c>
      <c r="D2385" s="4">
        <v>751</v>
      </c>
      <c r="E2385" s="4" t="s">
        <v>2</v>
      </c>
      <c r="F2385" s="5">
        <v>46.25</v>
      </c>
      <c r="G2385" s="7">
        <v>34733.75</v>
      </c>
    </row>
    <row r="2386" spans="1:7" x14ac:dyDescent="0.3">
      <c r="A2386" s="2">
        <v>44530</v>
      </c>
      <c r="B2386" s="3" t="s">
        <v>208</v>
      </c>
      <c r="C2386" s="4" t="s">
        <v>15</v>
      </c>
      <c r="D2386" s="4">
        <v>750</v>
      </c>
      <c r="E2386" s="4" t="s">
        <v>2</v>
      </c>
      <c r="F2386" s="5">
        <v>46.25</v>
      </c>
      <c r="G2386" s="7">
        <v>34687.5</v>
      </c>
    </row>
    <row r="2387" spans="1:7" x14ac:dyDescent="0.3">
      <c r="A2387" s="2">
        <v>44530</v>
      </c>
      <c r="B2387" s="3" t="s">
        <v>208</v>
      </c>
      <c r="C2387" s="4" t="s">
        <v>15</v>
      </c>
      <c r="D2387" s="4">
        <v>750</v>
      </c>
      <c r="E2387" s="4" t="s">
        <v>2</v>
      </c>
      <c r="F2387" s="5">
        <v>46.25</v>
      </c>
      <c r="G2387" s="7">
        <v>34687.5</v>
      </c>
    </row>
    <row r="2388" spans="1:7" x14ac:dyDescent="0.3">
      <c r="A2388" s="2">
        <v>44533</v>
      </c>
      <c r="B2388" s="3" t="s">
        <v>208</v>
      </c>
      <c r="C2388" s="4" t="s">
        <v>15</v>
      </c>
      <c r="D2388" s="4">
        <v>800</v>
      </c>
      <c r="E2388" s="4" t="s">
        <v>2</v>
      </c>
      <c r="F2388" s="5">
        <v>46.25</v>
      </c>
      <c r="G2388" s="7">
        <v>37000</v>
      </c>
    </row>
    <row r="2389" spans="1:7" x14ac:dyDescent="0.3">
      <c r="A2389" s="2">
        <v>44534</v>
      </c>
      <c r="B2389" s="3" t="s">
        <v>208</v>
      </c>
      <c r="C2389" s="4" t="s">
        <v>15</v>
      </c>
      <c r="D2389" s="4">
        <v>780</v>
      </c>
      <c r="E2389" s="4" t="s">
        <v>2</v>
      </c>
      <c r="F2389" s="5">
        <v>46.25</v>
      </c>
      <c r="G2389" s="7">
        <v>36075</v>
      </c>
    </row>
    <row r="2390" spans="1:7" x14ac:dyDescent="0.3">
      <c r="A2390" s="2">
        <v>44538</v>
      </c>
      <c r="B2390" s="3" t="s">
        <v>208</v>
      </c>
      <c r="C2390" s="4" t="s">
        <v>15</v>
      </c>
      <c r="D2390" s="4">
        <v>740</v>
      </c>
      <c r="E2390" s="4" t="s">
        <v>2</v>
      </c>
      <c r="F2390" s="5">
        <v>46.25</v>
      </c>
      <c r="G2390" s="7">
        <v>34225</v>
      </c>
    </row>
    <row r="2391" spans="1:7" x14ac:dyDescent="0.3">
      <c r="A2391" s="2">
        <v>44538</v>
      </c>
      <c r="B2391" s="3" t="s">
        <v>208</v>
      </c>
      <c r="C2391" s="4" t="s">
        <v>13</v>
      </c>
      <c r="D2391" s="4">
        <v>260</v>
      </c>
      <c r="E2391" s="4" t="s">
        <v>2</v>
      </c>
      <c r="F2391" s="5">
        <v>24</v>
      </c>
      <c r="G2391" s="7">
        <v>6240</v>
      </c>
    </row>
    <row r="2392" spans="1:7" x14ac:dyDescent="0.3">
      <c r="A2392" s="2">
        <v>44538</v>
      </c>
      <c r="B2392" s="3" t="s">
        <v>208</v>
      </c>
      <c r="C2392" s="4" t="s">
        <v>15</v>
      </c>
      <c r="D2392" s="4">
        <v>760</v>
      </c>
      <c r="E2392" s="4" t="s">
        <v>2</v>
      </c>
      <c r="F2392" s="5">
        <v>46.25</v>
      </c>
      <c r="G2392" s="7">
        <v>35150</v>
      </c>
    </row>
    <row r="2393" spans="1:7" x14ac:dyDescent="0.3">
      <c r="A2393" s="2">
        <v>44541</v>
      </c>
      <c r="B2393" s="3" t="s">
        <v>208</v>
      </c>
      <c r="C2393" s="4" t="s">
        <v>15</v>
      </c>
      <c r="D2393" s="4">
        <v>750</v>
      </c>
      <c r="E2393" s="4" t="s">
        <v>2</v>
      </c>
      <c r="F2393" s="5">
        <v>46.25</v>
      </c>
      <c r="G2393" s="7">
        <v>34687.5</v>
      </c>
    </row>
    <row r="2394" spans="1:7" x14ac:dyDescent="0.3">
      <c r="A2394" s="2">
        <v>44541</v>
      </c>
      <c r="B2394" s="3" t="s">
        <v>208</v>
      </c>
      <c r="C2394" s="4" t="s">
        <v>13</v>
      </c>
      <c r="D2394" s="4">
        <v>1321</v>
      </c>
      <c r="E2394" s="4" t="s">
        <v>2</v>
      </c>
      <c r="F2394" s="5">
        <v>24</v>
      </c>
      <c r="G2394" s="7">
        <v>31704</v>
      </c>
    </row>
    <row r="2395" spans="1:7" x14ac:dyDescent="0.3">
      <c r="A2395" s="2">
        <v>44543</v>
      </c>
      <c r="B2395" s="3" t="s">
        <v>208</v>
      </c>
      <c r="C2395" s="4" t="s">
        <v>15</v>
      </c>
      <c r="D2395" s="4">
        <v>750</v>
      </c>
      <c r="E2395" s="4" t="s">
        <v>2</v>
      </c>
      <c r="F2395" s="5">
        <v>46.25</v>
      </c>
      <c r="G2395" s="7">
        <v>34687.5</v>
      </c>
    </row>
    <row r="2396" spans="1:7" x14ac:dyDescent="0.3">
      <c r="A2396" s="2">
        <v>44545</v>
      </c>
      <c r="B2396" s="3" t="s">
        <v>208</v>
      </c>
      <c r="C2396" s="4" t="s">
        <v>15</v>
      </c>
      <c r="D2396" s="4">
        <v>800</v>
      </c>
      <c r="E2396" s="4" t="s">
        <v>2</v>
      </c>
      <c r="F2396" s="5">
        <v>46.25</v>
      </c>
      <c r="G2396" s="7">
        <v>37000</v>
      </c>
    </row>
    <row r="2397" spans="1:7" x14ac:dyDescent="0.3">
      <c r="A2397" s="2">
        <v>44546</v>
      </c>
      <c r="B2397" s="3" t="s">
        <v>208</v>
      </c>
      <c r="C2397" s="4" t="s">
        <v>15</v>
      </c>
      <c r="D2397" s="4">
        <v>970</v>
      </c>
      <c r="E2397" s="4" t="s">
        <v>2</v>
      </c>
      <c r="F2397" s="5">
        <v>46.25</v>
      </c>
      <c r="G2397" s="7">
        <v>44862.5</v>
      </c>
    </row>
    <row r="2398" spans="1:7" x14ac:dyDescent="0.3">
      <c r="A2398" s="2">
        <v>44546</v>
      </c>
      <c r="B2398" s="3" t="s">
        <v>208</v>
      </c>
      <c r="C2398" s="4" t="s">
        <v>13</v>
      </c>
      <c r="D2398" s="4">
        <v>1310</v>
      </c>
      <c r="E2398" s="4" t="s">
        <v>2</v>
      </c>
      <c r="F2398" s="5">
        <v>27.5</v>
      </c>
      <c r="G2398" s="7">
        <v>36025</v>
      </c>
    </row>
    <row r="2399" spans="1:7" x14ac:dyDescent="0.3">
      <c r="A2399" s="2">
        <v>44548</v>
      </c>
      <c r="B2399" s="3" t="s">
        <v>208</v>
      </c>
      <c r="C2399" s="4" t="s">
        <v>15</v>
      </c>
      <c r="D2399" s="4">
        <v>1000</v>
      </c>
      <c r="E2399" s="4" t="s">
        <v>2</v>
      </c>
      <c r="F2399" s="5">
        <v>46.25</v>
      </c>
      <c r="G2399" s="7">
        <v>46250</v>
      </c>
    </row>
    <row r="2400" spans="1:7" x14ac:dyDescent="0.3">
      <c r="A2400" s="2">
        <v>44550</v>
      </c>
      <c r="B2400" s="3" t="s">
        <v>208</v>
      </c>
      <c r="C2400" s="4" t="s">
        <v>15</v>
      </c>
      <c r="D2400" s="4">
        <v>1500</v>
      </c>
      <c r="E2400" s="4" t="s">
        <v>2</v>
      </c>
      <c r="F2400" s="5">
        <v>46.25</v>
      </c>
      <c r="G2400" s="7">
        <v>69375</v>
      </c>
    </row>
    <row r="2401" spans="1:7" x14ac:dyDescent="0.3">
      <c r="A2401" s="2">
        <v>44553</v>
      </c>
      <c r="B2401" s="3" t="s">
        <v>208</v>
      </c>
      <c r="C2401" s="4" t="s">
        <v>15</v>
      </c>
      <c r="D2401" s="4">
        <v>630</v>
      </c>
      <c r="E2401" s="4" t="s">
        <v>2</v>
      </c>
      <c r="F2401" s="5">
        <v>46.25</v>
      </c>
      <c r="G2401" s="7">
        <v>29137.5</v>
      </c>
    </row>
    <row r="2402" spans="1:7" x14ac:dyDescent="0.3">
      <c r="A2402" s="2">
        <v>44555</v>
      </c>
      <c r="B2402" s="3" t="s">
        <v>208</v>
      </c>
      <c r="C2402" s="4" t="s">
        <v>15</v>
      </c>
      <c r="D2402" s="4">
        <v>1000</v>
      </c>
      <c r="E2402" s="4" t="s">
        <v>2</v>
      </c>
      <c r="F2402" s="5">
        <v>46.25</v>
      </c>
      <c r="G2402" s="7">
        <v>46250</v>
      </c>
    </row>
    <row r="2403" spans="1:7" x14ac:dyDescent="0.3">
      <c r="A2403" s="2">
        <v>44555</v>
      </c>
      <c r="B2403" s="3" t="s">
        <v>208</v>
      </c>
      <c r="C2403" s="4" t="s">
        <v>15</v>
      </c>
      <c r="D2403" s="4">
        <v>1000</v>
      </c>
      <c r="E2403" s="4" t="s">
        <v>2</v>
      </c>
      <c r="F2403" s="5">
        <v>46.25</v>
      </c>
      <c r="G2403" s="7">
        <v>46250</v>
      </c>
    </row>
    <row r="2404" spans="1:7" x14ac:dyDescent="0.3">
      <c r="A2404" s="2">
        <v>44559</v>
      </c>
      <c r="B2404" s="3" t="s">
        <v>208</v>
      </c>
      <c r="C2404" s="4" t="s">
        <v>15</v>
      </c>
      <c r="D2404" s="4">
        <v>1000</v>
      </c>
      <c r="E2404" s="4" t="s">
        <v>2</v>
      </c>
      <c r="F2404" s="5">
        <v>46.25</v>
      </c>
      <c r="G2404" s="7">
        <v>46250</v>
      </c>
    </row>
    <row r="2405" spans="1:7" x14ac:dyDescent="0.3">
      <c r="A2405" s="2">
        <v>44560</v>
      </c>
      <c r="B2405" s="3" t="s">
        <v>208</v>
      </c>
      <c r="C2405" s="4" t="s">
        <v>13</v>
      </c>
      <c r="D2405" s="4">
        <v>1006</v>
      </c>
      <c r="E2405" s="4" t="s">
        <v>2</v>
      </c>
      <c r="F2405" s="5">
        <v>58</v>
      </c>
      <c r="G2405" s="7">
        <v>58348</v>
      </c>
    </row>
    <row r="2406" spans="1:7" x14ac:dyDescent="0.3">
      <c r="A2406" s="2">
        <v>44560</v>
      </c>
      <c r="B2406" s="3" t="s">
        <v>208</v>
      </c>
      <c r="C2406" s="4" t="s">
        <v>15</v>
      </c>
      <c r="D2406" s="4">
        <v>1000</v>
      </c>
      <c r="E2406" s="4" t="s">
        <v>2</v>
      </c>
      <c r="F2406" s="5">
        <v>46.25</v>
      </c>
      <c r="G2406" s="7">
        <v>46250</v>
      </c>
    </row>
    <row r="2407" spans="1:7" x14ac:dyDescent="0.3">
      <c r="A2407" s="2">
        <v>44561</v>
      </c>
      <c r="B2407" s="3" t="s">
        <v>208</v>
      </c>
      <c r="C2407" s="4" t="s">
        <v>15</v>
      </c>
      <c r="D2407" s="4">
        <v>1000</v>
      </c>
      <c r="E2407" s="4" t="s">
        <v>2</v>
      </c>
      <c r="F2407" s="5">
        <v>46.25</v>
      </c>
      <c r="G2407" s="7">
        <v>46250</v>
      </c>
    </row>
    <row r="2408" spans="1:7" x14ac:dyDescent="0.3">
      <c r="A2408" s="2">
        <v>44561</v>
      </c>
      <c r="B2408" s="3" t="s">
        <v>208</v>
      </c>
      <c r="C2408" s="4" t="s">
        <v>13</v>
      </c>
      <c r="D2408" s="4">
        <v>1980</v>
      </c>
      <c r="E2408" s="4" t="s">
        <v>2</v>
      </c>
      <c r="F2408" s="5">
        <v>27.5</v>
      </c>
      <c r="G2408" s="7">
        <v>54450</v>
      </c>
    </row>
    <row r="2409" spans="1:7" x14ac:dyDescent="0.3">
      <c r="A2409" s="2">
        <v>44564</v>
      </c>
      <c r="B2409" s="3" t="s">
        <v>208</v>
      </c>
      <c r="C2409" s="4" t="s">
        <v>15</v>
      </c>
      <c r="D2409" s="4">
        <v>1000</v>
      </c>
      <c r="E2409" s="4" t="s">
        <v>2</v>
      </c>
      <c r="F2409" s="5">
        <v>46.25</v>
      </c>
      <c r="G2409" s="7">
        <v>46250</v>
      </c>
    </row>
    <row r="2410" spans="1:7" x14ac:dyDescent="0.3">
      <c r="A2410" s="2">
        <v>44565</v>
      </c>
      <c r="B2410" s="3" t="s">
        <v>208</v>
      </c>
      <c r="C2410" s="4" t="s">
        <v>15</v>
      </c>
      <c r="D2410" s="4">
        <v>1000</v>
      </c>
      <c r="E2410" s="4" t="s">
        <v>2</v>
      </c>
      <c r="F2410" s="5">
        <v>46.25</v>
      </c>
      <c r="G2410" s="7">
        <v>46250</v>
      </c>
    </row>
    <row r="2411" spans="1:7" x14ac:dyDescent="0.3">
      <c r="A2411" s="2">
        <v>44568</v>
      </c>
      <c r="B2411" s="3" t="s">
        <v>208</v>
      </c>
      <c r="C2411" s="4" t="s">
        <v>15</v>
      </c>
      <c r="D2411" s="4">
        <v>1000</v>
      </c>
      <c r="E2411" s="4" t="s">
        <v>2</v>
      </c>
      <c r="F2411" s="5">
        <v>46.25</v>
      </c>
      <c r="G2411" s="7">
        <v>46250</v>
      </c>
    </row>
    <row r="2412" spans="1:7" x14ac:dyDescent="0.3">
      <c r="A2412" s="2">
        <v>44569</v>
      </c>
      <c r="B2412" s="3" t="s">
        <v>208</v>
      </c>
      <c r="C2412" s="4" t="s">
        <v>15</v>
      </c>
      <c r="D2412" s="4">
        <v>1000</v>
      </c>
      <c r="E2412" s="4" t="s">
        <v>2</v>
      </c>
      <c r="F2412" s="5">
        <v>46.25</v>
      </c>
      <c r="G2412" s="7">
        <v>46250</v>
      </c>
    </row>
    <row r="2413" spans="1:7" x14ac:dyDescent="0.3">
      <c r="A2413" s="2">
        <v>44571</v>
      </c>
      <c r="B2413" s="3" t="s">
        <v>208</v>
      </c>
      <c r="C2413" s="4" t="s">
        <v>15</v>
      </c>
      <c r="D2413" s="4">
        <v>1000</v>
      </c>
      <c r="E2413" s="4" t="s">
        <v>2</v>
      </c>
      <c r="F2413" s="5">
        <v>46.25</v>
      </c>
      <c r="G2413" s="7">
        <v>46250</v>
      </c>
    </row>
    <row r="2414" spans="1:7" x14ac:dyDescent="0.3">
      <c r="A2414" s="2">
        <v>44572</v>
      </c>
      <c r="B2414" s="3" t="s">
        <v>208</v>
      </c>
      <c r="C2414" s="4" t="s">
        <v>13</v>
      </c>
      <c r="D2414" s="4">
        <v>1300</v>
      </c>
      <c r="E2414" s="4" t="s">
        <v>2</v>
      </c>
      <c r="F2414" s="5">
        <v>25</v>
      </c>
      <c r="G2414" s="7">
        <v>32500</v>
      </c>
    </row>
    <row r="2415" spans="1:7" x14ac:dyDescent="0.3">
      <c r="A2415" s="2">
        <v>44572</v>
      </c>
      <c r="B2415" s="3" t="s">
        <v>208</v>
      </c>
      <c r="C2415" s="4" t="s">
        <v>13</v>
      </c>
      <c r="D2415" s="4">
        <v>506</v>
      </c>
      <c r="E2415" s="4" t="s">
        <v>2</v>
      </c>
      <c r="F2415" s="5">
        <v>27.5</v>
      </c>
      <c r="G2415" s="7">
        <v>13915</v>
      </c>
    </row>
    <row r="2416" spans="1:7" x14ac:dyDescent="0.3">
      <c r="A2416" s="2">
        <v>44573</v>
      </c>
      <c r="B2416" s="3" t="s">
        <v>208</v>
      </c>
      <c r="C2416" s="4" t="s">
        <v>15</v>
      </c>
      <c r="D2416" s="4">
        <v>1000</v>
      </c>
      <c r="E2416" s="4" t="s">
        <v>2</v>
      </c>
      <c r="F2416" s="5">
        <v>46.25</v>
      </c>
      <c r="G2416" s="7">
        <v>46250</v>
      </c>
    </row>
    <row r="2417" spans="1:7" x14ac:dyDescent="0.3">
      <c r="A2417" s="2">
        <v>44574</v>
      </c>
      <c r="B2417" s="3" t="s">
        <v>208</v>
      </c>
      <c r="C2417" s="4" t="s">
        <v>15</v>
      </c>
      <c r="D2417" s="4">
        <v>1000</v>
      </c>
      <c r="E2417" s="4" t="s">
        <v>2</v>
      </c>
      <c r="F2417" s="5">
        <v>46.25</v>
      </c>
      <c r="G2417" s="7">
        <v>46250</v>
      </c>
    </row>
    <row r="2418" spans="1:7" x14ac:dyDescent="0.3">
      <c r="A2418" s="2">
        <v>44581</v>
      </c>
      <c r="B2418" s="3" t="s">
        <v>208</v>
      </c>
      <c r="C2418" s="4" t="s">
        <v>15</v>
      </c>
      <c r="D2418" s="4">
        <v>1000</v>
      </c>
      <c r="E2418" s="4" t="s">
        <v>2</v>
      </c>
      <c r="F2418" s="5">
        <v>46.25</v>
      </c>
      <c r="G2418" s="7">
        <v>46250</v>
      </c>
    </row>
    <row r="2419" spans="1:7" x14ac:dyDescent="0.3">
      <c r="A2419" s="2">
        <v>44582</v>
      </c>
      <c r="B2419" s="3" t="s">
        <v>208</v>
      </c>
      <c r="C2419" s="4" t="s">
        <v>15</v>
      </c>
      <c r="D2419" s="4">
        <v>48</v>
      </c>
      <c r="E2419" s="4" t="s">
        <v>2</v>
      </c>
      <c r="F2419" s="5">
        <v>47.25</v>
      </c>
      <c r="G2419" s="7">
        <v>2268</v>
      </c>
    </row>
    <row r="2420" spans="1:7" x14ac:dyDescent="0.3">
      <c r="A2420" s="2">
        <v>44582</v>
      </c>
      <c r="B2420" s="3" t="s">
        <v>208</v>
      </c>
      <c r="C2420" s="4" t="s">
        <v>15</v>
      </c>
      <c r="D2420" s="4">
        <v>900</v>
      </c>
      <c r="E2420" s="4" t="s">
        <v>2</v>
      </c>
      <c r="F2420" s="5">
        <v>46.25</v>
      </c>
      <c r="G2420" s="7">
        <v>41625</v>
      </c>
    </row>
    <row r="2421" spans="1:7" x14ac:dyDescent="0.3">
      <c r="A2421" s="2">
        <v>44589</v>
      </c>
      <c r="B2421" s="3" t="s">
        <v>208</v>
      </c>
      <c r="C2421" s="4" t="s">
        <v>15</v>
      </c>
      <c r="D2421" s="4">
        <v>1000</v>
      </c>
      <c r="E2421" s="4" t="s">
        <v>2</v>
      </c>
      <c r="F2421" s="5">
        <v>46.25</v>
      </c>
      <c r="G2421" s="7">
        <v>46250</v>
      </c>
    </row>
    <row r="2422" spans="1:7" x14ac:dyDescent="0.3">
      <c r="A2422" s="2">
        <v>44590</v>
      </c>
      <c r="B2422" s="3" t="s">
        <v>208</v>
      </c>
      <c r="C2422" s="4" t="s">
        <v>15</v>
      </c>
      <c r="D2422" s="4">
        <v>1000</v>
      </c>
      <c r="E2422" s="4" t="s">
        <v>2</v>
      </c>
      <c r="F2422" s="5">
        <v>46.25</v>
      </c>
      <c r="G2422" s="7">
        <v>46250</v>
      </c>
    </row>
    <row r="2423" spans="1:7" x14ac:dyDescent="0.3">
      <c r="A2423" s="2">
        <v>44596</v>
      </c>
      <c r="B2423" s="3" t="s">
        <v>208</v>
      </c>
      <c r="C2423" s="4" t="s">
        <v>13</v>
      </c>
      <c r="D2423" s="4">
        <v>1195</v>
      </c>
      <c r="E2423" s="4" t="s">
        <v>2</v>
      </c>
      <c r="F2423" s="5">
        <v>25</v>
      </c>
      <c r="G2423" s="7">
        <v>29875</v>
      </c>
    </row>
    <row r="2424" spans="1:7" x14ac:dyDescent="0.3">
      <c r="A2424" s="2">
        <v>44600</v>
      </c>
      <c r="B2424" s="3" t="s">
        <v>208</v>
      </c>
      <c r="C2424" s="4" t="s">
        <v>15</v>
      </c>
      <c r="D2424" s="4">
        <v>30</v>
      </c>
      <c r="E2424" s="4" t="s">
        <v>2</v>
      </c>
      <c r="F2424" s="5">
        <v>47.25</v>
      </c>
      <c r="G2424" s="7">
        <v>1417.5</v>
      </c>
    </row>
    <row r="2425" spans="1:7" x14ac:dyDescent="0.3">
      <c r="A2425" s="2">
        <v>44600</v>
      </c>
      <c r="B2425" s="3" t="s">
        <v>208</v>
      </c>
      <c r="C2425" s="4" t="s">
        <v>15</v>
      </c>
      <c r="D2425" s="4">
        <v>970</v>
      </c>
      <c r="E2425" s="4" t="s">
        <v>2</v>
      </c>
      <c r="F2425" s="5">
        <v>46.25</v>
      </c>
      <c r="G2425" s="7">
        <v>44862.5</v>
      </c>
    </row>
    <row r="2426" spans="1:7" x14ac:dyDescent="0.3">
      <c r="A2426" s="2">
        <v>44601</v>
      </c>
      <c r="B2426" s="3" t="s">
        <v>208</v>
      </c>
      <c r="C2426" s="4" t="s">
        <v>15</v>
      </c>
      <c r="D2426" s="4">
        <v>1000</v>
      </c>
      <c r="E2426" s="4" t="s">
        <v>2</v>
      </c>
      <c r="F2426" s="5">
        <v>46.25</v>
      </c>
      <c r="G2426" s="7">
        <v>46250</v>
      </c>
    </row>
    <row r="2427" spans="1:7" x14ac:dyDescent="0.3">
      <c r="A2427" s="2">
        <v>44603</v>
      </c>
      <c r="B2427" s="3" t="s">
        <v>208</v>
      </c>
      <c r="C2427" s="4" t="s">
        <v>15</v>
      </c>
      <c r="D2427" s="4">
        <v>1000</v>
      </c>
      <c r="E2427" s="4" t="s">
        <v>2</v>
      </c>
      <c r="F2427" s="5">
        <v>47.25</v>
      </c>
      <c r="G2427" s="7">
        <v>47250</v>
      </c>
    </row>
    <row r="2428" spans="1:7" x14ac:dyDescent="0.3">
      <c r="A2428" s="2">
        <v>44607</v>
      </c>
      <c r="B2428" s="3" t="s">
        <v>208</v>
      </c>
      <c r="C2428" s="4" t="s">
        <v>15</v>
      </c>
      <c r="D2428" s="4">
        <v>1000</v>
      </c>
      <c r="E2428" s="4" t="s">
        <v>2</v>
      </c>
      <c r="F2428" s="5">
        <v>47.25</v>
      </c>
      <c r="G2428" s="7">
        <v>47250</v>
      </c>
    </row>
    <row r="2429" spans="1:7" x14ac:dyDescent="0.3">
      <c r="A2429" s="2">
        <v>44608</v>
      </c>
      <c r="B2429" s="3" t="s">
        <v>208</v>
      </c>
      <c r="C2429" s="4" t="s">
        <v>15</v>
      </c>
      <c r="D2429" s="4">
        <v>1000</v>
      </c>
      <c r="E2429" s="4" t="s">
        <v>2</v>
      </c>
      <c r="F2429" s="5">
        <v>47.25</v>
      </c>
      <c r="G2429" s="7">
        <v>47250</v>
      </c>
    </row>
    <row r="2430" spans="1:7" x14ac:dyDescent="0.3">
      <c r="A2430" s="2">
        <v>43560</v>
      </c>
      <c r="B2430" s="3" t="s">
        <v>26</v>
      </c>
      <c r="C2430" s="4" t="s">
        <v>13</v>
      </c>
      <c r="D2430" s="4">
        <v>1002</v>
      </c>
      <c r="E2430" s="4" t="s">
        <v>2</v>
      </c>
      <c r="F2430" s="5">
        <v>39</v>
      </c>
      <c r="G2430" s="7">
        <v>39078</v>
      </c>
    </row>
    <row r="2431" spans="1:7" x14ac:dyDescent="0.3">
      <c r="A2431" s="2">
        <v>43563</v>
      </c>
      <c r="B2431" s="3" t="s">
        <v>26</v>
      </c>
      <c r="C2431" s="4" t="s">
        <v>13</v>
      </c>
      <c r="D2431" s="4">
        <v>1000</v>
      </c>
      <c r="E2431" s="4" t="s">
        <v>2</v>
      </c>
      <c r="F2431" s="5">
        <v>32</v>
      </c>
      <c r="G2431" s="7">
        <v>32000</v>
      </c>
    </row>
    <row r="2432" spans="1:7" x14ac:dyDescent="0.3">
      <c r="A2432" s="2">
        <v>43573</v>
      </c>
      <c r="B2432" s="3" t="s">
        <v>26</v>
      </c>
      <c r="C2432" s="4" t="s">
        <v>13</v>
      </c>
      <c r="D2432" s="4">
        <v>1000</v>
      </c>
      <c r="E2432" s="4" t="s">
        <v>2</v>
      </c>
      <c r="F2432" s="5">
        <v>39</v>
      </c>
      <c r="G2432" s="7">
        <v>39000</v>
      </c>
    </row>
    <row r="2433" spans="1:7" x14ac:dyDescent="0.3">
      <c r="A2433" s="2">
        <v>43640</v>
      </c>
      <c r="B2433" s="3" t="s">
        <v>26</v>
      </c>
      <c r="C2433" s="4" t="s">
        <v>13</v>
      </c>
      <c r="D2433" s="4">
        <v>1001</v>
      </c>
      <c r="E2433" s="4" t="s">
        <v>2</v>
      </c>
      <c r="F2433" s="5">
        <v>39</v>
      </c>
      <c r="G2433" s="7">
        <v>39039</v>
      </c>
    </row>
    <row r="2434" spans="1:7" x14ac:dyDescent="0.3">
      <c r="A2434" s="2">
        <v>43652</v>
      </c>
      <c r="B2434" s="3" t="s">
        <v>26</v>
      </c>
      <c r="C2434" s="4" t="s">
        <v>13</v>
      </c>
      <c r="D2434" s="4">
        <v>910</v>
      </c>
      <c r="E2434" s="4" t="s">
        <v>2</v>
      </c>
      <c r="F2434" s="5">
        <v>32</v>
      </c>
      <c r="G2434" s="7">
        <v>29120</v>
      </c>
    </row>
    <row r="2435" spans="1:7" x14ac:dyDescent="0.3">
      <c r="A2435" s="2">
        <v>43808</v>
      </c>
      <c r="B2435" s="3" t="s">
        <v>26</v>
      </c>
      <c r="C2435" s="4" t="s">
        <v>13</v>
      </c>
      <c r="D2435" s="4">
        <v>600</v>
      </c>
      <c r="E2435" s="4" t="s">
        <v>2</v>
      </c>
      <c r="F2435" s="5">
        <v>28.25</v>
      </c>
      <c r="G2435" s="7">
        <v>16950</v>
      </c>
    </row>
    <row r="2436" spans="1:7" x14ac:dyDescent="0.3">
      <c r="A2436" s="2">
        <v>43820</v>
      </c>
      <c r="B2436" s="3" t="s">
        <v>26</v>
      </c>
      <c r="C2436" s="4" t="s">
        <v>13</v>
      </c>
      <c r="D2436" s="4">
        <v>902</v>
      </c>
      <c r="E2436" s="4" t="s">
        <v>2</v>
      </c>
      <c r="F2436" s="5">
        <v>32</v>
      </c>
      <c r="G2436" s="7">
        <v>28864</v>
      </c>
    </row>
    <row r="2437" spans="1:7" x14ac:dyDescent="0.3">
      <c r="A2437" s="2">
        <v>43826</v>
      </c>
      <c r="B2437" s="3" t="s">
        <v>26</v>
      </c>
      <c r="C2437" s="4" t="s">
        <v>13</v>
      </c>
      <c r="D2437" s="4">
        <v>735</v>
      </c>
      <c r="E2437" s="4" t="s">
        <v>2</v>
      </c>
      <c r="F2437" s="5">
        <v>23.5</v>
      </c>
      <c r="G2437" s="7">
        <v>17272.5</v>
      </c>
    </row>
    <row r="2438" spans="1:7" x14ac:dyDescent="0.3">
      <c r="A2438" s="2">
        <v>43843</v>
      </c>
      <c r="B2438" s="3" t="s">
        <v>26</v>
      </c>
      <c r="C2438" s="4" t="s">
        <v>13</v>
      </c>
      <c r="D2438" s="4">
        <v>1010</v>
      </c>
      <c r="E2438" s="4" t="s">
        <v>2</v>
      </c>
      <c r="F2438" s="5">
        <v>39</v>
      </c>
      <c r="G2438" s="7">
        <v>39390</v>
      </c>
    </row>
    <row r="2439" spans="1:7" x14ac:dyDescent="0.3">
      <c r="A2439" s="2">
        <v>43847</v>
      </c>
      <c r="B2439" s="3" t="s">
        <v>26</v>
      </c>
      <c r="C2439" s="4" t="s">
        <v>13</v>
      </c>
      <c r="D2439" s="4">
        <v>1005</v>
      </c>
      <c r="E2439" s="4" t="s">
        <v>2</v>
      </c>
      <c r="F2439" s="5">
        <v>32</v>
      </c>
      <c r="G2439" s="7">
        <v>32160</v>
      </c>
    </row>
    <row r="2440" spans="1:7" x14ac:dyDescent="0.3">
      <c r="A2440" s="2">
        <v>43852</v>
      </c>
      <c r="B2440" s="3" t="s">
        <v>26</v>
      </c>
      <c r="C2440" s="4" t="s">
        <v>13</v>
      </c>
      <c r="D2440" s="4">
        <v>805</v>
      </c>
      <c r="E2440" s="4" t="s">
        <v>2</v>
      </c>
      <c r="F2440" s="5">
        <v>23.5</v>
      </c>
      <c r="G2440" s="7">
        <v>18917.5</v>
      </c>
    </row>
    <row r="2441" spans="1:7" x14ac:dyDescent="0.3">
      <c r="A2441" s="2">
        <v>43865</v>
      </c>
      <c r="B2441" s="3" t="s">
        <v>26</v>
      </c>
      <c r="C2441" s="4" t="s">
        <v>13</v>
      </c>
      <c r="D2441" s="4">
        <v>800</v>
      </c>
      <c r="E2441" s="4" t="s">
        <v>2</v>
      </c>
      <c r="F2441" s="5">
        <v>23.5</v>
      </c>
      <c r="G2441" s="7">
        <v>18800</v>
      </c>
    </row>
    <row r="2442" spans="1:7" x14ac:dyDescent="0.3">
      <c r="A2442" s="2">
        <v>43881</v>
      </c>
      <c r="B2442" s="3" t="s">
        <v>26</v>
      </c>
      <c r="C2442" s="4" t="s">
        <v>13</v>
      </c>
      <c r="D2442" s="4">
        <v>993</v>
      </c>
      <c r="E2442" s="4" t="s">
        <v>2</v>
      </c>
      <c r="F2442" s="5">
        <v>32</v>
      </c>
      <c r="G2442" s="7">
        <v>31776</v>
      </c>
    </row>
    <row r="2443" spans="1:7" x14ac:dyDescent="0.3">
      <c r="A2443" s="2">
        <v>43888</v>
      </c>
      <c r="B2443" s="3" t="s">
        <v>26</v>
      </c>
      <c r="C2443" s="4" t="s">
        <v>13</v>
      </c>
      <c r="D2443" s="4">
        <v>1007</v>
      </c>
      <c r="E2443" s="4" t="s">
        <v>2</v>
      </c>
      <c r="F2443" s="5">
        <v>39</v>
      </c>
      <c r="G2443" s="7">
        <v>39273</v>
      </c>
    </row>
    <row r="2444" spans="1:7" x14ac:dyDescent="0.3">
      <c r="A2444" s="2">
        <v>43892</v>
      </c>
      <c r="B2444" s="3" t="s">
        <v>26</v>
      </c>
      <c r="C2444" s="4" t="s">
        <v>13</v>
      </c>
      <c r="D2444" s="4">
        <v>752</v>
      </c>
      <c r="E2444" s="4" t="s">
        <v>2</v>
      </c>
      <c r="F2444" s="5">
        <v>23.5</v>
      </c>
      <c r="G2444" s="7">
        <v>17672</v>
      </c>
    </row>
    <row r="2445" spans="1:7" x14ac:dyDescent="0.3">
      <c r="A2445" s="2">
        <v>44056</v>
      </c>
      <c r="B2445" s="3" t="s">
        <v>26</v>
      </c>
      <c r="C2445" s="4" t="s">
        <v>13</v>
      </c>
      <c r="D2445" s="4">
        <v>988</v>
      </c>
      <c r="E2445" s="4" t="s">
        <v>2</v>
      </c>
      <c r="F2445" s="5">
        <v>39</v>
      </c>
      <c r="G2445" s="7">
        <v>38532</v>
      </c>
    </row>
    <row r="2446" spans="1:7" x14ac:dyDescent="0.3">
      <c r="A2446" s="2">
        <v>44056</v>
      </c>
      <c r="B2446" s="3" t="s">
        <v>26</v>
      </c>
      <c r="C2446" s="4" t="s">
        <v>15</v>
      </c>
      <c r="D2446" s="4">
        <v>800</v>
      </c>
      <c r="E2446" s="4" t="s">
        <v>2</v>
      </c>
      <c r="F2446" s="5">
        <v>26.5</v>
      </c>
      <c r="G2446" s="7">
        <v>21200</v>
      </c>
    </row>
    <row r="2447" spans="1:7" x14ac:dyDescent="0.3">
      <c r="A2447" s="2">
        <v>44086</v>
      </c>
      <c r="B2447" s="3" t="s">
        <v>26</v>
      </c>
      <c r="C2447" s="4" t="s">
        <v>15</v>
      </c>
      <c r="D2447" s="4">
        <v>800</v>
      </c>
      <c r="E2447" s="4" t="s">
        <v>2</v>
      </c>
      <c r="F2447" s="5">
        <v>26.5</v>
      </c>
      <c r="G2447" s="7">
        <v>21200</v>
      </c>
    </row>
    <row r="2448" spans="1:7" x14ac:dyDescent="0.3">
      <c r="A2448" s="2">
        <v>44099</v>
      </c>
      <c r="B2448" s="3" t="s">
        <v>26</v>
      </c>
      <c r="C2448" s="4" t="s">
        <v>15</v>
      </c>
      <c r="D2448" s="4">
        <v>804</v>
      </c>
      <c r="E2448" s="4" t="s">
        <v>2</v>
      </c>
      <c r="F2448" s="5">
        <v>26.5</v>
      </c>
      <c r="G2448" s="7">
        <v>21306</v>
      </c>
    </row>
    <row r="2449" spans="1:7" x14ac:dyDescent="0.3">
      <c r="A2449" s="2">
        <v>43565</v>
      </c>
      <c r="B2449" s="3" t="s">
        <v>34</v>
      </c>
      <c r="C2449" s="4" t="s">
        <v>13</v>
      </c>
      <c r="D2449" s="4">
        <v>1006</v>
      </c>
      <c r="E2449" s="4" t="s">
        <v>2</v>
      </c>
      <c r="F2449" s="5">
        <v>16</v>
      </c>
      <c r="G2449" s="7">
        <v>16096</v>
      </c>
    </row>
    <row r="2450" spans="1:7" x14ac:dyDescent="0.3">
      <c r="A2450" s="2">
        <v>43644</v>
      </c>
      <c r="B2450" s="3" t="s">
        <v>102</v>
      </c>
      <c r="C2450" s="4" t="s">
        <v>13</v>
      </c>
      <c r="D2450" s="4">
        <v>73</v>
      </c>
      <c r="E2450" s="4" t="s">
        <v>2</v>
      </c>
      <c r="F2450" s="5">
        <v>70.5</v>
      </c>
      <c r="G2450" s="7">
        <v>5146.5</v>
      </c>
    </row>
    <row r="2451" spans="1:7" x14ac:dyDescent="0.3">
      <c r="A2451" s="2">
        <v>43644</v>
      </c>
      <c r="B2451" s="3" t="s">
        <v>102</v>
      </c>
      <c r="C2451" s="4" t="s">
        <v>13</v>
      </c>
      <c r="D2451" s="4">
        <v>537</v>
      </c>
      <c r="E2451" s="4" t="s">
        <v>2</v>
      </c>
      <c r="F2451" s="5">
        <v>11.5</v>
      </c>
      <c r="G2451" s="7">
        <v>6175.5</v>
      </c>
    </row>
    <row r="2452" spans="1:7" x14ac:dyDescent="0.3">
      <c r="A2452" s="2">
        <v>44499</v>
      </c>
      <c r="B2452" s="3" t="s">
        <v>222</v>
      </c>
      <c r="C2452" s="4" t="s">
        <v>13</v>
      </c>
      <c r="D2452" s="4">
        <v>207</v>
      </c>
      <c r="E2452" s="4" t="s">
        <v>2</v>
      </c>
      <c r="F2452" s="5">
        <v>91</v>
      </c>
      <c r="G2452" s="7">
        <v>18837</v>
      </c>
    </row>
    <row r="2453" spans="1:7" x14ac:dyDescent="0.3">
      <c r="A2453" s="2">
        <v>44511</v>
      </c>
      <c r="B2453" s="3" t="s">
        <v>222</v>
      </c>
      <c r="C2453" s="4" t="s">
        <v>13</v>
      </c>
      <c r="D2453" s="4">
        <v>2508</v>
      </c>
      <c r="E2453" s="4" t="s">
        <v>2</v>
      </c>
      <c r="F2453" s="5">
        <v>27</v>
      </c>
      <c r="G2453" s="7">
        <v>67716</v>
      </c>
    </row>
    <row r="2454" spans="1:7" x14ac:dyDescent="0.3">
      <c r="A2454" s="2">
        <v>44515</v>
      </c>
      <c r="B2454" s="3" t="s">
        <v>222</v>
      </c>
      <c r="C2454" s="4" t="s">
        <v>13</v>
      </c>
      <c r="D2454" s="4">
        <v>308</v>
      </c>
      <c r="E2454" s="4" t="s">
        <v>2</v>
      </c>
      <c r="F2454" s="5">
        <v>21</v>
      </c>
      <c r="G2454" s="7">
        <v>6468</v>
      </c>
    </row>
    <row r="2455" spans="1:7" x14ac:dyDescent="0.3">
      <c r="A2455" s="2">
        <v>44515</v>
      </c>
      <c r="B2455" s="3" t="s">
        <v>222</v>
      </c>
      <c r="C2455" s="4" t="s">
        <v>13</v>
      </c>
      <c r="D2455" s="4">
        <v>308</v>
      </c>
      <c r="E2455" s="4" t="s">
        <v>2</v>
      </c>
      <c r="F2455" s="5">
        <v>21</v>
      </c>
      <c r="G2455" s="7">
        <v>6468</v>
      </c>
    </row>
    <row r="2456" spans="1:7" x14ac:dyDescent="0.3">
      <c r="A2456" s="2">
        <v>44517</v>
      </c>
      <c r="B2456" s="3" t="s">
        <v>222</v>
      </c>
      <c r="C2456" s="4" t="s">
        <v>13</v>
      </c>
      <c r="D2456" s="4">
        <v>107</v>
      </c>
      <c r="E2456" s="4" t="s">
        <v>2</v>
      </c>
      <c r="F2456" s="5">
        <v>84</v>
      </c>
      <c r="G2456" s="7">
        <v>8988</v>
      </c>
    </row>
    <row r="2457" spans="1:7" x14ac:dyDescent="0.3">
      <c r="A2457" s="2">
        <v>44520</v>
      </c>
      <c r="B2457" s="3" t="s">
        <v>222</v>
      </c>
      <c r="C2457" s="4" t="s">
        <v>13</v>
      </c>
      <c r="D2457" s="4">
        <v>1362</v>
      </c>
      <c r="E2457" s="4" t="s">
        <v>2</v>
      </c>
      <c r="F2457" s="5">
        <v>23.5</v>
      </c>
      <c r="G2457" s="7">
        <v>32007</v>
      </c>
    </row>
    <row r="2458" spans="1:7" x14ac:dyDescent="0.3">
      <c r="A2458" s="2">
        <v>44525</v>
      </c>
      <c r="B2458" s="3" t="s">
        <v>222</v>
      </c>
      <c r="C2458" s="4" t="s">
        <v>13</v>
      </c>
      <c r="D2458" s="4">
        <v>1268</v>
      </c>
      <c r="E2458" s="4" t="s">
        <v>2</v>
      </c>
      <c r="F2458" s="5">
        <v>27</v>
      </c>
      <c r="G2458" s="7">
        <v>34236</v>
      </c>
    </row>
    <row r="2459" spans="1:7" x14ac:dyDescent="0.3">
      <c r="A2459" s="2">
        <v>44526</v>
      </c>
      <c r="B2459" s="3" t="s">
        <v>222</v>
      </c>
      <c r="C2459" s="4" t="s">
        <v>13</v>
      </c>
      <c r="D2459" s="4">
        <v>1330</v>
      </c>
      <c r="E2459" s="4" t="s">
        <v>2</v>
      </c>
      <c r="F2459" s="5">
        <v>27</v>
      </c>
      <c r="G2459" s="7">
        <v>35910</v>
      </c>
    </row>
    <row r="2460" spans="1:7" x14ac:dyDescent="0.3">
      <c r="A2460" s="2">
        <v>44527</v>
      </c>
      <c r="B2460" s="3" t="s">
        <v>222</v>
      </c>
      <c r="C2460" s="4" t="s">
        <v>13</v>
      </c>
      <c r="D2460" s="4">
        <v>250</v>
      </c>
      <c r="E2460" s="4" t="s">
        <v>2</v>
      </c>
      <c r="F2460" s="5">
        <v>6.5</v>
      </c>
      <c r="G2460" s="7">
        <v>1625</v>
      </c>
    </row>
    <row r="2461" spans="1:7" x14ac:dyDescent="0.3">
      <c r="A2461" s="2">
        <v>44527</v>
      </c>
      <c r="B2461" s="3" t="s">
        <v>222</v>
      </c>
      <c r="C2461" s="4" t="s">
        <v>13</v>
      </c>
      <c r="D2461" s="4">
        <v>510</v>
      </c>
      <c r="E2461" s="4" t="s">
        <v>2</v>
      </c>
      <c r="F2461" s="5">
        <v>12.2</v>
      </c>
      <c r="G2461" s="7">
        <v>6222</v>
      </c>
    </row>
    <row r="2462" spans="1:7" x14ac:dyDescent="0.3">
      <c r="A2462" s="2">
        <v>44527</v>
      </c>
      <c r="B2462" s="3" t="s">
        <v>222</v>
      </c>
      <c r="C2462" s="4" t="s">
        <v>13</v>
      </c>
      <c r="D2462" s="4">
        <v>505</v>
      </c>
      <c r="E2462" s="4" t="s">
        <v>2</v>
      </c>
      <c r="F2462" s="5">
        <v>10.8</v>
      </c>
      <c r="G2462" s="7">
        <v>5454</v>
      </c>
    </row>
    <row r="2463" spans="1:7" x14ac:dyDescent="0.3">
      <c r="A2463" s="2">
        <v>44531</v>
      </c>
      <c r="B2463" s="3" t="s">
        <v>222</v>
      </c>
      <c r="C2463" s="4" t="s">
        <v>13</v>
      </c>
      <c r="D2463" s="4">
        <v>104</v>
      </c>
      <c r="E2463" s="4" t="s">
        <v>2</v>
      </c>
      <c r="F2463" s="5">
        <v>140</v>
      </c>
      <c r="G2463" s="7">
        <v>14560</v>
      </c>
    </row>
    <row r="2464" spans="1:7" x14ac:dyDescent="0.3">
      <c r="A2464" s="2">
        <v>44531</v>
      </c>
      <c r="B2464" s="3" t="s">
        <v>222</v>
      </c>
      <c r="C2464" s="4" t="s">
        <v>13</v>
      </c>
      <c r="D2464" s="4">
        <v>100</v>
      </c>
      <c r="E2464" s="4" t="s">
        <v>2</v>
      </c>
      <c r="F2464" s="5">
        <v>112</v>
      </c>
      <c r="G2464" s="7">
        <v>11200</v>
      </c>
    </row>
    <row r="2465" spans="1:7" x14ac:dyDescent="0.3">
      <c r="A2465" s="2">
        <v>44531</v>
      </c>
      <c r="B2465" s="3" t="s">
        <v>222</v>
      </c>
      <c r="C2465" s="4" t="s">
        <v>13</v>
      </c>
      <c r="D2465" s="4">
        <v>100</v>
      </c>
      <c r="E2465" s="4" t="s">
        <v>2</v>
      </c>
      <c r="F2465" s="5">
        <v>106</v>
      </c>
      <c r="G2465" s="7">
        <v>10600</v>
      </c>
    </row>
    <row r="2466" spans="1:7" x14ac:dyDescent="0.3">
      <c r="A2466" s="2">
        <v>44533</v>
      </c>
      <c r="B2466" s="3" t="s">
        <v>222</v>
      </c>
      <c r="C2466" s="4" t="s">
        <v>13</v>
      </c>
      <c r="D2466" s="4">
        <v>51</v>
      </c>
      <c r="E2466" s="4" t="s">
        <v>2</v>
      </c>
      <c r="F2466" s="5">
        <v>112</v>
      </c>
      <c r="G2466" s="7">
        <v>5712</v>
      </c>
    </row>
    <row r="2467" spans="1:7" x14ac:dyDescent="0.3">
      <c r="A2467" s="2">
        <v>44533</v>
      </c>
      <c r="B2467" s="3" t="s">
        <v>222</v>
      </c>
      <c r="C2467" s="4" t="s">
        <v>13</v>
      </c>
      <c r="D2467" s="4">
        <v>50</v>
      </c>
      <c r="E2467" s="4" t="s">
        <v>2</v>
      </c>
      <c r="F2467" s="5">
        <v>120</v>
      </c>
      <c r="G2467" s="7">
        <v>6000</v>
      </c>
    </row>
    <row r="2468" spans="1:7" x14ac:dyDescent="0.3">
      <c r="A2468" s="2">
        <v>44533</v>
      </c>
      <c r="B2468" s="3" t="s">
        <v>222</v>
      </c>
      <c r="C2468" s="4" t="s">
        <v>13</v>
      </c>
      <c r="D2468" s="4">
        <v>75</v>
      </c>
      <c r="E2468" s="4" t="s">
        <v>2</v>
      </c>
      <c r="F2468" s="5">
        <v>120</v>
      </c>
      <c r="G2468" s="7">
        <v>9000</v>
      </c>
    </row>
    <row r="2469" spans="1:7" x14ac:dyDescent="0.3">
      <c r="A2469" s="2">
        <v>44539</v>
      </c>
      <c r="B2469" s="3" t="s">
        <v>222</v>
      </c>
      <c r="C2469" s="4" t="s">
        <v>13</v>
      </c>
      <c r="D2469" s="4">
        <v>177</v>
      </c>
      <c r="E2469" s="4" t="s">
        <v>2</v>
      </c>
      <c r="F2469" s="5">
        <v>84</v>
      </c>
      <c r="G2469" s="7">
        <v>14868</v>
      </c>
    </row>
    <row r="2470" spans="1:7" x14ac:dyDescent="0.3">
      <c r="A2470" s="2">
        <v>44540</v>
      </c>
      <c r="B2470" s="3" t="s">
        <v>222</v>
      </c>
      <c r="C2470" s="4" t="s">
        <v>13</v>
      </c>
      <c r="D2470" s="4">
        <v>25</v>
      </c>
      <c r="E2470" s="4" t="s">
        <v>2</v>
      </c>
      <c r="F2470" s="5">
        <v>88</v>
      </c>
      <c r="G2470" s="7">
        <v>2200</v>
      </c>
    </row>
    <row r="2471" spans="1:7" x14ac:dyDescent="0.3">
      <c r="A2471" s="2">
        <v>44540</v>
      </c>
      <c r="B2471" s="3" t="s">
        <v>222</v>
      </c>
      <c r="C2471" s="4" t="s">
        <v>13</v>
      </c>
      <c r="D2471" s="4">
        <v>24</v>
      </c>
      <c r="E2471" s="4" t="s">
        <v>2</v>
      </c>
      <c r="F2471" s="5">
        <v>185</v>
      </c>
      <c r="G2471" s="7">
        <v>4440</v>
      </c>
    </row>
    <row r="2472" spans="1:7" x14ac:dyDescent="0.3">
      <c r="A2472" s="2">
        <v>43704</v>
      </c>
      <c r="B2472" s="3" t="s">
        <v>111</v>
      </c>
      <c r="C2472" s="4" t="s">
        <v>13</v>
      </c>
      <c r="D2472" s="4">
        <v>1196</v>
      </c>
      <c r="E2472" s="4" t="s">
        <v>2</v>
      </c>
      <c r="F2472" s="5">
        <v>14</v>
      </c>
      <c r="G2472" s="7">
        <v>16744</v>
      </c>
    </row>
    <row r="2473" spans="1:7" x14ac:dyDescent="0.3">
      <c r="A2473" s="2">
        <v>43711</v>
      </c>
      <c r="B2473" s="3" t="s">
        <v>111</v>
      </c>
      <c r="C2473" s="4" t="s">
        <v>13</v>
      </c>
      <c r="D2473" s="4">
        <v>150</v>
      </c>
      <c r="E2473" s="4" t="s">
        <v>2</v>
      </c>
      <c r="F2473" s="5">
        <v>85</v>
      </c>
      <c r="G2473" s="7">
        <v>12750</v>
      </c>
    </row>
    <row r="2474" spans="1:7" x14ac:dyDescent="0.3">
      <c r="A2474" s="2">
        <v>43629</v>
      </c>
      <c r="B2474" s="3" t="s">
        <v>100</v>
      </c>
      <c r="C2474" s="4" t="s">
        <v>13</v>
      </c>
      <c r="D2474" s="4">
        <v>1530</v>
      </c>
      <c r="E2474" s="4" t="s">
        <v>2</v>
      </c>
      <c r="F2474" s="5">
        <v>43</v>
      </c>
      <c r="G2474" s="7">
        <v>65790</v>
      </c>
    </row>
    <row r="2475" spans="1:7" x14ac:dyDescent="0.3">
      <c r="A2475" s="2">
        <v>43629</v>
      </c>
      <c r="B2475" s="3" t="s">
        <v>100</v>
      </c>
      <c r="C2475" s="4" t="s">
        <v>13</v>
      </c>
      <c r="D2475" s="4">
        <v>1640</v>
      </c>
      <c r="E2475" s="4" t="s">
        <v>2</v>
      </c>
      <c r="F2475" s="5">
        <v>47.5</v>
      </c>
      <c r="G2475" s="7">
        <v>77900</v>
      </c>
    </row>
    <row r="2476" spans="1:7" x14ac:dyDescent="0.3">
      <c r="A2476" s="2">
        <v>43629</v>
      </c>
      <c r="B2476" s="3" t="s">
        <v>100</v>
      </c>
      <c r="C2476" s="4" t="s">
        <v>13</v>
      </c>
      <c r="D2476" s="4">
        <v>1502</v>
      </c>
      <c r="E2476" s="4" t="s">
        <v>2</v>
      </c>
      <c r="F2476" s="5">
        <v>37.5</v>
      </c>
      <c r="G2476" s="7">
        <v>56325</v>
      </c>
    </row>
    <row r="2477" spans="1:7" x14ac:dyDescent="0.3">
      <c r="A2477" s="2">
        <v>43755</v>
      </c>
      <c r="B2477" s="3" t="s">
        <v>100</v>
      </c>
      <c r="C2477" s="4" t="s">
        <v>13</v>
      </c>
      <c r="D2477" s="4">
        <v>2082</v>
      </c>
      <c r="E2477" s="4" t="s">
        <v>2</v>
      </c>
      <c r="F2477" s="5">
        <v>37.5</v>
      </c>
      <c r="G2477" s="7">
        <v>78075</v>
      </c>
    </row>
    <row r="2478" spans="1:7" x14ac:dyDescent="0.3">
      <c r="A2478" s="2">
        <v>43755</v>
      </c>
      <c r="B2478" s="3" t="s">
        <v>100</v>
      </c>
      <c r="C2478" s="4" t="s">
        <v>13</v>
      </c>
      <c r="D2478" s="4">
        <v>2000</v>
      </c>
      <c r="E2478" s="4" t="s">
        <v>2</v>
      </c>
      <c r="F2478" s="5">
        <v>43</v>
      </c>
      <c r="G2478" s="7">
        <v>86000</v>
      </c>
    </row>
    <row r="2479" spans="1:7" x14ac:dyDescent="0.3">
      <c r="A2479" s="2">
        <v>43755</v>
      </c>
      <c r="B2479" s="3" t="s">
        <v>100</v>
      </c>
      <c r="C2479" s="4" t="s">
        <v>13</v>
      </c>
      <c r="D2479" s="4">
        <v>1809</v>
      </c>
      <c r="E2479" s="4" t="s">
        <v>2</v>
      </c>
      <c r="F2479" s="5">
        <v>47.5</v>
      </c>
      <c r="G2479" s="7">
        <v>85927.5</v>
      </c>
    </row>
    <row r="2480" spans="1:7" x14ac:dyDescent="0.3">
      <c r="A2480" s="2">
        <v>43827</v>
      </c>
      <c r="B2480" s="3" t="s">
        <v>72</v>
      </c>
      <c r="C2480" s="4" t="s">
        <v>15</v>
      </c>
      <c r="D2480" s="4">
        <v>3750</v>
      </c>
      <c r="E2480" s="4" t="s">
        <v>2</v>
      </c>
      <c r="F2480" s="5">
        <v>1.9</v>
      </c>
      <c r="G2480" s="7">
        <v>7125</v>
      </c>
    </row>
    <row r="2481" spans="1:7" x14ac:dyDescent="0.3">
      <c r="A2481" s="2">
        <v>43844</v>
      </c>
      <c r="B2481" s="3" t="s">
        <v>72</v>
      </c>
      <c r="C2481" s="4" t="s">
        <v>15</v>
      </c>
      <c r="D2481" s="4">
        <v>3750</v>
      </c>
      <c r="E2481" s="4" t="s">
        <v>2</v>
      </c>
      <c r="F2481" s="5">
        <v>1.9</v>
      </c>
      <c r="G2481" s="7">
        <v>7125</v>
      </c>
    </row>
    <row r="2482" spans="1:7" x14ac:dyDescent="0.3">
      <c r="A2482" s="2">
        <v>43852</v>
      </c>
      <c r="B2482" s="3" t="s">
        <v>72</v>
      </c>
      <c r="C2482" s="4" t="s">
        <v>15</v>
      </c>
      <c r="D2482" s="4">
        <v>2650</v>
      </c>
      <c r="E2482" s="4" t="s">
        <v>2</v>
      </c>
      <c r="F2482" s="5">
        <v>1.9</v>
      </c>
      <c r="G2482" s="7">
        <v>5035</v>
      </c>
    </row>
    <row r="2483" spans="1:7" x14ac:dyDescent="0.3">
      <c r="A2483" s="2">
        <v>44134</v>
      </c>
      <c r="B2483" s="3" t="s">
        <v>72</v>
      </c>
      <c r="C2483" s="4" t="s">
        <v>15</v>
      </c>
      <c r="D2483" s="4">
        <v>12590</v>
      </c>
      <c r="E2483" s="4" t="s">
        <v>2</v>
      </c>
      <c r="F2483" s="5">
        <v>1.85</v>
      </c>
      <c r="G2483" s="7">
        <v>23291.5</v>
      </c>
    </row>
    <row r="2484" spans="1:7" x14ac:dyDescent="0.3">
      <c r="A2484" s="2">
        <v>44172</v>
      </c>
      <c r="B2484" s="3" t="s">
        <v>72</v>
      </c>
      <c r="C2484" s="4" t="s">
        <v>15</v>
      </c>
      <c r="D2484" s="4">
        <v>1066</v>
      </c>
      <c r="E2484" s="4" t="s">
        <v>2</v>
      </c>
      <c r="F2484" s="5">
        <v>9</v>
      </c>
      <c r="G2484" s="7">
        <v>9594</v>
      </c>
    </row>
    <row r="2485" spans="1:7" x14ac:dyDescent="0.3">
      <c r="A2485" s="2">
        <v>44172</v>
      </c>
      <c r="B2485" s="3" t="s">
        <v>72</v>
      </c>
      <c r="C2485" s="4" t="s">
        <v>15</v>
      </c>
      <c r="D2485" s="4">
        <v>3950</v>
      </c>
      <c r="E2485" s="4" t="s">
        <v>2</v>
      </c>
      <c r="F2485" s="5">
        <v>2</v>
      </c>
      <c r="G2485" s="7">
        <v>7900</v>
      </c>
    </row>
    <row r="2486" spans="1:7" x14ac:dyDescent="0.3">
      <c r="A2486" s="2">
        <v>44183</v>
      </c>
      <c r="B2486" s="3" t="s">
        <v>72</v>
      </c>
      <c r="C2486" s="4" t="s">
        <v>15</v>
      </c>
      <c r="D2486" s="4">
        <v>2134</v>
      </c>
      <c r="E2486" s="4" t="s">
        <v>2</v>
      </c>
      <c r="F2486" s="5">
        <v>2.15</v>
      </c>
      <c r="G2486" s="7">
        <v>4588.0999999999995</v>
      </c>
    </row>
    <row r="2487" spans="1:7" x14ac:dyDescent="0.3">
      <c r="A2487" s="2">
        <v>44191</v>
      </c>
      <c r="B2487" s="3" t="s">
        <v>72</v>
      </c>
      <c r="C2487" s="4" t="s">
        <v>15</v>
      </c>
      <c r="D2487" s="4">
        <v>7150</v>
      </c>
      <c r="E2487" s="4" t="s">
        <v>2</v>
      </c>
      <c r="F2487" s="5">
        <v>2.15</v>
      </c>
      <c r="G2487" s="7">
        <v>15372.5</v>
      </c>
    </row>
    <row r="2488" spans="1:7" x14ac:dyDescent="0.3">
      <c r="A2488" s="2">
        <v>44215</v>
      </c>
      <c r="B2488" s="3" t="s">
        <v>72</v>
      </c>
      <c r="C2488" s="4" t="s">
        <v>15</v>
      </c>
      <c r="D2488" s="4">
        <v>4461</v>
      </c>
      <c r="E2488" s="4" t="s">
        <v>2</v>
      </c>
      <c r="F2488" s="5">
        <v>2.15</v>
      </c>
      <c r="G2488" s="7">
        <v>9591.15</v>
      </c>
    </row>
    <row r="2489" spans="1:7" x14ac:dyDescent="0.3">
      <c r="A2489" s="2">
        <v>44229</v>
      </c>
      <c r="B2489" s="3" t="s">
        <v>72</v>
      </c>
      <c r="C2489" s="4" t="s">
        <v>15</v>
      </c>
      <c r="D2489" s="4">
        <v>4050</v>
      </c>
      <c r="E2489" s="4" t="s">
        <v>2</v>
      </c>
      <c r="F2489" s="5">
        <v>2.2000000000000002</v>
      </c>
      <c r="G2489" s="7">
        <v>8910</v>
      </c>
    </row>
    <row r="2490" spans="1:7" x14ac:dyDescent="0.3">
      <c r="A2490" s="2">
        <v>44242</v>
      </c>
      <c r="B2490" s="3" t="s">
        <v>72</v>
      </c>
      <c r="C2490" s="4" t="s">
        <v>15</v>
      </c>
      <c r="D2490" s="4">
        <v>4350</v>
      </c>
      <c r="E2490" s="4" t="s">
        <v>2</v>
      </c>
      <c r="F2490" s="5">
        <v>2.2000000000000002</v>
      </c>
      <c r="G2490" s="7">
        <v>9570</v>
      </c>
    </row>
    <row r="2491" spans="1:7" x14ac:dyDescent="0.3">
      <c r="A2491" s="2">
        <v>44261</v>
      </c>
      <c r="B2491" s="3" t="s">
        <v>72</v>
      </c>
      <c r="C2491" s="4" t="s">
        <v>15</v>
      </c>
      <c r="D2491" s="4">
        <v>4978</v>
      </c>
      <c r="E2491" s="4" t="s">
        <v>2</v>
      </c>
      <c r="F2491" s="5">
        <v>2.2000000000000002</v>
      </c>
      <c r="G2491" s="7">
        <v>10951.6</v>
      </c>
    </row>
    <row r="2492" spans="1:7" x14ac:dyDescent="0.3">
      <c r="A2492" s="2">
        <v>44267</v>
      </c>
      <c r="B2492" s="3" t="s">
        <v>72</v>
      </c>
      <c r="C2492" s="4" t="s">
        <v>15</v>
      </c>
      <c r="D2492" s="4">
        <v>5125</v>
      </c>
      <c r="E2492" s="4" t="s">
        <v>2</v>
      </c>
      <c r="F2492" s="5">
        <v>2.2000000000000002</v>
      </c>
      <c r="G2492" s="7">
        <v>11275.000000000002</v>
      </c>
    </row>
    <row r="2493" spans="1:7" x14ac:dyDescent="0.3">
      <c r="A2493" s="2">
        <v>44293</v>
      </c>
      <c r="B2493" s="3" t="s">
        <v>72</v>
      </c>
      <c r="C2493" s="4" t="s">
        <v>15</v>
      </c>
      <c r="D2493" s="4">
        <v>5112</v>
      </c>
      <c r="E2493" s="4" t="s">
        <v>2</v>
      </c>
      <c r="F2493" s="5">
        <v>2.25</v>
      </c>
      <c r="G2493" s="7">
        <v>11502</v>
      </c>
    </row>
    <row r="2494" spans="1:7" x14ac:dyDescent="0.3">
      <c r="A2494" s="2">
        <v>44312</v>
      </c>
      <c r="B2494" s="3" t="s">
        <v>72</v>
      </c>
      <c r="C2494" s="4" t="s">
        <v>15</v>
      </c>
      <c r="D2494" s="4">
        <v>5122</v>
      </c>
      <c r="E2494" s="4" t="s">
        <v>2</v>
      </c>
      <c r="F2494" s="5">
        <v>2.25</v>
      </c>
      <c r="G2494" s="7">
        <v>11524.5</v>
      </c>
    </row>
    <row r="2495" spans="1:7" x14ac:dyDescent="0.3">
      <c r="A2495" s="2">
        <v>44373</v>
      </c>
      <c r="B2495" s="3" t="s">
        <v>72</v>
      </c>
      <c r="C2495" s="4" t="s">
        <v>15</v>
      </c>
      <c r="D2495" s="4">
        <v>3500</v>
      </c>
      <c r="E2495" s="4" t="s">
        <v>2</v>
      </c>
      <c r="F2495" s="5">
        <v>2.25</v>
      </c>
      <c r="G2495" s="7">
        <v>7875</v>
      </c>
    </row>
    <row r="2496" spans="1:7" x14ac:dyDescent="0.3">
      <c r="A2496" s="2">
        <v>44382</v>
      </c>
      <c r="B2496" s="3" t="s">
        <v>72</v>
      </c>
      <c r="C2496" s="4" t="s">
        <v>15</v>
      </c>
      <c r="D2496" s="4">
        <v>2481</v>
      </c>
      <c r="E2496" s="4" t="s">
        <v>2</v>
      </c>
      <c r="F2496" s="5">
        <v>2.25</v>
      </c>
      <c r="G2496" s="7">
        <v>5582.25</v>
      </c>
    </row>
    <row r="2497" spans="1:7" x14ac:dyDescent="0.3">
      <c r="A2497" s="2">
        <v>44394</v>
      </c>
      <c r="B2497" s="3" t="s">
        <v>72</v>
      </c>
      <c r="C2497" s="4" t="s">
        <v>15</v>
      </c>
      <c r="D2497" s="4">
        <v>3555</v>
      </c>
      <c r="E2497" s="4" t="s">
        <v>2</v>
      </c>
      <c r="F2497" s="5">
        <v>2.25</v>
      </c>
      <c r="G2497" s="7">
        <v>7998.75</v>
      </c>
    </row>
    <row r="2498" spans="1:7" x14ac:dyDescent="0.3">
      <c r="A2498" s="2">
        <v>44419</v>
      </c>
      <c r="B2498" s="3" t="s">
        <v>72</v>
      </c>
      <c r="C2498" s="4" t="s">
        <v>15</v>
      </c>
      <c r="D2498" s="4">
        <v>3700</v>
      </c>
      <c r="E2498" s="4" t="s">
        <v>2</v>
      </c>
      <c r="F2498" s="5">
        <v>2.25</v>
      </c>
      <c r="G2498" s="7">
        <v>8325</v>
      </c>
    </row>
    <row r="2499" spans="1:7" x14ac:dyDescent="0.3">
      <c r="A2499" s="2">
        <v>44496</v>
      </c>
      <c r="B2499" s="3" t="s">
        <v>72</v>
      </c>
      <c r="C2499" s="4" t="s">
        <v>15</v>
      </c>
      <c r="D2499" s="4">
        <v>4000</v>
      </c>
      <c r="E2499" s="4" t="s">
        <v>2</v>
      </c>
      <c r="F2499" s="5">
        <v>2.4</v>
      </c>
      <c r="G2499" s="7">
        <v>9600</v>
      </c>
    </row>
    <row r="2500" spans="1:7" x14ac:dyDescent="0.3">
      <c r="A2500" s="2">
        <v>44540</v>
      </c>
      <c r="B2500" s="3" t="s">
        <v>72</v>
      </c>
      <c r="C2500" s="4" t="s">
        <v>15</v>
      </c>
      <c r="D2500" s="4">
        <v>4050</v>
      </c>
      <c r="E2500" s="4" t="s">
        <v>2</v>
      </c>
      <c r="F2500" s="5">
        <v>2.6</v>
      </c>
      <c r="G2500" s="7">
        <v>10530</v>
      </c>
    </row>
    <row r="2501" spans="1:7" x14ac:dyDescent="0.3">
      <c r="A2501" s="2">
        <v>44544</v>
      </c>
      <c r="B2501" s="3" t="s">
        <v>72</v>
      </c>
      <c r="C2501" s="4" t="s">
        <v>15</v>
      </c>
      <c r="D2501" s="4">
        <v>4013</v>
      </c>
      <c r="E2501" s="4" t="s">
        <v>2</v>
      </c>
      <c r="F2501" s="5">
        <v>2.2999999999999998</v>
      </c>
      <c r="G2501" s="7">
        <v>9229.9</v>
      </c>
    </row>
    <row r="2502" spans="1:7" x14ac:dyDescent="0.3">
      <c r="A2502" s="2">
        <v>44189</v>
      </c>
      <c r="B2502" s="3" t="s">
        <v>135</v>
      </c>
      <c r="C2502" s="4" t="s">
        <v>15</v>
      </c>
      <c r="D2502" s="4">
        <v>20000</v>
      </c>
      <c r="E2502" s="4" t="s">
        <v>2</v>
      </c>
      <c r="F2502" s="5">
        <v>0.75</v>
      </c>
      <c r="G2502" s="7">
        <v>15000</v>
      </c>
    </row>
    <row r="2503" spans="1:7" x14ac:dyDescent="0.3">
      <c r="A2503" s="2">
        <v>44474</v>
      </c>
      <c r="B2503" s="3" t="s">
        <v>219</v>
      </c>
      <c r="C2503" s="4" t="s">
        <v>13</v>
      </c>
      <c r="D2503" s="4">
        <v>1950</v>
      </c>
      <c r="E2503" s="4" t="s">
        <v>2</v>
      </c>
      <c r="F2503" s="5">
        <v>25</v>
      </c>
      <c r="G2503" s="7">
        <v>48750</v>
      </c>
    </row>
    <row r="2504" spans="1:7" x14ac:dyDescent="0.3">
      <c r="A2504" s="2">
        <v>44495</v>
      </c>
      <c r="B2504" s="3" t="s">
        <v>219</v>
      </c>
      <c r="C2504" s="4" t="s">
        <v>13</v>
      </c>
      <c r="D2504" s="4">
        <v>900</v>
      </c>
      <c r="E2504" s="4" t="s">
        <v>2</v>
      </c>
      <c r="F2504" s="5">
        <v>25.5</v>
      </c>
      <c r="G2504" s="7">
        <v>22950</v>
      </c>
    </row>
    <row r="2505" spans="1:7" x14ac:dyDescent="0.3">
      <c r="A2505" s="2">
        <v>44497</v>
      </c>
      <c r="B2505" s="3" t="s">
        <v>219</v>
      </c>
      <c r="C2505" s="4" t="s">
        <v>13</v>
      </c>
      <c r="D2505" s="4">
        <v>530</v>
      </c>
      <c r="E2505" s="4" t="s">
        <v>2</v>
      </c>
      <c r="F2505" s="5">
        <v>26</v>
      </c>
      <c r="G2505" s="7">
        <v>13780</v>
      </c>
    </row>
    <row r="2506" spans="1:7" x14ac:dyDescent="0.3">
      <c r="A2506" s="2">
        <v>44501</v>
      </c>
      <c r="B2506" s="3" t="s">
        <v>219</v>
      </c>
      <c r="C2506" s="4" t="s">
        <v>13</v>
      </c>
      <c r="D2506" s="4">
        <v>717</v>
      </c>
      <c r="E2506" s="4" t="s">
        <v>2</v>
      </c>
      <c r="F2506" s="5">
        <v>26</v>
      </c>
      <c r="G2506" s="7">
        <v>18642</v>
      </c>
    </row>
    <row r="2507" spans="1:7" x14ac:dyDescent="0.3">
      <c r="A2507" s="2">
        <v>44512</v>
      </c>
      <c r="B2507" s="3" t="s">
        <v>219</v>
      </c>
      <c r="C2507" s="4" t="s">
        <v>13</v>
      </c>
      <c r="D2507" s="4">
        <v>897</v>
      </c>
      <c r="E2507" s="4" t="s">
        <v>2</v>
      </c>
      <c r="F2507" s="5">
        <v>26</v>
      </c>
      <c r="G2507" s="7">
        <v>23322</v>
      </c>
    </row>
    <row r="2508" spans="1:7" x14ac:dyDescent="0.3">
      <c r="A2508" s="2">
        <v>44517</v>
      </c>
      <c r="B2508" s="3" t="s">
        <v>219</v>
      </c>
      <c r="C2508" s="4" t="s">
        <v>13</v>
      </c>
      <c r="D2508" s="4">
        <v>380</v>
      </c>
      <c r="E2508" s="4" t="s">
        <v>2</v>
      </c>
      <c r="F2508" s="5">
        <v>103</v>
      </c>
      <c r="G2508" s="7">
        <v>39140</v>
      </c>
    </row>
    <row r="2509" spans="1:7" x14ac:dyDescent="0.3">
      <c r="A2509" s="2">
        <v>44518</v>
      </c>
      <c r="B2509" s="3" t="s">
        <v>219</v>
      </c>
      <c r="C2509" s="4" t="s">
        <v>13</v>
      </c>
      <c r="D2509" s="4">
        <v>464</v>
      </c>
      <c r="E2509" s="4" t="s">
        <v>2</v>
      </c>
      <c r="F2509" s="5">
        <v>103</v>
      </c>
      <c r="G2509" s="7">
        <v>47792</v>
      </c>
    </row>
    <row r="2510" spans="1:7" x14ac:dyDescent="0.3">
      <c r="A2510" s="2">
        <v>44524</v>
      </c>
      <c r="B2510" s="3" t="s">
        <v>219</v>
      </c>
      <c r="C2510" s="4" t="s">
        <v>13</v>
      </c>
      <c r="D2510" s="4">
        <v>499</v>
      </c>
      <c r="E2510" s="4" t="s">
        <v>2</v>
      </c>
      <c r="F2510" s="5">
        <v>42</v>
      </c>
      <c r="G2510" s="7">
        <v>20958</v>
      </c>
    </row>
    <row r="2511" spans="1:7" x14ac:dyDescent="0.3">
      <c r="A2511" s="2">
        <v>44526</v>
      </c>
      <c r="B2511" s="3" t="s">
        <v>219</v>
      </c>
      <c r="C2511" s="4" t="s">
        <v>13</v>
      </c>
      <c r="D2511" s="4">
        <v>1000</v>
      </c>
      <c r="E2511" s="4" t="s">
        <v>2</v>
      </c>
      <c r="F2511" s="5">
        <v>26</v>
      </c>
      <c r="G2511" s="7">
        <v>26000</v>
      </c>
    </row>
    <row r="2512" spans="1:7" x14ac:dyDescent="0.3">
      <c r="A2512" s="2">
        <v>44532</v>
      </c>
      <c r="B2512" s="3" t="s">
        <v>219</v>
      </c>
      <c r="C2512" s="4" t="s">
        <v>13</v>
      </c>
      <c r="D2512" s="4">
        <v>427</v>
      </c>
      <c r="E2512" s="4" t="s">
        <v>2</v>
      </c>
      <c r="F2512" s="5">
        <v>103</v>
      </c>
      <c r="G2512" s="7">
        <v>43981</v>
      </c>
    </row>
    <row r="2513" spans="1:7" x14ac:dyDescent="0.3">
      <c r="A2513" s="2">
        <v>44537</v>
      </c>
      <c r="B2513" s="3" t="s">
        <v>219</v>
      </c>
      <c r="C2513" s="4" t="s">
        <v>13</v>
      </c>
      <c r="D2513" s="4">
        <v>830</v>
      </c>
      <c r="E2513" s="4" t="s">
        <v>2</v>
      </c>
      <c r="F2513" s="5">
        <v>26</v>
      </c>
      <c r="G2513" s="7">
        <v>21580</v>
      </c>
    </row>
    <row r="2514" spans="1:7" x14ac:dyDescent="0.3">
      <c r="A2514" s="2">
        <v>44541</v>
      </c>
      <c r="B2514" s="3" t="s">
        <v>219</v>
      </c>
      <c r="C2514" s="4" t="s">
        <v>13</v>
      </c>
      <c r="D2514" s="4">
        <v>110</v>
      </c>
      <c r="E2514" s="4" t="s">
        <v>2</v>
      </c>
      <c r="F2514" s="5">
        <v>103</v>
      </c>
      <c r="G2514" s="7">
        <v>11330</v>
      </c>
    </row>
    <row r="2515" spans="1:7" x14ac:dyDescent="0.3">
      <c r="A2515" s="2">
        <v>44541</v>
      </c>
      <c r="B2515" s="3" t="s">
        <v>219</v>
      </c>
      <c r="C2515" s="4" t="s">
        <v>13</v>
      </c>
      <c r="D2515" s="4">
        <v>1750</v>
      </c>
      <c r="E2515" s="4" t="s">
        <v>2</v>
      </c>
      <c r="F2515" s="5">
        <v>26</v>
      </c>
      <c r="G2515" s="7">
        <v>45500</v>
      </c>
    </row>
    <row r="2516" spans="1:7" x14ac:dyDescent="0.3">
      <c r="A2516" s="2">
        <v>44544</v>
      </c>
      <c r="B2516" s="3" t="s">
        <v>219</v>
      </c>
      <c r="C2516" s="4" t="s">
        <v>13</v>
      </c>
      <c r="D2516" s="4">
        <v>908</v>
      </c>
      <c r="E2516" s="4" t="s">
        <v>2</v>
      </c>
      <c r="F2516" s="5">
        <v>26</v>
      </c>
      <c r="G2516" s="7">
        <v>23608</v>
      </c>
    </row>
    <row r="2517" spans="1:7" x14ac:dyDescent="0.3">
      <c r="A2517" s="2">
        <v>44553</v>
      </c>
      <c r="B2517" s="3" t="s">
        <v>219</v>
      </c>
      <c r="C2517" s="4" t="s">
        <v>13</v>
      </c>
      <c r="D2517" s="4">
        <v>866</v>
      </c>
      <c r="E2517" s="4" t="s">
        <v>2</v>
      </c>
      <c r="F2517" s="5">
        <v>103</v>
      </c>
      <c r="G2517" s="7">
        <v>89198</v>
      </c>
    </row>
    <row r="2518" spans="1:7" x14ac:dyDescent="0.3">
      <c r="A2518" s="2">
        <v>44559</v>
      </c>
      <c r="B2518" s="3" t="s">
        <v>219</v>
      </c>
      <c r="C2518" s="4" t="s">
        <v>13</v>
      </c>
      <c r="D2518" s="4">
        <v>386</v>
      </c>
      <c r="E2518" s="4" t="s">
        <v>2</v>
      </c>
      <c r="F2518" s="5">
        <v>26</v>
      </c>
      <c r="G2518" s="7">
        <v>10036</v>
      </c>
    </row>
    <row r="2519" spans="1:7" x14ac:dyDescent="0.3">
      <c r="A2519" s="2">
        <v>44565</v>
      </c>
      <c r="B2519" s="3" t="s">
        <v>219</v>
      </c>
      <c r="C2519" s="4" t="s">
        <v>13</v>
      </c>
      <c r="D2519" s="4">
        <v>2584</v>
      </c>
      <c r="E2519" s="4" t="s">
        <v>2</v>
      </c>
      <c r="F2519" s="5">
        <v>26</v>
      </c>
      <c r="G2519" s="7">
        <v>67184</v>
      </c>
    </row>
    <row r="2520" spans="1:7" x14ac:dyDescent="0.3">
      <c r="A2520" s="2">
        <v>44566</v>
      </c>
      <c r="B2520" s="3" t="s">
        <v>219</v>
      </c>
      <c r="C2520" s="4" t="s">
        <v>13</v>
      </c>
      <c r="D2520" s="4">
        <v>277</v>
      </c>
      <c r="E2520" s="4" t="s">
        <v>2</v>
      </c>
      <c r="F2520" s="5">
        <v>26</v>
      </c>
      <c r="G2520" s="7">
        <v>7202</v>
      </c>
    </row>
    <row r="2521" spans="1:7" x14ac:dyDescent="0.3">
      <c r="A2521" s="2">
        <v>44566</v>
      </c>
      <c r="B2521" s="3" t="s">
        <v>219</v>
      </c>
      <c r="C2521" s="4" t="s">
        <v>13</v>
      </c>
      <c r="D2521" s="4">
        <v>410</v>
      </c>
      <c r="E2521" s="4" t="s">
        <v>2</v>
      </c>
      <c r="F2521" s="5">
        <v>41.3</v>
      </c>
      <c r="G2521" s="7">
        <v>16933</v>
      </c>
    </row>
    <row r="2522" spans="1:7" x14ac:dyDescent="0.3">
      <c r="A2522" s="2">
        <v>44566</v>
      </c>
      <c r="B2522" s="3" t="s">
        <v>219</v>
      </c>
      <c r="C2522" s="4" t="s">
        <v>13</v>
      </c>
      <c r="D2522" s="4">
        <v>583</v>
      </c>
      <c r="E2522" s="4" t="s">
        <v>2</v>
      </c>
      <c r="F2522" s="5">
        <v>41.3</v>
      </c>
      <c r="G2522" s="7">
        <v>24077.899999999998</v>
      </c>
    </row>
    <row r="2523" spans="1:7" x14ac:dyDescent="0.3">
      <c r="A2523" s="2">
        <v>44568</v>
      </c>
      <c r="B2523" s="3" t="s">
        <v>219</v>
      </c>
      <c r="C2523" s="4" t="s">
        <v>13</v>
      </c>
      <c r="D2523" s="4">
        <v>100</v>
      </c>
      <c r="E2523" s="4" t="s">
        <v>2</v>
      </c>
      <c r="F2523" s="5">
        <v>150</v>
      </c>
      <c r="G2523" s="7">
        <v>15000</v>
      </c>
    </row>
    <row r="2524" spans="1:7" x14ac:dyDescent="0.3">
      <c r="A2524" s="2">
        <v>44568</v>
      </c>
      <c r="B2524" s="3" t="s">
        <v>219</v>
      </c>
      <c r="C2524" s="4" t="s">
        <v>13</v>
      </c>
      <c r="D2524" s="4">
        <v>100</v>
      </c>
      <c r="E2524" s="4" t="s">
        <v>2</v>
      </c>
      <c r="F2524" s="5">
        <v>130</v>
      </c>
      <c r="G2524" s="7">
        <v>13000</v>
      </c>
    </row>
    <row r="2525" spans="1:7" x14ac:dyDescent="0.3">
      <c r="A2525" s="2">
        <v>44574</v>
      </c>
      <c r="B2525" s="3" t="s">
        <v>219</v>
      </c>
      <c r="C2525" s="4" t="s">
        <v>13</v>
      </c>
      <c r="D2525" s="4">
        <v>60</v>
      </c>
      <c r="E2525" s="4" t="s">
        <v>2</v>
      </c>
      <c r="F2525" s="5">
        <v>145.5</v>
      </c>
      <c r="G2525" s="7">
        <v>8730</v>
      </c>
    </row>
    <row r="2526" spans="1:7" x14ac:dyDescent="0.3">
      <c r="A2526" s="2">
        <v>44579</v>
      </c>
      <c r="B2526" s="3" t="s">
        <v>219</v>
      </c>
      <c r="C2526" s="4" t="s">
        <v>13</v>
      </c>
      <c r="D2526" s="4">
        <v>2170</v>
      </c>
      <c r="E2526" s="4" t="s">
        <v>2</v>
      </c>
      <c r="F2526" s="5">
        <v>26</v>
      </c>
      <c r="G2526" s="7">
        <v>56420</v>
      </c>
    </row>
    <row r="2527" spans="1:7" x14ac:dyDescent="0.3">
      <c r="A2527" s="2">
        <v>44586</v>
      </c>
      <c r="B2527" s="3" t="s">
        <v>219</v>
      </c>
      <c r="C2527" s="4" t="s">
        <v>13</v>
      </c>
      <c r="D2527" s="4">
        <v>5210</v>
      </c>
      <c r="E2527" s="4" t="s">
        <v>2</v>
      </c>
      <c r="F2527" s="5">
        <v>9.6</v>
      </c>
      <c r="G2527" s="7">
        <v>50016</v>
      </c>
    </row>
    <row r="2528" spans="1:7" x14ac:dyDescent="0.3">
      <c r="A2528" s="2">
        <v>44588</v>
      </c>
      <c r="B2528" s="3" t="s">
        <v>219</v>
      </c>
      <c r="C2528" s="4" t="s">
        <v>13</v>
      </c>
      <c r="D2528" s="4">
        <v>931</v>
      </c>
      <c r="E2528" s="4" t="s">
        <v>2</v>
      </c>
      <c r="F2528" s="5">
        <v>35</v>
      </c>
      <c r="G2528" s="7">
        <v>32585</v>
      </c>
    </row>
    <row r="2529" spans="1:7" x14ac:dyDescent="0.3">
      <c r="A2529" s="2">
        <v>44594</v>
      </c>
      <c r="B2529" s="3" t="s">
        <v>219</v>
      </c>
      <c r="C2529" s="4" t="s">
        <v>13</v>
      </c>
      <c r="D2529" s="4">
        <v>2146</v>
      </c>
      <c r="E2529" s="4" t="s">
        <v>2</v>
      </c>
      <c r="F2529" s="5">
        <v>26</v>
      </c>
      <c r="G2529" s="7">
        <v>55796</v>
      </c>
    </row>
    <row r="2530" spans="1:7" x14ac:dyDescent="0.3">
      <c r="A2530" s="2">
        <v>44090</v>
      </c>
      <c r="B2530" s="3" t="s">
        <v>155</v>
      </c>
      <c r="C2530" s="4" t="s">
        <v>15</v>
      </c>
      <c r="D2530" s="4">
        <v>1550</v>
      </c>
      <c r="E2530" s="4" t="s">
        <v>2</v>
      </c>
      <c r="F2530" s="5">
        <v>5.9</v>
      </c>
      <c r="G2530" s="7">
        <v>9145</v>
      </c>
    </row>
    <row r="2531" spans="1:7" x14ac:dyDescent="0.3">
      <c r="A2531" s="2">
        <v>44090</v>
      </c>
      <c r="B2531" s="3" t="s">
        <v>155</v>
      </c>
      <c r="C2531" s="4" t="s">
        <v>15</v>
      </c>
      <c r="D2531" s="4">
        <v>600</v>
      </c>
      <c r="E2531" s="4" t="s">
        <v>2</v>
      </c>
      <c r="F2531" s="5">
        <v>2.9</v>
      </c>
      <c r="G2531" s="7">
        <v>1740</v>
      </c>
    </row>
    <row r="2532" spans="1:7" x14ac:dyDescent="0.3">
      <c r="A2532" s="2">
        <v>44096</v>
      </c>
      <c r="B2532" s="3" t="s">
        <v>155</v>
      </c>
      <c r="C2532" s="4" t="s">
        <v>15</v>
      </c>
      <c r="D2532" s="4">
        <v>1530</v>
      </c>
      <c r="E2532" s="4" t="s">
        <v>2</v>
      </c>
      <c r="F2532" s="5">
        <v>5.9</v>
      </c>
      <c r="G2532" s="7">
        <v>9027</v>
      </c>
    </row>
    <row r="2533" spans="1:7" x14ac:dyDescent="0.3">
      <c r="A2533" s="2">
        <v>44096</v>
      </c>
      <c r="B2533" s="3" t="s">
        <v>155</v>
      </c>
      <c r="C2533" s="4" t="s">
        <v>15</v>
      </c>
      <c r="D2533" s="4">
        <v>4150</v>
      </c>
      <c r="E2533" s="4" t="s">
        <v>2</v>
      </c>
      <c r="F2533" s="5">
        <v>4.3</v>
      </c>
      <c r="G2533" s="7">
        <v>17845</v>
      </c>
    </row>
    <row r="2534" spans="1:7" x14ac:dyDescent="0.3">
      <c r="A2534" s="2">
        <v>44392</v>
      </c>
      <c r="B2534" s="3" t="s">
        <v>196</v>
      </c>
      <c r="C2534" s="4" t="s">
        <v>15</v>
      </c>
      <c r="D2534" s="4">
        <v>15570</v>
      </c>
      <c r="E2534" s="4" t="s">
        <v>2</v>
      </c>
      <c r="F2534" s="5">
        <v>0.7</v>
      </c>
      <c r="G2534" s="7">
        <v>10899</v>
      </c>
    </row>
    <row r="2535" spans="1:7" x14ac:dyDescent="0.3">
      <c r="A2535" s="2">
        <v>44392</v>
      </c>
      <c r="B2535" s="3" t="s">
        <v>196</v>
      </c>
      <c r="C2535" s="4" t="s">
        <v>15</v>
      </c>
      <c r="D2535" s="4">
        <v>16340</v>
      </c>
      <c r="E2535" s="4" t="s">
        <v>2</v>
      </c>
      <c r="F2535" s="5">
        <v>1.85</v>
      </c>
      <c r="G2535" s="7">
        <v>30229</v>
      </c>
    </row>
    <row r="2536" spans="1:7" x14ac:dyDescent="0.3">
      <c r="A2536" s="2">
        <v>44464</v>
      </c>
      <c r="B2536" s="3" t="s">
        <v>196</v>
      </c>
      <c r="C2536" s="4" t="s">
        <v>15</v>
      </c>
      <c r="D2536" s="4">
        <v>4000</v>
      </c>
      <c r="E2536" s="4" t="s">
        <v>2</v>
      </c>
      <c r="F2536" s="5">
        <v>0.7</v>
      </c>
      <c r="G2536" s="7">
        <v>2800</v>
      </c>
    </row>
    <row r="2537" spans="1:7" x14ac:dyDescent="0.3">
      <c r="A2537" s="2">
        <v>44464</v>
      </c>
      <c r="B2537" s="3" t="s">
        <v>196</v>
      </c>
      <c r="C2537" s="4" t="s">
        <v>15</v>
      </c>
      <c r="D2537" s="4">
        <v>4000</v>
      </c>
      <c r="E2537" s="4" t="s">
        <v>2</v>
      </c>
      <c r="F2537" s="5">
        <v>1.85</v>
      </c>
      <c r="G2537" s="7">
        <v>7400</v>
      </c>
    </row>
    <row r="2538" spans="1:7" x14ac:dyDescent="0.3">
      <c r="A2538" s="2">
        <v>44471</v>
      </c>
      <c r="B2538" s="3" t="s">
        <v>196</v>
      </c>
      <c r="C2538" s="4" t="s">
        <v>15</v>
      </c>
      <c r="D2538" s="4">
        <v>6150</v>
      </c>
      <c r="E2538" s="4" t="s">
        <v>2</v>
      </c>
      <c r="F2538" s="5">
        <v>0.7</v>
      </c>
      <c r="G2538" s="7">
        <v>4305</v>
      </c>
    </row>
    <row r="2539" spans="1:7" x14ac:dyDescent="0.3">
      <c r="A2539" s="2">
        <v>44471</v>
      </c>
      <c r="B2539" s="3" t="s">
        <v>196</v>
      </c>
      <c r="C2539" s="4" t="s">
        <v>15</v>
      </c>
      <c r="D2539" s="4">
        <v>6200</v>
      </c>
      <c r="E2539" s="4" t="s">
        <v>2</v>
      </c>
      <c r="F2539" s="5">
        <v>1.85</v>
      </c>
      <c r="G2539" s="7">
        <v>11470</v>
      </c>
    </row>
    <row r="2540" spans="1:7" x14ac:dyDescent="0.3">
      <c r="A2540" s="2">
        <v>44581</v>
      </c>
      <c r="B2540" s="3" t="s">
        <v>196</v>
      </c>
      <c r="C2540" s="4" t="s">
        <v>15</v>
      </c>
      <c r="D2540" s="4">
        <v>10000</v>
      </c>
      <c r="E2540" s="4" t="s">
        <v>2</v>
      </c>
      <c r="F2540" s="5">
        <v>0.8</v>
      </c>
      <c r="G2540" s="7">
        <v>8000</v>
      </c>
    </row>
    <row r="2541" spans="1:7" x14ac:dyDescent="0.3">
      <c r="A2541" s="2">
        <v>44581</v>
      </c>
      <c r="B2541" s="3" t="s">
        <v>196</v>
      </c>
      <c r="C2541" s="4" t="s">
        <v>15</v>
      </c>
      <c r="D2541" s="4">
        <v>10050</v>
      </c>
      <c r="E2541" s="4" t="s">
        <v>2</v>
      </c>
      <c r="F2541" s="5">
        <v>1.95</v>
      </c>
      <c r="G2541" s="7">
        <v>19597.5</v>
      </c>
    </row>
    <row r="2542" spans="1:7" x14ac:dyDescent="0.3">
      <c r="A2542" s="2">
        <v>43564</v>
      </c>
      <c r="B2542" s="3" t="s">
        <v>30</v>
      </c>
      <c r="C2542" s="4" t="s">
        <v>13</v>
      </c>
      <c r="D2542" s="4">
        <v>3480</v>
      </c>
      <c r="E2542" s="4" t="s">
        <v>2</v>
      </c>
      <c r="F2542" s="5">
        <v>7.7</v>
      </c>
      <c r="G2542" s="7">
        <v>26796</v>
      </c>
    </row>
    <row r="2543" spans="1:7" x14ac:dyDescent="0.3">
      <c r="A2543" s="2">
        <v>43691</v>
      </c>
      <c r="B2543" s="3" t="s">
        <v>30</v>
      </c>
      <c r="C2543" s="4" t="s">
        <v>13</v>
      </c>
      <c r="D2543" s="4">
        <v>2000</v>
      </c>
      <c r="E2543" s="4" t="s">
        <v>2</v>
      </c>
      <c r="F2543" s="5">
        <v>7.7</v>
      </c>
      <c r="G2543" s="7">
        <v>15400</v>
      </c>
    </row>
    <row r="2544" spans="1:7" x14ac:dyDescent="0.3">
      <c r="A2544" s="2">
        <v>43736</v>
      </c>
      <c r="B2544" s="3" t="s">
        <v>30</v>
      </c>
      <c r="C2544" s="4" t="s">
        <v>13</v>
      </c>
      <c r="D2544" s="4">
        <v>500</v>
      </c>
      <c r="E2544" s="4" t="s">
        <v>2</v>
      </c>
      <c r="F2544" s="5">
        <v>41</v>
      </c>
      <c r="G2544" s="7">
        <v>20500</v>
      </c>
    </row>
    <row r="2545" spans="1:7" x14ac:dyDescent="0.3">
      <c r="A2545" s="2">
        <v>43738</v>
      </c>
      <c r="B2545" s="3" t="s">
        <v>30</v>
      </c>
      <c r="C2545" s="4" t="s">
        <v>13</v>
      </c>
      <c r="D2545" s="4">
        <v>700</v>
      </c>
      <c r="E2545" s="4" t="s">
        <v>2</v>
      </c>
      <c r="F2545" s="5">
        <v>41</v>
      </c>
      <c r="G2545" s="7">
        <v>28700</v>
      </c>
    </row>
    <row r="2546" spans="1:7" x14ac:dyDescent="0.3">
      <c r="A2546" s="2">
        <v>43756</v>
      </c>
      <c r="B2546" s="3" t="s">
        <v>30</v>
      </c>
      <c r="C2546" s="4" t="s">
        <v>13</v>
      </c>
      <c r="D2546" s="4">
        <v>570</v>
      </c>
      <c r="E2546" s="4" t="s">
        <v>2</v>
      </c>
      <c r="F2546" s="5">
        <v>48</v>
      </c>
      <c r="G2546" s="7">
        <v>27360</v>
      </c>
    </row>
    <row r="2547" spans="1:7" x14ac:dyDescent="0.3">
      <c r="A2547" s="2">
        <v>43764</v>
      </c>
      <c r="B2547" s="3" t="s">
        <v>30</v>
      </c>
      <c r="C2547" s="4" t="s">
        <v>13</v>
      </c>
      <c r="D2547" s="4">
        <v>3011</v>
      </c>
      <c r="E2547" s="4" t="s">
        <v>2</v>
      </c>
      <c r="F2547" s="5">
        <v>4.5</v>
      </c>
      <c r="G2547" s="7">
        <v>13549.5</v>
      </c>
    </row>
    <row r="2548" spans="1:7" x14ac:dyDescent="0.3">
      <c r="A2548" s="2">
        <v>43764</v>
      </c>
      <c r="B2548" s="3" t="s">
        <v>30</v>
      </c>
      <c r="C2548" s="4" t="s">
        <v>13</v>
      </c>
      <c r="D2548" s="4">
        <v>2991</v>
      </c>
      <c r="E2548" s="4" t="s">
        <v>2</v>
      </c>
      <c r="F2548" s="5">
        <v>3.4</v>
      </c>
      <c r="G2548" s="7">
        <v>10169.4</v>
      </c>
    </row>
    <row r="2549" spans="1:7" x14ac:dyDescent="0.3">
      <c r="A2549" s="2">
        <v>43764</v>
      </c>
      <c r="B2549" s="3" t="s">
        <v>30</v>
      </c>
      <c r="C2549" s="4" t="s">
        <v>13</v>
      </c>
      <c r="D2549" s="4">
        <v>1220</v>
      </c>
      <c r="E2549" s="4" t="s">
        <v>2</v>
      </c>
      <c r="F2549" s="5">
        <v>7.5</v>
      </c>
      <c r="G2549" s="7">
        <v>9150</v>
      </c>
    </row>
    <row r="2550" spans="1:7" x14ac:dyDescent="0.3">
      <c r="A2550" s="2">
        <v>43770</v>
      </c>
      <c r="B2550" s="3" t="s">
        <v>30</v>
      </c>
      <c r="C2550" s="4" t="s">
        <v>13</v>
      </c>
      <c r="D2550" s="4">
        <v>677</v>
      </c>
      <c r="E2550" s="4" t="s">
        <v>2</v>
      </c>
      <c r="F2550" s="5">
        <v>41</v>
      </c>
      <c r="G2550" s="7">
        <v>27757</v>
      </c>
    </row>
    <row r="2551" spans="1:7" x14ac:dyDescent="0.3">
      <c r="A2551" s="2">
        <v>43773</v>
      </c>
      <c r="B2551" s="3" t="s">
        <v>30</v>
      </c>
      <c r="C2551" s="4" t="s">
        <v>13</v>
      </c>
      <c r="D2551" s="4">
        <v>2993</v>
      </c>
      <c r="E2551" s="4" t="s">
        <v>2</v>
      </c>
      <c r="F2551" s="5">
        <v>4</v>
      </c>
      <c r="G2551" s="7">
        <v>11972</v>
      </c>
    </row>
    <row r="2552" spans="1:7" x14ac:dyDescent="0.3">
      <c r="A2552" s="2">
        <v>43782</v>
      </c>
      <c r="B2552" s="3" t="s">
        <v>30</v>
      </c>
      <c r="C2552" s="4" t="s">
        <v>13</v>
      </c>
      <c r="D2552" s="4">
        <v>600</v>
      </c>
      <c r="E2552" s="4" t="s">
        <v>2</v>
      </c>
      <c r="F2552" s="5">
        <v>48</v>
      </c>
      <c r="G2552" s="7">
        <v>28800</v>
      </c>
    </row>
    <row r="2553" spans="1:7" x14ac:dyDescent="0.3">
      <c r="A2553" s="2">
        <v>43830</v>
      </c>
      <c r="B2553" s="3" t="s">
        <v>30</v>
      </c>
      <c r="C2553" s="4" t="s">
        <v>13</v>
      </c>
      <c r="D2553" s="4">
        <v>354</v>
      </c>
      <c r="E2553" s="4" t="s">
        <v>2</v>
      </c>
      <c r="F2553" s="5">
        <v>48</v>
      </c>
      <c r="G2553" s="7">
        <v>16992</v>
      </c>
    </row>
    <row r="2554" spans="1:7" x14ac:dyDescent="0.3">
      <c r="A2554" s="2">
        <v>43830</v>
      </c>
      <c r="B2554" s="3" t="s">
        <v>30</v>
      </c>
      <c r="C2554" s="4" t="s">
        <v>13</v>
      </c>
      <c r="D2554" s="4">
        <v>1640</v>
      </c>
      <c r="E2554" s="4" t="s">
        <v>2</v>
      </c>
      <c r="F2554" s="5">
        <v>7.7</v>
      </c>
      <c r="G2554" s="7">
        <v>12628</v>
      </c>
    </row>
    <row r="2555" spans="1:7" x14ac:dyDescent="0.3">
      <c r="A2555" s="2">
        <v>43892</v>
      </c>
      <c r="B2555" s="3" t="s">
        <v>30</v>
      </c>
      <c r="C2555" s="4" t="s">
        <v>13</v>
      </c>
      <c r="D2555" s="4">
        <v>265</v>
      </c>
      <c r="E2555" s="4" t="s">
        <v>2</v>
      </c>
      <c r="F2555" s="5">
        <v>48</v>
      </c>
      <c r="G2555" s="7">
        <v>12720</v>
      </c>
    </row>
    <row r="2556" spans="1:7" x14ac:dyDescent="0.3">
      <c r="A2556" s="2">
        <v>43904</v>
      </c>
      <c r="B2556" s="3" t="s">
        <v>30</v>
      </c>
      <c r="C2556" s="4" t="s">
        <v>13</v>
      </c>
      <c r="D2556" s="4">
        <v>591</v>
      </c>
      <c r="E2556" s="4" t="s">
        <v>2</v>
      </c>
      <c r="F2556" s="5">
        <v>48</v>
      </c>
      <c r="G2556" s="7">
        <v>28368</v>
      </c>
    </row>
    <row r="2557" spans="1:7" x14ac:dyDescent="0.3">
      <c r="A2557" s="2">
        <v>43619</v>
      </c>
      <c r="B2557" s="3" t="s">
        <v>99</v>
      </c>
      <c r="C2557" s="4" t="s">
        <v>13</v>
      </c>
      <c r="D2557" s="4">
        <v>595</v>
      </c>
      <c r="E2557" s="4" t="s">
        <v>2</v>
      </c>
      <c r="F2557" s="5">
        <v>40</v>
      </c>
      <c r="G2557" s="7">
        <v>23800</v>
      </c>
    </row>
    <row r="2558" spans="1:7" x14ac:dyDescent="0.3">
      <c r="A2558" s="2">
        <v>43627</v>
      </c>
      <c r="B2558" s="3" t="s">
        <v>99</v>
      </c>
      <c r="C2558" s="4" t="s">
        <v>13</v>
      </c>
      <c r="D2558" s="4">
        <v>1000</v>
      </c>
      <c r="E2558" s="4" t="s">
        <v>2</v>
      </c>
      <c r="F2558" s="5">
        <v>40</v>
      </c>
      <c r="G2558" s="7">
        <v>40000</v>
      </c>
    </row>
    <row r="2559" spans="1:7" x14ac:dyDescent="0.3">
      <c r="A2559" s="2">
        <v>43629</v>
      </c>
      <c r="B2559" s="3" t="s">
        <v>99</v>
      </c>
      <c r="C2559" s="4" t="s">
        <v>13</v>
      </c>
      <c r="D2559" s="4">
        <v>575</v>
      </c>
      <c r="E2559" s="4" t="s">
        <v>2</v>
      </c>
      <c r="F2559" s="5">
        <v>40</v>
      </c>
      <c r="G2559" s="7">
        <v>23000</v>
      </c>
    </row>
    <row r="2560" spans="1:7" x14ac:dyDescent="0.3">
      <c r="A2560" s="2">
        <v>43634</v>
      </c>
      <c r="B2560" s="3" t="s">
        <v>99</v>
      </c>
      <c r="C2560" s="4" t="s">
        <v>13</v>
      </c>
      <c r="D2560" s="4">
        <v>350</v>
      </c>
      <c r="E2560" s="4" t="s">
        <v>2</v>
      </c>
      <c r="F2560" s="5">
        <v>40</v>
      </c>
      <c r="G2560" s="7">
        <v>14000</v>
      </c>
    </row>
    <row r="2561" spans="1:7" x14ac:dyDescent="0.3">
      <c r="A2561" s="2">
        <v>43645</v>
      </c>
      <c r="B2561" s="3" t="s">
        <v>99</v>
      </c>
      <c r="C2561" s="4" t="s">
        <v>13</v>
      </c>
      <c r="D2561" s="4">
        <v>508</v>
      </c>
      <c r="E2561" s="4" t="s">
        <v>2</v>
      </c>
      <c r="F2561" s="5">
        <v>74.75</v>
      </c>
      <c r="G2561" s="7">
        <v>37973</v>
      </c>
    </row>
    <row r="2562" spans="1:7" x14ac:dyDescent="0.3">
      <c r="A2562" s="2">
        <v>44033</v>
      </c>
      <c r="B2562" s="3" t="s">
        <v>143</v>
      </c>
      <c r="C2562" s="4" t="s">
        <v>15</v>
      </c>
      <c r="D2562" s="4">
        <v>585</v>
      </c>
      <c r="E2562" s="4" t="s">
        <v>2</v>
      </c>
      <c r="F2562" s="5">
        <v>29.5</v>
      </c>
      <c r="G2562" s="7">
        <v>17257.5</v>
      </c>
    </row>
    <row r="2563" spans="1:7" x14ac:dyDescent="0.3">
      <c r="A2563" s="2">
        <v>44050</v>
      </c>
      <c r="B2563" s="3" t="s">
        <v>143</v>
      </c>
      <c r="C2563" s="4" t="s">
        <v>15</v>
      </c>
      <c r="D2563" s="4">
        <v>730</v>
      </c>
      <c r="E2563" s="4" t="s">
        <v>2</v>
      </c>
      <c r="F2563" s="5">
        <v>29.5</v>
      </c>
      <c r="G2563" s="7">
        <v>21535</v>
      </c>
    </row>
    <row r="2564" spans="1:7" x14ac:dyDescent="0.3">
      <c r="A2564" s="2">
        <v>44056</v>
      </c>
      <c r="B2564" s="3" t="s">
        <v>143</v>
      </c>
      <c r="C2564" s="4" t="s">
        <v>15</v>
      </c>
      <c r="D2564" s="4">
        <v>750</v>
      </c>
      <c r="E2564" s="4" t="s">
        <v>2</v>
      </c>
      <c r="F2564" s="5">
        <v>29.5</v>
      </c>
      <c r="G2564" s="7">
        <v>22125</v>
      </c>
    </row>
    <row r="2565" spans="1:7" x14ac:dyDescent="0.3">
      <c r="A2565" s="2">
        <v>44061</v>
      </c>
      <c r="B2565" s="3" t="s">
        <v>143</v>
      </c>
      <c r="C2565" s="4" t="s">
        <v>15</v>
      </c>
      <c r="D2565" s="4">
        <v>766</v>
      </c>
      <c r="E2565" s="4" t="s">
        <v>2</v>
      </c>
      <c r="F2565" s="5">
        <v>29.5</v>
      </c>
      <c r="G2565" s="7">
        <v>22597</v>
      </c>
    </row>
    <row r="2566" spans="1:7" x14ac:dyDescent="0.3">
      <c r="A2566" s="2">
        <v>44071</v>
      </c>
      <c r="B2566" s="3" t="s">
        <v>143</v>
      </c>
      <c r="C2566" s="4" t="s">
        <v>15</v>
      </c>
      <c r="D2566" s="4">
        <v>750</v>
      </c>
      <c r="E2566" s="4" t="s">
        <v>2</v>
      </c>
      <c r="F2566" s="5">
        <v>29.5</v>
      </c>
      <c r="G2566" s="7">
        <v>22125</v>
      </c>
    </row>
    <row r="2567" spans="1:7" x14ac:dyDescent="0.3">
      <c r="A2567" s="2">
        <v>44072</v>
      </c>
      <c r="B2567" s="3" t="s">
        <v>143</v>
      </c>
      <c r="C2567" s="4" t="s">
        <v>15</v>
      </c>
      <c r="D2567" s="4">
        <v>750</v>
      </c>
      <c r="E2567" s="4" t="s">
        <v>2</v>
      </c>
      <c r="F2567" s="5">
        <v>29.5</v>
      </c>
      <c r="G2567" s="7">
        <v>22125</v>
      </c>
    </row>
    <row r="2568" spans="1:7" x14ac:dyDescent="0.3">
      <c r="A2568" s="2">
        <v>44076</v>
      </c>
      <c r="B2568" s="3" t="s">
        <v>143</v>
      </c>
      <c r="C2568" s="4" t="s">
        <v>15</v>
      </c>
      <c r="D2568" s="4">
        <v>770</v>
      </c>
      <c r="E2568" s="4" t="s">
        <v>2</v>
      </c>
      <c r="F2568" s="5">
        <v>29.5</v>
      </c>
      <c r="G2568" s="7">
        <v>22715</v>
      </c>
    </row>
    <row r="2569" spans="1:7" x14ac:dyDescent="0.3">
      <c r="A2569" s="2">
        <v>44125</v>
      </c>
      <c r="B2569" s="3" t="s">
        <v>143</v>
      </c>
      <c r="C2569" s="4" t="s">
        <v>15</v>
      </c>
      <c r="D2569" s="4">
        <v>1160</v>
      </c>
      <c r="E2569" s="4" t="s">
        <v>2</v>
      </c>
      <c r="F2569" s="5">
        <v>21.75</v>
      </c>
      <c r="G2569" s="7">
        <v>25230</v>
      </c>
    </row>
    <row r="2570" spans="1:7" x14ac:dyDescent="0.3">
      <c r="A2570" s="2">
        <v>44134</v>
      </c>
      <c r="B2570" s="3" t="s">
        <v>143</v>
      </c>
      <c r="C2570" s="4" t="s">
        <v>15</v>
      </c>
      <c r="D2570" s="4">
        <v>460</v>
      </c>
      <c r="E2570" s="4" t="s">
        <v>2</v>
      </c>
      <c r="F2570" s="5">
        <v>29.5</v>
      </c>
      <c r="G2570" s="7">
        <v>13570</v>
      </c>
    </row>
    <row r="2571" spans="1:7" x14ac:dyDescent="0.3">
      <c r="A2571" s="2">
        <v>44134</v>
      </c>
      <c r="B2571" s="3" t="s">
        <v>143</v>
      </c>
      <c r="C2571" s="4" t="s">
        <v>15</v>
      </c>
      <c r="D2571" s="4">
        <v>560</v>
      </c>
      <c r="E2571" s="4" t="s">
        <v>2</v>
      </c>
      <c r="F2571" s="5">
        <v>23.25</v>
      </c>
      <c r="G2571" s="7">
        <v>13020</v>
      </c>
    </row>
    <row r="2572" spans="1:7" x14ac:dyDescent="0.3">
      <c r="A2572" s="2">
        <v>44138</v>
      </c>
      <c r="B2572" s="3" t="s">
        <v>143</v>
      </c>
      <c r="C2572" s="4" t="s">
        <v>15</v>
      </c>
      <c r="D2572" s="4">
        <v>2070</v>
      </c>
      <c r="E2572" s="4" t="s">
        <v>2</v>
      </c>
      <c r="F2572" s="5">
        <v>11.5</v>
      </c>
      <c r="G2572" s="7">
        <v>23805</v>
      </c>
    </row>
    <row r="2573" spans="1:7" x14ac:dyDescent="0.3">
      <c r="A2573" s="2">
        <v>44139</v>
      </c>
      <c r="B2573" s="3" t="s">
        <v>143</v>
      </c>
      <c r="C2573" s="4" t="s">
        <v>15</v>
      </c>
      <c r="D2573" s="4">
        <v>332</v>
      </c>
      <c r="E2573" s="4" t="s">
        <v>2</v>
      </c>
      <c r="F2573" s="5">
        <v>23.25</v>
      </c>
      <c r="G2573" s="7">
        <v>7719</v>
      </c>
    </row>
    <row r="2574" spans="1:7" x14ac:dyDescent="0.3">
      <c r="A2574" s="2">
        <v>44139</v>
      </c>
      <c r="B2574" s="3" t="s">
        <v>143</v>
      </c>
      <c r="C2574" s="4" t="s">
        <v>15</v>
      </c>
      <c r="D2574" s="4">
        <v>300</v>
      </c>
      <c r="E2574" s="4" t="s">
        <v>2</v>
      </c>
      <c r="F2574" s="5">
        <v>21.75</v>
      </c>
      <c r="G2574" s="7">
        <v>6525</v>
      </c>
    </row>
    <row r="2575" spans="1:7" x14ac:dyDescent="0.3">
      <c r="A2575" s="2">
        <v>44139</v>
      </c>
      <c r="B2575" s="3" t="s">
        <v>143</v>
      </c>
      <c r="C2575" s="4" t="s">
        <v>15</v>
      </c>
      <c r="D2575" s="4">
        <v>294</v>
      </c>
      <c r="E2575" s="4" t="s">
        <v>2</v>
      </c>
      <c r="F2575" s="5">
        <v>29.5</v>
      </c>
      <c r="G2575" s="7">
        <v>8673</v>
      </c>
    </row>
    <row r="2576" spans="1:7" x14ac:dyDescent="0.3">
      <c r="A2576" s="2">
        <v>44145</v>
      </c>
      <c r="B2576" s="3" t="s">
        <v>143</v>
      </c>
      <c r="C2576" s="4" t="s">
        <v>15</v>
      </c>
      <c r="D2576" s="4">
        <v>310</v>
      </c>
      <c r="E2576" s="4" t="s">
        <v>2</v>
      </c>
      <c r="F2576" s="5">
        <v>21.75</v>
      </c>
      <c r="G2576" s="7">
        <v>6742.5</v>
      </c>
    </row>
    <row r="2577" spans="1:7" x14ac:dyDescent="0.3">
      <c r="A2577" s="2">
        <v>44145</v>
      </c>
      <c r="B2577" s="3" t="s">
        <v>143</v>
      </c>
      <c r="C2577" s="4" t="s">
        <v>15</v>
      </c>
      <c r="D2577" s="4">
        <v>710</v>
      </c>
      <c r="E2577" s="4" t="s">
        <v>2</v>
      </c>
      <c r="F2577" s="5">
        <v>23.25</v>
      </c>
      <c r="G2577" s="7">
        <v>16507.5</v>
      </c>
    </row>
    <row r="2578" spans="1:7" x14ac:dyDescent="0.3">
      <c r="A2578" s="2">
        <v>44146</v>
      </c>
      <c r="B2578" s="3" t="s">
        <v>143</v>
      </c>
      <c r="C2578" s="4" t="s">
        <v>15</v>
      </c>
      <c r="D2578" s="4">
        <v>792</v>
      </c>
      <c r="E2578" s="4" t="s">
        <v>2</v>
      </c>
      <c r="F2578" s="5">
        <v>29.5</v>
      </c>
      <c r="G2578" s="7">
        <v>23364</v>
      </c>
    </row>
    <row r="2579" spans="1:7" x14ac:dyDescent="0.3">
      <c r="A2579" s="2">
        <v>44323</v>
      </c>
      <c r="B2579" s="3" t="s">
        <v>143</v>
      </c>
      <c r="C2579" s="4" t="s">
        <v>15</v>
      </c>
      <c r="D2579" s="4">
        <v>820</v>
      </c>
      <c r="E2579" s="4" t="s">
        <v>2</v>
      </c>
      <c r="F2579" s="5">
        <v>35.75</v>
      </c>
      <c r="G2579" s="7">
        <v>29315</v>
      </c>
    </row>
    <row r="2580" spans="1:7" x14ac:dyDescent="0.3">
      <c r="A2580" s="2">
        <v>44373</v>
      </c>
      <c r="B2580" s="3" t="s">
        <v>143</v>
      </c>
      <c r="C2580" s="4" t="s">
        <v>15</v>
      </c>
      <c r="D2580" s="4">
        <v>756</v>
      </c>
      <c r="E2580" s="4" t="s">
        <v>2</v>
      </c>
      <c r="F2580" s="5">
        <v>35.75</v>
      </c>
      <c r="G2580" s="7">
        <v>27027</v>
      </c>
    </row>
    <row r="2581" spans="1:7" x14ac:dyDescent="0.3">
      <c r="A2581" s="2">
        <v>44434</v>
      </c>
      <c r="B2581" s="3" t="s">
        <v>143</v>
      </c>
      <c r="C2581" s="4" t="s">
        <v>15</v>
      </c>
      <c r="D2581" s="4">
        <v>753</v>
      </c>
      <c r="E2581" s="4" t="s">
        <v>2</v>
      </c>
      <c r="F2581" s="5">
        <v>36.75</v>
      </c>
      <c r="G2581" s="7">
        <v>27672.75</v>
      </c>
    </row>
    <row r="2582" spans="1:7" x14ac:dyDescent="0.3">
      <c r="A2582" s="2">
        <v>44554</v>
      </c>
      <c r="B2582" s="3" t="s">
        <v>143</v>
      </c>
      <c r="C2582" s="4" t="s">
        <v>15</v>
      </c>
      <c r="D2582" s="4">
        <v>804</v>
      </c>
      <c r="E2582" s="4" t="s">
        <v>2</v>
      </c>
      <c r="F2582" s="5">
        <v>41</v>
      </c>
      <c r="G2582" s="7">
        <v>32964</v>
      </c>
    </row>
    <row r="2583" spans="1:7" x14ac:dyDescent="0.3">
      <c r="A2583" s="2">
        <v>43759</v>
      </c>
      <c r="B2583" s="3" t="s">
        <v>67</v>
      </c>
      <c r="C2583" s="4" t="s">
        <v>14</v>
      </c>
      <c r="D2583" s="4">
        <v>4023</v>
      </c>
      <c r="E2583" s="4" t="s">
        <v>2</v>
      </c>
      <c r="F2583" s="5">
        <v>3.4</v>
      </c>
      <c r="G2583" s="7">
        <v>13678.199999999999</v>
      </c>
    </row>
    <row r="2584" spans="1:7" x14ac:dyDescent="0.3">
      <c r="A2584" s="2">
        <v>43783</v>
      </c>
      <c r="B2584" s="3" t="s">
        <v>67</v>
      </c>
      <c r="C2584" s="4" t="s">
        <v>14</v>
      </c>
      <c r="D2584" s="4">
        <v>4024</v>
      </c>
      <c r="E2584" s="4" t="s">
        <v>2</v>
      </c>
      <c r="F2584" s="5">
        <v>3.4</v>
      </c>
      <c r="G2584" s="7">
        <v>13681.6</v>
      </c>
    </row>
    <row r="2585" spans="1:7" x14ac:dyDescent="0.3">
      <c r="A2585" s="2">
        <v>43824</v>
      </c>
      <c r="B2585" s="3" t="s">
        <v>67</v>
      </c>
      <c r="C2585" s="4" t="s">
        <v>14</v>
      </c>
      <c r="D2585" s="4">
        <v>4100</v>
      </c>
      <c r="E2585" s="4" t="s">
        <v>2</v>
      </c>
      <c r="F2585" s="5">
        <v>3.4</v>
      </c>
      <c r="G2585" s="7">
        <v>13940</v>
      </c>
    </row>
    <row r="2586" spans="1:7" x14ac:dyDescent="0.3">
      <c r="A2586" s="2">
        <v>43844</v>
      </c>
      <c r="B2586" s="3" t="s">
        <v>67</v>
      </c>
      <c r="C2586" s="4" t="s">
        <v>14</v>
      </c>
      <c r="D2586" s="4">
        <v>4100</v>
      </c>
      <c r="E2586" s="4" t="s">
        <v>2</v>
      </c>
      <c r="F2586" s="5">
        <v>3.4</v>
      </c>
      <c r="G2586" s="7">
        <v>13940</v>
      </c>
    </row>
    <row r="2587" spans="1:7" x14ac:dyDescent="0.3">
      <c r="A2587" s="2">
        <v>43897</v>
      </c>
      <c r="B2587" s="3" t="s">
        <v>67</v>
      </c>
      <c r="C2587" s="4" t="s">
        <v>14</v>
      </c>
      <c r="D2587" s="4">
        <v>3900</v>
      </c>
      <c r="E2587" s="4" t="s">
        <v>2</v>
      </c>
      <c r="F2587" s="5">
        <v>3.4</v>
      </c>
      <c r="G2587" s="7">
        <v>13260</v>
      </c>
    </row>
    <row r="2588" spans="1:7" x14ac:dyDescent="0.3">
      <c r="A2588" s="2">
        <v>44026</v>
      </c>
      <c r="B2588" s="3" t="s">
        <v>67</v>
      </c>
      <c r="C2588" s="4" t="s">
        <v>14</v>
      </c>
      <c r="D2588" s="4">
        <v>4300</v>
      </c>
      <c r="E2588" s="4" t="s">
        <v>2</v>
      </c>
      <c r="F2588" s="5">
        <v>3.4</v>
      </c>
      <c r="G2588" s="7">
        <v>14620</v>
      </c>
    </row>
    <row r="2589" spans="1:7" x14ac:dyDescent="0.3">
      <c r="A2589" s="2">
        <v>44054</v>
      </c>
      <c r="B2589" s="3" t="s">
        <v>67</v>
      </c>
      <c r="C2589" s="4" t="s">
        <v>14</v>
      </c>
      <c r="D2589" s="4">
        <v>4650</v>
      </c>
      <c r="E2589" s="4" t="s">
        <v>2</v>
      </c>
      <c r="F2589" s="5">
        <v>3.6</v>
      </c>
      <c r="G2589" s="7">
        <v>16740</v>
      </c>
    </row>
    <row r="2590" spans="1:7" x14ac:dyDescent="0.3">
      <c r="A2590" s="2">
        <v>44111</v>
      </c>
      <c r="B2590" s="3" t="s">
        <v>67</v>
      </c>
      <c r="C2590" s="4" t="s">
        <v>14</v>
      </c>
      <c r="D2590" s="4">
        <v>3000</v>
      </c>
      <c r="E2590" s="4" t="s">
        <v>2</v>
      </c>
      <c r="F2590" s="5">
        <v>3.6</v>
      </c>
      <c r="G2590" s="7">
        <v>10800</v>
      </c>
    </row>
    <row r="2591" spans="1:7" x14ac:dyDescent="0.3">
      <c r="A2591" s="2">
        <v>44158</v>
      </c>
      <c r="B2591" s="3" t="s">
        <v>67</v>
      </c>
      <c r="C2591" s="4" t="s">
        <v>14</v>
      </c>
      <c r="D2591" s="4">
        <v>4500</v>
      </c>
      <c r="E2591" s="4" t="s">
        <v>2</v>
      </c>
      <c r="F2591" s="5">
        <v>3.6</v>
      </c>
      <c r="G2591" s="7">
        <v>16200</v>
      </c>
    </row>
    <row r="2592" spans="1:7" x14ac:dyDescent="0.3">
      <c r="A2592" s="2">
        <v>44196</v>
      </c>
      <c r="B2592" s="3" t="s">
        <v>67</v>
      </c>
      <c r="C2592" s="4" t="s">
        <v>14</v>
      </c>
      <c r="D2592" s="4">
        <v>4500</v>
      </c>
      <c r="E2592" s="4" t="s">
        <v>2</v>
      </c>
      <c r="F2592" s="5">
        <v>3.95</v>
      </c>
      <c r="G2592" s="7">
        <v>17775</v>
      </c>
    </row>
    <row r="2593" spans="1:7" x14ac:dyDescent="0.3">
      <c r="A2593" s="2">
        <v>44210</v>
      </c>
      <c r="B2593" s="3" t="s">
        <v>67</v>
      </c>
      <c r="C2593" s="4" t="s">
        <v>14</v>
      </c>
      <c r="D2593" s="4">
        <v>4300</v>
      </c>
      <c r="E2593" s="4" t="s">
        <v>2</v>
      </c>
      <c r="F2593" s="5">
        <v>3.95</v>
      </c>
      <c r="G2593" s="7">
        <v>16985</v>
      </c>
    </row>
    <row r="2594" spans="1:7" x14ac:dyDescent="0.3">
      <c r="A2594" s="2">
        <v>44230</v>
      </c>
      <c r="B2594" s="3" t="s">
        <v>67</v>
      </c>
      <c r="C2594" s="4" t="s">
        <v>14</v>
      </c>
      <c r="D2594" s="4">
        <v>2300</v>
      </c>
      <c r="E2594" s="4" t="s">
        <v>2</v>
      </c>
      <c r="F2594" s="5">
        <v>3.95</v>
      </c>
      <c r="G2594" s="7">
        <v>9085</v>
      </c>
    </row>
    <row r="2595" spans="1:7" x14ac:dyDescent="0.3">
      <c r="A2595" s="2">
        <v>43868</v>
      </c>
      <c r="B2595" s="3" t="s">
        <v>87</v>
      </c>
      <c r="C2595" s="4" t="s">
        <v>15</v>
      </c>
      <c r="D2595" s="4">
        <v>450</v>
      </c>
      <c r="E2595" s="4" t="s">
        <v>2</v>
      </c>
      <c r="F2595" s="5">
        <v>28</v>
      </c>
      <c r="G2595" s="7">
        <v>12600</v>
      </c>
    </row>
    <row r="2596" spans="1:7" x14ac:dyDescent="0.3">
      <c r="A2596" s="2">
        <v>43868</v>
      </c>
      <c r="B2596" s="3" t="s">
        <v>87</v>
      </c>
      <c r="C2596" s="4" t="s">
        <v>15</v>
      </c>
      <c r="D2596" s="4">
        <v>150</v>
      </c>
      <c r="E2596" s="4" t="s">
        <v>2</v>
      </c>
      <c r="F2596" s="5">
        <v>24.5</v>
      </c>
      <c r="G2596" s="7">
        <v>3675</v>
      </c>
    </row>
    <row r="2597" spans="1:7" x14ac:dyDescent="0.3">
      <c r="A2597" s="2">
        <v>43901</v>
      </c>
      <c r="B2597" s="3" t="s">
        <v>87</v>
      </c>
      <c r="C2597" s="4" t="s">
        <v>15</v>
      </c>
      <c r="D2597" s="4">
        <v>302</v>
      </c>
      <c r="E2597" s="4" t="s">
        <v>2</v>
      </c>
      <c r="F2597" s="5">
        <v>16.5</v>
      </c>
      <c r="G2597" s="7">
        <v>4983</v>
      </c>
    </row>
    <row r="2598" spans="1:7" x14ac:dyDescent="0.3">
      <c r="A2598" s="2">
        <v>43984</v>
      </c>
      <c r="B2598" s="3" t="s">
        <v>87</v>
      </c>
      <c r="C2598" s="4" t="s">
        <v>15</v>
      </c>
      <c r="D2598" s="4">
        <v>580</v>
      </c>
      <c r="E2598" s="4" t="s">
        <v>2</v>
      </c>
      <c r="F2598" s="5">
        <v>28.5</v>
      </c>
      <c r="G2598" s="7">
        <v>16530</v>
      </c>
    </row>
    <row r="2599" spans="1:7" x14ac:dyDescent="0.3">
      <c r="A2599" s="2">
        <v>44000</v>
      </c>
      <c r="B2599" s="3" t="s">
        <v>87</v>
      </c>
      <c r="C2599" s="4" t="s">
        <v>15</v>
      </c>
      <c r="D2599" s="4">
        <v>680</v>
      </c>
      <c r="E2599" s="4" t="s">
        <v>2</v>
      </c>
      <c r="F2599" s="5">
        <v>28</v>
      </c>
      <c r="G2599" s="7">
        <v>19040</v>
      </c>
    </row>
    <row r="2600" spans="1:7" x14ac:dyDescent="0.3">
      <c r="A2600" s="2">
        <v>44011</v>
      </c>
      <c r="B2600" s="3" t="s">
        <v>87</v>
      </c>
      <c r="C2600" s="4" t="s">
        <v>15</v>
      </c>
      <c r="D2600" s="4">
        <v>650</v>
      </c>
      <c r="E2600" s="4" t="s">
        <v>2</v>
      </c>
      <c r="F2600" s="5">
        <v>28</v>
      </c>
      <c r="G2600" s="7">
        <v>18200</v>
      </c>
    </row>
    <row r="2601" spans="1:7" x14ac:dyDescent="0.3">
      <c r="A2601" s="2">
        <v>44011</v>
      </c>
      <c r="B2601" s="3" t="s">
        <v>87</v>
      </c>
      <c r="C2601" s="4" t="s">
        <v>15</v>
      </c>
      <c r="D2601" s="4">
        <v>150</v>
      </c>
      <c r="E2601" s="4" t="s">
        <v>2</v>
      </c>
      <c r="F2601" s="5">
        <v>28</v>
      </c>
      <c r="G2601" s="7">
        <v>4200</v>
      </c>
    </row>
    <row r="2602" spans="1:7" x14ac:dyDescent="0.3">
      <c r="A2602" s="2">
        <v>44047</v>
      </c>
      <c r="B2602" s="3" t="s">
        <v>87</v>
      </c>
      <c r="C2602" s="4" t="s">
        <v>15</v>
      </c>
      <c r="D2602" s="4">
        <v>200</v>
      </c>
      <c r="E2602" s="4" t="s">
        <v>2</v>
      </c>
      <c r="F2602" s="5">
        <v>28</v>
      </c>
      <c r="G2602" s="7">
        <v>5600</v>
      </c>
    </row>
    <row r="2603" spans="1:7" x14ac:dyDescent="0.3">
      <c r="A2603" s="2">
        <v>44047</v>
      </c>
      <c r="B2603" s="3" t="s">
        <v>87</v>
      </c>
      <c r="C2603" s="4" t="s">
        <v>15</v>
      </c>
      <c r="D2603" s="4">
        <v>400</v>
      </c>
      <c r="E2603" s="4" t="s">
        <v>2</v>
      </c>
      <c r="F2603" s="5">
        <v>32</v>
      </c>
      <c r="G2603" s="7">
        <v>12800</v>
      </c>
    </row>
    <row r="2604" spans="1:7" x14ac:dyDescent="0.3">
      <c r="A2604" s="2">
        <v>44089</v>
      </c>
      <c r="B2604" s="3" t="s">
        <v>87</v>
      </c>
      <c r="C2604" s="4" t="s">
        <v>15</v>
      </c>
      <c r="D2604" s="4">
        <v>710</v>
      </c>
      <c r="E2604" s="4" t="s">
        <v>2</v>
      </c>
      <c r="F2604" s="5">
        <v>11.5</v>
      </c>
      <c r="G2604" s="7">
        <v>8165</v>
      </c>
    </row>
    <row r="2605" spans="1:7" x14ac:dyDescent="0.3">
      <c r="A2605" s="2">
        <v>44089</v>
      </c>
      <c r="B2605" s="3" t="s">
        <v>87</v>
      </c>
      <c r="C2605" s="4" t="s">
        <v>15</v>
      </c>
      <c r="D2605" s="4">
        <v>500</v>
      </c>
      <c r="E2605" s="4" t="s">
        <v>2</v>
      </c>
      <c r="F2605" s="5">
        <v>28</v>
      </c>
      <c r="G2605" s="7">
        <v>14000</v>
      </c>
    </row>
    <row r="2606" spans="1:7" x14ac:dyDescent="0.3">
      <c r="A2606" s="2">
        <v>44100</v>
      </c>
      <c r="B2606" s="3" t="s">
        <v>87</v>
      </c>
      <c r="C2606" s="4" t="s">
        <v>15</v>
      </c>
      <c r="D2606" s="4">
        <v>714</v>
      </c>
      <c r="E2606" s="4" t="s">
        <v>2</v>
      </c>
      <c r="F2606" s="5">
        <v>28</v>
      </c>
      <c r="G2606" s="7">
        <v>19992</v>
      </c>
    </row>
    <row r="2607" spans="1:7" x14ac:dyDescent="0.3">
      <c r="A2607" s="2">
        <v>44111</v>
      </c>
      <c r="B2607" s="3" t="s">
        <v>87</v>
      </c>
      <c r="C2607" s="4" t="s">
        <v>15</v>
      </c>
      <c r="D2607" s="4">
        <v>800</v>
      </c>
      <c r="E2607" s="4" t="s">
        <v>2</v>
      </c>
      <c r="F2607" s="5">
        <v>28</v>
      </c>
      <c r="G2607" s="7">
        <v>22400</v>
      </c>
    </row>
    <row r="2608" spans="1:7" x14ac:dyDescent="0.3">
      <c r="A2608" s="2">
        <v>44121</v>
      </c>
      <c r="B2608" s="3" t="s">
        <v>87</v>
      </c>
      <c r="C2608" s="4" t="s">
        <v>15</v>
      </c>
      <c r="D2608" s="4">
        <v>67.8</v>
      </c>
      <c r="E2608" s="4" t="s">
        <v>2</v>
      </c>
      <c r="F2608" s="5">
        <v>28</v>
      </c>
      <c r="G2608" s="7">
        <v>1898.3999999999999</v>
      </c>
    </row>
    <row r="2609" spans="1:7" x14ac:dyDescent="0.3">
      <c r="A2609" s="2">
        <v>44121</v>
      </c>
      <c r="B2609" s="3" t="s">
        <v>87</v>
      </c>
      <c r="C2609" s="4" t="s">
        <v>15</v>
      </c>
      <c r="D2609" s="4">
        <v>700</v>
      </c>
      <c r="E2609" s="4" t="s">
        <v>2</v>
      </c>
      <c r="F2609" s="5">
        <v>28</v>
      </c>
      <c r="G2609" s="7">
        <v>19600</v>
      </c>
    </row>
    <row r="2610" spans="1:7" x14ac:dyDescent="0.3">
      <c r="A2610" s="2">
        <v>44125</v>
      </c>
      <c r="B2610" s="3" t="s">
        <v>87</v>
      </c>
      <c r="C2610" s="4" t="s">
        <v>15</v>
      </c>
      <c r="D2610" s="4">
        <v>340</v>
      </c>
      <c r="E2610" s="4" t="s">
        <v>2</v>
      </c>
      <c r="F2610" s="5">
        <v>29</v>
      </c>
      <c r="G2610" s="7">
        <v>9860</v>
      </c>
    </row>
    <row r="2611" spans="1:7" x14ac:dyDescent="0.3">
      <c r="A2611" s="2">
        <v>44125</v>
      </c>
      <c r="B2611" s="3" t="s">
        <v>87</v>
      </c>
      <c r="C2611" s="4" t="s">
        <v>15</v>
      </c>
      <c r="D2611" s="4">
        <v>410</v>
      </c>
      <c r="E2611" s="4" t="s">
        <v>2</v>
      </c>
      <c r="F2611" s="5">
        <v>32</v>
      </c>
      <c r="G2611" s="7">
        <v>13120</v>
      </c>
    </row>
    <row r="2612" spans="1:7" x14ac:dyDescent="0.3">
      <c r="A2612" s="2">
        <v>44141</v>
      </c>
      <c r="B2612" s="3" t="s">
        <v>87</v>
      </c>
      <c r="C2612" s="4" t="s">
        <v>15</v>
      </c>
      <c r="D2612" s="4">
        <v>753</v>
      </c>
      <c r="E2612" s="4" t="s">
        <v>2</v>
      </c>
      <c r="F2612" s="5">
        <v>32</v>
      </c>
      <c r="G2612" s="7">
        <v>24096</v>
      </c>
    </row>
    <row r="2613" spans="1:7" x14ac:dyDescent="0.3">
      <c r="A2613" s="2">
        <v>44149</v>
      </c>
      <c r="B2613" s="3" t="s">
        <v>87</v>
      </c>
      <c r="C2613" s="4" t="s">
        <v>15</v>
      </c>
      <c r="D2613" s="4">
        <v>800</v>
      </c>
      <c r="E2613" s="4" t="s">
        <v>2</v>
      </c>
      <c r="F2613" s="5">
        <v>32</v>
      </c>
      <c r="G2613" s="7">
        <v>25600</v>
      </c>
    </row>
    <row r="2614" spans="1:7" x14ac:dyDescent="0.3">
      <c r="A2614" s="2">
        <v>44149</v>
      </c>
      <c r="B2614" s="3" t="s">
        <v>87</v>
      </c>
      <c r="C2614" s="4" t="s">
        <v>15</v>
      </c>
      <c r="D2614" s="4">
        <v>810</v>
      </c>
      <c r="E2614" s="4" t="s">
        <v>2</v>
      </c>
      <c r="F2614" s="5">
        <v>32</v>
      </c>
      <c r="G2614" s="7">
        <v>25920</v>
      </c>
    </row>
    <row r="2615" spans="1:7" x14ac:dyDescent="0.3">
      <c r="A2615" s="2">
        <v>44156</v>
      </c>
      <c r="B2615" s="3" t="s">
        <v>87</v>
      </c>
      <c r="C2615" s="4" t="s">
        <v>15</v>
      </c>
      <c r="D2615" s="4">
        <v>72</v>
      </c>
      <c r="E2615" s="4" t="s">
        <v>5</v>
      </c>
      <c r="F2615" s="5">
        <v>32</v>
      </c>
      <c r="G2615" s="7">
        <v>2304</v>
      </c>
    </row>
    <row r="2616" spans="1:7" x14ac:dyDescent="0.3">
      <c r="A2616" s="2">
        <v>44156</v>
      </c>
      <c r="B2616" s="3" t="s">
        <v>87</v>
      </c>
      <c r="C2616" s="4" t="s">
        <v>15</v>
      </c>
      <c r="D2616" s="4">
        <v>650</v>
      </c>
      <c r="E2616" s="4" t="s">
        <v>2</v>
      </c>
      <c r="F2616" s="5">
        <v>32</v>
      </c>
      <c r="G2616" s="7">
        <v>20800</v>
      </c>
    </row>
    <row r="2617" spans="1:7" x14ac:dyDescent="0.3">
      <c r="A2617" s="2">
        <v>44160</v>
      </c>
      <c r="B2617" s="3" t="s">
        <v>87</v>
      </c>
      <c r="C2617" s="4" t="s">
        <v>15</v>
      </c>
      <c r="D2617" s="4">
        <v>52.8</v>
      </c>
      <c r="E2617" s="4" t="s">
        <v>5</v>
      </c>
      <c r="F2617" s="5">
        <v>32</v>
      </c>
      <c r="G2617" s="7">
        <v>1689.6</v>
      </c>
    </row>
    <row r="2618" spans="1:7" x14ac:dyDescent="0.3">
      <c r="A2618" s="2">
        <v>44160</v>
      </c>
      <c r="B2618" s="3" t="s">
        <v>87</v>
      </c>
      <c r="C2618" s="4" t="s">
        <v>15</v>
      </c>
      <c r="D2618" s="4">
        <v>700</v>
      </c>
      <c r="E2618" s="4" t="s">
        <v>2</v>
      </c>
      <c r="F2618" s="5">
        <v>32</v>
      </c>
      <c r="G2618" s="7">
        <v>22400</v>
      </c>
    </row>
    <row r="2619" spans="1:7" x14ac:dyDescent="0.3">
      <c r="A2619" s="2">
        <v>44174</v>
      </c>
      <c r="B2619" s="3" t="s">
        <v>87</v>
      </c>
      <c r="C2619" s="4" t="s">
        <v>15</v>
      </c>
      <c r="D2619" s="4">
        <v>704</v>
      </c>
      <c r="E2619" s="4" t="s">
        <v>2</v>
      </c>
      <c r="F2619" s="5">
        <v>33.5</v>
      </c>
      <c r="G2619" s="7">
        <v>23584</v>
      </c>
    </row>
    <row r="2620" spans="1:7" x14ac:dyDescent="0.3">
      <c r="A2620" s="2">
        <v>44177</v>
      </c>
      <c r="B2620" s="3" t="s">
        <v>87</v>
      </c>
      <c r="C2620" s="4" t="s">
        <v>15</v>
      </c>
      <c r="D2620" s="4">
        <v>17.5</v>
      </c>
      <c r="E2620" s="4" t="s">
        <v>5</v>
      </c>
      <c r="F2620" s="5">
        <v>70</v>
      </c>
      <c r="G2620" s="7">
        <v>1225</v>
      </c>
    </row>
    <row r="2621" spans="1:7" x14ac:dyDescent="0.3">
      <c r="A2621" s="2">
        <v>44177</v>
      </c>
      <c r="B2621" s="3" t="s">
        <v>87</v>
      </c>
      <c r="C2621" s="4" t="s">
        <v>15</v>
      </c>
      <c r="D2621" s="4">
        <v>600</v>
      </c>
      <c r="E2621" s="4" t="s">
        <v>2</v>
      </c>
      <c r="F2621" s="5">
        <v>33.5</v>
      </c>
      <c r="G2621" s="7">
        <v>20100</v>
      </c>
    </row>
    <row r="2622" spans="1:7" x14ac:dyDescent="0.3">
      <c r="A2622" s="2">
        <v>44187</v>
      </c>
      <c r="B2622" s="3" t="s">
        <v>87</v>
      </c>
      <c r="C2622" s="4" t="s">
        <v>15</v>
      </c>
      <c r="D2622" s="4">
        <v>802</v>
      </c>
      <c r="E2622" s="4" t="s">
        <v>2</v>
      </c>
      <c r="F2622" s="5">
        <v>33.5</v>
      </c>
      <c r="G2622" s="7">
        <v>26867</v>
      </c>
    </row>
    <row r="2623" spans="1:7" x14ac:dyDescent="0.3">
      <c r="A2623" s="2">
        <v>44194</v>
      </c>
      <c r="B2623" s="3" t="s">
        <v>87</v>
      </c>
      <c r="C2623" s="4" t="s">
        <v>15</v>
      </c>
      <c r="D2623" s="4">
        <v>800</v>
      </c>
      <c r="E2623" s="4" t="s">
        <v>2</v>
      </c>
      <c r="F2623" s="5">
        <v>33.5</v>
      </c>
      <c r="G2623" s="7">
        <v>26800</v>
      </c>
    </row>
    <row r="2624" spans="1:7" x14ac:dyDescent="0.3">
      <c r="A2624" s="2">
        <v>44216</v>
      </c>
      <c r="B2624" s="3" t="s">
        <v>87</v>
      </c>
      <c r="C2624" s="4" t="s">
        <v>15</v>
      </c>
      <c r="D2624" s="4">
        <v>800</v>
      </c>
      <c r="E2624" s="4" t="s">
        <v>2</v>
      </c>
      <c r="F2624" s="5">
        <v>33.5</v>
      </c>
      <c r="G2624" s="7">
        <v>26800</v>
      </c>
    </row>
    <row r="2625" spans="1:7" x14ac:dyDescent="0.3">
      <c r="A2625" s="2">
        <v>44224</v>
      </c>
      <c r="B2625" s="3" t="s">
        <v>87</v>
      </c>
      <c r="C2625" s="4" t="s">
        <v>15</v>
      </c>
      <c r="D2625" s="4">
        <v>800</v>
      </c>
      <c r="E2625" s="4" t="s">
        <v>2</v>
      </c>
      <c r="F2625" s="5">
        <v>33.5</v>
      </c>
      <c r="G2625" s="7">
        <v>26800</v>
      </c>
    </row>
    <row r="2626" spans="1:7" x14ac:dyDescent="0.3">
      <c r="A2626" s="2">
        <v>44231</v>
      </c>
      <c r="B2626" s="3" t="s">
        <v>87</v>
      </c>
      <c r="C2626" s="4" t="s">
        <v>15</v>
      </c>
      <c r="D2626" s="4">
        <v>860</v>
      </c>
      <c r="E2626" s="4" t="s">
        <v>2</v>
      </c>
      <c r="F2626" s="5">
        <v>33.5</v>
      </c>
      <c r="G2626" s="7">
        <v>28810</v>
      </c>
    </row>
    <row r="2627" spans="1:7" x14ac:dyDescent="0.3">
      <c r="A2627" s="2">
        <v>44249</v>
      </c>
      <c r="B2627" s="3" t="s">
        <v>87</v>
      </c>
      <c r="C2627" s="4" t="s">
        <v>15</v>
      </c>
      <c r="D2627" s="4">
        <v>800</v>
      </c>
      <c r="E2627" s="4" t="s">
        <v>2</v>
      </c>
      <c r="F2627" s="5">
        <v>33.5</v>
      </c>
      <c r="G2627" s="7">
        <v>26800</v>
      </c>
    </row>
    <row r="2628" spans="1:7" x14ac:dyDescent="0.3">
      <c r="A2628" s="2">
        <v>44257</v>
      </c>
      <c r="B2628" s="3" t="s">
        <v>87</v>
      </c>
      <c r="C2628" s="4" t="s">
        <v>15</v>
      </c>
      <c r="D2628" s="4">
        <v>800</v>
      </c>
      <c r="E2628" s="4" t="s">
        <v>2</v>
      </c>
      <c r="F2628" s="5">
        <v>33.5</v>
      </c>
      <c r="G2628" s="7">
        <v>26800</v>
      </c>
    </row>
    <row r="2629" spans="1:7" x14ac:dyDescent="0.3">
      <c r="A2629" s="2">
        <v>44261</v>
      </c>
      <c r="B2629" s="3" t="s">
        <v>87</v>
      </c>
      <c r="C2629" s="4" t="s">
        <v>15</v>
      </c>
      <c r="D2629" s="4">
        <v>250</v>
      </c>
      <c r="E2629" s="4" t="s">
        <v>2</v>
      </c>
      <c r="F2629" s="5">
        <v>33.5</v>
      </c>
      <c r="G2629" s="7">
        <v>8375</v>
      </c>
    </row>
    <row r="2630" spans="1:7" x14ac:dyDescent="0.3">
      <c r="A2630" s="2">
        <v>44261</v>
      </c>
      <c r="B2630" s="3" t="s">
        <v>87</v>
      </c>
      <c r="C2630" s="4" t="s">
        <v>15</v>
      </c>
      <c r="D2630" s="4">
        <v>510</v>
      </c>
      <c r="E2630" s="4" t="s">
        <v>2</v>
      </c>
      <c r="F2630" s="5">
        <v>33.5</v>
      </c>
      <c r="G2630" s="7">
        <v>17085</v>
      </c>
    </row>
    <row r="2631" spans="1:7" x14ac:dyDescent="0.3">
      <c r="A2631" s="2">
        <v>44270</v>
      </c>
      <c r="B2631" s="3" t="s">
        <v>87</v>
      </c>
      <c r="C2631" s="4" t="s">
        <v>15</v>
      </c>
      <c r="D2631" s="4">
        <v>740</v>
      </c>
      <c r="E2631" s="4" t="s">
        <v>2</v>
      </c>
      <c r="F2631" s="5">
        <v>33.5</v>
      </c>
      <c r="G2631" s="7">
        <v>24790</v>
      </c>
    </row>
    <row r="2632" spans="1:7" x14ac:dyDescent="0.3">
      <c r="A2632" s="2">
        <v>44280</v>
      </c>
      <c r="B2632" s="3" t="s">
        <v>87</v>
      </c>
      <c r="C2632" s="4" t="s">
        <v>15</v>
      </c>
      <c r="D2632" s="4">
        <v>800</v>
      </c>
      <c r="E2632" s="4" t="s">
        <v>2</v>
      </c>
      <c r="F2632" s="5">
        <v>34.5</v>
      </c>
      <c r="G2632" s="7">
        <v>27600</v>
      </c>
    </row>
    <row r="2633" spans="1:7" x14ac:dyDescent="0.3">
      <c r="A2633" s="2">
        <v>44281</v>
      </c>
      <c r="B2633" s="3" t="s">
        <v>87</v>
      </c>
      <c r="C2633" s="4" t="s">
        <v>15</v>
      </c>
      <c r="D2633" s="4">
        <v>501</v>
      </c>
      <c r="E2633" s="4" t="s">
        <v>2</v>
      </c>
      <c r="F2633" s="5">
        <v>35</v>
      </c>
      <c r="G2633" s="7">
        <v>17535</v>
      </c>
    </row>
    <row r="2634" spans="1:7" x14ac:dyDescent="0.3">
      <c r="A2634" s="2">
        <v>44281</v>
      </c>
      <c r="B2634" s="3" t="s">
        <v>87</v>
      </c>
      <c r="C2634" s="4" t="s">
        <v>15</v>
      </c>
      <c r="D2634" s="4">
        <v>300</v>
      </c>
      <c r="E2634" s="4" t="s">
        <v>2</v>
      </c>
      <c r="F2634" s="5">
        <v>35</v>
      </c>
      <c r="G2634" s="7">
        <v>10500</v>
      </c>
    </row>
    <row r="2635" spans="1:7" x14ac:dyDescent="0.3">
      <c r="A2635" s="2">
        <v>44316</v>
      </c>
      <c r="B2635" s="3" t="s">
        <v>87</v>
      </c>
      <c r="C2635" s="4" t="s">
        <v>15</v>
      </c>
      <c r="D2635" s="4">
        <v>534</v>
      </c>
      <c r="E2635" s="4" t="s">
        <v>2</v>
      </c>
      <c r="F2635" s="5">
        <v>35</v>
      </c>
      <c r="G2635" s="7">
        <v>18690</v>
      </c>
    </row>
    <row r="2636" spans="1:7" x14ac:dyDescent="0.3">
      <c r="A2636" s="2">
        <v>44341</v>
      </c>
      <c r="B2636" s="3" t="s">
        <v>87</v>
      </c>
      <c r="C2636" s="4" t="s">
        <v>15</v>
      </c>
      <c r="D2636" s="4">
        <v>800</v>
      </c>
      <c r="E2636" s="4" t="s">
        <v>2</v>
      </c>
      <c r="F2636" s="5">
        <v>35</v>
      </c>
      <c r="G2636" s="7">
        <v>28000</v>
      </c>
    </row>
    <row r="2637" spans="1:7" x14ac:dyDescent="0.3">
      <c r="A2637" s="2">
        <v>44343</v>
      </c>
      <c r="B2637" s="3" t="s">
        <v>87</v>
      </c>
      <c r="C2637" s="4" t="s">
        <v>15</v>
      </c>
      <c r="D2637" s="4">
        <v>630</v>
      </c>
      <c r="E2637" s="4" t="s">
        <v>2</v>
      </c>
      <c r="F2637" s="5">
        <v>35</v>
      </c>
      <c r="G2637" s="7">
        <v>22050</v>
      </c>
    </row>
    <row r="2638" spans="1:7" x14ac:dyDescent="0.3">
      <c r="A2638" s="2">
        <v>44343</v>
      </c>
      <c r="B2638" s="3" t="s">
        <v>87</v>
      </c>
      <c r="C2638" s="4" t="s">
        <v>15</v>
      </c>
      <c r="D2638" s="4">
        <v>800</v>
      </c>
      <c r="E2638" s="4" t="s">
        <v>2</v>
      </c>
      <c r="F2638" s="5">
        <v>35</v>
      </c>
      <c r="G2638" s="7">
        <v>28000</v>
      </c>
    </row>
    <row r="2639" spans="1:7" x14ac:dyDescent="0.3">
      <c r="A2639" s="2">
        <v>44357</v>
      </c>
      <c r="B2639" s="3" t="s">
        <v>87</v>
      </c>
      <c r="C2639" s="4" t="s">
        <v>15</v>
      </c>
      <c r="D2639" s="4">
        <v>791</v>
      </c>
      <c r="E2639" s="4" t="s">
        <v>2</v>
      </c>
      <c r="F2639" s="5">
        <v>35</v>
      </c>
      <c r="G2639" s="7">
        <v>27685</v>
      </c>
    </row>
    <row r="2640" spans="1:7" x14ac:dyDescent="0.3">
      <c r="A2640" s="2">
        <v>44370</v>
      </c>
      <c r="B2640" s="3" t="s">
        <v>87</v>
      </c>
      <c r="C2640" s="4" t="s">
        <v>15</v>
      </c>
      <c r="D2640" s="4">
        <v>800</v>
      </c>
      <c r="E2640" s="4" t="s">
        <v>2</v>
      </c>
      <c r="F2640" s="5">
        <v>35</v>
      </c>
      <c r="G2640" s="7">
        <v>28000</v>
      </c>
    </row>
    <row r="2641" spans="1:7" x14ac:dyDescent="0.3">
      <c r="A2641" s="2">
        <v>44387</v>
      </c>
      <c r="B2641" s="3" t="s">
        <v>87</v>
      </c>
      <c r="C2641" s="4" t="s">
        <v>15</v>
      </c>
      <c r="D2641" s="4">
        <v>830</v>
      </c>
      <c r="E2641" s="4" t="s">
        <v>2</v>
      </c>
      <c r="F2641" s="5">
        <v>35</v>
      </c>
      <c r="G2641" s="7">
        <v>29050</v>
      </c>
    </row>
    <row r="2642" spans="1:7" x14ac:dyDescent="0.3">
      <c r="A2642" s="2">
        <v>44418</v>
      </c>
      <c r="B2642" s="3" t="s">
        <v>87</v>
      </c>
      <c r="C2642" s="4" t="s">
        <v>15</v>
      </c>
      <c r="D2642" s="4">
        <v>800</v>
      </c>
      <c r="E2642" s="4" t="s">
        <v>2</v>
      </c>
      <c r="F2642" s="5">
        <v>35</v>
      </c>
      <c r="G2642" s="7">
        <v>28000</v>
      </c>
    </row>
    <row r="2643" spans="1:7" x14ac:dyDescent="0.3">
      <c r="A2643" s="2">
        <v>44427</v>
      </c>
      <c r="B2643" s="3" t="s">
        <v>87</v>
      </c>
      <c r="C2643" s="4" t="s">
        <v>15</v>
      </c>
      <c r="D2643" s="4">
        <v>800</v>
      </c>
      <c r="E2643" s="4" t="s">
        <v>2</v>
      </c>
      <c r="F2643" s="5">
        <v>35</v>
      </c>
      <c r="G2643" s="7">
        <v>28000</v>
      </c>
    </row>
    <row r="2644" spans="1:7" x14ac:dyDescent="0.3">
      <c r="A2644" s="2">
        <v>44432</v>
      </c>
      <c r="B2644" s="3" t="s">
        <v>87</v>
      </c>
      <c r="C2644" s="4" t="s">
        <v>15</v>
      </c>
      <c r="D2644" s="4">
        <v>50</v>
      </c>
      <c r="E2644" s="4" t="s">
        <v>2</v>
      </c>
      <c r="F2644" s="5">
        <v>37</v>
      </c>
      <c r="G2644" s="7">
        <v>1850</v>
      </c>
    </row>
    <row r="2645" spans="1:7" x14ac:dyDescent="0.3">
      <c r="A2645" s="2">
        <v>44432</v>
      </c>
      <c r="B2645" s="3" t="s">
        <v>87</v>
      </c>
      <c r="C2645" s="4" t="s">
        <v>15</v>
      </c>
      <c r="D2645" s="4">
        <v>750</v>
      </c>
      <c r="E2645" s="4" t="s">
        <v>2</v>
      </c>
      <c r="F2645" s="5">
        <v>35</v>
      </c>
      <c r="G2645" s="7">
        <v>26250</v>
      </c>
    </row>
    <row r="2646" spans="1:7" x14ac:dyDescent="0.3">
      <c r="A2646" s="2">
        <v>44439</v>
      </c>
      <c r="B2646" s="3" t="s">
        <v>87</v>
      </c>
      <c r="C2646" s="4" t="s">
        <v>15</v>
      </c>
      <c r="D2646" s="4">
        <v>36</v>
      </c>
      <c r="E2646" s="4" t="s">
        <v>5</v>
      </c>
      <c r="F2646" s="5">
        <v>37</v>
      </c>
      <c r="G2646" s="7">
        <v>1332</v>
      </c>
    </row>
    <row r="2647" spans="1:7" x14ac:dyDescent="0.3">
      <c r="A2647" s="2">
        <v>44439</v>
      </c>
      <c r="B2647" s="3" t="s">
        <v>87</v>
      </c>
      <c r="C2647" s="4" t="s">
        <v>15</v>
      </c>
      <c r="D2647" s="4">
        <v>260</v>
      </c>
      <c r="E2647" s="4" t="s">
        <v>2</v>
      </c>
      <c r="F2647" s="5">
        <v>35</v>
      </c>
      <c r="G2647" s="7">
        <v>9100</v>
      </c>
    </row>
    <row r="2648" spans="1:7" x14ac:dyDescent="0.3">
      <c r="A2648" s="2">
        <v>44441</v>
      </c>
      <c r="B2648" s="3" t="s">
        <v>87</v>
      </c>
      <c r="C2648" s="4" t="s">
        <v>15</v>
      </c>
      <c r="D2648" s="4">
        <v>800</v>
      </c>
      <c r="E2648" s="4" t="s">
        <v>2</v>
      </c>
      <c r="F2648" s="5">
        <v>35</v>
      </c>
      <c r="G2648" s="7">
        <v>28000</v>
      </c>
    </row>
    <row r="2649" spans="1:7" x14ac:dyDescent="0.3">
      <c r="A2649" s="2">
        <v>44450</v>
      </c>
      <c r="B2649" s="3" t="s">
        <v>87</v>
      </c>
      <c r="C2649" s="4" t="s">
        <v>15</v>
      </c>
      <c r="D2649" s="4">
        <v>800</v>
      </c>
      <c r="E2649" s="4" t="s">
        <v>2</v>
      </c>
      <c r="F2649" s="5">
        <v>35</v>
      </c>
      <c r="G2649" s="7">
        <v>28000</v>
      </c>
    </row>
    <row r="2650" spans="1:7" x14ac:dyDescent="0.3">
      <c r="A2650" s="2">
        <v>44454</v>
      </c>
      <c r="B2650" s="3" t="s">
        <v>87</v>
      </c>
      <c r="C2650" s="4" t="s">
        <v>15</v>
      </c>
      <c r="D2650" s="4">
        <v>800</v>
      </c>
      <c r="E2650" s="4" t="s">
        <v>2</v>
      </c>
      <c r="F2650" s="5">
        <v>35</v>
      </c>
      <c r="G2650" s="7">
        <v>28000</v>
      </c>
    </row>
    <row r="2651" spans="1:7" x14ac:dyDescent="0.3">
      <c r="A2651" s="2">
        <v>44462</v>
      </c>
      <c r="B2651" s="3" t="s">
        <v>87</v>
      </c>
      <c r="C2651" s="4" t="s">
        <v>15</v>
      </c>
      <c r="D2651" s="4">
        <v>14.4</v>
      </c>
      <c r="E2651" s="4" t="s">
        <v>2</v>
      </c>
      <c r="F2651" s="5">
        <v>35</v>
      </c>
      <c r="G2651" s="7">
        <v>504</v>
      </c>
    </row>
    <row r="2652" spans="1:7" x14ac:dyDescent="0.3">
      <c r="A2652" s="2">
        <v>44463</v>
      </c>
      <c r="B2652" s="3" t="s">
        <v>87</v>
      </c>
      <c r="C2652" s="4" t="s">
        <v>15</v>
      </c>
      <c r="D2652" s="4">
        <v>750</v>
      </c>
      <c r="E2652" s="4" t="s">
        <v>2</v>
      </c>
      <c r="F2652" s="5">
        <v>35</v>
      </c>
      <c r="G2652" s="7">
        <v>26250</v>
      </c>
    </row>
    <row r="2653" spans="1:7" x14ac:dyDescent="0.3">
      <c r="A2653" s="2">
        <v>44463</v>
      </c>
      <c r="B2653" s="3" t="s">
        <v>87</v>
      </c>
      <c r="C2653" s="4" t="s">
        <v>15</v>
      </c>
      <c r="D2653" s="4">
        <v>28.8</v>
      </c>
      <c r="E2653" s="4" t="s">
        <v>5</v>
      </c>
      <c r="F2653" s="5">
        <v>35</v>
      </c>
      <c r="G2653" s="7">
        <v>1008</v>
      </c>
    </row>
    <row r="2654" spans="1:7" x14ac:dyDescent="0.3">
      <c r="A2654" s="2">
        <v>44467</v>
      </c>
      <c r="B2654" s="3" t="s">
        <v>87</v>
      </c>
      <c r="C2654" s="4" t="s">
        <v>15</v>
      </c>
      <c r="D2654" s="4">
        <v>800</v>
      </c>
      <c r="E2654" s="4" t="s">
        <v>2</v>
      </c>
      <c r="F2654" s="5">
        <v>35</v>
      </c>
      <c r="G2654" s="7">
        <v>28000</v>
      </c>
    </row>
    <row r="2655" spans="1:7" x14ac:dyDescent="0.3">
      <c r="A2655" s="2">
        <v>44477</v>
      </c>
      <c r="B2655" s="3" t="s">
        <v>87</v>
      </c>
      <c r="C2655" s="4" t="s">
        <v>15</v>
      </c>
      <c r="D2655" s="4">
        <v>633</v>
      </c>
      <c r="E2655" s="4" t="s">
        <v>2</v>
      </c>
      <c r="F2655" s="5">
        <v>36</v>
      </c>
      <c r="G2655" s="7">
        <v>22788</v>
      </c>
    </row>
    <row r="2656" spans="1:7" x14ac:dyDescent="0.3">
      <c r="A2656" s="2">
        <v>44497</v>
      </c>
      <c r="B2656" s="3" t="s">
        <v>87</v>
      </c>
      <c r="C2656" s="4" t="s">
        <v>15</v>
      </c>
      <c r="D2656" s="4">
        <v>800</v>
      </c>
      <c r="E2656" s="4" t="s">
        <v>2</v>
      </c>
      <c r="F2656" s="5">
        <v>39</v>
      </c>
      <c r="G2656" s="7">
        <v>31200</v>
      </c>
    </row>
    <row r="2657" spans="1:7" x14ac:dyDescent="0.3">
      <c r="A2657" s="2">
        <v>44501</v>
      </c>
      <c r="B2657" s="3" t="s">
        <v>87</v>
      </c>
      <c r="C2657" s="4" t="s">
        <v>15</v>
      </c>
      <c r="D2657" s="4">
        <v>800</v>
      </c>
      <c r="E2657" s="4" t="s">
        <v>2</v>
      </c>
      <c r="F2657" s="5">
        <v>39</v>
      </c>
      <c r="G2657" s="7">
        <v>31200</v>
      </c>
    </row>
    <row r="2658" spans="1:7" x14ac:dyDescent="0.3">
      <c r="A2658" s="2">
        <v>44501</v>
      </c>
      <c r="B2658" s="3" t="s">
        <v>87</v>
      </c>
      <c r="C2658" s="4" t="s">
        <v>15</v>
      </c>
      <c r="D2658" s="4">
        <v>800</v>
      </c>
      <c r="E2658" s="4" t="s">
        <v>2</v>
      </c>
      <c r="F2658" s="5">
        <v>39</v>
      </c>
      <c r="G2658" s="7">
        <v>31200</v>
      </c>
    </row>
    <row r="2659" spans="1:7" x14ac:dyDescent="0.3">
      <c r="A2659" s="2">
        <v>44512</v>
      </c>
      <c r="B2659" s="3" t="s">
        <v>87</v>
      </c>
      <c r="C2659" s="4" t="s">
        <v>15</v>
      </c>
      <c r="D2659" s="4">
        <v>450</v>
      </c>
      <c r="E2659" s="4" t="s">
        <v>2</v>
      </c>
      <c r="F2659" s="5">
        <v>39</v>
      </c>
      <c r="G2659" s="7">
        <v>17550</v>
      </c>
    </row>
    <row r="2660" spans="1:7" x14ac:dyDescent="0.3">
      <c r="A2660" s="2">
        <v>44520</v>
      </c>
      <c r="B2660" s="3" t="s">
        <v>87</v>
      </c>
      <c r="C2660" s="4" t="s">
        <v>15</v>
      </c>
      <c r="D2660" s="4">
        <v>810</v>
      </c>
      <c r="E2660" s="4" t="s">
        <v>2</v>
      </c>
      <c r="F2660" s="5">
        <v>39</v>
      </c>
      <c r="G2660" s="7">
        <v>31590</v>
      </c>
    </row>
    <row r="2661" spans="1:7" x14ac:dyDescent="0.3">
      <c r="A2661" s="2">
        <v>44537</v>
      </c>
      <c r="B2661" s="3" t="s">
        <v>87</v>
      </c>
      <c r="C2661" s="4" t="s">
        <v>15</v>
      </c>
      <c r="D2661" s="4">
        <v>800</v>
      </c>
      <c r="E2661" s="4" t="s">
        <v>2</v>
      </c>
      <c r="F2661" s="5">
        <v>39</v>
      </c>
      <c r="G2661" s="7">
        <v>31200</v>
      </c>
    </row>
    <row r="2662" spans="1:7" x14ac:dyDescent="0.3">
      <c r="A2662" s="2">
        <v>44540</v>
      </c>
      <c r="B2662" s="3" t="s">
        <v>87</v>
      </c>
      <c r="C2662" s="4" t="s">
        <v>15</v>
      </c>
      <c r="D2662" s="4">
        <v>400</v>
      </c>
      <c r="E2662" s="4" t="s">
        <v>2</v>
      </c>
      <c r="F2662" s="5">
        <v>39</v>
      </c>
      <c r="G2662" s="7">
        <v>15600</v>
      </c>
    </row>
    <row r="2663" spans="1:7" x14ac:dyDescent="0.3">
      <c r="A2663" s="2">
        <v>44564</v>
      </c>
      <c r="B2663" s="3" t="s">
        <v>87</v>
      </c>
      <c r="C2663" s="4" t="s">
        <v>15</v>
      </c>
      <c r="D2663" s="4">
        <v>800</v>
      </c>
      <c r="E2663" s="4" t="s">
        <v>2</v>
      </c>
      <c r="F2663" s="5">
        <v>39</v>
      </c>
      <c r="G2663" s="7">
        <v>31200</v>
      </c>
    </row>
    <row r="2664" spans="1:7" x14ac:dyDescent="0.3">
      <c r="A2664" s="2">
        <v>44573</v>
      </c>
      <c r="B2664" s="3" t="s">
        <v>87</v>
      </c>
      <c r="C2664" s="4" t="s">
        <v>15</v>
      </c>
      <c r="D2664" s="4">
        <v>800</v>
      </c>
      <c r="E2664" s="4" t="s">
        <v>2</v>
      </c>
      <c r="F2664" s="5">
        <v>39</v>
      </c>
      <c r="G2664" s="7">
        <v>31200</v>
      </c>
    </row>
    <row r="2665" spans="1:7" x14ac:dyDescent="0.3">
      <c r="A2665" s="2">
        <v>43601</v>
      </c>
      <c r="B2665" s="3" t="s">
        <v>97</v>
      </c>
      <c r="C2665" s="4" t="s">
        <v>14</v>
      </c>
      <c r="D2665" s="4">
        <v>1081</v>
      </c>
      <c r="E2665" s="4" t="s">
        <v>1</v>
      </c>
      <c r="F2665" s="5">
        <v>27.5</v>
      </c>
      <c r="G2665" s="7">
        <v>29727.5</v>
      </c>
    </row>
    <row r="2666" spans="1:7" x14ac:dyDescent="0.3">
      <c r="A2666" s="2">
        <v>43557</v>
      </c>
      <c r="B2666" s="3" t="s">
        <v>19</v>
      </c>
      <c r="C2666" s="4" t="s">
        <v>11</v>
      </c>
      <c r="D2666" s="4">
        <v>748</v>
      </c>
      <c r="E2666" s="4" t="s">
        <v>1</v>
      </c>
      <c r="F2666" s="5">
        <v>25.5</v>
      </c>
      <c r="G2666" s="7">
        <v>19074</v>
      </c>
    </row>
    <row r="2667" spans="1:7" x14ac:dyDescent="0.3">
      <c r="A2667" s="2">
        <v>43557</v>
      </c>
      <c r="B2667" s="3" t="s">
        <v>19</v>
      </c>
      <c r="C2667" s="4" t="s">
        <v>11</v>
      </c>
      <c r="D2667" s="4">
        <v>528</v>
      </c>
      <c r="E2667" s="4" t="s">
        <v>1</v>
      </c>
      <c r="F2667" s="5">
        <v>25.5</v>
      </c>
      <c r="G2667" s="7">
        <v>13464</v>
      </c>
    </row>
    <row r="2668" spans="1:7" x14ac:dyDescent="0.3">
      <c r="A2668" s="2">
        <v>43558</v>
      </c>
      <c r="B2668" s="3" t="s">
        <v>19</v>
      </c>
      <c r="C2668" s="4" t="s">
        <v>11</v>
      </c>
      <c r="D2668" s="4">
        <v>615</v>
      </c>
      <c r="E2668" s="4" t="s">
        <v>1</v>
      </c>
      <c r="F2668" s="5">
        <v>25.5</v>
      </c>
      <c r="G2668" s="7">
        <v>15682.5</v>
      </c>
    </row>
    <row r="2669" spans="1:7" x14ac:dyDescent="0.3">
      <c r="A2669" s="2">
        <v>43558</v>
      </c>
      <c r="B2669" s="3" t="s">
        <v>19</v>
      </c>
      <c r="C2669" s="4" t="s">
        <v>11</v>
      </c>
      <c r="D2669" s="4">
        <v>505</v>
      </c>
      <c r="E2669" s="4" t="s">
        <v>1</v>
      </c>
      <c r="F2669" s="5">
        <v>25.5</v>
      </c>
      <c r="G2669" s="7">
        <v>12877.5</v>
      </c>
    </row>
    <row r="2670" spans="1:7" x14ac:dyDescent="0.3">
      <c r="A2670" s="2">
        <v>43563</v>
      </c>
      <c r="B2670" s="3" t="s">
        <v>19</v>
      </c>
      <c r="C2670" s="4" t="s">
        <v>11</v>
      </c>
      <c r="D2670" s="4">
        <v>601</v>
      </c>
      <c r="E2670" s="4" t="s">
        <v>1</v>
      </c>
      <c r="F2670" s="5">
        <v>24</v>
      </c>
      <c r="G2670" s="7">
        <v>14424</v>
      </c>
    </row>
    <row r="2671" spans="1:7" x14ac:dyDescent="0.3">
      <c r="A2671" s="2">
        <v>43563</v>
      </c>
      <c r="B2671" s="3" t="s">
        <v>19</v>
      </c>
      <c r="C2671" s="4" t="s">
        <v>11</v>
      </c>
      <c r="D2671" s="4">
        <v>906</v>
      </c>
      <c r="E2671" s="4" t="s">
        <v>1</v>
      </c>
      <c r="F2671" s="5">
        <v>24</v>
      </c>
      <c r="G2671" s="7">
        <v>21744</v>
      </c>
    </row>
    <row r="2672" spans="1:7" x14ac:dyDescent="0.3">
      <c r="A2672" s="2">
        <v>43564</v>
      </c>
      <c r="B2672" s="3" t="s">
        <v>19</v>
      </c>
      <c r="C2672" s="4" t="s">
        <v>11</v>
      </c>
      <c r="D2672" s="4">
        <v>469</v>
      </c>
      <c r="E2672" s="4" t="s">
        <v>1</v>
      </c>
      <c r="F2672" s="5">
        <v>31</v>
      </c>
      <c r="G2672" s="7">
        <v>14539</v>
      </c>
    </row>
    <row r="2673" spans="1:7" x14ac:dyDescent="0.3">
      <c r="A2673" s="2">
        <v>43564</v>
      </c>
      <c r="B2673" s="3" t="s">
        <v>19</v>
      </c>
      <c r="C2673" s="4" t="s">
        <v>11</v>
      </c>
      <c r="D2673" s="4">
        <v>522</v>
      </c>
      <c r="E2673" s="4" t="s">
        <v>1</v>
      </c>
      <c r="F2673" s="5">
        <v>24.5</v>
      </c>
      <c r="G2673" s="7">
        <v>12789</v>
      </c>
    </row>
    <row r="2674" spans="1:7" x14ac:dyDescent="0.3">
      <c r="A2674" s="2">
        <v>43567</v>
      </c>
      <c r="B2674" s="3" t="s">
        <v>19</v>
      </c>
      <c r="C2674" s="4" t="s">
        <v>11</v>
      </c>
      <c r="D2674" s="4">
        <v>621</v>
      </c>
      <c r="E2674" s="4" t="s">
        <v>1</v>
      </c>
      <c r="F2674" s="5">
        <v>24.5</v>
      </c>
      <c r="G2674" s="7">
        <v>15214.5</v>
      </c>
    </row>
    <row r="2675" spans="1:7" x14ac:dyDescent="0.3">
      <c r="A2675" s="2">
        <v>43567</v>
      </c>
      <c r="B2675" s="3" t="s">
        <v>19</v>
      </c>
      <c r="C2675" s="4" t="s">
        <v>11</v>
      </c>
      <c r="D2675" s="4">
        <v>1229</v>
      </c>
      <c r="E2675" s="4" t="s">
        <v>1</v>
      </c>
      <c r="F2675" s="5">
        <v>24.5</v>
      </c>
      <c r="G2675" s="7">
        <v>30110.5</v>
      </c>
    </row>
    <row r="2676" spans="1:7" x14ac:dyDescent="0.3">
      <c r="A2676" s="2">
        <v>43573</v>
      </c>
      <c r="B2676" s="3" t="s">
        <v>19</v>
      </c>
      <c r="C2676" s="4" t="s">
        <v>11</v>
      </c>
      <c r="D2676" s="4">
        <v>593</v>
      </c>
      <c r="E2676" s="4" t="s">
        <v>1</v>
      </c>
      <c r="F2676" s="5">
        <v>25.5</v>
      </c>
      <c r="G2676" s="7">
        <v>15121.5</v>
      </c>
    </row>
    <row r="2677" spans="1:7" x14ac:dyDescent="0.3">
      <c r="A2677" s="2">
        <v>43573</v>
      </c>
      <c r="B2677" s="3" t="s">
        <v>19</v>
      </c>
      <c r="C2677" s="4" t="s">
        <v>11</v>
      </c>
      <c r="D2677" s="4">
        <v>541</v>
      </c>
      <c r="E2677" s="4" t="s">
        <v>1</v>
      </c>
      <c r="F2677" s="5">
        <v>25.5</v>
      </c>
      <c r="G2677" s="7">
        <v>13795.5</v>
      </c>
    </row>
    <row r="2678" spans="1:7" x14ac:dyDescent="0.3">
      <c r="A2678" s="2">
        <v>43574</v>
      </c>
      <c r="B2678" s="3" t="s">
        <v>19</v>
      </c>
      <c r="C2678" s="4" t="s">
        <v>11</v>
      </c>
      <c r="D2678" s="4">
        <v>600</v>
      </c>
      <c r="E2678" s="4" t="s">
        <v>1</v>
      </c>
      <c r="F2678" s="5">
        <v>25.5</v>
      </c>
      <c r="G2678" s="7">
        <v>15300</v>
      </c>
    </row>
    <row r="2679" spans="1:7" x14ac:dyDescent="0.3">
      <c r="A2679" s="2">
        <v>43574</v>
      </c>
      <c r="B2679" s="3" t="s">
        <v>19</v>
      </c>
      <c r="C2679" s="4" t="s">
        <v>11</v>
      </c>
      <c r="D2679" s="4">
        <v>567</v>
      </c>
      <c r="E2679" s="4" t="s">
        <v>1</v>
      </c>
      <c r="F2679" s="5">
        <v>25.5</v>
      </c>
      <c r="G2679" s="7">
        <v>14458.5</v>
      </c>
    </row>
    <row r="2680" spans="1:7" x14ac:dyDescent="0.3">
      <c r="A2680" s="2">
        <v>43574</v>
      </c>
      <c r="B2680" s="3" t="s">
        <v>19</v>
      </c>
      <c r="C2680" s="4" t="s">
        <v>11</v>
      </c>
      <c r="D2680" s="4">
        <v>728</v>
      </c>
      <c r="E2680" s="4" t="s">
        <v>1</v>
      </c>
      <c r="F2680" s="5">
        <v>24.25</v>
      </c>
      <c r="G2680" s="7">
        <v>17654</v>
      </c>
    </row>
    <row r="2681" spans="1:7" x14ac:dyDescent="0.3">
      <c r="A2681" s="2">
        <v>43581</v>
      </c>
      <c r="B2681" s="3" t="s">
        <v>19</v>
      </c>
      <c r="C2681" s="4" t="s">
        <v>11</v>
      </c>
      <c r="D2681" s="4">
        <v>629</v>
      </c>
      <c r="E2681" s="4" t="s">
        <v>1</v>
      </c>
      <c r="F2681" s="5">
        <v>24.5</v>
      </c>
      <c r="G2681" s="7">
        <v>15410.5</v>
      </c>
    </row>
    <row r="2682" spans="1:7" x14ac:dyDescent="0.3">
      <c r="A2682" s="2">
        <v>43581</v>
      </c>
      <c r="B2682" s="3" t="s">
        <v>19</v>
      </c>
      <c r="C2682" s="4" t="s">
        <v>11</v>
      </c>
      <c r="D2682" s="4">
        <v>573</v>
      </c>
      <c r="E2682" s="4" t="s">
        <v>1</v>
      </c>
      <c r="F2682" s="5">
        <v>26</v>
      </c>
      <c r="G2682" s="7">
        <v>14898</v>
      </c>
    </row>
    <row r="2683" spans="1:7" x14ac:dyDescent="0.3">
      <c r="A2683" s="2">
        <v>43581</v>
      </c>
      <c r="B2683" s="3" t="s">
        <v>19</v>
      </c>
      <c r="C2683" s="4" t="s">
        <v>11</v>
      </c>
      <c r="D2683" s="4">
        <v>625</v>
      </c>
      <c r="E2683" s="4" t="s">
        <v>1</v>
      </c>
      <c r="F2683" s="5">
        <v>24.5</v>
      </c>
      <c r="G2683" s="7">
        <v>15312.5</v>
      </c>
    </row>
    <row r="2684" spans="1:7" x14ac:dyDescent="0.3">
      <c r="A2684" s="2">
        <v>43587</v>
      </c>
      <c r="B2684" s="3" t="s">
        <v>19</v>
      </c>
      <c r="C2684" s="4" t="s">
        <v>11</v>
      </c>
      <c r="D2684" s="4">
        <v>629</v>
      </c>
      <c r="E2684" s="4" t="s">
        <v>1</v>
      </c>
      <c r="F2684" s="5">
        <v>24.5</v>
      </c>
      <c r="G2684" s="7">
        <v>15410.5</v>
      </c>
    </row>
    <row r="2685" spans="1:7" x14ac:dyDescent="0.3">
      <c r="A2685" s="2">
        <v>43587</v>
      </c>
      <c r="B2685" s="3" t="s">
        <v>19</v>
      </c>
      <c r="C2685" s="4" t="s">
        <v>11</v>
      </c>
      <c r="D2685" s="4">
        <v>573</v>
      </c>
      <c r="E2685" s="4" t="s">
        <v>1</v>
      </c>
      <c r="F2685" s="5">
        <v>26</v>
      </c>
      <c r="G2685" s="7">
        <v>14898</v>
      </c>
    </row>
    <row r="2686" spans="1:7" x14ac:dyDescent="0.3">
      <c r="A2686" s="2">
        <v>43587</v>
      </c>
      <c r="B2686" s="3" t="s">
        <v>19</v>
      </c>
      <c r="C2686" s="4" t="s">
        <v>11</v>
      </c>
      <c r="D2686" s="4">
        <v>625</v>
      </c>
      <c r="E2686" s="4" t="s">
        <v>1</v>
      </c>
      <c r="F2686" s="5">
        <v>24.5</v>
      </c>
      <c r="G2686" s="7">
        <v>15312.5</v>
      </c>
    </row>
    <row r="2687" spans="1:7" x14ac:dyDescent="0.3">
      <c r="A2687" s="2">
        <v>43588</v>
      </c>
      <c r="B2687" s="3" t="s">
        <v>19</v>
      </c>
      <c r="C2687" s="4" t="s">
        <v>11</v>
      </c>
      <c r="D2687" s="4">
        <v>589</v>
      </c>
      <c r="E2687" s="4" t="s">
        <v>1</v>
      </c>
      <c r="F2687" s="5">
        <v>26</v>
      </c>
      <c r="G2687" s="7">
        <v>15314</v>
      </c>
    </row>
    <row r="2688" spans="1:7" x14ac:dyDescent="0.3">
      <c r="A2688" s="2">
        <v>43588</v>
      </c>
      <c r="B2688" s="3" t="s">
        <v>19</v>
      </c>
      <c r="C2688" s="4" t="s">
        <v>11</v>
      </c>
      <c r="D2688" s="4">
        <v>661</v>
      </c>
      <c r="E2688" s="4" t="s">
        <v>1</v>
      </c>
      <c r="F2688" s="5">
        <v>24.5</v>
      </c>
      <c r="G2688" s="7">
        <v>16194.5</v>
      </c>
    </row>
    <row r="2689" spans="1:7" x14ac:dyDescent="0.3">
      <c r="A2689" s="2">
        <v>43591</v>
      </c>
      <c r="B2689" s="3" t="s">
        <v>19</v>
      </c>
      <c r="C2689" s="4" t="s">
        <v>11</v>
      </c>
      <c r="D2689" s="4">
        <v>487</v>
      </c>
      <c r="E2689" s="4" t="s">
        <v>1</v>
      </c>
      <c r="F2689" s="5">
        <v>26</v>
      </c>
      <c r="G2689" s="7">
        <v>12662</v>
      </c>
    </row>
    <row r="2690" spans="1:7" x14ac:dyDescent="0.3">
      <c r="A2690" s="2">
        <v>43591</v>
      </c>
      <c r="B2690" s="3" t="s">
        <v>19</v>
      </c>
      <c r="C2690" s="4" t="s">
        <v>11</v>
      </c>
      <c r="D2690" s="4">
        <v>368</v>
      </c>
      <c r="E2690" s="4" t="s">
        <v>1</v>
      </c>
      <c r="F2690" s="5">
        <v>30.5</v>
      </c>
      <c r="G2690" s="7">
        <v>11224</v>
      </c>
    </row>
    <row r="2691" spans="1:7" x14ac:dyDescent="0.3">
      <c r="A2691" s="2">
        <v>43591</v>
      </c>
      <c r="B2691" s="3" t="s">
        <v>19</v>
      </c>
      <c r="C2691" s="4" t="s">
        <v>11</v>
      </c>
      <c r="D2691" s="4">
        <v>1269</v>
      </c>
      <c r="E2691" s="4" t="s">
        <v>1</v>
      </c>
      <c r="F2691" s="5">
        <v>24.5</v>
      </c>
      <c r="G2691" s="7">
        <v>31090.5</v>
      </c>
    </row>
    <row r="2692" spans="1:7" x14ac:dyDescent="0.3">
      <c r="A2692" s="2">
        <v>43592</v>
      </c>
      <c r="B2692" s="3" t="s">
        <v>19</v>
      </c>
      <c r="C2692" s="4" t="s">
        <v>11</v>
      </c>
      <c r="D2692" s="4">
        <v>375</v>
      </c>
      <c r="E2692" s="4" t="s">
        <v>1</v>
      </c>
      <c r="F2692" s="5">
        <v>30.5</v>
      </c>
      <c r="G2692" s="7">
        <v>11437.5</v>
      </c>
    </row>
    <row r="2693" spans="1:7" x14ac:dyDescent="0.3">
      <c r="A2693" s="2">
        <v>43592</v>
      </c>
      <c r="B2693" s="3" t="s">
        <v>19</v>
      </c>
      <c r="C2693" s="4" t="s">
        <v>11</v>
      </c>
      <c r="D2693" s="4">
        <v>554</v>
      </c>
      <c r="E2693" s="4" t="s">
        <v>1</v>
      </c>
      <c r="F2693" s="5">
        <v>26</v>
      </c>
      <c r="G2693" s="7">
        <v>14404</v>
      </c>
    </row>
    <row r="2694" spans="1:7" x14ac:dyDescent="0.3">
      <c r="A2694" s="2">
        <v>43598</v>
      </c>
      <c r="B2694" s="3" t="s">
        <v>19</v>
      </c>
      <c r="C2694" s="4" t="s">
        <v>11</v>
      </c>
      <c r="D2694" s="4">
        <v>393</v>
      </c>
      <c r="E2694" s="4" t="s">
        <v>1</v>
      </c>
      <c r="F2694" s="5">
        <v>30</v>
      </c>
      <c r="G2694" s="7">
        <v>11790</v>
      </c>
    </row>
    <row r="2695" spans="1:7" x14ac:dyDescent="0.3">
      <c r="A2695" s="2">
        <v>43598</v>
      </c>
      <c r="B2695" s="3" t="s">
        <v>19</v>
      </c>
      <c r="C2695" s="4" t="s">
        <v>11</v>
      </c>
      <c r="D2695" s="4">
        <v>521</v>
      </c>
      <c r="E2695" s="4" t="s">
        <v>1</v>
      </c>
      <c r="F2695" s="5">
        <v>30</v>
      </c>
      <c r="G2695" s="7">
        <v>15630</v>
      </c>
    </row>
    <row r="2696" spans="1:7" x14ac:dyDescent="0.3">
      <c r="A2696" s="2">
        <v>43600</v>
      </c>
      <c r="B2696" s="3" t="s">
        <v>19</v>
      </c>
      <c r="C2696" s="4" t="s">
        <v>11</v>
      </c>
      <c r="D2696" s="4">
        <v>1223</v>
      </c>
      <c r="E2696" s="4" t="s">
        <v>1</v>
      </c>
      <c r="F2696" s="5">
        <v>24.5</v>
      </c>
      <c r="G2696" s="7">
        <v>29963.5</v>
      </c>
    </row>
    <row r="2697" spans="1:7" x14ac:dyDescent="0.3">
      <c r="A2697" s="2">
        <v>43601</v>
      </c>
      <c r="B2697" s="3" t="s">
        <v>19</v>
      </c>
      <c r="C2697" s="4" t="s">
        <v>11</v>
      </c>
      <c r="D2697" s="4">
        <v>577</v>
      </c>
      <c r="E2697" s="4" t="s">
        <v>1</v>
      </c>
      <c r="F2697" s="5">
        <v>24.5</v>
      </c>
      <c r="G2697" s="7">
        <v>14136.5</v>
      </c>
    </row>
    <row r="2698" spans="1:7" x14ac:dyDescent="0.3">
      <c r="A2698" s="2">
        <v>43601</v>
      </c>
      <c r="B2698" s="3" t="s">
        <v>19</v>
      </c>
      <c r="C2698" s="4" t="s">
        <v>11</v>
      </c>
      <c r="D2698" s="4">
        <v>254</v>
      </c>
      <c r="E2698" s="4" t="s">
        <v>1</v>
      </c>
      <c r="F2698" s="5">
        <v>26</v>
      </c>
      <c r="G2698" s="7">
        <v>6604</v>
      </c>
    </row>
    <row r="2699" spans="1:7" x14ac:dyDescent="0.3">
      <c r="A2699" s="2">
        <v>43601</v>
      </c>
      <c r="B2699" s="3" t="s">
        <v>19</v>
      </c>
      <c r="C2699" s="4" t="s">
        <v>11</v>
      </c>
      <c r="D2699" s="4">
        <v>660</v>
      </c>
      <c r="E2699" s="4" t="s">
        <v>1</v>
      </c>
      <c r="F2699" s="5">
        <v>24.5</v>
      </c>
      <c r="G2699" s="7">
        <v>16170</v>
      </c>
    </row>
    <row r="2700" spans="1:7" x14ac:dyDescent="0.3">
      <c r="A2700" s="2">
        <v>43603</v>
      </c>
      <c r="B2700" s="3" t="s">
        <v>19</v>
      </c>
      <c r="C2700" s="4" t="s">
        <v>11</v>
      </c>
      <c r="D2700" s="4">
        <v>662</v>
      </c>
      <c r="E2700" s="4" t="s">
        <v>1</v>
      </c>
      <c r="F2700" s="5">
        <v>26</v>
      </c>
      <c r="G2700" s="7">
        <v>17212</v>
      </c>
    </row>
    <row r="2701" spans="1:7" x14ac:dyDescent="0.3">
      <c r="A2701" s="2">
        <v>43606</v>
      </c>
      <c r="B2701" s="3" t="s">
        <v>19</v>
      </c>
      <c r="C2701" s="4" t="s">
        <v>11</v>
      </c>
      <c r="D2701" s="4">
        <v>647</v>
      </c>
      <c r="E2701" s="4" t="s">
        <v>1</v>
      </c>
      <c r="F2701" s="5">
        <v>26</v>
      </c>
      <c r="G2701" s="7">
        <v>16822</v>
      </c>
    </row>
    <row r="2702" spans="1:7" x14ac:dyDescent="0.3">
      <c r="A2702" s="2">
        <v>43606</v>
      </c>
      <c r="B2702" s="3" t="s">
        <v>19</v>
      </c>
      <c r="C2702" s="4" t="s">
        <v>11</v>
      </c>
      <c r="D2702" s="4">
        <v>992</v>
      </c>
      <c r="E2702" s="4" t="s">
        <v>1</v>
      </c>
      <c r="F2702" s="5">
        <v>26</v>
      </c>
      <c r="G2702" s="7">
        <v>25792</v>
      </c>
    </row>
    <row r="2703" spans="1:7" x14ac:dyDescent="0.3">
      <c r="A2703" s="2">
        <v>43606</v>
      </c>
      <c r="B2703" s="3" t="s">
        <v>19</v>
      </c>
      <c r="C2703" s="4" t="s">
        <v>11</v>
      </c>
      <c r="D2703" s="4">
        <v>629</v>
      </c>
      <c r="E2703" s="4" t="s">
        <v>1</v>
      </c>
      <c r="F2703" s="5">
        <v>26</v>
      </c>
      <c r="G2703" s="7">
        <v>16354</v>
      </c>
    </row>
    <row r="2704" spans="1:7" x14ac:dyDescent="0.3">
      <c r="A2704" s="2">
        <v>43606</v>
      </c>
      <c r="B2704" s="3" t="s">
        <v>19</v>
      </c>
      <c r="C2704" s="4" t="s">
        <v>11</v>
      </c>
      <c r="D2704" s="4">
        <v>629</v>
      </c>
      <c r="E2704" s="4" t="s">
        <v>1</v>
      </c>
      <c r="F2704" s="5">
        <v>26</v>
      </c>
      <c r="G2704" s="7">
        <v>16354</v>
      </c>
    </row>
    <row r="2705" spans="1:7" x14ac:dyDescent="0.3">
      <c r="A2705" s="2">
        <v>43612</v>
      </c>
      <c r="B2705" s="3" t="s">
        <v>19</v>
      </c>
      <c r="C2705" s="4" t="s">
        <v>11</v>
      </c>
      <c r="D2705" s="4">
        <v>340</v>
      </c>
      <c r="E2705" s="4" t="s">
        <v>1</v>
      </c>
      <c r="F2705" s="5">
        <v>24.5</v>
      </c>
      <c r="G2705" s="7">
        <v>8330</v>
      </c>
    </row>
    <row r="2706" spans="1:7" x14ac:dyDescent="0.3">
      <c r="A2706" s="2">
        <v>43613</v>
      </c>
      <c r="B2706" s="3" t="s">
        <v>19</v>
      </c>
      <c r="C2706" s="4" t="s">
        <v>11</v>
      </c>
      <c r="D2706" s="4">
        <v>599</v>
      </c>
      <c r="E2706" s="4" t="s">
        <v>1</v>
      </c>
      <c r="F2706" s="5">
        <v>24.5</v>
      </c>
      <c r="G2706" s="7">
        <v>14675.5</v>
      </c>
    </row>
    <row r="2707" spans="1:7" x14ac:dyDescent="0.3">
      <c r="A2707" s="2">
        <v>43614</v>
      </c>
      <c r="B2707" s="3" t="s">
        <v>19</v>
      </c>
      <c r="C2707" s="4" t="s">
        <v>11</v>
      </c>
      <c r="D2707" s="4">
        <v>780</v>
      </c>
      <c r="E2707" s="4" t="s">
        <v>1</v>
      </c>
      <c r="F2707" s="5">
        <v>24.5</v>
      </c>
      <c r="G2707" s="7">
        <v>19110</v>
      </c>
    </row>
    <row r="2708" spans="1:7" x14ac:dyDescent="0.3">
      <c r="A2708" s="2">
        <v>43615</v>
      </c>
      <c r="B2708" s="3" t="s">
        <v>19</v>
      </c>
      <c r="C2708" s="4" t="s">
        <v>11</v>
      </c>
      <c r="D2708" s="4">
        <v>1025</v>
      </c>
      <c r="E2708" s="4" t="s">
        <v>1</v>
      </c>
      <c r="F2708" s="5">
        <v>26</v>
      </c>
      <c r="G2708" s="7">
        <v>26650</v>
      </c>
    </row>
    <row r="2709" spans="1:7" x14ac:dyDescent="0.3">
      <c r="A2709" s="2">
        <v>43615</v>
      </c>
      <c r="B2709" s="3" t="s">
        <v>19</v>
      </c>
      <c r="C2709" s="4" t="s">
        <v>11</v>
      </c>
      <c r="D2709" s="4">
        <v>625</v>
      </c>
      <c r="E2709" s="4" t="s">
        <v>1</v>
      </c>
      <c r="F2709" s="5">
        <v>26</v>
      </c>
      <c r="G2709" s="7">
        <v>16250</v>
      </c>
    </row>
    <row r="2710" spans="1:7" x14ac:dyDescent="0.3">
      <c r="A2710" s="2">
        <v>43615</v>
      </c>
      <c r="B2710" s="3" t="s">
        <v>19</v>
      </c>
      <c r="C2710" s="4" t="s">
        <v>11</v>
      </c>
      <c r="D2710" s="4">
        <v>983</v>
      </c>
      <c r="E2710" s="4" t="s">
        <v>1</v>
      </c>
      <c r="F2710" s="5">
        <v>24.5</v>
      </c>
      <c r="G2710" s="7">
        <v>24083.5</v>
      </c>
    </row>
    <row r="2711" spans="1:7" x14ac:dyDescent="0.3">
      <c r="A2711" s="2">
        <v>43615</v>
      </c>
      <c r="B2711" s="3" t="s">
        <v>19</v>
      </c>
      <c r="C2711" s="4" t="s">
        <v>11</v>
      </c>
      <c r="D2711" s="4">
        <v>592</v>
      </c>
      <c r="E2711" s="4" t="s">
        <v>1</v>
      </c>
      <c r="F2711" s="5">
        <v>26</v>
      </c>
      <c r="G2711" s="7">
        <v>15392</v>
      </c>
    </row>
    <row r="2712" spans="1:7" x14ac:dyDescent="0.3">
      <c r="A2712" s="2">
        <v>43617</v>
      </c>
      <c r="B2712" s="3" t="s">
        <v>19</v>
      </c>
      <c r="C2712" s="4" t="s">
        <v>11</v>
      </c>
      <c r="D2712" s="4">
        <v>334</v>
      </c>
      <c r="E2712" s="4" t="s">
        <v>1</v>
      </c>
      <c r="F2712" s="5">
        <v>30</v>
      </c>
      <c r="G2712" s="7">
        <v>10020</v>
      </c>
    </row>
    <row r="2713" spans="1:7" x14ac:dyDescent="0.3">
      <c r="A2713" s="2">
        <v>43617</v>
      </c>
      <c r="B2713" s="3" t="s">
        <v>19</v>
      </c>
      <c r="C2713" s="4" t="s">
        <v>11</v>
      </c>
      <c r="D2713" s="4">
        <v>435</v>
      </c>
      <c r="E2713" s="4" t="s">
        <v>1</v>
      </c>
      <c r="F2713" s="5">
        <v>30</v>
      </c>
      <c r="G2713" s="7">
        <v>13050</v>
      </c>
    </row>
    <row r="2714" spans="1:7" x14ac:dyDescent="0.3">
      <c r="A2714" s="2">
        <v>43619</v>
      </c>
      <c r="B2714" s="3" t="s">
        <v>19</v>
      </c>
      <c r="C2714" s="4" t="s">
        <v>11</v>
      </c>
      <c r="D2714" s="4">
        <v>300</v>
      </c>
      <c r="E2714" s="4" t="s">
        <v>1</v>
      </c>
      <c r="F2714" s="5">
        <v>29.5</v>
      </c>
      <c r="G2714" s="7">
        <v>8850</v>
      </c>
    </row>
    <row r="2715" spans="1:7" x14ac:dyDescent="0.3">
      <c r="A2715" s="2">
        <v>43620</v>
      </c>
      <c r="B2715" s="3" t="s">
        <v>19</v>
      </c>
      <c r="C2715" s="4" t="s">
        <v>11</v>
      </c>
      <c r="D2715" s="4">
        <v>592</v>
      </c>
      <c r="E2715" s="4" t="s">
        <v>1</v>
      </c>
      <c r="F2715" s="5">
        <v>26.5</v>
      </c>
      <c r="G2715" s="7">
        <v>15688</v>
      </c>
    </row>
    <row r="2716" spans="1:7" x14ac:dyDescent="0.3">
      <c r="A2716" s="2">
        <v>43620</v>
      </c>
      <c r="B2716" s="3" t="s">
        <v>19</v>
      </c>
      <c r="C2716" s="4" t="s">
        <v>11</v>
      </c>
      <c r="D2716" s="4">
        <v>357</v>
      </c>
      <c r="E2716" s="4" t="s">
        <v>1</v>
      </c>
      <c r="F2716" s="5">
        <v>29.5</v>
      </c>
      <c r="G2716" s="7">
        <v>10531.5</v>
      </c>
    </row>
    <row r="2717" spans="1:7" x14ac:dyDescent="0.3">
      <c r="A2717" s="2">
        <v>43637</v>
      </c>
      <c r="B2717" s="3" t="s">
        <v>19</v>
      </c>
      <c r="C2717" s="4" t="s">
        <v>11</v>
      </c>
      <c r="D2717" s="4">
        <v>1049</v>
      </c>
      <c r="E2717" s="4" t="s">
        <v>1</v>
      </c>
      <c r="F2717" s="5">
        <v>24.75</v>
      </c>
      <c r="G2717" s="7">
        <v>25962.75</v>
      </c>
    </row>
    <row r="2718" spans="1:7" x14ac:dyDescent="0.3">
      <c r="A2718" s="2">
        <v>43644</v>
      </c>
      <c r="B2718" s="3" t="s">
        <v>19</v>
      </c>
      <c r="C2718" s="4" t="s">
        <v>11</v>
      </c>
      <c r="D2718" s="4">
        <v>604</v>
      </c>
      <c r="E2718" s="4" t="s">
        <v>1</v>
      </c>
      <c r="F2718" s="5">
        <v>24.5</v>
      </c>
      <c r="G2718" s="7">
        <v>14798</v>
      </c>
    </row>
    <row r="2719" spans="1:7" x14ac:dyDescent="0.3">
      <c r="A2719" s="2">
        <v>43644</v>
      </c>
      <c r="B2719" s="3" t="s">
        <v>19</v>
      </c>
      <c r="C2719" s="4" t="s">
        <v>11</v>
      </c>
      <c r="D2719" s="4">
        <v>643</v>
      </c>
      <c r="E2719" s="4" t="s">
        <v>1</v>
      </c>
      <c r="F2719" s="5">
        <v>24.5</v>
      </c>
      <c r="G2719" s="7">
        <v>15753.5</v>
      </c>
    </row>
    <row r="2720" spans="1:7" x14ac:dyDescent="0.3">
      <c r="A2720" s="2">
        <v>43644</v>
      </c>
      <c r="B2720" s="3" t="s">
        <v>19</v>
      </c>
      <c r="C2720" s="4" t="s">
        <v>11</v>
      </c>
      <c r="D2720" s="4">
        <v>529</v>
      </c>
      <c r="E2720" s="4" t="s">
        <v>1</v>
      </c>
      <c r="F2720" s="5">
        <v>24.5</v>
      </c>
      <c r="G2720" s="7">
        <v>12960.5</v>
      </c>
    </row>
    <row r="2721" spans="1:7" x14ac:dyDescent="0.3">
      <c r="A2721" s="2">
        <v>43648</v>
      </c>
      <c r="B2721" s="3" t="s">
        <v>19</v>
      </c>
      <c r="C2721" s="4" t="s">
        <v>11</v>
      </c>
      <c r="D2721" s="4">
        <v>565</v>
      </c>
      <c r="E2721" s="4" t="s">
        <v>1</v>
      </c>
      <c r="F2721" s="5">
        <v>24.5</v>
      </c>
      <c r="G2721" s="7">
        <v>13842.5</v>
      </c>
    </row>
    <row r="2722" spans="1:7" x14ac:dyDescent="0.3">
      <c r="A2722" s="2">
        <v>43648</v>
      </c>
      <c r="B2722" s="3" t="s">
        <v>19</v>
      </c>
      <c r="C2722" s="4" t="s">
        <v>11</v>
      </c>
      <c r="D2722" s="4">
        <v>827</v>
      </c>
      <c r="E2722" s="4" t="s">
        <v>1</v>
      </c>
      <c r="F2722" s="5">
        <v>24.5</v>
      </c>
      <c r="G2722" s="7">
        <v>20261.5</v>
      </c>
    </row>
    <row r="2723" spans="1:7" x14ac:dyDescent="0.3">
      <c r="A2723" s="2">
        <v>43651</v>
      </c>
      <c r="B2723" s="3" t="s">
        <v>19</v>
      </c>
      <c r="C2723" s="4" t="s">
        <v>11</v>
      </c>
      <c r="D2723" s="4">
        <v>962</v>
      </c>
      <c r="E2723" s="4" t="s">
        <v>1</v>
      </c>
      <c r="F2723" s="5">
        <v>22.75</v>
      </c>
      <c r="G2723" s="7">
        <v>21885.5</v>
      </c>
    </row>
    <row r="2724" spans="1:7" x14ac:dyDescent="0.3">
      <c r="A2724" s="2">
        <v>43817</v>
      </c>
      <c r="B2724" s="3" t="s">
        <v>60</v>
      </c>
      <c r="C2724" s="4" t="s">
        <v>11</v>
      </c>
      <c r="D2724" s="4">
        <v>438</v>
      </c>
      <c r="E2724" s="4" t="s">
        <v>1</v>
      </c>
      <c r="F2724" s="5">
        <v>27.01</v>
      </c>
      <c r="G2724" s="7">
        <v>11830.380000000001</v>
      </c>
    </row>
    <row r="2725" spans="1:7" x14ac:dyDescent="0.3">
      <c r="A2725" s="2">
        <v>43819</v>
      </c>
      <c r="B2725" s="3" t="s">
        <v>60</v>
      </c>
      <c r="C2725" s="4" t="s">
        <v>11</v>
      </c>
      <c r="D2725" s="4">
        <v>668</v>
      </c>
      <c r="E2725" s="4" t="s">
        <v>1</v>
      </c>
      <c r="F2725" s="5">
        <v>19.5</v>
      </c>
      <c r="G2725" s="7">
        <v>13026</v>
      </c>
    </row>
    <row r="2726" spans="1:7" x14ac:dyDescent="0.3">
      <c r="A2726" s="2">
        <v>43838</v>
      </c>
      <c r="B2726" s="3" t="s">
        <v>60</v>
      </c>
      <c r="C2726" s="4" t="s">
        <v>11</v>
      </c>
      <c r="D2726" s="4">
        <v>359</v>
      </c>
      <c r="E2726" s="4" t="s">
        <v>1</v>
      </c>
      <c r="F2726" s="5">
        <v>20.5</v>
      </c>
      <c r="G2726" s="7">
        <v>7359.5</v>
      </c>
    </row>
    <row r="2727" spans="1:7" x14ac:dyDescent="0.3">
      <c r="A2727" s="2">
        <v>43839</v>
      </c>
      <c r="B2727" s="3" t="s">
        <v>60</v>
      </c>
      <c r="C2727" s="4" t="s">
        <v>11</v>
      </c>
      <c r="D2727" s="4">
        <v>305</v>
      </c>
      <c r="E2727" s="4" t="s">
        <v>1</v>
      </c>
      <c r="F2727" s="5">
        <v>22</v>
      </c>
      <c r="G2727" s="7">
        <v>6710</v>
      </c>
    </row>
    <row r="2728" spans="1:7" x14ac:dyDescent="0.3">
      <c r="A2728" s="2">
        <v>43850</v>
      </c>
      <c r="B2728" s="3" t="s">
        <v>60</v>
      </c>
      <c r="C2728" s="4" t="s">
        <v>11</v>
      </c>
      <c r="D2728" s="4">
        <v>815</v>
      </c>
      <c r="E2728" s="4" t="s">
        <v>1</v>
      </c>
      <c r="F2728" s="5">
        <v>22</v>
      </c>
      <c r="G2728" s="7">
        <v>17930</v>
      </c>
    </row>
    <row r="2729" spans="1:7" x14ac:dyDescent="0.3">
      <c r="A2729" s="2">
        <v>43850</v>
      </c>
      <c r="B2729" s="3" t="s">
        <v>60</v>
      </c>
      <c r="C2729" s="4" t="s">
        <v>11</v>
      </c>
      <c r="D2729" s="4">
        <v>804</v>
      </c>
      <c r="E2729" s="4" t="s">
        <v>1</v>
      </c>
      <c r="F2729" s="5">
        <v>22</v>
      </c>
      <c r="G2729" s="7">
        <v>17688</v>
      </c>
    </row>
    <row r="2730" spans="1:7" x14ac:dyDescent="0.3">
      <c r="A2730" s="2">
        <v>43866</v>
      </c>
      <c r="B2730" s="3" t="s">
        <v>60</v>
      </c>
      <c r="C2730" s="4" t="s">
        <v>11</v>
      </c>
      <c r="D2730" s="4">
        <v>695</v>
      </c>
      <c r="E2730" s="4" t="s">
        <v>1</v>
      </c>
      <c r="F2730" s="5">
        <v>22.5</v>
      </c>
      <c r="G2730" s="7">
        <v>15637.5</v>
      </c>
    </row>
    <row r="2731" spans="1:7" x14ac:dyDescent="0.3">
      <c r="A2731" s="2">
        <v>43867</v>
      </c>
      <c r="B2731" s="3" t="s">
        <v>60</v>
      </c>
      <c r="C2731" s="4" t="s">
        <v>11</v>
      </c>
      <c r="D2731" s="4">
        <v>707</v>
      </c>
      <c r="E2731" s="4" t="s">
        <v>1</v>
      </c>
      <c r="F2731" s="5">
        <v>23</v>
      </c>
      <c r="G2731" s="7">
        <v>16261</v>
      </c>
    </row>
    <row r="2732" spans="1:7" x14ac:dyDescent="0.3">
      <c r="A2732" s="2">
        <v>43867</v>
      </c>
      <c r="B2732" s="3" t="s">
        <v>60</v>
      </c>
      <c r="C2732" s="4" t="s">
        <v>11</v>
      </c>
      <c r="D2732" s="4">
        <v>369</v>
      </c>
      <c r="E2732" s="4" t="s">
        <v>1</v>
      </c>
      <c r="F2732" s="5">
        <v>23</v>
      </c>
      <c r="G2732" s="7">
        <v>8487</v>
      </c>
    </row>
    <row r="2733" spans="1:7" x14ac:dyDescent="0.3">
      <c r="A2733" s="2">
        <v>43867</v>
      </c>
      <c r="B2733" s="3" t="s">
        <v>60</v>
      </c>
      <c r="C2733" s="4" t="s">
        <v>11</v>
      </c>
      <c r="D2733" s="4">
        <v>864</v>
      </c>
      <c r="E2733" s="4" t="s">
        <v>1</v>
      </c>
      <c r="F2733" s="5">
        <v>22.5</v>
      </c>
      <c r="G2733" s="7">
        <v>19440</v>
      </c>
    </row>
    <row r="2734" spans="1:7" x14ac:dyDescent="0.3">
      <c r="A2734" s="2">
        <v>43873</v>
      </c>
      <c r="B2734" s="3" t="s">
        <v>60</v>
      </c>
      <c r="C2734" s="4" t="s">
        <v>11</v>
      </c>
      <c r="D2734" s="4">
        <v>998</v>
      </c>
      <c r="E2734" s="4" t="s">
        <v>1</v>
      </c>
      <c r="F2734" s="5">
        <v>22</v>
      </c>
      <c r="G2734" s="7">
        <v>21956</v>
      </c>
    </row>
    <row r="2735" spans="1:7" x14ac:dyDescent="0.3">
      <c r="A2735" s="2">
        <v>43895</v>
      </c>
      <c r="B2735" s="3" t="s">
        <v>60</v>
      </c>
      <c r="C2735" s="4" t="s">
        <v>11</v>
      </c>
      <c r="D2735" s="4">
        <v>441</v>
      </c>
      <c r="E2735" s="4" t="s">
        <v>1</v>
      </c>
      <c r="F2735" s="5">
        <v>22</v>
      </c>
      <c r="G2735" s="7">
        <v>9702</v>
      </c>
    </row>
    <row r="2736" spans="1:7" x14ac:dyDescent="0.3">
      <c r="A2736" s="2">
        <v>43895</v>
      </c>
      <c r="B2736" s="3" t="s">
        <v>60</v>
      </c>
      <c r="C2736" s="4" t="s">
        <v>11</v>
      </c>
      <c r="D2736" s="4">
        <v>674</v>
      </c>
      <c r="E2736" s="4" t="s">
        <v>1</v>
      </c>
      <c r="F2736" s="5">
        <v>22.5</v>
      </c>
      <c r="G2736" s="7">
        <v>15165</v>
      </c>
    </row>
    <row r="2737" spans="1:7" x14ac:dyDescent="0.3">
      <c r="A2737" s="2">
        <v>44275</v>
      </c>
      <c r="B2737" s="3" t="s">
        <v>184</v>
      </c>
      <c r="C2737" s="4" t="s">
        <v>13</v>
      </c>
      <c r="D2737" s="4">
        <v>204</v>
      </c>
      <c r="E2737" s="4" t="s">
        <v>2</v>
      </c>
      <c r="F2737" s="5">
        <v>145</v>
      </c>
      <c r="G2737" s="7">
        <v>29580</v>
      </c>
    </row>
    <row r="2738" spans="1:7" x14ac:dyDescent="0.3">
      <c r="A2738" s="2">
        <v>44287</v>
      </c>
      <c r="B2738" s="3" t="s">
        <v>184</v>
      </c>
      <c r="C2738" s="4" t="s">
        <v>13</v>
      </c>
      <c r="D2738" s="4">
        <v>150</v>
      </c>
      <c r="E2738" s="4" t="s">
        <v>2</v>
      </c>
      <c r="F2738" s="5">
        <v>145</v>
      </c>
      <c r="G2738" s="7">
        <v>21750</v>
      </c>
    </row>
    <row r="2739" spans="1:7" x14ac:dyDescent="0.3">
      <c r="A2739" s="2">
        <v>44294</v>
      </c>
      <c r="B2739" s="3" t="s">
        <v>184</v>
      </c>
      <c r="C2739" s="4" t="s">
        <v>13</v>
      </c>
      <c r="D2739" s="4">
        <v>50</v>
      </c>
      <c r="E2739" s="4" t="s">
        <v>2</v>
      </c>
      <c r="F2739" s="5">
        <v>165</v>
      </c>
      <c r="G2739" s="7">
        <v>8250</v>
      </c>
    </row>
    <row r="2740" spans="1:7" x14ac:dyDescent="0.3">
      <c r="A2740" s="2">
        <v>44294</v>
      </c>
      <c r="B2740" s="3" t="s">
        <v>184</v>
      </c>
      <c r="C2740" s="4" t="s">
        <v>13</v>
      </c>
      <c r="D2740" s="4">
        <v>135</v>
      </c>
      <c r="E2740" s="4" t="s">
        <v>2</v>
      </c>
      <c r="F2740" s="5">
        <v>145</v>
      </c>
      <c r="G2740" s="7">
        <v>19575</v>
      </c>
    </row>
    <row r="2741" spans="1:7" x14ac:dyDescent="0.3">
      <c r="A2741" s="2">
        <v>44308</v>
      </c>
      <c r="B2741" s="3" t="s">
        <v>184</v>
      </c>
      <c r="C2741" s="4" t="s">
        <v>13</v>
      </c>
      <c r="D2741" s="4">
        <v>145</v>
      </c>
      <c r="E2741" s="4" t="s">
        <v>2</v>
      </c>
      <c r="F2741" s="5">
        <v>145</v>
      </c>
      <c r="G2741" s="7">
        <v>21025</v>
      </c>
    </row>
    <row r="2742" spans="1:7" x14ac:dyDescent="0.3">
      <c r="A2742" s="2">
        <v>44344</v>
      </c>
      <c r="B2742" s="3" t="s">
        <v>184</v>
      </c>
      <c r="C2742" s="4" t="s">
        <v>13</v>
      </c>
      <c r="D2742" s="4">
        <v>100</v>
      </c>
      <c r="E2742" s="4" t="s">
        <v>2</v>
      </c>
      <c r="F2742" s="5">
        <v>145</v>
      </c>
      <c r="G2742" s="7">
        <v>14500</v>
      </c>
    </row>
    <row r="2743" spans="1:7" x14ac:dyDescent="0.3">
      <c r="A2743" s="2">
        <v>44384</v>
      </c>
      <c r="B2743" s="3" t="s">
        <v>184</v>
      </c>
      <c r="C2743" s="4" t="s">
        <v>13</v>
      </c>
      <c r="D2743" s="4">
        <v>49</v>
      </c>
      <c r="E2743" s="4" t="s">
        <v>2</v>
      </c>
      <c r="F2743" s="5">
        <v>165</v>
      </c>
      <c r="G2743" s="7">
        <v>8085</v>
      </c>
    </row>
    <row r="2744" spans="1:7" x14ac:dyDescent="0.3">
      <c r="A2744" s="2">
        <v>44384</v>
      </c>
      <c r="B2744" s="3" t="s">
        <v>184</v>
      </c>
      <c r="C2744" s="4" t="s">
        <v>13</v>
      </c>
      <c r="D2744" s="4">
        <v>100</v>
      </c>
      <c r="E2744" s="4" t="s">
        <v>2</v>
      </c>
      <c r="F2744" s="5">
        <v>145</v>
      </c>
      <c r="G2744" s="7">
        <v>14500</v>
      </c>
    </row>
    <row r="2745" spans="1:7" x14ac:dyDescent="0.3">
      <c r="A2745" s="2">
        <v>44411</v>
      </c>
      <c r="B2745" s="3" t="s">
        <v>184</v>
      </c>
      <c r="C2745" s="4" t="s">
        <v>13</v>
      </c>
      <c r="D2745" s="4">
        <v>114</v>
      </c>
      <c r="E2745" s="4" t="s">
        <v>2</v>
      </c>
      <c r="F2745" s="5">
        <v>137</v>
      </c>
      <c r="G2745" s="7">
        <v>15618</v>
      </c>
    </row>
    <row r="2746" spans="1:7" x14ac:dyDescent="0.3">
      <c r="A2746" s="2">
        <v>44490</v>
      </c>
      <c r="B2746" s="3" t="s">
        <v>184</v>
      </c>
      <c r="C2746" s="4" t="s">
        <v>13</v>
      </c>
      <c r="D2746" s="4">
        <v>1150</v>
      </c>
      <c r="E2746" s="4" t="s">
        <v>2</v>
      </c>
      <c r="F2746" s="5">
        <v>34</v>
      </c>
      <c r="G2746" s="7">
        <v>39100</v>
      </c>
    </row>
    <row r="2747" spans="1:7" x14ac:dyDescent="0.3">
      <c r="A2747" s="2">
        <v>44490</v>
      </c>
      <c r="B2747" s="3" t="s">
        <v>184</v>
      </c>
      <c r="C2747" s="4" t="s">
        <v>13</v>
      </c>
      <c r="D2747" s="4">
        <v>599</v>
      </c>
      <c r="E2747" s="4" t="s">
        <v>2</v>
      </c>
      <c r="F2747" s="5">
        <v>34</v>
      </c>
      <c r="G2747" s="7">
        <v>20366</v>
      </c>
    </row>
    <row r="2748" spans="1:7" x14ac:dyDescent="0.3">
      <c r="A2748" s="2">
        <v>44490</v>
      </c>
      <c r="B2748" s="3" t="s">
        <v>184</v>
      </c>
      <c r="C2748" s="4" t="s">
        <v>13</v>
      </c>
      <c r="D2748" s="4">
        <v>750</v>
      </c>
      <c r="E2748" s="4" t="s">
        <v>2</v>
      </c>
      <c r="F2748" s="5">
        <v>38</v>
      </c>
      <c r="G2748" s="7">
        <v>28500</v>
      </c>
    </row>
    <row r="2749" spans="1:7" x14ac:dyDescent="0.3">
      <c r="A2749" s="2">
        <v>44271</v>
      </c>
      <c r="B2749" s="3" t="s">
        <v>183</v>
      </c>
      <c r="C2749" s="4" t="s">
        <v>13</v>
      </c>
      <c r="D2749" s="4">
        <v>200</v>
      </c>
      <c r="E2749" s="4" t="s">
        <v>2</v>
      </c>
      <c r="F2749" s="5">
        <v>145</v>
      </c>
      <c r="G2749" s="7">
        <v>29000</v>
      </c>
    </row>
    <row r="2750" spans="1:7" x14ac:dyDescent="0.3">
      <c r="A2750" s="2">
        <v>44076</v>
      </c>
      <c r="B2750" s="3" t="s">
        <v>133</v>
      </c>
      <c r="C2750" s="4" t="s">
        <v>15</v>
      </c>
      <c r="D2750" s="4">
        <v>100</v>
      </c>
      <c r="E2750" s="4" t="s">
        <v>2</v>
      </c>
      <c r="F2750" s="5">
        <v>6</v>
      </c>
      <c r="G2750" s="7">
        <v>600</v>
      </c>
    </row>
    <row r="2751" spans="1:7" x14ac:dyDescent="0.3">
      <c r="A2751" s="2">
        <v>44076</v>
      </c>
      <c r="B2751" s="3" t="s">
        <v>133</v>
      </c>
      <c r="C2751" s="4" t="s">
        <v>11</v>
      </c>
      <c r="D2751" s="4">
        <v>49</v>
      </c>
      <c r="E2751" s="4" t="s">
        <v>1</v>
      </c>
      <c r="F2751" s="5">
        <v>33</v>
      </c>
      <c r="G2751" s="7">
        <v>1617</v>
      </c>
    </row>
    <row r="2752" spans="1:7" x14ac:dyDescent="0.3">
      <c r="A2752" s="2">
        <v>44076</v>
      </c>
      <c r="B2752" s="3" t="s">
        <v>133</v>
      </c>
      <c r="C2752" s="4" t="s">
        <v>11</v>
      </c>
      <c r="D2752" s="4">
        <v>256</v>
      </c>
      <c r="E2752" s="4" t="s">
        <v>1</v>
      </c>
      <c r="F2752" s="5">
        <v>33</v>
      </c>
      <c r="G2752" s="7">
        <v>8448</v>
      </c>
    </row>
    <row r="2753" spans="1:7" x14ac:dyDescent="0.3">
      <c r="A2753" s="2">
        <v>44076</v>
      </c>
      <c r="B2753" s="3" t="s">
        <v>133</v>
      </c>
      <c r="C2753" s="4" t="s">
        <v>11</v>
      </c>
      <c r="D2753" s="4">
        <v>200</v>
      </c>
      <c r="E2753" s="4" t="s">
        <v>1</v>
      </c>
      <c r="F2753" s="5">
        <v>33</v>
      </c>
      <c r="G2753" s="7">
        <v>6600</v>
      </c>
    </row>
    <row r="2754" spans="1:7" x14ac:dyDescent="0.3">
      <c r="A2754" s="2">
        <v>44076</v>
      </c>
      <c r="B2754" s="3" t="s">
        <v>133</v>
      </c>
      <c r="C2754" s="4" t="s">
        <v>15</v>
      </c>
      <c r="D2754" s="4">
        <v>900</v>
      </c>
      <c r="E2754" s="4" t="s">
        <v>2</v>
      </c>
      <c r="F2754" s="5">
        <v>5</v>
      </c>
      <c r="G2754" s="7">
        <v>4500</v>
      </c>
    </row>
    <row r="2755" spans="1:7" x14ac:dyDescent="0.3">
      <c r="A2755" s="2">
        <v>44538</v>
      </c>
      <c r="B2755" s="3" t="s">
        <v>133</v>
      </c>
      <c r="C2755" s="4" t="s">
        <v>11</v>
      </c>
      <c r="D2755" s="4">
        <v>254.7</v>
      </c>
      <c r="E2755" s="4" t="s">
        <v>1</v>
      </c>
      <c r="F2755" s="5">
        <v>46</v>
      </c>
      <c r="G2755" s="7">
        <v>11716.199999999999</v>
      </c>
    </row>
    <row r="2756" spans="1:7" x14ac:dyDescent="0.3">
      <c r="A2756" s="2">
        <v>44341</v>
      </c>
      <c r="B2756" s="3" t="s">
        <v>190</v>
      </c>
      <c r="C2756" s="4" t="s">
        <v>15</v>
      </c>
      <c r="D2756" s="4">
        <v>700</v>
      </c>
      <c r="E2756" s="4" t="s">
        <v>2</v>
      </c>
      <c r="F2756" s="5">
        <v>38.5</v>
      </c>
      <c r="G2756" s="7">
        <v>26950</v>
      </c>
    </row>
    <row r="2757" spans="1:7" x14ac:dyDescent="0.3">
      <c r="A2757" s="2">
        <v>44359</v>
      </c>
      <c r="B2757" s="3" t="s">
        <v>190</v>
      </c>
      <c r="C2757" s="4" t="s">
        <v>15</v>
      </c>
      <c r="D2757" s="4">
        <v>653</v>
      </c>
      <c r="E2757" s="4" t="s">
        <v>2</v>
      </c>
      <c r="F2757" s="5">
        <v>38.5</v>
      </c>
      <c r="G2757" s="7">
        <v>25140.5</v>
      </c>
    </row>
    <row r="2758" spans="1:7" x14ac:dyDescent="0.3">
      <c r="A2758" s="2">
        <v>44372</v>
      </c>
      <c r="B2758" s="3" t="s">
        <v>190</v>
      </c>
      <c r="C2758" s="4" t="s">
        <v>15</v>
      </c>
      <c r="D2758" s="4">
        <v>200</v>
      </c>
      <c r="E2758" s="4" t="s">
        <v>2</v>
      </c>
      <c r="F2758" s="5">
        <v>38.5</v>
      </c>
      <c r="G2758" s="7">
        <v>7700</v>
      </c>
    </row>
    <row r="2759" spans="1:7" x14ac:dyDescent="0.3">
      <c r="A2759" s="2">
        <v>44372</v>
      </c>
      <c r="B2759" s="3" t="s">
        <v>190</v>
      </c>
      <c r="C2759" s="4" t="s">
        <v>15</v>
      </c>
      <c r="D2759" s="4">
        <v>540</v>
      </c>
      <c r="E2759" s="4" t="s">
        <v>2</v>
      </c>
      <c r="F2759" s="5">
        <v>40.5</v>
      </c>
      <c r="G2759" s="7">
        <v>21870</v>
      </c>
    </row>
    <row r="2760" spans="1:7" x14ac:dyDescent="0.3">
      <c r="A2760" s="2">
        <v>44378</v>
      </c>
      <c r="B2760" s="3" t="s">
        <v>190</v>
      </c>
      <c r="C2760" s="4" t="s">
        <v>15</v>
      </c>
      <c r="D2760" s="4">
        <v>800</v>
      </c>
      <c r="E2760" s="4" t="s">
        <v>2</v>
      </c>
      <c r="F2760" s="5">
        <v>32</v>
      </c>
      <c r="G2760" s="7">
        <v>25600</v>
      </c>
    </row>
    <row r="2761" spans="1:7" x14ac:dyDescent="0.3">
      <c r="A2761" s="2">
        <v>44384</v>
      </c>
      <c r="B2761" s="3" t="s">
        <v>190</v>
      </c>
      <c r="C2761" s="4" t="s">
        <v>13</v>
      </c>
      <c r="D2761" s="4">
        <v>404</v>
      </c>
      <c r="E2761" s="4" t="s">
        <v>2</v>
      </c>
      <c r="F2761" s="5">
        <v>37</v>
      </c>
      <c r="G2761" s="7">
        <v>14948</v>
      </c>
    </row>
    <row r="2762" spans="1:7" x14ac:dyDescent="0.3">
      <c r="A2762" s="2">
        <v>44384</v>
      </c>
      <c r="B2762" s="3" t="s">
        <v>190</v>
      </c>
      <c r="C2762" s="4" t="s">
        <v>13</v>
      </c>
      <c r="D2762" s="4">
        <v>400</v>
      </c>
      <c r="E2762" s="4" t="s">
        <v>2</v>
      </c>
      <c r="F2762" s="5">
        <v>34.5</v>
      </c>
      <c r="G2762" s="7">
        <v>13800</v>
      </c>
    </row>
    <row r="2763" spans="1:7" x14ac:dyDescent="0.3">
      <c r="A2763" s="2">
        <v>44385</v>
      </c>
      <c r="B2763" s="3" t="s">
        <v>190</v>
      </c>
      <c r="C2763" s="4" t="s">
        <v>13</v>
      </c>
      <c r="D2763" s="4">
        <v>150</v>
      </c>
      <c r="E2763" s="4" t="s">
        <v>2</v>
      </c>
      <c r="F2763" s="5">
        <v>28</v>
      </c>
      <c r="G2763" s="7">
        <v>4200</v>
      </c>
    </row>
    <row r="2764" spans="1:7" x14ac:dyDescent="0.3">
      <c r="A2764" s="2">
        <v>44385</v>
      </c>
      <c r="B2764" s="3" t="s">
        <v>190</v>
      </c>
      <c r="C2764" s="4" t="s">
        <v>13</v>
      </c>
      <c r="D2764" s="4">
        <v>230</v>
      </c>
      <c r="E2764" s="4" t="s">
        <v>2</v>
      </c>
      <c r="F2764" s="5">
        <v>34</v>
      </c>
      <c r="G2764" s="7">
        <v>7820</v>
      </c>
    </row>
    <row r="2765" spans="1:7" x14ac:dyDescent="0.3">
      <c r="A2765" s="2">
        <v>44385</v>
      </c>
      <c r="B2765" s="3" t="s">
        <v>190</v>
      </c>
      <c r="C2765" s="4" t="s">
        <v>13</v>
      </c>
      <c r="D2765" s="4">
        <v>411</v>
      </c>
      <c r="E2765" s="4" t="s">
        <v>2</v>
      </c>
      <c r="F2765" s="5">
        <v>38.5</v>
      </c>
      <c r="G2765" s="7">
        <v>15823.5</v>
      </c>
    </row>
    <row r="2766" spans="1:7" x14ac:dyDescent="0.3">
      <c r="A2766" s="2">
        <v>44385</v>
      </c>
      <c r="B2766" s="3" t="s">
        <v>190</v>
      </c>
      <c r="C2766" s="4" t="s">
        <v>15</v>
      </c>
      <c r="D2766" s="4">
        <v>780</v>
      </c>
      <c r="E2766" s="4" t="s">
        <v>2</v>
      </c>
      <c r="F2766" s="5">
        <v>32</v>
      </c>
      <c r="G2766" s="7">
        <v>24960</v>
      </c>
    </row>
    <row r="2767" spans="1:7" x14ac:dyDescent="0.3">
      <c r="A2767" s="2">
        <v>44386</v>
      </c>
      <c r="B2767" s="3" t="s">
        <v>190</v>
      </c>
      <c r="C2767" s="4" t="s">
        <v>15</v>
      </c>
      <c r="D2767" s="4">
        <v>702</v>
      </c>
      <c r="E2767" s="4" t="s">
        <v>2</v>
      </c>
      <c r="F2767" s="5">
        <v>51</v>
      </c>
      <c r="G2767" s="7">
        <v>35802</v>
      </c>
    </row>
    <row r="2768" spans="1:7" x14ac:dyDescent="0.3">
      <c r="A2768" s="2">
        <v>44391</v>
      </c>
      <c r="B2768" s="3" t="s">
        <v>190</v>
      </c>
      <c r="C2768" s="4" t="s">
        <v>13</v>
      </c>
      <c r="D2768" s="4">
        <v>300</v>
      </c>
      <c r="E2768" s="4" t="s">
        <v>2</v>
      </c>
      <c r="F2768" s="5">
        <v>29</v>
      </c>
      <c r="G2768" s="7">
        <v>8700</v>
      </c>
    </row>
    <row r="2769" spans="1:7" x14ac:dyDescent="0.3">
      <c r="A2769" s="2">
        <v>44391</v>
      </c>
      <c r="B2769" s="3" t="s">
        <v>190</v>
      </c>
      <c r="C2769" s="4" t="s">
        <v>13</v>
      </c>
      <c r="D2769" s="4">
        <v>380</v>
      </c>
      <c r="E2769" s="4" t="s">
        <v>2</v>
      </c>
      <c r="F2769" s="5">
        <v>28</v>
      </c>
      <c r="G2769" s="7">
        <v>10640</v>
      </c>
    </row>
    <row r="2770" spans="1:7" x14ac:dyDescent="0.3">
      <c r="A2770" s="2">
        <v>44391</v>
      </c>
      <c r="B2770" s="3" t="s">
        <v>190</v>
      </c>
      <c r="C2770" s="4" t="s">
        <v>13</v>
      </c>
      <c r="D2770" s="4">
        <v>181</v>
      </c>
      <c r="E2770" s="4" t="s">
        <v>2</v>
      </c>
      <c r="F2770" s="5">
        <v>34</v>
      </c>
      <c r="G2770" s="7">
        <v>6154</v>
      </c>
    </row>
    <row r="2771" spans="1:7" x14ac:dyDescent="0.3">
      <c r="A2771" s="2">
        <v>44396</v>
      </c>
      <c r="B2771" s="3" t="s">
        <v>190</v>
      </c>
      <c r="C2771" s="4" t="s">
        <v>15</v>
      </c>
      <c r="D2771" s="4">
        <v>820</v>
      </c>
      <c r="E2771" s="4" t="s">
        <v>2</v>
      </c>
      <c r="F2771" s="5">
        <v>32</v>
      </c>
      <c r="G2771" s="7">
        <v>26240</v>
      </c>
    </row>
    <row r="2772" spans="1:7" x14ac:dyDescent="0.3">
      <c r="A2772" s="2">
        <v>44397</v>
      </c>
      <c r="B2772" s="3" t="s">
        <v>190</v>
      </c>
      <c r="C2772" s="4" t="s">
        <v>15</v>
      </c>
      <c r="D2772" s="4">
        <v>714</v>
      </c>
      <c r="E2772" s="4" t="s">
        <v>2</v>
      </c>
      <c r="F2772" s="5">
        <v>51</v>
      </c>
      <c r="G2772" s="7">
        <v>36414</v>
      </c>
    </row>
    <row r="2773" spans="1:7" x14ac:dyDescent="0.3">
      <c r="A2773" s="2">
        <v>44406</v>
      </c>
      <c r="B2773" s="3" t="s">
        <v>190</v>
      </c>
      <c r="C2773" s="4" t="s">
        <v>15</v>
      </c>
      <c r="D2773" s="4">
        <v>770</v>
      </c>
      <c r="E2773" s="4" t="s">
        <v>2</v>
      </c>
      <c r="F2773" s="5">
        <v>32</v>
      </c>
      <c r="G2773" s="7">
        <v>24640</v>
      </c>
    </row>
    <row r="2774" spans="1:7" x14ac:dyDescent="0.3">
      <c r="A2774" s="2">
        <v>44412</v>
      </c>
      <c r="B2774" s="3" t="s">
        <v>190</v>
      </c>
      <c r="C2774" s="4" t="s">
        <v>15</v>
      </c>
      <c r="D2774" s="4">
        <v>790</v>
      </c>
      <c r="E2774" s="4" t="s">
        <v>2</v>
      </c>
      <c r="F2774" s="5">
        <v>32</v>
      </c>
      <c r="G2774" s="7">
        <v>25280</v>
      </c>
    </row>
    <row r="2775" spans="1:7" x14ac:dyDescent="0.3">
      <c r="A2775" s="2">
        <v>44419</v>
      </c>
      <c r="B2775" s="3" t="s">
        <v>190</v>
      </c>
      <c r="C2775" s="4" t="s">
        <v>15</v>
      </c>
      <c r="D2775" s="4">
        <v>800</v>
      </c>
      <c r="E2775" s="4" t="s">
        <v>2</v>
      </c>
      <c r="F2775" s="5">
        <v>32</v>
      </c>
      <c r="G2775" s="7">
        <v>25600</v>
      </c>
    </row>
    <row r="2776" spans="1:7" x14ac:dyDescent="0.3">
      <c r="A2776" s="2">
        <v>44419</v>
      </c>
      <c r="B2776" s="3" t="s">
        <v>190</v>
      </c>
      <c r="C2776" s="4" t="s">
        <v>15</v>
      </c>
      <c r="D2776" s="4">
        <v>740</v>
      </c>
      <c r="E2776" s="4" t="s">
        <v>2</v>
      </c>
      <c r="F2776" s="5">
        <v>32</v>
      </c>
      <c r="G2776" s="7">
        <v>23680</v>
      </c>
    </row>
    <row r="2777" spans="1:7" x14ac:dyDescent="0.3">
      <c r="A2777" s="2">
        <v>44427</v>
      </c>
      <c r="B2777" s="3" t="s">
        <v>190</v>
      </c>
      <c r="C2777" s="4" t="s">
        <v>13</v>
      </c>
      <c r="D2777" s="4">
        <v>90</v>
      </c>
      <c r="E2777" s="4" t="s">
        <v>2</v>
      </c>
      <c r="F2777" s="5">
        <v>34</v>
      </c>
      <c r="G2777" s="7">
        <v>3060</v>
      </c>
    </row>
    <row r="2778" spans="1:7" x14ac:dyDescent="0.3">
      <c r="A2778" s="2">
        <v>44427</v>
      </c>
      <c r="B2778" s="3" t="s">
        <v>190</v>
      </c>
      <c r="C2778" s="4" t="s">
        <v>13</v>
      </c>
      <c r="D2778" s="4">
        <v>597</v>
      </c>
      <c r="E2778" s="4" t="s">
        <v>2</v>
      </c>
      <c r="F2778" s="5">
        <v>32</v>
      </c>
      <c r="G2778" s="7">
        <v>19104</v>
      </c>
    </row>
    <row r="2779" spans="1:7" x14ac:dyDescent="0.3">
      <c r="A2779" s="2">
        <v>44463</v>
      </c>
      <c r="B2779" s="3" t="s">
        <v>190</v>
      </c>
      <c r="C2779" s="4" t="s">
        <v>13</v>
      </c>
      <c r="D2779" s="4">
        <v>401</v>
      </c>
      <c r="E2779" s="4" t="s">
        <v>2</v>
      </c>
      <c r="F2779" s="5">
        <v>34</v>
      </c>
      <c r="G2779" s="7">
        <v>13634</v>
      </c>
    </row>
    <row r="2780" spans="1:7" x14ac:dyDescent="0.3">
      <c r="A2780" s="2">
        <v>44463</v>
      </c>
      <c r="B2780" s="3" t="s">
        <v>190</v>
      </c>
      <c r="C2780" s="4" t="s">
        <v>13</v>
      </c>
      <c r="D2780" s="4">
        <v>404</v>
      </c>
      <c r="E2780" s="4" t="s">
        <v>2</v>
      </c>
      <c r="F2780" s="5">
        <v>32</v>
      </c>
      <c r="G2780" s="7">
        <v>12928</v>
      </c>
    </row>
    <row r="2781" spans="1:7" x14ac:dyDescent="0.3">
      <c r="A2781" s="2">
        <v>44504</v>
      </c>
      <c r="B2781" s="3" t="s">
        <v>190</v>
      </c>
      <c r="C2781" s="4" t="s">
        <v>15</v>
      </c>
      <c r="D2781" s="4">
        <v>800</v>
      </c>
      <c r="E2781" s="4" t="s">
        <v>2</v>
      </c>
      <c r="F2781" s="5">
        <v>33.75</v>
      </c>
      <c r="G2781" s="7">
        <v>27000</v>
      </c>
    </row>
    <row r="2782" spans="1:7" x14ac:dyDescent="0.3">
      <c r="A2782" s="2">
        <v>44509</v>
      </c>
      <c r="B2782" s="3" t="s">
        <v>190</v>
      </c>
      <c r="C2782" s="4" t="s">
        <v>15</v>
      </c>
      <c r="D2782" s="4">
        <v>800</v>
      </c>
      <c r="E2782" s="4" t="s">
        <v>2</v>
      </c>
      <c r="F2782" s="5">
        <v>33.75</v>
      </c>
      <c r="G2782" s="7">
        <v>27000</v>
      </c>
    </row>
    <row r="2783" spans="1:7" x14ac:dyDescent="0.3">
      <c r="A2783" s="2">
        <v>44445</v>
      </c>
      <c r="B2783" s="3" t="s">
        <v>212</v>
      </c>
      <c r="C2783" s="4" t="s">
        <v>13</v>
      </c>
      <c r="D2783" s="4">
        <v>100</v>
      </c>
      <c r="E2783" s="4" t="s">
        <v>2</v>
      </c>
      <c r="F2783" s="5">
        <v>161</v>
      </c>
      <c r="G2783" s="7">
        <v>16100</v>
      </c>
    </row>
    <row r="2784" spans="1:7" x14ac:dyDescent="0.3">
      <c r="A2784" s="2">
        <v>44540</v>
      </c>
      <c r="B2784" s="3" t="s">
        <v>231</v>
      </c>
      <c r="C2784" s="4" t="s">
        <v>11</v>
      </c>
      <c r="D2784" s="4">
        <v>1060</v>
      </c>
      <c r="E2784" s="4" t="s">
        <v>1</v>
      </c>
      <c r="F2784" s="5">
        <v>34</v>
      </c>
      <c r="G2784" s="7">
        <v>36040</v>
      </c>
    </row>
    <row r="2785" spans="1:7" x14ac:dyDescent="0.3">
      <c r="A2785" s="2">
        <v>44418</v>
      </c>
      <c r="B2785" s="3" t="s">
        <v>203</v>
      </c>
      <c r="C2785" s="4" t="s">
        <v>11</v>
      </c>
      <c r="D2785" s="4">
        <v>492</v>
      </c>
      <c r="E2785" s="4" t="s">
        <v>1</v>
      </c>
      <c r="F2785" s="5">
        <v>34.5</v>
      </c>
      <c r="G2785" s="7">
        <v>16974</v>
      </c>
    </row>
    <row r="2786" spans="1:7" x14ac:dyDescent="0.3">
      <c r="A2786" s="2">
        <v>44418</v>
      </c>
      <c r="B2786" s="3" t="s">
        <v>203</v>
      </c>
      <c r="C2786" s="4" t="s">
        <v>11</v>
      </c>
      <c r="D2786" s="4">
        <v>470</v>
      </c>
      <c r="E2786" s="4" t="s">
        <v>1</v>
      </c>
      <c r="F2786" s="5">
        <v>34.5</v>
      </c>
      <c r="G2786" s="7">
        <v>16215</v>
      </c>
    </row>
    <row r="2787" spans="1:7" x14ac:dyDescent="0.3">
      <c r="A2787" s="2">
        <v>44438</v>
      </c>
      <c r="B2787" s="3" t="s">
        <v>203</v>
      </c>
      <c r="C2787" s="4" t="s">
        <v>11</v>
      </c>
      <c r="D2787" s="4">
        <v>564</v>
      </c>
      <c r="E2787" s="4" t="s">
        <v>1</v>
      </c>
      <c r="F2787" s="5">
        <v>33.75</v>
      </c>
      <c r="G2787" s="7">
        <v>19035</v>
      </c>
    </row>
    <row r="2788" spans="1:7" x14ac:dyDescent="0.3">
      <c r="A2788" s="2">
        <v>43719</v>
      </c>
      <c r="B2788" s="3" t="s">
        <v>115</v>
      </c>
      <c r="C2788" s="4" t="s">
        <v>11</v>
      </c>
      <c r="D2788" s="4">
        <v>12060</v>
      </c>
      <c r="E2788" s="4" t="s">
        <v>2</v>
      </c>
      <c r="F2788" s="5">
        <v>10</v>
      </c>
      <c r="G2788" s="7">
        <v>120600</v>
      </c>
    </row>
    <row r="2789" spans="1:7" x14ac:dyDescent="0.3">
      <c r="A2789" s="2">
        <v>44097</v>
      </c>
      <c r="B2789" s="3" t="s">
        <v>156</v>
      </c>
      <c r="C2789" s="4" t="s">
        <v>11</v>
      </c>
      <c r="D2789" s="4">
        <v>1860</v>
      </c>
      <c r="E2789" s="4" t="s">
        <v>1</v>
      </c>
      <c r="F2789" s="5">
        <v>24</v>
      </c>
      <c r="G2789" s="7">
        <v>44640</v>
      </c>
    </row>
    <row r="2790" spans="1:7" x14ac:dyDescent="0.3">
      <c r="A2790" s="2">
        <v>44429</v>
      </c>
      <c r="B2790" s="3" t="s">
        <v>207</v>
      </c>
      <c r="C2790" s="4" t="s">
        <v>13</v>
      </c>
      <c r="D2790" s="4">
        <v>9750</v>
      </c>
      <c r="E2790" s="4" t="s">
        <v>2</v>
      </c>
      <c r="F2790" s="5">
        <v>29.6</v>
      </c>
      <c r="G2790" s="7">
        <v>288600</v>
      </c>
    </row>
    <row r="2791" spans="1:7" x14ac:dyDescent="0.3">
      <c r="A2791" s="2">
        <v>44434</v>
      </c>
      <c r="B2791" s="3" t="s">
        <v>207</v>
      </c>
      <c r="C2791" s="4" t="s">
        <v>13</v>
      </c>
      <c r="D2791" s="4">
        <v>5050</v>
      </c>
      <c r="E2791" s="4" t="s">
        <v>2</v>
      </c>
      <c r="F2791" s="5">
        <v>56.5</v>
      </c>
      <c r="G2791" s="7">
        <v>285325</v>
      </c>
    </row>
    <row r="2792" spans="1:7" x14ac:dyDescent="0.3">
      <c r="A2792" s="2">
        <v>44441</v>
      </c>
      <c r="B2792" s="3" t="s">
        <v>207</v>
      </c>
      <c r="C2792" s="4" t="s">
        <v>13</v>
      </c>
      <c r="D2792" s="4">
        <v>10200</v>
      </c>
      <c r="E2792" s="4" t="s">
        <v>2</v>
      </c>
      <c r="F2792" s="5">
        <v>29.6</v>
      </c>
      <c r="G2792" s="7">
        <v>301920</v>
      </c>
    </row>
    <row r="2793" spans="1:7" x14ac:dyDescent="0.3">
      <c r="A2793" s="2">
        <v>44446</v>
      </c>
      <c r="B2793" s="3" t="s">
        <v>207</v>
      </c>
      <c r="C2793" s="4" t="s">
        <v>13</v>
      </c>
      <c r="D2793" s="4">
        <v>4425</v>
      </c>
      <c r="E2793" s="4" t="s">
        <v>2</v>
      </c>
      <c r="F2793" s="5">
        <v>56.5</v>
      </c>
      <c r="G2793" s="7">
        <v>250012.5</v>
      </c>
    </row>
    <row r="2794" spans="1:7" x14ac:dyDescent="0.3">
      <c r="A2794" s="2">
        <v>44453</v>
      </c>
      <c r="B2794" s="3" t="s">
        <v>207</v>
      </c>
      <c r="C2794" s="4" t="s">
        <v>13</v>
      </c>
      <c r="D2794" s="4">
        <v>7560</v>
      </c>
      <c r="E2794" s="4" t="s">
        <v>2</v>
      </c>
      <c r="F2794" s="5">
        <v>29.6</v>
      </c>
      <c r="G2794" s="7">
        <v>223776</v>
      </c>
    </row>
    <row r="2795" spans="1:7" x14ac:dyDescent="0.3">
      <c r="A2795" s="2">
        <v>44461</v>
      </c>
      <c r="B2795" s="3" t="s">
        <v>207</v>
      </c>
      <c r="C2795" s="4" t="s">
        <v>13</v>
      </c>
      <c r="D2795" s="4">
        <v>7915</v>
      </c>
      <c r="E2795" s="4" t="s">
        <v>2</v>
      </c>
      <c r="F2795" s="5">
        <v>29.6</v>
      </c>
      <c r="G2795" s="7">
        <v>234284</v>
      </c>
    </row>
    <row r="2796" spans="1:7" x14ac:dyDescent="0.3">
      <c r="A2796" s="2">
        <v>44461</v>
      </c>
      <c r="B2796" s="3" t="s">
        <v>207</v>
      </c>
      <c r="C2796" s="4" t="s">
        <v>13</v>
      </c>
      <c r="D2796" s="4">
        <v>4950</v>
      </c>
      <c r="E2796" s="4" t="s">
        <v>2</v>
      </c>
      <c r="F2796" s="5">
        <v>56.5</v>
      </c>
      <c r="G2796" s="7">
        <v>279675</v>
      </c>
    </row>
    <row r="2797" spans="1:7" x14ac:dyDescent="0.3">
      <c r="A2797" s="2">
        <v>44466</v>
      </c>
      <c r="B2797" s="3" t="s">
        <v>207</v>
      </c>
      <c r="C2797" s="4" t="s">
        <v>13</v>
      </c>
      <c r="D2797" s="4">
        <v>5490</v>
      </c>
      <c r="E2797" s="4" t="s">
        <v>2</v>
      </c>
      <c r="F2797" s="5">
        <v>56.5</v>
      </c>
      <c r="G2797" s="7">
        <v>310185</v>
      </c>
    </row>
    <row r="2798" spans="1:7" x14ac:dyDescent="0.3">
      <c r="A2798" s="2">
        <v>44474</v>
      </c>
      <c r="B2798" s="3" t="s">
        <v>207</v>
      </c>
      <c r="C2798" s="4" t="s">
        <v>13</v>
      </c>
      <c r="D2798" s="4">
        <v>8150</v>
      </c>
      <c r="E2798" s="4" t="s">
        <v>2</v>
      </c>
      <c r="F2798" s="5">
        <v>29.6</v>
      </c>
      <c r="G2798" s="7">
        <v>241240</v>
      </c>
    </row>
    <row r="2799" spans="1:7" x14ac:dyDescent="0.3">
      <c r="A2799" s="2">
        <v>44480</v>
      </c>
      <c r="B2799" s="3" t="s">
        <v>207</v>
      </c>
      <c r="C2799" s="4" t="s">
        <v>13</v>
      </c>
      <c r="D2799" s="4">
        <v>8050</v>
      </c>
      <c r="E2799" s="4" t="s">
        <v>2</v>
      </c>
      <c r="F2799" s="5">
        <v>30</v>
      </c>
      <c r="G2799" s="7">
        <v>241500</v>
      </c>
    </row>
    <row r="2800" spans="1:7" x14ac:dyDescent="0.3">
      <c r="A2800" s="2">
        <v>44488</v>
      </c>
      <c r="B2800" s="3" t="s">
        <v>207</v>
      </c>
      <c r="C2800" s="4" t="s">
        <v>13</v>
      </c>
      <c r="D2800" s="4">
        <v>3670</v>
      </c>
      <c r="E2800" s="4" t="s">
        <v>2</v>
      </c>
      <c r="F2800" s="5">
        <v>56.5</v>
      </c>
      <c r="G2800" s="7">
        <v>207355</v>
      </c>
    </row>
    <row r="2801" spans="1:7" x14ac:dyDescent="0.3">
      <c r="A2801" s="2">
        <v>44488</v>
      </c>
      <c r="B2801" s="3" t="s">
        <v>207</v>
      </c>
      <c r="C2801" s="4" t="s">
        <v>13</v>
      </c>
      <c r="D2801" s="4">
        <v>3450</v>
      </c>
      <c r="E2801" s="4" t="s">
        <v>2</v>
      </c>
      <c r="F2801" s="5">
        <v>79.25</v>
      </c>
      <c r="G2801" s="7">
        <v>273412.5</v>
      </c>
    </row>
    <row r="2802" spans="1:7" x14ac:dyDescent="0.3">
      <c r="A2802" s="2">
        <v>44491</v>
      </c>
      <c r="B2802" s="3" t="s">
        <v>207</v>
      </c>
      <c r="C2802" s="4" t="s">
        <v>13</v>
      </c>
      <c r="D2802" s="4">
        <v>4985</v>
      </c>
      <c r="E2802" s="4" t="s">
        <v>2</v>
      </c>
      <c r="F2802" s="5">
        <v>56.5</v>
      </c>
      <c r="G2802" s="7">
        <v>281652.5</v>
      </c>
    </row>
    <row r="2803" spans="1:7" x14ac:dyDescent="0.3">
      <c r="A2803" s="2">
        <v>44516</v>
      </c>
      <c r="B2803" s="3" t="s">
        <v>207</v>
      </c>
      <c r="C2803" s="4" t="s">
        <v>13</v>
      </c>
      <c r="D2803" s="4">
        <v>4750</v>
      </c>
      <c r="E2803" s="4" t="s">
        <v>2</v>
      </c>
      <c r="F2803" s="5">
        <v>58.5</v>
      </c>
      <c r="G2803" s="7">
        <v>277875</v>
      </c>
    </row>
    <row r="2804" spans="1:7" x14ac:dyDescent="0.3">
      <c r="A2804" s="2">
        <v>44517</v>
      </c>
      <c r="B2804" s="3" t="s">
        <v>207</v>
      </c>
      <c r="C2804" s="4" t="s">
        <v>13</v>
      </c>
      <c r="D2804" s="4">
        <v>4050</v>
      </c>
      <c r="E2804" s="4" t="s">
        <v>2</v>
      </c>
      <c r="F2804" s="5">
        <v>79.25</v>
      </c>
      <c r="G2804" s="7">
        <v>320962.5</v>
      </c>
    </row>
    <row r="2805" spans="1:7" x14ac:dyDescent="0.3">
      <c r="A2805" s="2">
        <v>44517</v>
      </c>
      <c r="B2805" s="3" t="s">
        <v>207</v>
      </c>
      <c r="C2805" s="4" t="s">
        <v>13</v>
      </c>
      <c r="D2805" s="4">
        <v>8940</v>
      </c>
      <c r="E2805" s="4" t="s">
        <v>2</v>
      </c>
      <c r="F2805" s="5">
        <v>32</v>
      </c>
      <c r="G2805" s="7">
        <v>286080</v>
      </c>
    </row>
    <row r="2806" spans="1:7" x14ac:dyDescent="0.3">
      <c r="A2806" s="2">
        <v>44525</v>
      </c>
      <c r="B2806" s="3" t="s">
        <v>207</v>
      </c>
      <c r="C2806" s="4" t="s">
        <v>13</v>
      </c>
      <c r="D2806" s="4">
        <v>3310</v>
      </c>
      <c r="E2806" s="4" t="s">
        <v>2</v>
      </c>
      <c r="F2806" s="5">
        <v>79.25</v>
      </c>
      <c r="G2806" s="7">
        <v>262317.5</v>
      </c>
    </row>
    <row r="2807" spans="1:7" x14ac:dyDescent="0.3">
      <c r="A2807" s="2">
        <v>44529</v>
      </c>
      <c r="B2807" s="3" t="s">
        <v>207</v>
      </c>
      <c r="C2807" s="4" t="s">
        <v>13</v>
      </c>
      <c r="D2807" s="4">
        <v>3584</v>
      </c>
      <c r="E2807" s="4" t="s">
        <v>2</v>
      </c>
      <c r="F2807" s="5">
        <v>79.25</v>
      </c>
      <c r="G2807" s="7">
        <v>284032</v>
      </c>
    </row>
    <row r="2808" spans="1:7" x14ac:dyDescent="0.3">
      <c r="A2808" s="2">
        <v>44543</v>
      </c>
      <c r="B2808" s="3" t="s">
        <v>207</v>
      </c>
      <c r="C2808" s="4" t="s">
        <v>13</v>
      </c>
      <c r="D2808" s="4">
        <v>3555</v>
      </c>
      <c r="E2808" s="4" t="s">
        <v>2</v>
      </c>
      <c r="F2808" s="5">
        <v>79.25</v>
      </c>
      <c r="G2808" s="7">
        <v>281733.75</v>
      </c>
    </row>
    <row r="2809" spans="1:7" x14ac:dyDescent="0.3">
      <c r="A2809" s="2">
        <v>44545</v>
      </c>
      <c r="B2809" s="3" t="s">
        <v>207</v>
      </c>
      <c r="C2809" s="4" t="s">
        <v>13</v>
      </c>
      <c r="D2809" s="4">
        <v>3652</v>
      </c>
      <c r="E2809" s="4" t="s">
        <v>2</v>
      </c>
      <c r="F2809" s="5">
        <v>79</v>
      </c>
      <c r="G2809" s="7">
        <v>288508</v>
      </c>
    </row>
    <row r="2810" spans="1:7" x14ac:dyDescent="0.3">
      <c r="A2810" s="2">
        <v>44420</v>
      </c>
      <c r="B2810" s="3" t="s">
        <v>204</v>
      </c>
      <c r="C2810" s="4" t="s">
        <v>14</v>
      </c>
      <c r="D2810" s="4">
        <v>255.8</v>
      </c>
      <c r="E2810" s="4" t="s">
        <v>1</v>
      </c>
      <c r="F2810" s="5">
        <v>37</v>
      </c>
      <c r="G2810" s="7">
        <v>9464.6</v>
      </c>
    </row>
    <row r="2811" spans="1:7" x14ac:dyDescent="0.3">
      <c r="A2811" s="2">
        <v>43585</v>
      </c>
      <c r="B2811" s="3" t="s">
        <v>52</v>
      </c>
      <c r="C2811" s="4" t="s">
        <v>11</v>
      </c>
      <c r="D2811" s="4">
        <v>489</v>
      </c>
      <c r="E2811" s="4" t="s">
        <v>1</v>
      </c>
      <c r="F2811" s="5">
        <v>28.5</v>
      </c>
      <c r="G2811" s="7">
        <v>13936.5</v>
      </c>
    </row>
    <row r="2812" spans="1:7" x14ac:dyDescent="0.3">
      <c r="A2812" s="2">
        <v>43585</v>
      </c>
      <c r="B2812" s="3" t="s">
        <v>52</v>
      </c>
      <c r="C2812" s="4" t="s">
        <v>11</v>
      </c>
      <c r="D2812" s="4">
        <v>441</v>
      </c>
      <c r="E2812" s="4" t="s">
        <v>1</v>
      </c>
      <c r="F2812" s="5">
        <v>27.5</v>
      </c>
      <c r="G2812" s="7">
        <v>12127.5</v>
      </c>
    </row>
    <row r="2813" spans="1:7" x14ac:dyDescent="0.3">
      <c r="A2813" s="2">
        <v>43600</v>
      </c>
      <c r="B2813" s="3" t="s">
        <v>52</v>
      </c>
      <c r="C2813" s="4" t="s">
        <v>11</v>
      </c>
      <c r="D2813" s="4">
        <v>1297</v>
      </c>
      <c r="E2813" s="4" t="s">
        <v>1</v>
      </c>
      <c r="F2813" s="5">
        <v>24</v>
      </c>
      <c r="G2813" s="7">
        <v>31128</v>
      </c>
    </row>
    <row r="2814" spans="1:7" x14ac:dyDescent="0.3">
      <c r="A2814" s="2">
        <v>43617</v>
      </c>
      <c r="B2814" s="3" t="s">
        <v>52</v>
      </c>
      <c r="C2814" s="4" t="s">
        <v>11</v>
      </c>
      <c r="D2814" s="4">
        <v>812</v>
      </c>
      <c r="E2814" s="4" t="s">
        <v>1</v>
      </c>
      <c r="F2814" s="5">
        <v>29</v>
      </c>
      <c r="G2814" s="7">
        <v>23548</v>
      </c>
    </row>
    <row r="2815" spans="1:7" x14ac:dyDescent="0.3">
      <c r="A2815" s="2">
        <v>43619</v>
      </c>
      <c r="B2815" s="3" t="s">
        <v>52</v>
      </c>
      <c r="C2815" s="4" t="s">
        <v>11</v>
      </c>
      <c r="D2815" s="4">
        <v>972</v>
      </c>
      <c r="E2815" s="4" t="s">
        <v>1</v>
      </c>
      <c r="F2815" s="5">
        <v>28.75</v>
      </c>
      <c r="G2815" s="7">
        <v>27945</v>
      </c>
    </row>
    <row r="2816" spans="1:7" x14ac:dyDescent="0.3">
      <c r="A2816" s="2">
        <v>43619</v>
      </c>
      <c r="B2816" s="3" t="s">
        <v>52</v>
      </c>
      <c r="C2816" s="4" t="s">
        <v>11</v>
      </c>
      <c r="D2816" s="4">
        <v>467</v>
      </c>
      <c r="E2816" s="4" t="s">
        <v>1</v>
      </c>
      <c r="F2816" s="5">
        <v>28.75</v>
      </c>
      <c r="G2816" s="7">
        <v>13426.25</v>
      </c>
    </row>
    <row r="2817" spans="1:7" x14ac:dyDescent="0.3">
      <c r="A2817" s="2">
        <v>43624</v>
      </c>
      <c r="B2817" s="3" t="s">
        <v>52</v>
      </c>
      <c r="C2817" s="4" t="s">
        <v>11</v>
      </c>
      <c r="D2817" s="4">
        <v>424</v>
      </c>
      <c r="E2817" s="4" t="s">
        <v>1</v>
      </c>
      <c r="F2817" s="5">
        <v>37.5</v>
      </c>
      <c r="G2817" s="7">
        <v>15900</v>
      </c>
    </row>
    <row r="2818" spans="1:7" x14ac:dyDescent="0.3">
      <c r="A2818" s="2">
        <v>43629</v>
      </c>
      <c r="B2818" s="3" t="s">
        <v>52</v>
      </c>
      <c r="C2818" s="4" t="s">
        <v>11</v>
      </c>
      <c r="D2818" s="4">
        <v>2579</v>
      </c>
      <c r="E2818" s="4" t="s">
        <v>1</v>
      </c>
      <c r="F2818" s="5">
        <v>28.25</v>
      </c>
      <c r="G2818" s="7">
        <v>72856.75</v>
      </c>
    </row>
    <row r="2819" spans="1:7" x14ac:dyDescent="0.3">
      <c r="A2819" s="2">
        <v>43707</v>
      </c>
      <c r="B2819" s="3" t="s">
        <v>52</v>
      </c>
      <c r="C2819" s="4" t="s">
        <v>11</v>
      </c>
      <c r="D2819" s="4">
        <v>863</v>
      </c>
      <c r="E2819" s="4" t="s">
        <v>1</v>
      </c>
      <c r="F2819" s="5">
        <v>21.5</v>
      </c>
      <c r="G2819" s="7">
        <v>18554.5</v>
      </c>
    </row>
    <row r="2820" spans="1:7" x14ac:dyDescent="0.3">
      <c r="A2820" s="2">
        <v>43707</v>
      </c>
      <c r="B2820" s="3" t="s">
        <v>52</v>
      </c>
      <c r="C2820" s="4" t="s">
        <v>11</v>
      </c>
      <c r="D2820" s="4">
        <v>586</v>
      </c>
      <c r="E2820" s="4" t="s">
        <v>1</v>
      </c>
      <c r="F2820" s="5">
        <v>21.5</v>
      </c>
      <c r="G2820" s="7">
        <v>12599</v>
      </c>
    </row>
    <row r="2821" spans="1:7" x14ac:dyDescent="0.3">
      <c r="A2821" s="2">
        <v>43729</v>
      </c>
      <c r="B2821" s="3" t="s">
        <v>52</v>
      </c>
      <c r="C2821" s="4" t="s">
        <v>11</v>
      </c>
      <c r="D2821" s="4">
        <v>2713</v>
      </c>
      <c r="E2821" s="4" t="s">
        <v>1</v>
      </c>
      <c r="F2821" s="5">
        <v>26.75</v>
      </c>
      <c r="G2821" s="7">
        <v>72572.75</v>
      </c>
    </row>
    <row r="2822" spans="1:7" x14ac:dyDescent="0.3">
      <c r="A2822" s="2">
        <v>44147</v>
      </c>
      <c r="B2822" s="3" t="s">
        <v>52</v>
      </c>
      <c r="C2822" s="4" t="s">
        <v>11</v>
      </c>
      <c r="D2822" s="4">
        <v>282</v>
      </c>
      <c r="E2822" s="4" t="s">
        <v>1</v>
      </c>
      <c r="F2822" s="5">
        <v>28</v>
      </c>
      <c r="G2822" s="7">
        <v>7896</v>
      </c>
    </row>
    <row r="2823" spans="1:7" x14ac:dyDescent="0.3">
      <c r="A2823" s="2">
        <v>44186</v>
      </c>
      <c r="B2823" s="3" t="s">
        <v>52</v>
      </c>
      <c r="C2823" s="4" t="s">
        <v>11</v>
      </c>
      <c r="D2823" s="4">
        <v>700</v>
      </c>
      <c r="E2823" s="4" t="s">
        <v>1</v>
      </c>
      <c r="F2823" s="5">
        <v>34</v>
      </c>
      <c r="G2823" s="7">
        <v>23800</v>
      </c>
    </row>
    <row r="2824" spans="1:7" x14ac:dyDescent="0.3">
      <c r="A2824" s="2">
        <v>44200</v>
      </c>
      <c r="B2824" s="3" t="s">
        <v>52</v>
      </c>
      <c r="C2824" s="4" t="s">
        <v>11</v>
      </c>
      <c r="D2824" s="4">
        <v>801</v>
      </c>
      <c r="E2824" s="4" t="s">
        <v>1</v>
      </c>
      <c r="F2824" s="5">
        <v>30.25</v>
      </c>
      <c r="G2824" s="7">
        <v>24230.25</v>
      </c>
    </row>
    <row r="2825" spans="1:7" x14ac:dyDescent="0.3">
      <c r="A2825" s="2">
        <v>44266</v>
      </c>
      <c r="B2825" s="3" t="s">
        <v>52</v>
      </c>
      <c r="C2825" s="4" t="s">
        <v>11</v>
      </c>
      <c r="D2825" s="4">
        <v>621</v>
      </c>
      <c r="E2825" s="4" t="s">
        <v>1</v>
      </c>
      <c r="F2825" s="5">
        <v>40</v>
      </c>
      <c r="G2825" s="7">
        <v>24840</v>
      </c>
    </row>
    <row r="2826" spans="1:7" x14ac:dyDescent="0.3">
      <c r="A2826" s="2">
        <v>44273</v>
      </c>
      <c r="B2826" s="3" t="s">
        <v>52</v>
      </c>
      <c r="C2826" s="4" t="s">
        <v>11</v>
      </c>
      <c r="D2826" s="4">
        <v>467</v>
      </c>
      <c r="E2826" s="4" t="s">
        <v>1</v>
      </c>
      <c r="F2826" s="5">
        <v>42.5</v>
      </c>
      <c r="G2826" s="7">
        <v>19847.5</v>
      </c>
    </row>
    <row r="2827" spans="1:7" x14ac:dyDescent="0.3">
      <c r="A2827" s="2">
        <v>44281</v>
      </c>
      <c r="B2827" s="3" t="s">
        <v>52</v>
      </c>
      <c r="C2827" s="4" t="s">
        <v>14</v>
      </c>
      <c r="D2827" s="4">
        <v>157</v>
      </c>
      <c r="E2827" s="4" t="s">
        <v>1</v>
      </c>
      <c r="F2827" s="5">
        <v>42.5</v>
      </c>
      <c r="G2827" s="7">
        <v>6672.5</v>
      </c>
    </row>
    <row r="2828" spans="1:7" x14ac:dyDescent="0.3">
      <c r="A2828" s="2">
        <v>44326</v>
      </c>
      <c r="B2828" s="3" t="s">
        <v>52</v>
      </c>
      <c r="C2828" s="4" t="s">
        <v>11</v>
      </c>
      <c r="D2828" s="4">
        <v>526</v>
      </c>
      <c r="E2828" s="4" t="s">
        <v>1</v>
      </c>
      <c r="F2828" s="5">
        <v>40.75</v>
      </c>
      <c r="G2828" s="7">
        <v>21434.5</v>
      </c>
    </row>
    <row r="2829" spans="1:7" x14ac:dyDescent="0.3">
      <c r="A2829" s="2">
        <v>44387</v>
      </c>
      <c r="B2829" s="3" t="s">
        <v>52</v>
      </c>
      <c r="C2829" s="4" t="s">
        <v>11</v>
      </c>
      <c r="D2829" s="4">
        <v>605</v>
      </c>
      <c r="E2829" s="4" t="s">
        <v>1</v>
      </c>
      <c r="F2829" s="5">
        <v>36.799999999999997</v>
      </c>
      <c r="G2829" s="7">
        <v>22264</v>
      </c>
    </row>
    <row r="2830" spans="1:7" x14ac:dyDescent="0.3">
      <c r="A2830" s="2">
        <v>44413</v>
      </c>
      <c r="B2830" s="3" t="s">
        <v>52</v>
      </c>
      <c r="C2830" s="4" t="s">
        <v>11</v>
      </c>
      <c r="D2830" s="4">
        <v>620</v>
      </c>
      <c r="E2830" s="4" t="s">
        <v>1</v>
      </c>
      <c r="F2830" s="5">
        <v>37</v>
      </c>
      <c r="G2830" s="7">
        <v>22940</v>
      </c>
    </row>
    <row r="2831" spans="1:7" x14ac:dyDescent="0.3">
      <c r="A2831" s="2">
        <v>44433</v>
      </c>
      <c r="B2831" s="3" t="s">
        <v>52</v>
      </c>
      <c r="C2831" s="4" t="s">
        <v>11</v>
      </c>
      <c r="D2831" s="4">
        <v>936</v>
      </c>
      <c r="E2831" s="4" t="s">
        <v>1</v>
      </c>
      <c r="F2831" s="5">
        <v>36.5</v>
      </c>
      <c r="G2831" s="7">
        <v>34164</v>
      </c>
    </row>
    <row r="2832" spans="1:7" x14ac:dyDescent="0.3">
      <c r="A2832" s="2">
        <v>44450</v>
      </c>
      <c r="B2832" s="3" t="s">
        <v>52</v>
      </c>
      <c r="C2832" s="4" t="s">
        <v>11</v>
      </c>
      <c r="D2832" s="4">
        <v>496</v>
      </c>
      <c r="E2832" s="4" t="s">
        <v>1</v>
      </c>
      <c r="F2832" s="5">
        <v>38</v>
      </c>
      <c r="G2832" s="7">
        <v>18848</v>
      </c>
    </row>
    <row r="2833" spans="1:7" x14ac:dyDescent="0.3">
      <c r="A2833" s="2">
        <v>44450</v>
      </c>
      <c r="B2833" s="3" t="s">
        <v>52</v>
      </c>
      <c r="C2833" s="4" t="s">
        <v>11</v>
      </c>
      <c r="D2833" s="4">
        <v>468</v>
      </c>
      <c r="E2833" s="4" t="s">
        <v>1</v>
      </c>
      <c r="F2833" s="5">
        <v>38</v>
      </c>
      <c r="G2833" s="7">
        <v>17784</v>
      </c>
    </row>
    <row r="2834" spans="1:7" x14ac:dyDescent="0.3">
      <c r="A2834" s="2">
        <v>43556</v>
      </c>
      <c r="B2834" s="3" t="s">
        <v>16</v>
      </c>
      <c r="C2834" s="4" t="s">
        <v>11</v>
      </c>
      <c r="D2834" s="4">
        <v>315</v>
      </c>
      <c r="E2834" s="4" t="s">
        <v>0</v>
      </c>
      <c r="F2834" s="5">
        <v>34</v>
      </c>
      <c r="G2834" s="7">
        <v>10710</v>
      </c>
    </row>
    <row r="2835" spans="1:7" x14ac:dyDescent="0.3">
      <c r="A2835" s="2">
        <v>43557</v>
      </c>
      <c r="B2835" s="3" t="s">
        <v>16</v>
      </c>
      <c r="C2835" s="4" t="s">
        <v>11</v>
      </c>
      <c r="D2835" s="4">
        <v>456</v>
      </c>
      <c r="E2835" s="4" t="s">
        <v>0</v>
      </c>
      <c r="F2835" s="5">
        <v>25.5</v>
      </c>
      <c r="G2835" s="7">
        <v>11628</v>
      </c>
    </row>
    <row r="2836" spans="1:7" x14ac:dyDescent="0.3">
      <c r="A2836" s="2">
        <v>43557</v>
      </c>
      <c r="B2836" s="3" t="s">
        <v>16</v>
      </c>
      <c r="C2836" s="4" t="s">
        <v>11</v>
      </c>
      <c r="D2836" s="4">
        <v>1674</v>
      </c>
      <c r="E2836" s="4" t="s">
        <v>0</v>
      </c>
      <c r="F2836" s="5">
        <v>25.5</v>
      </c>
      <c r="G2836" s="7">
        <v>42687</v>
      </c>
    </row>
    <row r="2837" spans="1:7" x14ac:dyDescent="0.3">
      <c r="A2837" s="2">
        <v>43557</v>
      </c>
      <c r="B2837" s="3" t="s">
        <v>16</v>
      </c>
      <c r="C2837" s="4" t="s">
        <v>11</v>
      </c>
      <c r="D2837" s="4">
        <v>581</v>
      </c>
      <c r="E2837" s="4" t="s">
        <v>0</v>
      </c>
      <c r="F2837" s="5">
        <v>25.5</v>
      </c>
      <c r="G2837" s="7">
        <v>14815.5</v>
      </c>
    </row>
    <row r="2838" spans="1:7" x14ac:dyDescent="0.3">
      <c r="A2838" s="2">
        <v>43557</v>
      </c>
      <c r="B2838" s="3" t="s">
        <v>16</v>
      </c>
      <c r="C2838" s="4" t="s">
        <v>11</v>
      </c>
      <c r="D2838" s="4">
        <v>906</v>
      </c>
      <c r="E2838" s="4" t="s">
        <v>0</v>
      </c>
      <c r="F2838" s="5">
        <v>25.5</v>
      </c>
      <c r="G2838" s="7">
        <v>23103</v>
      </c>
    </row>
    <row r="2839" spans="1:7" x14ac:dyDescent="0.3">
      <c r="A2839" s="2">
        <v>43557</v>
      </c>
      <c r="B2839" s="3" t="s">
        <v>16</v>
      </c>
      <c r="C2839" s="4" t="s">
        <v>11</v>
      </c>
      <c r="D2839" s="4">
        <v>582</v>
      </c>
      <c r="E2839" s="4" t="s">
        <v>0</v>
      </c>
      <c r="F2839" s="5">
        <v>25.5</v>
      </c>
      <c r="G2839" s="7">
        <v>14841</v>
      </c>
    </row>
    <row r="2840" spans="1:7" x14ac:dyDescent="0.3">
      <c r="A2840" s="2">
        <v>43557</v>
      </c>
      <c r="B2840" s="3" t="s">
        <v>16</v>
      </c>
      <c r="C2840" s="4" t="s">
        <v>11</v>
      </c>
      <c r="D2840" s="4">
        <v>681</v>
      </c>
      <c r="E2840" s="4" t="s">
        <v>0</v>
      </c>
      <c r="F2840" s="5">
        <v>25.5</v>
      </c>
      <c r="G2840" s="7">
        <v>17365.5</v>
      </c>
    </row>
    <row r="2841" spans="1:7" x14ac:dyDescent="0.3">
      <c r="A2841" s="2">
        <v>43557</v>
      </c>
      <c r="B2841" s="3" t="s">
        <v>16</v>
      </c>
      <c r="C2841" s="4" t="s">
        <v>11</v>
      </c>
      <c r="D2841" s="4">
        <v>898</v>
      </c>
      <c r="E2841" s="4" t="s">
        <v>0</v>
      </c>
      <c r="F2841" s="5">
        <v>25.5</v>
      </c>
      <c r="G2841" s="7">
        <v>22899</v>
      </c>
    </row>
    <row r="2842" spans="1:7" x14ac:dyDescent="0.3">
      <c r="A2842" s="2">
        <v>43557</v>
      </c>
      <c r="B2842" s="3" t="s">
        <v>16</v>
      </c>
      <c r="C2842" s="4" t="s">
        <v>11</v>
      </c>
      <c r="D2842" s="4">
        <v>1031</v>
      </c>
      <c r="E2842" s="4" t="s">
        <v>0</v>
      </c>
      <c r="F2842" s="5">
        <v>24.25</v>
      </c>
      <c r="G2842" s="7">
        <v>25001.75</v>
      </c>
    </row>
    <row r="2843" spans="1:7" x14ac:dyDescent="0.3">
      <c r="A2843" s="2">
        <v>43557</v>
      </c>
      <c r="B2843" s="3" t="s">
        <v>16</v>
      </c>
      <c r="C2843" s="4" t="s">
        <v>11</v>
      </c>
      <c r="D2843" s="4">
        <v>898</v>
      </c>
      <c r="E2843" s="4" t="s">
        <v>0</v>
      </c>
      <c r="F2843" s="5">
        <v>24.25</v>
      </c>
      <c r="G2843" s="7">
        <v>21776.5</v>
      </c>
    </row>
    <row r="2844" spans="1:7" x14ac:dyDescent="0.3">
      <c r="A2844" s="2">
        <v>43557</v>
      </c>
      <c r="B2844" s="3" t="s">
        <v>16</v>
      </c>
      <c r="C2844" s="4" t="s">
        <v>11</v>
      </c>
      <c r="D2844" s="4">
        <v>770</v>
      </c>
      <c r="E2844" s="4" t="s">
        <v>0</v>
      </c>
      <c r="F2844" s="5">
        <v>25.5</v>
      </c>
      <c r="G2844" s="7">
        <v>19635</v>
      </c>
    </row>
    <row r="2845" spans="1:7" x14ac:dyDescent="0.3">
      <c r="A2845" s="2">
        <v>43558</v>
      </c>
      <c r="B2845" s="3" t="s">
        <v>16</v>
      </c>
      <c r="C2845" s="4" t="s">
        <v>11</v>
      </c>
      <c r="D2845" s="4">
        <v>1139</v>
      </c>
      <c r="E2845" s="4" t="s">
        <v>0</v>
      </c>
      <c r="F2845" s="5">
        <v>24.25</v>
      </c>
      <c r="G2845" s="7">
        <v>27620.75</v>
      </c>
    </row>
    <row r="2846" spans="1:7" x14ac:dyDescent="0.3">
      <c r="A2846" s="2">
        <v>43561</v>
      </c>
      <c r="B2846" s="3" t="s">
        <v>16</v>
      </c>
      <c r="C2846" s="4" t="s">
        <v>11</v>
      </c>
      <c r="D2846" s="4">
        <v>348</v>
      </c>
      <c r="E2846" s="4" t="s">
        <v>0</v>
      </c>
      <c r="F2846" s="5">
        <v>25.5</v>
      </c>
      <c r="G2846" s="7">
        <v>8874</v>
      </c>
    </row>
    <row r="2847" spans="1:7" x14ac:dyDescent="0.3">
      <c r="A2847" s="2">
        <v>43561</v>
      </c>
      <c r="B2847" s="3" t="s">
        <v>16</v>
      </c>
      <c r="C2847" s="4" t="s">
        <v>11</v>
      </c>
      <c r="D2847" s="4">
        <v>874</v>
      </c>
      <c r="E2847" s="4" t="s">
        <v>0</v>
      </c>
      <c r="F2847" s="5">
        <v>25.5</v>
      </c>
      <c r="G2847" s="7">
        <v>22287</v>
      </c>
    </row>
    <row r="2848" spans="1:7" x14ac:dyDescent="0.3">
      <c r="A2848" s="2">
        <v>43577</v>
      </c>
      <c r="B2848" s="3" t="s">
        <v>16</v>
      </c>
      <c r="C2848" s="4" t="s">
        <v>11</v>
      </c>
      <c r="D2848" s="4">
        <v>1110</v>
      </c>
      <c r="E2848" s="4" t="s">
        <v>0</v>
      </c>
      <c r="F2848" s="5">
        <v>24.5</v>
      </c>
      <c r="G2848" s="7">
        <v>27195</v>
      </c>
    </row>
    <row r="2849" spans="1:7" x14ac:dyDescent="0.3">
      <c r="A2849" s="2">
        <v>43579</v>
      </c>
      <c r="B2849" s="3" t="s">
        <v>16</v>
      </c>
      <c r="C2849" s="4" t="s">
        <v>11</v>
      </c>
      <c r="D2849" s="4">
        <v>585</v>
      </c>
      <c r="E2849" s="4" t="s">
        <v>0</v>
      </c>
      <c r="F2849" s="5">
        <v>26</v>
      </c>
      <c r="G2849" s="7">
        <v>15210</v>
      </c>
    </row>
    <row r="2850" spans="1:7" x14ac:dyDescent="0.3">
      <c r="A2850" s="2">
        <v>43579</v>
      </c>
      <c r="B2850" s="3" t="s">
        <v>16</v>
      </c>
      <c r="C2850" s="4" t="s">
        <v>11</v>
      </c>
      <c r="D2850" s="4">
        <v>1002</v>
      </c>
      <c r="E2850" s="4" t="s">
        <v>0</v>
      </c>
      <c r="F2850" s="5">
        <v>24.25</v>
      </c>
      <c r="G2850" s="7">
        <v>24298.5</v>
      </c>
    </row>
    <row r="2851" spans="1:7" x14ac:dyDescent="0.3">
      <c r="A2851" s="2">
        <v>43579</v>
      </c>
      <c r="B2851" s="3" t="s">
        <v>16</v>
      </c>
      <c r="C2851" s="4" t="s">
        <v>11</v>
      </c>
      <c r="D2851" s="4">
        <v>1091</v>
      </c>
      <c r="E2851" s="4" t="s">
        <v>0</v>
      </c>
      <c r="F2851" s="5">
        <v>24.25</v>
      </c>
      <c r="G2851" s="7">
        <v>26456.75</v>
      </c>
    </row>
    <row r="2852" spans="1:7" x14ac:dyDescent="0.3">
      <c r="A2852" s="2">
        <v>43579</v>
      </c>
      <c r="B2852" s="3" t="s">
        <v>16</v>
      </c>
      <c r="C2852" s="4" t="s">
        <v>11</v>
      </c>
      <c r="D2852" s="4">
        <v>560</v>
      </c>
      <c r="E2852" s="4" t="s">
        <v>0</v>
      </c>
      <c r="F2852" s="5">
        <v>24.25</v>
      </c>
      <c r="G2852" s="7">
        <v>13580</v>
      </c>
    </row>
    <row r="2853" spans="1:7" x14ac:dyDescent="0.3">
      <c r="A2853" s="2">
        <v>43579</v>
      </c>
      <c r="B2853" s="3" t="s">
        <v>16</v>
      </c>
      <c r="C2853" s="4" t="s">
        <v>11</v>
      </c>
      <c r="D2853" s="4">
        <v>531</v>
      </c>
      <c r="E2853" s="4" t="s">
        <v>0</v>
      </c>
      <c r="F2853" s="5">
        <v>26</v>
      </c>
      <c r="G2853" s="7">
        <v>13806</v>
      </c>
    </row>
    <row r="2854" spans="1:7" x14ac:dyDescent="0.3">
      <c r="A2854" s="2">
        <v>43581</v>
      </c>
      <c r="B2854" s="3" t="s">
        <v>16</v>
      </c>
      <c r="C2854" s="4" t="s">
        <v>11</v>
      </c>
      <c r="D2854" s="4">
        <v>595</v>
      </c>
      <c r="E2854" s="4" t="s">
        <v>0</v>
      </c>
      <c r="F2854" s="5">
        <v>26</v>
      </c>
      <c r="G2854" s="7">
        <v>15470</v>
      </c>
    </row>
    <row r="2855" spans="1:7" x14ac:dyDescent="0.3">
      <c r="A2855" s="2">
        <v>43581</v>
      </c>
      <c r="B2855" s="3" t="s">
        <v>16</v>
      </c>
      <c r="C2855" s="4" t="s">
        <v>11</v>
      </c>
      <c r="D2855" s="4">
        <v>575</v>
      </c>
      <c r="E2855" s="4" t="s">
        <v>0</v>
      </c>
      <c r="F2855" s="5">
        <v>26</v>
      </c>
      <c r="G2855" s="7">
        <v>14950</v>
      </c>
    </row>
    <row r="2856" spans="1:7" x14ac:dyDescent="0.3">
      <c r="A2856" s="2">
        <v>43582</v>
      </c>
      <c r="B2856" s="3" t="s">
        <v>16</v>
      </c>
      <c r="C2856" s="4" t="s">
        <v>11</v>
      </c>
      <c r="D2856" s="4">
        <v>1124</v>
      </c>
      <c r="E2856" s="4" t="s">
        <v>0</v>
      </c>
      <c r="F2856" s="5">
        <v>26</v>
      </c>
      <c r="G2856" s="7">
        <v>29224</v>
      </c>
    </row>
    <row r="2857" spans="1:7" x14ac:dyDescent="0.3">
      <c r="A2857" s="2">
        <v>43584</v>
      </c>
      <c r="B2857" s="3" t="s">
        <v>16</v>
      </c>
      <c r="C2857" s="4" t="s">
        <v>11</v>
      </c>
      <c r="D2857" s="4">
        <v>557</v>
      </c>
      <c r="E2857" s="4" t="s">
        <v>0</v>
      </c>
      <c r="F2857" s="5">
        <v>26</v>
      </c>
      <c r="G2857" s="7">
        <v>14482</v>
      </c>
    </row>
    <row r="2858" spans="1:7" x14ac:dyDescent="0.3">
      <c r="A2858" s="2">
        <v>43584</v>
      </c>
      <c r="B2858" s="3" t="s">
        <v>16</v>
      </c>
      <c r="C2858" s="4" t="s">
        <v>11</v>
      </c>
      <c r="D2858" s="4">
        <v>628</v>
      </c>
      <c r="E2858" s="4" t="s">
        <v>0</v>
      </c>
      <c r="F2858" s="5">
        <v>26</v>
      </c>
      <c r="G2858" s="7">
        <v>16328</v>
      </c>
    </row>
    <row r="2859" spans="1:7" x14ac:dyDescent="0.3">
      <c r="A2859" s="2">
        <v>43584</v>
      </c>
      <c r="B2859" s="3" t="s">
        <v>16</v>
      </c>
      <c r="C2859" s="4" t="s">
        <v>11</v>
      </c>
      <c r="D2859" s="4">
        <v>493</v>
      </c>
      <c r="E2859" s="4" t="s">
        <v>0</v>
      </c>
      <c r="F2859" s="5">
        <v>26</v>
      </c>
      <c r="G2859" s="7">
        <v>12818</v>
      </c>
    </row>
    <row r="2860" spans="1:7" x14ac:dyDescent="0.3">
      <c r="A2860" s="2">
        <v>43585</v>
      </c>
      <c r="B2860" s="3" t="s">
        <v>16</v>
      </c>
      <c r="C2860" s="4" t="s">
        <v>11</v>
      </c>
      <c r="D2860" s="4">
        <v>513</v>
      </c>
      <c r="E2860" s="4" t="s">
        <v>0</v>
      </c>
      <c r="F2860" s="5">
        <v>24.5</v>
      </c>
      <c r="G2860" s="7">
        <v>12568.5</v>
      </c>
    </row>
    <row r="2861" spans="1:7" x14ac:dyDescent="0.3">
      <c r="A2861" s="2">
        <v>43585</v>
      </c>
      <c r="B2861" s="3" t="s">
        <v>16</v>
      </c>
      <c r="C2861" s="4" t="s">
        <v>11</v>
      </c>
      <c r="D2861" s="4">
        <v>300</v>
      </c>
      <c r="E2861" s="4" t="s">
        <v>0</v>
      </c>
      <c r="F2861" s="5">
        <v>24.5</v>
      </c>
      <c r="G2861" s="7">
        <v>7350</v>
      </c>
    </row>
    <row r="2862" spans="1:7" x14ac:dyDescent="0.3">
      <c r="A2862" s="2">
        <v>43588</v>
      </c>
      <c r="B2862" s="3" t="s">
        <v>16</v>
      </c>
      <c r="C2862" s="4" t="s">
        <v>11</v>
      </c>
      <c r="D2862" s="4">
        <v>774</v>
      </c>
      <c r="E2862" s="4" t="s">
        <v>0</v>
      </c>
      <c r="F2862" s="5">
        <v>25.5</v>
      </c>
      <c r="G2862" s="7">
        <v>19737</v>
      </c>
    </row>
    <row r="2863" spans="1:7" x14ac:dyDescent="0.3">
      <c r="A2863" s="2">
        <v>43588</v>
      </c>
      <c r="B2863" s="3" t="s">
        <v>16</v>
      </c>
      <c r="C2863" s="4" t="s">
        <v>11</v>
      </c>
      <c r="D2863" s="4">
        <v>513</v>
      </c>
      <c r="E2863" s="4" t="s">
        <v>0</v>
      </c>
      <c r="F2863" s="5">
        <v>25.5</v>
      </c>
      <c r="G2863" s="7">
        <v>13081.5</v>
      </c>
    </row>
    <row r="2864" spans="1:7" x14ac:dyDescent="0.3">
      <c r="A2864" s="2">
        <v>43588</v>
      </c>
      <c r="B2864" s="3" t="s">
        <v>16</v>
      </c>
      <c r="C2864" s="4" t="s">
        <v>11</v>
      </c>
      <c r="D2864" s="4">
        <v>272</v>
      </c>
      <c r="E2864" s="4" t="s">
        <v>0</v>
      </c>
      <c r="F2864" s="5">
        <v>25.5</v>
      </c>
      <c r="G2864" s="7">
        <v>6936</v>
      </c>
    </row>
    <row r="2865" spans="1:7" x14ac:dyDescent="0.3">
      <c r="A2865" s="2">
        <v>43588</v>
      </c>
      <c r="B2865" s="3" t="s">
        <v>16</v>
      </c>
      <c r="C2865" s="4" t="s">
        <v>11</v>
      </c>
      <c r="D2865" s="4">
        <v>344</v>
      </c>
      <c r="E2865" s="4" t="s">
        <v>0</v>
      </c>
      <c r="F2865" s="5">
        <v>25.5</v>
      </c>
      <c r="G2865" s="7">
        <v>8772</v>
      </c>
    </row>
    <row r="2866" spans="1:7" x14ac:dyDescent="0.3">
      <c r="A2866" s="2">
        <v>43588</v>
      </c>
      <c r="B2866" s="3" t="s">
        <v>16</v>
      </c>
      <c r="C2866" s="4" t="s">
        <v>11</v>
      </c>
      <c r="D2866" s="4">
        <v>669</v>
      </c>
      <c r="E2866" s="4" t="s">
        <v>0</v>
      </c>
      <c r="F2866" s="5">
        <v>25.5</v>
      </c>
      <c r="G2866" s="7">
        <v>17059.5</v>
      </c>
    </row>
    <row r="2867" spans="1:7" x14ac:dyDescent="0.3">
      <c r="A2867" s="2">
        <v>43588</v>
      </c>
      <c r="B2867" s="3" t="s">
        <v>16</v>
      </c>
      <c r="C2867" s="4" t="s">
        <v>11</v>
      </c>
      <c r="D2867" s="4">
        <v>379</v>
      </c>
      <c r="E2867" s="4" t="s">
        <v>0</v>
      </c>
      <c r="F2867" s="5">
        <v>25.5</v>
      </c>
      <c r="G2867" s="7">
        <v>9664.5</v>
      </c>
    </row>
    <row r="2868" spans="1:7" x14ac:dyDescent="0.3">
      <c r="A2868" s="2">
        <v>43588</v>
      </c>
      <c r="B2868" s="3" t="s">
        <v>16</v>
      </c>
      <c r="C2868" s="4" t="s">
        <v>11</v>
      </c>
      <c r="D2868" s="4">
        <v>726</v>
      </c>
      <c r="E2868" s="4" t="s">
        <v>0</v>
      </c>
      <c r="F2868" s="5">
        <v>25.5</v>
      </c>
      <c r="G2868" s="7">
        <v>18513</v>
      </c>
    </row>
    <row r="2869" spans="1:7" x14ac:dyDescent="0.3">
      <c r="A2869" s="2">
        <v>43588</v>
      </c>
      <c r="B2869" s="3" t="s">
        <v>16</v>
      </c>
      <c r="C2869" s="4" t="s">
        <v>11</v>
      </c>
      <c r="D2869" s="4">
        <v>1237</v>
      </c>
      <c r="E2869" s="4" t="s">
        <v>0</v>
      </c>
      <c r="F2869" s="5">
        <v>25.5</v>
      </c>
      <c r="G2869" s="7">
        <v>31543.5</v>
      </c>
    </row>
    <row r="2870" spans="1:7" x14ac:dyDescent="0.3">
      <c r="A2870" s="2">
        <v>43591</v>
      </c>
      <c r="B2870" s="3" t="s">
        <v>16</v>
      </c>
      <c r="C2870" s="4" t="s">
        <v>11</v>
      </c>
      <c r="D2870" s="4">
        <v>259</v>
      </c>
      <c r="E2870" s="4" t="s">
        <v>0</v>
      </c>
      <c r="F2870" s="5">
        <v>26</v>
      </c>
      <c r="G2870" s="7">
        <v>6734</v>
      </c>
    </row>
    <row r="2871" spans="1:7" x14ac:dyDescent="0.3">
      <c r="A2871" s="2">
        <v>43591</v>
      </c>
      <c r="B2871" s="3" t="s">
        <v>16</v>
      </c>
      <c r="C2871" s="4" t="s">
        <v>11</v>
      </c>
      <c r="D2871" s="4">
        <v>297</v>
      </c>
      <c r="E2871" s="4" t="s">
        <v>0</v>
      </c>
      <c r="F2871" s="5">
        <v>26</v>
      </c>
      <c r="G2871" s="7">
        <v>7722</v>
      </c>
    </row>
    <row r="2872" spans="1:7" x14ac:dyDescent="0.3">
      <c r="A2872" s="2">
        <v>43591</v>
      </c>
      <c r="B2872" s="3" t="s">
        <v>16</v>
      </c>
      <c r="C2872" s="4" t="s">
        <v>11</v>
      </c>
      <c r="D2872" s="4">
        <v>677</v>
      </c>
      <c r="E2872" s="4" t="s">
        <v>0</v>
      </c>
      <c r="F2872" s="5">
        <v>26</v>
      </c>
      <c r="G2872" s="7">
        <v>17602</v>
      </c>
    </row>
    <row r="2873" spans="1:7" x14ac:dyDescent="0.3">
      <c r="A2873" s="2">
        <v>43591</v>
      </c>
      <c r="B2873" s="3" t="s">
        <v>16</v>
      </c>
      <c r="C2873" s="4" t="s">
        <v>11</v>
      </c>
      <c r="D2873" s="4">
        <v>1114</v>
      </c>
      <c r="E2873" s="4" t="s">
        <v>0</v>
      </c>
      <c r="F2873" s="5">
        <v>24.5</v>
      </c>
      <c r="G2873" s="7">
        <v>27293</v>
      </c>
    </row>
    <row r="2874" spans="1:7" x14ac:dyDescent="0.3">
      <c r="A2874" s="2">
        <v>43592</v>
      </c>
      <c r="B2874" s="3" t="s">
        <v>16</v>
      </c>
      <c r="C2874" s="4" t="s">
        <v>11</v>
      </c>
      <c r="D2874" s="4">
        <v>502</v>
      </c>
      <c r="E2874" s="4" t="s">
        <v>0</v>
      </c>
      <c r="F2874" s="5">
        <v>26</v>
      </c>
      <c r="G2874" s="7">
        <v>13052</v>
      </c>
    </row>
    <row r="2875" spans="1:7" x14ac:dyDescent="0.3">
      <c r="A2875" s="2">
        <v>43592</v>
      </c>
      <c r="B2875" s="3" t="s">
        <v>16</v>
      </c>
      <c r="C2875" s="4" t="s">
        <v>11</v>
      </c>
      <c r="D2875" s="4">
        <v>1020</v>
      </c>
      <c r="E2875" s="4" t="s">
        <v>0</v>
      </c>
      <c r="F2875" s="5">
        <v>26</v>
      </c>
      <c r="G2875" s="7">
        <v>26520</v>
      </c>
    </row>
    <row r="2876" spans="1:7" x14ac:dyDescent="0.3">
      <c r="A2876" s="2">
        <v>43592</v>
      </c>
      <c r="B2876" s="3" t="s">
        <v>16</v>
      </c>
      <c r="C2876" s="4" t="s">
        <v>11</v>
      </c>
      <c r="D2876" s="4">
        <v>1244</v>
      </c>
      <c r="E2876" s="4" t="s">
        <v>0</v>
      </c>
      <c r="F2876" s="5">
        <v>26</v>
      </c>
      <c r="G2876" s="7">
        <v>32344</v>
      </c>
    </row>
    <row r="2877" spans="1:7" x14ac:dyDescent="0.3">
      <c r="A2877" s="2">
        <v>43592</v>
      </c>
      <c r="B2877" s="3" t="s">
        <v>16</v>
      </c>
      <c r="C2877" s="4" t="s">
        <v>11</v>
      </c>
      <c r="D2877" s="4">
        <v>671</v>
      </c>
      <c r="E2877" s="4" t="s">
        <v>0</v>
      </c>
      <c r="F2877" s="5">
        <v>26</v>
      </c>
      <c r="G2877" s="7">
        <v>17446</v>
      </c>
    </row>
    <row r="2878" spans="1:7" x14ac:dyDescent="0.3">
      <c r="A2878" s="2">
        <v>43592</v>
      </c>
      <c r="B2878" s="3" t="s">
        <v>16</v>
      </c>
      <c r="C2878" s="4" t="s">
        <v>11</v>
      </c>
      <c r="D2878" s="4">
        <v>589</v>
      </c>
      <c r="E2878" s="4" t="s">
        <v>0</v>
      </c>
      <c r="F2878" s="5">
        <v>26</v>
      </c>
      <c r="G2878" s="7">
        <v>15314</v>
      </c>
    </row>
    <row r="2879" spans="1:7" x14ac:dyDescent="0.3">
      <c r="A2879" s="2">
        <v>43592</v>
      </c>
      <c r="B2879" s="3" t="s">
        <v>16</v>
      </c>
      <c r="C2879" s="4" t="s">
        <v>11</v>
      </c>
      <c r="D2879" s="4">
        <v>1083</v>
      </c>
      <c r="E2879" s="4" t="s">
        <v>0</v>
      </c>
      <c r="F2879" s="5">
        <v>24.5</v>
      </c>
      <c r="G2879" s="7">
        <v>26533.5</v>
      </c>
    </row>
    <row r="2880" spans="1:7" x14ac:dyDescent="0.3">
      <c r="A2880" s="2">
        <v>43593</v>
      </c>
      <c r="B2880" s="3" t="s">
        <v>16</v>
      </c>
      <c r="C2880" s="4" t="s">
        <v>11</v>
      </c>
      <c r="D2880" s="4">
        <v>501</v>
      </c>
      <c r="E2880" s="4" t="s">
        <v>0</v>
      </c>
      <c r="F2880" s="5">
        <v>26</v>
      </c>
      <c r="G2880" s="7">
        <v>13026</v>
      </c>
    </row>
    <row r="2881" spans="1:7" x14ac:dyDescent="0.3">
      <c r="A2881" s="2">
        <v>43593</v>
      </c>
      <c r="B2881" s="3" t="s">
        <v>16</v>
      </c>
      <c r="C2881" s="4" t="s">
        <v>11</v>
      </c>
      <c r="D2881" s="4">
        <v>519</v>
      </c>
      <c r="E2881" s="4" t="s">
        <v>0</v>
      </c>
      <c r="F2881" s="5">
        <v>26</v>
      </c>
      <c r="G2881" s="7">
        <v>13494</v>
      </c>
    </row>
    <row r="2882" spans="1:7" x14ac:dyDescent="0.3">
      <c r="A2882" s="2">
        <v>43593</v>
      </c>
      <c r="B2882" s="3" t="s">
        <v>16</v>
      </c>
      <c r="C2882" s="4" t="s">
        <v>11</v>
      </c>
      <c r="D2882" s="4">
        <v>1223</v>
      </c>
      <c r="E2882" s="4" t="s">
        <v>0</v>
      </c>
      <c r="F2882" s="5">
        <v>26</v>
      </c>
      <c r="G2882" s="7">
        <v>31798</v>
      </c>
    </row>
    <row r="2883" spans="1:7" x14ac:dyDescent="0.3">
      <c r="A2883" s="2">
        <v>43593</v>
      </c>
      <c r="B2883" s="3" t="s">
        <v>16</v>
      </c>
      <c r="C2883" s="4" t="s">
        <v>11</v>
      </c>
      <c r="D2883" s="4">
        <v>1084</v>
      </c>
      <c r="E2883" s="4" t="s">
        <v>0</v>
      </c>
      <c r="F2883" s="5">
        <v>26</v>
      </c>
      <c r="G2883" s="7">
        <v>28184</v>
      </c>
    </row>
    <row r="2884" spans="1:7" x14ac:dyDescent="0.3">
      <c r="A2884" s="2">
        <v>43596</v>
      </c>
      <c r="B2884" s="3" t="s">
        <v>16</v>
      </c>
      <c r="C2884" s="4" t="s">
        <v>11</v>
      </c>
      <c r="D2884" s="4">
        <v>1182</v>
      </c>
      <c r="E2884" s="4" t="s">
        <v>0</v>
      </c>
      <c r="F2884" s="5">
        <v>24.25</v>
      </c>
      <c r="G2884" s="7">
        <v>28663.5</v>
      </c>
    </row>
    <row r="2885" spans="1:7" x14ac:dyDescent="0.3">
      <c r="A2885" s="2">
        <v>43596</v>
      </c>
      <c r="B2885" s="3" t="s">
        <v>16</v>
      </c>
      <c r="C2885" s="4" t="s">
        <v>11</v>
      </c>
      <c r="D2885" s="4">
        <v>1061</v>
      </c>
      <c r="E2885" s="4" t="s">
        <v>0</v>
      </c>
      <c r="F2885" s="5">
        <v>24.5</v>
      </c>
      <c r="G2885" s="7">
        <v>25994.5</v>
      </c>
    </row>
    <row r="2886" spans="1:7" x14ac:dyDescent="0.3">
      <c r="A2886" s="2">
        <v>43598</v>
      </c>
      <c r="B2886" s="3" t="s">
        <v>16</v>
      </c>
      <c r="C2886" s="4" t="s">
        <v>11</v>
      </c>
      <c r="D2886" s="4">
        <v>328</v>
      </c>
      <c r="E2886" s="4" t="s">
        <v>0</v>
      </c>
      <c r="F2886" s="5">
        <v>34</v>
      </c>
      <c r="G2886" s="7">
        <v>11152</v>
      </c>
    </row>
    <row r="2887" spans="1:7" x14ac:dyDescent="0.3">
      <c r="A2887" s="2">
        <v>43598</v>
      </c>
      <c r="B2887" s="3" t="s">
        <v>16</v>
      </c>
      <c r="C2887" s="4" t="s">
        <v>11</v>
      </c>
      <c r="D2887" s="4">
        <v>274</v>
      </c>
      <c r="E2887" s="4" t="s">
        <v>0</v>
      </c>
      <c r="F2887" s="5">
        <v>26</v>
      </c>
      <c r="G2887" s="7">
        <v>7124</v>
      </c>
    </row>
    <row r="2888" spans="1:7" x14ac:dyDescent="0.3">
      <c r="A2888" s="2">
        <v>43598</v>
      </c>
      <c r="B2888" s="3" t="s">
        <v>16</v>
      </c>
      <c r="C2888" s="4" t="s">
        <v>11</v>
      </c>
      <c r="D2888" s="4">
        <v>1078</v>
      </c>
      <c r="E2888" s="4" t="s">
        <v>0</v>
      </c>
      <c r="F2888" s="5">
        <v>24.5</v>
      </c>
      <c r="G2888" s="7">
        <v>26411</v>
      </c>
    </row>
    <row r="2889" spans="1:7" x14ac:dyDescent="0.3">
      <c r="A2889" s="2">
        <v>43599</v>
      </c>
      <c r="B2889" s="3" t="s">
        <v>16</v>
      </c>
      <c r="C2889" s="4" t="s">
        <v>11</v>
      </c>
      <c r="D2889" s="4">
        <v>972</v>
      </c>
      <c r="E2889" s="4" t="s">
        <v>0</v>
      </c>
      <c r="F2889" s="5">
        <v>26</v>
      </c>
      <c r="G2889" s="7">
        <v>25272</v>
      </c>
    </row>
    <row r="2890" spans="1:7" x14ac:dyDescent="0.3">
      <c r="A2890" s="2">
        <v>43599</v>
      </c>
      <c r="B2890" s="3" t="s">
        <v>16</v>
      </c>
      <c r="C2890" s="4" t="s">
        <v>11</v>
      </c>
      <c r="D2890" s="4">
        <v>425</v>
      </c>
      <c r="E2890" s="4" t="s">
        <v>0</v>
      </c>
      <c r="F2890" s="5">
        <v>34</v>
      </c>
      <c r="G2890" s="7">
        <v>14450</v>
      </c>
    </row>
    <row r="2891" spans="1:7" x14ac:dyDescent="0.3">
      <c r="A2891" s="2">
        <v>43600</v>
      </c>
      <c r="B2891" s="3" t="s">
        <v>16</v>
      </c>
      <c r="C2891" s="4" t="s">
        <v>11</v>
      </c>
      <c r="D2891" s="4">
        <v>350</v>
      </c>
      <c r="E2891" s="4" t="s">
        <v>0</v>
      </c>
      <c r="F2891" s="5">
        <v>34</v>
      </c>
      <c r="G2891" s="7">
        <v>11900</v>
      </c>
    </row>
    <row r="2892" spans="1:7" x14ac:dyDescent="0.3">
      <c r="A2892" s="2">
        <v>43600</v>
      </c>
      <c r="B2892" s="3" t="s">
        <v>16</v>
      </c>
      <c r="C2892" s="4" t="s">
        <v>11</v>
      </c>
      <c r="D2892" s="4">
        <v>303</v>
      </c>
      <c r="E2892" s="4" t="s">
        <v>0</v>
      </c>
      <c r="F2892" s="5">
        <v>26</v>
      </c>
      <c r="G2892" s="7">
        <v>7878</v>
      </c>
    </row>
    <row r="2893" spans="1:7" x14ac:dyDescent="0.3">
      <c r="A2893" s="2">
        <v>43601</v>
      </c>
      <c r="B2893" s="3" t="s">
        <v>16</v>
      </c>
      <c r="C2893" s="4" t="s">
        <v>11</v>
      </c>
      <c r="D2893" s="4">
        <v>630</v>
      </c>
      <c r="E2893" s="4" t="s">
        <v>0</v>
      </c>
      <c r="F2893" s="5">
        <v>26</v>
      </c>
      <c r="G2893" s="7">
        <v>16380</v>
      </c>
    </row>
    <row r="2894" spans="1:7" x14ac:dyDescent="0.3">
      <c r="A2894" s="2">
        <v>43601</v>
      </c>
      <c r="B2894" s="3" t="s">
        <v>16</v>
      </c>
      <c r="C2894" s="4" t="s">
        <v>11</v>
      </c>
      <c r="D2894" s="4">
        <v>669</v>
      </c>
      <c r="E2894" s="4" t="s">
        <v>0</v>
      </c>
      <c r="F2894" s="5">
        <v>26</v>
      </c>
      <c r="G2894" s="7">
        <v>17394</v>
      </c>
    </row>
    <row r="2895" spans="1:7" x14ac:dyDescent="0.3">
      <c r="A2895" s="2">
        <v>43601</v>
      </c>
      <c r="B2895" s="3" t="s">
        <v>16</v>
      </c>
      <c r="C2895" s="4" t="s">
        <v>11</v>
      </c>
      <c r="D2895" s="4">
        <v>1144</v>
      </c>
      <c r="E2895" s="4" t="s">
        <v>0</v>
      </c>
      <c r="F2895" s="5">
        <v>24.5</v>
      </c>
      <c r="G2895" s="7">
        <v>28028</v>
      </c>
    </row>
    <row r="2896" spans="1:7" x14ac:dyDescent="0.3">
      <c r="A2896" s="2">
        <v>43601</v>
      </c>
      <c r="B2896" s="3" t="s">
        <v>16</v>
      </c>
      <c r="C2896" s="4" t="s">
        <v>11</v>
      </c>
      <c r="D2896" s="4">
        <v>622</v>
      </c>
      <c r="E2896" s="4" t="s">
        <v>0</v>
      </c>
      <c r="F2896" s="5">
        <v>26</v>
      </c>
      <c r="G2896" s="7">
        <v>16172</v>
      </c>
    </row>
    <row r="2897" spans="1:7" x14ac:dyDescent="0.3">
      <c r="A2897" s="2">
        <v>43601</v>
      </c>
      <c r="B2897" s="3" t="s">
        <v>16</v>
      </c>
      <c r="C2897" s="4" t="s">
        <v>11</v>
      </c>
      <c r="D2897" s="4">
        <v>1153</v>
      </c>
      <c r="E2897" s="4" t="s">
        <v>0</v>
      </c>
      <c r="F2897" s="5">
        <v>24.5</v>
      </c>
      <c r="G2897" s="7">
        <v>28248.5</v>
      </c>
    </row>
    <row r="2898" spans="1:7" x14ac:dyDescent="0.3">
      <c r="A2898" s="2">
        <v>43601</v>
      </c>
      <c r="B2898" s="3" t="s">
        <v>16</v>
      </c>
      <c r="C2898" s="4" t="s">
        <v>11</v>
      </c>
      <c r="D2898" s="4">
        <v>1094</v>
      </c>
      <c r="E2898" s="4" t="s">
        <v>0</v>
      </c>
      <c r="F2898" s="5">
        <v>24.5</v>
      </c>
      <c r="G2898" s="7">
        <v>26803</v>
      </c>
    </row>
    <row r="2899" spans="1:7" x14ac:dyDescent="0.3">
      <c r="A2899" s="2">
        <v>43605</v>
      </c>
      <c r="B2899" s="3" t="s">
        <v>16</v>
      </c>
      <c r="C2899" s="4" t="s">
        <v>11</v>
      </c>
      <c r="D2899" s="4">
        <v>317</v>
      </c>
      <c r="E2899" s="4" t="s">
        <v>0</v>
      </c>
      <c r="F2899" s="5">
        <v>27.5</v>
      </c>
      <c r="G2899" s="7">
        <v>8717.5</v>
      </c>
    </row>
    <row r="2900" spans="1:7" x14ac:dyDescent="0.3">
      <c r="A2900" s="2">
        <v>43605</v>
      </c>
      <c r="B2900" s="3" t="s">
        <v>16</v>
      </c>
      <c r="C2900" s="4" t="s">
        <v>11</v>
      </c>
      <c r="D2900" s="4">
        <v>1217</v>
      </c>
      <c r="E2900" s="4" t="s">
        <v>0</v>
      </c>
      <c r="F2900" s="5">
        <v>26</v>
      </c>
      <c r="G2900" s="7">
        <v>31642</v>
      </c>
    </row>
    <row r="2901" spans="1:7" x14ac:dyDescent="0.3">
      <c r="A2901" s="2">
        <v>43605</v>
      </c>
      <c r="B2901" s="3" t="s">
        <v>16</v>
      </c>
      <c r="C2901" s="4" t="s">
        <v>11</v>
      </c>
      <c r="D2901" s="4">
        <v>521</v>
      </c>
      <c r="E2901" s="4" t="s">
        <v>0</v>
      </c>
      <c r="F2901" s="5">
        <v>26</v>
      </c>
      <c r="G2901" s="7">
        <v>13546</v>
      </c>
    </row>
    <row r="2902" spans="1:7" x14ac:dyDescent="0.3">
      <c r="A2902" s="2">
        <v>43605</v>
      </c>
      <c r="B2902" s="3" t="s">
        <v>16</v>
      </c>
      <c r="C2902" s="4" t="s">
        <v>11</v>
      </c>
      <c r="D2902" s="4">
        <v>638</v>
      </c>
      <c r="E2902" s="4" t="s">
        <v>0</v>
      </c>
      <c r="F2902" s="5">
        <v>26</v>
      </c>
      <c r="G2902" s="7">
        <v>16588</v>
      </c>
    </row>
    <row r="2903" spans="1:7" x14ac:dyDescent="0.3">
      <c r="A2903" s="2">
        <v>43605</v>
      </c>
      <c r="B2903" s="3" t="s">
        <v>16</v>
      </c>
      <c r="C2903" s="4" t="s">
        <v>11</v>
      </c>
      <c r="D2903" s="4">
        <v>1083</v>
      </c>
      <c r="E2903" s="4" t="s">
        <v>0</v>
      </c>
      <c r="F2903" s="5">
        <v>26</v>
      </c>
      <c r="G2903" s="7">
        <v>28158</v>
      </c>
    </row>
    <row r="2904" spans="1:7" x14ac:dyDescent="0.3">
      <c r="A2904" s="2">
        <v>43606</v>
      </c>
      <c r="B2904" s="3" t="s">
        <v>16</v>
      </c>
      <c r="C2904" s="4" t="s">
        <v>11</v>
      </c>
      <c r="D2904" s="4">
        <v>1209</v>
      </c>
      <c r="E2904" s="4" t="s">
        <v>0</v>
      </c>
      <c r="F2904" s="5">
        <v>26</v>
      </c>
      <c r="G2904" s="7">
        <v>31434</v>
      </c>
    </row>
    <row r="2905" spans="1:7" x14ac:dyDescent="0.3">
      <c r="A2905" s="2">
        <v>43606</v>
      </c>
      <c r="B2905" s="3" t="s">
        <v>16</v>
      </c>
      <c r="C2905" s="4" t="s">
        <v>11</v>
      </c>
      <c r="D2905" s="4">
        <v>646</v>
      </c>
      <c r="E2905" s="4" t="s">
        <v>0</v>
      </c>
      <c r="F2905" s="5">
        <v>26</v>
      </c>
      <c r="G2905" s="7">
        <v>16796</v>
      </c>
    </row>
    <row r="2906" spans="1:7" x14ac:dyDescent="0.3">
      <c r="A2906" s="2">
        <v>43606</v>
      </c>
      <c r="B2906" s="3" t="s">
        <v>16</v>
      </c>
      <c r="C2906" s="4" t="s">
        <v>11</v>
      </c>
      <c r="D2906" s="4">
        <v>657</v>
      </c>
      <c r="E2906" s="4" t="s">
        <v>0</v>
      </c>
      <c r="F2906" s="5">
        <v>26</v>
      </c>
      <c r="G2906" s="7">
        <v>17082</v>
      </c>
    </row>
    <row r="2907" spans="1:7" x14ac:dyDescent="0.3">
      <c r="A2907" s="2">
        <v>43606</v>
      </c>
      <c r="B2907" s="3" t="s">
        <v>16</v>
      </c>
      <c r="C2907" s="4" t="s">
        <v>11</v>
      </c>
      <c r="D2907" s="4">
        <v>541</v>
      </c>
      <c r="E2907" s="4" t="s">
        <v>0</v>
      </c>
      <c r="F2907" s="5">
        <v>26</v>
      </c>
      <c r="G2907" s="7">
        <v>14066</v>
      </c>
    </row>
    <row r="2908" spans="1:7" x14ac:dyDescent="0.3">
      <c r="A2908" s="2">
        <v>43610</v>
      </c>
      <c r="B2908" s="3" t="s">
        <v>16</v>
      </c>
      <c r="C2908" s="4" t="s">
        <v>11</v>
      </c>
      <c r="D2908" s="4">
        <v>577</v>
      </c>
      <c r="E2908" s="4" t="s">
        <v>0</v>
      </c>
      <c r="F2908" s="5">
        <v>26</v>
      </c>
      <c r="G2908" s="7">
        <v>15002</v>
      </c>
    </row>
    <row r="2909" spans="1:7" x14ac:dyDescent="0.3">
      <c r="A2909" s="2">
        <v>43610</v>
      </c>
      <c r="B2909" s="3" t="s">
        <v>16</v>
      </c>
      <c r="C2909" s="4" t="s">
        <v>11</v>
      </c>
      <c r="D2909" s="4">
        <v>297</v>
      </c>
      <c r="E2909" s="4" t="s">
        <v>0</v>
      </c>
      <c r="F2909" s="5">
        <v>26</v>
      </c>
      <c r="G2909" s="7">
        <v>7722</v>
      </c>
    </row>
    <row r="2910" spans="1:7" x14ac:dyDescent="0.3">
      <c r="A2910" s="2">
        <v>43610</v>
      </c>
      <c r="B2910" s="3" t="s">
        <v>16</v>
      </c>
      <c r="C2910" s="4" t="s">
        <v>11</v>
      </c>
      <c r="D2910" s="4">
        <v>1063</v>
      </c>
      <c r="E2910" s="4" t="s">
        <v>0</v>
      </c>
      <c r="F2910" s="5">
        <v>24.5</v>
      </c>
      <c r="G2910" s="7">
        <v>26043.5</v>
      </c>
    </row>
    <row r="2911" spans="1:7" x14ac:dyDescent="0.3">
      <c r="A2911" s="2">
        <v>43610</v>
      </c>
      <c r="B2911" s="3" t="s">
        <v>16</v>
      </c>
      <c r="C2911" s="4" t="s">
        <v>11</v>
      </c>
      <c r="D2911" s="4">
        <v>1198</v>
      </c>
      <c r="E2911" s="4" t="s">
        <v>0</v>
      </c>
      <c r="F2911" s="5">
        <v>24.5</v>
      </c>
      <c r="G2911" s="7">
        <v>29351</v>
      </c>
    </row>
    <row r="2912" spans="1:7" x14ac:dyDescent="0.3">
      <c r="A2912" s="2">
        <v>43610</v>
      </c>
      <c r="B2912" s="3" t="s">
        <v>16</v>
      </c>
      <c r="C2912" s="4" t="s">
        <v>11</v>
      </c>
      <c r="D2912" s="4">
        <v>516</v>
      </c>
      <c r="E2912" s="4" t="s">
        <v>0</v>
      </c>
      <c r="F2912" s="5">
        <v>26</v>
      </c>
      <c r="G2912" s="7">
        <v>13416</v>
      </c>
    </row>
    <row r="2913" spans="1:7" x14ac:dyDescent="0.3">
      <c r="A2913" s="2">
        <v>43610</v>
      </c>
      <c r="B2913" s="3" t="s">
        <v>16</v>
      </c>
      <c r="C2913" s="4" t="s">
        <v>11</v>
      </c>
      <c r="D2913" s="4">
        <v>1013</v>
      </c>
      <c r="E2913" s="4" t="s">
        <v>0</v>
      </c>
      <c r="F2913" s="5">
        <v>26</v>
      </c>
      <c r="G2913" s="7">
        <v>26338</v>
      </c>
    </row>
    <row r="2914" spans="1:7" x14ac:dyDescent="0.3">
      <c r="A2914" s="2">
        <v>43615</v>
      </c>
      <c r="B2914" s="3" t="s">
        <v>16</v>
      </c>
      <c r="C2914" s="4" t="s">
        <v>11</v>
      </c>
      <c r="D2914" s="4">
        <v>576</v>
      </c>
      <c r="E2914" s="4" t="s">
        <v>0</v>
      </c>
      <c r="F2914" s="5">
        <v>26</v>
      </c>
      <c r="G2914" s="7">
        <v>14976</v>
      </c>
    </row>
    <row r="2915" spans="1:7" x14ac:dyDescent="0.3">
      <c r="A2915" s="2">
        <v>43615</v>
      </c>
      <c r="B2915" s="3" t="s">
        <v>16</v>
      </c>
      <c r="C2915" s="4" t="s">
        <v>11</v>
      </c>
      <c r="D2915" s="4">
        <v>1047</v>
      </c>
      <c r="E2915" s="4" t="s">
        <v>0</v>
      </c>
      <c r="F2915" s="5">
        <v>24.5</v>
      </c>
      <c r="G2915" s="7">
        <v>25651.5</v>
      </c>
    </row>
    <row r="2916" spans="1:7" x14ac:dyDescent="0.3">
      <c r="A2916" s="2">
        <v>43615</v>
      </c>
      <c r="B2916" s="3" t="s">
        <v>16</v>
      </c>
      <c r="C2916" s="4" t="s">
        <v>11</v>
      </c>
      <c r="D2916" s="4">
        <v>547</v>
      </c>
      <c r="E2916" s="4" t="s">
        <v>0</v>
      </c>
      <c r="F2916" s="5">
        <v>26</v>
      </c>
      <c r="G2916" s="7">
        <v>14222</v>
      </c>
    </row>
    <row r="2917" spans="1:7" x14ac:dyDescent="0.3">
      <c r="A2917" s="2">
        <v>43616</v>
      </c>
      <c r="B2917" s="3" t="s">
        <v>16</v>
      </c>
      <c r="C2917" s="4" t="s">
        <v>11</v>
      </c>
      <c r="D2917" s="4">
        <v>1238</v>
      </c>
      <c r="E2917" s="4" t="s">
        <v>0</v>
      </c>
      <c r="F2917" s="5">
        <v>25.5</v>
      </c>
      <c r="G2917" s="7">
        <v>31569</v>
      </c>
    </row>
    <row r="2918" spans="1:7" x14ac:dyDescent="0.3">
      <c r="A2918" s="2">
        <v>43629</v>
      </c>
      <c r="B2918" s="3" t="s">
        <v>16</v>
      </c>
      <c r="C2918" s="4" t="s">
        <v>11</v>
      </c>
      <c r="D2918" s="4">
        <v>929</v>
      </c>
      <c r="E2918" s="4" t="s">
        <v>0</v>
      </c>
      <c r="F2918" s="5">
        <v>25.75</v>
      </c>
      <c r="G2918" s="7">
        <v>23921.75</v>
      </c>
    </row>
    <row r="2919" spans="1:7" x14ac:dyDescent="0.3">
      <c r="A2919" s="2">
        <v>43629</v>
      </c>
      <c r="B2919" s="3" t="s">
        <v>16</v>
      </c>
      <c r="C2919" s="4" t="s">
        <v>11</v>
      </c>
      <c r="D2919" s="4">
        <v>943</v>
      </c>
      <c r="E2919" s="4" t="s">
        <v>0</v>
      </c>
      <c r="F2919" s="5">
        <v>25.75</v>
      </c>
      <c r="G2919" s="7">
        <v>24282.25</v>
      </c>
    </row>
    <row r="2920" spans="1:7" x14ac:dyDescent="0.3">
      <c r="A2920" s="2">
        <v>43630</v>
      </c>
      <c r="B2920" s="3" t="s">
        <v>16</v>
      </c>
      <c r="C2920" s="4" t="s">
        <v>11</v>
      </c>
      <c r="D2920" s="4">
        <v>311</v>
      </c>
      <c r="E2920" s="4" t="s">
        <v>0</v>
      </c>
      <c r="F2920" s="5">
        <v>25.75</v>
      </c>
      <c r="G2920" s="7">
        <v>8008.25</v>
      </c>
    </row>
    <row r="2921" spans="1:7" x14ac:dyDescent="0.3">
      <c r="A2921" s="2">
        <v>43630</v>
      </c>
      <c r="B2921" s="3" t="s">
        <v>16</v>
      </c>
      <c r="C2921" s="4" t="s">
        <v>11</v>
      </c>
      <c r="D2921" s="4">
        <v>1052</v>
      </c>
      <c r="E2921" s="4" t="s">
        <v>0</v>
      </c>
      <c r="F2921" s="5">
        <v>25.75</v>
      </c>
      <c r="G2921" s="7">
        <v>27089</v>
      </c>
    </row>
    <row r="2922" spans="1:7" x14ac:dyDescent="0.3">
      <c r="A2922" s="2">
        <v>43630</v>
      </c>
      <c r="B2922" s="3" t="s">
        <v>16</v>
      </c>
      <c r="C2922" s="4" t="s">
        <v>11</v>
      </c>
      <c r="D2922" s="4">
        <v>870</v>
      </c>
      <c r="E2922" s="4" t="s">
        <v>0</v>
      </c>
      <c r="F2922" s="5">
        <v>23.5</v>
      </c>
      <c r="G2922" s="7">
        <v>20445</v>
      </c>
    </row>
    <row r="2923" spans="1:7" x14ac:dyDescent="0.3">
      <c r="A2923" s="2">
        <v>43630</v>
      </c>
      <c r="B2923" s="3" t="s">
        <v>16</v>
      </c>
      <c r="C2923" s="4" t="s">
        <v>11</v>
      </c>
      <c r="D2923" s="4">
        <v>549</v>
      </c>
      <c r="E2923" s="4" t="s">
        <v>0</v>
      </c>
      <c r="F2923" s="5">
        <v>25.5</v>
      </c>
      <c r="G2923" s="7">
        <v>13999.5</v>
      </c>
    </row>
    <row r="2924" spans="1:7" x14ac:dyDescent="0.3">
      <c r="A2924" s="2">
        <v>43633</v>
      </c>
      <c r="B2924" s="3" t="s">
        <v>16</v>
      </c>
      <c r="C2924" s="4" t="s">
        <v>11</v>
      </c>
      <c r="D2924" s="4">
        <v>1087</v>
      </c>
      <c r="E2924" s="4" t="s">
        <v>0</v>
      </c>
      <c r="F2924" s="5">
        <v>25.5</v>
      </c>
      <c r="G2924" s="7">
        <v>27718.5</v>
      </c>
    </row>
    <row r="2925" spans="1:7" x14ac:dyDescent="0.3">
      <c r="A2925" s="2">
        <v>43633</v>
      </c>
      <c r="B2925" s="3" t="s">
        <v>16</v>
      </c>
      <c r="C2925" s="4" t="s">
        <v>11</v>
      </c>
      <c r="D2925" s="4">
        <v>656</v>
      </c>
      <c r="E2925" s="4" t="s">
        <v>0</v>
      </c>
      <c r="F2925" s="5">
        <v>25.5</v>
      </c>
      <c r="G2925" s="7">
        <v>16728</v>
      </c>
    </row>
    <row r="2926" spans="1:7" x14ac:dyDescent="0.3">
      <c r="A2926" s="2">
        <v>43633</v>
      </c>
      <c r="B2926" s="3" t="s">
        <v>16</v>
      </c>
      <c r="C2926" s="4" t="s">
        <v>11</v>
      </c>
      <c r="D2926" s="4">
        <v>726</v>
      </c>
      <c r="E2926" s="4" t="s">
        <v>0</v>
      </c>
      <c r="F2926" s="5">
        <v>25.5</v>
      </c>
      <c r="G2926" s="7">
        <v>18513</v>
      </c>
    </row>
    <row r="2927" spans="1:7" x14ac:dyDescent="0.3">
      <c r="A2927" s="2">
        <v>43633</v>
      </c>
      <c r="B2927" s="3" t="s">
        <v>16</v>
      </c>
      <c r="C2927" s="4" t="s">
        <v>11</v>
      </c>
      <c r="D2927" s="4">
        <v>1174</v>
      </c>
      <c r="E2927" s="4" t="s">
        <v>0</v>
      </c>
      <c r="F2927" s="5">
        <v>24</v>
      </c>
      <c r="G2927" s="7">
        <v>28176</v>
      </c>
    </row>
    <row r="2928" spans="1:7" x14ac:dyDescent="0.3">
      <c r="A2928" s="2">
        <v>43634</v>
      </c>
      <c r="B2928" s="3" t="s">
        <v>16</v>
      </c>
      <c r="C2928" s="4" t="s">
        <v>11</v>
      </c>
      <c r="D2928" s="4">
        <v>1095</v>
      </c>
      <c r="E2928" s="4" t="s">
        <v>0</v>
      </c>
      <c r="F2928" s="5">
        <v>25.5</v>
      </c>
      <c r="G2928" s="7">
        <v>27922.5</v>
      </c>
    </row>
    <row r="2929" spans="1:7" x14ac:dyDescent="0.3">
      <c r="A2929" s="2">
        <v>43635</v>
      </c>
      <c r="B2929" s="3" t="s">
        <v>16</v>
      </c>
      <c r="C2929" s="4" t="s">
        <v>11</v>
      </c>
      <c r="D2929" s="4">
        <v>774</v>
      </c>
      <c r="E2929" s="4" t="s">
        <v>0</v>
      </c>
      <c r="F2929" s="5">
        <v>25.25</v>
      </c>
      <c r="G2929" s="7">
        <v>19543.5</v>
      </c>
    </row>
    <row r="2930" spans="1:7" x14ac:dyDescent="0.3">
      <c r="A2930" s="2">
        <v>43635</v>
      </c>
      <c r="B2930" s="3" t="s">
        <v>16</v>
      </c>
      <c r="C2930" s="4" t="s">
        <v>11</v>
      </c>
      <c r="D2930" s="4">
        <v>425</v>
      </c>
      <c r="E2930" s="4" t="s">
        <v>0</v>
      </c>
      <c r="F2930" s="5">
        <v>34</v>
      </c>
      <c r="G2930" s="7">
        <v>14450</v>
      </c>
    </row>
    <row r="2931" spans="1:7" x14ac:dyDescent="0.3">
      <c r="A2931" s="2">
        <v>43635</v>
      </c>
      <c r="B2931" s="3" t="s">
        <v>16</v>
      </c>
      <c r="C2931" s="4" t="s">
        <v>11</v>
      </c>
      <c r="D2931" s="4">
        <v>519</v>
      </c>
      <c r="E2931" s="4" t="s">
        <v>0</v>
      </c>
      <c r="F2931" s="5">
        <v>25.75</v>
      </c>
      <c r="G2931" s="7">
        <v>13364.25</v>
      </c>
    </row>
    <row r="2932" spans="1:7" x14ac:dyDescent="0.3">
      <c r="A2932" s="2">
        <v>43635</v>
      </c>
      <c r="B2932" s="3" t="s">
        <v>16</v>
      </c>
      <c r="C2932" s="4" t="s">
        <v>11</v>
      </c>
      <c r="D2932" s="4">
        <v>624</v>
      </c>
      <c r="E2932" s="4" t="s">
        <v>0</v>
      </c>
      <c r="F2932" s="5">
        <v>25.75</v>
      </c>
      <c r="G2932" s="7">
        <v>16068</v>
      </c>
    </row>
    <row r="2933" spans="1:7" x14ac:dyDescent="0.3">
      <c r="A2933" s="2">
        <v>43635</v>
      </c>
      <c r="B2933" s="3" t="s">
        <v>16</v>
      </c>
      <c r="C2933" s="4" t="s">
        <v>11</v>
      </c>
      <c r="D2933" s="4">
        <v>2040</v>
      </c>
      <c r="E2933" s="4" t="s">
        <v>0</v>
      </c>
      <c r="F2933" s="5">
        <v>24</v>
      </c>
      <c r="G2933" s="7">
        <v>48960</v>
      </c>
    </row>
    <row r="2934" spans="1:7" x14ac:dyDescent="0.3">
      <c r="A2934" s="2">
        <v>43635</v>
      </c>
      <c r="B2934" s="3" t="s">
        <v>16</v>
      </c>
      <c r="C2934" s="4" t="s">
        <v>11</v>
      </c>
      <c r="D2934" s="4">
        <v>1111</v>
      </c>
      <c r="E2934" s="4" t="s">
        <v>0</v>
      </c>
      <c r="F2934" s="5">
        <v>24</v>
      </c>
      <c r="G2934" s="7">
        <v>26664</v>
      </c>
    </row>
    <row r="2935" spans="1:7" x14ac:dyDescent="0.3">
      <c r="A2935" s="2">
        <v>43636</v>
      </c>
      <c r="B2935" s="3" t="s">
        <v>16</v>
      </c>
      <c r="C2935" s="4" t="s">
        <v>11</v>
      </c>
      <c r="D2935" s="4">
        <v>597</v>
      </c>
      <c r="E2935" s="4" t="s">
        <v>0</v>
      </c>
      <c r="F2935" s="5">
        <v>25.25</v>
      </c>
      <c r="G2935" s="7">
        <v>15074.25</v>
      </c>
    </row>
    <row r="2936" spans="1:7" x14ac:dyDescent="0.3">
      <c r="A2936" s="2">
        <v>43638</v>
      </c>
      <c r="B2936" s="3" t="s">
        <v>16</v>
      </c>
      <c r="C2936" s="4" t="s">
        <v>11</v>
      </c>
      <c r="D2936" s="4">
        <v>1112</v>
      </c>
      <c r="E2936" s="4" t="s">
        <v>0</v>
      </c>
      <c r="F2936" s="5">
        <v>23.5</v>
      </c>
      <c r="G2936" s="7">
        <v>26132</v>
      </c>
    </row>
    <row r="2937" spans="1:7" x14ac:dyDescent="0.3">
      <c r="A2937" s="2">
        <v>43638</v>
      </c>
      <c r="B2937" s="3" t="s">
        <v>16</v>
      </c>
      <c r="C2937" s="4" t="s">
        <v>11</v>
      </c>
      <c r="D2937" s="4">
        <v>414</v>
      </c>
      <c r="E2937" s="4" t="s">
        <v>0</v>
      </c>
      <c r="F2937" s="5">
        <v>24</v>
      </c>
      <c r="G2937" s="7">
        <v>9936</v>
      </c>
    </row>
    <row r="2938" spans="1:7" x14ac:dyDescent="0.3">
      <c r="A2938" s="2">
        <v>43638</v>
      </c>
      <c r="B2938" s="3" t="s">
        <v>16</v>
      </c>
      <c r="C2938" s="4" t="s">
        <v>11</v>
      </c>
      <c r="D2938" s="4">
        <v>642</v>
      </c>
      <c r="E2938" s="4" t="s">
        <v>0</v>
      </c>
      <c r="F2938" s="5">
        <v>24</v>
      </c>
      <c r="G2938" s="7">
        <v>15408</v>
      </c>
    </row>
    <row r="2939" spans="1:7" x14ac:dyDescent="0.3">
      <c r="A2939" s="2">
        <v>43640</v>
      </c>
      <c r="B2939" s="3" t="s">
        <v>16</v>
      </c>
      <c r="C2939" s="4" t="s">
        <v>11</v>
      </c>
      <c r="D2939" s="4">
        <v>648</v>
      </c>
      <c r="E2939" s="4" t="s">
        <v>0</v>
      </c>
      <c r="F2939" s="5">
        <v>24</v>
      </c>
      <c r="G2939" s="7">
        <v>15552</v>
      </c>
    </row>
    <row r="2940" spans="1:7" x14ac:dyDescent="0.3">
      <c r="A2940" s="2">
        <v>43640</v>
      </c>
      <c r="B2940" s="3" t="s">
        <v>16</v>
      </c>
      <c r="C2940" s="4" t="s">
        <v>11</v>
      </c>
      <c r="D2940" s="4">
        <v>1050</v>
      </c>
      <c r="E2940" s="4" t="s">
        <v>0</v>
      </c>
      <c r="F2940" s="5">
        <v>23.5</v>
      </c>
      <c r="G2940" s="7">
        <v>24675</v>
      </c>
    </row>
    <row r="2941" spans="1:7" x14ac:dyDescent="0.3">
      <c r="A2941" s="2">
        <v>43643</v>
      </c>
      <c r="B2941" s="3" t="s">
        <v>16</v>
      </c>
      <c r="C2941" s="4" t="s">
        <v>11</v>
      </c>
      <c r="D2941" s="4">
        <v>660</v>
      </c>
      <c r="E2941" s="4" t="s">
        <v>0</v>
      </c>
      <c r="F2941" s="5">
        <v>24</v>
      </c>
      <c r="G2941" s="7">
        <v>15840</v>
      </c>
    </row>
    <row r="2942" spans="1:7" x14ac:dyDescent="0.3">
      <c r="A2942" s="2">
        <v>43644</v>
      </c>
      <c r="B2942" s="3" t="s">
        <v>16</v>
      </c>
      <c r="C2942" s="4" t="s">
        <v>11</v>
      </c>
      <c r="D2942" s="4">
        <v>1116</v>
      </c>
      <c r="E2942" s="4" t="s">
        <v>0</v>
      </c>
      <c r="F2942" s="5">
        <v>23</v>
      </c>
      <c r="G2942" s="7">
        <v>25668</v>
      </c>
    </row>
    <row r="2943" spans="1:7" x14ac:dyDescent="0.3">
      <c r="A2943" s="2">
        <v>43644</v>
      </c>
      <c r="B2943" s="3" t="s">
        <v>16</v>
      </c>
      <c r="C2943" s="4" t="s">
        <v>11</v>
      </c>
      <c r="D2943" s="4">
        <v>500</v>
      </c>
      <c r="E2943" s="4" t="s">
        <v>0</v>
      </c>
      <c r="F2943" s="5">
        <v>70</v>
      </c>
      <c r="G2943" s="7">
        <v>35000</v>
      </c>
    </row>
    <row r="2944" spans="1:7" x14ac:dyDescent="0.3">
      <c r="A2944" s="2">
        <v>43647</v>
      </c>
      <c r="B2944" s="3" t="s">
        <v>16</v>
      </c>
      <c r="C2944" s="4" t="s">
        <v>11</v>
      </c>
      <c r="D2944" s="4">
        <v>572</v>
      </c>
      <c r="E2944" s="4" t="s">
        <v>0</v>
      </c>
      <c r="F2944" s="5">
        <v>24.5</v>
      </c>
      <c r="G2944" s="7">
        <v>14014</v>
      </c>
    </row>
    <row r="2945" spans="1:7" x14ac:dyDescent="0.3">
      <c r="A2945" s="2">
        <v>43647</v>
      </c>
      <c r="B2945" s="3" t="s">
        <v>16</v>
      </c>
      <c r="C2945" s="4" t="s">
        <v>11</v>
      </c>
      <c r="D2945" s="4">
        <v>638</v>
      </c>
      <c r="E2945" s="4" t="s">
        <v>0</v>
      </c>
      <c r="F2945" s="5">
        <v>24.5</v>
      </c>
      <c r="G2945" s="7">
        <v>15631</v>
      </c>
    </row>
    <row r="2946" spans="1:7" x14ac:dyDescent="0.3">
      <c r="A2946" s="2">
        <v>43647</v>
      </c>
      <c r="B2946" s="3" t="s">
        <v>16</v>
      </c>
      <c r="C2946" s="4" t="s">
        <v>11</v>
      </c>
      <c r="D2946" s="4">
        <v>727</v>
      </c>
      <c r="E2946" s="4" t="s">
        <v>0</v>
      </c>
      <c r="F2946" s="5">
        <v>24.5</v>
      </c>
      <c r="G2946" s="7">
        <v>17811.5</v>
      </c>
    </row>
    <row r="2947" spans="1:7" x14ac:dyDescent="0.3">
      <c r="A2947" s="2">
        <v>43651</v>
      </c>
      <c r="B2947" s="3" t="s">
        <v>16</v>
      </c>
      <c r="C2947" s="4" t="s">
        <v>11</v>
      </c>
      <c r="D2947" s="4">
        <v>1063</v>
      </c>
      <c r="E2947" s="4" t="s">
        <v>0</v>
      </c>
      <c r="F2947" s="5">
        <v>24.5</v>
      </c>
      <c r="G2947" s="7">
        <v>26043.5</v>
      </c>
    </row>
    <row r="2948" spans="1:7" x14ac:dyDescent="0.3">
      <c r="A2948" s="2">
        <v>43651</v>
      </c>
      <c r="B2948" s="3" t="s">
        <v>16</v>
      </c>
      <c r="C2948" s="4" t="s">
        <v>11</v>
      </c>
      <c r="D2948" s="4">
        <v>296</v>
      </c>
      <c r="E2948" s="4" t="s">
        <v>0</v>
      </c>
      <c r="F2948" s="5">
        <v>24.5</v>
      </c>
      <c r="G2948" s="7">
        <v>7252</v>
      </c>
    </row>
    <row r="2949" spans="1:7" x14ac:dyDescent="0.3">
      <c r="A2949" s="2">
        <v>43651</v>
      </c>
      <c r="B2949" s="3" t="s">
        <v>16</v>
      </c>
      <c r="C2949" s="4" t="s">
        <v>11</v>
      </c>
      <c r="D2949" s="4">
        <v>616</v>
      </c>
      <c r="E2949" s="4" t="s">
        <v>0</v>
      </c>
      <c r="F2949" s="5">
        <v>24.5</v>
      </c>
      <c r="G2949" s="7">
        <v>15092</v>
      </c>
    </row>
    <row r="2950" spans="1:7" x14ac:dyDescent="0.3">
      <c r="A2950" s="2">
        <v>43652</v>
      </c>
      <c r="B2950" s="3" t="s">
        <v>16</v>
      </c>
      <c r="C2950" s="4" t="s">
        <v>11</v>
      </c>
      <c r="D2950" s="4">
        <v>525</v>
      </c>
      <c r="E2950" s="4" t="s">
        <v>0</v>
      </c>
      <c r="F2950" s="5">
        <v>24</v>
      </c>
      <c r="G2950" s="7">
        <v>12600</v>
      </c>
    </row>
    <row r="2951" spans="1:7" x14ac:dyDescent="0.3">
      <c r="A2951" s="2">
        <v>43652</v>
      </c>
      <c r="B2951" s="3" t="s">
        <v>16</v>
      </c>
      <c r="C2951" s="4" t="s">
        <v>11</v>
      </c>
      <c r="D2951" s="4">
        <v>599</v>
      </c>
      <c r="E2951" s="4" t="s">
        <v>0</v>
      </c>
      <c r="F2951" s="5">
        <v>24.5</v>
      </c>
      <c r="G2951" s="7">
        <v>14675.5</v>
      </c>
    </row>
    <row r="2952" spans="1:7" x14ac:dyDescent="0.3">
      <c r="A2952" s="2">
        <v>43654</v>
      </c>
      <c r="B2952" s="3" t="s">
        <v>16</v>
      </c>
      <c r="C2952" s="4" t="s">
        <v>11</v>
      </c>
      <c r="D2952" s="4">
        <v>550</v>
      </c>
      <c r="E2952" s="4" t="s">
        <v>0</v>
      </c>
      <c r="F2952" s="5">
        <v>24.5</v>
      </c>
      <c r="G2952" s="7">
        <v>13475</v>
      </c>
    </row>
    <row r="2953" spans="1:7" x14ac:dyDescent="0.3">
      <c r="A2953" s="2">
        <v>43654</v>
      </c>
      <c r="B2953" s="3" t="s">
        <v>16</v>
      </c>
      <c r="C2953" s="4" t="s">
        <v>11</v>
      </c>
      <c r="D2953" s="4">
        <v>524</v>
      </c>
      <c r="E2953" s="4" t="s">
        <v>0</v>
      </c>
      <c r="F2953" s="5">
        <v>24.5</v>
      </c>
      <c r="G2953" s="7">
        <v>12838</v>
      </c>
    </row>
    <row r="2954" spans="1:7" x14ac:dyDescent="0.3">
      <c r="A2954" s="2">
        <v>43654</v>
      </c>
      <c r="B2954" s="3" t="s">
        <v>16</v>
      </c>
      <c r="C2954" s="4" t="s">
        <v>11</v>
      </c>
      <c r="D2954" s="4">
        <v>533</v>
      </c>
      <c r="E2954" s="4" t="s">
        <v>0</v>
      </c>
      <c r="F2954" s="5">
        <v>24.5</v>
      </c>
      <c r="G2954" s="7">
        <v>13058.5</v>
      </c>
    </row>
    <row r="2955" spans="1:7" x14ac:dyDescent="0.3">
      <c r="A2955" s="2">
        <v>43654</v>
      </c>
      <c r="B2955" s="3" t="s">
        <v>16</v>
      </c>
      <c r="C2955" s="4" t="s">
        <v>11</v>
      </c>
      <c r="D2955" s="4">
        <v>1221</v>
      </c>
      <c r="E2955" s="4" t="s">
        <v>0</v>
      </c>
      <c r="F2955" s="5">
        <v>24.5</v>
      </c>
      <c r="G2955" s="7">
        <v>29914.5</v>
      </c>
    </row>
    <row r="2956" spans="1:7" x14ac:dyDescent="0.3">
      <c r="A2956" s="2">
        <v>43654</v>
      </c>
      <c r="B2956" s="3" t="s">
        <v>16</v>
      </c>
      <c r="C2956" s="4" t="s">
        <v>11</v>
      </c>
      <c r="D2956" s="4">
        <v>621</v>
      </c>
      <c r="E2956" s="4" t="s">
        <v>0</v>
      </c>
      <c r="F2956" s="5">
        <v>24.5</v>
      </c>
      <c r="G2956" s="7">
        <v>15214.5</v>
      </c>
    </row>
    <row r="2957" spans="1:7" x14ac:dyDescent="0.3">
      <c r="A2957" s="2">
        <v>43654</v>
      </c>
      <c r="B2957" s="3" t="s">
        <v>16</v>
      </c>
      <c r="C2957" s="4" t="s">
        <v>11</v>
      </c>
      <c r="D2957" s="4">
        <v>607</v>
      </c>
      <c r="E2957" s="4" t="s">
        <v>0</v>
      </c>
      <c r="F2957" s="5">
        <v>23.25</v>
      </c>
      <c r="G2957" s="7">
        <v>14112.75</v>
      </c>
    </row>
    <row r="2958" spans="1:7" x14ac:dyDescent="0.3">
      <c r="A2958" s="2">
        <v>43655</v>
      </c>
      <c r="B2958" s="3" t="s">
        <v>16</v>
      </c>
      <c r="C2958" s="4" t="s">
        <v>11</v>
      </c>
      <c r="D2958" s="4">
        <v>1085</v>
      </c>
      <c r="E2958" s="4" t="s">
        <v>0</v>
      </c>
      <c r="F2958" s="5">
        <v>23.25</v>
      </c>
      <c r="G2958" s="7">
        <v>25226.25</v>
      </c>
    </row>
    <row r="2959" spans="1:7" x14ac:dyDescent="0.3">
      <c r="A2959" s="2">
        <v>43655</v>
      </c>
      <c r="B2959" s="3" t="s">
        <v>16</v>
      </c>
      <c r="C2959" s="4" t="s">
        <v>11</v>
      </c>
      <c r="D2959" s="4">
        <v>288</v>
      </c>
      <c r="E2959" s="4" t="s">
        <v>0</v>
      </c>
      <c r="F2959" s="5">
        <v>24.5</v>
      </c>
      <c r="G2959" s="7">
        <v>7056</v>
      </c>
    </row>
    <row r="2960" spans="1:7" x14ac:dyDescent="0.3">
      <c r="A2960" s="2">
        <v>43656</v>
      </c>
      <c r="B2960" s="3" t="s">
        <v>16</v>
      </c>
      <c r="C2960" s="4" t="s">
        <v>11</v>
      </c>
      <c r="D2960" s="4">
        <v>262</v>
      </c>
      <c r="E2960" s="4" t="s">
        <v>0</v>
      </c>
      <c r="F2960" s="5">
        <v>24.5</v>
      </c>
      <c r="G2960" s="7">
        <v>6419</v>
      </c>
    </row>
    <row r="2961" spans="1:7" x14ac:dyDescent="0.3">
      <c r="A2961" s="2">
        <v>43656</v>
      </c>
      <c r="B2961" s="3" t="s">
        <v>16</v>
      </c>
      <c r="C2961" s="4" t="s">
        <v>11</v>
      </c>
      <c r="D2961" s="4">
        <v>700</v>
      </c>
      <c r="E2961" s="4" t="s">
        <v>0</v>
      </c>
      <c r="F2961" s="5">
        <v>24.5</v>
      </c>
      <c r="G2961" s="7">
        <v>17150</v>
      </c>
    </row>
    <row r="2962" spans="1:7" x14ac:dyDescent="0.3">
      <c r="A2962" s="2">
        <v>43656</v>
      </c>
      <c r="B2962" s="3" t="s">
        <v>16</v>
      </c>
      <c r="C2962" s="4" t="s">
        <v>11</v>
      </c>
      <c r="D2962" s="4">
        <v>370</v>
      </c>
      <c r="E2962" s="4" t="s">
        <v>0</v>
      </c>
      <c r="F2962" s="5">
        <v>34</v>
      </c>
      <c r="G2962" s="7">
        <v>12580</v>
      </c>
    </row>
    <row r="2963" spans="1:7" x14ac:dyDescent="0.3">
      <c r="A2963" s="2">
        <v>43658</v>
      </c>
      <c r="B2963" s="3" t="s">
        <v>16</v>
      </c>
      <c r="C2963" s="4" t="s">
        <v>11</v>
      </c>
      <c r="D2963" s="4">
        <v>589</v>
      </c>
      <c r="E2963" s="4" t="s">
        <v>0</v>
      </c>
      <c r="F2963" s="5">
        <v>24.5</v>
      </c>
      <c r="G2963" s="7">
        <v>14430.5</v>
      </c>
    </row>
    <row r="2964" spans="1:7" x14ac:dyDescent="0.3">
      <c r="A2964" s="2">
        <v>43659</v>
      </c>
      <c r="B2964" s="3" t="s">
        <v>16</v>
      </c>
      <c r="C2964" s="4" t="s">
        <v>11</v>
      </c>
      <c r="D2964" s="4">
        <v>1096</v>
      </c>
      <c r="E2964" s="4" t="s">
        <v>0</v>
      </c>
      <c r="F2964" s="5">
        <v>23.25</v>
      </c>
      <c r="G2964" s="7">
        <v>25482</v>
      </c>
    </row>
    <row r="2965" spans="1:7" x14ac:dyDescent="0.3">
      <c r="A2965" s="2">
        <v>43661</v>
      </c>
      <c r="B2965" s="3" t="s">
        <v>16</v>
      </c>
      <c r="C2965" s="4" t="s">
        <v>11</v>
      </c>
      <c r="D2965" s="4">
        <v>1234</v>
      </c>
      <c r="E2965" s="4" t="s">
        <v>0</v>
      </c>
      <c r="F2965" s="5">
        <v>23.25</v>
      </c>
      <c r="G2965" s="7">
        <v>28690.5</v>
      </c>
    </row>
    <row r="2966" spans="1:7" x14ac:dyDescent="0.3">
      <c r="A2966" s="2">
        <v>43662</v>
      </c>
      <c r="B2966" s="3" t="s">
        <v>16</v>
      </c>
      <c r="C2966" s="4" t="s">
        <v>11</v>
      </c>
      <c r="D2966" s="4">
        <v>539</v>
      </c>
      <c r="E2966" s="4" t="s">
        <v>0</v>
      </c>
      <c r="F2966" s="5">
        <v>24.75</v>
      </c>
      <c r="G2966" s="7">
        <v>13340.25</v>
      </c>
    </row>
    <row r="2967" spans="1:7" x14ac:dyDescent="0.3">
      <c r="A2967" s="2">
        <v>43662</v>
      </c>
      <c r="B2967" s="3" t="s">
        <v>16</v>
      </c>
      <c r="C2967" s="4" t="s">
        <v>11</v>
      </c>
      <c r="D2967" s="4">
        <v>605</v>
      </c>
      <c r="E2967" s="4" t="s">
        <v>0</v>
      </c>
      <c r="F2967" s="5">
        <v>24.75</v>
      </c>
      <c r="G2967" s="7">
        <v>14973.75</v>
      </c>
    </row>
    <row r="2968" spans="1:7" x14ac:dyDescent="0.3">
      <c r="A2968" s="2">
        <v>43663</v>
      </c>
      <c r="B2968" s="3" t="s">
        <v>16</v>
      </c>
      <c r="C2968" s="4" t="s">
        <v>11</v>
      </c>
      <c r="D2968" s="4">
        <v>654</v>
      </c>
      <c r="E2968" s="4" t="s">
        <v>0</v>
      </c>
      <c r="F2968" s="5">
        <v>24.75</v>
      </c>
      <c r="G2968" s="7">
        <v>16186.5</v>
      </c>
    </row>
    <row r="2969" spans="1:7" x14ac:dyDescent="0.3">
      <c r="A2969" s="2">
        <v>43663</v>
      </c>
      <c r="B2969" s="3" t="s">
        <v>16</v>
      </c>
      <c r="C2969" s="4" t="s">
        <v>11</v>
      </c>
      <c r="D2969" s="4">
        <v>651</v>
      </c>
      <c r="E2969" s="4" t="s">
        <v>0</v>
      </c>
      <c r="F2969" s="5">
        <v>23.25</v>
      </c>
      <c r="G2969" s="7">
        <v>15135.75</v>
      </c>
    </row>
    <row r="2970" spans="1:7" x14ac:dyDescent="0.3">
      <c r="A2970" s="2">
        <v>43666</v>
      </c>
      <c r="B2970" s="3" t="s">
        <v>16</v>
      </c>
      <c r="C2970" s="4" t="s">
        <v>11</v>
      </c>
      <c r="D2970" s="4">
        <v>322</v>
      </c>
      <c r="E2970" s="4" t="s">
        <v>0</v>
      </c>
      <c r="F2970" s="5">
        <v>23.25</v>
      </c>
      <c r="G2970" s="7">
        <v>7486.5</v>
      </c>
    </row>
    <row r="2971" spans="1:7" x14ac:dyDescent="0.3">
      <c r="A2971" s="2">
        <v>43668</v>
      </c>
      <c r="B2971" s="3" t="s">
        <v>16</v>
      </c>
      <c r="C2971" s="4" t="s">
        <v>11</v>
      </c>
      <c r="D2971" s="4">
        <v>531</v>
      </c>
      <c r="E2971" s="4" t="s">
        <v>0</v>
      </c>
      <c r="F2971" s="5">
        <v>24.5</v>
      </c>
      <c r="G2971" s="7">
        <v>13009.5</v>
      </c>
    </row>
    <row r="2972" spans="1:7" x14ac:dyDescent="0.3">
      <c r="A2972" s="2">
        <v>43668</v>
      </c>
      <c r="B2972" s="3" t="s">
        <v>16</v>
      </c>
      <c r="C2972" s="4" t="s">
        <v>11</v>
      </c>
      <c r="D2972" s="4">
        <v>557</v>
      </c>
      <c r="E2972" s="4" t="s">
        <v>0</v>
      </c>
      <c r="F2972" s="5">
        <v>23.25</v>
      </c>
      <c r="G2972" s="7">
        <v>12950.25</v>
      </c>
    </row>
    <row r="2973" spans="1:7" x14ac:dyDescent="0.3">
      <c r="A2973" s="2">
        <v>43669</v>
      </c>
      <c r="B2973" s="3" t="s">
        <v>16</v>
      </c>
      <c r="C2973" s="4" t="s">
        <v>11</v>
      </c>
      <c r="D2973" s="4">
        <v>1184</v>
      </c>
      <c r="E2973" s="4" t="s">
        <v>0</v>
      </c>
      <c r="F2973" s="5">
        <v>24.5</v>
      </c>
      <c r="G2973" s="7">
        <v>29008</v>
      </c>
    </row>
    <row r="2974" spans="1:7" x14ac:dyDescent="0.3">
      <c r="A2974" s="2">
        <v>43669</v>
      </c>
      <c r="B2974" s="3" t="s">
        <v>16</v>
      </c>
      <c r="C2974" s="4" t="s">
        <v>11</v>
      </c>
      <c r="D2974" s="4">
        <v>1355</v>
      </c>
      <c r="E2974" s="4" t="s">
        <v>0</v>
      </c>
      <c r="F2974" s="5">
        <v>24.5</v>
      </c>
      <c r="G2974" s="7">
        <v>33197.5</v>
      </c>
    </row>
    <row r="2975" spans="1:7" x14ac:dyDescent="0.3">
      <c r="A2975" s="2">
        <v>43671</v>
      </c>
      <c r="B2975" s="3" t="s">
        <v>16</v>
      </c>
      <c r="C2975" s="4" t="s">
        <v>11</v>
      </c>
      <c r="D2975" s="4">
        <v>1193</v>
      </c>
      <c r="E2975" s="4" t="s">
        <v>0</v>
      </c>
      <c r="F2975" s="5">
        <v>23.25</v>
      </c>
      <c r="G2975" s="7">
        <v>27737.25</v>
      </c>
    </row>
    <row r="2976" spans="1:7" x14ac:dyDescent="0.3">
      <c r="A2976" s="2">
        <v>43673</v>
      </c>
      <c r="B2976" s="3" t="s">
        <v>16</v>
      </c>
      <c r="C2976" s="4" t="s">
        <v>11</v>
      </c>
      <c r="D2976" s="4">
        <v>584</v>
      </c>
      <c r="E2976" s="4" t="s">
        <v>0</v>
      </c>
      <c r="F2976" s="5">
        <v>24.5</v>
      </c>
      <c r="G2976" s="7">
        <v>14308</v>
      </c>
    </row>
    <row r="2977" spans="1:7" x14ac:dyDescent="0.3">
      <c r="A2977" s="2">
        <v>43673</v>
      </c>
      <c r="B2977" s="3" t="s">
        <v>16</v>
      </c>
      <c r="C2977" s="4" t="s">
        <v>11</v>
      </c>
      <c r="D2977" s="4">
        <v>1246</v>
      </c>
      <c r="E2977" s="4" t="s">
        <v>0</v>
      </c>
      <c r="F2977" s="5">
        <v>23</v>
      </c>
      <c r="G2977" s="7">
        <v>28658</v>
      </c>
    </row>
    <row r="2978" spans="1:7" x14ac:dyDescent="0.3">
      <c r="A2978" s="2">
        <v>43673</v>
      </c>
      <c r="B2978" s="3" t="s">
        <v>16</v>
      </c>
      <c r="C2978" s="4" t="s">
        <v>11</v>
      </c>
      <c r="D2978" s="4">
        <v>518</v>
      </c>
      <c r="E2978" s="4" t="s">
        <v>0</v>
      </c>
      <c r="F2978" s="5">
        <v>24.5</v>
      </c>
      <c r="G2978" s="7">
        <v>12691</v>
      </c>
    </row>
    <row r="2979" spans="1:7" x14ac:dyDescent="0.3">
      <c r="A2979" s="2">
        <v>43677</v>
      </c>
      <c r="B2979" s="3" t="s">
        <v>16</v>
      </c>
      <c r="C2979" s="4" t="s">
        <v>11</v>
      </c>
      <c r="D2979" s="4">
        <v>571</v>
      </c>
      <c r="E2979" s="4" t="s">
        <v>0</v>
      </c>
      <c r="F2979" s="5">
        <v>24.5</v>
      </c>
      <c r="G2979" s="7">
        <v>13989.5</v>
      </c>
    </row>
    <row r="2980" spans="1:7" x14ac:dyDescent="0.3">
      <c r="A2980" s="2">
        <v>43677</v>
      </c>
      <c r="B2980" s="3" t="s">
        <v>16</v>
      </c>
      <c r="C2980" s="4" t="s">
        <v>11</v>
      </c>
      <c r="D2980" s="4">
        <v>532</v>
      </c>
      <c r="E2980" s="4" t="s">
        <v>0</v>
      </c>
      <c r="F2980" s="5">
        <v>24.5</v>
      </c>
      <c r="G2980" s="7">
        <v>13034</v>
      </c>
    </row>
    <row r="2981" spans="1:7" x14ac:dyDescent="0.3">
      <c r="A2981" s="2">
        <v>43677</v>
      </c>
      <c r="B2981" s="3" t="s">
        <v>16</v>
      </c>
      <c r="C2981" s="4" t="s">
        <v>11</v>
      </c>
      <c r="D2981" s="4">
        <v>567</v>
      </c>
      <c r="E2981" s="4" t="s">
        <v>0</v>
      </c>
      <c r="F2981" s="5">
        <v>23</v>
      </c>
      <c r="G2981" s="7">
        <v>13041</v>
      </c>
    </row>
    <row r="2982" spans="1:7" x14ac:dyDescent="0.3">
      <c r="A2982" s="2">
        <v>43677</v>
      </c>
      <c r="B2982" s="3" t="s">
        <v>16</v>
      </c>
      <c r="C2982" s="4" t="s">
        <v>11</v>
      </c>
      <c r="D2982" s="4">
        <v>999</v>
      </c>
      <c r="E2982" s="4" t="s">
        <v>0</v>
      </c>
      <c r="F2982" s="5">
        <v>23</v>
      </c>
      <c r="G2982" s="7">
        <v>22977</v>
      </c>
    </row>
    <row r="2983" spans="1:7" x14ac:dyDescent="0.3">
      <c r="A2983" s="2">
        <v>43677</v>
      </c>
      <c r="B2983" s="3" t="s">
        <v>16</v>
      </c>
      <c r="C2983" s="4" t="s">
        <v>11</v>
      </c>
      <c r="D2983" s="4">
        <v>581</v>
      </c>
      <c r="E2983" s="4" t="s">
        <v>0</v>
      </c>
      <c r="F2983" s="5">
        <v>24.5</v>
      </c>
      <c r="G2983" s="7">
        <v>14234.5</v>
      </c>
    </row>
    <row r="2984" spans="1:7" x14ac:dyDescent="0.3">
      <c r="A2984" s="2">
        <v>43678</v>
      </c>
      <c r="B2984" s="3" t="s">
        <v>16</v>
      </c>
      <c r="C2984" s="4" t="s">
        <v>11</v>
      </c>
      <c r="D2984" s="4">
        <v>539</v>
      </c>
      <c r="E2984" s="4" t="s">
        <v>0</v>
      </c>
      <c r="F2984" s="5">
        <v>24.25</v>
      </c>
      <c r="G2984" s="7">
        <v>13070.75</v>
      </c>
    </row>
    <row r="2985" spans="1:7" x14ac:dyDescent="0.3">
      <c r="A2985" s="2">
        <v>43679</v>
      </c>
      <c r="B2985" s="3" t="s">
        <v>16</v>
      </c>
      <c r="C2985" s="4" t="s">
        <v>11</v>
      </c>
      <c r="D2985" s="4">
        <v>614</v>
      </c>
      <c r="E2985" s="4" t="s">
        <v>0</v>
      </c>
      <c r="F2985" s="5">
        <v>24.25</v>
      </c>
      <c r="G2985" s="7">
        <v>14889.5</v>
      </c>
    </row>
    <row r="2986" spans="1:7" x14ac:dyDescent="0.3">
      <c r="A2986" s="2">
        <v>43679</v>
      </c>
      <c r="B2986" s="3" t="s">
        <v>16</v>
      </c>
      <c r="C2986" s="4" t="s">
        <v>11</v>
      </c>
      <c r="D2986" s="4">
        <v>341</v>
      </c>
      <c r="E2986" s="4" t="s">
        <v>0</v>
      </c>
      <c r="F2986" s="5">
        <v>24.25</v>
      </c>
      <c r="G2986" s="7">
        <v>8269.25</v>
      </c>
    </row>
    <row r="2987" spans="1:7" x14ac:dyDescent="0.3">
      <c r="A2987" s="2">
        <v>43679</v>
      </c>
      <c r="B2987" s="3" t="s">
        <v>16</v>
      </c>
      <c r="C2987" s="4" t="s">
        <v>11</v>
      </c>
      <c r="D2987" s="4">
        <v>313</v>
      </c>
      <c r="E2987" s="4" t="s">
        <v>0</v>
      </c>
      <c r="F2987" s="5">
        <v>23</v>
      </c>
      <c r="G2987" s="7">
        <v>7199</v>
      </c>
    </row>
    <row r="2988" spans="1:7" x14ac:dyDescent="0.3">
      <c r="A2988" s="2">
        <v>43679</v>
      </c>
      <c r="B2988" s="3" t="s">
        <v>16</v>
      </c>
      <c r="C2988" s="4" t="s">
        <v>11</v>
      </c>
      <c r="D2988" s="4">
        <v>539</v>
      </c>
      <c r="E2988" s="4" t="s">
        <v>0</v>
      </c>
      <c r="F2988" s="5">
        <v>24.25</v>
      </c>
      <c r="G2988" s="7">
        <v>13070.75</v>
      </c>
    </row>
    <row r="2989" spans="1:7" x14ac:dyDescent="0.3">
      <c r="A2989" s="2">
        <v>43680</v>
      </c>
      <c r="B2989" s="3" t="s">
        <v>16</v>
      </c>
      <c r="C2989" s="4" t="s">
        <v>11</v>
      </c>
      <c r="D2989" s="4">
        <v>564</v>
      </c>
      <c r="E2989" s="4" t="s">
        <v>0</v>
      </c>
      <c r="F2989" s="5">
        <v>24.5</v>
      </c>
      <c r="G2989" s="7">
        <v>13818</v>
      </c>
    </row>
    <row r="2990" spans="1:7" x14ac:dyDescent="0.3">
      <c r="A2990" s="2">
        <v>43680</v>
      </c>
      <c r="B2990" s="3" t="s">
        <v>16</v>
      </c>
      <c r="C2990" s="4" t="s">
        <v>11</v>
      </c>
      <c r="D2990" s="4">
        <v>1228</v>
      </c>
      <c r="E2990" s="4" t="s">
        <v>0</v>
      </c>
      <c r="F2990" s="5">
        <v>24.5</v>
      </c>
      <c r="G2990" s="7">
        <v>30086</v>
      </c>
    </row>
    <row r="2991" spans="1:7" x14ac:dyDescent="0.3">
      <c r="A2991" s="2">
        <v>43682</v>
      </c>
      <c r="B2991" s="3" t="s">
        <v>16</v>
      </c>
      <c r="C2991" s="4" t="s">
        <v>11</v>
      </c>
      <c r="D2991" s="4">
        <v>513</v>
      </c>
      <c r="E2991" s="4" t="s">
        <v>0</v>
      </c>
      <c r="F2991" s="5">
        <v>24.5</v>
      </c>
      <c r="G2991" s="7">
        <v>12568.5</v>
      </c>
    </row>
    <row r="2992" spans="1:7" x14ac:dyDescent="0.3">
      <c r="A2992" s="2">
        <v>43683</v>
      </c>
      <c r="B2992" s="3" t="s">
        <v>16</v>
      </c>
      <c r="C2992" s="4" t="s">
        <v>11</v>
      </c>
      <c r="D2992" s="4">
        <v>907</v>
      </c>
      <c r="E2992" s="4" t="s">
        <v>0</v>
      </c>
      <c r="F2992" s="5">
        <v>24.75</v>
      </c>
      <c r="G2992" s="7">
        <v>22448.25</v>
      </c>
    </row>
    <row r="2993" spans="1:7" x14ac:dyDescent="0.3">
      <c r="A2993" s="2">
        <v>43683</v>
      </c>
      <c r="B2993" s="3" t="s">
        <v>16</v>
      </c>
      <c r="C2993" s="4" t="s">
        <v>11</v>
      </c>
      <c r="D2993" s="4">
        <v>608</v>
      </c>
      <c r="E2993" s="4" t="s">
        <v>0</v>
      </c>
      <c r="F2993" s="5">
        <v>24.75</v>
      </c>
      <c r="G2993" s="7">
        <v>15048</v>
      </c>
    </row>
    <row r="2994" spans="1:7" x14ac:dyDescent="0.3">
      <c r="A2994" s="2">
        <v>43683</v>
      </c>
      <c r="B2994" s="3" t="s">
        <v>16</v>
      </c>
      <c r="C2994" s="4" t="s">
        <v>11</v>
      </c>
      <c r="D2994" s="4">
        <v>808</v>
      </c>
      <c r="E2994" s="4" t="s">
        <v>0</v>
      </c>
      <c r="F2994" s="5">
        <v>24.75</v>
      </c>
      <c r="G2994" s="7">
        <v>19998</v>
      </c>
    </row>
    <row r="2995" spans="1:7" x14ac:dyDescent="0.3">
      <c r="A2995" s="2">
        <v>43684</v>
      </c>
      <c r="B2995" s="3" t="s">
        <v>16</v>
      </c>
      <c r="C2995" s="4" t="s">
        <v>11</v>
      </c>
      <c r="D2995" s="4">
        <v>810</v>
      </c>
      <c r="E2995" s="4" t="s">
        <v>0</v>
      </c>
      <c r="F2995" s="5">
        <v>24.5</v>
      </c>
      <c r="G2995" s="7">
        <v>19845</v>
      </c>
    </row>
    <row r="2996" spans="1:7" x14ac:dyDescent="0.3">
      <c r="A2996" s="2">
        <v>43685</v>
      </c>
      <c r="B2996" s="3" t="s">
        <v>16</v>
      </c>
      <c r="C2996" s="4" t="s">
        <v>11</v>
      </c>
      <c r="D2996" s="4">
        <v>596</v>
      </c>
      <c r="E2996" s="4" t="s">
        <v>0</v>
      </c>
      <c r="F2996" s="5">
        <v>24.5</v>
      </c>
      <c r="G2996" s="7">
        <v>14602</v>
      </c>
    </row>
    <row r="2997" spans="1:7" x14ac:dyDescent="0.3">
      <c r="A2997" s="2">
        <v>43685</v>
      </c>
      <c r="B2997" s="3" t="s">
        <v>16</v>
      </c>
      <c r="C2997" s="4" t="s">
        <v>11</v>
      </c>
      <c r="D2997" s="4">
        <v>508</v>
      </c>
      <c r="E2997" s="4" t="s">
        <v>0</v>
      </c>
      <c r="F2997" s="5">
        <v>24.5</v>
      </c>
      <c r="G2997" s="7">
        <v>12446</v>
      </c>
    </row>
    <row r="2998" spans="1:7" x14ac:dyDescent="0.3">
      <c r="A2998" s="2">
        <v>43686</v>
      </c>
      <c r="B2998" s="3" t="s">
        <v>16</v>
      </c>
      <c r="C2998" s="4" t="s">
        <v>11</v>
      </c>
      <c r="D2998" s="4">
        <v>309</v>
      </c>
      <c r="E2998" s="4" t="s">
        <v>0</v>
      </c>
      <c r="F2998" s="5">
        <v>23.25</v>
      </c>
      <c r="G2998" s="7">
        <v>7184.25</v>
      </c>
    </row>
    <row r="2999" spans="1:7" x14ac:dyDescent="0.3">
      <c r="A2999" s="2">
        <v>43686</v>
      </c>
      <c r="B2999" s="3" t="s">
        <v>16</v>
      </c>
      <c r="C2999" s="4" t="s">
        <v>11</v>
      </c>
      <c r="D2999" s="4">
        <v>238</v>
      </c>
      <c r="E2999" s="4" t="s">
        <v>0</v>
      </c>
      <c r="F2999" s="5">
        <v>24.75</v>
      </c>
      <c r="G2999" s="7">
        <v>5890.5</v>
      </c>
    </row>
    <row r="3000" spans="1:7" x14ac:dyDescent="0.3">
      <c r="A3000" s="2">
        <v>43686</v>
      </c>
      <c r="B3000" s="3" t="s">
        <v>16</v>
      </c>
      <c r="C3000" s="4" t="s">
        <v>11</v>
      </c>
      <c r="D3000" s="4">
        <v>944</v>
      </c>
      <c r="E3000" s="4" t="s">
        <v>0</v>
      </c>
      <c r="F3000" s="5">
        <v>24.75</v>
      </c>
      <c r="G3000" s="7">
        <v>23364</v>
      </c>
    </row>
    <row r="3001" spans="1:7" x14ac:dyDescent="0.3">
      <c r="A3001" s="2">
        <v>43686</v>
      </c>
      <c r="B3001" s="3" t="s">
        <v>16</v>
      </c>
      <c r="C3001" s="4" t="s">
        <v>11</v>
      </c>
      <c r="D3001" s="4">
        <v>1204</v>
      </c>
      <c r="E3001" s="4" t="s">
        <v>0</v>
      </c>
      <c r="F3001" s="5">
        <v>24.75</v>
      </c>
      <c r="G3001" s="7">
        <v>29799</v>
      </c>
    </row>
    <row r="3002" spans="1:7" x14ac:dyDescent="0.3">
      <c r="A3002" s="2">
        <v>43687</v>
      </c>
      <c r="B3002" s="3" t="s">
        <v>16</v>
      </c>
      <c r="C3002" s="4" t="s">
        <v>11</v>
      </c>
      <c r="D3002" s="4">
        <v>509</v>
      </c>
      <c r="E3002" s="4" t="s">
        <v>0</v>
      </c>
      <c r="F3002" s="5">
        <v>24.5</v>
      </c>
      <c r="G3002" s="7">
        <v>12470.5</v>
      </c>
    </row>
    <row r="3003" spans="1:7" x14ac:dyDescent="0.3">
      <c r="A3003" s="2">
        <v>43687</v>
      </c>
      <c r="B3003" s="3" t="s">
        <v>16</v>
      </c>
      <c r="C3003" s="4" t="s">
        <v>11</v>
      </c>
      <c r="D3003" s="4">
        <v>563</v>
      </c>
      <c r="E3003" s="4" t="s">
        <v>0</v>
      </c>
      <c r="F3003" s="5">
        <v>24.5</v>
      </c>
      <c r="G3003" s="7">
        <v>13793.5</v>
      </c>
    </row>
    <row r="3004" spans="1:7" x14ac:dyDescent="0.3">
      <c r="A3004" s="2">
        <v>43687</v>
      </c>
      <c r="B3004" s="3" t="s">
        <v>16</v>
      </c>
      <c r="C3004" s="4" t="s">
        <v>11</v>
      </c>
      <c r="D3004" s="4">
        <v>1025</v>
      </c>
      <c r="E3004" s="4" t="s">
        <v>0</v>
      </c>
      <c r="F3004" s="5">
        <v>23.25</v>
      </c>
      <c r="G3004" s="7">
        <v>23831.25</v>
      </c>
    </row>
    <row r="3005" spans="1:7" x14ac:dyDescent="0.3">
      <c r="A3005" s="2">
        <v>43687</v>
      </c>
      <c r="B3005" s="3" t="s">
        <v>16</v>
      </c>
      <c r="C3005" s="4" t="s">
        <v>11</v>
      </c>
      <c r="D3005" s="4">
        <v>627</v>
      </c>
      <c r="E3005" s="4" t="s">
        <v>0</v>
      </c>
      <c r="F3005" s="5">
        <v>24.75</v>
      </c>
      <c r="G3005" s="7">
        <v>15518.25</v>
      </c>
    </row>
    <row r="3006" spans="1:7" x14ac:dyDescent="0.3">
      <c r="A3006" s="2">
        <v>43697</v>
      </c>
      <c r="B3006" s="3" t="s">
        <v>16</v>
      </c>
      <c r="C3006" s="4" t="s">
        <v>11</v>
      </c>
      <c r="D3006" s="4">
        <v>700</v>
      </c>
      <c r="E3006" s="4" t="s">
        <v>0</v>
      </c>
      <c r="F3006" s="5">
        <v>23.5</v>
      </c>
      <c r="G3006" s="7">
        <v>16450</v>
      </c>
    </row>
    <row r="3007" spans="1:7" x14ac:dyDescent="0.3">
      <c r="A3007" s="2">
        <v>43697</v>
      </c>
      <c r="B3007" s="3" t="s">
        <v>16</v>
      </c>
      <c r="C3007" s="4" t="s">
        <v>11</v>
      </c>
      <c r="D3007" s="4">
        <v>447</v>
      </c>
      <c r="E3007" s="4" t="s">
        <v>0</v>
      </c>
      <c r="F3007" s="5">
        <v>23.5</v>
      </c>
      <c r="G3007" s="7">
        <v>10504.5</v>
      </c>
    </row>
    <row r="3008" spans="1:7" x14ac:dyDescent="0.3">
      <c r="A3008" s="2">
        <v>43697</v>
      </c>
      <c r="B3008" s="3" t="s">
        <v>16</v>
      </c>
      <c r="C3008" s="4" t="s">
        <v>11</v>
      </c>
      <c r="D3008" s="4">
        <v>621</v>
      </c>
      <c r="E3008" s="4" t="s">
        <v>0</v>
      </c>
      <c r="F3008" s="5">
        <v>23.5</v>
      </c>
      <c r="G3008" s="7">
        <v>14593.5</v>
      </c>
    </row>
    <row r="3009" spans="1:7" x14ac:dyDescent="0.3">
      <c r="A3009" s="2">
        <v>43697</v>
      </c>
      <c r="B3009" s="3" t="s">
        <v>16</v>
      </c>
      <c r="C3009" s="4" t="s">
        <v>11</v>
      </c>
      <c r="D3009" s="4">
        <v>1068</v>
      </c>
      <c r="E3009" s="4" t="s">
        <v>0</v>
      </c>
      <c r="F3009" s="5">
        <v>23.75</v>
      </c>
      <c r="G3009" s="7">
        <v>25365</v>
      </c>
    </row>
    <row r="3010" spans="1:7" x14ac:dyDescent="0.3">
      <c r="A3010" s="2">
        <v>43697</v>
      </c>
      <c r="B3010" s="3" t="s">
        <v>16</v>
      </c>
      <c r="C3010" s="4" t="s">
        <v>11</v>
      </c>
      <c r="D3010" s="4">
        <v>262</v>
      </c>
      <c r="E3010" s="4" t="s">
        <v>0</v>
      </c>
      <c r="F3010" s="5">
        <v>22.25</v>
      </c>
      <c r="G3010" s="7">
        <v>5829.5</v>
      </c>
    </row>
    <row r="3011" spans="1:7" x14ac:dyDescent="0.3">
      <c r="A3011" s="2">
        <v>43697</v>
      </c>
      <c r="B3011" s="3" t="s">
        <v>16</v>
      </c>
      <c r="C3011" s="4" t="s">
        <v>11</v>
      </c>
      <c r="D3011" s="4">
        <v>425</v>
      </c>
      <c r="E3011" s="4" t="s">
        <v>0</v>
      </c>
      <c r="F3011" s="5">
        <v>34</v>
      </c>
      <c r="G3011" s="7">
        <v>14450</v>
      </c>
    </row>
    <row r="3012" spans="1:7" x14ac:dyDescent="0.3">
      <c r="A3012" s="2">
        <v>43697</v>
      </c>
      <c r="B3012" s="3" t="s">
        <v>16</v>
      </c>
      <c r="C3012" s="4" t="s">
        <v>11</v>
      </c>
      <c r="D3012" s="4">
        <v>295</v>
      </c>
      <c r="E3012" s="4" t="s">
        <v>0</v>
      </c>
      <c r="F3012" s="5">
        <v>34</v>
      </c>
      <c r="G3012" s="7">
        <v>10030</v>
      </c>
    </row>
    <row r="3013" spans="1:7" x14ac:dyDescent="0.3">
      <c r="A3013" s="2">
        <v>43697</v>
      </c>
      <c r="B3013" s="3" t="s">
        <v>16</v>
      </c>
      <c r="C3013" s="4" t="s">
        <v>11</v>
      </c>
      <c r="D3013" s="4">
        <v>1194</v>
      </c>
      <c r="E3013" s="4" t="s">
        <v>0</v>
      </c>
      <c r="F3013" s="5">
        <v>22.75</v>
      </c>
      <c r="G3013" s="7">
        <v>27163.5</v>
      </c>
    </row>
    <row r="3014" spans="1:7" x14ac:dyDescent="0.3">
      <c r="A3014" s="2">
        <v>43698</v>
      </c>
      <c r="B3014" s="3" t="s">
        <v>16</v>
      </c>
      <c r="C3014" s="4" t="s">
        <v>11</v>
      </c>
      <c r="D3014" s="4">
        <v>549</v>
      </c>
      <c r="E3014" s="4" t="s">
        <v>0</v>
      </c>
      <c r="F3014" s="5">
        <v>23.5</v>
      </c>
      <c r="G3014" s="7">
        <v>12901.5</v>
      </c>
    </row>
    <row r="3015" spans="1:7" x14ac:dyDescent="0.3">
      <c r="A3015" s="2">
        <v>43699</v>
      </c>
      <c r="B3015" s="3" t="s">
        <v>16</v>
      </c>
      <c r="C3015" s="4" t="s">
        <v>11</v>
      </c>
      <c r="D3015" s="4">
        <v>585</v>
      </c>
      <c r="E3015" s="4" t="s">
        <v>0</v>
      </c>
      <c r="F3015" s="5">
        <v>23.5</v>
      </c>
      <c r="G3015" s="7">
        <v>13747.5</v>
      </c>
    </row>
    <row r="3016" spans="1:7" x14ac:dyDescent="0.3">
      <c r="A3016" s="2">
        <v>43699</v>
      </c>
      <c r="B3016" s="3" t="s">
        <v>16</v>
      </c>
      <c r="C3016" s="4" t="s">
        <v>11</v>
      </c>
      <c r="D3016" s="4">
        <v>265</v>
      </c>
      <c r="E3016" s="4" t="s">
        <v>0</v>
      </c>
      <c r="F3016" s="5">
        <v>23.5</v>
      </c>
      <c r="G3016" s="7">
        <v>6227.5</v>
      </c>
    </row>
    <row r="3017" spans="1:7" x14ac:dyDescent="0.3">
      <c r="A3017" s="2">
        <v>43699</v>
      </c>
      <c r="B3017" s="3" t="s">
        <v>16</v>
      </c>
      <c r="C3017" s="4" t="s">
        <v>11</v>
      </c>
      <c r="D3017" s="4">
        <v>281</v>
      </c>
      <c r="E3017" s="4" t="s">
        <v>0</v>
      </c>
      <c r="F3017" s="5">
        <v>22</v>
      </c>
      <c r="G3017" s="7">
        <v>6182</v>
      </c>
    </row>
    <row r="3018" spans="1:7" x14ac:dyDescent="0.3">
      <c r="A3018" s="2">
        <v>43699</v>
      </c>
      <c r="B3018" s="3" t="s">
        <v>16</v>
      </c>
      <c r="C3018" s="4" t="s">
        <v>11</v>
      </c>
      <c r="D3018" s="4">
        <v>1041</v>
      </c>
      <c r="E3018" s="4" t="s">
        <v>0</v>
      </c>
      <c r="F3018" s="5">
        <v>22.5</v>
      </c>
      <c r="G3018" s="7">
        <v>23422.5</v>
      </c>
    </row>
    <row r="3019" spans="1:7" x14ac:dyDescent="0.3">
      <c r="A3019" s="2">
        <v>43699</v>
      </c>
      <c r="B3019" s="3" t="s">
        <v>16</v>
      </c>
      <c r="C3019" s="4" t="s">
        <v>11</v>
      </c>
      <c r="D3019" s="4">
        <v>1222</v>
      </c>
      <c r="E3019" s="4" t="s">
        <v>0</v>
      </c>
      <c r="F3019" s="5">
        <v>22.5</v>
      </c>
      <c r="G3019" s="7">
        <v>27495</v>
      </c>
    </row>
    <row r="3020" spans="1:7" x14ac:dyDescent="0.3">
      <c r="A3020" s="2">
        <v>43703</v>
      </c>
      <c r="B3020" s="3" t="s">
        <v>16</v>
      </c>
      <c r="C3020" s="4" t="s">
        <v>11</v>
      </c>
      <c r="D3020" s="4">
        <v>1213</v>
      </c>
      <c r="E3020" s="4" t="s">
        <v>0</v>
      </c>
      <c r="F3020" s="5">
        <v>22</v>
      </c>
      <c r="G3020" s="7">
        <v>26686</v>
      </c>
    </row>
    <row r="3021" spans="1:7" x14ac:dyDescent="0.3">
      <c r="A3021" s="2">
        <v>43703</v>
      </c>
      <c r="B3021" s="3" t="s">
        <v>16</v>
      </c>
      <c r="C3021" s="4" t="s">
        <v>11</v>
      </c>
      <c r="D3021" s="4">
        <v>517</v>
      </c>
      <c r="E3021" s="4" t="s">
        <v>0</v>
      </c>
      <c r="F3021" s="5">
        <v>22</v>
      </c>
      <c r="G3021" s="7">
        <v>11374</v>
      </c>
    </row>
    <row r="3022" spans="1:7" x14ac:dyDescent="0.3">
      <c r="A3022" s="2">
        <v>43703</v>
      </c>
      <c r="B3022" s="3" t="s">
        <v>16</v>
      </c>
      <c r="C3022" s="4" t="s">
        <v>11</v>
      </c>
      <c r="D3022" s="4">
        <v>594</v>
      </c>
      <c r="E3022" s="4" t="s">
        <v>0</v>
      </c>
      <c r="F3022" s="5">
        <v>22</v>
      </c>
      <c r="G3022" s="7">
        <v>13068</v>
      </c>
    </row>
    <row r="3023" spans="1:7" x14ac:dyDescent="0.3">
      <c r="A3023" s="2">
        <v>43703</v>
      </c>
      <c r="B3023" s="3" t="s">
        <v>16</v>
      </c>
      <c r="C3023" s="4" t="s">
        <v>11</v>
      </c>
      <c r="D3023" s="4">
        <v>380</v>
      </c>
      <c r="E3023" s="4" t="s">
        <v>0</v>
      </c>
      <c r="F3023" s="5">
        <v>34</v>
      </c>
      <c r="G3023" s="7">
        <v>12920</v>
      </c>
    </row>
    <row r="3024" spans="1:7" x14ac:dyDescent="0.3">
      <c r="A3024" s="2">
        <v>43703</v>
      </c>
      <c r="B3024" s="3" t="s">
        <v>16</v>
      </c>
      <c r="C3024" s="4" t="s">
        <v>11</v>
      </c>
      <c r="D3024" s="4">
        <v>1100</v>
      </c>
      <c r="E3024" s="4" t="s">
        <v>0</v>
      </c>
      <c r="F3024" s="5">
        <v>22</v>
      </c>
      <c r="G3024" s="7">
        <v>24200</v>
      </c>
    </row>
    <row r="3025" spans="1:7" x14ac:dyDescent="0.3">
      <c r="A3025" s="2">
        <v>43704</v>
      </c>
      <c r="B3025" s="3" t="s">
        <v>16</v>
      </c>
      <c r="C3025" s="4" t="s">
        <v>11</v>
      </c>
      <c r="D3025" s="4">
        <v>1324</v>
      </c>
      <c r="E3025" s="4" t="s">
        <v>0</v>
      </c>
      <c r="F3025" s="5">
        <v>23.75</v>
      </c>
      <c r="G3025" s="7">
        <v>31445</v>
      </c>
    </row>
    <row r="3026" spans="1:7" x14ac:dyDescent="0.3">
      <c r="A3026" s="2">
        <v>43704</v>
      </c>
      <c r="B3026" s="3" t="s">
        <v>16</v>
      </c>
      <c r="C3026" s="4" t="s">
        <v>11</v>
      </c>
      <c r="D3026" s="4">
        <v>1170</v>
      </c>
      <c r="E3026" s="4" t="s">
        <v>0</v>
      </c>
      <c r="F3026" s="5">
        <v>23.75</v>
      </c>
      <c r="G3026" s="7">
        <v>27787.5</v>
      </c>
    </row>
    <row r="3027" spans="1:7" x14ac:dyDescent="0.3">
      <c r="A3027" s="2">
        <v>43704</v>
      </c>
      <c r="B3027" s="3" t="s">
        <v>16</v>
      </c>
      <c r="C3027" s="4" t="s">
        <v>11</v>
      </c>
      <c r="D3027" s="4">
        <v>902</v>
      </c>
      <c r="E3027" s="4" t="s">
        <v>0</v>
      </c>
      <c r="F3027" s="5">
        <v>23.75</v>
      </c>
      <c r="G3027" s="7">
        <v>21422.5</v>
      </c>
    </row>
    <row r="3028" spans="1:7" x14ac:dyDescent="0.3">
      <c r="A3028" s="2">
        <v>43704</v>
      </c>
      <c r="B3028" s="3" t="s">
        <v>16</v>
      </c>
      <c r="C3028" s="4" t="s">
        <v>11</v>
      </c>
      <c r="D3028" s="4">
        <v>648</v>
      </c>
      <c r="E3028" s="4" t="s">
        <v>0</v>
      </c>
      <c r="F3028" s="5">
        <v>23.75</v>
      </c>
      <c r="G3028" s="7">
        <v>15390</v>
      </c>
    </row>
    <row r="3029" spans="1:7" x14ac:dyDescent="0.3">
      <c r="A3029" s="2">
        <v>43704</v>
      </c>
      <c r="B3029" s="3" t="s">
        <v>16</v>
      </c>
      <c r="C3029" s="4" t="s">
        <v>11</v>
      </c>
      <c r="D3029" s="4">
        <v>702</v>
      </c>
      <c r="E3029" s="4" t="s">
        <v>0</v>
      </c>
      <c r="F3029" s="5">
        <v>23.75</v>
      </c>
      <c r="G3029" s="7">
        <v>16672.5</v>
      </c>
    </row>
    <row r="3030" spans="1:7" x14ac:dyDescent="0.3">
      <c r="A3030" s="2">
        <v>43704</v>
      </c>
      <c r="B3030" s="3" t="s">
        <v>16</v>
      </c>
      <c r="C3030" s="4" t="s">
        <v>11</v>
      </c>
      <c r="D3030" s="4">
        <v>345</v>
      </c>
      <c r="E3030" s="4" t="s">
        <v>0</v>
      </c>
      <c r="F3030" s="5">
        <v>23.75</v>
      </c>
      <c r="G3030" s="7">
        <v>8193.75</v>
      </c>
    </row>
    <row r="3031" spans="1:7" x14ac:dyDescent="0.3">
      <c r="A3031" s="2">
        <v>43704</v>
      </c>
      <c r="B3031" s="3" t="s">
        <v>16</v>
      </c>
      <c r="C3031" s="4" t="s">
        <v>11</v>
      </c>
      <c r="D3031" s="4">
        <v>799</v>
      </c>
      <c r="E3031" s="4" t="s">
        <v>0</v>
      </c>
      <c r="F3031" s="5">
        <v>23.75</v>
      </c>
      <c r="G3031" s="7">
        <v>18976.25</v>
      </c>
    </row>
    <row r="3032" spans="1:7" x14ac:dyDescent="0.3">
      <c r="A3032" s="2">
        <v>43706</v>
      </c>
      <c r="B3032" s="3" t="s">
        <v>16</v>
      </c>
      <c r="C3032" s="4" t="s">
        <v>11</v>
      </c>
      <c r="D3032" s="4">
        <v>1166</v>
      </c>
      <c r="E3032" s="4" t="s">
        <v>0</v>
      </c>
      <c r="F3032" s="5">
        <v>22</v>
      </c>
      <c r="G3032" s="7">
        <v>25652</v>
      </c>
    </row>
    <row r="3033" spans="1:7" x14ac:dyDescent="0.3">
      <c r="A3033" s="2">
        <v>43706</v>
      </c>
      <c r="B3033" s="3" t="s">
        <v>16</v>
      </c>
      <c r="C3033" s="4" t="s">
        <v>11</v>
      </c>
      <c r="D3033" s="4">
        <v>697</v>
      </c>
      <c r="E3033" s="4" t="s">
        <v>0</v>
      </c>
      <c r="F3033" s="5">
        <v>23.5</v>
      </c>
      <c r="G3033" s="7">
        <v>16379.5</v>
      </c>
    </row>
    <row r="3034" spans="1:7" x14ac:dyDescent="0.3">
      <c r="A3034" s="2">
        <v>43707</v>
      </c>
      <c r="B3034" s="3" t="s">
        <v>16</v>
      </c>
      <c r="C3034" s="4" t="s">
        <v>11</v>
      </c>
      <c r="D3034" s="4">
        <v>217</v>
      </c>
      <c r="E3034" s="4" t="s">
        <v>0</v>
      </c>
      <c r="F3034" s="5">
        <v>23.5</v>
      </c>
      <c r="G3034" s="7">
        <v>5099.5</v>
      </c>
    </row>
    <row r="3035" spans="1:7" x14ac:dyDescent="0.3">
      <c r="A3035" s="2">
        <v>43707</v>
      </c>
      <c r="B3035" s="3" t="s">
        <v>16</v>
      </c>
      <c r="C3035" s="4" t="s">
        <v>11</v>
      </c>
      <c r="D3035" s="4">
        <v>1200</v>
      </c>
      <c r="E3035" s="4" t="s">
        <v>0</v>
      </c>
      <c r="F3035" s="5">
        <v>22</v>
      </c>
      <c r="G3035" s="7">
        <v>26400</v>
      </c>
    </row>
    <row r="3036" spans="1:7" x14ac:dyDescent="0.3">
      <c r="A3036" s="2">
        <v>43708</v>
      </c>
      <c r="B3036" s="3" t="s">
        <v>16</v>
      </c>
      <c r="C3036" s="4" t="s">
        <v>11</v>
      </c>
      <c r="D3036" s="4">
        <v>1068</v>
      </c>
      <c r="E3036" s="4" t="s">
        <v>0</v>
      </c>
      <c r="F3036" s="5">
        <v>23.5</v>
      </c>
      <c r="G3036" s="7">
        <v>25098</v>
      </c>
    </row>
    <row r="3037" spans="1:7" x14ac:dyDescent="0.3">
      <c r="A3037" s="2">
        <v>43708</v>
      </c>
      <c r="B3037" s="3" t="s">
        <v>16</v>
      </c>
      <c r="C3037" s="4" t="s">
        <v>11</v>
      </c>
      <c r="D3037" s="4">
        <v>515</v>
      </c>
      <c r="E3037" s="4" t="s">
        <v>0</v>
      </c>
      <c r="F3037" s="5">
        <v>23.5</v>
      </c>
      <c r="G3037" s="7">
        <v>12102.5</v>
      </c>
    </row>
    <row r="3038" spans="1:7" x14ac:dyDescent="0.3">
      <c r="A3038" s="2">
        <v>43708</v>
      </c>
      <c r="B3038" s="3" t="s">
        <v>16</v>
      </c>
      <c r="C3038" s="4" t="s">
        <v>11</v>
      </c>
      <c r="D3038" s="4">
        <v>514</v>
      </c>
      <c r="E3038" s="4" t="s">
        <v>0</v>
      </c>
      <c r="F3038" s="5">
        <v>23.5</v>
      </c>
      <c r="G3038" s="7">
        <v>12079</v>
      </c>
    </row>
    <row r="3039" spans="1:7" x14ac:dyDescent="0.3">
      <c r="A3039" s="2">
        <v>43708</v>
      </c>
      <c r="B3039" s="3" t="s">
        <v>16</v>
      </c>
      <c r="C3039" s="4" t="s">
        <v>11</v>
      </c>
      <c r="D3039" s="4">
        <v>478</v>
      </c>
      <c r="E3039" s="4" t="s">
        <v>0</v>
      </c>
      <c r="F3039" s="5">
        <v>23.5</v>
      </c>
      <c r="G3039" s="7">
        <v>11233</v>
      </c>
    </row>
    <row r="3040" spans="1:7" x14ac:dyDescent="0.3">
      <c r="A3040" s="2">
        <v>43711</v>
      </c>
      <c r="B3040" s="3" t="s">
        <v>16</v>
      </c>
      <c r="C3040" s="4" t="s">
        <v>11</v>
      </c>
      <c r="D3040" s="4">
        <v>558</v>
      </c>
      <c r="E3040" s="4" t="s">
        <v>0</v>
      </c>
      <c r="F3040" s="5">
        <v>23.5</v>
      </c>
      <c r="G3040" s="7">
        <v>13113</v>
      </c>
    </row>
    <row r="3041" spans="1:7" x14ac:dyDescent="0.3">
      <c r="A3041" s="2">
        <v>43711</v>
      </c>
      <c r="B3041" s="3" t="s">
        <v>16</v>
      </c>
      <c r="C3041" s="4" t="s">
        <v>11</v>
      </c>
      <c r="D3041" s="4">
        <v>451</v>
      </c>
      <c r="E3041" s="4" t="s">
        <v>0</v>
      </c>
      <c r="F3041" s="5">
        <v>23.5</v>
      </c>
      <c r="G3041" s="7">
        <v>10598.5</v>
      </c>
    </row>
    <row r="3042" spans="1:7" x14ac:dyDescent="0.3">
      <c r="A3042" s="2">
        <v>43713</v>
      </c>
      <c r="B3042" s="3" t="s">
        <v>16</v>
      </c>
      <c r="C3042" s="4" t="s">
        <v>11</v>
      </c>
      <c r="D3042" s="4">
        <v>385</v>
      </c>
      <c r="E3042" s="4" t="s">
        <v>1</v>
      </c>
      <c r="F3042" s="5">
        <v>34</v>
      </c>
      <c r="G3042" s="7">
        <v>13090</v>
      </c>
    </row>
    <row r="3043" spans="1:7" x14ac:dyDescent="0.3">
      <c r="A3043" s="2">
        <v>43713</v>
      </c>
      <c r="B3043" s="3" t="s">
        <v>16</v>
      </c>
      <c r="C3043" s="4" t="s">
        <v>11</v>
      </c>
      <c r="D3043" s="4">
        <v>486</v>
      </c>
      <c r="E3043" s="4" t="s">
        <v>1</v>
      </c>
      <c r="F3043" s="5">
        <v>23.5</v>
      </c>
      <c r="G3043" s="7">
        <v>11421</v>
      </c>
    </row>
    <row r="3044" spans="1:7" x14ac:dyDescent="0.3">
      <c r="A3044" s="2">
        <v>43713</v>
      </c>
      <c r="B3044" s="3" t="s">
        <v>16</v>
      </c>
      <c r="C3044" s="4" t="s">
        <v>11</v>
      </c>
      <c r="D3044" s="4">
        <v>597</v>
      </c>
      <c r="E3044" s="4" t="s">
        <v>1</v>
      </c>
      <c r="F3044" s="5">
        <v>26.75</v>
      </c>
      <c r="G3044" s="7">
        <v>15969.75</v>
      </c>
    </row>
    <row r="3045" spans="1:7" x14ac:dyDescent="0.3">
      <c r="A3045" s="2">
        <v>43714</v>
      </c>
      <c r="B3045" s="3" t="s">
        <v>16</v>
      </c>
      <c r="C3045" s="4" t="s">
        <v>11</v>
      </c>
      <c r="D3045" s="4">
        <v>276</v>
      </c>
      <c r="E3045" s="4" t="s">
        <v>1</v>
      </c>
      <c r="F3045" s="5">
        <v>23.5</v>
      </c>
      <c r="G3045" s="7">
        <v>6486</v>
      </c>
    </row>
    <row r="3046" spans="1:7" x14ac:dyDescent="0.3">
      <c r="A3046" s="2">
        <v>43715</v>
      </c>
      <c r="B3046" s="3" t="s">
        <v>16</v>
      </c>
      <c r="C3046" s="4" t="s">
        <v>11</v>
      </c>
      <c r="D3046" s="4">
        <v>1049</v>
      </c>
      <c r="E3046" s="4" t="s">
        <v>1</v>
      </c>
      <c r="F3046" s="5">
        <v>22</v>
      </c>
      <c r="G3046" s="7">
        <v>23078</v>
      </c>
    </row>
    <row r="3047" spans="1:7" x14ac:dyDescent="0.3">
      <c r="A3047" s="2">
        <v>43715</v>
      </c>
      <c r="B3047" s="3" t="s">
        <v>16</v>
      </c>
      <c r="C3047" s="4" t="s">
        <v>11</v>
      </c>
      <c r="D3047" s="4">
        <v>327</v>
      </c>
      <c r="E3047" s="4" t="s">
        <v>1</v>
      </c>
      <c r="F3047" s="5">
        <v>22</v>
      </c>
      <c r="G3047" s="7">
        <v>7194</v>
      </c>
    </row>
    <row r="3048" spans="1:7" x14ac:dyDescent="0.3">
      <c r="A3048" s="2">
        <v>43717</v>
      </c>
      <c r="B3048" s="3" t="s">
        <v>16</v>
      </c>
      <c r="C3048" s="4" t="s">
        <v>11</v>
      </c>
      <c r="D3048" s="4">
        <v>970</v>
      </c>
      <c r="E3048" s="4" t="s">
        <v>1</v>
      </c>
      <c r="F3048" s="5">
        <v>22</v>
      </c>
      <c r="G3048" s="7">
        <v>21340</v>
      </c>
    </row>
    <row r="3049" spans="1:7" x14ac:dyDescent="0.3">
      <c r="A3049" s="2">
        <v>43717</v>
      </c>
      <c r="B3049" s="3" t="s">
        <v>16</v>
      </c>
      <c r="C3049" s="4" t="s">
        <v>11</v>
      </c>
      <c r="D3049" s="4">
        <v>1187</v>
      </c>
      <c r="E3049" s="4" t="s">
        <v>1</v>
      </c>
      <c r="F3049" s="5">
        <v>22</v>
      </c>
      <c r="G3049" s="7">
        <v>26114</v>
      </c>
    </row>
    <row r="3050" spans="1:7" x14ac:dyDescent="0.3">
      <c r="A3050" s="2">
        <v>43720</v>
      </c>
      <c r="B3050" s="3" t="s">
        <v>16</v>
      </c>
      <c r="C3050" s="4" t="s">
        <v>11</v>
      </c>
      <c r="D3050" s="4">
        <v>595</v>
      </c>
      <c r="E3050" s="4" t="s">
        <v>1</v>
      </c>
      <c r="F3050" s="5">
        <v>23.5</v>
      </c>
      <c r="G3050" s="7">
        <v>13982.5</v>
      </c>
    </row>
    <row r="3051" spans="1:7" x14ac:dyDescent="0.3">
      <c r="A3051" s="2">
        <v>43720</v>
      </c>
      <c r="B3051" s="3" t="s">
        <v>16</v>
      </c>
      <c r="C3051" s="4" t="s">
        <v>11</v>
      </c>
      <c r="D3051" s="4">
        <v>589</v>
      </c>
      <c r="E3051" s="4" t="s">
        <v>1</v>
      </c>
      <c r="F3051" s="5">
        <v>23.5</v>
      </c>
      <c r="G3051" s="7">
        <v>13841.5</v>
      </c>
    </row>
    <row r="3052" spans="1:7" x14ac:dyDescent="0.3">
      <c r="A3052" s="2">
        <v>43720</v>
      </c>
      <c r="B3052" s="3" t="s">
        <v>16</v>
      </c>
      <c r="C3052" s="4" t="s">
        <v>11</v>
      </c>
      <c r="D3052" s="4">
        <v>515</v>
      </c>
      <c r="E3052" s="4" t="s">
        <v>1</v>
      </c>
      <c r="F3052" s="5">
        <v>23</v>
      </c>
      <c r="G3052" s="7">
        <v>11845</v>
      </c>
    </row>
    <row r="3053" spans="1:7" x14ac:dyDescent="0.3">
      <c r="A3053" s="2">
        <v>43720</v>
      </c>
      <c r="B3053" s="3" t="s">
        <v>16</v>
      </c>
      <c r="C3053" s="4" t="s">
        <v>11</v>
      </c>
      <c r="D3053" s="4">
        <v>190</v>
      </c>
      <c r="E3053" s="4" t="s">
        <v>1</v>
      </c>
      <c r="F3053" s="5">
        <v>23</v>
      </c>
      <c r="G3053" s="7">
        <v>4370</v>
      </c>
    </row>
    <row r="3054" spans="1:7" x14ac:dyDescent="0.3">
      <c r="A3054" s="2">
        <v>43720</v>
      </c>
      <c r="B3054" s="3" t="s">
        <v>16</v>
      </c>
      <c r="C3054" s="4" t="s">
        <v>11</v>
      </c>
      <c r="D3054" s="4">
        <v>1026</v>
      </c>
      <c r="E3054" s="4" t="s">
        <v>1</v>
      </c>
      <c r="F3054" s="5">
        <v>22.5</v>
      </c>
      <c r="G3054" s="7">
        <v>23085</v>
      </c>
    </row>
    <row r="3055" spans="1:7" x14ac:dyDescent="0.3">
      <c r="A3055" s="2">
        <v>43721</v>
      </c>
      <c r="B3055" s="3" t="s">
        <v>16</v>
      </c>
      <c r="C3055" s="4" t="s">
        <v>11</v>
      </c>
      <c r="D3055" s="4">
        <v>374</v>
      </c>
      <c r="E3055" s="4" t="s">
        <v>1</v>
      </c>
      <c r="F3055" s="5">
        <v>34.5</v>
      </c>
      <c r="G3055" s="7">
        <v>12903</v>
      </c>
    </row>
    <row r="3056" spans="1:7" x14ac:dyDescent="0.3">
      <c r="A3056" s="2">
        <v>43721</v>
      </c>
      <c r="B3056" s="3" t="s">
        <v>16</v>
      </c>
      <c r="C3056" s="4" t="s">
        <v>11</v>
      </c>
      <c r="D3056" s="4">
        <v>695</v>
      </c>
      <c r="E3056" s="4" t="s">
        <v>1</v>
      </c>
      <c r="F3056" s="5">
        <v>22</v>
      </c>
      <c r="G3056" s="7">
        <v>15290</v>
      </c>
    </row>
    <row r="3057" spans="1:7" x14ac:dyDescent="0.3">
      <c r="A3057" s="2">
        <v>43721</v>
      </c>
      <c r="B3057" s="3" t="s">
        <v>16</v>
      </c>
      <c r="C3057" s="4" t="s">
        <v>11</v>
      </c>
      <c r="D3057" s="4">
        <v>619</v>
      </c>
      <c r="E3057" s="4" t="s">
        <v>1</v>
      </c>
      <c r="F3057" s="5">
        <v>23.5</v>
      </c>
      <c r="G3057" s="7">
        <v>14546.5</v>
      </c>
    </row>
    <row r="3058" spans="1:7" x14ac:dyDescent="0.3">
      <c r="A3058" s="2">
        <v>43722</v>
      </c>
      <c r="B3058" s="3" t="s">
        <v>16</v>
      </c>
      <c r="C3058" s="4" t="s">
        <v>11</v>
      </c>
      <c r="D3058" s="4">
        <v>702</v>
      </c>
      <c r="E3058" s="4" t="s">
        <v>1</v>
      </c>
      <c r="F3058" s="5">
        <v>23.5</v>
      </c>
      <c r="G3058" s="7">
        <v>16497</v>
      </c>
    </row>
    <row r="3059" spans="1:7" x14ac:dyDescent="0.3">
      <c r="A3059" s="2">
        <v>43722</v>
      </c>
      <c r="B3059" s="3" t="s">
        <v>16</v>
      </c>
      <c r="C3059" s="4" t="s">
        <v>11</v>
      </c>
      <c r="D3059" s="4">
        <v>1074</v>
      </c>
      <c r="E3059" s="4" t="s">
        <v>1</v>
      </c>
      <c r="F3059" s="5">
        <v>23.5</v>
      </c>
      <c r="G3059" s="7">
        <v>25239</v>
      </c>
    </row>
    <row r="3060" spans="1:7" x14ac:dyDescent="0.3">
      <c r="A3060" s="2">
        <v>43722</v>
      </c>
      <c r="B3060" s="3" t="s">
        <v>16</v>
      </c>
      <c r="C3060" s="4" t="s">
        <v>11</v>
      </c>
      <c r="D3060" s="4">
        <v>939</v>
      </c>
      <c r="E3060" s="4" t="s">
        <v>1</v>
      </c>
      <c r="F3060" s="5">
        <v>22</v>
      </c>
      <c r="G3060" s="7">
        <v>20658</v>
      </c>
    </row>
    <row r="3061" spans="1:7" x14ac:dyDescent="0.3">
      <c r="A3061" s="2">
        <v>43724</v>
      </c>
      <c r="B3061" s="3" t="s">
        <v>16</v>
      </c>
      <c r="C3061" s="4" t="s">
        <v>11</v>
      </c>
      <c r="D3061" s="4">
        <v>1011</v>
      </c>
      <c r="E3061" s="4" t="s">
        <v>1</v>
      </c>
      <c r="F3061" s="5">
        <v>23.5</v>
      </c>
      <c r="G3061" s="7">
        <v>23758.5</v>
      </c>
    </row>
    <row r="3062" spans="1:7" x14ac:dyDescent="0.3">
      <c r="A3062" s="2">
        <v>43724</v>
      </c>
      <c r="B3062" s="3" t="s">
        <v>16</v>
      </c>
      <c r="C3062" s="4" t="s">
        <v>11</v>
      </c>
      <c r="D3062" s="4">
        <v>757</v>
      </c>
      <c r="E3062" s="4" t="s">
        <v>1</v>
      </c>
      <c r="F3062" s="5">
        <v>23.5</v>
      </c>
      <c r="G3062" s="7">
        <v>17789.5</v>
      </c>
    </row>
    <row r="3063" spans="1:7" x14ac:dyDescent="0.3">
      <c r="A3063" s="2">
        <v>43724</v>
      </c>
      <c r="B3063" s="3" t="s">
        <v>16</v>
      </c>
      <c r="C3063" s="4" t="s">
        <v>11</v>
      </c>
      <c r="D3063" s="4">
        <v>674</v>
      </c>
      <c r="E3063" s="4" t="s">
        <v>1</v>
      </c>
      <c r="F3063" s="5">
        <v>23.5</v>
      </c>
      <c r="G3063" s="7">
        <v>15839</v>
      </c>
    </row>
    <row r="3064" spans="1:7" x14ac:dyDescent="0.3">
      <c r="A3064" s="2">
        <v>43724</v>
      </c>
      <c r="B3064" s="3" t="s">
        <v>16</v>
      </c>
      <c r="C3064" s="4" t="s">
        <v>11</v>
      </c>
      <c r="D3064" s="4">
        <v>626</v>
      </c>
      <c r="E3064" s="4" t="s">
        <v>1</v>
      </c>
      <c r="F3064" s="5">
        <v>22</v>
      </c>
      <c r="G3064" s="7">
        <v>13772</v>
      </c>
    </row>
    <row r="3065" spans="1:7" x14ac:dyDescent="0.3">
      <c r="A3065" s="2">
        <v>43724</v>
      </c>
      <c r="B3065" s="3" t="s">
        <v>16</v>
      </c>
      <c r="C3065" s="4" t="s">
        <v>11</v>
      </c>
      <c r="D3065" s="4">
        <v>1149</v>
      </c>
      <c r="E3065" s="4" t="s">
        <v>1</v>
      </c>
      <c r="F3065" s="5">
        <v>22</v>
      </c>
      <c r="G3065" s="7">
        <v>25278</v>
      </c>
    </row>
    <row r="3066" spans="1:7" x14ac:dyDescent="0.3">
      <c r="A3066" s="2">
        <v>43725</v>
      </c>
      <c r="B3066" s="3" t="s">
        <v>16</v>
      </c>
      <c r="C3066" s="4" t="s">
        <v>11</v>
      </c>
      <c r="D3066" s="4">
        <v>489</v>
      </c>
      <c r="E3066" s="4" t="s">
        <v>1</v>
      </c>
      <c r="F3066" s="5">
        <v>23</v>
      </c>
      <c r="G3066" s="7">
        <v>11247</v>
      </c>
    </row>
    <row r="3067" spans="1:7" x14ac:dyDescent="0.3">
      <c r="A3067" s="2">
        <v>43725</v>
      </c>
      <c r="B3067" s="3" t="s">
        <v>16</v>
      </c>
      <c r="C3067" s="4" t="s">
        <v>11</v>
      </c>
      <c r="D3067" s="4">
        <v>310</v>
      </c>
      <c r="E3067" s="4" t="s">
        <v>1</v>
      </c>
      <c r="F3067" s="5">
        <v>27.5</v>
      </c>
      <c r="G3067" s="7">
        <v>8525</v>
      </c>
    </row>
    <row r="3068" spans="1:7" x14ac:dyDescent="0.3">
      <c r="A3068" s="2">
        <v>43725</v>
      </c>
      <c r="B3068" s="3" t="s">
        <v>16</v>
      </c>
      <c r="C3068" s="4" t="s">
        <v>11</v>
      </c>
      <c r="D3068" s="4">
        <v>1161</v>
      </c>
      <c r="E3068" s="4" t="s">
        <v>1</v>
      </c>
      <c r="F3068" s="5">
        <v>21.5</v>
      </c>
      <c r="G3068" s="7">
        <v>24961.5</v>
      </c>
    </row>
    <row r="3069" spans="1:7" x14ac:dyDescent="0.3">
      <c r="A3069" s="2">
        <v>43725</v>
      </c>
      <c r="B3069" s="3" t="s">
        <v>16</v>
      </c>
      <c r="C3069" s="4" t="s">
        <v>11</v>
      </c>
      <c r="D3069" s="4">
        <v>309</v>
      </c>
      <c r="E3069" s="4" t="s">
        <v>1</v>
      </c>
      <c r="F3069" s="5">
        <v>26.5</v>
      </c>
      <c r="G3069" s="7">
        <v>8188.5</v>
      </c>
    </row>
    <row r="3070" spans="1:7" x14ac:dyDescent="0.3">
      <c r="A3070" s="2">
        <v>43729</v>
      </c>
      <c r="B3070" s="3" t="s">
        <v>16</v>
      </c>
      <c r="C3070" s="4" t="s">
        <v>11</v>
      </c>
      <c r="D3070" s="4">
        <v>855</v>
      </c>
      <c r="E3070" s="4" t="s">
        <v>1</v>
      </c>
      <c r="F3070" s="5">
        <v>23</v>
      </c>
      <c r="G3070" s="7">
        <v>19665</v>
      </c>
    </row>
    <row r="3071" spans="1:7" x14ac:dyDescent="0.3">
      <c r="A3071" s="2">
        <v>43731</v>
      </c>
      <c r="B3071" s="3" t="s">
        <v>16</v>
      </c>
      <c r="C3071" s="4" t="s">
        <v>11</v>
      </c>
      <c r="D3071" s="4">
        <v>534</v>
      </c>
      <c r="E3071" s="4" t="s">
        <v>1</v>
      </c>
      <c r="F3071" s="5">
        <v>22.75</v>
      </c>
      <c r="G3071" s="7">
        <v>12148.5</v>
      </c>
    </row>
    <row r="3072" spans="1:7" x14ac:dyDescent="0.3">
      <c r="A3072" s="2">
        <v>43731</v>
      </c>
      <c r="B3072" s="3" t="s">
        <v>16</v>
      </c>
      <c r="C3072" s="4" t="s">
        <v>11</v>
      </c>
      <c r="D3072" s="4">
        <v>226</v>
      </c>
      <c r="E3072" s="4" t="s">
        <v>1</v>
      </c>
      <c r="F3072" s="5">
        <v>22.5</v>
      </c>
      <c r="G3072" s="7">
        <v>5085</v>
      </c>
    </row>
    <row r="3073" spans="1:7" x14ac:dyDescent="0.3">
      <c r="A3073" s="2">
        <v>43731</v>
      </c>
      <c r="B3073" s="3" t="s">
        <v>16</v>
      </c>
      <c r="C3073" s="4" t="s">
        <v>11</v>
      </c>
      <c r="D3073" s="4">
        <v>884</v>
      </c>
      <c r="E3073" s="4" t="s">
        <v>1</v>
      </c>
      <c r="F3073" s="5">
        <v>22.75</v>
      </c>
      <c r="G3073" s="7">
        <v>20111</v>
      </c>
    </row>
    <row r="3074" spans="1:7" x14ac:dyDescent="0.3">
      <c r="A3074" s="2">
        <v>43731</v>
      </c>
      <c r="B3074" s="3" t="s">
        <v>16</v>
      </c>
      <c r="C3074" s="4" t="s">
        <v>11</v>
      </c>
      <c r="D3074" s="4">
        <v>1038</v>
      </c>
      <c r="E3074" s="4" t="s">
        <v>1</v>
      </c>
      <c r="F3074" s="5">
        <v>21.5</v>
      </c>
      <c r="G3074" s="7">
        <v>22317</v>
      </c>
    </row>
    <row r="3075" spans="1:7" x14ac:dyDescent="0.3">
      <c r="A3075" s="2">
        <v>43731</v>
      </c>
      <c r="B3075" s="3" t="s">
        <v>16</v>
      </c>
      <c r="C3075" s="4" t="s">
        <v>11</v>
      </c>
      <c r="D3075" s="4">
        <v>1059</v>
      </c>
      <c r="E3075" s="4" t="s">
        <v>1</v>
      </c>
      <c r="F3075" s="5">
        <v>22.75</v>
      </c>
      <c r="G3075" s="7">
        <v>24092.25</v>
      </c>
    </row>
    <row r="3076" spans="1:7" x14ac:dyDescent="0.3">
      <c r="A3076" s="2">
        <v>43732</v>
      </c>
      <c r="B3076" s="3" t="s">
        <v>16</v>
      </c>
      <c r="C3076" s="4" t="s">
        <v>11</v>
      </c>
      <c r="D3076" s="4">
        <v>374</v>
      </c>
      <c r="E3076" s="4" t="s">
        <v>1</v>
      </c>
      <c r="F3076" s="5">
        <v>35</v>
      </c>
      <c r="G3076" s="7">
        <v>13090</v>
      </c>
    </row>
    <row r="3077" spans="1:7" x14ac:dyDescent="0.3">
      <c r="A3077" s="2">
        <v>43733</v>
      </c>
      <c r="B3077" s="3" t="s">
        <v>16</v>
      </c>
      <c r="C3077" s="4" t="s">
        <v>11</v>
      </c>
      <c r="D3077" s="4">
        <v>1136</v>
      </c>
      <c r="E3077" s="4" t="s">
        <v>1</v>
      </c>
      <c r="F3077" s="5">
        <v>22.25</v>
      </c>
      <c r="G3077" s="7">
        <v>25276</v>
      </c>
    </row>
    <row r="3078" spans="1:7" x14ac:dyDescent="0.3">
      <c r="A3078" s="2">
        <v>43733</v>
      </c>
      <c r="B3078" s="3" t="s">
        <v>16</v>
      </c>
      <c r="C3078" s="4" t="s">
        <v>11</v>
      </c>
      <c r="D3078" s="4">
        <v>488</v>
      </c>
      <c r="E3078" s="4" t="s">
        <v>1</v>
      </c>
      <c r="F3078" s="5">
        <v>22.75</v>
      </c>
      <c r="G3078" s="7">
        <v>11102</v>
      </c>
    </row>
    <row r="3079" spans="1:7" x14ac:dyDescent="0.3">
      <c r="A3079" s="2">
        <v>43733</v>
      </c>
      <c r="B3079" s="3" t="s">
        <v>16</v>
      </c>
      <c r="C3079" s="4" t="s">
        <v>11</v>
      </c>
      <c r="D3079" s="4">
        <v>1105</v>
      </c>
      <c r="E3079" s="4" t="s">
        <v>1</v>
      </c>
      <c r="F3079" s="5">
        <v>22.25</v>
      </c>
      <c r="G3079" s="7">
        <v>24586.25</v>
      </c>
    </row>
    <row r="3080" spans="1:7" x14ac:dyDescent="0.3">
      <c r="A3080" s="2">
        <v>43733</v>
      </c>
      <c r="B3080" s="3" t="s">
        <v>16</v>
      </c>
      <c r="C3080" s="4" t="s">
        <v>11</v>
      </c>
      <c r="D3080" s="4">
        <v>1252</v>
      </c>
      <c r="E3080" s="4" t="s">
        <v>1</v>
      </c>
      <c r="F3080" s="5">
        <v>21.5</v>
      </c>
      <c r="G3080" s="7">
        <v>26918</v>
      </c>
    </row>
    <row r="3081" spans="1:7" x14ac:dyDescent="0.3">
      <c r="A3081" s="2">
        <v>43735</v>
      </c>
      <c r="B3081" s="3" t="s">
        <v>16</v>
      </c>
      <c r="C3081" s="4" t="s">
        <v>11</v>
      </c>
      <c r="D3081" s="4">
        <v>827</v>
      </c>
      <c r="E3081" s="4" t="s">
        <v>1</v>
      </c>
      <c r="F3081" s="5">
        <v>22.5</v>
      </c>
      <c r="G3081" s="7">
        <v>18607.5</v>
      </c>
    </row>
    <row r="3082" spans="1:7" x14ac:dyDescent="0.3">
      <c r="A3082" s="2">
        <v>43735</v>
      </c>
      <c r="B3082" s="3" t="s">
        <v>16</v>
      </c>
      <c r="C3082" s="4" t="s">
        <v>11</v>
      </c>
      <c r="D3082" s="4">
        <v>1441</v>
      </c>
      <c r="E3082" s="4" t="s">
        <v>1</v>
      </c>
      <c r="F3082" s="5">
        <v>22.5</v>
      </c>
      <c r="G3082" s="7">
        <v>32422.5</v>
      </c>
    </row>
    <row r="3083" spans="1:7" x14ac:dyDescent="0.3">
      <c r="A3083" s="2">
        <v>43735</v>
      </c>
      <c r="B3083" s="3" t="s">
        <v>16</v>
      </c>
      <c r="C3083" s="4" t="s">
        <v>11</v>
      </c>
      <c r="D3083" s="4">
        <v>937</v>
      </c>
      <c r="E3083" s="4" t="s">
        <v>1</v>
      </c>
      <c r="F3083" s="5">
        <v>22.5</v>
      </c>
      <c r="G3083" s="7">
        <v>21082.5</v>
      </c>
    </row>
    <row r="3084" spans="1:7" x14ac:dyDescent="0.3">
      <c r="A3084" s="2">
        <v>43735</v>
      </c>
      <c r="B3084" s="3" t="s">
        <v>16</v>
      </c>
      <c r="C3084" s="4" t="s">
        <v>11</v>
      </c>
      <c r="D3084" s="4">
        <v>446</v>
      </c>
      <c r="E3084" s="4" t="s">
        <v>1</v>
      </c>
      <c r="F3084" s="5">
        <v>22.5</v>
      </c>
      <c r="G3084" s="7">
        <v>10035</v>
      </c>
    </row>
    <row r="3085" spans="1:7" x14ac:dyDescent="0.3">
      <c r="A3085" s="2">
        <v>43735</v>
      </c>
      <c r="B3085" s="3" t="s">
        <v>16</v>
      </c>
      <c r="C3085" s="4" t="s">
        <v>11</v>
      </c>
      <c r="D3085" s="4">
        <v>629</v>
      </c>
      <c r="E3085" s="4" t="s">
        <v>1</v>
      </c>
      <c r="F3085" s="5">
        <v>22.5</v>
      </c>
      <c r="G3085" s="7">
        <v>14152.5</v>
      </c>
    </row>
    <row r="3086" spans="1:7" x14ac:dyDescent="0.3">
      <c r="A3086" s="2">
        <v>43736</v>
      </c>
      <c r="B3086" s="3" t="s">
        <v>16</v>
      </c>
      <c r="C3086" s="4" t="s">
        <v>11</v>
      </c>
      <c r="D3086" s="4">
        <v>1136</v>
      </c>
      <c r="E3086" s="4" t="s">
        <v>1</v>
      </c>
      <c r="F3086" s="5">
        <v>22.25</v>
      </c>
      <c r="G3086" s="7">
        <v>25276</v>
      </c>
    </row>
    <row r="3087" spans="1:7" x14ac:dyDescent="0.3">
      <c r="A3087" s="2">
        <v>43738</v>
      </c>
      <c r="B3087" s="3" t="s">
        <v>16</v>
      </c>
      <c r="C3087" s="4" t="s">
        <v>11</v>
      </c>
      <c r="D3087" s="4">
        <v>1105</v>
      </c>
      <c r="E3087" s="4" t="s">
        <v>1</v>
      </c>
      <c r="F3087" s="5">
        <v>22.25</v>
      </c>
      <c r="G3087" s="7">
        <v>24586.25</v>
      </c>
    </row>
    <row r="3088" spans="1:7" x14ac:dyDescent="0.3">
      <c r="A3088" s="2">
        <v>43738</v>
      </c>
      <c r="B3088" s="3" t="s">
        <v>16</v>
      </c>
      <c r="C3088" s="4" t="s">
        <v>11</v>
      </c>
      <c r="D3088" s="4">
        <v>488</v>
      </c>
      <c r="E3088" s="4" t="s">
        <v>1</v>
      </c>
      <c r="F3088" s="5">
        <v>22.75</v>
      </c>
      <c r="G3088" s="7">
        <v>11102</v>
      </c>
    </row>
    <row r="3089" spans="1:7" x14ac:dyDescent="0.3">
      <c r="A3089" s="2">
        <v>43739</v>
      </c>
      <c r="B3089" s="3" t="s">
        <v>16</v>
      </c>
      <c r="C3089" s="4" t="s">
        <v>11</v>
      </c>
      <c r="D3089" s="4">
        <v>242</v>
      </c>
      <c r="E3089" s="4" t="s">
        <v>1</v>
      </c>
      <c r="F3089" s="5">
        <v>22.5</v>
      </c>
      <c r="G3089" s="7">
        <v>5445</v>
      </c>
    </row>
    <row r="3090" spans="1:7" x14ac:dyDescent="0.3">
      <c r="A3090" s="2">
        <v>43739</v>
      </c>
      <c r="B3090" s="3" t="s">
        <v>16</v>
      </c>
      <c r="C3090" s="4" t="s">
        <v>11</v>
      </c>
      <c r="D3090" s="4">
        <v>1097</v>
      </c>
      <c r="E3090" s="4" t="s">
        <v>1</v>
      </c>
      <c r="F3090" s="5">
        <v>22.5</v>
      </c>
      <c r="G3090" s="7">
        <v>24682.5</v>
      </c>
    </row>
    <row r="3091" spans="1:7" x14ac:dyDescent="0.3">
      <c r="A3091" s="2">
        <v>43739</v>
      </c>
      <c r="B3091" s="3" t="s">
        <v>16</v>
      </c>
      <c r="C3091" s="4" t="s">
        <v>11</v>
      </c>
      <c r="D3091" s="4">
        <v>1134</v>
      </c>
      <c r="E3091" s="4" t="s">
        <v>1</v>
      </c>
      <c r="F3091" s="5">
        <v>22.5</v>
      </c>
      <c r="G3091" s="7">
        <v>25515</v>
      </c>
    </row>
    <row r="3092" spans="1:7" x14ac:dyDescent="0.3">
      <c r="A3092" s="2">
        <v>43739</v>
      </c>
      <c r="B3092" s="3" t="s">
        <v>16</v>
      </c>
      <c r="C3092" s="4" t="s">
        <v>11</v>
      </c>
      <c r="D3092" s="4">
        <v>485</v>
      </c>
      <c r="E3092" s="4" t="s">
        <v>1</v>
      </c>
      <c r="F3092" s="5">
        <v>22.5</v>
      </c>
      <c r="G3092" s="7">
        <v>10912.5</v>
      </c>
    </row>
    <row r="3093" spans="1:7" x14ac:dyDescent="0.3">
      <c r="A3093" s="2">
        <v>43740</v>
      </c>
      <c r="B3093" s="3" t="s">
        <v>16</v>
      </c>
      <c r="C3093" s="4" t="s">
        <v>11</v>
      </c>
      <c r="D3093" s="4">
        <v>470</v>
      </c>
      <c r="E3093" s="4" t="s">
        <v>1</v>
      </c>
      <c r="F3093" s="5">
        <v>22.5</v>
      </c>
      <c r="G3093" s="7">
        <v>10575</v>
      </c>
    </row>
    <row r="3094" spans="1:7" x14ac:dyDescent="0.3">
      <c r="A3094" s="2">
        <v>43740</v>
      </c>
      <c r="B3094" s="3" t="s">
        <v>16</v>
      </c>
      <c r="C3094" s="4" t="s">
        <v>11</v>
      </c>
      <c r="D3094" s="4">
        <v>909</v>
      </c>
      <c r="E3094" s="4" t="s">
        <v>1</v>
      </c>
      <c r="F3094" s="5">
        <v>21.5</v>
      </c>
      <c r="G3094" s="7">
        <v>19543.5</v>
      </c>
    </row>
    <row r="3095" spans="1:7" x14ac:dyDescent="0.3">
      <c r="A3095" s="2">
        <v>43749</v>
      </c>
      <c r="B3095" s="3" t="s">
        <v>16</v>
      </c>
      <c r="C3095" s="4" t="s">
        <v>11</v>
      </c>
      <c r="D3095" s="4">
        <v>374</v>
      </c>
      <c r="E3095" s="4" t="s">
        <v>1</v>
      </c>
      <c r="F3095" s="5">
        <v>35</v>
      </c>
      <c r="G3095" s="7">
        <v>13090</v>
      </c>
    </row>
    <row r="3096" spans="1:7" x14ac:dyDescent="0.3">
      <c r="A3096" s="2">
        <v>43749</v>
      </c>
      <c r="B3096" s="3" t="s">
        <v>16</v>
      </c>
      <c r="C3096" s="4" t="s">
        <v>11</v>
      </c>
      <c r="D3096" s="4">
        <v>1136</v>
      </c>
      <c r="E3096" s="4" t="s">
        <v>1</v>
      </c>
      <c r="F3096" s="5">
        <v>22.25</v>
      </c>
      <c r="G3096" s="7">
        <v>25276</v>
      </c>
    </row>
    <row r="3097" spans="1:7" x14ac:dyDescent="0.3">
      <c r="A3097" s="2">
        <v>43750</v>
      </c>
      <c r="B3097" s="3" t="s">
        <v>16</v>
      </c>
      <c r="C3097" s="4" t="s">
        <v>11</v>
      </c>
      <c r="D3097" s="4">
        <v>488</v>
      </c>
      <c r="E3097" s="4" t="s">
        <v>1</v>
      </c>
      <c r="F3097" s="5">
        <v>22.75</v>
      </c>
      <c r="G3097" s="7">
        <v>11102</v>
      </c>
    </row>
    <row r="3098" spans="1:7" x14ac:dyDescent="0.3">
      <c r="A3098" s="2">
        <v>43750</v>
      </c>
      <c r="B3098" s="3" t="s">
        <v>16</v>
      </c>
      <c r="C3098" s="4" t="s">
        <v>11</v>
      </c>
      <c r="D3098" s="4">
        <v>1105</v>
      </c>
      <c r="E3098" s="4" t="s">
        <v>1</v>
      </c>
      <c r="F3098" s="5">
        <v>22.25</v>
      </c>
      <c r="G3098" s="7">
        <v>24586.25</v>
      </c>
    </row>
    <row r="3099" spans="1:7" x14ac:dyDescent="0.3">
      <c r="A3099" s="2">
        <v>43750</v>
      </c>
      <c r="B3099" s="3" t="s">
        <v>16</v>
      </c>
      <c r="C3099" s="4" t="s">
        <v>11</v>
      </c>
      <c r="D3099" s="4">
        <v>1252</v>
      </c>
      <c r="E3099" s="4" t="s">
        <v>1</v>
      </c>
      <c r="F3099" s="5">
        <v>21.5</v>
      </c>
      <c r="G3099" s="7">
        <v>26918</v>
      </c>
    </row>
    <row r="3100" spans="1:7" x14ac:dyDescent="0.3">
      <c r="A3100" s="2">
        <v>43754</v>
      </c>
      <c r="B3100" s="3" t="s">
        <v>16</v>
      </c>
      <c r="C3100" s="4" t="s">
        <v>11</v>
      </c>
      <c r="D3100" s="4">
        <v>1102</v>
      </c>
      <c r="E3100" s="4" t="s">
        <v>1</v>
      </c>
      <c r="F3100" s="5">
        <v>20.5</v>
      </c>
      <c r="G3100" s="7">
        <v>22591</v>
      </c>
    </row>
    <row r="3101" spans="1:7" x14ac:dyDescent="0.3">
      <c r="A3101" s="2">
        <v>43754</v>
      </c>
      <c r="B3101" s="3" t="s">
        <v>16</v>
      </c>
      <c r="C3101" s="4" t="s">
        <v>11</v>
      </c>
      <c r="D3101" s="4">
        <v>1025</v>
      </c>
      <c r="E3101" s="4" t="s">
        <v>1</v>
      </c>
      <c r="F3101" s="5">
        <v>20.5</v>
      </c>
      <c r="G3101" s="7">
        <v>21012.5</v>
      </c>
    </row>
    <row r="3102" spans="1:7" x14ac:dyDescent="0.3">
      <c r="A3102" s="2">
        <v>43754</v>
      </c>
      <c r="B3102" s="3" t="s">
        <v>16</v>
      </c>
      <c r="C3102" s="4" t="s">
        <v>11</v>
      </c>
      <c r="D3102" s="4">
        <v>994</v>
      </c>
      <c r="E3102" s="4" t="s">
        <v>1</v>
      </c>
      <c r="F3102" s="5">
        <v>22</v>
      </c>
      <c r="G3102" s="7">
        <v>21868</v>
      </c>
    </row>
    <row r="3103" spans="1:7" x14ac:dyDescent="0.3">
      <c r="A3103" s="2">
        <v>43754</v>
      </c>
      <c r="B3103" s="3" t="s">
        <v>16</v>
      </c>
      <c r="C3103" s="4" t="s">
        <v>11</v>
      </c>
      <c r="D3103" s="4">
        <v>395</v>
      </c>
      <c r="E3103" s="4" t="s">
        <v>1</v>
      </c>
      <c r="F3103" s="5">
        <v>22</v>
      </c>
      <c r="G3103" s="7">
        <v>8690</v>
      </c>
    </row>
    <row r="3104" spans="1:7" x14ac:dyDescent="0.3">
      <c r="A3104" s="2">
        <v>43754</v>
      </c>
      <c r="B3104" s="3" t="s">
        <v>16</v>
      </c>
      <c r="C3104" s="4" t="s">
        <v>11</v>
      </c>
      <c r="D3104" s="4">
        <v>462</v>
      </c>
      <c r="E3104" s="4" t="s">
        <v>1</v>
      </c>
      <c r="F3104" s="5">
        <v>22</v>
      </c>
      <c r="G3104" s="7">
        <v>10164</v>
      </c>
    </row>
    <row r="3105" spans="1:7" x14ac:dyDescent="0.3">
      <c r="A3105" s="2">
        <v>43754</v>
      </c>
      <c r="B3105" s="3" t="s">
        <v>16</v>
      </c>
      <c r="C3105" s="4" t="s">
        <v>11</v>
      </c>
      <c r="D3105" s="4">
        <v>1019</v>
      </c>
      <c r="E3105" s="4" t="s">
        <v>1</v>
      </c>
      <c r="F3105" s="5">
        <v>20.5</v>
      </c>
      <c r="G3105" s="7">
        <v>20889.5</v>
      </c>
    </row>
    <row r="3106" spans="1:7" x14ac:dyDescent="0.3">
      <c r="A3106" s="2">
        <v>43754</v>
      </c>
      <c r="B3106" s="3" t="s">
        <v>16</v>
      </c>
      <c r="C3106" s="4" t="s">
        <v>11</v>
      </c>
      <c r="D3106" s="4">
        <v>387</v>
      </c>
      <c r="E3106" s="4" t="s">
        <v>1</v>
      </c>
      <c r="F3106" s="5">
        <v>22</v>
      </c>
      <c r="G3106" s="7">
        <v>8514</v>
      </c>
    </row>
    <row r="3107" spans="1:7" x14ac:dyDescent="0.3">
      <c r="A3107" s="2">
        <v>43754</v>
      </c>
      <c r="B3107" s="3" t="s">
        <v>16</v>
      </c>
      <c r="C3107" s="4" t="s">
        <v>11</v>
      </c>
      <c r="D3107" s="4">
        <v>873</v>
      </c>
      <c r="E3107" s="4" t="s">
        <v>1</v>
      </c>
      <c r="F3107" s="5">
        <v>22</v>
      </c>
      <c r="G3107" s="7">
        <v>19206</v>
      </c>
    </row>
    <row r="3108" spans="1:7" x14ac:dyDescent="0.3">
      <c r="A3108" s="2">
        <v>43754</v>
      </c>
      <c r="B3108" s="3" t="s">
        <v>16</v>
      </c>
      <c r="C3108" s="4" t="s">
        <v>11</v>
      </c>
      <c r="D3108" s="4">
        <v>833</v>
      </c>
      <c r="E3108" s="4" t="s">
        <v>1</v>
      </c>
      <c r="F3108" s="5">
        <v>22</v>
      </c>
      <c r="G3108" s="7">
        <v>18326</v>
      </c>
    </row>
    <row r="3109" spans="1:7" x14ac:dyDescent="0.3">
      <c r="A3109" s="2">
        <v>43754</v>
      </c>
      <c r="B3109" s="3" t="s">
        <v>16</v>
      </c>
      <c r="C3109" s="4" t="s">
        <v>11</v>
      </c>
      <c r="D3109" s="4">
        <v>410</v>
      </c>
      <c r="E3109" s="4" t="s">
        <v>1</v>
      </c>
      <c r="F3109" s="5">
        <v>34</v>
      </c>
      <c r="G3109" s="7">
        <v>13940</v>
      </c>
    </row>
    <row r="3110" spans="1:7" x14ac:dyDescent="0.3">
      <c r="A3110" s="2">
        <v>43754</v>
      </c>
      <c r="B3110" s="3" t="s">
        <v>16</v>
      </c>
      <c r="C3110" s="4" t="s">
        <v>11</v>
      </c>
      <c r="D3110" s="4">
        <v>642</v>
      </c>
      <c r="E3110" s="4" t="s">
        <v>1</v>
      </c>
      <c r="F3110" s="5">
        <v>22</v>
      </c>
      <c r="G3110" s="7">
        <v>14124</v>
      </c>
    </row>
    <row r="3111" spans="1:7" x14ac:dyDescent="0.3">
      <c r="A3111" s="2">
        <v>43755</v>
      </c>
      <c r="B3111" s="3" t="s">
        <v>16</v>
      </c>
      <c r="C3111" s="4" t="s">
        <v>11</v>
      </c>
      <c r="D3111" s="4">
        <v>592</v>
      </c>
      <c r="E3111" s="4" t="s">
        <v>1</v>
      </c>
      <c r="F3111" s="5">
        <v>22</v>
      </c>
      <c r="G3111" s="7">
        <v>13024</v>
      </c>
    </row>
    <row r="3112" spans="1:7" x14ac:dyDescent="0.3">
      <c r="A3112" s="2">
        <v>43755</v>
      </c>
      <c r="B3112" s="3" t="s">
        <v>16</v>
      </c>
      <c r="C3112" s="4" t="s">
        <v>11</v>
      </c>
      <c r="D3112" s="4">
        <v>604</v>
      </c>
      <c r="E3112" s="4" t="s">
        <v>1</v>
      </c>
      <c r="F3112" s="5">
        <v>22</v>
      </c>
      <c r="G3112" s="7">
        <v>13288</v>
      </c>
    </row>
    <row r="3113" spans="1:7" x14ac:dyDescent="0.3">
      <c r="A3113" s="2">
        <v>43756</v>
      </c>
      <c r="B3113" s="3" t="s">
        <v>16</v>
      </c>
      <c r="C3113" s="4" t="s">
        <v>11</v>
      </c>
      <c r="D3113" s="4">
        <v>328</v>
      </c>
      <c r="E3113" s="4" t="s">
        <v>1</v>
      </c>
      <c r="F3113" s="5">
        <v>23</v>
      </c>
      <c r="G3113" s="7">
        <v>7544</v>
      </c>
    </row>
    <row r="3114" spans="1:7" x14ac:dyDescent="0.3">
      <c r="A3114" s="2">
        <v>43759</v>
      </c>
      <c r="B3114" s="3" t="s">
        <v>16</v>
      </c>
      <c r="C3114" s="4" t="s">
        <v>11</v>
      </c>
      <c r="D3114" s="4">
        <v>444</v>
      </c>
      <c r="E3114" s="4" t="s">
        <v>1</v>
      </c>
      <c r="F3114" s="5">
        <v>21.5</v>
      </c>
      <c r="G3114" s="7">
        <v>9546</v>
      </c>
    </row>
    <row r="3115" spans="1:7" x14ac:dyDescent="0.3">
      <c r="A3115" s="2">
        <v>43759</v>
      </c>
      <c r="B3115" s="3" t="s">
        <v>16</v>
      </c>
      <c r="C3115" s="4" t="s">
        <v>11</v>
      </c>
      <c r="D3115" s="4">
        <v>528</v>
      </c>
      <c r="E3115" s="4" t="s">
        <v>1</v>
      </c>
      <c r="F3115" s="5">
        <v>21.5</v>
      </c>
      <c r="G3115" s="7">
        <v>11352</v>
      </c>
    </row>
    <row r="3116" spans="1:7" x14ac:dyDescent="0.3">
      <c r="A3116" s="2">
        <v>43759</v>
      </c>
      <c r="B3116" s="3" t="s">
        <v>16</v>
      </c>
      <c r="C3116" s="4" t="s">
        <v>11</v>
      </c>
      <c r="D3116" s="4">
        <v>955</v>
      </c>
      <c r="E3116" s="4" t="s">
        <v>1</v>
      </c>
      <c r="F3116" s="5">
        <v>21.5</v>
      </c>
      <c r="G3116" s="7">
        <v>20532.5</v>
      </c>
    </row>
    <row r="3117" spans="1:7" x14ac:dyDescent="0.3">
      <c r="A3117" s="2">
        <v>43759</v>
      </c>
      <c r="B3117" s="3" t="s">
        <v>16</v>
      </c>
      <c r="C3117" s="4" t="s">
        <v>11</v>
      </c>
      <c r="D3117" s="4">
        <v>1028</v>
      </c>
      <c r="E3117" s="4" t="s">
        <v>1</v>
      </c>
      <c r="F3117" s="5">
        <v>20.5</v>
      </c>
      <c r="G3117" s="7">
        <v>21074</v>
      </c>
    </row>
    <row r="3118" spans="1:7" x14ac:dyDescent="0.3">
      <c r="A3118" s="2">
        <v>43760</v>
      </c>
      <c r="B3118" s="3" t="s">
        <v>16</v>
      </c>
      <c r="C3118" s="4" t="s">
        <v>11</v>
      </c>
      <c r="D3118" s="4">
        <v>1549</v>
      </c>
      <c r="E3118" s="4" t="s">
        <v>1</v>
      </c>
      <c r="F3118" s="5">
        <v>21.5</v>
      </c>
      <c r="G3118" s="7">
        <v>33303.5</v>
      </c>
    </row>
    <row r="3119" spans="1:7" x14ac:dyDescent="0.3">
      <c r="A3119" s="2">
        <v>43760</v>
      </c>
      <c r="B3119" s="3" t="s">
        <v>16</v>
      </c>
      <c r="C3119" s="4" t="s">
        <v>11</v>
      </c>
      <c r="D3119" s="4">
        <v>1463</v>
      </c>
      <c r="E3119" s="4" t="s">
        <v>1</v>
      </c>
      <c r="F3119" s="5">
        <v>21.5</v>
      </c>
      <c r="G3119" s="7">
        <v>31454.5</v>
      </c>
    </row>
    <row r="3120" spans="1:7" x14ac:dyDescent="0.3">
      <c r="A3120" s="2">
        <v>43764</v>
      </c>
      <c r="B3120" s="3" t="s">
        <v>16</v>
      </c>
      <c r="C3120" s="4" t="s">
        <v>11</v>
      </c>
      <c r="D3120" s="4">
        <v>564</v>
      </c>
      <c r="E3120" s="4" t="s">
        <v>1</v>
      </c>
      <c r="F3120" s="5">
        <v>22</v>
      </c>
      <c r="G3120" s="7">
        <v>12408</v>
      </c>
    </row>
    <row r="3121" spans="1:7" x14ac:dyDescent="0.3">
      <c r="A3121" s="2">
        <v>43764</v>
      </c>
      <c r="B3121" s="3" t="s">
        <v>16</v>
      </c>
      <c r="C3121" s="4" t="s">
        <v>11</v>
      </c>
      <c r="D3121" s="4">
        <v>1195</v>
      </c>
      <c r="E3121" s="4" t="s">
        <v>1</v>
      </c>
      <c r="F3121" s="5">
        <v>21</v>
      </c>
      <c r="G3121" s="7">
        <v>25095</v>
      </c>
    </row>
    <row r="3122" spans="1:7" x14ac:dyDescent="0.3">
      <c r="A3122" s="2">
        <v>43764</v>
      </c>
      <c r="B3122" s="3" t="s">
        <v>16</v>
      </c>
      <c r="C3122" s="4" t="s">
        <v>11</v>
      </c>
      <c r="D3122" s="4">
        <v>1109</v>
      </c>
      <c r="E3122" s="4" t="s">
        <v>1</v>
      </c>
      <c r="F3122" s="5">
        <v>21</v>
      </c>
      <c r="G3122" s="7">
        <v>23289</v>
      </c>
    </row>
    <row r="3123" spans="1:7" x14ac:dyDescent="0.3">
      <c r="A3123" s="2">
        <v>43769</v>
      </c>
      <c r="B3123" s="3" t="s">
        <v>16</v>
      </c>
      <c r="C3123" s="4" t="s">
        <v>11</v>
      </c>
      <c r="D3123" s="4">
        <v>261</v>
      </c>
      <c r="E3123" s="4" t="s">
        <v>1</v>
      </c>
      <c r="F3123" s="5">
        <v>22.25</v>
      </c>
      <c r="G3123" s="7">
        <v>5807.25</v>
      </c>
    </row>
    <row r="3124" spans="1:7" x14ac:dyDescent="0.3">
      <c r="A3124" s="2">
        <v>43769</v>
      </c>
      <c r="B3124" s="3" t="s">
        <v>16</v>
      </c>
      <c r="C3124" s="4" t="s">
        <v>11</v>
      </c>
      <c r="D3124" s="4">
        <v>610</v>
      </c>
      <c r="E3124" s="4" t="s">
        <v>1</v>
      </c>
      <c r="F3124" s="5">
        <v>22.25</v>
      </c>
      <c r="G3124" s="7">
        <v>13572.5</v>
      </c>
    </row>
    <row r="3125" spans="1:7" x14ac:dyDescent="0.3">
      <c r="A3125" s="2">
        <v>43769</v>
      </c>
      <c r="B3125" s="3" t="s">
        <v>16</v>
      </c>
      <c r="C3125" s="4" t="s">
        <v>11</v>
      </c>
      <c r="D3125" s="4">
        <v>260</v>
      </c>
      <c r="E3125" s="4" t="s">
        <v>1</v>
      </c>
      <c r="F3125" s="5">
        <v>21</v>
      </c>
      <c r="G3125" s="7">
        <v>5460</v>
      </c>
    </row>
    <row r="3126" spans="1:7" x14ac:dyDescent="0.3">
      <c r="A3126" s="2">
        <v>43773</v>
      </c>
      <c r="B3126" s="3" t="s">
        <v>16</v>
      </c>
      <c r="C3126" s="4" t="s">
        <v>11</v>
      </c>
      <c r="D3126" s="4">
        <v>1280</v>
      </c>
      <c r="E3126" s="4" t="s">
        <v>1</v>
      </c>
      <c r="F3126" s="5">
        <v>22</v>
      </c>
      <c r="G3126" s="7">
        <v>28160</v>
      </c>
    </row>
    <row r="3127" spans="1:7" x14ac:dyDescent="0.3">
      <c r="A3127" s="2">
        <v>43773</v>
      </c>
      <c r="B3127" s="3" t="s">
        <v>16</v>
      </c>
      <c r="C3127" s="4" t="s">
        <v>11</v>
      </c>
      <c r="D3127" s="4">
        <v>582</v>
      </c>
      <c r="E3127" s="4" t="s">
        <v>1</v>
      </c>
      <c r="F3127" s="5">
        <v>22.25</v>
      </c>
      <c r="G3127" s="7">
        <v>12949.5</v>
      </c>
    </row>
    <row r="3128" spans="1:7" x14ac:dyDescent="0.3">
      <c r="A3128" s="2">
        <v>43773</v>
      </c>
      <c r="B3128" s="3" t="s">
        <v>16</v>
      </c>
      <c r="C3128" s="4" t="s">
        <v>11</v>
      </c>
      <c r="D3128" s="4">
        <v>220</v>
      </c>
      <c r="E3128" s="4" t="s">
        <v>1</v>
      </c>
      <c r="F3128" s="5">
        <v>22.25</v>
      </c>
      <c r="G3128" s="7">
        <v>4895</v>
      </c>
    </row>
    <row r="3129" spans="1:7" x14ac:dyDescent="0.3">
      <c r="A3129" s="2">
        <v>43773</v>
      </c>
      <c r="B3129" s="3" t="s">
        <v>16</v>
      </c>
      <c r="C3129" s="4" t="s">
        <v>11</v>
      </c>
      <c r="D3129" s="4">
        <v>585</v>
      </c>
      <c r="E3129" s="4" t="s">
        <v>1</v>
      </c>
      <c r="F3129" s="5">
        <v>22</v>
      </c>
      <c r="G3129" s="7">
        <v>12870</v>
      </c>
    </row>
    <row r="3130" spans="1:7" x14ac:dyDescent="0.3">
      <c r="A3130" s="2">
        <v>43773</v>
      </c>
      <c r="B3130" s="3" t="s">
        <v>16</v>
      </c>
      <c r="C3130" s="4" t="s">
        <v>11</v>
      </c>
      <c r="D3130" s="4">
        <v>1203</v>
      </c>
      <c r="E3130" s="4" t="s">
        <v>1</v>
      </c>
      <c r="F3130" s="5">
        <v>22</v>
      </c>
      <c r="G3130" s="7">
        <v>26466</v>
      </c>
    </row>
    <row r="3131" spans="1:7" x14ac:dyDescent="0.3">
      <c r="A3131" s="2">
        <v>43773</v>
      </c>
      <c r="B3131" s="3" t="s">
        <v>16</v>
      </c>
      <c r="C3131" s="4" t="s">
        <v>11</v>
      </c>
      <c r="D3131" s="4">
        <v>1192</v>
      </c>
      <c r="E3131" s="4" t="s">
        <v>1</v>
      </c>
      <c r="F3131" s="5">
        <v>22</v>
      </c>
      <c r="G3131" s="7">
        <v>26224</v>
      </c>
    </row>
    <row r="3132" spans="1:7" x14ac:dyDescent="0.3">
      <c r="A3132" s="2">
        <v>43773</v>
      </c>
      <c r="B3132" s="3" t="s">
        <v>16</v>
      </c>
      <c r="C3132" s="4" t="s">
        <v>11</v>
      </c>
      <c r="D3132" s="4">
        <v>649</v>
      </c>
      <c r="E3132" s="4" t="s">
        <v>1</v>
      </c>
      <c r="F3132" s="5">
        <v>22</v>
      </c>
      <c r="G3132" s="7">
        <v>14278</v>
      </c>
    </row>
    <row r="3133" spans="1:7" x14ac:dyDescent="0.3">
      <c r="A3133" s="2">
        <v>43774</v>
      </c>
      <c r="B3133" s="3" t="s">
        <v>16</v>
      </c>
      <c r="C3133" s="4" t="s">
        <v>11</v>
      </c>
      <c r="D3133" s="4">
        <v>452</v>
      </c>
      <c r="E3133" s="4" t="s">
        <v>1</v>
      </c>
      <c r="F3133" s="5">
        <v>22</v>
      </c>
      <c r="G3133" s="7">
        <v>9944</v>
      </c>
    </row>
    <row r="3134" spans="1:7" x14ac:dyDescent="0.3">
      <c r="A3134" s="2">
        <v>43774</v>
      </c>
      <c r="B3134" s="3" t="s">
        <v>16</v>
      </c>
      <c r="C3134" s="4" t="s">
        <v>11</v>
      </c>
      <c r="D3134" s="4">
        <v>1063</v>
      </c>
      <c r="E3134" s="4" t="s">
        <v>1</v>
      </c>
      <c r="F3134" s="5">
        <v>21</v>
      </c>
      <c r="G3134" s="7">
        <v>22323</v>
      </c>
    </row>
    <row r="3135" spans="1:7" x14ac:dyDescent="0.3">
      <c r="A3135" s="2">
        <v>43774</v>
      </c>
      <c r="B3135" s="3" t="s">
        <v>16</v>
      </c>
      <c r="C3135" s="4" t="s">
        <v>11</v>
      </c>
      <c r="D3135" s="4">
        <v>1161</v>
      </c>
      <c r="E3135" s="4" t="s">
        <v>1</v>
      </c>
      <c r="F3135" s="5">
        <v>20.75</v>
      </c>
      <c r="G3135" s="7">
        <v>24090.75</v>
      </c>
    </row>
    <row r="3136" spans="1:7" x14ac:dyDescent="0.3">
      <c r="A3136" s="2">
        <v>43774</v>
      </c>
      <c r="B3136" s="3" t="s">
        <v>16</v>
      </c>
      <c r="C3136" s="4" t="s">
        <v>11</v>
      </c>
      <c r="D3136" s="4">
        <v>687</v>
      </c>
      <c r="E3136" s="4" t="s">
        <v>1</v>
      </c>
      <c r="F3136" s="5">
        <v>22.5</v>
      </c>
      <c r="G3136" s="7">
        <v>15457.5</v>
      </c>
    </row>
    <row r="3137" spans="1:7" x14ac:dyDescent="0.3">
      <c r="A3137" s="2">
        <v>43775</v>
      </c>
      <c r="B3137" s="3" t="s">
        <v>16</v>
      </c>
      <c r="C3137" s="4" t="s">
        <v>11</v>
      </c>
      <c r="D3137" s="4">
        <v>1161</v>
      </c>
      <c r="E3137" s="4" t="s">
        <v>1</v>
      </c>
      <c r="F3137" s="5">
        <v>20.75</v>
      </c>
      <c r="G3137" s="7">
        <v>24090.75</v>
      </c>
    </row>
    <row r="3138" spans="1:7" x14ac:dyDescent="0.3">
      <c r="A3138" s="2">
        <v>43775</v>
      </c>
      <c r="B3138" s="3" t="s">
        <v>16</v>
      </c>
      <c r="C3138" s="4" t="s">
        <v>11</v>
      </c>
      <c r="D3138" s="4">
        <v>687</v>
      </c>
      <c r="E3138" s="4" t="s">
        <v>1</v>
      </c>
      <c r="F3138" s="5">
        <v>22.5</v>
      </c>
      <c r="G3138" s="7">
        <v>15457.5</v>
      </c>
    </row>
    <row r="3139" spans="1:7" x14ac:dyDescent="0.3">
      <c r="A3139" s="2">
        <v>43775</v>
      </c>
      <c r="B3139" s="3" t="s">
        <v>16</v>
      </c>
      <c r="C3139" s="4" t="s">
        <v>11</v>
      </c>
      <c r="D3139" s="4">
        <v>517</v>
      </c>
      <c r="E3139" s="4" t="s">
        <v>1</v>
      </c>
      <c r="F3139" s="5">
        <v>22.5</v>
      </c>
      <c r="G3139" s="7">
        <v>11632.5</v>
      </c>
    </row>
    <row r="3140" spans="1:7" x14ac:dyDescent="0.3">
      <c r="A3140" s="2">
        <v>43776</v>
      </c>
      <c r="B3140" s="3" t="s">
        <v>16</v>
      </c>
      <c r="C3140" s="4" t="s">
        <v>11</v>
      </c>
      <c r="D3140" s="4">
        <v>602</v>
      </c>
      <c r="E3140" s="4" t="s">
        <v>1</v>
      </c>
      <c r="F3140" s="5">
        <v>22.5</v>
      </c>
      <c r="G3140" s="7">
        <v>13545</v>
      </c>
    </row>
    <row r="3141" spans="1:7" x14ac:dyDescent="0.3">
      <c r="A3141" s="2">
        <v>43776</v>
      </c>
      <c r="B3141" s="3" t="s">
        <v>16</v>
      </c>
      <c r="C3141" s="4" t="s">
        <v>11</v>
      </c>
      <c r="D3141" s="4">
        <v>554</v>
      </c>
      <c r="E3141" s="4" t="s">
        <v>1</v>
      </c>
      <c r="F3141" s="5">
        <v>22.5</v>
      </c>
      <c r="G3141" s="7">
        <v>12465</v>
      </c>
    </row>
    <row r="3142" spans="1:7" x14ac:dyDescent="0.3">
      <c r="A3142" s="2">
        <v>43776</v>
      </c>
      <c r="B3142" s="3" t="s">
        <v>16</v>
      </c>
      <c r="C3142" s="4" t="s">
        <v>11</v>
      </c>
      <c r="D3142" s="4">
        <v>1013</v>
      </c>
      <c r="E3142" s="4" t="s">
        <v>1</v>
      </c>
      <c r="F3142" s="5">
        <v>21</v>
      </c>
      <c r="G3142" s="7">
        <v>21273</v>
      </c>
    </row>
    <row r="3143" spans="1:7" x14ac:dyDescent="0.3">
      <c r="A3143" s="2">
        <v>43781</v>
      </c>
      <c r="B3143" s="3" t="s">
        <v>16</v>
      </c>
      <c r="C3143" s="4" t="s">
        <v>11</v>
      </c>
      <c r="D3143" s="4">
        <v>1288</v>
      </c>
      <c r="E3143" s="4" t="s">
        <v>1</v>
      </c>
      <c r="F3143" s="5">
        <v>22.5</v>
      </c>
      <c r="G3143" s="7">
        <v>28980</v>
      </c>
    </row>
    <row r="3144" spans="1:7" x14ac:dyDescent="0.3">
      <c r="A3144" s="2">
        <v>43781</v>
      </c>
      <c r="B3144" s="3" t="s">
        <v>16</v>
      </c>
      <c r="C3144" s="4" t="s">
        <v>11</v>
      </c>
      <c r="D3144" s="4">
        <v>567</v>
      </c>
      <c r="E3144" s="4" t="s">
        <v>1</v>
      </c>
      <c r="F3144" s="5">
        <v>22.5</v>
      </c>
      <c r="G3144" s="7">
        <v>12757.5</v>
      </c>
    </row>
    <row r="3145" spans="1:7" x14ac:dyDescent="0.3">
      <c r="A3145" s="2">
        <v>43781</v>
      </c>
      <c r="B3145" s="3" t="s">
        <v>16</v>
      </c>
      <c r="C3145" s="4" t="s">
        <v>11</v>
      </c>
      <c r="D3145" s="4">
        <v>1094</v>
      </c>
      <c r="E3145" s="4" t="s">
        <v>1</v>
      </c>
      <c r="F3145" s="5">
        <v>22.5</v>
      </c>
      <c r="G3145" s="7">
        <v>24615</v>
      </c>
    </row>
    <row r="3146" spans="1:7" x14ac:dyDescent="0.3">
      <c r="A3146" s="2">
        <v>43783</v>
      </c>
      <c r="B3146" s="3" t="s">
        <v>16</v>
      </c>
      <c r="C3146" s="4" t="s">
        <v>11</v>
      </c>
      <c r="D3146" s="4">
        <v>604</v>
      </c>
      <c r="E3146" s="4" t="s">
        <v>1</v>
      </c>
      <c r="F3146" s="5">
        <v>22</v>
      </c>
      <c r="G3146" s="7">
        <v>13288</v>
      </c>
    </row>
    <row r="3147" spans="1:7" x14ac:dyDescent="0.3">
      <c r="A3147" s="2">
        <v>43785</v>
      </c>
      <c r="B3147" s="3" t="s">
        <v>16</v>
      </c>
      <c r="C3147" s="4" t="s">
        <v>11</v>
      </c>
      <c r="D3147" s="4">
        <v>476</v>
      </c>
      <c r="E3147" s="4" t="s">
        <v>1</v>
      </c>
      <c r="F3147" s="5">
        <v>22.5</v>
      </c>
      <c r="G3147" s="7">
        <v>10710</v>
      </c>
    </row>
    <row r="3148" spans="1:7" x14ac:dyDescent="0.3">
      <c r="A3148" s="2">
        <v>43785</v>
      </c>
      <c r="B3148" s="3" t="s">
        <v>16</v>
      </c>
      <c r="C3148" s="4" t="s">
        <v>11</v>
      </c>
      <c r="D3148" s="4">
        <v>570</v>
      </c>
      <c r="E3148" s="4" t="s">
        <v>1</v>
      </c>
      <c r="F3148" s="5">
        <v>22.5</v>
      </c>
      <c r="G3148" s="7">
        <v>12825</v>
      </c>
    </row>
    <row r="3149" spans="1:7" x14ac:dyDescent="0.3">
      <c r="A3149" s="2">
        <v>43787</v>
      </c>
      <c r="B3149" s="3" t="s">
        <v>16</v>
      </c>
      <c r="C3149" s="4" t="s">
        <v>11</v>
      </c>
      <c r="D3149" s="4">
        <v>245</v>
      </c>
      <c r="E3149" s="4" t="s">
        <v>1</v>
      </c>
      <c r="F3149" s="5">
        <v>22.5</v>
      </c>
      <c r="G3149" s="7">
        <v>5512.5</v>
      </c>
    </row>
    <row r="3150" spans="1:7" x14ac:dyDescent="0.3">
      <c r="A3150" s="2">
        <v>43788</v>
      </c>
      <c r="B3150" s="3" t="s">
        <v>16</v>
      </c>
      <c r="C3150" s="4" t="s">
        <v>11</v>
      </c>
      <c r="D3150" s="4">
        <v>959</v>
      </c>
      <c r="E3150" s="4" t="s">
        <v>1</v>
      </c>
      <c r="F3150" s="5">
        <v>22.25</v>
      </c>
      <c r="G3150" s="7">
        <v>21337.75</v>
      </c>
    </row>
    <row r="3151" spans="1:7" x14ac:dyDescent="0.3">
      <c r="A3151" s="2">
        <v>43788</v>
      </c>
      <c r="B3151" s="3" t="s">
        <v>16</v>
      </c>
      <c r="C3151" s="4" t="s">
        <v>11</v>
      </c>
      <c r="D3151" s="4">
        <v>705</v>
      </c>
      <c r="E3151" s="4" t="s">
        <v>1</v>
      </c>
      <c r="F3151" s="5">
        <v>22.25</v>
      </c>
      <c r="G3151" s="7">
        <v>15686.25</v>
      </c>
    </row>
    <row r="3152" spans="1:7" x14ac:dyDescent="0.3">
      <c r="A3152" s="2">
        <v>43789</v>
      </c>
      <c r="B3152" s="3" t="s">
        <v>16</v>
      </c>
      <c r="C3152" s="4" t="s">
        <v>11</v>
      </c>
      <c r="D3152" s="4">
        <v>707</v>
      </c>
      <c r="E3152" s="4" t="s">
        <v>1</v>
      </c>
      <c r="F3152" s="5">
        <v>22.25</v>
      </c>
      <c r="G3152" s="7">
        <v>15730.75</v>
      </c>
    </row>
    <row r="3153" spans="1:7" x14ac:dyDescent="0.3">
      <c r="A3153" s="2">
        <v>43789</v>
      </c>
      <c r="B3153" s="3" t="s">
        <v>16</v>
      </c>
      <c r="C3153" s="4" t="s">
        <v>11</v>
      </c>
      <c r="D3153" s="4">
        <v>1143</v>
      </c>
      <c r="E3153" s="4" t="s">
        <v>1</v>
      </c>
      <c r="F3153" s="5">
        <v>22.25</v>
      </c>
      <c r="G3153" s="7">
        <v>25431.75</v>
      </c>
    </row>
    <row r="3154" spans="1:7" x14ac:dyDescent="0.3">
      <c r="A3154" s="2">
        <v>43789</v>
      </c>
      <c r="B3154" s="3" t="s">
        <v>16</v>
      </c>
      <c r="C3154" s="4" t="s">
        <v>11</v>
      </c>
      <c r="D3154" s="4">
        <v>1084</v>
      </c>
      <c r="E3154" s="4" t="s">
        <v>1</v>
      </c>
      <c r="F3154" s="5">
        <v>21.5</v>
      </c>
      <c r="G3154" s="7">
        <v>23306</v>
      </c>
    </row>
    <row r="3155" spans="1:7" x14ac:dyDescent="0.3">
      <c r="A3155" s="2">
        <v>43790</v>
      </c>
      <c r="B3155" s="3" t="s">
        <v>16</v>
      </c>
      <c r="C3155" s="4" t="s">
        <v>11</v>
      </c>
      <c r="D3155" s="4">
        <v>1332</v>
      </c>
      <c r="E3155" s="4" t="s">
        <v>1</v>
      </c>
      <c r="F3155" s="5">
        <v>21.5</v>
      </c>
      <c r="G3155" s="7">
        <v>28638</v>
      </c>
    </row>
    <row r="3156" spans="1:7" x14ac:dyDescent="0.3">
      <c r="A3156" s="2">
        <v>43790</v>
      </c>
      <c r="B3156" s="3" t="s">
        <v>16</v>
      </c>
      <c r="C3156" s="4" t="s">
        <v>11</v>
      </c>
      <c r="D3156" s="4">
        <v>483</v>
      </c>
      <c r="E3156" s="4" t="s">
        <v>1</v>
      </c>
      <c r="F3156" s="5">
        <v>21.5</v>
      </c>
      <c r="G3156" s="7">
        <v>10384.5</v>
      </c>
    </row>
    <row r="3157" spans="1:7" x14ac:dyDescent="0.3">
      <c r="A3157" s="2">
        <v>43790</v>
      </c>
      <c r="B3157" s="3" t="s">
        <v>16</v>
      </c>
      <c r="C3157" s="4" t="s">
        <v>11</v>
      </c>
      <c r="D3157" s="4">
        <v>486</v>
      </c>
      <c r="E3157" s="4" t="s">
        <v>1</v>
      </c>
      <c r="F3157" s="5">
        <v>21.5</v>
      </c>
      <c r="G3157" s="7">
        <v>10449</v>
      </c>
    </row>
    <row r="3158" spans="1:7" x14ac:dyDescent="0.3">
      <c r="A3158" s="2">
        <v>43790</v>
      </c>
      <c r="B3158" s="3" t="s">
        <v>16</v>
      </c>
      <c r="C3158" s="4" t="s">
        <v>11</v>
      </c>
      <c r="D3158" s="4">
        <v>1286</v>
      </c>
      <c r="E3158" s="4" t="s">
        <v>1</v>
      </c>
      <c r="F3158" s="5">
        <v>21.5</v>
      </c>
      <c r="G3158" s="7">
        <v>27649</v>
      </c>
    </row>
    <row r="3159" spans="1:7" x14ac:dyDescent="0.3">
      <c r="A3159" s="2">
        <v>43795</v>
      </c>
      <c r="B3159" s="3" t="s">
        <v>16</v>
      </c>
      <c r="C3159" s="4" t="s">
        <v>11</v>
      </c>
      <c r="D3159" s="4">
        <v>244</v>
      </c>
      <c r="E3159" s="4" t="s">
        <v>1</v>
      </c>
      <c r="F3159" s="5">
        <v>22</v>
      </c>
      <c r="G3159" s="7">
        <v>5368</v>
      </c>
    </row>
    <row r="3160" spans="1:7" x14ac:dyDescent="0.3">
      <c r="A3160" s="2">
        <v>43795</v>
      </c>
      <c r="B3160" s="3" t="s">
        <v>16</v>
      </c>
      <c r="C3160" s="4" t="s">
        <v>11</v>
      </c>
      <c r="D3160" s="4">
        <v>891</v>
      </c>
      <c r="E3160" s="4" t="s">
        <v>1</v>
      </c>
      <c r="F3160" s="5">
        <v>22</v>
      </c>
      <c r="G3160" s="7">
        <v>19602</v>
      </c>
    </row>
    <row r="3161" spans="1:7" x14ac:dyDescent="0.3">
      <c r="A3161" s="2">
        <v>43797</v>
      </c>
      <c r="B3161" s="3" t="s">
        <v>16</v>
      </c>
      <c r="C3161" s="4" t="s">
        <v>11</v>
      </c>
      <c r="D3161" s="4">
        <v>1170</v>
      </c>
      <c r="E3161" s="4" t="s">
        <v>1</v>
      </c>
      <c r="F3161" s="5">
        <v>20.5</v>
      </c>
      <c r="G3161" s="7">
        <v>23985</v>
      </c>
    </row>
    <row r="3162" spans="1:7" x14ac:dyDescent="0.3">
      <c r="A3162" s="2">
        <v>43797</v>
      </c>
      <c r="B3162" s="3" t="s">
        <v>16</v>
      </c>
      <c r="C3162" s="4" t="s">
        <v>11</v>
      </c>
      <c r="D3162" s="4">
        <v>675</v>
      </c>
      <c r="E3162" s="4" t="s">
        <v>1</v>
      </c>
      <c r="F3162" s="5">
        <v>22</v>
      </c>
      <c r="G3162" s="7">
        <v>14850</v>
      </c>
    </row>
    <row r="3163" spans="1:7" x14ac:dyDescent="0.3">
      <c r="A3163" s="2">
        <v>43802</v>
      </c>
      <c r="B3163" s="3" t="s">
        <v>16</v>
      </c>
      <c r="C3163" s="4" t="s">
        <v>11</v>
      </c>
      <c r="D3163" s="4">
        <v>770</v>
      </c>
      <c r="E3163" s="4" t="s">
        <v>1</v>
      </c>
      <c r="F3163" s="5">
        <v>21.25</v>
      </c>
      <c r="G3163" s="7">
        <v>16362.5</v>
      </c>
    </row>
    <row r="3164" spans="1:7" x14ac:dyDescent="0.3">
      <c r="A3164" s="2">
        <v>43802</v>
      </c>
      <c r="B3164" s="3" t="s">
        <v>16</v>
      </c>
      <c r="C3164" s="4" t="s">
        <v>11</v>
      </c>
      <c r="D3164" s="4">
        <v>577</v>
      </c>
      <c r="E3164" s="4" t="s">
        <v>1</v>
      </c>
      <c r="F3164" s="5">
        <v>21.25</v>
      </c>
      <c r="G3164" s="7">
        <v>12261.25</v>
      </c>
    </row>
    <row r="3165" spans="1:7" x14ac:dyDescent="0.3">
      <c r="A3165" s="2">
        <v>43802</v>
      </c>
      <c r="B3165" s="3" t="s">
        <v>16</v>
      </c>
      <c r="C3165" s="4" t="s">
        <v>11</v>
      </c>
      <c r="D3165" s="4">
        <v>541</v>
      </c>
      <c r="E3165" s="4" t="s">
        <v>1</v>
      </c>
      <c r="F3165" s="5">
        <v>21.25</v>
      </c>
      <c r="G3165" s="7">
        <v>11496.25</v>
      </c>
    </row>
    <row r="3166" spans="1:7" x14ac:dyDescent="0.3">
      <c r="A3166" s="2">
        <v>43802</v>
      </c>
      <c r="B3166" s="3" t="s">
        <v>16</v>
      </c>
      <c r="C3166" s="4" t="s">
        <v>11</v>
      </c>
      <c r="D3166" s="4">
        <v>719</v>
      </c>
      <c r="E3166" s="4" t="s">
        <v>1</v>
      </c>
      <c r="F3166" s="5">
        <v>21.25</v>
      </c>
      <c r="G3166" s="7">
        <v>15278.75</v>
      </c>
    </row>
    <row r="3167" spans="1:7" x14ac:dyDescent="0.3">
      <c r="A3167" s="2">
        <v>43802</v>
      </c>
      <c r="B3167" s="3" t="s">
        <v>16</v>
      </c>
      <c r="C3167" s="4" t="s">
        <v>11</v>
      </c>
      <c r="D3167" s="4">
        <v>416</v>
      </c>
      <c r="E3167" s="4" t="s">
        <v>1</v>
      </c>
      <c r="F3167" s="5">
        <v>22</v>
      </c>
      <c r="G3167" s="7">
        <v>9152</v>
      </c>
    </row>
    <row r="3168" spans="1:7" x14ac:dyDescent="0.3">
      <c r="A3168" s="2">
        <v>43803</v>
      </c>
      <c r="B3168" s="3" t="s">
        <v>16</v>
      </c>
      <c r="C3168" s="4" t="s">
        <v>11</v>
      </c>
      <c r="D3168" s="4">
        <v>446</v>
      </c>
      <c r="E3168" s="4" t="s">
        <v>1</v>
      </c>
      <c r="F3168" s="5">
        <v>22</v>
      </c>
      <c r="G3168" s="7">
        <v>9812</v>
      </c>
    </row>
    <row r="3169" spans="1:7" x14ac:dyDescent="0.3">
      <c r="A3169" s="2">
        <v>43804</v>
      </c>
      <c r="B3169" s="3" t="s">
        <v>16</v>
      </c>
      <c r="C3169" s="4" t="s">
        <v>11</v>
      </c>
      <c r="D3169" s="4">
        <v>1114</v>
      </c>
      <c r="E3169" s="4" t="s">
        <v>1</v>
      </c>
      <c r="F3169" s="5">
        <v>21</v>
      </c>
      <c r="G3169" s="7">
        <v>23394</v>
      </c>
    </row>
    <row r="3170" spans="1:7" x14ac:dyDescent="0.3">
      <c r="A3170" s="2">
        <v>43804</v>
      </c>
      <c r="B3170" s="3" t="s">
        <v>16</v>
      </c>
      <c r="C3170" s="4" t="s">
        <v>11</v>
      </c>
      <c r="D3170" s="4">
        <v>445</v>
      </c>
      <c r="E3170" s="4" t="s">
        <v>1</v>
      </c>
      <c r="F3170" s="5">
        <v>21.5</v>
      </c>
      <c r="G3170" s="7">
        <v>9567.5</v>
      </c>
    </row>
    <row r="3171" spans="1:7" x14ac:dyDescent="0.3">
      <c r="A3171" s="2">
        <v>43804</v>
      </c>
      <c r="B3171" s="3" t="s">
        <v>16</v>
      </c>
      <c r="C3171" s="4" t="s">
        <v>11</v>
      </c>
      <c r="D3171" s="4">
        <v>605</v>
      </c>
      <c r="E3171" s="4" t="s">
        <v>1</v>
      </c>
      <c r="F3171" s="5">
        <v>21.5</v>
      </c>
      <c r="G3171" s="7">
        <v>13007.5</v>
      </c>
    </row>
    <row r="3172" spans="1:7" x14ac:dyDescent="0.3">
      <c r="A3172" s="2">
        <v>43804</v>
      </c>
      <c r="B3172" s="3" t="s">
        <v>16</v>
      </c>
      <c r="C3172" s="4" t="s">
        <v>11</v>
      </c>
      <c r="D3172" s="4">
        <v>250</v>
      </c>
      <c r="E3172" s="4" t="s">
        <v>1</v>
      </c>
      <c r="F3172" s="5">
        <v>34.5</v>
      </c>
      <c r="G3172" s="7">
        <v>8625</v>
      </c>
    </row>
    <row r="3173" spans="1:7" x14ac:dyDescent="0.3">
      <c r="A3173" s="2">
        <v>43804</v>
      </c>
      <c r="B3173" s="3" t="s">
        <v>16</v>
      </c>
      <c r="C3173" s="4" t="s">
        <v>11</v>
      </c>
      <c r="D3173" s="4">
        <v>436</v>
      </c>
      <c r="E3173" s="4" t="s">
        <v>1</v>
      </c>
      <c r="F3173" s="5">
        <v>21.5</v>
      </c>
      <c r="G3173" s="7">
        <v>9374</v>
      </c>
    </row>
    <row r="3174" spans="1:7" x14ac:dyDescent="0.3">
      <c r="A3174" s="2">
        <v>43808</v>
      </c>
      <c r="B3174" s="3" t="s">
        <v>16</v>
      </c>
      <c r="C3174" s="4" t="s">
        <v>11</v>
      </c>
      <c r="D3174" s="4">
        <v>591</v>
      </c>
      <c r="E3174" s="4" t="s">
        <v>1</v>
      </c>
      <c r="F3174" s="5">
        <v>22</v>
      </c>
      <c r="G3174" s="7">
        <v>13002</v>
      </c>
    </row>
    <row r="3175" spans="1:7" x14ac:dyDescent="0.3">
      <c r="A3175" s="2">
        <v>43809</v>
      </c>
      <c r="B3175" s="3" t="s">
        <v>16</v>
      </c>
      <c r="C3175" s="4" t="s">
        <v>11</v>
      </c>
      <c r="D3175" s="4">
        <v>1251</v>
      </c>
      <c r="E3175" s="4" t="s">
        <v>1</v>
      </c>
      <c r="F3175" s="5">
        <v>20.5</v>
      </c>
      <c r="G3175" s="7">
        <v>25645.5</v>
      </c>
    </row>
    <row r="3176" spans="1:7" x14ac:dyDescent="0.3">
      <c r="A3176" s="2">
        <v>43809</v>
      </c>
      <c r="B3176" s="3" t="s">
        <v>16</v>
      </c>
      <c r="C3176" s="4" t="s">
        <v>11</v>
      </c>
      <c r="D3176" s="4">
        <v>966</v>
      </c>
      <c r="E3176" s="4" t="s">
        <v>1</v>
      </c>
      <c r="F3176" s="5">
        <v>21.75</v>
      </c>
      <c r="G3176" s="7">
        <v>21010.5</v>
      </c>
    </row>
    <row r="3177" spans="1:7" x14ac:dyDescent="0.3">
      <c r="A3177" s="2">
        <v>43809</v>
      </c>
      <c r="B3177" s="3" t="s">
        <v>16</v>
      </c>
      <c r="C3177" s="4" t="s">
        <v>11</v>
      </c>
      <c r="D3177" s="4">
        <v>788</v>
      </c>
      <c r="E3177" s="4" t="s">
        <v>1</v>
      </c>
      <c r="F3177" s="5">
        <v>21.75</v>
      </c>
      <c r="G3177" s="7">
        <v>17139</v>
      </c>
    </row>
    <row r="3178" spans="1:7" x14ac:dyDescent="0.3">
      <c r="A3178" s="2">
        <v>43809</v>
      </c>
      <c r="B3178" s="3" t="s">
        <v>16</v>
      </c>
      <c r="C3178" s="4" t="s">
        <v>11</v>
      </c>
      <c r="D3178" s="4">
        <v>469</v>
      </c>
      <c r="E3178" s="4" t="s">
        <v>1</v>
      </c>
      <c r="F3178" s="5">
        <v>21.75</v>
      </c>
      <c r="G3178" s="7">
        <v>10200.75</v>
      </c>
    </row>
    <row r="3179" spans="1:7" x14ac:dyDescent="0.3">
      <c r="A3179" s="2">
        <v>43809</v>
      </c>
      <c r="B3179" s="3" t="s">
        <v>16</v>
      </c>
      <c r="C3179" s="4" t="s">
        <v>11</v>
      </c>
      <c r="D3179" s="4">
        <v>610</v>
      </c>
      <c r="E3179" s="4" t="s">
        <v>1</v>
      </c>
      <c r="F3179" s="5">
        <v>21.75</v>
      </c>
      <c r="G3179" s="7">
        <v>13267.5</v>
      </c>
    </row>
    <row r="3180" spans="1:7" x14ac:dyDescent="0.3">
      <c r="A3180" s="2">
        <v>43809</v>
      </c>
      <c r="B3180" s="3" t="s">
        <v>16</v>
      </c>
      <c r="C3180" s="4" t="s">
        <v>11</v>
      </c>
      <c r="D3180" s="4">
        <v>1080</v>
      </c>
      <c r="E3180" s="4" t="s">
        <v>1</v>
      </c>
      <c r="F3180" s="5">
        <v>20.5</v>
      </c>
      <c r="G3180" s="7">
        <v>22140</v>
      </c>
    </row>
    <row r="3181" spans="1:7" x14ac:dyDescent="0.3">
      <c r="A3181" s="2">
        <v>43810</v>
      </c>
      <c r="B3181" s="3" t="s">
        <v>16</v>
      </c>
      <c r="C3181" s="4" t="s">
        <v>11</v>
      </c>
      <c r="D3181" s="4">
        <v>542</v>
      </c>
      <c r="E3181" s="4" t="s">
        <v>1</v>
      </c>
      <c r="F3181" s="5">
        <v>22</v>
      </c>
      <c r="G3181" s="7">
        <v>11924</v>
      </c>
    </row>
    <row r="3182" spans="1:7" x14ac:dyDescent="0.3">
      <c r="A3182" s="2">
        <v>43813</v>
      </c>
      <c r="B3182" s="3" t="s">
        <v>16</v>
      </c>
      <c r="C3182" s="4" t="s">
        <v>11</v>
      </c>
      <c r="D3182" s="4">
        <v>512</v>
      </c>
      <c r="E3182" s="4" t="s">
        <v>1</v>
      </c>
      <c r="F3182" s="5">
        <v>22</v>
      </c>
      <c r="G3182" s="7">
        <v>11264</v>
      </c>
    </row>
    <row r="3183" spans="1:7" x14ac:dyDescent="0.3">
      <c r="A3183" s="2">
        <v>43815</v>
      </c>
      <c r="B3183" s="3" t="s">
        <v>16</v>
      </c>
      <c r="C3183" s="4" t="s">
        <v>11</v>
      </c>
      <c r="D3183" s="4">
        <v>586</v>
      </c>
      <c r="E3183" s="4" t="s">
        <v>1</v>
      </c>
      <c r="F3183" s="5">
        <v>25.5</v>
      </c>
      <c r="G3183" s="7">
        <v>14943</v>
      </c>
    </row>
    <row r="3184" spans="1:7" x14ac:dyDescent="0.3">
      <c r="A3184" s="2">
        <v>43815</v>
      </c>
      <c r="B3184" s="3" t="s">
        <v>16</v>
      </c>
      <c r="C3184" s="4" t="s">
        <v>11</v>
      </c>
      <c r="D3184" s="4">
        <v>829</v>
      </c>
      <c r="E3184" s="4" t="s">
        <v>1</v>
      </c>
      <c r="F3184" s="5">
        <v>22</v>
      </c>
      <c r="G3184" s="7">
        <v>18238</v>
      </c>
    </row>
    <row r="3185" spans="1:7" x14ac:dyDescent="0.3">
      <c r="A3185" s="2">
        <v>43815</v>
      </c>
      <c r="B3185" s="3" t="s">
        <v>16</v>
      </c>
      <c r="C3185" s="4" t="s">
        <v>11</v>
      </c>
      <c r="D3185" s="4">
        <v>344</v>
      </c>
      <c r="E3185" s="4" t="s">
        <v>1</v>
      </c>
      <c r="F3185" s="5">
        <v>37.5</v>
      </c>
      <c r="G3185" s="7">
        <v>12900</v>
      </c>
    </row>
    <row r="3186" spans="1:7" x14ac:dyDescent="0.3">
      <c r="A3186" s="2">
        <v>43815</v>
      </c>
      <c r="B3186" s="3" t="s">
        <v>16</v>
      </c>
      <c r="C3186" s="4" t="s">
        <v>11</v>
      </c>
      <c r="D3186" s="4">
        <v>1123</v>
      </c>
      <c r="E3186" s="4" t="s">
        <v>1</v>
      </c>
      <c r="F3186" s="5">
        <v>20.75</v>
      </c>
      <c r="G3186" s="7">
        <v>23302.25</v>
      </c>
    </row>
    <row r="3187" spans="1:7" x14ac:dyDescent="0.3">
      <c r="A3187" s="2">
        <v>43815</v>
      </c>
      <c r="B3187" s="3" t="s">
        <v>16</v>
      </c>
      <c r="C3187" s="4" t="s">
        <v>11</v>
      </c>
      <c r="D3187" s="4">
        <v>362</v>
      </c>
      <c r="E3187" s="4" t="s">
        <v>1</v>
      </c>
      <c r="F3187" s="5">
        <v>22</v>
      </c>
      <c r="G3187" s="7">
        <v>7964</v>
      </c>
    </row>
    <row r="3188" spans="1:7" x14ac:dyDescent="0.3">
      <c r="A3188" s="2">
        <v>43826</v>
      </c>
      <c r="B3188" s="3" t="s">
        <v>16</v>
      </c>
      <c r="C3188" s="4" t="s">
        <v>11</v>
      </c>
      <c r="D3188" s="4">
        <v>579</v>
      </c>
      <c r="E3188" s="4" t="s">
        <v>1</v>
      </c>
      <c r="F3188" s="5">
        <v>22.25</v>
      </c>
      <c r="G3188" s="7">
        <v>12882.75</v>
      </c>
    </row>
    <row r="3189" spans="1:7" x14ac:dyDescent="0.3">
      <c r="A3189" s="2">
        <v>43827</v>
      </c>
      <c r="B3189" s="3" t="s">
        <v>16</v>
      </c>
      <c r="C3189" s="4" t="s">
        <v>11</v>
      </c>
      <c r="D3189" s="4">
        <v>839</v>
      </c>
      <c r="E3189" s="4" t="s">
        <v>1</v>
      </c>
      <c r="F3189" s="5">
        <v>26</v>
      </c>
      <c r="G3189" s="7">
        <v>21814</v>
      </c>
    </row>
    <row r="3190" spans="1:7" x14ac:dyDescent="0.3">
      <c r="A3190" s="2">
        <v>43827</v>
      </c>
      <c r="B3190" s="3" t="s">
        <v>16</v>
      </c>
      <c r="C3190" s="4" t="s">
        <v>11</v>
      </c>
      <c r="D3190" s="4">
        <v>1088</v>
      </c>
      <c r="E3190" s="4" t="s">
        <v>1</v>
      </c>
      <c r="F3190" s="5">
        <v>20.75</v>
      </c>
      <c r="G3190" s="7">
        <v>22576</v>
      </c>
    </row>
    <row r="3191" spans="1:7" x14ac:dyDescent="0.3">
      <c r="A3191" s="2">
        <v>43829</v>
      </c>
      <c r="B3191" s="3" t="s">
        <v>16</v>
      </c>
      <c r="C3191" s="4" t="s">
        <v>11</v>
      </c>
      <c r="D3191" s="4">
        <v>687</v>
      </c>
      <c r="E3191" s="4" t="s">
        <v>1</v>
      </c>
      <c r="F3191" s="5">
        <v>22</v>
      </c>
      <c r="G3191" s="7">
        <v>15114</v>
      </c>
    </row>
    <row r="3192" spans="1:7" x14ac:dyDescent="0.3">
      <c r="A3192" s="2">
        <v>43829</v>
      </c>
      <c r="B3192" s="3" t="s">
        <v>16</v>
      </c>
      <c r="C3192" s="4" t="s">
        <v>11</v>
      </c>
      <c r="D3192" s="4">
        <v>868</v>
      </c>
      <c r="E3192" s="4" t="s">
        <v>1</v>
      </c>
      <c r="F3192" s="5">
        <v>22</v>
      </c>
      <c r="G3192" s="7">
        <v>19096</v>
      </c>
    </row>
    <row r="3193" spans="1:7" x14ac:dyDescent="0.3">
      <c r="A3193" s="2">
        <v>43836</v>
      </c>
      <c r="B3193" s="3" t="s">
        <v>16</v>
      </c>
      <c r="C3193" s="4" t="s">
        <v>11</v>
      </c>
      <c r="D3193" s="4">
        <v>1119</v>
      </c>
      <c r="E3193" s="4" t="s">
        <v>1</v>
      </c>
      <c r="F3193" s="5">
        <v>21.5</v>
      </c>
      <c r="G3193" s="7">
        <v>24058.5</v>
      </c>
    </row>
    <row r="3194" spans="1:7" x14ac:dyDescent="0.3">
      <c r="A3194" s="2">
        <v>43836</v>
      </c>
      <c r="B3194" s="3" t="s">
        <v>16</v>
      </c>
      <c r="C3194" s="4" t="s">
        <v>11</v>
      </c>
      <c r="D3194" s="4">
        <v>612</v>
      </c>
      <c r="E3194" s="4" t="s">
        <v>1</v>
      </c>
      <c r="F3194" s="5">
        <v>21.5</v>
      </c>
      <c r="G3194" s="7">
        <v>13158</v>
      </c>
    </row>
    <row r="3195" spans="1:7" x14ac:dyDescent="0.3">
      <c r="A3195" s="2">
        <v>43836</v>
      </c>
      <c r="B3195" s="3" t="s">
        <v>16</v>
      </c>
      <c r="C3195" s="4" t="s">
        <v>11</v>
      </c>
      <c r="D3195" s="4">
        <v>564</v>
      </c>
      <c r="E3195" s="4" t="s">
        <v>1</v>
      </c>
      <c r="F3195" s="5">
        <v>22</v>
      </c>
      <c r="G3195" s="7">
        <v>12408</v>
      </c>
    </row>
    <row r="3196" spans="1:7" x14ac:dyDescent="0.3">
      <c r="A3196" s="2">
        <v>43836</v>
      </c>
      <c r="B3196" s="3" t="s">
        <v>16</v>
      </c>
      <c r="C3196" s="4" t="s">
        <v>11</v>
      </c>
      <c r="D3196" s="4">
        <v>1055</v>
      </c>
      <c r="E3196" s="4" t="s">
        <v>1</v>
      </c>
      <c r="F3196" s="5">
        <v>21.5</v>
      </c>
      <c r="G3196" s="7">
        <v>22682.5</v>
      </c>
    </row>
    <row r="3197" spans="1:7" x14ac:dyDescent="0.3">
      <c r="A3197" s="2">
        <v>43839</v>
      </c>
      <c r="B3197" s="3" t="s">
        <v>16</v>
      </c>
      <c r="C3197" s="4" t="s">
        <v>11</v>
      </c>
      <c r="D3197" s="4">
        <v>1043</v>
      </c>
      <c r="E3197" s="4" t="s">
        <v>1</v>
      </c>
      <c r="F3197" s="5">
        <v>20.5</v>
      </c>
      <c r="G3197" s="7">
        <v>21381.5</v>
      </c>
    </row>
    <row r="3198" spans="1:7" x14ac:dyDescent="0.3">
      <c r="A3198" s="2">
        <v>43839</v>
      </c>
      <c r="B3198" s="3" t="s">
        <v>16</v>
      </c>
      <c r="C3198" s="4" t="s">
        <v>11</v>
      </c>
      <c r="D3198" s="4">
        <v>507</v>
      </c>
      <c r="E3198" s="4" t="s">
        <v>1</v>
      </c>
      <c r="F3198" s="5">
        <v>22</v>
      </c>
      <c r="G3198" s="7">
        <v>11154</v>
      </c>
    </row>
    <row r="3199" spans="1:7" x14ac:dyDescent="0.3">
      <c r="A3199" s="2">
        <v>43840</v>
      </c>
      <c r="B3199" s="3" t="s">
        <v>16</v>
      </c>
      <c r="C3199" s="4" t="s">
        <v>11</v>
      </c>
      <c r="D3199" s="4">
        <v>637</v>
      </c>
      <c r="E3199" s="4" t="s">
        <v>1</v>
      </c>
      <c r="F3199" s="5">
        <v>22</v>
      </c>
      <c r="G3199" s="7">
        <v>14014</v>
      </c>
    </row>
    <row r="3200" spans="1:7" x14ac:dyDescent="0.3">
      <c r="A3200" s="2">
        <v>43840</v>
      </c>
      <c r="B3200" s="3" t="s">
        <v>16</v>
      </c>
      <c r="C3200" s="4" t="s">
        <v>11</v>
      </c>
      <c r="D3200" s="4">
        <v>1175</v>
      </c>
      <c r="E3200" s="4" t="s">
        <v>1</v>
      </c>
      <c r="F3200" s="5">
        <v>20.5</v>
      </c>
      <c r="G3200" s="7">
        <v>24087.5</v>
      </c>
    </row>
    <row r="3201" spans="1:7" x14ac:dyDescent="0.3">
      <c r="A3201" s="2">
        <v>43841</v>
      </c>
      <c r="B3201" s="3" t="s">
        <v>16</v>
      </c>
      <c r="C3201" s="4" t="s">
        <v>11</v>
      </c>
      <c r="D3201" s="4">
        <v>630</v>
      </c>
      <c r="E3201" s="4" t="s">
        <v>1</v>
      </c>
      <c r="F3201" s="5">
        <v>22</v>
      </c>
      <c r="G3201" s="7">
        <v>13860</v>
      </c>
    </row>
    <row r="3202" spans="1:7" x14ac:dyDescent="0.3">
      <c r="A3202" s="2">
        <v>43843</v>
      </c>
      <c r="B3202" s="3" t="s">
        <v>16</v>
      </c>
      <c r="C3202" s="4" t="s">
        <v>11</v>
      </c>
      <c r="D3202" s="4">
        <v>392</v>
      </c>
      <c r="E3202" s="4" t="s">
        <v>1</v>
      </c>
      <c r="F3202" s="5">
        <v>36</v>
      </c>
      <c r="G3202" s="7">
        <v>14112</v>
      </c>
    </row>
    <row r="3203" spans="1:7" x14ac:dyDescent="0.3">
      <c r="A3203" s="2">
        <v>43844</v>
      </c>
      <c r="B3203" s="3" t="s">
        <v>16</v>
      </c>
      <c r="C3203" s="4" t="s">
        <v>11</v>
      </c>
      <c r="D3203" s="4">
        <v>660</v>
      </c>
      <c r="E3203" s="4" t="s">
        <v>1</v>
      </c>
      <c r="F3203" s="5">
        <v>22</v>
      </c>
      <c r="G3203" s="7">
        <v>14520</v>
      </c>
    </row>
    <row r="3204" spans="1:7" x14ac:dyDescent="0.3">
      <c r="A3204" s="2">
        <v>43845</v>
      </c>
      <c r="B3204" s="3" t="s">
        <v>16</v>
      </c>
      <c r="C3204" s="4" t="s">
        <v>11</v>
      </c>
      <c r="D3204" s="4">
        <v>279</v>
      </c>
      <c r="E3204" s="4" t="s">
        <v>1</v>
      </c>
      <c r="F3204" s="5">
        <v>22</v>
      </c>
      <c r="G3204" s="7">
        <v>6138</v>
      </c>
    </row>
    <row r="3205" spans="1:7" x14ac:dyDescent="0.3">
      <c r="A3205" s="2">
        <v>43845</v>
      </c>
      <c r="B3205" s="3" t="s">
        <v>16</v>
      </c>
      <c r="C3205" s="4" t="s">
        <v>11</v>
      </c>
      <c r="D3205" s="4">
        <v>679</v>
      </c>
      <c r="E3205" s="4" t="s">
        <v>1</v>
      </c>
      <c r="F3205" s="5">
        <v>22</v>
      </c>
      <c r="G3205" s="7">
        <v>14938</v>
      </c>
    </row>
    <row r="3206" spans="1:7" x14ac:dyDescent="0.3">
      <c r="A3206" s="2">
        <v>43845</v>
      </c>
      <c r="B3206" s="3" t="s">
        <v>16</v>
      </c>
      <c r="C3206" s="4" t="s">
        <v>11</v>
      </c>
      <c r="D3206" s="4">
        <v>256</v>
      </c>
      <c r="E3206" s="4" t="s">
        <v>1</v>
      </c>
      <c r="F3206" s="5">
        <v>22</v>
      </c>
      <c r="G3206" s="7">
        <v>5632</v>
      </c>
    </row>
    <row r="3207" spans="1:7" x14ac:dyDescent="0.3">
      <c r="A3207" s="2">
        <v>43847</v>
      </c>
      <c r="B3207" s="3" t="s">
        <v>16</v>
      </c>
      <c r="C3207" s="4" t="s">
        <v>11</v>
      </c>
      <c r="D3207" s="4">
        <v>544</v>
      </c>
      <c r="E3207" s="4" t="s">
        <v>1</v>
      </c>
      <c r="F3207" s="5">
        <v>21.5</v>
      </c>
      <c r="G3207" s="7">
        <v>11696</v>
      </c>
    </row>
    <row r="3208" spans="1:7" x14ac:dyDescent="0.3">
      <c r="A3208" s="2">
        <v>43850</v>
      </c>
      <c r="B3208" s="3" t="s">
        <v>16</v>
      </c>
      <c r="C3208" s="4" t="s">
        <v>11</v>
      </c>
      <c r="D3208" s="4">
        <v>577</v>
      </c>
      <c r="E3208" s="4" t="s">
        <v>1</v>
      </c>
      <c r="F3208" s="5">
        <v>22.5</v>
      </c>
      <c r="G3208" s="7">
        <v>12982.5</v>
      </c>
    </row>
    <row r="3209" spans="1:7" x14ac:dyDescent="0.3">
      <c r="A3209" s="2">
        <v>43851</v>
      </c>
      <c r="B3209" s="3" t="s">
        <v>16</v>
      </c>
      <c r="C3209" s="4" t="s">
        <v>11</v>
      </c>
      <c r="D3209" s="4">
        <v>1086</v>
      </c>
      <c r="E3209" s="4" t="s">
        <v>1</v>
      </c>
      <c r="F3209" s="5">
        <v>21.5</v>
      </c>
      <c r="G3209" s="7">
        <v>23349</v>
      </c>
    </row>
    <row r="3210" spans="1:7" x14ac:dyDescent="0.3">
      <c r="A3210" s="2">
        <v>43851</v>
      </c>
      <c r="B3210" s="3" t="s">
        <v>16</v>
      </c>
      <c r="C3210" s="4" t="s">
        <v>11</v>
      </c>
      <c r="D3210" s="4">
        <v>610</v>
      </c>
      <c r="E3210" s="4" t="s">
        <v>1</v>
      </c>
      <c r="F3210" s="5">
        <v>21.5</v>
      </c>
      <c r="G3210" s="7">
        <v>13115</v>
      </c>
    </row>
    <row r="3211" spans="1:7" x14ac:dyDescent="0.3">
      <c r="A3211" s="2">
        <v>43854</v>
      </c>
      <c r="B3211" s="3" t="s">
        <v>16</v>
      </c>
      <c r="C3211" s="4" t="s">
        <v>11</v>
      </c>
      <c r="D3211" s="4">
        <v>683</v>
      </c>
      <c r="E3211" s="4" t="s">
        <v>1</v>
      </c>
      <c r="F3211" s="5">
        <v>23.5</v>
      </c>
      <c r="G3211" s="7">
        <v>16050.5</v>
      </c>
    </row>
    <row r="3212" spans="1:7" x14ac:dyDescent="0.3">
      <c r="A3212" s="2">
        <v>43854</v>
      </c>
      <c r="B3212" s="3" t="s">
        <v>16</v>
      </c>
      <c r="C3212" s="4" t="s">
        <v>11</v>
      </c>
      <c r="D3212" s="4">
        <v>716</v>
      </c>
      <c r="E3212" s="4" t="s">
        <v>1</v>
      </c>
      <c r="F3212" s="5">
        <v>23.5</v>
      </c>
      <c r="G3212" s="7">
        <v>16826</v>
      </c>
    </row>
    <row r="3213" spans="1:7" x14ac:dyDescent="0.3">
      <c r="A3213" s="2">
        <v>43854</v>
      </c>
      <c r="B3213" s="3" t="s">
        <v>16</v>
      </c>
      <c r="C3213" s="4" t="s">
        <v>11</v>
      </c>
      <c r="D3213" s="4">
        <v>511</v>
      </c>
      <c r="E3213" s="4" t="s">
        <v>1</v>
      </c>
      <c r="F3213" s="5">
        <v>23.5</v>
      </c>
      <c r="G3213" s="7">
        <v>12008.5</v>
      </c>
    </row>
    <row r="3214" spans="1:7" x14ac:dyDescent="0.3">
      <c r="A3214" s="2">
        <v>43855</v>
      </c>
      <c r="B3214" s="3" t="s">
        <v>16</v>
      </c>
      <c r="C3214" s="4" t="s">
        <v>11</v>
      </c>
      <c r="D3214" s="4">
        <v>1528</v>
      </c>
      <c r="E3214" s="4" t="s">
        <v>1</v>
      </c>
      <c r="F3214" s="5">
        <v>24</v>
      </c>
      <c r="G3214" s="7">
        <v>36672</v>
      </c>
    </row>
    <row r="3215" spans="1:7" x14ac:dyDescent="0.3">
      <c r="A3215" s="2">
        <v>43857</v>
      </c>
      <c r="B3215" s="3" t="s">
        <v>16</v>
      </c>
      <c r="C3215" s="4" t="s">
        <v>11</v>
      </c>
      <c r="D3215" s="4">
        <v>618</v>
      </c>
      <c r="E3215" s="4" t="s">
        <v>1</v>
      </c>
      <c r="F3215" s="5">
        <v>24</v>
      </c>
      <c r="G3215" s="7">
        <v>14832</v>
      </c>
    </row>
    <row r="3216" spans="1:7" x14ac:dyDescent="0.3">
      <c r="A3216" s="2">
        <v>43857</v>
      </c>
      <c r="B3216" s="3" t="s">
        <v>16</v>
      </c>
      <c r="C3216" s="4" t="s">
        <v>11</v>
      </c>
      <c r="D3216" s="4">
        <v>1494</v>
      </c>
      <c r="E3216" s="4" t="s">
        <v>1</v>
      </c>
      <c r="F3216" s="5">
        <v>24</v>
      </c>
      <c r="G3216" s="7">
        <v>35856</v>
      </c>
    </row>
    <row r="3217" spans="1:7" x14ac:dyDescent="0.3">
      <c r="A3217" s="2">
        <v>43857</v>
      </c>
      <c r="B3217" s="3" t="s">
        <v>16</v>
      </c>
      <c r="C3217" s="4" t="s">
        <v>11</v>
      </c>
      <c r="D3217" s="4">
        <v>594</v>
      </c>
      <c r="E3217" s="4" t="s">
        <v>1</v>
      </c>
      <c r="F3217" s="5">
        <v>26.5</v>
      </c>
      <c r="G3217" s="7">
        <v>15741</v>
      </c>
    </row>
    <row r="3218" spans="1:7" x14ac:dyDescent="0.3">
      <c r="A3218" s="2">
        <v>43860</v>
      </c>
      <c r="B3218" s="3" t="s">
        <v>16</v>
      </c>
      <c r="C3218" s="4" t="s">
        <v>11</v>
      </c>
      <c r="D3218" s="4">
        <v>223</v>
      </c>
      <c r="E3218" s="4" t="s">
        <v>1</v>
      </c>
      <c r="F3218" s="5">
        <v>24</v>
      </c>
      <c r="G3218" s="7">
        <v>5352</v>
      </c>
    </row>
    <row r="3219" spans="1:7" x14ac:dyDescent="0.3">
      <c r="A3219" s="2">
        <v>43860</v>
      </c>
      <c r="B3219" s="3" t="s">
        <v>16</v>
      </c>
      <c r="C3219" s="4" t="s">
        <v>11</v>
      </c>
      <c r="D3219" s="4">
        <v>553</v>
      </c>
      <c r="E3219" s="4" t="s">
        <v>1</v>
      </c>
      <c r="F3219" s="5">
        <v>22.75</v>
      </c>
      <c r="G3219" s="7">
        <v>12580.75</v>
      </c>
    </row>
    <row r="3220" spans="1:7" x14ac:dyDescent="0.3">
      <c r="A3220" s="2">
        <v>43861</v>
      </c>
      <c r="B3220" s="3" t="s">
        <v>16</v>
      </c>
      <c r="C3220" s="4" t="s">
        <v>11</v>
      </c>
      <c r="D3220" s="4">
        <v>1010</v>
      </c>
      <c r="E3220" s="4" t="s">
        <v>1</v>
      </c>
      <c r="F3220" s="5">
        <v>24.25</v>
      </c>
      <c r="G3220" s="7">
        <v>24492.5</v>
      </c>
    </row>
    <row r="3221" spans="1:7" x14ac:dyDescent="0.3">
      <c r="A3221" s="2">
        <v>43861</v>
      </c>
      <c r="B3221" s="3" t="s">
        <v>16</v>
      </c>
      <c r="C3221" s="4" t="s">
        <v>11</v>
      </c>
      <c r="D3221" s="4">
        <v>246</v>
      </c>
      <c r="E3221" s="4" t="s">
        <v>1</v>
      </c>
      <c r="F3221" s="5">
        <v>24.25</v>
      </c>
      <c r="G3221" s="7">
        <v>5965.5</v>
      </c>
    </row>
    <row r="3222" spans="1:7" x14ac:dyDescent="0.3">
      <c r="A3222" s="2">
        <v>43861</v>
      </c>
      <c r="B3222" s="3" t="s">
        <v>16</v>
      </c>
      <c r="C3222" s="4" t="s">
        <v>11</v>
      </c>
      <c r="D3222" s="4">
        <v>209</v>
      </c>
      <c r="E3222" s="4" t="s">
        <v>1</v>
      </c>
      <c r="F3222" s="5">
        <v>24.25</v>
      </c>
      <c r="G3222" s="7">
        <v>5068.25</v>
      </c>
    </row>
    <row r="3223" spans="1:7" x14ac:dyDescent="0.3">
      <c r="A3223" s="2">
        <v>43861</v>
      </c>
      <c r="B3223" s="3" t="s">
        <v>16</v>
      </c>
      <c r="C3223" s="4" t="s">
        <v>11</v>
      </c>
      <c r="D3223" s="4">
        <v>549</v>
      </c>
      <c r="E3223" s="4" t="s">
        <v>1</v>
      </c>
      <c r="F3223" s="5">
        <v>23</v>
      </c>
      <c r="G3223" s="7">
        <v>12627</v>
      </c>
    </row>
    <row r="3224" spans="1:7" x14ac:dyDescent="0.3">
      <c r="A3224" s="2">
        <v>43861</v>
      </c>
      <c r="B3224" s="3" t="s">
        <v>16</v>
      </c>
      <c r="C3224" s="4" t="s">
        <v>11</v>
      </c>
      <c r="D3224" s="4">
        <v>289</v>
      </c>
      <c r="E3224" s="4" t="s">
        <v>1</v>
      </c>
      <c r="F3224" s="5">
        <v>24</v>
      </c>
      <c r="G3224" s="7">
        <v>6936</v>
      </c>
    </row>
    <row r="3225" spans="1:7" x14ac:dyDescent="0.3">
      <c r="A3225" s="2">
        <v>43862</v>
      </c>
      <c r="B3225" s="3" t="s">
        <v>16</v>
      </c>
      <c r="C3225" s="4" t="s">
        <v>11</v>
      </c>
      <c r="D3225" s="4">
        <v>234</v>
      </c>
      <c r="E3225" s="4" t="s">
        <v>1</v>
      </c>
      <c r="F3225" s="5">
        <v>24</v>
      </c>
      <c r="G3225" s="7">
        <v>5616</v>
      </c>
    </row>
    <row r="3226" spans="1:7" x14ac:dyDescent="0.3">
      <c r="A3226" s="2">
        <v>43862</v>
      </c>
      <c r="B3226" s="3" t="s">
        <v>16</v>
      </c>
      <c r="C3226" s="4" t="s">
        <v>11</v>
      </c>
      <c r="D3226" s="4">
        <v>1207</v>
      </c>
      <c r="E3226" s="4" t="s">
        <v>1</v>
      </c>
      <c r="F3226" s="5">
        <v>22.75</v>
      </c>
      <c r="G3226" s="7">
        <v>27459.25</v>
      </c>
    </row>
    <row r="3227" spans="1:7" x14ac:dyDescent="0.3">
      <c r="A3227" s="2">
        <v>43862</v>
      </c>
      <c r="B3227" s="3" t="s">
        <v>16</v>
      </c>
      <c r="C3227" s="4" t="s">
        <v>11</v>
      </c>
      <c r="D3227" s="4">
        <v>522</v>
      </c>
      <c r="E3227" s="4" t="s">
        <v>1</v>
      </c>
      <c r="F3227" s="5">
        <v>22.75</v>
      </c>
      <c r="G3227" s="7">
        <v>11875.5</v>
      </c>
    </row>
    <row r="3228" spans="1:7" x14ac:dyDescent="0.3">
      <c r="A3228" s="2">
        <v>43862</v>
      </c>
      <c r="B3228" s="3" t="s">
        <v>16</v>
      </c>
      <c r="C3228" s="4" t="s">
        <v>11</v>
      </c>
      <c r="D3228" s="4">
        <v>1133</v>
      </c>
      <c r="E3228" s="4" t="s">
        <v>1</v>
      </c>
      <c r="F3228" s="5">
        <v>22.75</v>
      </c>
      <c r="G3228" s="7">
        <v>25775.75</v>
      </c>
    </row>
    <row r="3229" spans="1:7" x14ac:dyDescent="0.3">
      <c r="A3229" s="2">
        <v>43862</v>
      </c>
      <c r="B3229" s="3" t="s">
        <v>16</v>
      </c>
      <c r="C3229" s="4" t="s">
        <v>11</v>
      </c>
      <c r="D3229" s="4">
        <v>530</v>
      </c>
      <c r="E3229" s="4" t="s">
        <v>1</v>
      </c>
      <c r="F3229" s="5">
        <v>24</v>
      </c>
      <c r="G3229" s="7">
        <v>12720</v>
      </c>
    </row>
    <row r="3230" spans="1:7" x14ac:dyDescent="0.3">
      <c r="A3230" s="2">
        <v>43864</v>
      </c>
      <c r="B3230" s="3" t="s">
        <v>16</v>
      </c>
      <c r="C3230" s="4" t="s">
        <v>11</v>
      </c>
      <c r="D3230" s="4">
        <v>1541</v>
      </c>
      <c r="E3230" s="4" t="s">
        <v>1</v>
      </c>
      <c r="F3230" s="5">
        <v>24.5</v>
      </c>
      <c r="G3230" s="7">
        <v>37754.5</v>
      </c>
    </row>
    <row r="3231" spans="1:7" x14ac:dyDescent="0.3">
      <c r="A3231" s="2">
        <v>43864</v>
      </c>
      <c r="B3231" s="3" t="s">
        <v>16</v>
      </c>
      <c r="C3231" s="4" t="s">
        <v>11</v>
      </c>
      <c r="D3231" s="4">
        <v>491</v>
      </c>
      <c r="E3231" s="4" t="s">
        <v>1</v>
      </c>
      <c r="F3231" s="5">
        <v>23.25</v>
      </c>
      <c r="G3231" s="7">
        <v>11415.75</v>
      </c>
    </row>
    <row r="3232" spans="1:7" x14ac:dyDescent="0.3">
      <c r="A3232" s="2">
        <v>43864</v>
      </c>
      <c r="B3232" s="3" t="s">
        <v>16</v>
      </c>
      <c r="C3232" s="4" t="s">
        <v>11</v>
      </c>
      <c r="D3232" s="4">
        <v>545</v>
      </c>
      <c r="E3232" s="4" t="s">
        <v>1</v>
      </c>
      <c r="F3232" s="5">
        <v>24.5</v>
      </c>
      <c r="G3232" s="7">
        <v>13352.5</v>
      </c>
    </row>
    <row r="3233" spans="1:7" x14ac:dyDescent="0.3">
      <c r="A3233" s="2">
        <v>43865</v>
      </c>
      <c r="B3233" s="3" t="s">
        <v>16</v>
      </c>
      <c r="C3233" s="4" t="s">
        <v>11</v>
      </c>
      <c r="D3233" s="4">
        <v>452</v>
      </c>
      <c r="E3233" s="4" t="s">
        <v>1</v>
      </c>
      <c r="F3233" s="5">
        <v>24</v>
      </c>
      <c r="G3233" s="7">
        <v>10848</v>
      </c>
    </row>
    <row r="3234" spans="1:7" x14ac:dyDescent="0.3">
      <c r="A3234" s="2">
        <v>43866</v>
      </c>
      <c r="B3234" s="3" t="s">
        <v>16</v>
      </c>
      <c r="C3234" s="4" t="s">
        <v>11</v>
      </c>
      <c r="D3234" s="4">
        <v>442</v>
      </c>
      <c r="E3234" s="4" t="s">
        <v>1</v>
      </c>
      <c r="F3234" s="5">
        <v>24</v>
      </c>
      <c r="G3234" s="7">
        <v>10608</v>
      </c>
    </row>
    <row r="3235" spans="1:7" x14ac:dyDescent="0.3">
      <c r="A3235" s="2">
        <v>43866</v>
      </c>
      <c r="B3235" s="3" t="s">
        <v>16</v>
      </c>
      <c r="C3235" s="4" t="s">
        <v>11</v>
      </c>
      <c r="D3235" s="4">
        <v>772</v>
      </c>
      <c r="E3235" s="4" t="s">
        <v>1</v>
      </c>
      <c r="F3235" s="5">
        <v>24</v>
      </c>
      <c r="G3235" s="7">
        <v>18528</v>
      </c>
    </row>
    <row r="3236" spans="1:7" x14ac:dyDescent="0.3">
      <c r="A3236" s="2">
        <v>43869</v>
      </c>
      <c r="B3236" s="3" t="s">
        <v>16</v>
      </c>
      <c r="C3236" s="4" t="s">
        <v>11</v>
      </c>
      <c r="D3236" s="4">
        <v>615</v>
      </c>
      <c r="E3236" s="4" t="s">
        <v>1</v>
      </c>
      <c r="F3236" s="5">
        <v>24.25</v>
      </c>
      <c r="G3236" s="7">
        <v>14913.75</v>
      </c>
    </row>
    <row r="3237" spans="1:7" x14ac:dyDescent="0.3">
      <c r="A3237" s="2">
        <v>43869</v>
      </c>
      <c r="B3237" s="3" t="s">
        <v>16</v>
      </c>
      <c r="C3237" s="4" t="s">
        <v>11</v>
      </c>
      <c r="D3237" s="4">
        <v>483</v>
      </c>
      <c r="E3237" s="4" t="s">
        <v>1</v>
      </c>
      <c r="F3237" s="5">
        <v>22</v>
      </c>
      <c r="G3237" s="7">
        <v>10626</v>
      </c>
    </row>
    <row r="3238" spans="1:7" x14ac:dyDescent="0.3">
      <c r="A3238" s="2">
        <v>43869</v>
      </c>
      <c r="B3238" s="3" t="s">
        <v>16</v>
      </c>
      <c r="C3238" s="4" t="s">
        <v>11</v>
      </c>
      <c r="D3238" s="4">
        <v>1004</v>
      </c>
      <c r="E3238" s="4" t="s">
        <v>1</v>
      </c>
      <c r="F3238" s="5">
        <v>22</v>
      </c>
      <c r="G3238" s="7">
        <v>22088</v>
      </c>
    </row>
    <row r="3239" spans="1:7" x14ac:dyDescent="0.3">
      <c r="A3239" s="2">
        <v>43869</v>
      </c>
      <c r="B3239" s="3" t="s">
        <v>16</v>
      </c>
      <c r="C3239" s="4" t="s">
        <v>11</v>
      </c>
      <c r="D3239" s="4">
        <v>1066</v>
      </c>
      <c r="E3239" s="4" t="s">
        <v>1</v>
      </c>
      <c r="F3239" s="5">
        <v>22</v>
      </c>
      <c r="G3239" s="7">
        <v>23452</v>
      </c>
    </row>
    <row r="3240" spans="1:7" x14ac:dyDescent="0.3">
      <c r="A3240" s="2">
        <v>43869</v>
      </c>
      <c r="B3240" s="3" t="s">
        <v>16</v>
      </c>
      <c r="C3240" s="4" t="s">
        <v>11</v>
      </c>
      <c r="D3240" s="4">
        <v>579</v>
      </c>
      <c r="E3240" s="4" t="s">
        <v>1</v>
      </c>
      <c r="F3240" s="5">
        <v>23.25</v>
      </c>
      <c r="G3240" s="7">
        <v>13461.75</v>
      </c>
    </row>
    <row r="3241" spans="1:7" x14ac:dyDescent="0.3">
      <c r="A3241" s="2">
        <v>43869</v>
      </c>
      <c r="B3241" s="3" t="s">
        <v>16</v>
      </c>
      <c r="C3241" s="4" t="s">
        <v>11</v>
      </c>
      <c r="D3241" s="4">
        <v>510</v>
      </c>
      <c r="E3241" s="4" t="s">
        <v>1</v>
      </c>
      <c r="F3241" s="5">
        <v>23.25</v>
      </c>
      <c r="G3241" s="7">
        <v>11857.5</v>
      </c>
    </row>
    <row r="3242" spans="1:7" x14ac:dyDescent="0.3">
      <c r="A3242" s="2">
        <v>43869</v>
      </c>
      <c r="B3242" s="3" t="s">
        <v>16</v>
      </c>
      <c r="C3242" s="4" t="s">
        <v>11</v>
      </c>
      <c r="D3242" s="4">
        <v>1739</v>
      </c>
      <c r="E3242" s="4" t="s">
        <v>1</v>
      </c>
      <c r="F3242" s="5">
        <v>22</v>
      </c>
      <c r="G3242" s="7">
        <v>38258</v>
      </c>
    </row>
    <row r="3243" spans="1:7" x14ac:dyDescent="0.3">
      <c r="A3243" s="2">
        <v>43873</v>
      </c>
      <c r="B3243" s="3" t="s">
        <v>16</v>
      </c>
      <c r="C3243" s="4" t="s">
        <v>11</v>
      </c>
      <c r="D3243" s="4">
        <v>482</v>
      </c>
      <c r="E3243" s="4" t="s">
        <v>1</v>
      </c>
      <c r="F3243" s="5">
        <v>23</v>
      </c>
      <c r="G3243" s="7">
        <v>11086</v>
      </c>
    </row>
    <row r="3244" spans="1:7" x14ac:dyDescent="0.3">
      <c r="A3244" s="2">
        <v>43873</v>
      </c>
      <c r="B3244" s="3" t="s">
        <v>16</v>
      </c>
      <c r="C3244" s="4" t="s">
        <v>11</v>
      </c>
      <c r="D3244" s="4">
        <v>654</v>
      </c>
      <c r="E3244" s="4" t="s">
        <v>1</v>
      </c>
      <c r="F3244" s="5">
        <v>23</v>
      </c>
      <c r="G3244" s="7">
        <v>15042</v>
      </c>
    </row>
    <row r="3245" spans="1:7" x14ac:dyDescent="0.3">
      <c r="A3245" s="2">
        <v>43874</v>
      </c>
      <c r="B3245" s="3" t="s">
        <v>16</v>
      </c>
      <c r="C3245" s="4" t="s">
        <v>11</v>
      </c>
      <c r="D3245" s="4">
        <v>1155</v>
      </c>
      <c r="E3245" s="4" t="s">
        <v>1</v>
      </c>
      <c r="F3245" s="5">
        <v>23</v>
      </c>
      <c r="G3245" s="7">
        <v>26565</v>
      </c>
    </row>
    <row r="3246" spans="1:7" x14ac:dyDescent="0.3">
      <c r="A3246" s="2">
        <v>43874</v>
      </c>
      <c r="B3246" s="3" t="s">
        <v>16</v>
      </c>
      <c r="C3246" s="4" t="s">
        <v>11</v>
      </c>
      <c r="D3246" s="4">
        <v>540</v>
      </c>
      <c r="E3246" s="4" t="s">
        <v>1</v>
      </c>
      <c r="F3246" s="5">
        <v>23</v>
      </c>
      <c r="G3246" s="7">
        <v>12420</v>
      </c>
    </row>
    <row r="3247" spans="1:7" x14ac:dyDescent="0.3">
      <c r="A3247" s="2">
        <v>43875</v>
      </c>
      <c r="B3247" s="3" t="s">
        <v>16</v>
      </c>
      <c r="C3247" s="4" t="s">
        <v>11</v>
      </c>
      <c r="D3247" s="4">
        <v>1045</v>
      </c>
      <c r="E3247" s="4" t="s">
        <v>1</v>
      </c>
      <c r="F3247" s="5">
        <v>23</v>
      </c>
      <c r="G3247" s="7">
        <v>24035</v>
      </c>
    </row>
    <row r="3248" spans="1:7" x14ac:dyDescent="0.3">
      <c r="A3248" s="2">
        <v>43875</v>
      </c>
      <c r="B3248" s="3" t="s">
        <v>16</v>
      </c>
      <c r="C3248" s="4" t="s">
        <v>11</v>
      </c>
      <c r="D3248" s="4">
        <v>610</v>
      </c>
      <c r="E3248" s="4" t="s">
        <v>1</v>
      </c>
      <c r="F3248" s="5">
        <v>26.5</v>
      </c>
      <c r="G3248" s="7">
        <v>16165</v>
      </c>
    </row>
    <row r="3249" spans="1:7" x14ac:dyDescent="0.3">
      <c r="A3249" s="2">
        <v>43875</v>
      </c>
      <c r="B3249" s="3" t="s">
        <v>16</v>
      </c>
      <c r="C3249" s="4" t="s">
        <v>11</v>
      </c>
      <c r="D3249" s="4">
        <v>826</v>
      </c>
      <c r="E3249" s="4" t="s">
        <v>1</v>
      </c>
      <c r="F3249" s="5">
        <v>23</v>
      </c>
      <c r="G3249" s="7">
        <v>18998</v>
      </c>
    </row>
    <row r="3250" spans="1:7" x14ac:dyDescent="0.3">
      <c r="A3250" s="2">
        <v>43880</v>
      </c>
      <c r="B3250" s="3" t="s">
        <v>16</v>
      </c>
      <c r="C3250" s="4" t="s">
        <v>11</v>
      </c>
      <c r="D3250" s="4">
        <v>1511</v>
      </c>
      <c r="E3250" s="4" t="s">
        <v>1</v>
      </c>
      <c r="F3250" s="5">
        <v>23.5</v>
      </c>
      <c r="G3250" s="7">
        <v>35508.5</v>
      </c>
    </row>
    <row r="3251" spans="1:7" x14ac:dyDescent="0.3">
      <c r="A3251" s="2">
        <v>43883</v>
      </c>
      <c r="B3251" s="3" t="s">
        <v>16</v>
      </c>
      <c r="C3251" s="4" t="s">
        <v>11</v>
      </c>
      <c r="D3251" s="4">
        <v>768</v>
      </c>
      <c r="E3251" s="4" t="s">
        <v>1</v>
      </c>
      <c r="F3251" s="5">
        <v>21.75</v>
      </c>
      <c r="G3251" s="7">
        <v>16704</v>
      </c>
    </row>
    <row r="3252" spans="1:7" x14ac:dyDescent="0.3">
      <c r="A3252" s="2">
        <v>43883</v>
      </c>
      <c r="B3252" s="3" t="s">
        <v>16</v>
      </c>
      <c r="C3252" s="4" t="s">
        <v>11</v>
      </c>
      <c r="D3252" s="4">
        <v>775</v>
      </c>
      <c r="E3252" s="4" t="s">
        <v>1</v>
      </c>
      <c r="F3252" s="5">
        <v>21.75</v>
      </c>
      <c r="G3252" s="7">
        <v>16856.25</v>
      </c>
    </row>
    <row r="3253" spans="1:7" x14ac:dyDescent="0.3">
      <c r="A3253" s="2">
        <v>43883</v>
      </c>
      <c r="B3253" s="3" t="s">
        <v>16</v>
      </c>
      <c r="C3253" s="4" t="s">
        <v>11</v>
      </c>
      <c r="D3253" s="4">
        <v>768</v>
      </c>
      <c r="E3253" s="4" t="s">
        <v>1</v>
      </c>
      <c r="F3253" s="5">
        <v>21.75</v>
      </c>
      <c r="G3253" s="7">
        <v>16704</v>
      </c>
    </row>
    <row r="3254" spans="1:7" x14ac:dyDescent="0.3">
      <c r="A3254" s="2">
        <v>43883</v>
      </c>
      <c r="B3254" s="3" t="s">
        <v>16</v>
      </c>
      <c r="C3254" s="4" t="s">
        <v>11</v>
      </c>
      <c r="D3254" s="4">
        <v>775</v>
      </c>
      <c r="E3254" s="4" t="s">
        <v>1</v>
      </c>
      <c r="F3254" s="5">
        <v>21.75</v>
      </c>
      <c r="G3254" s="7">
        <v>16856.25</v>
      </c>
    </row>
    <row r="3255" spans="1:7" x14ac:dyDescent="0.3">
      <c r="A3255" s="2">
        <v>43886</v>
      </c>
      <c r="B3255" s="3" t="s">
        <v>16</v>
      </c>
      <c r="C3255" s="4" t="s">
        <v>11</v>
      </c>
      <c r="D3255" s="4">
        <v>700</v>
      </c>
      <c r="E3255" s="4" t="s">
        <v>1</v>
      </c>
      <c r="F3255" s="5">
        <v>27.5</v>
      </c>
      <c r="G3255" s="7">
        <v>19250</v>
      </c>
    </row>
    <row r="3256" spans="1:7" x14ac:dyDescent="0.3">
      <c r="A3256" s="2">
        <v>43888</v>
      </c>
      <c r="B3256" s="3" t="s">
        <v>16</v>
      </c>
      <c r="C3256" s="4" t="s">
        <v>11</v>
      </c>
      <c r="D3256" s="4">
        <v>302</v>
      </c>
      <c r="E3256" s="4" t="s">
        <v>1</v>
      </c>
      <c r="F3256" s="5">
        <v>27</v>
      </c>
      <c r="G3256" s="7">
        <v>8154</v>
      </c>
    </row>
    <row r="3257" spans="1:7" x14ac:dyDescent="0.3">
      <c r="A3257" s="2">
        <v>43888</v>
      </c>
      <c r="B3257" s="3" t="s">
        <v>16</v>
      </c>
      <c r="C3257" s="4" t="s">
        <v>11</v>
      </c>
      <c r="D3257" s="4">
        <v>553</v>
      </c>
      <c r="E3257" s="4" t="s">
        <v>1</v>
      </c>
      <c r="F3257" s="5">
        <v>23</v>
      </c>
      <c r="G3257" s="7">
        <v>12719</v>
      </c>
    </row>
    <row r="3258" spans="1:7" x14ac:dyDescent="0.3">
      <c r="A3258" s="2">
        <v>43893</v>
      </c>
      <c r="B3258" s="3" t="s">
        <v>16</v>
      </c>
      <c r="C3258" s="4" t="s">
        <v>11</v>
      </c>
      <c r="D3258" s="4">
        <v>989</v>
      </c>
      <c r="E3258" s="4" t="s">
        <v>1</v>
      </c>
      <c r="F3258" s="5">
        <v>23.75</v>
      </c>
      <c r="G3258" s="7">
        <v>23488.75</v>
      </c>
    </row>
    <row r="3259" spans="1:7" x14ac:dyDescent="0.3">
      <c r="A3259" s="2">
        <v>43893</v>
      </c>
      <c r="B3259" s="3" t="s">
        <v>16</v>
      </c>
      <c r="C3259" s="4" t="s">
        <v>11</v>
      </c>
      <c r="D3259" s="4">
        <v>606</v>
      </c>
      <c r="E3259" s="4" t="s">
        <v>1</v>
      </c>
      <c r="F3259" s="5">
        <v>24.5</v>
      </c>
      <c r="G3259" s="7">
        <v>14847</v>
      </c>
    </row>
    <row r="3260" spans="1:7" x14ac:dyDescent="0.3">
      <c r="A3260" s="2">
        <v>43893</v>
      </c>
      <c r="B3260" s="3" t="s">
        <v>16</v>
      </c>
      <c r="C3260" s="4" t="s">
        <v>11</v>
      </c>
      <c r="D3260" s="4">
        <v>777</v>
      </c>
      <c r="E3260" s="4" t="s">
        <v>1</v>
      </c>
      <c r="F3260" s="5">
        <v>26</v>
      </c>
      <c r="G3260" s="7">
        <v>20202</v>
      </c>
    </row>
    <row r="3261" spans="1:7" x14ac:dyDescent="0.3">
      <c r="A3261" s="2">
        <v>43893</v>
      </c>
      <c r="B3261" s="3" t="s">
        <v>16</v>
      </c>
      <c r="C3261" s="4" t="s">
        <v>11</v>
      </c>
      <c r="D3261" s="4">
        <v>905</v>
      </c>
      <c r="E3261" s="4" t="s">
        <v>1</v>
      </c>
      <c r="F3261" s="5">
        <v>23.75</v>
      </c>
      <c r="G3261" s="7">
        <v>21493.75</v>
      </c>
    </row>
    <row r="3262" spans="1:7" x14ac:dyDescent="0.3">
      <c r="A3262" s="2">
        <v>43896</v>
      </c>
      <c r="B3262" s="3" t="s">
        <v>16</v>
      </c>
      <c r="C3262" s="4" t="s">
        <v>11</v>
      </c>
      <c r="D3262" s="4">
        <v>320</v>
      </c>
      <c r="E3262" s="4" t="s">
        <v>1</v>
      </c>
      <c r="F3262" s="5">
        <v>24</v>
      </c>
      <c r="G3262" s="7">
        <v>7680</v>
      </c>
    </row>
    <row r="3263" spans="1:7" x14ac:dyDescent="0.3">
      <c r="A3263" s="2">
        <v>43896</v>
      </c>
      <c r="B3263" s="3" t="s">
        <v>16</v>
      </c>
      <c r="C3263" s="4" t="s">
        <v>11</v>
      </c>
      <c r="D3263" s="4">
        <v>504</v>
      </c>
      <c r="E3263" s="4" t="s">
        <v>1</v>
      </c>
      <c r="F3263" s="5">
        <v>24</v>
      </c>
      <c r="G3263" s="7">
        <v>12096</v>
      </c>
    </row>
    <row r="3264" spans="1:7" x14ac:dyDescent="0.3">
      <c r="A3264" s="2">
        <v>43896</v>
      </c>
      <c r="B3264" s="3" t="s">
        <v>16</v>
      </c>
      <c r="C3264" s="4" t="s">
        <v>11</v>
      </c>
      <c r="D3264" s="4">
        <v>491</v>
      </c>
      <c r="E3264" s="4" t="s">
        <v>1</v>
      </c>
      <c r="F3264" s="5">
        <v>24</v>
      </c>
      <c r="G3264" s="7">
        <v>11784</v>
      </c>
    </row>
    <row r="3265" spans="1:7" x14ac:dyDescent="0.3">
      <c r="A3265" s="2">
        <v>43896</v>
      </c>
      <c r="B3265" s="3" t="s">
        <v>16</v>
      </c>
      <c r="C3265" s="4" t="s">
        <v>11</v>
      </c>
      <c r="D3265" s="4">
        <v>534</v>
      </c>
      <c r="E3265" s="4" t="s">
        <v>1</v>
      </c>
      <c r="F3265" s="5">
        <v>24</v>
      </c>
      <c r="G3265" s="7">
        <v>12816</v>
      </c>
    </row>
    <row r="3266" spans="1:7" x14ac:dyDescent="0.3">
      <c r="A3266" s="2">
        <v>43896</v>
      </c>
      <c r="B3266" s="3" t="s">
        <v>16</v>
      </c>
      <c r="C3266" s="4" t="s">
        <v>11</v>
      </c>
      <c r="D3266" s="4">
        <v>406</v>
      </c>
      <c r="E3266" s="4" t="s">
        <v>1</v>
      </c>
      <c r="F3266" s="5">
        <v>36.5</v>
      </c>
      <c r="G3266" s="7">
        <v>14819</v>
      </c>
    </row>
    <row r="3267" spans="1:7" x14ac:dyDescent="0.3">
      <c r="A3267" s="2">
        <v>43896</v>
      </c>
      <c r="B3267" s="3" t="s">
        <v>16</v>
      </c>
      <c r="C3267" s="4" t="s">
        <v>11</v>
      </c>
      <c r="D3267" s="4">
        <v>298</v>
      </c>
      <c r="E3267" s="4" t="s">
        <v>1</v>
      </c>
      <c r="F3267" s="5">
        <v>23</v>
      </c>
      <c r="G3267" s="7">
        <v>6854</v>
      </c>
    </row>
    <row r="3268" spans="1:7" x14ac:dyDescent="0.3">
      <c r="A3268" s="2">
        <v>43896</v>
      </c>
      <c r="B3268" s="3" t="s">
        <v>16</v>
      </c>
      <c r="C3268" s="4" t="s">
        <v>11</v>
      </c>
      <c r="D3268" s="4">
        <v>344</v>
      </c>
      <c r="E3268" s="4" t="s">
        <v>1</v>
      </c>
      <c r="F3268" s="5">
        <v>24.25</v>
      </c>
      <c r="G3268" s="7">
        <v>8342</v>
      </c>
    </row>
    <row r="3269" spans="1:7" x14ac:dyDescent="0.3">
      <c r="A3269" s="2">
        <v>43896</v>
      </c>
      <c r="B3269" s="3" t="s">
        <v>16</v>
      </c>
      <c r="C3269" s="4" t="s">
        <v>11</v>
      </c>
      <c r="D3269" s="4">
        <v>290</v>
      </c>
      <c r="E3269" s="4" t="s">
        <v>1</v>
      </c>
      <c r="F3269" s="5">
        <v>24</v>
      </c>
      <c r="G3269" s="7">
        <v>6960</v>
      </c>
    </row>
    <row r="3270" spans="1:7" x14ac:dyDescent="0.3">
      <c r="A3270" s="2">
        <v>43897</v>
      </c>
      <c r="B3270" s="3" t="s">
        <v>16</v>
      </c>
      <c r="C3270" s="4" t="s">
        <v>11</v>
      </c>
      <c r="D3270" s="4">
        <v>310</v>
      </c>
      <c r="E3270" s="4" t="s">
        <v>1</v>
      </c>
      <c r="F3270" s="5">
        <v>24</v>
      </c>
      <c r="G3270" s="7">
        <v>7440</v>
      </c>
    </row>
    <row r="3271" spans="1:7" x14ac:dyDescent="0.3">
      <c r="A3271" s="2">
        <v>43901</v>
      </c>
      <c r="B3271" s="3" t="s">
        <v>16</v>
      </c>
      <c r="C3271" s="4" t="s">
        <v>11</v>
      </c>
      <c r="D3271" s="4">
        <v>500</v>
      </c>
      <c r="E3271" s="4" t="s">
        <v>1</v>
      </c>
      <c r="F3271" s="5">
        <v>24</v>
      </c>
      <c r="G3271" s="7">
        <v>12000</v>
      </c>
    </row>
    <row r="3272" spans="1:7" x14ac:dyDescent="0.3">
      <c r="A3272" s="2">
        <v>43901</v>
      </c>
      <c r="B3272" s="3" t="s">
        <v>16</v>
      </c>
      <c r="C3272" s="4" t="s">
        <v>11</v>
      </c>
      <c r="D3272" s="4">
        <v>619</v>
      </c>
      <c r="E3272" s="4" t="s">
        <v>1</v>
      </c>
      <c r="F3272" s="5">
        <v>24</v>
      </c>
      <c r="G3272" s="7">
        <v>14856</v>
      </c>
    </row>
    <row r="3273" spans="1:7" x14ac:dyDescent="0.3">
      <c r="A3273" s="2">
        <v>43903</v>
      </c>
      <c r="B3273" s="3" t="s">
        <v>16</v>
      </c>
      <c r="C3273" s="4" t="s">
        <v>11</v>
      </c>
      <c r="D3273" s="4">
        <v>323</v>
      </c>
      <c r="E3273" s="4" t="s">
        <v>1</v>
      </c>
      <c r="F3273" s="5">
        <v>23</v>
      </c>
      <c r="G3273" s="7">
        <v>7429</v>
      </c>
    </row>
    <row r="3274" spans="1:7" x14ac:dyDescent="0.3">
      <c r="A3274" s="2">
        <v>43904</v>
      </c>
      <c r="B3274" s="3" t="s">
        <v>16</v>
      </c>
      <c r="C3274" s="4" t="s">
        <v>11</v>
      </c>
      <c r="D3274" s="4">
        <v>785</v>
      </c>
      <c r="E3274" s="4" t="s">
        <v>1</v>
      </c>
      <c r="F3274" s="5">
        <v>23</v>
      </c>
      <c r="G3274" s="7">
        <v>18055</v>
      </c>
    </row>
    <row r="3275" spans="1:7" x14ac:dyDescent="0.3">
      <c r="A3275" s="2">
        <v>43906</v>
      </c>
      <c r="B3275" s="3" t="s">
        <v>16</v>
      </c>
      <c r="C3275" s="4" t="s">
        <v>11</v>
      </c>
      <c r="D3275" s="4">
        <v>688</v>
      </c>
      <c r="E3275" s="4" t="s">
        <v>1</v>
      </c>
      <c r="F3275" s="5">
        <v>23.5</v>
      </c>
      <c r="G3275" s="7">
        <v>16168</v>
      </c>
    </row>
    <row r="3276" spans="1:7" x14ac:dyDescent="0.3">
      <c r="A3276" s="2">
        <v>43906</v>
      </c>
      <c r="B3276" s="3" t="s">
        <v>16</v>
      </c>
      <c r="C3276" s="4" t="s">
        <v>11</v>
      </c>
      <c r="D3276" s="4">
        <v>584</v>
      </c>
      <c r="E3276" s="4" t="s">
        <v>1</v>
      </c>
      <c r="F3276" s="5">
        <v>23.5</v>
      </c>
      <c r="G3276" s="7">
        <v>13724</v>
      </c>
    </row>
    <row r="3277" spans="1:7" x14ac:dyDescent="0.3">
      <c r="A3277" s="2">
        <v>43909</v>
      </c>
      <c r="B3277" s="3" t="s">
        <v>16</v>
      </c>
      <c r="C3277" s="4" t="s">
        <v>11</v>
      </c>
      <c r="D3277" s="4">
        <v>508</v>
      </c>
      <c r="E3277" s="4" t="s">
        <v>1</v>
      </c>
      <c r="F3277" s="5">
        <v>24.5</v>
      </c>
      <c r="G3277" s="7">
        <v>12446</v>
      </c>
    </row>
    <row r="3278" spans="1:7" x14ac:dyDescent="0.3">
      <c r="A3278" s="2">
        <v>43909</v>
      </c>
      <c r="B3278" s="3" t="s">
        <v>16</v>
      </c>
      <c r="C3278" s="4" t="s">
        <v>11</v>
      </c>
      <c r="D3278" s="4">
        <v>591</v>
      </c>
      <c r="E3278" s="4" t="s">
        <v>1</v>
      </c>
      <c r="F3278" s="5">
        <v>24.5</v>
      </c>
      <c r="G3278" s="7">
        <v>14479.5</v>
      </c>
    </row>
    <row r="3279" spans="1:7" x14ac:dyDescent="0.3">
      <c r="A3279" s="2">
        <v>43913</v>
      </c>
      <c r="B3279" s="3" t="s">
        <v>16</v>
      </c>
      <c r="C3279" s="4" t="s">
        <v>11</v>
      </c>
      <c r="D3279" s="4">
        <v>582</v>
      </c>
      <c r="E3279" s="4" t="s">
        <v>1</v>
      </c>
      <c r="F3279" s="5">
        <v>24.5</v>
      </c>
      <c r="G3279" s="7">
        <v>14259</v>
      </c>
    </row>
    <row r="3280" spans="1:7" x14ac:dyDescent="0.3">
      <c r="A3280" s="2">
        <v>43913</v>
      </c>
      <c r="B3280" s="3" t="s">
        <v>16</v>
      </c>
      <c r="C3280" s="4" t="s">
        <v>11</v>
      </c>
      <c r="D3280" s="4">
        <v>554</v>
      </c>
      <c r="E3280" s="4" t="s">
        <v>1</v>
      </c>
      <c r="F3280" s="5">
        <v>24.5</v>
      </c>
      <c r="G3280" s="7">
        <v>13573</v>
      </c>
    </row>
    <row r="3281" spans="1:7" x14ac:dyDescent="0.3">
      <c r="A3281" s="2">
        <v>43980</v>
      </c>
      <c r="B3281" s="3" t="s">
        <v>16</v>
      </c>
      <c r="C3281" s="4" t="s">
        <v>11</v>
      </c>
      <c r="D3281" s="4">
        <v>476</v>
      </c>
      <c r="E3281" s="4" t="s">
        <v>1</v>
      </c>
      <c r="F3281" s="5">
        <v>25</v>
      </c>
      <c r="G3281" s="7">
        <v>11900</v>
      </c>
    </row>
    <row r="3282" spans="1:7" x14ac:dyDescent="0.3">
      <c r="A3282" s="2">
        <v>43980</v>
      </c>
      <c r="B3282" s="3" t="s">
        <v>16</v>
      </c>
      <c r="C3282" s="4" t="s">
        <v>11</v>
      </c>
      <c r="D3282" s="4">
        <v>575</v>
      </c>
      <c r="E3282" s="4" t="s">
        <v>1</v>
      </c>
      <c r="F3282" s="5">
        <v>25</v>
      </c>
      <c r="G3282" s="7">
        <v>14375</v>
      </c>
    </row>
    <row r="3283" spans="1:7" x14ac:dyDescent="0.3">
      <c r="A3283" s="2">
        <v>43980</v>
      </c>
      <c r="B3283" s="3" t="s">
        <v>16</v>
      </c>
      <c r="C3283" s="4" t="s">
        <v>11</v>
      </c>
      <c r="D3283" s="4">
        <v>695</v>
      </c>
      <c r="E3283" s="4" t="s">
        <v>1</v>
      </c>
      <c r="F3283" s="5">
        <v>25</v>
      </c>
      <c r="G3283" s="7">
        <v>17375</v>
      </c>
    </row>
    <row r="3284" spans="1:7" x14ac:dyDescent="0.3">
      <c r="A3284" s="2">
        <v>43980</v>
      </c>
      <c r="B3284" s="3" t="s">
        <v>16</v>
      </c>
      <c r="C3284" s="4" t="s">
        <v>11</v>
      </c>
      <c r="D3284" s="4">
        <v>908</v>
      </c>
      <c r="E3284" s="4" t="s">
        <v>1</v>
      </c>
      <c r="F3284" s="5">
        <v>25</v>
      </c>
      <c r="G3284" s="7">
        <v>22700</v>
      </c>
    </row>
    <row r="3285" spans="1:7" x14ac:dyDescent="0.3">
      <c r="A3285" s="2">
        <v>43987</v>
      </c>
      <c r="B3285" s="3" t="s">
        <v>16</v>
      </c>
      <c r="C3285" s="4" t="s">
        <v>11</v>
      </c>
      <c r="D3285" s="4">
        <v>530</v>
      </c>
      <c r="E3285" s="4" t="s">
        <v>1</v>
      </c>
      <c r="F3285" s="5">
        <v>23.75</v>
      </c>
      <c r="G3285" s="7">
        <v>12587.5</v>
      </c>
    </row>
    <row r="3286" spans="1:7" x14ac:dyDescent="0.3">
      <c r="A3286" s="2">
        <v>43987</v>
      </c>
      <c r="B3286" s="3" t="s">
        <v>16</v>
      </c>
      <c r="C3286" s="4" t="s">
        <v>11</v>
      </c>
      <c r="D3286" s="4">
        <v>586</v>
      </c>
      <c r="E3286" s="4" t="s">
        <v>1</v>
      </c>
      <c r="F3286" s="5">
        <v>25</v>
      </c>
      <c r="G3286" s="7">
        <v>14650</v>
      </c>
    </row>
    <row r="3287" spans="1:7" x14ac:dyDescent="0.3">
      <c r="A3287" s="2">
        <v>43998</v>
      </c>
      <c r="B3287" s="3" t="s">
        <v>16</v>
      </c>
      <c r="C3287" s="4" t="s">
        <v>11</v>
      </c>
      <c r="D3287" s="4">
        <v>452</v>
      </c>
      <c r="E3287" s="4" t="s">
        <v>1</v>
      </c>
      <c r="F3287" s="5">
        <v>25</v>
      </c>
      <c r="G3287" s="7">
        <v>11300</v>
      </c>
    </row>
    <row r="3288" spans="1:7" x14ac:dyDescent="0.3">
      <c r="A3288" s="2">
        <v>43999</v>
      </c>
      <c r="B3288" s="3" t="s">
        <v>16</v>
      </c>
      <c r="C3288" s="4" t="s">
        <v>11</v>
      </c>
      <c r="D3288" s="4">
        <v>634</v>
      </c>
      <c r="E3288" s="4" t="s">
        <v>1</v>
      </c>
      <c r="F3288" s="5">
        <v>22.75</v>
      </c>
      <c r="G3288" s="7">
        <v>14423.5</v>
      </c>
    </row>
    <row r="3289" spans="1:7" x14ac:dyDescent="0.3">
      <c r="A3289" s="2">
        <v>43999</v>
      </c>
      <c r="B3289" s="3" t="s">
        <v>16</v>
      </c>
      <c r="C3289" s="4" t="s">
        <v>11</v>
      </c>
      <c r="D3289" s="4">
        <v>1217</v>
      </c>
      <c r="E3289" s="4" t="s">
        <v>1</v>
      </c>
      <c r="F3289" s="5">
        <v>22.75</v>
      </c>
      <c r="G3289" s="7">
        <v>27686.75</v>
      </c>
    </row>
    <row r="3290" spans="1:7" x14ac:dyDescent="0.3">
      <c r="A3290" s="2">
        <v>44000</v>
      </c>
      <c r="B3290" s="3" t="s">
        <v>16</v>
      </c>
      <c r="C3290" s="4" t="s">
        <v>11</v>
      </c>
      <c r="D3290" s="4">
        <v>547</v>
      </c>
      <c r="E3290" s="4" t="s">
        <v>1</v>
      </c>
      <c r="F3290" s="5">
        <v>22.75</v>
      </c>
      <c r="G3290" s="7">
        <v>12444.25</v>
      </c>
    </row>
    <row r="3291" spans="1:7" x14ac:dyDescent="0.3">
      <c r="A3291" s="2">
        <v>44000</v>
      </c>
      <c r="B3291" s="3" t="s">
        <v>16</v>
      </c>
      <c r="C3291" s="4" t="s">
        <v>11</v>
      </c>
      <c r="D3291" s="4">
        <v>554</v>
      </c>
      <c r="E3291" s="4" t="s">
        <v>1</v>
      </c>
      <c r="F3291" s="5">
        <v>22.75</v>
      </c>
      <c r="G3291" s="7">
        <v>12603.5</v>
      </c>
    </row>
    <row r="3292" spans="1:7" x14ac:dyDescent="0.3">
      <c r="A3292" s="2">
        <v>44000</v>
      </c>
      <c r="B3292" s="3" t="s">
        <v>16</v>
      </c>
      <c r="C3292" s="4" t="s">
        <v>11</v>
      </c>
      <c r="D3292" s="4">
        <v>1152</v>
      </c>
      <c r="E3292" s="4" t="s">
        <v>1</v>
      </c>
      <c r="F3292" s="5">
        <v>24</v>
      </c>
      <c r="G3292" s="7">
        <v>27648</v>
      </c>
    </row>
    <row r="3293" spans="1:7" x14ac:dyDescent="0.3">
      <c r="A3293" s="2">
        <v>44000</v>
      </c>
      <c r="B3293" s="3" t="s">
        <v>16</v>
      </c>
      <c r="C3293" s="4" t="s">
        <v>11</v>
      </c>
      <c r="D3293" s="4">
        <v>351</v>
      </c>
      <c r="E3293" s="4" t="s">
        <v>1</v>
      </c>
      <c r="F3293" s="5">
        <v>27.5</v>
      </c>
      <c r="G3293" s="7">
        <v>9652.5</v>
      </c>
    </row>
    <row r="3294" spans="1:7" x14ac:dyDescent="0.3">
      <c r="A3294" s="2">
        <v>44002</v>
      </c>
      <c r="B3294" s="3" t="s">
        <v>16</v>
      </c>
      <c r="C3294" s="4" t="s">
        <v>11</v>
      </c>
      <c r="D3294" s="4">
        <v>477</v>
      </c>
      <c r="E3294" s="4" t="s">
        <v>1</v>
      </c>
      <c r="F3294" s="5">
        <v>23.25</v>
      </c>
      <c r="G3294" s="7">
        <v>11090.25</v>
      </c>
    </row>
    <row r="3295" spans="1:7" x14ac:dyDescent="0.3">
      <c r="A3295" s="2">
        <v>44002</v>
      </c>
      <c r="B3295" s="3" t="s">
        <v>16</v>
      </c>
      <c r="C3295" s="4" t="s">
        <v>11</v>
      </c>
      <c r="D3295" s="4">
        <v>712</v>
      </c>
      <c r="E3295" s="4" t="s">
        <v>1</v>
      </c>
      <c r="F3295" s="5">
        <v>24.5</v>
      </c>
      <c r="G3295" s="7">
        <v>17444</v>
      </c>
    </row>
    <row r="3296" spans="1:7" x14ac:dyDescent="0.3">
      <c r="A3296" s="2">
        <v>44002</v>
      </c>
      <c r="B3296" s="3" t="s">
        <v>16</v>
      </c>
      <c r="C3296" s="4" t="s">
        <v>11</v>
      </c>
      <c r="D3296" s="4">
        <v>379</v>
      </c>
      <c r="E3296" s="4" t="s">
        <v>1</v>
      </c>
      <c r="F3296" s="5">
        <v>24.5</v>
      </c>
      <c r="G3296" s="7">
        <v>9285.5</v>
      </c>
    </row>
    <row r="3297" spans="1:7" x14ac:dyDescent="0.3">
      <c r="A3297" s="2">
        <v>44002</v>
      </c>
      <c r="B3297" s="3" t="s">
        <v>16</v>
      </c>
      <c r="C3297" s="4" t="s">
        <v>11</v>
      </c>
      <c r="D3297" s="4">
        <v>406</v>
      </c>
      <c r="E3297" s="4" t="s">
        <v>1</v>
      </c>
      <c r="F3297" s="5">
        <v>24.5</v>
      </c>
      <c r="G3297" s="7">
        <v>9947</v>
      </c>
    </row>
    <row r="3298" spans="1:7" x14ac:dyDescent="0.3">
      <c r="A3298" s="2">
        <v>44002</v>
      </c>
      <c r="B3298" s="3" t="s">
        <v>16</v>
      </c>
      <c r="C3298" s="4" t="s">
        <v>11</v>
      </c>
      <c r="D3298" s="4">
        <v>220</v>
      </c>
      <c r="E3298" s="4" t="s">
        <v>1</v>
      </c>
      <c r="F3298" s="5">
        <v>24.5</v>
      </c>
      <c r="G3298" s="7">
        <v>5390</v>
      </c>
    </row>
    <row r="3299" spans="1:7" x14ac:dyDescent="0.3">
      <c r="A3299" s="2">
        <v>44002</v>
      </c>
      <c r="B3299" s="3" t="s">
        <v>16</v>
      </c>
      <c r="C3299" s="4" t="s">
        <v>11</v>
      </c>
      <c r="D3299" s="4">
        <v>230</v>
      </c>
      <c r="E3299" s="4" t="s">
        <v>1</v>
      </c>
      <c r="F3299" s="5">
        <v>24.5</v>
      </c>
      <c r="G3299" s="7">
        <v>5635</v>
      </c>
    </row>
    <row r="3300" spans="1:7" x14ac:dyDescent="0.3">
      <c r="A3300" s="2">
        <v>44002</v>
      </c>
      <c r="B3300" s="3" t="s">
        <v>16</v>
      </c>
      <c r="C3300" s="4" t="s">
        <v>11</v>
      </c>
      <c r="D3300" s="4">
        <v>400</v>
      </c>
      <c r="E3300" s="4" t="s">
        <v>1</v>
      </c>
      <c r="F3300" s="5">
        <v>23.25</v>
      </c>
      <c r="G3300" s="7">
        <v>9300</v>
      </c>
    </row>
    <row r="3301" spans="1:7" x14ac:dyDescent="0.3">
      <c r="A3301" s="2">
        <v>44002</v>
      </c>
      <c r="B3301" s="3" t="s">
        <v>16</v>
      </c>
      <c r="C3301" s="4" t="s">
        <v>11</v>
      </c>
      <c r="D3301" s="4">
        <v>495</v>
      </c>
      <c r="E3301" s="4" t="s">
        <v>1</v>
      </c>
      <c r="F3301" s="5">
        <v>23.25</v>
      </c>
      <c r="G3301" s="7">
        <v>11508.75</v>
      </c>
    </row>
    <row r="3302" spans="1:7" x14ac:dyDescent="0.3">
      <c r="A3302" s="2">
        <v>44002</v>
      </c>
      <c r="B3302" s="3" t="s">
        <v>16</v>
      </c>
      <c r="C3302" s="4" t="s">
        <v>11</v>
      </c>
      <c r="D3302" s="4">
        <v>709</v>
      </c>
      <c r="E3302" s="4" t="s">
        <v>1</v>
      </c>
      <c r="F3302" s="5">
        <v>23.25</v>
      </c>
      <c r="G3302" s="7">
        <v>16484.25</v>
      </c>
    </row>
    <row r="3303" spans="1:7" x14ac:dyDescent="0.3">
      <c r="A3303" s="2">
        <v>44009</v>
      </c>
      <c r="B3303" s="3" t="s">
        <v>16</v>
      </c>
      <c r="C3303" s="4" t="s">
        <v>11</v>
      </c>
      <c r="D3303" s="4">
        <v>628</v>
      </c>
      <c r="E3303" s="4" t="s">
        <v>1</v>
      </c>
      <c r="F3303" s="5">
        <v>22.75</v>
      </c>
      <c r="G3303" s="7">
        <v>14287</v>
      </c>
    </row>
    <row r="3304" spans="1:7" x14ac:dyDescent="0.3">
      <c r="A3304" s="2">
        <v>44009</v>
      </c>
      <c r="B3304" s="3" t="s">
        <v>16</v>
      </c>
      <c r="C3304" s="4" t="s">
        <v>11</v>
      </c>
      <c r="D3304" s="4">
        <v>287</v>
      </c>
      <c r="E3304" s="4" t="s">
        <v>1</v>
      </c>
      <c r="F3304" s="5">
        <v>24</v>
      </c>
      <c r="G3304" s="7">
        <v>6888</v>
      </c>
    </row>
    <row r="3305" spans="1:7" x14ac:dyDescent="0.3">
      <c r="A3305" s="2">
        <v>44009</v>
      </c>
      <c r="B3305" s="3" t="s">
        <v>16</v>
      </c>
      <c r="C3305" s="4" t="s">
        <v>11</v>
      </c>
      <c r="D3305" s="4">
        <v>699</v>
      </c>
      <c r="E3305" s="4" t="s">
        <v>1</v>
      </c>
      <c r="F3305" s="5">
        <v>22.75</v>
      </c>
      <c r="G3305" s="7">
        <v>15902.25</v>
      </c>
    </row>
    <row r="3306" spans="1:7" x14ac:dyDescent="0.3">
      <c r="A3306" s="2">
        <v>44012</v>
      </c>
      <c r="B3306" s="3" t="s">
        <v>16</v>
      </c>
      <c r="C3306" s="4" t="s">
        <v>11</v>
      </c>
      <c r="D3306" s="4">
        <v>526</v>
      </c>
      <c r="E3306" s="4" t="s">
        <v>1</v>
      </c>
      <c r="F3306" s="5">
        <v>22.75</v>
      </c>
      <c r="G3306" s="7">
        <v>11966.5</v>
      </c>
    </row>
    <row r="3307" spans="1:7" x14ac:dyDescent="0.3">
      <c r="A3307" s="2">
        <v>44015</v>
      </c>
      <c r="B3307" s="3" t="s">
        <v>16</v>
      </c>
      <c r="C3307" s="4" t="s">
        <v>11</v>
      </c>
      <c r="D3307" s="4">
        <v>962</v>
      </c>
      <c r="E3307" s="4" t="s">
        <v>1</v>
      </c>
      <c r="F3307" s="5">
        <v>22.5</v>
      </c>
      <c r="G3307" s="7">
        <v>21645</v>
      </c>
    </row>
    <row r="3308" spans="1:7" x14ac:dyDescent="0.3">
      <c r="A3308" s="2">
        <v>44015</v>
      </c>
      <c r="B3308" s="3" t="s">
        <v>16</v>
      </c>
      <c r="C3308" s="4" t="s">
        <v>11</v>
      </c>
      <c r="D3308" s="4">
        <v>401</v>
      </c>
      <c r="E3308" s="4" t="s">
        <v>1</v>
      </c>
      <c r="F3308" s="5">
        <v>22.5</v>
      </c>
      <c r="G3308" s="7">
        <v>9022.5</v>
      </c>
    </row>
    <row r="3309" spans="1:7" x14ac:dyDescent="0.3">
      <c r="A3309" s="2">
        <v>44015</v>
      </c>
      <c r="B3309" s="3" t="s">
        <v>16</v>
      </c>
      <c r="C3309" s="4" t="s">
        <v>11</v>
      </c>
      <c r="D3309" s="4">
        <v>408</v>
      </c>
      <c r="E3309" s="4" t="s">
        <v>1</v>
      </c>
      <c r="F3309" s="5">
        <v>23.75</v>
      </c>
      <c r="G3309" s="7">
        <v>9690</v>
      </c>
    </row>
    <row r="3310" spans="1:7" x14ac:dyDescent="0.3">
      <c r="A3310" s="2">
        <v>44015</v>
      </c>
      <c r="B3310" s="3" t="s">
        <v>16</v>
      </c>
      <c r="C3310" s="4" t="s">
        <v>11</v>
      </c>
      <c r="D3310" s="4">
        <v>1688</v>
      </c>
      <c r="E3310" s="4" t="s">
        <v>1</v>
      </c>
      <c r="F3310" s="5">
        <v>23.75</v>
      </c>
      <c r="G3310" s="7">
        <v>40090</v>
      </c>
    </row>
    <row r="3311" spans="1:7" x14ac:dyDescent="0.3">
      <c r="A3311" s="2">
        <v>44015</v>
      </c>
      <c r="B3311" s="3" t="s">
        <v>16</v>
      </c>
      <c r="C3311" s="4" t="s">
        <v>11</v>
      </c>
      <c r="D3311" s="4">
        <v>908</v>
      </c>
      <c r="E3311" s="4" t="s">
        <v>1</v>
      </c>
      <c r="F3311" s="5">
        <v>22.5</v>
      </c>
      <c r="G3311" s="7">
        <v>20430</v>
      </c>
    </row>
    <row r="3312" spans="1:7" x14ac:dyDescent="0.3">
      <c r="A3312" s="2">
        <v>44015</v>
      </c>
      <c r="B3312" s="3" t="s">
        <v>16</v>
      </c>
      <c r="C3312" s="4" t="s">
        <v>11</v>
      </c>
      <c r="D3312" s="4">
        <v>692</v>
      </c>
      <c r="E3312" s="4" t="s">
        <v>1</v>
      </c>
      <c r="F3312" s="5">
        <v>24.75</v>
      </c>
      <c r="G3312" s="7">
        <v>17127</v>
      </c>
    </row>
    <row r="3313" spans="1:7" x14ac:dyDescent="0.3">
      <c r="A3313" s="2">
        <v>44015</v>
      </c>
      <c r="B3313" s="3" t="s">
        <v>16</v>
      </c>
      <c r="C3313" s="4" t="s">
        <v>11</v>
      </c>
      <c r="D3313" s="4">
        <v>604</v>
      </c>
      <c r="E3313" s="4" t="s">
        <v>1</v>
      </c>
      <c r="F3313" s="5">
        <v>24.75</v>
      </c>
      <c r="G3313" s="7">
        <v>14949</v>
      </c>
    </row>
    <row r="3314" spans="1:7" x14ac:dyDescent="0.3">
      <c r="A3314" s="2">
        <v>44015</v>
      </c>
      <c r="B3314" s="3" t="s">
        <v>16</v>
      </c>
      <c r="C3314" s="4" t="s">
        <v>11</v>
      </c>
      <c r="D3314" s="4">
        <v>656</v>
      </c>
      <c r="E3314" s="4" t="s">
        <v>1</v>
      </c>
      <c r="F3314" s="5">
        <v>24.75</v>
      </c>
      <c r="G3314" s="7">
        <v>16236</v>
      </c>
    </row>
    <row r="3315" spans="1:7" x14ac:dyDescent="0.3">
      <c r="A3315" s="2">
        <v>44015</v>
      </c>
      <c r="B3315" s="3" t="s">
        <v>16</v>
      </c>
      <c r="C3315" s="4" t="s">
        <v>11</v>
      </c>
      <c r="D3315" s="4">
        <v>1512</v>
      </c>
      <c r="E3315" s="4" t="s">
        <v>1</v>
      </c>
      <c r="F3315" s="5">
        <v>24.75</v>
      </c>
      <c r="G3315" s="7">
        <v>37422</v>
      </c>
    </row>
    <row r="3316" spans="1:7" x14ac:dyDescent="0.3">
      <c r="A3316" s="2">
        <v>44015</v>
      </c>
      <c r="B3316" s="3" t="s">
        <v>16</v>
      </c>
      <c r="C3316" s="4" t="s">
        <v>11</v>
      </c>
      <c r="D3316" s="4">
        <v>544</v>
      </c>
      <c r="E3316" s="4" t="s">
        <v>1</v>
      </c>
      <c r="F3316" s="5">
        <v>23.25</v>
      </c>
      <c r="G3316" s="7">
        <v>12648</v>
      </c>
    </row>
    <row r="3317" spans="1:7" x14ac:dyDescent="0.3">
      <c r="A3317" s="2">
        <v>44015</v>
      </c>
      <c r="B3317" s="3" t="s">
        <v>16</v>
      </c>
      <c r="C3317" s="4" t="s">
        <v>11</v>
      </c>
      <c r="D3317" s="4">
        <v>564</v>
      </c>
      <c r="E3317" s="4" t="s">
        <v>1</v>
      </c>
      <c r="F3317" s="5">
        <v>24.5</v>
      </c>
      <c r="G3317" s="7">
        <v>13818</v>
      </c>
    </row>
    <row r="3318" spans="1:7" x14ac:dyDescent="0.3">
      <c r="A3318" s="2">
        <v>44015</v>
      </c>
      <c r="B3318" s="3" t="s">
        <v>16</v>
      </c>
      <c r="C3318" s="4" t="s">
        <v>11</v>
      </c>
      <c r="D3318" s="4">
        <v>634</v>
      </c>
      <c r="E3318" s="4" t="s">
        <v>1</v>
      </c>
      <c r="F3318" s="5">
        <v>23.25</v>
      </c>
      <c r="G3318" s="7">
        <v>14740.5</v>
      </c>
    </row>
    <row r="3319" spans="1:7" x14ac:dyDescent="0.3">
      <c r="A3319" s="2">
        <v>44021</v>
      </c>
      <c r="B3319" s="3" t="s">
        <v>16</v>
      </c>
      <c r="C3319" s="4" t="s">
        <v>11</v>
      </c>
      <c r="D3319" s="4">
        <v>1282</v>
      </c>
      <c r="E3319" s="4" t="s">
        <v>1</v>
      </c>
      <c r="F3319" s="5">
        <v>23.25</v>
      </c>
      <c r="G3319" s="7">
        <v>29806.5</v>
      </c>
    </row>
    <row r="3320" spans="1:7" x14ac:dyDescent="0.3">
      <c r="A3320" s="2">
        <v>44025</v>
      </c>
      <c r="B3320" s="3" t="s">
        <v>16</v>
      </c>
      <c r="C3320" s="4" t="s">
        <v>11</v>
      </c>
      <c r="D3320" s="4">
        <v>544</v>
      </c>
      <c r="E3320" s="4" t="s">
        <v>1</v>
      </c>
      <c r="F3320" s="5">
        <v>23.25</v>
      </c>
      <c r="G3320" s="7">
        <v>12648</v>
      </c>
    </row>
    <row r="3321" spans="1:7" x14ac:dyDescent="0.3">
      <c r="A3321" s="2">
        <v>44025</v>
      </c>
      <c r="B3321" s="3" t="s">
        <v>16</v>
      </c>
      <c r="C3321" s="4" t="s">
        <v>11</v>
      </c>
      <c r="D3321" s="4">
        <v>564</v>
      </c>
      <c r="E3321" s="4" t="s">
        <v>1</v>
      </c>
      <c r="F3321" s="5">
        <v>24.5</v>
      </c>
      <c r="G3321" s="7">
        <v>13818</v>
      </c>
    </row>
    <row r="3322" spans="1:7" x14ac:dyDescent="0.3">
      <c r="A3322" s="2">
        <v>44025</v>
      </c>
      <c r="B3322" s="3" t="s">
        <v>16</v>
      </c>
      <c r="C3322" s="4" t="s">
        <v>11</v>
      </c>
      <c r="D3322" s="4">
        <v>634</v>
      </c>
      <c r="E3322" s="4" t="s">
        <v>1</v>
      </c>
      <c r="F3322" s="5">
        <v>23.25</v>
      </c>
      <c r="G3322" s="7">
        <v>14740.5</v>
      </c>
    </row>
    <row r="3323" spans="1:7" x14ac:dyDescent="0.3">
      <c r="A3323" s="2">
        <v>44025</v>
      </c>
      <c r="B3323" s="3" t="s">
        <v>16</v>
      </c>
      <c r="C3323" s="4" t="s">
        <v>11</v>
      </c>
      <c r="D3323" s="4">
        <v>1322</v>
      </c>
      <c r="E3323" s="4" t="s">
        <v>1</v>
      </c>
      <c r="F3323" s="5">
        <v>24.5</v>
      </c>
      <c r="G3323" s="7">
        <v>32389</v>
      </c>
    </row>
    <row r="3324" spans="1:7" x14ac:dyDescent="0.3">
      <c r="A3324" s="2">
        <v>44027</v>
      </c>
      <c r="B3324" s="3" t="s">
        <v>16</v>
      </c>
      <c r="C3324" s="4" t="s">
        <v>11</v>
      </c>
      <c r="D3324" s="4">
        <v>433</v>
      </c>
      <c r="E3324" s="4" t="s">
        <v>1</v>
      </c>
      <c r="F3324" s="5">
        <v>23.5</v>
      </c>
      <c r="G3324" s="7">
        <v>10175.5</v>
      </c>
    </row>
    <row r="3325" spans="1:7" x14ac:dyDescent="0.3">
      <c r="A3325" s="2">
        <v>44027</v>
      </c>
      <c r="B3325" s="3" t="s">
        <v>16</v>
      </c>
      <c r="C3325" s="4" t="s">
        <v>11</v>
      </c>
      <c r="D3325" s="4">
        <v>500</v>
      </c>
      <c r="E3325" s="4" t="s">
        <v>1</v>
      </c>
      <c r="F3325" s="5">
        <v>23.5</v>
      </c>
      <c r="G3325" s="7">
        <v>11750</v>
      </c>
    </row>
    <row r="3326" spans="1:7" x14ac:dyDescent="0.3">
      <c r="A3326" s="2">
        <v>44027</v>
      </c>
      <c r="B3326" s="3" t="s">
        <v>16</v>
      </c>
      <c r="C3326" s="4" t="s">
        <v>11</v>
      </c>
      <c r="D3326" s="4">
        <v>363</v>
      </c>
      <c r="E3326" s="4" t="s">
        <v>1</v>
      </c>
      <c r="F3326" s="5">
        <v>23.5</v>
      </c>
      <c r="G3326" s="7">
        <v>8530.5</v>
      </c>
    </row>
    <row r="3327" spans="1:7" x14ac:dyDescent="0.3">
      <c r="A3327" s="2">
        <v>44027</v>
      </c>
      <c r="B3327" s="3" t="s">
        <v>16</v>
      </c>
      <c r="C3327" s="4" t="s">
        <v>11</v>
      </c>
      <c r="D3327" s="4">
        <v>574</v>
      </c>
      <c r="E3327" s="4" t="s">
        <v>1</v>
      </c>
      <c r="F3327" s="5">
        <v>25.5</v>
      </c>
      <c r="G3327" s="7">
        <v>14637</v>
      </c>
    </row>
    <row r="3328" spans="1:7" x14ac:dyDescent="0.3">
      <c r="A3328" s="2">
        <v>44027</v>
      </c>
      <c r="B3328" s="3" t="s">
        <v>16</v>
      </c>
      <c r="C3328" s="4" t="s">
        <v>11</v>
      </c>
      <c r="D3328" s="4">
        <v>635</v>
      </c>
      <c r="E3328" s="4" t="s">
        <v>1</v>
      </c>
      <c r="F3328" s="5">
        <v>25.5</v>
      </c>
      <c r="G3328" s="7">
        <v>16192.5</v>
      </c>
    </row>
    <row r="3329" spans="1:7" x14ac:dyDescent="0.3">
      <c r="A3329" s="2">
        <v>44027</v>
      </c>
      <c r="B3329" s="3" t="s">
        <v>16</v>
      </c>
      <c r="C3329" s="4" t="s">
        <v>11</v>
      </c>
      <c r="D3329" s="4">
        <v>544</v>
      </c>
      <c r="E3329" s="4" t="s">
        <v>1</v>
      </c>
      <c r="F3329" s="5">
        <v>25.5</v>
      </c>
      <c r="G3329" s="7">
        <v>13872</v>
      </c>
    </row>
    <row r="3330" spans="1:7" x14ac:dyDescent="0.3">
      <c r="A3330" s="2">
        <v>44027</v>
      </c>
      <c r="B3330" s="3" t="s">
        <v>16</v>
      </c>
      <c r="C3330" s="4" t="s">
        <v>11</v>
      </c>
      <c r="D3330" s="4">
        <v>574</v>
      </c>
      <c r="E3330" s="4" t="s">
        <v>1</v>
      </c>
      <c r="F3330" s="5">
        <v>25.5</v>
      </c>
      <c r="G3330" s="7">
        <v>14637</v>
      </c>
    </row>
    <row r="3331" spans="1:7" x14ac:dyDescent="0.3">
      <c r="A3331" s="2">
        <v>44027</v>
      </c>
      <c r="B3331" s="3" t="s">
        <v>16</v>
      </c>
      <c r="C3331" s="4" t="s">
        <v>11</v>
      </c>
      <c r="D3331" s="4">
        <v>635</v>
      </c>
      <c r="E3331" s="4" t="s">
        <v>1</v>
      </c>
      <c r="F3331" s="5">
        <v>25.5</v>
      </c>
      <c r="G3331" s="7">
        <v>16192.5</v>
      </c>
    </row>
    <row r="3332" spans="1:7" x14ac:dyDescent="0.3">
      <c r="A3332" s="2">
        <v>44027</v>
      </c>
      <c r="B3332" s="3" t="s">
        <v>16</v>
      </c>
      <c r="C3332" s="4" t="s">
        <v>11</v>
      </c>
      <c r="D3332" s="4">
        <v>544</v>
      </c>
      <c r="E3332" s="4" t="s">
        <v>1</v>
      </c>
      <c r="F3332" s="5">
        <v>25.5</v>
      </c>
      <c r="G3332" s="7">
        <v>13872</v>
      </c>
    </row>
    <row r="3333" spans="1:7" x14ac:dyDescent="0.3">
      <c r="A3333" s="2">
        <v>44028</v>
      </c>
      <c r="B3333" s="3" t="s">
        <v>16</v>
      </c>
      <c r="C3333" s="4" t="s">
        <v>11</v>
      </c>
      <c r="D3333" s="4">
        <v>562</v>
      </c>
      <c r="E3333" s="4" t="s">
        <v>1</v>
      </c>
      <c r="F3333" s="5">
        <v>25.5</v>
      </c>
      <c r="G3333" s="7">
        <v>14331</v>
      </c>
    </row>
    <row r="3334" spans="1:7" x14ac:dyDescent="0.3">
      <c r="A3334" s="2">
        <v>44028</v>
      </c>
      <c r="B3334" s="3" t="s">
        <v>16</v>
      </c>
      <c r="C3334" s="4" t="s">
        <v>11</v>
      </c>
      <c r="D3334" s="4">
        <v>797</v>
      </c>
      <c r="E3334" s="4" t="s">
        <v>1</v>
      </c>
      <c r="F3334" s="5">
        <v>25.5</v>
      </c>
      <c r="G3334" s="7">
        <v>20323.5</v>
      </c>
    </row>
    <row r="3335" spans="1:7" x14ac:dyDescent="0.3">
      <c r="A3335" s="2">
        <v>44028</v>
      </c>
      <c r="B3335" s="3" t="s">
        <v>16</v>
      </c>
      <c r="C3335" s="4" t="s">
        <v>11</v>
      </c>
      <c r="D3335" s="4">
        <v>562</v>
      </c>
      <c r="E3335" s="4" t="s">
        <v>1</v>
      </c>
      <c r="F3335" s="5">
        <v>25.5</v>
      </c>
      <c r="G3335" s="7">
        <v>14331</v>
      </c>
    </row>
    <row r="3336" spans="1:7" x14ac:dyDescent="0.3">
      <c r="A3336" s="2">
        <v>44028</v>
      </c>
      <c r="B3336" s="3" t="s">
        <v>16</v>
      </c>
      <c r="C3336" s="4" t="s">
        <v>11</v>
      </c>
      <c r="D3336" s="4">
        <v>797</v>
      </c>
      <c r="E3336" s="4" t="s">
        <v>1</v>
      </c>
      <c r="F3336" s="5">
        <v>25.5</v>
      </c>
      <c r="G3336" s="7">
        <v>20323.5</v>
      </c>
    </row>
    <row r="3337" spans="1:7" x14ac:dyDescent="0.3">
      <c r="A3337" s="2">
        <v>44029</v>
      </c>
      <c r="B3337" s="3" t="s">
        <v>16</v>
      </c>
      <c r="C3337" s="4" t="s">
        <v>11</v>
      </c>
      <c r="D3337" s="4">
        <v>544</v>
      </c>
      <c r="E3337" s="4" t="s">
        <v>1</v>
      </c>
      <c r="F3337" s="5">
        <v>23.25</v>
      </c>
      <c r="G3337" s="7">
        <v>12648</v>
      </c>
    </row>
    <row r="3338" spans="1:7" x14ac:dyDescent="0.3">
      <c r="A3338" s="2">
        <v>44029</v>
      </c>
      <c r="B3338" s="3" t="s">
        <v>16</v>
      </c>
      <c r="C3338" s="4" t="s">
        <v>11</v>
      </c>
      <c r="D3338" s="4">
        <v>564</v>
      </c>
      <c r="E3338" s="4" t="s">
        <v>1</v>
      </c>
      <c r="F3338" s="5">
        <v>24.5</v>
      </c>
      <c r="G3338" s="7">
        <v>13818</v>
      </c>
    </row>
    <row r="3339" spans="1:7" x14ac:dyDescent="0.3">
      <c r="A3339" s="2">
        <v>44029</v>
      </c>
      <c r="B3339" s="3" t="s">
        <v>16</v>
      </c>
      <c r="C3339" s="4" t="s">
        <v>11</v>
      </c>
      <c r="D3339" s="4">
        <v>634</v>
      </c>
      <c r="E3339" s="4" t="s">
        <v>1</v>
      </c>
      <c r="F3339" s="5">
        <v>23.25</v>
      </c>
      <c r="G3339" s="7">
        <v>14740.5</v>
      </c>
    </row>
    <row r="3340" spans="1:7" x14ac:dyDescent="0.3">
      <c r="A3340" s="2">
        <v>44034</v>
      </c>
      <c r="B3340" s="3" t="s">
        <v>16</v>
      </c>
      <c r="C3340" s="4" t="s">
        <v>11</v>
      </c>
      <c r="D3340" s="4">
        <v>600</v>
      </c>
      <c r="E3340" s="4" t="s">
        <v>1</v>
      </c>
      <c r="F3340" s="5">
        <v>24.75</v>
      </c>
      <c r="G3340" s="7">
        <v>14850</v>
      </c>
    </row>
    <row r="3341" spans="1:7" x14ac:dyDescent="0.3">
      <c r="A3341" s="2">
        <v>44034</v>
      </c>
      <c r="B3341" s="3" t="s">
        <v>16</v>
      </c>
      <c r="C3341" s="4" t="s">
        <v>11</v>
      </c>
      <c r="D3341" s="4">
        <v>542</v>
      </c>
      <c r="E3341" s="4" t="s">
        <v>1</v>
      </c>
      <c r="F3341" s="5">
        <v>23.5</v>
      </c>
      <c r="G3341" s="7">
        <v>12737</v>
      </c>
    </row>
    <row r="3342" spans="1:7" x14ac:dyDescent="0.3">
      <c r="A3342" s="2">
        <v>44034</v>
      </c>
      <c r="B3342" s="3" t="s">
        <v>16</v>
      </c>
      <c r="C3342" s="4" t="s">
        <v>11</v>
      </c>
      <c r="D3342" s="4">
        <v>600</v>
      </c>
      <c r="E3342" s="4" t="s">
        <v>1</v>
      </c>
      <c r="F3342" s="5">
        <v>23.5</v>
      </c>
      <c r="G3342" s="7">
        <v>14100</v>
      </c>
    </row>
    <row r="3343" spans="1:7" x14ac:dyDescent="0.3">
      <c r="A3343" s="2">
        <v>44034</v>
      </c>
      <c r="B3343" s="3" t="s">
        <v>16</v>
      </c>
      <c r="C3343" s="4" t="s">
        <v>11</v>
      </c>
      <c r="D3343" s="4">
        <v>764</v>
      </c>
      <c r="E3343" s="4" t="s">
        <v>1</v>
      </c>
      <c r="F3343" s="5">
        <v>23.5</v>
      </c>
      <c r="G3343" s="7">
        <v>17954</v>
      </c>
    </row>
    <row r="3344" spans="1:7" x14ac:dyDescent="0.3">
      <c r="A3344" s="2">
        <v>44034</v>
      </c>
      <c r="B3344" s="3" t="s">
        <v>16</v>
      </c>
      <c r="C3344" s="4" t="s">
        <v>11</v>
      </c>
      <c r="D3344" s="4">
        <v>470</v>
      </c>
      <c r="E3344" s="4" t="s">
        <v>1</v>
      </c>
      <c r="F3344" s="5">
        <v>23.5</v>
      </c>
      <c r="G3344" s="7">
        <v>11045</v>
      </c>
    </row>
    <row r="3345" spans="1:7" x14ac:dyDescent="0.3">
      <c r="A3345" s="2">
        <v>44034</v>
      </c>
      <c r="B3345" s="3" t="s">
        <v>16</v>
      </c>
      <c r="C3345" s="4" t="s">
        <v>11</v>
      </c>
      <c r="D3345" s="4">
        <v>666</v>
      </c>
      <c r="E3345" s="4" t="s">
        <v>1</v>
      </c>
      <c r="F3345" s="5">
        <v>23.5</v>
      </c>
      <c r="G3345" s="7">
        <v>15651</v>
      </c>
    </row>
    <row r="3346" spans="1:7" x14ac:dyDescent="0.3">
      <c r="A3346" s="2">
        <v>44034</v>
      </c>
      <c r="B3346" s="3" t="s">
        <v>16</v>
      </c>
      <c r="C3346" s="4" t="s">
        <v>11</v>
      </c>
      <c r="D3346" s="4">
        <v>253</v>
      </c>
      <c r="E3346" s="4" t="s">
        <v>1</v>
      </c>
      <c r="F3346" s="5">
        <v>23.5</v>
      </c>
      <c r="G3346" s="7">
        <v>5945.5</v>
      </c>
    </row>
    <row r="3347" spans="1:7" x14ac:dyDescent="0.3">
      <c r="A3347" s="2">
        <v>44034</v>
      </c>
      <c r="B3347" s="3" t="s">
        <v>16</v>
      </c>
      <c r="C3347" s="4" t="s">
        <v>11</v>
      </c>
      <c r="D3347" s="4">
        <v>724</v>
      </c>
      <c r="E3347" s="4" t="s">
        <v>1</v>
      </c>
      <c r="F3347" s="5">
        <v>24.75</v>
      </c>
      <c r="G3347" s="7">
        <v>17919</v>
      </c>
    </row>
    <row r="3348" spans="1:7" x14ac:dyDescent="0.3">
      <c r="A3348" s="2">
        <v>44036</v>
      </c>
      <c r="B3348" s="3" t="s">
        <v>16</v>
      </c>
      <c r="C3348" s="4" t="s">
        <v>11</v>
      </c>
      <c r="D3348" s="4">
        <v>536</v>
      </c>
      <c r="E3348" s="4" t="s">
        <v>1</v>
      </c>
      <c r="F3348" s="5">
        <v>23</v>
      </c>
      <c r="G3348" s="7">
        <v>12328</v>
      </c>
    </row>
    <row r="3349" spans="1:7" x14ac:dyDescent="0.3">
      <c r="A3349" s="2">
        <v>44036</v>
      </c>
      <c r="B3349" s="3" t="s">
        <v>16</v>
      </c>
      <c r="C3349" s="4" t="s">
        <v>11</v>
      </c>
      <c r="D3349" s="4">
        <v>600</v>
      </c>
      <c r="E3349" s="4" t="s">
        <v>1</v>
      </c>
      <c r="F3349" s="5">
        <v>23</v>
      </c>
      <c r="G3349" s="7">
        <v>13800</v>
      </c>
    </row>
    <row r="3350" spans="1:7" x14ac:dyDescent="0.3">
      <c r="A3350" s="2">
        <v>44036</v>
      </c>
      <c r="B3350" s="3" t="s">
        <v>16</v>
      </c>
      <c r="C3350" s="4" t="s">
        <v>11</v>
      </c>
      <c r="D3350" s="4">
        <v>559</v>
      </c>
      <c r="E3350" s="4" t="s">
        <v>1</v>
      </c>
      <c r="F3350" s="5">
        <v>25.25</v>
      </c>
      <c r="G3350" s="7">
        <v>14114.75</v>
      </c>
    </row>
    <row r="3351" spans="1:7" x14ac:dyDescent="0.3">
      <c r="A3351" s="2">
        <v>44036</v>
      </c>
      <c r="B3351" s="3" t="s">
        <v>16</v>
      </c>
      <c r="C3351" s="4" t="s">
        <v>11</v>
      </c>
      <c r="D3351" s="4">
        <v>503</v>
      </c>
      <c r="E3351" s="4" t="s">
        <v>1</v>
      </c>
      <c r="F3351" s="5">
        <v>25.25</v>
      </c>
      <c r="G3351" s="7">
        <v>12700.75</v>
      </c>
    </row>
    <row r="3352" spans="1:7" x14ac:dyDescent="0.3">
      <c r="A3352" s="2">
        <v>44036</v>
      </c>
      <c r="B3352" s="3" t="s">
        <v>16</v>
      </c>
      <c r="C3352" s="4" t="s">
        <v>11</v>
      </c>
      <c r="D3352" s="4">
        <v>686</v>
      </c>
      <c r="E3352" s="4" t="s">
        <v>1</v>
      </c>
      <c r="F3352" s="5">
        <v>23.25</v>
      </c>
      <c r="G3352" s="7">
        <v>15949.5</v>
      </c>
    </row>
    <row r="3353" spans="1:7" x14ac:dyDescent="0.3">
      <c r="A3353" s="2">
        <v>44084</v>
      </c>
      <c r="B3353" s="3" t="s">
        <v>16</v>
      </c>
      <c r="C3353" s="4" t="s">
        <v>11</v>
      </c>
      <c r="D3353" s="4">
        <v>1046</v>
      </c>
      <c r="E3353" s="4" t="s">
        <v>1</v>
      </c>
      <c r="F3353" s="5">
        <v>25.25</v>
      </c>
      <c r="G3353" s="7">
        <v>26411.5</v>
      </c>
    </row>
    <row r="3354" spans="1:7" x14ac:dyDescent="0.3">
      <c r="A3354" s="2">
        <v>44084</v>
      </c>
      <c r="B3354" s="3" t="s">
        <v>16</v>
      </c>
      <c r="C3354" s="4" t="s">
        <v>11</v>
      </c>
      <c r="D3354" s="4">
        <v>598</v>
      </c>
      <c r="E3354" s="4" t="s">
        <v>1</v>
      </c>
      <c r="F3354" s="5">
        <v>25.25</v>
      </c>
      <c r="G3354" s="7">
        <v>15099.5</v>
      </c>
    </row>
    <row r="3355" spans="1:7" x14ac:dyDescent="0.3">
      <c r="A3355" s="2">
        <v>44084</v>
      </c>
      <c r="B3355" s="3" t="s">
        <v>16</v>
      </c>
      <c r="C3355" s="4" t="s">
        <v>11</v>
      </c>
      <c r="D3355" s="4">
        <v>624</v>
      </c>
      <c r="E3355" s="4" t="s">
        <v>1</v>
      </c>
      <c r="F3355" s="5">
        <v>25.25</v>
      </c>
      <c r="G3355" s="7">
        <v>15756</v>
      </c>
    </row>
    <row r="3356" spans="1:7" x14ac:dyDescent="0.3">
      <c r="A3356" s="2">
        <v>44084</v>
      </c>
      <c r="B3356" s="3" t="s">
        <v>16</v>
      </c>
      <c r="C3356" s="4" t="s">
        <v>11</v>
      </c>
      <c r="D3356" s="4">
        <v>240</v>
      </c>
      <c r="E3356" s="4" t="s">
        <v>1</v>
      </c>
      <c r="F3356" s="5">
        <v>25.25</v>
      </c>
      <c r="G3356" s="7">
        <v>6060</v>
      </c>
    </row>
    <row r="3357" spans="1:7" x14ac:dyDescent="0.3">
      <c r="A3357" s="2">
        <v>44336</v>
      </c>
      <c r="B3357" s="3" t="s">
        <v>16</v>
      </c>
      <c r="C3357" s="4" t="s">
        <v>11</v>
      </c>
      <c r="D3357" s="4">
        <v>1165</v>
      </c>
      <c r="E3357" s="4" t="s">
        <v>1</v>
      </c>
      <c r="F3357" s="5">
        <v>34.5</v>
      </c>
      <c r="G3357" s="7">
        <v>40192.5</v>
      </c>
    </row>
    <row r="3358" spans="1:7" x14ac:dyDescent="0.3">
      <c r="A3358" s="2">
        <v>44344</v>
      </c>
      <c r="B3358" s="3" t="s">
        <v>16</v>
      </c>
      <c r="C3358" s="4" t="s">
        <v>11</v>
      </c>
      <c r="D3358" s="4">
        <v>627</v>
      </c>
      <c r="E3358" s="4" t="s">
        <v>1</v>
      </c>
      <c r="F3358" s="5">
        <v>34.5</v>
      </c>
      <c r="G3358" s="7">
        <v>21631.5</v>
      </c>
    </row>
    <row r="3359" spans="1:7" x14ac:dyDescent="0.3">
      <c r="A3359" s="2">
        <v>44344</v>
      </c>
      <c r="B3359" s="3" t="s">
        <v>16</v>
      </c>
      <c r="C3359" s="4" t="s">
        <v>11</v>
      </c>
      <c r="D3359" s="4">
        <v>651</v>
      </c>
      <c r="E3359" s="4" t="s">
        <v>1</v>
      </c>
      <c r="F3359" s="5">
        <v>35</v>
      </c>
      <c r="G3359" s="7">
        <v>22785</v>
      </c>
    </row>
    <row r="3360" spans="1:7" x14ac:dyDescent="0.3">
      <c r="A3360" s="2">
        <v>44344</v>
      </c>
      <c r="B3360" s="3" t="s">
        <v>16</v>
      </c>
      <c r="C3360" s="4" t="s">
        <v>11</v>
      </c>
      <c r="D3360" s="4">
        <v>236</v>
      </c>
      <c r="E3360" s="4" t="s">
        <v>1</v>
      </c>
      <c r="F3360" s="5">
        <v>35</v>
      </c>
      <c r="G3360" s="7">
        <v>8260</v>
      </c>
    </row>
    <row r="3361" spans="1:7" x14ac:dyDescent="0.3">
      <c r="A3361" s="2">
        <v>44344</v>
      </c>
      <c r="B3361" s="3" t="s">
        <v>16</v>
      </c>
      <c r="C3361" s="4" t="s">
        <v>11</v>
      </c>
      <c r="D3361" s="4">
        <v>582</v>
      </c>
      <c r="E3361" s="4" t="s">
        <v>1</v>
      </c>
      <c r="F3361" s="5">
        <v>36</v>
      </c>
      <c r="G3361" s="7">
        <v>20952</v>
      </c>
    </row>
    <row r="3362" spans="1:7" x14ac:dyDescent="0.3">
      <c r="A3362" s="2">
        <v>44344</v>
      </c>
      <c r="B3362" s="3" t="s">
        <v>16</v>
      </c>
      <c r="C3362" s="4" t="s">
        <v>11</v>
      </c>
      <c r="D3362" s="4">
        <v>619</v>
      </c>
      <c r="E3362" s="4" t="s">
        <v>1</v>
      </c>
      <c r="F3362" s="5">
        <v>34.5</v>
      </c>
      <c r="G3362" s="7">
        <v>21355.5</v>
      </c>
    </row>
    <row r="3363" spans="1:7" x14ac:dyDescent="0.3">
      <c r="A3363" s="2">
        <v>44344</v>
      </c>
      <c r="B3363" s="3" t="s">
        <v>16</v>
      </c>
      <c r="C3363" s="4" t="s">
        <v>11</v>
      </c>
      <c r="D3363" s="4">
        <v>291</v>
      </c>
      <c r="E3363" s="4" t="s">
        <v>1</v>
      </c>
      <c r="F3363" s="5">
        <v>35</v>
      </c>
      <c r="G3363" s="7">
        <v>10185</v>
      </c>
    </row>
    <row r="3364" spans="1:7" x14ac:dyDescent="0.3">
      <c r="A3364" s="2">
        <v>44344</v>
      </c>
      <c r="B3364" s="3" t="s">
        <v>16</v>
      </c>
      <c r="C3364" s="4" t="s">
        <v>11</v>
      </c>
      <c r="D3364" s="4">
        <v>516</v>
      </c>
      <c r="E3364" s="4" t="s">
        <v>1</v>
      </c>
      <c r="F3364" s="5">
        <v>36</v>
      </c>
      <c r="G3364" s="7">
        <v>18576</v>
      </c>
    </row>
    <row r="3365" spans="1:7" x14ac:dyDescent="0.3">
      <c r="A3365" s="2">
        <v>44344</v>
      </c>
      <c r="B3365" s="3" t="s">
        <v>16</v>
      </c>
      <c r="C3365" s="4" t="s">
        <v>11</v>
      </c>
      <c r="D3365" s="4">
        <v>743</v>
      </c>
      <c r="E3365" s="4" t="s">
        <v>1</v>
      </c>
      <c r="F3365" s="5">
        <v>35</v>
      </c>
      <c r="G3365" s="7">
        <v>26005</v>
      </c>
    </row>
    <row r="3366" spans="1:7" x14ac:dyDescent="0.3">
      <c r="A3366" s="2">
        <v>44348</v>
      </c>
      <c r="B3366" s="3" t="s">
        <v>16</v>
      </c>
      <c r="C3366" s="4" t="s">
        <v>11</v>
      </c>
      <c r="D3366" s="4">
        <v>542</v>
      </c>
      <c r="E3366" s="4" t="s">
        <v>1</v>
      </c>
      <c r="F3366" s="5">
        <v>36.5</v>
      </c>
      <c r="G3366" s="7">
        <v>19783</v>
      </c>
    </row>
    <row r="3367" spans="1:7" x14ac:dyDescent="0.3">
      <c r="A3367" s="2">
        <v>44348</v>
      </c>
      <c r="B3367" s="3" t="s">
        <v>16</v>
      </c>
      <c r="C3367" s="4" t="s">
        <v>11</v>
      </c>
      <c r="D3367" s="4">
        <v>567</v>
      </c>
      <c r="E3367" s="4" t="s">
        <v>1</v>
      </c>
      <c r="F3367" s="5">
        <v>36.5</v>
      </c>
      <c r="G3367" s="7">
        <v>20695.5</v>
      </c>
    </row>
    <row r="3368" spans="1:7" x14ac:dyDescent="0.3">
      <c r="A3368" s="2">
        <v>44348</v>
      </c>
      <c r="B3368" s="3" t="s">
        <v>16</v>
      </c>
      <c r="C3368" s="4" t="s">
        <v>11</v>
      </c>
      <c r="D3368" s="4">
        <v>722</v>
      </c>
      <c r="E3368" s="4" t="s">
        <v>1</v>
      </c>
      <c r="F3368" s="5">
        <v>36.5</v>
      </c>
      <c r="G3368" s="7">
        <v>26353</v>
      </c>
    </row>
    <row r="3369" spans="1:7" x14ac:dyDescent="0.3">
      <c r="A3369" s="2">
        <v>44348</v>
      </c>
      <c r="B3369" s="3" t="s">
        <v>16</v>
      </c>
      <c r="C3369" s="4" t="s">
        <v>11</v>
      </c>
      <c r="D3369" s="4">
        <v>342</v>
      </c>
      <c r="E3369" s="4" t="s">
        <v>1</v>
      </c>
      <c r="F3369" s="5">
        <v>36.5</v>
      </c>
      <c r="G3369" s="7">
        <v>12483</v>
      </c>
    </row>
    <row r="3370" spans="1:7" x14ac:dyDescent="0.3">
      <c r="A3370" s="2">
        <v>44349</v>
      </c>
      <c r="B3370" s="3" t="s">
        <v>16</v>
      </c>
      <c r="C3370" s="4" t="s">
        <v>11</v>
      </c>
      <c r="D3370" s="4">
        <v>595</v>
      </c>
      <c r="E3370" s="4" t="s">
        <v>1</v>
      </c>
      <c r="F3370" s="5">
        <v>36</v>
      </c>
      <c r="G3370" s="7">
        <v>21420</v>
      </c>
    </row>
    <row r="3371" spans="1:7" x14ac:dyDescent="0.3">
      <c r="A3371" s="2">
        <v>44356</v>
      </c>
      <c r="B3371" s="3" t="s">
        <v>16</v>
      </c>
      <c r="C3371" s="4" t="s">
        <v>11</v>
      </c>
      <c r="D3371" s="4">
        <v>656</v>
      </c>
      <c r="E3371" s="4" t="s">
        <v>1</v>
      </c>
      <c r="F3371" s="5">
        <v>36</v>
      </c>
      <c r="G3371" s="7">
        <v>23616</v>
      </c>
    </row>
    <row r="3372" spans="1:7" x14ac:dyDescent="0.3">
      <c r="A3372" s="2">
        <v>44356</v>
      </c>
      <c r="B3372" s="3" t="s">
        <v>16</v>
      </c>
      <c r="C3372" s="4" t="s">
        <v>11</v>
      </c>
      <c r="D3372" s="4">
        <v>660</v>
      </c>
      <c r="E3372" s="4" t="s">
        <v>1</v>
      </c>
      <c r="F3372" s="5">
        <v>35.5</v>
      </c>
      <c r="G3372" s="7">
        <v>23430</v>
      </c>
    </row>
    <row r="3373" spans="1:7" x14ac:dyDescent="0.3">
      <c r="A3373" s="2">
        <v>44356</v>
      </c>
      <c r="B3373" s="3" t="s">
        <v>16</v>
      </c>
      <c r="C3373" s="4" t="s">
        <v>11</v>
      </c>
      <c r="D3373" s="4">
        <v>1119</v>
      </c>
      <c r="E3373" s="4" t="s">
        <v>1</v>
      </c>
      <c r="F3373" s="5">
        <v>35.5</v>
      </c>
      <c r="G3373" s="7">
        <v>39724.5</v>
      </c>
    </row>
    <row r="3374" spans="1:7" x14ac:dyDescent="0.3">
      <c r="A3374" s="2">
        <v>44356</v>
      </c>
      <c r="B3374" s="3" t="s">
        <v>16</v>
      </c>
      <c r="C3374" s="4" t="s">
        <v>11</v>
      </c>
      <c r="D3374" s="4">
        <v>1293</v>
      </c>
      <c r="E3374" s="4" t="s">
        <v>1</v>
      </c>
      <c r="F3374" s="5">
        <v>37</v>
      </c>
      <c r="G3374" s="7">
        <v>47841</v>
      </c>
    </row>
    <row r="3375" spans="1:7" x14ac:dyDescent="0.3">
      <c r="A3375" s="2">
        <v>44356</v>
      </c>
      <c r="B3375" s="3" t="s">
        <v>16</v>
      </c>
      <c r="C3375" s="4" t="s">
        <v>11</v>
      </c>
      <c r="D3375" s="4">
        <v>1175</v>
      </c>
      <c r="E3375" s="4" t="s">
        <v>1</v>
      </c>
      <c r="F3375" s="5">
        <v>37</v>
      </c>
      <c r="G3375" s="7">
        <v>43475</v>
      </c>
    </row>
    <row r="3376" spans="1:7" x14ac:dyDescent="0.3">
      <c r="A3376" s="2">
        <v>44356</v>
      </c>
      <c r="B3376" s="3" t="s">
        <v>16</v>
      </c>
      <c r="C3376" s="4" t="s">
        <v>11</v>
      </c>
      <c r="D3376" s="4">
        <v>285</v>
      </c>
      <c r="E3376" s="4" t="s">
        <v>1</v>
      </c>
      <c r="F3376" s="5">
        <v>37</v>
      </c>
      <c r="G3376" s="7">
        <v>10545</v>
      </c>
    </row>
    <row r="3377" spans="1:7" x14ac:dyDescent="0.3">
      <c r="A3377" s="2">
        <v>44356</v>
      </c>
      <c r="B3377" s="3" t="s">
        <v>16</v>
      </c>
      <c r="C3377" s="4" t="s">
        <v>11</v>
      </c>
      <c r="D3377" s="4">
        <v>758</v>
      </c>
      <c r="E3377" s="4" t="s">
        <v>1</v>
      </c>
      <c r="F3377" s="5">
        <v>37</v>
      </c>
      <c r="G3377" s="7">
        <v>28046</v>
      </c>
    </row>
    <row r="3378" spans="1:7" x14ac:dyDescent="0.3">
      <c r="A3378" s="2">
        <v>44356</v>
      </c>
      <c r="B3378" s="3" t="s">
        <v>16</v>
      </c>
      <c r="C3378" s="4" t="s">
        <v>11</v>
      </c>
      <c r="D3378" s="4">
        <v>508</v>
      </c>
      <c r="E3378" s="4" t="s">
        <v>1</v>
      </c>
      <c r="F3378" s="5">
        <v>36</v>
      </c>
      <c r="G3378" s="7">
        <v>18288</v>
      </c>
    </row>
    <row r="3379" spans="1:7" x14ac:dyDescent="0.3">
      <c r="A3379" s="2">
        <v>44362</v>
      </c>
      <c r="B3379" s="3" t="s">
        <v>16</v>
      </c>
      <c r="C3379" s="4" t="s">
        <v>11</v>
      </c>
      <c r="D3379" s="4">
        <v>873</v>
      </c>
      <c r="E3379" s="4" t="s">
        <v>1</v>
      </c>
      <c r="F3379" s="5">
        <v>35.5</v>
      </c>
      <c r="G3379" s="7">
        <v>30991.5</v>
      </c>
    </row>
    <row r="3380" spans="1:7" x14ac:dyDescent="0.3">
      <c r="A3380" s="2">
        <v>44362</v>
      </c>
      <c r="B3380" s="3" t="s">
        <v>16</v>
      </c>
      <c r="C3380" s="4" t="s">
        <v>11</v>
      </c>
      <c r="D3380" s="4">
        <v>624</v>
      </c>
      <c r="E3380" s="4" t="s">
        <v>1</v>
      </c>
      <c r="F3380" s="5">
        <v>35.5</v>
      </c>
      <c r="G3380" s="7">
        <v>22152</v>
      </c>
    </row>
    <row r="3381" spans="1:7" x14ac:dyDescent="0.3">
      <c r="A3381" s="2">
        <v>44245</v>
      </c>
      <c r="B3381" s="3" t="s">
        <v>177</v>
      </c>
      <c r="C3381" s="4" t="s">
        <v>11</v>
      </c>
      <c r="D3381" s="4">
        <v>2186</v>
      </c>
      <c r="E3381" s="4" t="s">
        <v>1</v>
      </c>
      <c r="F3381" s="5">
        <v>30.75</v>
      </c>
      <c r="G3381" s="7">
        <v>67219.5</v>
      </c>
    </row>
    <row r="3382" spans="1:7" x14ac:dyDescent="0.3">
      <c r="A3382" s="2">
        <v>44245</v>
      </c>
      <c r="B3382" s="3" t="s">
        <v>177</v>
      </c>
      <c r="C3382" s="4" t="s">
        <v>11</v>
      </c>
      <c r="D3382" s="4">
        <v>500</v>
      </c>
      <c r="E3382" s="4" t="s">
        <v>1</v>
      </c>
      <c r="F3382" s="5">
        <v>30.75</v>
      </c>
      <c r="G3382" s="7">
        <v>15375</v>
      </c>
    </row>
    <row r="3383" spans="1:7" x14ac:dyDescent="0.3">
      <c r="A3383" s="2">
        <v>44245</v>
      </c>
      <c r="B3383" s="3" t="s">
        <v>177</v>
      </c>
      <c r="C3383" s="4" t="s">
        <v>11</v>
      </c>
      <c r="D3383" s="4">
        <v>910</v>
      </c>
      <c r="E3383" s="4" t="s">
        <v>1</v>
      </c>
      <c r="F3383" s="5">
        <v>30.75</v>
      </c>
      <c r="G3383" s="7">
        <v>27982.5</v>
      </c>
    </row>
    <row r="3384" spans="1:7" x14ac:dyDescent="0.3">
      <c r="A3384" s="2">
        <v>44245</v>
      </c>
      <c r="B3384" s="3" t="s">
        <v>177</v>
      </c>
      <c r="C3384" s="4" t="s">
        <v>11</v>
      </c>
      <c r="D3384" s="4">
        <v>436</v>
      </c>
      <c r="E3384" s="4" t="s">
        <v>1</v>
      </c>
      <c r="F3384" s="5">
        <v>30.75</v>
      </c>
      <c r="G3384" s="7">
        <v>13407</v>
      </c>
    </row>
    <row r="3385" spans="1:7" x14ac:dyDescent="0.3">
      <c r="A3385" s="2">
        <v>44245</v>
      </c>
      <c r="B3385" s="3" t="s">
        <v>177</v>
      </c>
      <c r="C3385" s="4" t="s">
        <v>11</v>
      </c>
      <c r="D3385" s="4">
        <v>592</v>
      </c>
      <c r="E3385" s="4" t="s">
        <v>1</v>
      </c>
      <c r="F3385" s="5">
        <v>30.75</v>
      </c>
      <c r="G3385" s="7">
        <v>18204</v>
      </c>
    </row>
    <row r="3386" spans="1:7" x14ac:dyDescent="0.3">
      <c r="A3386" s="2">
        <v>44245</v>
      </c>
      <c r="B3386" s="3" t="s">
        <v>177</v>
      </c>
      <c r="C3386" s="4" t="s">
        <v>11</v>
      </c>
      <c r="D3386" s="4">
        <v>482</v>
      </c>
      <c r="E3386" s="4" t="s">
        <v>1</v>
      </c>
      <c r="F3386" s="5">
        <v>30.75</v>
      </c>
      <c r="G3386" s="7">
        <v>14821.5</v>
      </c>
    </row>
    <row r="3387" spans="1:7" x14ac:dyDescent="0.3">
      <c r="A3387" s="2">
        <v>44245</v>
      </c>
      <c r="B3387" s="3" t="s">
        <v>177</v>
      </c>
      <c r="C3387" s="4" t="s">
        <v>11</v>
      </c>
      <c r="D3387" s="4">
        <v>380</v>
      </c>
      <c r="E3387" s="4" t="s">
        <v>1</v>
      </c>
      <c r="F3387" s="5">
        <v>32.5</v>
      </c>
      <c r="G3387" s="7">
        <v>12350</v>
      </c>
    </row>
    <row r="3388" spans="1:7" x14ac:dyDescent="0.3">
      <c r="A3388" s="2">
        <v>44245</v>
      </c>
      <c r="B3388" s="3" t="s">
        <v>177</v>
      </c>
      <c r="C3388" s="4" t="s">
        <v>11</v>
      </c>
      <c r="D3388" s="4">
        <v>445</v>
      </c>
      <c r="E3388" s="4" t="s">
        <v>1</v>
      </c>
      <c r="F3388" s="5">
        <v>32.5</v>
      </c>
      <c r="G3388" s="7">
        <v>14462.5</v>
      </c>
    </row>
    <row r="3389" spans="1:7" x14ac:dyDescent="0.3">
      <c r="A3389" s="2">
        <v>44245</v>
      </c>
      <c r="B3389" s="3" t="s">
        <v>177</v>
      </c>
      <c r="C3389" s="4" t="s">
        <v>11</v>
      </c>
      <c r="D3389" s="4">
        <v>890</v>
      </c>
      <c r="E3389" s="4" t="s">
        <v>1</v>
      </c>
      <c r="F3389" s="5">
        <v>32.5</v>
      </c>
      <c r="G3389" s="7">
        <v>28925</v>
      </c>
    </row>
    <row r="3390" spans="1:7" x14ac:dyDescent="0.3">
      <c r="A3390" s="2">
        <v>44245</v>
      </c>
      <c r="B3390" s="3" t="s">
        <v>177</v>
      </c>
      <c r="C3390" s="4" t="s">
        <v>11</v>
      </c>
      <c r="D3390" s="4">
        <v>472</v>
      </c>
      <c r="E3390" s="4" t="s">
        <v>1</v>
      </c>
      <c r="F3390" s="5">
        <v>32.5</v>
      </c>
      <c r="G3390" s="7">
        <v>15340</v>
      </c>
    </row>
    <row r="3391" spans="1:7" x14ac:dyDescent="0.3">
      <c r="A3391" s="2">
        <v>44245</v>
      </c>
      <c r="B3391" s="3" t="s">
        <v>177</v>
      </c>
      <c r="C3391" s="4" t="s">
        <v>11</v>
      </c>
      <c r="D3391" s="4">
        <v>481</v>
      </c>
      <c r="E3391" s="4" t="s">
        <v>1</v>
      </c>
      <c r="F3391" s="5">
        <v>32.5</v>
      </c>
      <c r="G3391" s="7">
        <v>15632.5</v>
      </c>
    </row>
    <row r="3392" spans="1:7" x14ac:dyDescent="0.3">
      <c r="A3392" s="2">
        <v>44245</v>
      </c>
      <c r="B3392" s="3" t="s">
        <v>177</v>
      </c>
      <c r="C3392" s="4" t="s">
        <v>11</v>
      </c>
      <c r="D3392" s="4">
        <v>2953</v>
      </c>
      <c r="E3392" s="4" t="s">
        <v>1</v>
      </c>
      <c r="F3392" s="5">
        <v>30.75</v>
      </c>
      <c r="G3392" s="7">
        <v>90804.75</v>
      </c>
    </row>
    <row r="3393" spans="1:7" x14ac:dyDescent="0.3">
      <c r="A3393" s="2">
        <v>44252</v>
      </c>
      <c r="B3393" s="3" t="s">
        <v>177</v>
      </c>
      <c r="C3393" s="4" t="s">
        <v>11</v>
      </c>
      <c r="D3393" s="4">
        <v>1829</v>
      </c>
      <c r="E3393" s="4" t="s">
        <v>1</v>
      </c>
      <c r="F3393" s="5">
        <v>30.75</v>
      </c>
      <c r="G3393" s="7">
        <v>56241.75</v>
      </c>
    </row>
    <row r="3394" spans="1:7" x14ac:dyDescent="0.3">
      <c r="A3394" s="2">
        <v>44252</v>
      </c>
      <c r="B3394" s="3" t="s">
        <v>177</v>
      </c>
      <c r="C3394" s="4" t="s">
        <v>11</v>
      </c>
      <c r="D3394" s="4">
        <v>1729</v>
      </c>
      <c r="E3394" s="4" t="s">
        <v>1</v>
      </c>
      <c r="F3394" s="5">
        <v>30.75</v>
      </c>
      <c r="G3394" s="7">
        <v>53166.75</v>
      </c>
    </row>
    <row r="3395" spans="1:7" x14ac:dyDescent="0.3">
      <c r="A3395" s="2">
        <v>44252</v>
      </c>
      <c r="B3395" s="3" t="s">
        <v>177</v>
      </c>
      <c r="C3395" s="4" t="s">
        <v>11</v>
      </c>
      <c r="D3395" s="4">
        <v>989</v>
      </c>
      <c r="E3395" s="4" t="s">
        <v>1</v>
      </c>
      <c r="F3395" s="5">
        <v>30.75</v>
      </c>
      <c r="G3395" s="7">
        <v>30411.75</v>
      </c>
    </row>
    <row r="3396" spans="1:7" x14ac:dyDescent="0.3">
      <c r="A3396" s="2">
        <v>44252</v>
      </c>
      <c r="B3396" s="3" t="s">
        <v>177</v>
      </c>
      <c r="C3396" s="4" t="s">
        <v>11</v>
      </c>
      <c r="D3396" s="4">
        <v>429</v>
      </c>
      <c r="E3396" s="4" t="s">
        <v>1</v>
      </c>
      <c r="F3396" s="5">
        <v>30.75</v>
      </c>
      <c r="G3396" s="7">
        <v>13191.75</v>
      </c>
    </row>
    <row r="3397" spans="1:7" x14ac:dyDescent="0.3">
      <c r="A3397" s="2">
        <v>44252</v>
      </c>
      <c r="B3397" s="3" t="s">
        <v>177</v>
      </c>
      <c r="C3397" s="4" t="s">
        <v>11</v>
      </c>
      <c r="D3397" s="4">
        <v>822</v>
      </c>
      <c r="E3397" s="4" t="s">
        <v>1</v>
      </c>
      <c r="F3397" s="5">
        <v>30.75</v>
      </c>
      <c r="G3397" s="7">
        <v>25276.5</v>
      </c>
    </row>
    <row r="3398" spans="1:7" x14ac:dyDescent="0.3">
      <c r="A3398" s="2">
        <v>44252</v>
      </c>
      <c r="B3398" s="3" t="s">
        <v>177</v>
      </c>
      <c r="C3398" s="4" t="s">
        <v>11</v>
      </c>
      <c r="D3398" s="4">
        <v>792</v>
      </c>
      <c r="E3398" s="4" t="s">
        <v>1</v>
      </c>
      <c r="F3398" s="5">
        <v>32.5</v>
      </c>
      <c r="G3398" s="7">
        <v>25740</v>
      </c>
    </row>
    <row r="3399" spans="1:7" x14ac:dyDescent="0.3">
      <c r="A3399" s="2">
        <v>44252</v>
      </c>
      <c r="B3399" s="3" t="s">
        <v>177</v>
      </c>
      <c r="C3399" s="4" t="s">
        <v>11</v>
      </c>
      <c r="D3399" s="4">
        <v>700</v>
      </c>
      <c r="E3399" s="4" t="s">
        <v>1</v>
      </c>
      <c r="F3399" s="5">
        <v>32.5</v>
      </c>
      <c r="G3399" s="7">
        <v>22750</v>
      </c>
    </row>
    <row r="3400" spans="1:7" x14ac:dyDescent="0.3">
      <c r="A3400" s="2">
        <v>44252</v>
      </c>
      <c r="B3400" s="3" t="s">
        <v>177</v>
      </c>
      <c r="C3400" s="4" t="s">
        <v>11</v>
      </c>
      <c r="D3400" s="4">
        <v>584</v>
      </c>
      <c r="E3400" s="4" t="s">
        <v>1</v>
      </c>
      <c r="F3400" s="5">
        <v>32.5</v>
      </c>
      <c r="G3400" s="7">
        <v>18980</v>
      </c>
    </row>
    <row r="3401" spans="1:7" x14ac:dyDescent="0.3">
      <c r="A3401" s="2">
        <v>44252</v>
      </c>
      <c r="B3401" s="3" t="s">
        <v>177</v>
      </c>
      <c r="C3401" s="4" t="s">
        <v>11</v>
      </c>
      <c r="D3401" s="4">
        <v>353</v>
      </c>
      <c r="E3401" s="4" t="s">
        <v>1</v>
      </c>
      <c r="F3401" s="5">
        <v>32.5</v>
      </c>
      <c r="G3401" s="7">
        <v>11472.5</v>
      </c>
    </row>
    <row r="3402" spans="1:7" x14ac:dyDescent="0.3">
      <c r="A3402" s="2">
        <v>44252</v>
      </c>
      <c r="B3402" s="3" t="s">
        <v>177</v>
      </c>
      <c r="C3402" s="4" t="s">
        <v>11</v>
      </c>
      <c r="D3402" s="4">
        <v>1088</v>
      </c>
      <c r="E3402" s="4" t="s">
        <v>1</v>
      </c>
      <c r="F3402" s="5">
        <v>30.75</v>
      </c>
      <c r="G3402" s="7">
        <v>33456</v>
      </c>
    </row>
    <row r="3403" spans="1:7" x14ac:dyDescent="0.3">
      <c r="A3403" s="2">
        <v>44267</v>
      </c>
      <c r="B3403" s="3" t="s">
        <v>177</v>
      </c>
      <c r="C3403" s="4" t="s">
        <v>14</v>
      </c>
      <c r="D3403" s="4">
        <v>10077</v>
      </c>
      <c r="E3403" s="4" t="s">
        <v>1</v>
      </c>
      <c r="F3403" s="5">
        <v>37.5</v>
      </c>
      <c r="G3403" s="7">
        <v>377887.5</v>
      </c>
    </row>
    <row r="3404" spans="1:7" x14ac:dyDescent="0.3">
      <c r="A3404" s="2">
        <v>44274</v>
      </c>
      <c r="B3404" s="3" t="s">
        <v>177</v>
      </c>
      <c r="C3404" s="4" t="s">
        <v>11</v>
      </c>
      <c r="D3404" s="4">
        <v>3831</v>
      </c>
      <c r="E3404" s="4" t="s">
        <v>1</v>
      </c>
      <c r="F3404" s="5">
        <v>38</v>
      </c>
      <c r="G3404" s="7">
        <v>145578</v>
      </c>
    </row>
    <row r="3405" spans="1:7" x14ac:dyDescent="0.3">
      <c r="A3405" s="2">
        <v>44274</v>
      </c>
      <c r="B3405" s="3" t="s">
        <v>177</v>
      </c>
      <c r="C3405" s="4" t="s">
        <v>11</v>
      </c>
      <c r="D3405" s="4">
        <v>537</v>
      </c>
      <c r="E3405" s="4" t="s">
        <v>1</v>
      </c>
      <c r="F3405" s="5">
        <v>38</v>
      </c>
      <c r="G3405" s="7">
        <v>20406</v>
      </c>
    </row>
    <row r="3406" spans="1:7" x14ac:dyDescent="0.3">
      <c r="A3406" s="2">
        <v>44274</v>
      </c>
      <c r="B3406" s="3" t="s">
        <v>177</v>
      </c>
      <c r="C3406" s="4" t="s">
        <v>11</v>
      </c>
      <c r="D3406" s="4">
        <v>1626</v>
      </c>
      <c r="E3406" s="4" t="s">
        <v>1</v>
      </c>
      <c r="F3406" s="5">
        <v>38</v>
      </c>
      <c r="G3406" s="7">
        <v>61788</v>
      </c>
    </row>
    <row r="3407" spans="1:7" x14ac:dyDescent="0.3">
      <c r="A3407" s="2">
        <v>44274</v>
      </c>
      <c r="B3407" s="3" t="s">
        <v>177</v>
      </c>
      <c r="C3407" s="4" t="s">
        <v>11</v>
      </c>
      <c r="D3407" s="4">
        <v>816</v>
      </c>
      <c r="E3407" s="4" t="s">
        <v>1</v>
      </c>
      <c r="F3407" s="5">
        <v>43.25</v>
      </c>
      <c r="G3407" s="7">
        <v>35292</v>
      </c>
    </row>
    <row r="3408" spans="1:7" x14ac:dyDescent="0.3">
      <c r="A3408" s="2">
        <v>44274</v>
      </c>
      <c r="B3408" s="3" t="s">
        <v>177</v>
      </c>
      <c r="C3408" s="4" t="s">
        <v>11</v>
      </c>
      <c r="D3408" s="4">
        <v>863</v>
      </c>
      <c r="E3408" s="4" t="s">
        <v>1</v>
      </c>
      <c r="F3408" s="5">
        <v>43.25</v>
      </c>
      <c r="G3408" s="7">
        <v>37324.75</v>
      </c>
    </row>
    <row r="3409" spans="1:7" x14ac:dyDescent="0.3">
      <c r="A3409" s="2">
        <v>44274</v>
      </c>
      <c r="B3409" s="3" t="s">
        <v>177</v>
      </c>
      <c r="C3409" s="4" t="s">
        <v>11</v>
      </c>
      <c r="D3409" s="4">
        <v>1544</v>
      </c>
      <c r="E3409" s="4" t="s">
        <v>1</v>
      </c>
      <c r="F3409" s="5">
        <v>43.25</v>
      </c>
      <c r="G3409" s="7">
        <v>66778</v>
      </c>
    </row>
    <row r="3410" spans="1:7" x14ac:dyDescent="0.3">
      <c r="A3410" s="2">
        <v>44274</v>
      </c>
      <c r="B3410" s="3" t="s">
        <v>177</v>
      </c>
      <c r="C3410" s="4" t="s">
        <v>11</v>
      </c>
      <c r="D3410" s="4">
        <v>3814</v>
      </c>
      <c r="E3410" s="4" t="s">
        <v>1</v>
      </c>
      <c r="F3410" s="5">
        <v>40.75</v>
      </c>
      <c r="G3410" s="7">
        <v>155420.5</v>
      </c>
    </row>
    <row r="3411" spans="1:7" x14ac:dyDescent="0.3">
      <c r="A3411" s="2">
        <v>44274</v>
      </c>
      <c r="B3411" s="3" t="s">
        <v>177</v>
      </c>
      <c r="C3411" s="4" t="s">
        <v>11</v>
      </c>
      <c r="D3411" s="4">
        <v>3761</v>
      </c>
      <c r="E3411" s="4" t="s">
        <v>1</v>
      </c>
      <c r="F3411" s="5">
        <v>40.75</v>
      </c>
      <c r="G3411" s="7">
        <v>153260.75</v>
      </c>
    </row>
    <row r="3412" spans="1:7" x14ac:dyDescent="0.3">
      <c r="A3412" s="2">
        <v>44274</v>
      </c>
      <c r="B3412" s="3" t="s">
        <v>177</v>
      </c>
      <c r="C3412" s="4" t="s">
        <v>11</v>
      </c>
      <c r="D3412" s="4">
        <v>454</v>
      </c>
      <c r="E3412" s="4" t="s">
        <v>1</v>
      </c>
      <c r="F3412" s="5">
        <v>40.75</v>
      </c>
      <c r="G3412" s="7">
        <v>18500.5</v>
      </c>
    </row>
    <row r="3413" spans="1:7" x14ac:dyDescent="0.3">
      <c r="A3413" s="2">
        <v>44274</v>
      </c>
      <c r="B3413" s="3" t="s">
        <v>177</v>
      </c>
      <c r="C3413" s="4" t="s">
        <v>11</v>
      </c>
      <c r="D3413" s="4">
        <v>856</v>
      </c>
      <c r="E3413" s="4" t="s">
        <v>1</v>
      </c>
      <c r="F3413" s="5">
        <v>40.75</v>
      </c>
      <c r="G3413" s="7">
        <v>34882</v>
      </c>
    </row>
    <row r="3414" spans="1:7" x14ac:dyDescent="0.3">
      <c r="A3414" s="2">
        <v>44274</v>
      </c>
      <c r="B3414" s="3" t="s">
        <v>177</v>
      </c>
      <c r="C3414" s="4" t="s">
        <v>11</v>
      </c>
      <c r="D3414" s="4">
        <v>806</v>
      </c>
      <c r="E3414" s="4" t="s">
        <v>1</v>
      </c>
      <c r="F3414" s="5">
        <v>40.75</v>
      </c>
      <c r="G3414" s="7">
        <v>32844.5</v>
      </c>
    </row>
    <row r="3415" spans="1:7" x14ac:dyDescent="0.3">
      <c r="A3415" s="2">
        <v>44274</v>
      </c>
      <c r="B3415" s="3" t="s">
        <v>177</v>
      </c>
      <c r="C3415" s="4" t="s">
        <v>11</v>
      </c>
      <c r="D3415" s="4">
        <v>1467</v>
      </c>
      <c r="E3415" s="4" t="s">
        <v>1</v>
      </c>
      <c r="F3415" s="5">
        <v>40.75</v>
      </c>
      <c r="G3415" s="7">
        <v>59780.25</v>
      </c>
    </row>
    <row r="3416" spans="1:7" x14ac:dyDescent="0.3">
      <c r="A3416" s="2">
        <v>44306</v>
      </c>
      <c r="B3416" s="3" t="s">
        <v>177</v>
      </c>
      <c r="C3416" s="4" t="s">
        <v>11</v>
      </c>
      <c r="D3416" s="4">
        <v>838</v>
      </c>
      <c r="E3416" s="4" t="s">
        <v>1</v>
      </c>
      <c r="F3416" s="5">
        <v>40.75</v>
      </c>
      <c r="G3416" s="7">
        <v>34148.5</v>
      </c>
    </row>
    <row r="3417" spans="1:7" x14ac:dyDescent="0.3">
      <c r="A3417" s="2">
        <v>44306</v>
      </c>
      <c r="B3417" s="3" t="s">
        <v>177</v>
      </c>
      <c r="C3417" s="4" t="s">
        <v>11</v>
      </c>
      <c r="D3417" s="4">
        <v>786</v>
      </c>
      <c r="E3417" s="4" t="s">
        <v>1</v>
      </c>
      <c r="F3417" s="5">
        <v>40.75</v>
      </c>
      <c r="G3417" s="7">
        <v>32029.5</v>
      </c>
    </row>
    <row r="3418" spans="1:7" x14ac:dyDescent="0.3">
      <c r="A3418" s="2">
        <v>44306</v>
      </c>
      <c r="B3418" s="3" t="s">
        <v>177</v>
      </c>
      <c r="C3418" s="4" t="s">
        <v>11</v>
      </c>
      <c r="D3418" s="4">
        <v>980</v>
      </c>
      <c r="E3418" s="4" t="s">
        <v>1</v>
      </c>
      <c r="F3418" s="5">
        <v>40.75</v>
      </c>
      <c r="G3418" s="7">
        <v>39935</v>
      </c>
    </row>
    <row r="3419" spans="1:7" x14ac:dyDescent="0.3">
      <c r="A3419" s="2">
        <v>44306</v>
      </c>
      <c r="B3419" s="3" t="s">
        <v>177</v>
      </c>
      <c r="C3419" s="4" t="s">
        <v>11</v>
      </c>
      <c r="D3419" s="4">
        <v>2174</v>
      </c>
      <c r="E3419" s="4" t="s">
        <v>1</v>
      </c>
      <c r="F3419" s="5">
        <v>40.75</v>
      </c>
      <c r="G3419" s="7">
        <v>88590.5</v>
      </c>
    </row>
    <row r="3420" spans="1:7" x14ac:dyDescent="0.3">
      <c r="A3420" s="2">
        <v>44306</v>
      </c>
      <c r="B3420" s="3" t="s">
        <v>177</v>
      </c>
      <c r="C3420" s="4" t="s">
        <v>11</v>
      </c>
      <c r="D3420" s="4">
        <v>1020</v>
      </c>
      <c r="E3420" s="4" t="s">
        <v>1</v>
      </c>
      <c r="F3420" s="5">
        <v>40.75</v>
      </c>
      <c r="G3420" s="7">
        <v>41565</v>
      </c>
    </row>
    <row r="3421" spans="1:7" x14ac:dyDescent="0.3">
      <c r="A3421" s="2">
        <v>44306</v>
      </c>
      <c r="B3421" s="3" t="s">
        <v>177</v>
      </c>
      <c r="C3421" s="4" t="s">
        <v>11</v>
      </c>
      <c r="D3421" s="4">
        <v>349</v>
      </c>
      <c r="E3421" s="4" t="s">
        <v>1</v>
      </c>
      <c r="F3421" s="5">
        <v>42.75</v>
      </c>
      <c r="G3421" s="7">
        <v>14919.75</v>
      </c>
    </row>
    <row r="3422" spans="1:7" x14ac:dyDescent="0.3">
      <c r="A3422" s="2">
        <v>44306</v>
      </c>
      <c r="B3422" s="3" t="s">
        <v>177</v>
      </c>
      <c r="C3422" s="4" t="s">
        <v>11</v>
      </c>
      <c r="D3422" s="4">
        <v>353</v>
      </c>
      <c r="E3422" s="4" t="s">
        <v>1</v>
      </c>
      <c r="F3422" s="5">
        <v>42.75</v>
      </c>
      <c r="G3422" s="7">
        <v>15090.75</v>
      </c>
    </row>
    <row r="3423" spans="1:7" x14ac:dyDescent="0.3">
      <c r="A3423" s="2">
        <v>44306</v>
      </c>
      <c r="B3423" s="3" t="s">
        <v>177</v>
      </c>
      <c r="C3423" s="4" t="s">
        <v>11</v>
      </c>
      <c r="D3423" s="4">
        <v>570</v>
      </c>
      <c r="E3423" s="4" t="s">
        <v>1</v>
      </c>
      <c r="F3423" s="5">
        <v>42.75</v>
      </c>
      <c r="G3423" s="7">
        <v>24367.5</v>
      </c>
    </row>
    <row r="3424" spans="1:7" x14ac:dyDescent="0.3">
      <c r="A3424" s="2">
        <v>44306</v>
      </c>
      <c r="B3424" s="3" t="s">
        <v>177</v>
      </c>
      <c r="C3424" s="4" t="s">
        <v>11</v>
      </c>
      <c r="D3424" s="4">
        <v>422</v>
      </c>
      <c r="E3424" s="4" t="s">
        <v>1</v>
      </c>
      <c r="F3424" s="5">
        <v>42.75</v>
      </c>
      <c r="G3424" s="7">
        <v>18040.5</v>
      </c>
    </row>
    <row r="3425" spans="1:7" x14ac:dyDescent="0.3">
      <c r="A3425" s="2">
        <v>44306</v>
      </c>
      <c r="B3425" s="3" t="s">
        <v>177</v>
      </c>
      <c r="C3425" s="4" t="s">
        <v>11</v>
      </c>
      <c r="D3425" s="4">
        <v>407</v>
      </c>
      <c r="E3425" s="4" t="s">
        <v>1</v>
      </c>
      <c r="F3425" s="5">
        <v>42.75</v>
      </c>
      <c r="G3425" s="7">
        <v>17399.25</v>
      </c>
    </row>
    <row r="3426" spans="1:7" x14ac:dyDescent="0.3">
      <c r="A3426" s="2">
        <v>44306</v>
      </c>
      <c r="B3426" s="3" t="s">
        <v>177</v>
      </c>
      <c r="C3426" s="4" t="s">
        <v>11</v>
      </c>
      <c r="D3426" s="4">
        <v>682</v>
      </c>
      <c r="E3426" s="4" t="s">
        <v>1</v>
      </c>
      <c r="F3426" s="5">
        <v>42.75</v>
      </c>
      <c r="G3426" s="7">
        <v>29155.5</v>
      </c>
    </row>
    <row r="3427" spans="1:7" x14ac:dyDescent="0.3">
      <c r="A3427" s="2">
        <v>44306</v>
      </c>
      <c r="B3427" s="3" t="s">
        <v>177</v>
      </c>
      <c r="C3427" s="4" t="s">
        <v>11</v>
      </c>
      <c r="D3427" s="4">
        <v>1670</v>
      </c>
      <c r="E3427" s="4" t="s">
        <v>1</v>
      </c>
      <c r="F3427" s="5">
        <v>40.75</v>
      </c>
      <c r="G3427" s="7">
        <v>68052.5</v>
      </c>
    </row>
    <row r="3428" spans="1:7" x14ac:dyDescent="0.3">
      <c r="A3428" s="2">
        <v>44310</v>
      </c>
      <c r="B3428" s="3" t="s">
        <v>177</v>
      </c>
      <c r="C3428" s="4" t="s">
        <v>11</v>
      </c>
      <c r="D3428" s="4">
        <v>827</v>
      </c>
      <c r="E3428" s="4" t="s">
        <v>1</v>
      </c>
      <c r="F3428" s="5">
        <v>41.25</v>
      </c>
      <c r="G3428" s="7">
        <v>34113.75</v>
      </c>
    </row>
    <row r="3429" spans="1:7" x14ac:dyDescent="0.3">
      <c r="A3429" s="2">
        <v>44310</v>
      </c>
      <c r="B3429" s="3" t="s">
        <v>177</v>
      </c>
      <c r="C3429" s="4" t="s">
        <v>11</v>
      </c>
      <c r="D3429" s="4">
        <v>2723</v>
      </c>
      <c r="E3429" s="4" t="s">
        <v>1</v>
      </c>
      <c r="F3429" s="5">
        <v>41.25</v>
      </c>
      <c r="G3429" s="7">
        <v>112323.75</v>
      </c>
    </row>
    <row r="3430" spans="1:7" x14ac:dyDescent="0.3">
      <c r="A3430" s="2">
        <v>44310</v>
      </c>
      <c r="B3430" s="3" t="s">
        <v>177</v>
      </c>
      <c r="C3430" s="4" t="s">
        <v>11</v>
      </c>
      <c r="D3430" s="4">
        <v>1807</v>
      </c>
      <c r="E3430" s="4" t="s">
        <v>1</v>
      </c>
      <c r="F3430" s="5">
        <v>41.25</v>
      </c>
      <c r="G3430" s="7">
        <v>74538.75</v>
      </c>
    </row>
    <row r="3431" spans="1:7" x14ac:dyDescent="0.3">
      <c r="A3431" s="2">
        <v>44310</v>
      </c>
      <c r="B3431" s="3" t="s">
        <v>177</v>
      </c>
      <c r="C3431" s="4" t="s">
        <v>11</v>
      </c>
      <c r="D3431" s="4">
        <v>1830</v>
      </c>
      <c r="E3431" s="4" t="s">
        <v>1</v>
      </c>
      <c r="F3431" s="5">
        <v>41.25</v>
      </c>
      <c r="G3431" s="7">
        <v>75487.5</v>
      </c>
    </row>
    <row r="3432" spans="1:7" x14ac:dyDescent="0.3">
      <c r="A3432" s="2">
        <v>44310</v>
      </c>
      <c r="B3432" s="3" t="s">
        <v>177</v>
      </c>
      <c r="C3432" s="4" t="s">
        <v>11</v>
      </c>
      <c r="D3432" s="4">
        <v>654</v>
      </c>
      <c r="E3432" s="4" t="s">
        <v>1</v>
      </c>
      <c r="F3432" s="5">
        <v>41.25</v>
      </c>
      <c r="G3432" s="7">
        <v>26977.5</v>
      </c>
    </row>
    <row r="3433" spans="1:7" x14ac:dyDescent="0.3">
      <c r="A3433" s="2">
        <v>44310</v>
      </c>
      <c r="B3433" s="3" t="s">
        <v>177</v>
      </c>
      <c r="C3433" s="4" t="s">
        <v>11</v>
      </c>
      <c r="D3433" s="4">
        <v>1551</v>
      </c>
      <c r="E3433" s="4" t="s">
        <v>1</v>
      </c>
      <c r="F3433" s="5">
        <v>41.25</v>
      </c>
      <c r="G3433" s="7">
        <v>63978.75</v>
      </c>
    </row>
    <row r="3434" spans="1:7" x14ac:dyDescent="0.3">
      <c r="A3434" s="2">
        <v>44461</v>
      </c>
      <c r="B3434" s="3" t="s">
        <v>177</v>
      </c>
      <c r="C3434" s="4" t="s">
        <v>11</v>
      </c>
      <c r="D3434" s="4">
        <v>1257</v>
      </c>
      <c r="E3434" s="4" t="s">
        <v>1</v>
      </c>
      <c r="F3434" s="5">
        <v>34.5</v>
      </c>
      <c r="G3434" s="7">
        <v>43366.5</v>
      </c>
    </row>
    <row r="3435" spans="1:7" x14ac:dyDescent="0.3">
      <c r="A3435" s="2">
        <v>44461</v>
      </c>
      <c r="B3435" s="3" t="s">
        <v>177</v>
      </c>
      <c r="C3435" s="4" t="s">
        <v>11</v>
      </c>
      <c r="D3435" s="4">
        <v>2178</v>
      </c>
      <c r="E3435" s="4" t="s">
        <v>1</v>
      </c>
      <c r="F3435" s="5">
        <v>34.5</v>
      </c>
      <c r="G3435" s="7">
        <v>75141</v>
      </c>
    </row>
    <row r="3436" spans="1:7" x14ac:dyDescent="0.3">
      <c r="A3436" s="2">
        <v>44461</v>
      </c>
      <c r="B3436" s="3" t="s">
        <v>177</v>
      </c>
      <c r="C3436" s="4" t="s">
        <v>11</v>
      </c>
      <c r="D3436" s="4">
        <v>946</v>
      </c>
      <c r="E3436" s="4" t="s">
        <v>1</v>
      </c>
      <c r="F3436" s="5">
        <v>34.5</v>
      </c>
      <c r="G3436" s="7">
        <v>32637</v>
      </c>
    </row>
    <row r="3437" spans="1:7" x14ac:dyDescent="0.3">
      <c r="A3437" s="2">
        <v>44461</v>
      </c>
      <c r="B3437" s="3" t="s">
        <v>177</v>
      </c>
      <c r="C3437" s="4" t="s">
        <v>11</v>
      </c>
      <c r="D3437" s="4">
        <v>2083</v>
      </c>
      <c r="E3437" s="4" t="s">
        <v>1</v>
      </c>
      <c r="F3437" s="5">
        <v>34.5</v>
      </c>
      <c r="G3437" s="7">
        <v>71863.5</v>
      </c>
    </row>
    <row r="3438" spans="1:7" x14ac:dyDescent="0.3">
      <c r="A3438" s="2">
        <v>44461</v>
      </c>
      <c r="B3438" s="3" t="s">
        <v>177</v>
      </c>
      <c r="C3438" s="4" t="s">
        <v>11</v>
      </c>
      <c r="D3438" s="4">
        <v>1150</v>
      </c>
      <c r="E3438" s="4" t="s">
        <v>1</v>
      </c>
      <c r="F3438" s="5">
        <v>34.5</v>
      </c>
      <c r="G3438" s="7">
        <v>39675</v>
      </c>
    </row>
    <row r="3439" spans="1:7" x14ac:dyDescent="0.3">
      <c r="A3439" s="2">
        <v>44501</v>
      </c>
      <c r="B3439" s="3" t="s">
        <v>177</v>
      </c>
      <c r="C3439" s="4" t="s">
        <v>11</v>
      </c>
      <c r="D3439" s="4">
        <v>2174</v>
      </c>
      <c r="E3439" s="4" t="s">
        <v>1</v>
      </c>
      <c r="F3439" s="5">
        <v>40.5</v>
      </c>
      <c r="G3439" s="7">
        <v>88047</v>
      </c>
    </row>
    <row r="3440" spans="1:7" x14ac:dyDescent="0.3">
      <c r="A3440" s="2">
        <v>44501</v>
      </c>
      <c r="B3440" s="3" t="s">
        <v>177</v>
      </c>
      <c r="C3440" s="4" t="s">
        <v>11</v>
      </c>
      <c r="D3440" s="4">
        <v>1090</v>
      </c>
      <c r="E3440" s="4" t="s">
        <v>1</v>
      </c>
      <c r="F3440" s="5">
        <v>40.5</v>
      </c>
      <c r="G3440" s="7">
        <v>44145</v>
      </c>
    </row>
    <row r="3441" spans="1:7" x14ac:dyDescent="0.3">
      <c r="A3441" s="2">
        <v>44501</v>
      </c>
      <c r="B3441" s="3" t="s">
        <v>177</v>
      </c>
      <c r="C3441" s="4" t="s">
        <v>11</v>
      </c>
      <c r="D3441" s="4">
        <v>1804</v>
      </c>
      <c r="E3441" s="4" t="s">
        <v>1</v>
      </c>
      <c r="F3441" s="5">
        <v>40.5</v>
      </c>
      <c r="G3441" s="7">
        <v>73062</v>
      </c>
    </row>
    <row r="3442" spans="1:7" x14ac:dyDescent="0.3">
      <c r="A3442" s="2">
        <v>44501</v>
      </c>
      <c r="B3442" s="3" t="s">
        <v>177</v>
      </c>
      <c r="C3442" s="4" t="s">
        <v>11</v>
      </c>
      <c r="D3442" s="4">
        <v>2041</v>
      </c>
      <c r="E3442" s="4" t="s">
        <v>1</v>
      </c>
      <c r="F3442" s="5">
        <v>40.5</v>
      </c>
      <c r="G3442" s="7">
        <v>82660.5</v>
      </c>
    </row>
    <row r="3443" spans="1:7" x14ac:dyDescent="0.3">
      <c r="A3443" s="2">
        <v>44501</v>
      </c>
      <c r="B3443" s="3" t="s">
        <v>177</v>
      </c>
      <c r="C3443" s="4" t="s">
        <v>11</v>
      </c>
      <c r="D3443" s="4">
        <v>1077</v>
      </c>
      <c r="E3443" s="4" t="s">
        <v>1</v>
      </c>
      <c r="F3443" s="5">
        <v>40.5</v>
      </c>
      <c r="G3443" s="7">
        <v>43618.5</v>
      </c>
    </row>
    <row r="3444" spans="1:7" x14ac:dyDescent="0.3">
      <c r="A3444" s="2">
        <v>44021</v>
      </c>
      <c r="B3444" s="3" t="s">
        <v>140</v>
      </c>
      <c r="C3444" s="4" t="s">
        <v>15</v>
      </c>
      <c r="D3444" s="4">
        <v>6000</v>
      </c>
      <c r="E3444" s="4" t="s">
        <v>2</v>
      </c>
      <c r="F3444" s="5">
        <v>2.85</v>
      </c>
      <c r="G3444" s="7">
        <v>17100</v>
      </c>
    </row>
    <row r="3445" spans="1:7" x14ac:dyDescent="0.3">
      <c r="A3445" s="2">
        <v>44043</v>
      </c>
      <c r="B3445" s="3" t="s">
        <v>140</v>
      </c>
      <c r="C3445" s="4" t="s">
        <v>15</v>
      </c>
      <c r="D3445" s="4">
        <v>3000</v>
      </c>
      <c r="E3445" s="4" t="s">
        <v>2</v>
      </c>
      <c r="F3445" s="5">
        <v>4</v>
      </c>
      <c r="G3445" s="7">
        <v>12000</v>
      </c>
    </row>
    <row r="3446" spans="1:7" x14ac:dyDescent="0.3">
      <c r="A3446" s="2">
        <v>44046</v>
      </c>
      <c r="B3446" s="3" t="s">
        <v>140</v>
      </c>
      <c r="C3446" s="4" t="s">
        <v>15</v>
      </c>
      <c r="D3446" s="4">
        <v>3000</v>
      </c>
      <c r="E3446" s="4" t="s">
        <v>2</v>
      </c>
      <c r="F3446" s="5">
        <v>4</v>
      </c>
      <c r="G3446" s="7">
        <v>12000</v>
      </c>
    </row>
    <row r="3447" spans="1:7" x14ac:dyDescent="0.3">
      <c r="A3447" s="2">
        <v>44079</v>
      </c>
      <c r="B3447" s="3" t="s">
        <v>140</v>
      </c>
      <c r="C3447" s="4" t="s">
        <v>15</v>
      </c>
      <c r="D3447" s="4">
        <v>3000</v>
      </c>
      <c r="E3447" s="4" t="s">
        <v>2</v>
      </c>
      <c r="F3447" s="5">
        <v>4</v>
      </c>
      <c r="G3447" s="7">
        <v>12000</v>
      </c>
    </row>
    <row r="3448" spans="1:7" x14ac:dyDescent="0.3">
      <c r="A3448" s="2">
        <v>44095</v>
      </c>
      <c r="B3448" s="3" t="s">
        <v>140</v>
      </c>
      <c r="C3448" s="4" t="s">
        <v>15</v>
      </c>
      <c r="D3448" s="4">
        <v>1500</v>
      </c>
      <c r="E3448" s="4" t="s">
        <v>2</v>
      </c>
      <c r="F3448" s="5">
        <v>4</v>
      </c>
      <c r="G3448" s="7">
        <v>6000</v>
      </c>
    </row>
    <row r="3449" spans="1:7" x14ac:dyDescent="0.3">
      <c r="A3449" s="2">
        <v>44098</v>
      </c>
      <c r="B3449" s="3" t="s">
        <v>140</v>
      </c>
      <c r="C3449" s="4" t="s">
        <v>15</v>
      </c>
      <c r="D3449" s="4">
        <v>3133</v>
      </c>
      <c r="E3449" s="4" t="s">
        <v>2</v>
      </c>
      <c r="F3449" s="5">
        <v>4</v>
      </c>
      <c r="G3449" s="7">
        <v>12532</v>
      </c>
    </row>
    <row r="3450" spans="1:7" x14ac:dyDescent="0.3">
      <c r="A3450" s="2">
        <v>44112</v>
      </c>
      <c r="B3450" s="3" t="s">
        <v>140</v>
      </c>
      <c r="C3450" s="4" t="s">
        <v>15</v>
      </c>
      <c r="D3450" s="4">
        <v>2976</v>
      </c>
      <c r="E3450" s="4" t="s">
        <v>2</v>
      </c>
      <c r="F3450" s="5">
        <v>4</v>
      </c>
      <c r="G3450" s="7">
        <v>11904</v>
      </c>
    </row>
    <row r="3451" spans="1:7" x14ac:dyDescent="0.3">
      <c r="A3451" s="2">
        <v>44120</v>
      </c>
      <c r="B3451" s="3" t="s">
        <v>140</v>
      </c>
      <c r="C3451" s="4" t="s">
        <v>15</v>
      </c>
      <c r="D3451" s="4">
        <v>3200</v>
      </c>
      <c r="E3451" s="4" t="s">
        <v>2</v>
      </c>
      <c r="F3451" s="5">
        <v>3.4</v>
      </c>
      <c r="G3451" s="7">
        <v>10880</v>
      </c>
    </row>
    <row r="3452" spans="1:7" x14ac:dyDescent="0.3">
      <c r="A3452" s="2">
        <v>44124</v>
      </c>
      <c r="B3452" s="3" t="s">
        <v>140</v>
      </c>
      <c r="C3452" s="4" t="s">
        <v>15</v>
      </c>
      <c r="D3452" s="4">
        <v>3600</v>
      </c>
      <c r="E3452" s="4" t="s">
        <v>2</v>
      </c>
      <c r="F3452" s="5">
        <v>2.8</v>
      </c>
      <c r="G3452" s="7">
        <v>10080</v>
      </c>
    </row>
    <row r="3453" spans="1:7" x14ac:dyDescent="0.3">
      <c r="A3453" s="2">
        <v>44134</v>
      </c>
      <c r="B3453" s="3" t="s">
        <v>140</v>
      </c>
      <c r="C3453" s="4" t="s">
        <v>15</v>
      </c>
      <c r="D3453" s="4">
        <v>2568</v>
      </c>
      <c r="E3453" s="4" t="s">
        <v>2</v>
      </c>
      <c r="F3453" s="5">
        <v>2.8</v>
      </c>
      <c r="G3453" s="7">
        <v>7190.4</v>
      </c>
    </row>
    <row r="3454" spans="1:7" x14ac:dyDescent="0.3">
      <c r="A3454" s="2">
        <v>44156</v>
      </c>
      <c r="B3454" s="3" t="s">
        <v>140</v>
      </c>
      <c r="C3454" s="4" t="s">
        <v>15</v>
      </c>
      <c r="D3454" s="4">
        <v>3163</v>
      </c>
      <c r="E3454" s="4" t="s">
        <v>2</v>
      </c>
      <c r="F3454" s="5">
        <v>2.8</v>
      </c>
      <c r="G3454" s="7">
        <v>8856.4</v>
      </c>
    </row>
    <row r="3455" spans="1:7" x14ac:dyDescent="0.3">
      <c r="A3455" s="2">
        <v>44413</v>
      </c>
      <c r="B3455" s="3" t="s">
        <v>199</v>
      </c>
      <c r="C3455" s="4" t="s">
        <v>13</v>
      </c>
      <c r="D3455" s="4">
        <v>1194</v>
      </c>
      <c r="E3455" s="4" t="s">
        <v>2</v>
      </c>
      <c r="F3455" s="5">
        <v>27.6</v>
      </c>
      <c r="G3455" s="7">
        <v>32954.400000000001</v>
      </c>
    </row>
    <row r="3456" spans="1:7" x14ac:dyDescent="0.3">
      <c r="A3456" s="2">
        <v>44504</v>
      </c>
      <c r="B3456" s="3" t="s">
        <v>199</v>
      </c>
      <c r="C3456" s="4" t="s">
        <v>13</v>
      </c>
      <c r="D3456" s="4">
        <v>1205</v>
      </c>
      <c r="E3456" s="4" t="s">
        <v>2</v>
      </c>
      <c r="F3456" s="5">
        <v>29.2</v>
      </c>
      <c r="G3456" s="7">
        <v>35186</v>
      </c>
    </row>
    <row r="3457" spans="1:7" x14ac:dyDescent="0.3">
      <c r="A3457" s="2">
        <v>44550</v>
      </c>
      <c r="B3457" s="3" t="s">
        <v>199</v>
      </c>
      <c r="C3457" s="4" t="s">
        <v>15</v>
      </c>
      <c r="D3457" s="4">
        <v>250</v>
      </c>
      <c r="E3457" s="4" t="s">
        <v>2</v>
      </c>
      <c r="F3457" s="5">
        <v>32.5</v>
      </c>
      <c r="G3457" s="7">
        <v>8125</v>
      </c>
    </row>
    <row r="3458" spans="1:7" x14ac:dyDescent="0.3">
      <c r="A3458" s="2">
        <v>44560</v>
      </c>
      <c r="B3458" s="3" t="s">
        <v>199</v>
      </c>
      <c r="C3458" s="4" t="s">
        <v>13</v>
      </c>
      <c r="D3458" s="4">
        <v>610</v>
      </c>
      <c r="E3458" s="4" t="s">
        <v>2</v>
      </c>
      <c r="F3458" s="5">
        <v>30</v>
      </c>
      <c r="G3458" s="7">
        <v>18300</v>
      </c>
    </row>
    <row r="3459" spans="1:7" x14ac:dyDescent="0.3">
      <c r="A3459" s="2">
        <v>44560</v>
      </c>
      <c r="B3459" s="3" t="s">
        <v>199</v>
      </c>
      <c r="C3459" s="4" t="s">
        <v>13</v>
      </c>
      <c r="D3459" s="4">
        <v>700</v>
      </c>
      <c r="E3459" s="4" t="s">
        <v>2</v>
      </c>
      <c r="F3459" s="5">
        <v>27</v>
      </c>
      <c r="G3459" s="7">
        <v>18900</v>
      </c>
    </row>
    <row r="3460" spans="1:7" x14ac:dyDescent="0.3">
      <c r="A3460" s="2">
        <v>43703</v>
      </c>
      <c r="B3460" s="3" t="s">
        <v>73</v>
      </c>
      <c r="C3460" s="4" t="s">
        <v>11</v>
      </c>
      <c r="D3460" s="4">
        <v>973</v>
      </c>
      <c r="E3460" s="4" t="s">
        <v>1</v>
      </c>
      <c r="F3460" s="5">
        <v>27</v>
      </c>
      <c r="G3460" s="7">
        <v>26271</v>
      </c>
    </row>
    <row r="3461" spans="1:7" x14ac:dyDescent="0.3">
      <c r="A3461" s="2">
        <v>43727</v>
      </c>
      <c r="B3461" s="3" t="s">
        <v>73</v>
      </c>
      <c r="C3461" s="4" t="s">
        <v>11</v>
      </c>
      <c r="D3461" s="4">
        <v>265</v>
      </c>
      <c r="E3461" s="4" t="s">
        <v>1</v>
      </c>
      <c r="F3461" s="5">
        <v>27</v>
      </c>
      <c r="G3461" s="7">
        <v>7155</v>
      </c>
    </row>
    <row r="3462" spans="1:7" x14ac:dyDescent="0.3">
      <c r="A3462" s="2">
        <v>43727</v>
      </c>
      <c r="B3462" s="3" t="s">
        <v>73</v>
      </c>
      <c r="C3462" s="4" t="s">
        <v>11</v>
      </c>
      <c r="D3462" s="4">
        <v>245</v>
      </c>
      <c r="E3462" s="4" t="s">
        <v>1</v>
      </c>
      <c r="F3462" s="5">
        <v>27</v>
      </c>
      <c r="G3462" s="7">
        <v>6615</v>
      </c>
    </row>
    <row r="3463" spans="1:7" x14ac:dyDescent="0.3">
      <c r="A3463" s="2">
        <v>43774</v>
      </c>
      <c r="B3463" s="3" t="s">
        <v>73</v>
      </c>
      <c r="C3463" s="4" t="s">
        <v>11</v>
      </c>
      <c r="D3463" s="4">
        <v>1000</v>
      </c>
      <c r="E3463" s="4" t="s">
        <v>1</v>
      </c>
      <c r="F3463" s="5">
        <v>26</v>
      </c>
      <c r="G3463" s="7">
        <v>26000</v>
      </c>
    </row>
    <row r="3464" spans="1:7" x14ac:dyDescent="0.3">
      <c r="A3464" s="2">
        <v>43777</v>
      </c>
      <c r="B3464" s="3" t="s">
        <v>73</v>
      </c>
      <c r="C3464" s="4" t="s">
        <v>11</v>
      </c>
      <c r="D3464" s="4">
        <v>376</v>
      </c>
      <c r="E3464" s="4" t="s">
        <v>1</v>
      </c>
      <c r="F3464" s="5">
        <v>26</v>
      </c>
      <c r="G3464" s="7">
        <v>9776</v>
      </c>
    </row>
    <row r="3465" spans="1:7" x14ac:dyDescent="0.3">
      <c r="A3465" s="2">
        <v>43780</v>
      </c>
      <c r="B3465" s="3" t="s">
        <v>73</v>
      </c>
      <c r="C3465" s="4" t="s">
        <v>11</v>
      </c>
      <c r="D3465" s="4">
        <v>408</v>
      </c>
      <c r="E3465" s="4" t="s">
        <v>1</v>
      </c>
      <c r="F3465" s="5">
        <v>26</v>
      </c>
      <c r="G3465" s="7">
        <v>10608</v>
      </c>
    </row>
    <row r="3466" spans="1:7" x14ac:dyDescent="0.3">
      <c r="A3466" s="2">
        <v>43780</v>
      </c>
      <c r="B3466" s="3" t="s">
        <v>73</v>
      </c>
      <c r="C3466" s="4" t="s">
        <v>11</v>
      </c>
      <c r="D3466" s="4">
        <v>573</v>
      </c>
      <c r="E3466" s="4" t="s">
        <v>1</v>
      </c>
      <c r="F3466" s="5">
        <v>26</v>
      </c>
      <c r="G3466" s="7">
        <v>14898</v>
      </c>
    </row>
    <row r="3467" spans="1:7" x14ac:dyDescent="0.3">
      <c r="A3467" s="2">
        <v>43781</v>
      </c>
      <c r="B3467" s="3" t="s">
        <v>73</v>
      </c>
      <c r="C3467" s="4" t="s">
        <v>11</v>
      </c>
      <c r="D3467" s="4">
        <v>300</v>
      </c>
      <c r="E3467" s="4" t="s">
        <v>1</v>
      </c>
      <c r="F3467" s="5">
        <v>26</v>
      </c>
      <c r="G3467" s="7">
        <v>7800</v>
      </c>
    </row>
    <row r="3468" spans="1:7" x14ac:dyDescent="0.3">
      <c r="A3468" s="2">
        <v>43781</v>
      </c>
      <c r="B3468" s="3" t="s">
        <v>73</v>
      </c>
      <c r="C3468" s="4" t="s">
        <v>11</v>
      </c>
      <c r="D3468" s="4">
        <v>420</v>
      </c>
      <c r="E3468" s="4" t="s">
        <v>1</v>
      </c>
      <c r="F3468" s="5">
        <v>26</v>
      </c>
      <c r="G3468" s="7">
        <v>10920</v>
      </c>
    </row>
    <row r="3469" spans="1:7" x14ac:dyDescent="0.3">
      <c r="A3469" s="2">
        <v>43791</v>
      </c>
      <c r="B3469" s="3" t="s">
        <v>73</v>
      </c>
      <c r="C3469" s="4" t="s">
        <v>11</v>
      </c>
      <c r="D3469" s="4">
        <v>1076</v>
      </c>
      <c r="E3469" s="4" t="s">
        <v>1</v>
      </c>
      <c r="F3469" s="5">
        <v>26.5</v>
      </c>
      <c r="G3469" s="7">
        <v>28514</v>
      </c>
    </row>
    <row r="3470" spans="1:7" x14ac:dyDescent="0.3">
      <c r="A3470" s="2">
        <v>43797</v>
      </c>
      <c r="B3470" s="3" t="s">
        <v>73</v>
      </c>
      <c r="C3470" s="4" t="s">
        <v>11</v>
      </c>
      <c r="D3470" s="4">
        <v>767</v>
      </c>
      <c r="E3470" s="4" t="s">
        <v>1</v>
      </c>
      <c r="F3470" s="5">
        <v>26</v>
      </c>
      <c r="G3470" s="7">
        <v>19942</v>
      </c>
    </row>
    <row r="3471" spans="1:7" x14ac:dyDescent="0.3">
      <c r="A3471" s="2">
        <v>43827</v>
      </c>
      <c r="B3471" s="3" t="s">
        <v>73</v>
      </c>
      <c r="C3471" s="4" t="s">
        <v>11</v>
      </c>
      <c r="D3471" s="4">
        <v>504</v>
      </c>
      <c r="E3471" s="4" t="s">
        <v>1</v>
      </c>
      <c r="F3471" s="5">
        <v>26</v>
      </c>
      <c r="G3471" s="7">
        <v>13104</v>
      </c>
    </row>
    <row r="3472" spans="1:7" x14ac:dyDescent="0.3">
      <c r="A3472" s="2">
        <v>43827</v>
      </c>
      <c r="B3472" s="3" t="s">
        <v>73</v>
      </c>
      <c r="C3472" s="4" t="s">
        <v>11</v>
      </c>
      <c r="D3472" s="4">
        <v>691</v>
      </c>
      <c r="E3472" s="4" t="s">
        <v>1</v>
      </c>
      <c r="F3472" s="5">
        <v>25</v>
      </c>
      <c r="G3472" s="7">
        <v>17275</v>
      </c>
    </row>
    <row r="3473" spans="1:7" x14ac:dyDescent="0.3">
      <c r="A3473" s="2">
        <v>43827</v>
      </c>
      <c r="B3473" s="3" t="s">
        <v>73</v>
      </c>
      <c r="C3473" s="4" t="s">
        <v>11</v>
      </c>
      <c r="D3473" s="4">
        <v>401</v>
      </c>
      <c r="E3473" s="4" t="s">
        <v>1</v>
      </c>
      <c r="F3473" s="5">
        <v>25</v>
      </c>
      <c r="G3473" s="7">
        <v>10025</v>
      </c>
    </row>
    <row r="3474" spans="1:7" x14ac:dyDescent="0.3">
      <c r="A3474" s="2">
        <v>43847</v>
      </c>
      <c r="B3474" s="3" t="s">
        <v>73</v>
      </c>
      <c r="C3474" s="4" t="s">
        <v>11</v>
      </c>
      <c r="D3474" s="4">
        <v>2341</v>
      </c>
      <c r="E3474" s="4" t="s">
        <v>1</v>
      </c>
      <c r="F3474" s="5">
        <v>26.5</v>
      </c>
      <c r="G3474" s="7">
        <v>62036.5</v>
      </c>
    </row>
    <row r="3475" spans="1:7" x14ac:dyDescent="0.3">
      <c r="A3475" s="2">
        <v>43847</v>
      </c>
      <c r="B3475" s="3" t="s">
        <v>73</v>
      </c>
      <c r="C3475" s="4" t="s">
        <v>11</v>
      </c>
      <c r="D3475" s="4">
        <v>252</v>
      </c>
      <c r="E3475" s="4" t="s">
        <v>1</v>
      </c>
      <c r="F3475" s="5">
        <v>26.5</v>
      </c>
      <c r="G3475" s="7">
        <v>6678</v>
      </c>
    </row>
    <row r="3476" spans="1:7" x14ac:dyDescent="0.3">
      <c r="A3476" s="2">
        <v>43847</v>
      </c>
      <c r="B3476" s="3" t="s">
        <v>73</v>
      </c>
      <c r="C3476" s="4" t="s">
        <v>11</v>
      </c>
      <c r="D3476" s="4">
        <v>328</v>
      </c>
      <c r="E3476" s="4" t="s">
        <v>1</v>
      </c>
      <c r="F3476" s="5">
        <v>26.5</v>
      </c>
      <c r="G3476" s="7">
        <v>8692</v>
      </c>
    </row>
    <row r="3477" spans="1:7" x14ac:dyDescent="0.3">
      <c r="A3477" s="2">
        <v>43857</v>
      </c>
      <c r="B3477" s="3" t="s">
        <v>73</v>
      </c>
      <c r="C3477" s="4" t="s">
        <v>11</v>
      </c>
      <c r="D3477" s="4">
        <v>555</v>
      </c>
      <c r="E3477" s="4" t="s">
        <v>1</v>
      </c>
      <c r="F3477" s="5">
        <v>26</v>
      </c>
      <c r="G3477" s="7">
        <v>14430</v>
      </c>
    </row>
    <row r="3478" spans="1:7" x14ac:dyDescent="0.3">
      <c r="A3478" s="2">
        <v>43857</v>
      </c>
      <c r="B3478" s="3" t="s">
        <v>73</v>
      </c>
      <c r="C3478" s="4" t="s">
        <v>11</v>
      </c>
      <c r="D3478" s="4">
        <v>265</v>
      </c>
      <c r="E3478" s="4" t="s">
        <v>1</v>
      </c>
      <c r="F3478" s="5">
        <v>26</v>
      </c>
      <c r="G3478" s="7">
        <v>6890</v>
      </c>
    </row>
    <row r="3479" spans="1:7" x14ac:dyDescent="0.3">
      <c r="A3479" s="2">
        <v>43872</v>
      </c>
      <c r="B3479" s="3" t="s">
        <v>73</v>
      </c>
      <c r="C3479" s="4" t="s">
        <v>11</v>
      </c>
      <c r="D3479" s="4">
        <v>2394</v>
      </c>
      <c r="E3479" s="4" t="s">
        <v>1</v>
      </c>
      <c r="F3479" s="5">
        <v>26</v>
      </c>
      <c r="G3479" s="7">
        <v>62244</v>
      </c>
    </row>
    <row r="3480" spans="1:7" x14ac:dyDescent="0.3">
      <c r="A3480" s="2">
        <v>43985</v>
      </c>
      <c r="B3480" s="3" t="s">
        <v>73</v>
      </c>
      <c r="C3480" s="4" t="s">
        <v>11</v>
      </c>
      <c r="D3480" s="4">
        <v>1145</v>
      </c>
      <c r="E3480" s="4" t="s">
        <v>1</v>
      </c>
      <c r="F3480" s="5">
        <v>27</v>
      </c>
      <c r="G3480" s="7">
        <v>30915</v>
      </c>
    </row>
    <row r="3481" spans="1:7" x14ac:dyDescent="0.3">
      <c r="A3481" s="2">
        <v>43993</v>
      </c>
      <c r="B3481" s="3" t="s">
        <v>73</v>
      </c>
      <c r="C3481" s="4" t="s">
        <v>11</v>
      </c>
      <c r="D3481" s="4">
        <v>719</v>
      </c>
      <c r="E3481" s="4" t="s">
        <v>1</v>
      </c>
      <c r="F3481" s="5">
        <v>27</v>
      </c>
      <c r="G3481" s="7">
        <v>19413</v>
      </c>
    </row>
    <row r="3482" spans="1:7" x14ac:dyDescent="0.3">
      <c r="A3482" s="2">
        <v>44018</v>
      </c>
      <c r="B3482" s="3" t="s">
        <v>73</v>
      </c>
      <c r="C3482" s="4" t="s">
        <v>11</v>
      </c>
      <c r="D3482" s="4">
        <v>345</v>
      </c>
      <c r="E3482" s="4" t="s">
        <v>1</v>
      </c>
      <c r="F3482" s="5">
        <v>26.5</v>
      </c>
      <c r="G3482" s="7">
        <v>9142.5</v>
      </c>
    </row>
    <row r="3483" spans="1:7" x14ac:dyDescent="0.3">
      <c r="A3483" s="2">
        <v>44018</v>
      </c>
      <c r="B3483" s="3" t="s">
        <v>73</v>
      </c>
      <c r="C3483" s="4" t="s">
        <v>11</v>
      </c>
      <c r="D3483" s="4">
        <v>651</v>
      </c>
      <c r="E3483" s="4" t="s">
        <v>1</v>
      </c>
      <c r="F3483" s="5">
        <v>26.5</v>
      </c>
      <c r="G3483" s="7">
        <v>17251.5</v>
      </c>
    </row>
    <row r="3484" spans="1:7" x14ac:dyDescent="0.3">
      <c r="A3484" s="2">
        <v>44018</v>
      </c>
      <c r="B3484" s="3" t="s">
        <v>73</v>
      </c>
      <c r="C3484" s="4" t="s">
        <v>11</v>
      </c>
      <c r="D3484" s="4">
        <v>344</v>
      </c>
      <c r="E3484" s="4" t="s">
        <v>1</v>
      </c>
      <c r="F3484" s="5">
        <v>26.5</v>
      </c>
      <c r="G3484" s="7">
        <v>9116</v>
      </c>
    </row>
    <row r="3485" spans="1:7" x14ac:dyDescent="0.3">
      <c r="A3485" s="2">
        <v>44126</v>
      </c>
      <c r="B3485" s="3" t="s">
        <v>73</v>
      </c>
      <c r="C3485" s="4" t="s">
        <v>11</v>
      </c>
      <c r="D3485" s="4">
        <v>655</v>
      </c>
      <c r="E3485" s="4" t="s">
        <v>1</v>
      </c>
      <c r="F3485" s="5">
        <v>27</v>
      </c>
      <c r="G3485" s="7">
        <v>17685</v>
      </c>
    </row>
    <row r="3486" spans="1:7" x14ac:dyDescent="0.3">
      <c r="A3486" s="2">
        <v>44126</v>
      </c>
      <c r="B3486" s="3" t="s">
        <v>73</v>
      </c>
      <c r="C3486" s="4" t="s">
        <v>11</v>
      </c>
      <c r="D3486" s="4">
        <v>1339</v>
      </c>
      <c r="E3486" s="4" t="s">
        <v>1</v>
      </c>
      <c r="F3486" s="5">
        <v>27</v>
      </c>
      <c r="G3486" s="7">
        <v>36153</v>
      </c>
    </row>
    <row r="3487" spans="1:7" x14ac:dyDescent="0.3">
      <c r="A3487" s="2">
        <v>44148</v>
      </c>
      <c r="B3487" s="3" t="s">
        <v>73</v>
      </c>
      <c r="C3487" s="4" t="s">
        <v>11</v>
      </c>
      <c r="D3487" s="4">
        <v>323</v>
      </c>
      <c r="E3487" s="4" t="s">
        <v>1</v>
      </c>
      <c r="F3487" s="5">
        <v>27</v>
      </c>
      <c r="G3487" s="7">
        <v>8721</v>
      </c>
    </row>
    <row r="3488" spans="1:7" x14ac:dyDescent="0.3">
      <c r="A3488" s="2">
        <v>44154</v>
      </c>
      <c r="B3488" s="3" t="s">
        <v>73</v>
      </c>
      <c r="C3488" s="4" t="s">
        <v>15</v>
      </c>
      <c r="D3488" s="4">
        <v>569</v>
      </c>
      <c r="E3488" s="4" t="s">
        <v>1</v>
      </c>
      <c r="F3488" s="5">
        <v>27.5</v>
      </c>
      <c r="G3488" s="7">
        <v>15647.5</v>
      </c>
    </row>
    <row r="3489" spans="1:7" x14ac:dyDescent="0.3">
      <c r="A3489" s="2">
        <v>44263</v>
      </c>
      <c r="B3489" s="3" t="s">
        <v>73</v>
      </c>
      <c r="C3489" s="4" t="s">
        <v>11</v>
      </c>
      <c r="D3489" s="4">
        <v>345</v>
      </c>
      <c r="E3489" s="4" t="s">
        <v>1</v>
      </c>
      <c r="F3489" s="5">
        <v>33</v>
      </c>
      <c r="G3489" s="7">
        <v>11385</v>
      </c>
    </row>
    <row r="3490" spans="1:7" x14ac:dyDescent="0.3">
      <c r="A3490" s="2">
        <v>44263</v>
      </c>
      <c r="B3490" s="3" t="s">
        <v>73</v>
      </c>
      <c r="C3490" s="4" t="s">
        <v>11</v>
      </c>
      <c r="D3490" s="4">
        <v>297</v>
      </c>
      <c r="E3490" s="4" t="s">
        <v>1</v>
      </c>
      <c r="F3490" s="5">
        <v>33</v>
      </c>
      <c r="G3490" s="7">
        <v>9801</v>
      </c>
    </row>
    <row r="3491" spans="1:7" x14ac:dyDescent="0.3">
      <c r="A3491" s="2">
        <v>44263</v>
      </c>
      <c r="B3491" s="3" t="s">
        <v>73</v>
      </c>
      <c r="C3491" s="4" t="s">
        <v>11</v>
      </c>
      <c r="D3491" s="4">
        <v>146</v>
      </c>
      <c r="E3491" s="4" t="s">
        <v>1</v>
      </c>
      <c r="F3491" s="5">
        <v>33</v>
      </c>
      <c r="G3491" s="7">
        <v>4818</v>
      </c>
    </row>
    <row r="3492" spans="1:7" x14ac:dyDescent="0.3">
      <c r="A3492" s="2">
        <v>44271</v>
      </c>
      <c r="B3492" s="3" t="s">
        <v>73</v>
      </c>
      <c r="C3492" s="4" t="s">
        <v>11</v>
      </c>
      <c r="D3492" s="4">
        <v>313</v>
      </c>
      <c r="E3492" s="4" t="s">
        <v>1</v>
      </c>
      <c r="F3492" s="5">
        <v>35</v>
      </c>
      <c r="G3492" s="7">
        <v>10955</v>
      </c>
    </row>
    <row r="3493" spans="1:7" x14ac:dyDescent="0.3">
      <c r="A3493" s="2">
        <v>44274</v>
      </c>
      <c r="B3493" s="3" t="s">
        <v>73</v>
      </c>
      <c r="C3493" s="4" t="s">
        <v>11</v>
      </c>
      <c r="D3493" s="4">
        <v>411</v>
      </c>
      <c r="E3493" s="4" t="s">
        <v>1</v>
      </c>
      <c r="F3493" s="5">
        <v>35</v>
      </c>
      <c r="G3493" s="7">
        <v>14385</v>
      </c>
    </row>
    <row r="3494" spans="1:7" x14ac:dyDescent="0.3">
      <c r="A3494" s="2">
        <v>44326</v>
      </c>
      <c r="B3494" s="3" t="s">
        <v>73</v>
      </c>
      <c r="C3494" s="4" t="s">
        <v>11</v>
      </c>
      <c r="D3494" s="4">
        <v>185</v>
      </c>
      <c r="E3494" s="4" t="s">
        <v>1</v>
      </c>
      <c r="F3494" s="5">
        <v>35</v>
      </c>
      <c r="G3494" s="7">
        <v>6475</v>
      </c>
    </row>
    <row r="3495" spans="1:7" x14ac:dyDescent="0.3">
      <c r="A3495" s="2">
        <v>44326</v>
      </c>
      <c r="B3495" s="3" t="s">
        <v>73</v>
      </c>
      <c r="C3495" s="4" t="s">
        <v>11</v>
      </c>
      <c r="D3495" s="4">
        <v>95</v>
      </c>
      <c r="E3495" s="4" t="s">
        <v>1</v>
      </c>
      <c r="F3495" s="5">
        <v>35</v>
      </c>
      <c r="G3495" s="7">
        <v>3325</v>
      </c>
    </row>
    <row r="3496" spans="1:7" x14ac:dyDescent="0.3">
      <c r="A3496" s="2">
        <v>44326</v>
      </c>
      <c r="B3496" s="3" t="s">
        <v>73</v>
      </c>
      <c r="C3496" s="4" t="s">
        <v>11</v>
      </c>
      <c r="D3496" s="4">
        <v>378</v>
      </c>
      <c r="E3496" s="4" t="s">
        <v>1</v>
      </c>
      <c r="F3496" s="5">
        <v>35</v>
      </c>
      <c r="G3496" s="7">
        <v>13230</v>
      </c>
    </row>
    <row r="3497" spans="1:7" x14ac:dyDescent="0.3">
      <c r="A3497" s="2">
        <v>44330</v>
      </c>
      <c r="B3497" s="3" t="s">
        <v>73</v>
      </c>
      <c r="C3497" s="4" t="s">
        <v>11</v>
      </c>
      <c r="D3497" s="4">
        <v>1005</v>
      </c>
      <c r="E3497" s="4" t="s">
        <v>1</v>
      </c>
      <c r="F3497" s="5">
        <v>35</v>
      </c>
      <c r="G3497" s="7">
        <v>35175</v>
      </c>
    </row>
    <row r="3498" spans="1:7" x14ac:dyDescent="0.3">
      <c r="A3498" s="2">
        <v>44330</v>
      </c>
      <c r="B3498" s="3" t="s">
        <v>73</v>
      </c>
      <c r="C3498" s="4" t="s">
        <v>11</v>
      </c>
      <c r="D3498" s="4">
        <v>17</v>
      </c>
      <c r="E3498" s="4" t="s">
        <v>1</v>
      </c>
      <c r="F3498" s="5">
        <v>30</v>
      </c>
      <c r="G3498" s="7">
        <v>510</v>
      </c>
    </row>
    <row r="3499" spans="1:7" x14ac:dyDescent="0.3">
      <c r="A3499" s="2">
        <v>44330</v>
      </c>
      <c r="B3499" s="3" t="s">
        <v>73</v>
      </c>
      <c r="C3499" s="4" t="s">
        <v>11</v>
      </c>
      <c r="D3499" s="4">
        <v>803</v>
      </c>
      <c r="E3499" s="4" t="s">
        <v>1</v>
      </c>
      <c r="F3499" s="5">
        <v>35</v>
      </c>
      <c r="G3499" s="7">
        <v>28105</v>
      </c>
    </row>
    <row r="3500" spans="1:7" x14ac:dyDescent="0.3">
      <c r="A3500" s="2">
        <v>44383</v>
      </c>
      <c r="B3500" s="3" t="s">
        <v>73</v>
      </c>
      <c r="C3500" s="4" t="s">
        <v>11</v>
      </c>
      <c r="D3500" s="4">
        <v>341</v>
      </c>
      <c r="E3500" s="4" t="s">
        <v>1</v>
      </c>
      <c r="F3500" s="5">
        <v>35.5</v>
      </c>
      <c r="G3500" s="7">
        <v>12105.5</v>
      </c>
    </row>
    <row r="3501" spans="1:7" x14ac:dyDescent="0.3">
      <c r="A3501" s="2">
        <v>44385</v>
      </c>
      <c r="B3501" s="3" t="s">
        <v>73</v>
      </c>
      <c r="C3501" s="4" t="s">
        <v>11</v>
      </c>
      <c r="D3501" s="4">
        <v>310</v>
      </c>
      <c r="E3501" s="4" t="s">
        <v>1</v>
      </c>
      <c r="F3501" s="5">
        <v>36</v>
      </c>
      <c r="G3501" s="7">
        <v>11160</v>
      </c>
    </row>
    <row r="3502" spans="1:7" x14ac:dyDescent="0.3">
      <c r="A3502" s="2">
        <v>44386</v>
      </c>
      <c r="B3502" s="3" t="s">
        <v>73</v>
      </c>
      <c r="C3502" s="4" t="s">
        <v>11</v>
      </c>
      <c r="D3502" s="4">
        <v>348</v>
      </c>
      <c r="E3502" s="4" t="s">
        <v>1</v>
      </c>
      <c r="F3502" s="5">
        <v>35.5</v>
      </c>
      <c r="G3502" s="7">
        <v>12354</v>
      </c>
    </row>
    <row r="3503" spans="1:7" x14ac:dyDescent="0.3">
      <c r="A3503" s="2">
        <v>44387</v>
      </c>
      <c r="B3503" s="3" t="s">
        <v>73</v>
      </c>
      <c r="C3503" s="4" t="s">
        <v>11</v>
      </c>
      <c r="D3503" s="4">
        <v>765</v>
      </c>
      <c r="E3503" s="4" t="s">
        <v>1</v>
      </c>
      <c r="F3503" s="5">
        <v>38.5</v>
      </c>
      <c r="G3503" s="7">
        <v>29452.5</v>
      </c>
    </row>
    <row r="3504" spans="1:7" x14ac:dyDescent="0.3">
      <c r="A3504" s="2">
        <v>44389</v>
      </c>
      <c r="B3504" s="3" t="s">
        <v>73</v>
      </c>
      <c r="C3504" s="4" t="s">
        <v>11</v>
      </c>
      <c r="D3504" s="4">
        <v>766</v>
      </c>
      <c r="E3504" s="4" t="s">
        <v>1</v>
      </c>
      <c r="F3504" s="5">
        <v>37.5</v>
      </c>
      <c r="G3504" s="7">
        <v>28725</v>
      </c>
    </row>
    <row r="3505" spans="1:7" x14ac:dyDescent="0.3">
      <c r="A3505" s="2">
        <v>44389</v>
      </c>
      <c r="B3505" s="3" t="s">
        <v>73</v>
      </c>
      <c r="C3505" s="4" t="s">
        <v>13</v>
      </c>
      <c r="D3505" s="4">
        <v>899</v>
      </c>
      <c r="E3505" s="4" t="s">
        <v>1</v>
      </c>
      <c r="F3505" s="5">
        <v>37</v>
      </c>
      <c r="G3505" s="7">
        <v>33263</v>
      </c>
    </row>
    <row r="3506" spans="1:7" x14ac:dyDescent="0.3">
      <c r="A3506" s="2">
        <v>44394</v>
      </c>
      <c r="B3506" s="3" t="s">
        <v>73</v>
      </c>
      <c r="C3506" s="4" t="s">
        <v>11</v>
      </c>
      <c r="D3506" s="4">
        <v>597</v>
      </c>
      <c r="E3506" s="4" t="s">
        <v>1</v>
      </c>
      <c r="F3506" s="5">
        <v>35.5</v>
      </c>
      <c r="G3506" s="7">
        <v>21193.5</v>
      </c>
    </row>
    <row r="3507" spans="1:7" x14ac:dyDescent="0.3">
      <c r="A3507" s="2">
        <v>44394</v>
      </c>
      <c r="B3507" s="3" t="s">
        <v>73</v>
      </c>
      <c r="C3507" s="4" t="s">
        <v>11</v>
      </c>
      <c r="D3507" s="4">
        <v>776</v>
      </c>
      <c r="E3507" s="4" t="s">
        <v>1</v>
      </c>
      <c r="F3507" s="5">
        <v>35.5</v>
      </c>
      <c r="G3507" s="7">
        <v>27548</v>
      </c>
    </row>
    <row r="3508" spans="1:7" x14ac:dyDescent="0.3">
      <c r="A3508" s="2">
        <v>44397</v>
      </c>
      <c r="B3508" s="3" t="s">
        <v>73</v>
      </c>
      <c r="C3508" s="4" t="s">
        <v>11</v>
      </c>
      <c r="D3508" s="4">
        <v>970</v>
      </c>
      <c r="E3508" s="4" t="s">
        <v>1</v>
      </c>
      <c r="F3508" s="5">
        <v>36.5</v>
      </c>
      <c r="G3508" s="7">
        <v>35405</v>
      </c>
    </row>
    <row r="3509" spans="1:7" x14ac:dyDescent="0.3">
      <c r="A3509" s="2">
        <v>44399</v>
      </c>
      <c r="B3509" s="3" t="s">
        <v>73</v>
      </c>
      <c r="C3509" s="4" t="s">
        <v>11</v>
      </c>
      <c r="D3509" s="4">
        <v>302</v>
      </c>
      <c r="E3509" s="4" t="s">
        <v>1</v>
      </c>
      <c r="F3509" s="5">
        <v>37.5</v>
      </c>
      <c r="G3509" s="7">
        <v>11325</v>
      </c>
    </row>
    <row r="3510" spans="1:7" x14ac:dyDescent="0.3">
      <c r="A3510" s="2">
        <v>44399</v>
      </c>
      <c r="B3510" s="3" t="s">
        <v>73</v>
      </c>
      <c r="C3510" s="4" t="s">
        <v>11</v>
      </c>
      <c r="D3510" s="4">
        <v>332</v>
      </c>
      <c r="E3510" s="4" t="s">
        <v>1</v>
      </c>
      <c r="F3510" s="5">
        <v>37.5</v>
      </c>
      <c r="G3510" s="7">
        <v>12450</v>
      </c>
    </row>
    <row r="3511" spans="1:7" x14ac:dyDescent="0.3">
      <c r="A3511" s="2">
        <v>44399</v>
      </c>
      <c r="B3511" s="3" t="s">
        <v>73</v>
      </c>
      <c r="C3511" s="4" t="s">
        <v>11</v>
      </c>
      <c r="D3511" s="4">
        <v>375</v>
      </c>
      <c r="E3511" s="4" t="s">
        <v>1</v>
      </c>
      <c r="F3511" s="5">
        <v>37.5</v>
      </c>
      <c r="G3511" s="7">
        <v>14062.5</v>
      </c>
    </row>
    <row r="3512" spans="1:7" x14ac:dyDescent="0.3">
      <c r="A3512" s="2">
        <v>44399</v>
      </c>
      <c r="B3512" s="3" t="s">
        <v>73</v>
      </c>
      <c r="C3512" s="4" t="s">
        <v>11</v>
      </c>
      <c r="D3512" s="4">
        <v>324</v>
      </c>
      <c r="E3512" s="4" t="s">
        <v>1</v>
      </c>
      <c r="F3512" s="5">
        <v>37.5</v>
      </c>
      <c r="G3512" s="7">
        <v>12150</v>
      </c>
    </row>
    <row r="3513" spans="1:7" x14ac:dyDescent="0.3">
      <c r="A3513" s="2">
        <v>44411</v>
      </c>
      <c r="B3513" s="3" t="s">
        <v>73</v>
      </c>
      <c r="C3513" s="4" t="s">
        <v>11</v>
      </c>
      <c r="D3513" s="4">
        <v>680</v>
      </c>
      <c r="E3513" s="4" t="s">
        <v>1</v>
      </c>
      <c r="F3513" s="5">
        <v>36.5</v>
      </c>
      <c r="G3513" s="7">
        <v>24820</v>
      </c>
    </row>
    <row r="3514" spans="1:7" x14ac:dyDescent="0.3">
      <c r="A3514" s="2">
        <v>44413</v>
      </c>
      <c r="B3514" s="3" t="s">
        <v>73</v>
      </c>
      <c r="C3514" s="4" t="s">
        <v>11</v>
      </c>
      <c r="D3514" s="4">
        <v>593</v>
      </c>
      <c r="E3514" s="4" t="s">
        <v>1</v>
      </c>
      <c r="F3514" s="5">
        <v>36.75</v>
      </c>
      <c r="G3514" s="7">
        <v>21792.75</v>
      </c>
    </row>
    <row r="3515" spans="1:7" x14ac:dyDescent="0.3">
      <c r="A3515" s="2">
        <v>44413</v>
      </c>
      <c r="B3515" s="3" t="s">
        <v>73</v>
      </c>
      <c r="C3515" s="4" t="s">
        <v>11</v>
      </c>
      <c r="D3515" s="4">
        <v>508</v>
      </c>
      <c r="E3515" s="4" t="s">
        <v>1</v>
      </c>
      <c r="F3515" s="5">
        <v>38.5</v>
      </c>
      <c r="G3515" s="7">
        <v>19558</v>
      </c>
    </row>
    <row r="3516" spans="1:7" x14ac:dyDescent="0.3">
      <c r="A3516" s="2">
        <v>44414</v>
      </c>
      <c r="B3516" s="3" t="s">
        <v>73</v>
      </c>
      <c r="C3516" s="4" t="s">
        <v>11</v>
      </c>
      <c r="D3516" s="4">
        <v>940</v>
      </c>
      <c r="E3516" s="4" t="s">
        <v>1</v>
      </c>
      <c r="F3516" s="5">
        <v>36.5</v>
      </c>
      <c r="G3516" s="7">
        <v>34310</v>
      </c>
    </row>
    <row r="3517" spans="1:7" x14ac:dyDescent="0.3">
      <c r="A3517" s="2">
        <v>44426</v>
      </c>
      <c r="B3517" s="3" t="s">
        <v>73</v>
      </c>
      <c r="C3517" s="4" t="s">
        <v>11</v>
      </c>
      <c r="D3517" s="4">
        <v>717</v>
      </c>
      <c r="E3517" s="4" t="s">
        <v>1</v>
      </c>
      <c r="F3517" s="5">
        <v>37.5</v>
      </c>
      <c r="G3517" s="7">
        <v>26887.5</v>
      </c>
    </row>
    <row r="3518" spans="1:7" x14ac:dyDescent="0.3">
      <c r="A3518" s="2">
        <v>44429</v>
      </c>
      <c r="B3518" s="3" t="s">
        <v>73</v>
      </c>
      <c r="C3518" s="4" t="s">
        <v>11</v>
      </c>
      <c r="D3518" s="4">
        <v>706</v>
      </c>
      <c r="E3518" s="4" t="s">
        <v>1</v>
      </c>
      <c r="F3518" s="5">
        <v>37.5</v>
      </c>
      <c r="G3518" s="7">
        <v>26475</v>
      </c>
    </row>
    <row r="3519" spans="1:7" x14ac:dyDescent="0.3">
      <c r="A3519" s="2">
        <v>44431</v>
      </c>
      <c r="B3519" s="3" t="s">
        <v>73</v>
      </c>
      <c r="C3519" s="4" t="s">
        <v>11</v>
      </c>
      <c r="D3519" s="4">
        <v>743</v>
      </c>
      <c r="E3519" s="4" t="s">
        <v>1</v>
      </c>
      <c r="F3519" s="5">
        <v>32.5</v>
      </c>
      <c r="G3519" s="7">
        <v>24147.5</v>
      </c>
    </row>
    <row r="3520" spans="1:7" x14ac:dyDescent="0.3">
      <c r="A3520" s="2">
        <v>44431</v>
      </c>
      <c r="B3520" s="3" t="s">
        <v>73</v>
      </c>
      <c r="C3520" s="4" t="s">
        <v>11</v>
      </c>
      <c r="D3520" s="4">
        <v>735</v>
      </c>
      <c r="E3520" s="4" t="s">
        <v>1</v>
      </c>
      <c r="F3520" s="5">
        <v>35.5</v>
      </c>
      <c r="G3520" s="7">
        <v>26092.5</v>
      </c>
    </row>
    <row r="3521" spans="1:7" x14ac:dyDescent="0.3">
      <c r="A3521" s="2">
        <v>44432</v>
      </c>
      <c r="B3521" s="3" t="s">
        <v>73</v>
      </c>
      <c r="C3521" s="4" t="s">
        <v>11</v>
      </c>
      <c r="D3521" s="4">
        <v>133</v>
      </c>
      <c r="E3521" s="4" t="s">
        <v>1</v>
      </c>
      <c r="F3521" s="5">
        <v>31.5</v>
      </c>
      <c r="G3521" s="7">
        <v>4189.5</v>
      </c>
    </row>
    <row r="3522" spans="1:7" x14ac:dyDescent="0.3">
      <c r="A3522" s="2">
        <v>44432</v>
      </c>
      <c r="B3522" s="3" t="s">
        <v>73</v>
      </c>
      <c r="C3522" s="4" t="s">
        <v>11</v>
      </c>
      <c r="D3522" s="4">
        <v>150</v>
      </c>
      <c r="E3522" s="4" t="s">
        <v>1</v>
      </c>
      <c r="F3522" s="5">
        <v>31.5</v>
      </c>
      <c r="G3522" s="7">
        <v>4725</v>
      </c>
    </row>
    <row r="3523" spans="1:7" x14ac:dyDescent="0.3">
      <c r="A3523" s="2">
        <v>44432</v>
      </c>
      <c r="B3523" s="3" t="s">
        <v>73</v>
      </c>
      <c r="C3523" s="4" t="s">
        <v>11</v>
      </c>
      <c r="D3523" s="4">
        <v>272</v>
      </c>
      <c r="E3523" s="4" t="s">
        <v>1</v>
      </c>
      <c r="F3523" s="5">
        <v>31.5</v>
      </c>
      <c r="G3523" s="7">
        <v>8568</v>
      </c>
    </row>
    <row r="3524" spans="1:7" x14ac:dyDescent="0.3">
      <c r="A3524" s="2">
        <v>44432</v>
      </c>
      <c r="B3524" s="3" t="s">
        <v>73</v>
      </c>
      <c r="C3524" s="4" t="s">
        <v>11</v>
      </c>
      <c r="D3524" s="4">
        <v>124</v>
      </c>
      <c r="E3524" s="4" t="s">
        <v>1</v>
      </c>
      <c r="F3524" s="5">
        <v>31.5</v>
      </c>
      <c r="G3524" s="7">
        <v>3906</v>
      </c>
    </row>
    <row r="3525" spans="1:7" x14ac:dyDescent="0.3">
      <c r="A3525" s="2">
        <v>44432</v>
      </c>
      <c r="B3525" s="3" t="s">
        <v>73</v>
      </c>
      <c r="C3525" s="4" t="s">
        <v>11</v>
      </c>
      <c r="D3525" s="4">
        <v>632</v>
      </c>
      <c r="E3525" s="4" t="s">
        <v>1</v>
      </c>
      <c r="F3525" s="5">
        <v>36</v>
      </c>
      <c r="G3525" s="7">
        <v>22752</v>
      </c>
    </row>
    <row r="3526" spans="1:7" x14ac:dyDescent="0.3">
      <c r="A3526" s="2">
        <v>44442</v>
      </c>
      <c r="B3526" s="3" t="s">
        <v>73</v>
      </c>
      <c r="C3526" s="4" t="s">
        <v>11</v>
      </c>
      <c r="D3526" s="4">
        <v>256</v>
      </c>
      <c r="E3526" s="4" t="s">
        <v>1</v>
      </c>
      <c r="F3526" s="5">
        <v>33</v>
      </c>
      <c r="G3526" s="7">
        <v>8448</v>
      </c>
    </row>
    <row r="3527" spans="1:7" x14ac:dyDescent="0.3">
      <c r="A3527" s="2">
        <v>44442</v>
      </c>
      <c r="B3527" s="3" t="s">
        <v>73</v>
      </c>
      <c r="C3527" s="4" t="s">
        <v>11</v>
      </c>
      <c r="D3527" s="4">
        <v>796</v>
      </c>
      <c r="E3527" s="4" t="s">
        <v>1</v>
      </c>
      <c r="F3527" s="5">
        <v>34</v>
      </c>
      <c r="G3527" s="7">
        <v>27064</v>
      </c>
    </row>
    <row r="3528" spans="1:7" x14ac:dyDescent="0.3">
      <c r="A3528" s="2">
        <v>44442</v>
      </c>
      <c r="B3528" s="3" t="s">
        <v>73</v>
      </c>
      <c r="C3528" s="4" t="s">
        <v>11</v>
      </c>
      <c r="D3528" s="4">
        <v>300</v>
      </c>
      <c r="E3528" s="4" t="s">
        <v>1</v>
      </c>
      <c r="F3528" s="5">
        <v>33</v>
      </c>
      <c r="G3528" s="7">
        <v>9900</v>
      </c>
    </row>
    <row r="3529" spans="1:7" x14ac:dyDescent="0.3">
      <c r="A3529" s="2">
        <v>44443</v>
      </c>
      <c r="B3529" s="3" t="s">
        <v>73</v>
      </c>
      <c r="C3529" s="4" t="s">
        <v>11</v>
      </c>
      <c r="D3529" s="4">
        <v>610</v>
      </c>
      <c r="E3529" s="4" t="s">
        <v>1</v>
      </c>
      <c r="F3529" s="5">
        <v>33</v>
      </c>
      <c r="G3529" s="7">
        <v>20130</v>
      </c>
    </row>
    <row r="3530" spans="1:7" x14ac:dyDescent="0.3">
      <c r="A3530" s="2">
        <v>44445</v>
      </c>
      <c r="B3530" s="3" t="s">
        <v>73</v>
      </c>
      <c r="C3530" s="4" t="s">
        <v>11</v>
      </c>
      <c r="D3530" s="4">
        <v>402</v>
      </c>
      <c r="E3530" s="4" t="s">
        <v>1</v>
      </c>
      <c r="F3530" s="5">
        <v>35.5</v>
      </c>
      <c r="G3530" s="7">
        <v>14271</v>
      </c>
    </row>
    <row r="3531" spans="1:7" x14ac:dyDescent="0.3">
      <c r="A3531" s="2">
        <v>44445</v>
      </c>
      <c r="B3531" s="3" t="s">
        <v>73</v>
      </c>
      <c r="C3531" s="4" t="s">
        <v>11</v>
      </c>
      <c r="D3531" s="4">
        <v>699</v>
      </c>
      <c r="E3531" s="4" t="s">
        <v>1</v>
      </c>
      <c r="F3531" s="5">
        <v>35.5</v>
      </c>
      <c r="G3531" s="7">
        <v>24814.5</v>
      </c>
    </row>
    <row r="3532" spans="1:7" x14ac:dyDescent="0.3">
      <c r="A3532" s="2">
        <v>44445</v>
      </c>
      <c r="B3532" s="3" t="s">
        <v>73</v>
      </c>
      <c r="C3532" s="4" t="s">
        <v>11</v>
      </c>
      <c r="D3532" s="4">
        <v>806</v>
      </c>
      <c r="E3532" s="4" t="s">
        <v>1</v>
      </c>
      <c r="F3532" s="5">
        <v>35.5</v>
      </c>
      <c r="G3532" s="7">
        <v>28613</v>
      </c>
    </row>
    <row r="3533" spans="1:7" x14ac:dyDescent="0.3">
      <c r="A3533" s="2">
        <v>44460</v>
      </c>
      <c r="B3533" s="3" t="s">
        <v>73</v>
      </c>
      <c r="C3533" s="4" t="s">
        <v>11</v>
      </c>
      <c r="D3533" s="4">
        <v>304</v>
      </c>
      <c r="E3533" s="4" t="s">
        <v>1</v>
      </c>
      <c r="F3533" s="5">
        <v>37.5</v>
      </c>
      <c r="G3533" s="7">
        <v>11400</v>
      </c>
    </row>
    <row r="3534" spans="1:7" x14ac:dyDescent="0.3">
      <c r="A3534" s="2">
        <v>44460</v>
      </c>
      <c r="B3534" s="3" t="s">
        <v>73</v>
      </c>
      <c r="C3534" s="4" t="s">
        <v>11</v>
      </c>
      <c r="D3534" s="4">
        <v>416</v>
      </c>
      <c r="E3534" s="4" t="s">
        <v>1</v>
      </c>
      <c r="F3534" s="5">
        <v>36.5</v>
      </c>
      <c r="G3534" s="7">
        <v>15184</v>
      </c>
    </row>
    <row r="3535" spans="1:7" x14ac:dyDescent="0.3">
      <c r="A3535" s="2">
        <v>44461</v>
      </c>
      <c r="B3535" s="3" t="s">
        <v>73</v>
      </c>
      <c r="C3535" s="4" t="s">
        <v>11</v>
      </c>
      <c r="D3535" s="4">
        <v>722</v>
      </c>
      <c r="E3535" s="4" t="s">
        <v>1</v>
      </c>
      <c r="F3535" s="5">
        <v>34.25</v>
      </c>
      <c r="G3535" s="7">
        <v>24728.5</v>
      </c>
    </row>
    <row r="3536" spans="1:7" x14ac:dyDescent="0.3">
      <c r="A3536" s="2">
        <v>44463</v>
      </c>
      <c r="B3536" s="3" t="s">
        <v>73</v>
      </c>
      <c r="C3536" s="4" t="s">
        <v>11</v>
      </c>
      <c r="D3536" s="4">
        <v>362</v>
      </c>
      <c r="E3536" s="4" t="s">
        <v>1</v>
      </c>
      <c r="F3536" s="5">
        <v>35.5</v>
      </c>
      <c r="G3536" s="7">
        <v>12851</v>
      </c>
    </row>
    <row r="3537" spans="1:7" x14ac:dyDescent="0.3">
      <c r="A3537" s="2">
        <v>44467</v>
      </c>
      <c r="B3537" s="3" t="s">
        <v>73</v>
      </c>
      <c r="C3537" s="4" t="s">
        <v>11</v>
      </c>
      <c r="D3537" s="4">
        <v>310</v>
      </c>
      <c r="E3537" s="4" t="s">
        <v>1</v>
      </c>
      <c r="F3537" s="5">
        <v>34.5</v>
      </c>
      <c r="G3537" s="7">
        <v>10695</v>
      </c>
    </row>
    <row r="3538" spans="1:7" x14ac:dyDescent="0.3">
      <c r="A3538" s="2">
        <v>44473</v>
      </c>
      <c r="B3538" s="3" t="s">
        <v>73</v>
      </c>
      <c r="C3538" s="4" t="s">
        <v>11</v>
      </c>
      <c r="D3538" s="4">
        <v>805</v>
      </c>
      <c r="E3538" s="4" t="s">
        <v>2</v>
      </c>
      <c r="F3538" s="5">
        <v>35.5</v>
      </c>
      <c r="G3538" s="7">
        <v>28577.5</v>
      </c>
    </row>
    <row r="3539" spans="1:7" x14ac:dyDescent="0.3">
      <c r="A3539" s="2">
        <v>44478</v>
      </c>
      <c r="B3539" s="3" t="s">
        <v>73</v>
      </c>
      <c r="C3539" s="4" t="s">
        <v>11</v>
      </c>
      <c r="D3539" s="4">
        <v>1348</v>
      </c>
      <c r="E3539" s="4" t="s">
        <v>2</v>
      </c>
      <c r="F3539" s="5">
        <v>35</v>
      </c>
      <c r="G3539" s="7">
        <v>47180</v>
      </c>
    </row>
    <row r="3540" spans="1:7" x14ac:dyDescent="0.3">
      <c r="A3540" s="2">
        <v>44488</v>
      </c>
      <c r="B3540" s="3" t="s">
        <v>73</v>
      </c>
      <c r="C3540" s="4" t="s">
        <v>11</v>
      </c>
      <c r="D3540" s="4">
        <v>282</v>
      </c>
      <c r="E3540" s="4" t="s">
        <v>1</v>
      </c>
      <c r="F3540" s="5">
        <v>39</v>
      </c>
      <c r="G3540" s="7">
        <v>10998</v>
      </c>
    </row>
    <row r="3541" spans="1:7" x14ac:dyDescent="0.3">
      <c r="A3541" s="2">
        <v>44494</v>
      </c>
      <c r="B3541" s="3" t="s">
        <v>73</v>
      </c>
      <c r="C3541" s="4" t="s">
        <v>11</v>
      </c>
      <c r="D3541" s="4">
        <v>297</v>
      </c>
      <c r="E3541" s="4" t="s">
        <v>1</v>
      </c>
      <c r="F3541" s="5">
        <v>39.5</v>
      </c>
      <c r="G3541" s="7">
        <v>11731.5</v>
      </c>
    </row>
    <row r="3542" spans="1:7" x14ac:dyDescent="0.3">
      <c r="A3542" s="2">
        <v>44494</v>
      </c>
      <c r="B3542" s="3" t="s">
        <v>73</v>
      </c>
      <c r="C3542" s="4" t="s">
        <v>11</v>
      </c>
      <c r="D3542" s="4">
        <v>860</v>
      </c>
      <c r="E3542" s="4" t="s">
        <v>1</v>
      </c>
      <c r="F3542" s="5">
        <v>36.5</v>
      </c>
      <c r="G3542" s="7">
        <v>31390</v>
      </c>
    </row>
    <row r="3543" spans="1:7" x14ac:dyDescent="0.3">
      <c r="A3543" s="2">
        <v>44499</v>
      </c>
      <c r="B3543" s="3" t="s">
        <v>73</v>
      </c>
      <c r="C3543" s="4" t="s">
        <v>13</v>
      </c>
      <c r="D3543" s="4">
        <v>501</v>
      </c>
      <c r="E3543" s="4" t="s">
        <v>1</v>
      </c>
      <c r="F3543" s="5">
        <v>40</v>
      </c>
      <c r="G3543" s="7">
        <v>20040</v>
      </c>
    </row>
    <row r="3544" spans="1:7" x14ac:dyDescent="0.3">
      <c r="A3544" s="2">
        <v>44502</v>
      </c>
      <c r="B3544" s="3" t="s">
        <v>73</v>
      </c>
      <c r="C3544" s="4" t="s">
        <v>13</v>
      </c>
      <c r="D3544" s="4">
        <v>400</v>
      </c>
      <c r="E3544" s="4" t="s">
        <v>1</v>
      </c>
      <c r="F3544" s="5">
        <v>28.5</v>
      </c>
      <c r="G3544" s="7">
        <v>11400</v>
      </c>
    </row>
    <row r="3545" spans="1:7" x14ac:dyDescent="0.3">
      <c r="A3545" s="2">
        <v>44502</v>
      </c>
      <c r="B3545" s="3" t="s">
        <v>73</v>
      </c>
      <c r="C3545" s="4" t="s">
        <v>13</v>
      </c>
      <c r="D3545" s="4">
        <v>450</v>
      </c>
      <c r="E3545" s="4" t="s">
        <v>1</v>
      </c>
      <c r="F3545" s="5">
        <v>39.75</v>
      </c>
      <c r="G3545" s="7">
        <v>17887.5</v>
      </c>
    </row>
    <row r="3546" spans="1:7" x14ac:dyDescent="0.3">
      <c r="A3546" s="2">
        <v>44513</v>
      </c>
      <c r="B3546" s="3" t="s">
        <v>73</v>
      </c>
      <c r="C3546" s="4" t="s">
        <v>11</v>
      </c>
      <c r="D3546" s="4">
        <v>1228</v>
      </c>
      <c r="E3546" s="4" t="s">
        <v>1</v>
      </c>
      <c r="F3546" s="5">
        <v>39</v>
      </c>
      <c r="G3546" s="7">
        <v>47892</v>
      </c>
    </row>
    <row r="3547" spans="1:7" x14ac:dyDescent="0.3">
      <c r="A3547" s="2">
        <v>44515</v>
      </c>
      <c r="B3547" s="3" t="s">
        <v>73</v>
      </c>
      <c r="C3547" s="4" t="s">
        <v>11</v>
      </c>
      <c r="D3547" s="4">
        <v>670</v>
      </c>
      <c r="E3547" s="4" t="s">
        <v>1</v>
      </c>
      <c r="F3547" s="5">
        <v>39.5</v>
      </c>
      <c r="G3547" s="7">
        <v>26465</v>
      </c>
    </row>
    <row r="3548" spans="1:7" x14ac:dyDescent="0.3">
      <c r="A3548" s="2">
        <v>44557</v>
      </c>
      <c r="B3548" s="3" t="s">
        <v>73</v>
      </c>
      <c r="C3548" s="4" t="s">
        <v>11</v>
      </c>
      <c r="D3548" s="4">
        <v>702</v>
      </c>
      <c r="E3548" s="4" t="s">
        <v>169</v>
      </c>
      <c r="F3548" s="5">
        <v>39</v>
      </c>
      <c r="G3548" s="7">
        <v>27378</v>
      </c>
    </row>
    <row r="3549" spans="1:7" x14ac:dyDescent="0.3">
      <c r="A3549" s="2">
        <v>44558</v>
      </c>
      <c r="B3549" s="3" t="s">
        <v>73</v>
      </c>
      <c r="C3549" s="4" t="s">
        <v>11</v>
      </c>
      <c r="D3549" s="4">
        <v>357</v>
      </c>
      <c r="E3549" s="4" t="s">
        <v>169</v>
      </c>
      <c r="F3549" s="5">
        <v>39</v>
      </c>
      <c r="G3549" s="7">
        <v>13923</v>
      </c>
    </row>
    <row r="3550" spans="1:7" x14ac:dyDescent="0.3">
      <c r="A3550" s="2">
        <v>44567</v>
      </c>
      <c r="B3550" s="3" t="s">
        <v>73</v>
      </c>
      <c r="C3550" s="4" t="s">
        <v>11</v>
      </c>
      <c r="D3550" s="4">
        <v>2392</v>
      </c>
      <c r="E3550" s="4" t="s">
        <v>169</v>
      </c>
      <c r="F3550" s="5">
        <v>38.5</v>
      </c>
      <c r="G3550" s="7">
        <v>92092</v>
      </c>
    </row>
    <row r="3551" spans="1:7" x14ac:dyDescent="0.3">
      <c r="A3551" s="2">
        <v>44601</v>
      </c>
      <c r="B3551" s="3" t="s">
        <v>73</v>
      </c>
      <c r="C3551" s="4" t="s">
        <v>13</v>
      </c>
      <c r="D3551" s="4">
        <v>910</v>
      </c>
      <c r="E3551" s="4" t="s">
        <v>1</v>
      </c>
      <c r="F3551" s="5">
        <v>39.5</v>
      </c>
      <c r="G3551" s="7">
        <v>35945</v>
      </c>
    </row>
    <row r="3552" spans="1:7" x14ac:dyDescent="0.3">
      <c r="A3552" s="2">
        <v>44574</v>
      </c>
      <c r="B3552" s="3" t="s">
        <v>239</v>
      </c>
      <c r="C3552" s="4" t="s">
        <v>13</v>
      </c>
      <c r="D3552" s="4">
        <v>800</v>
      </c>
      <c r="E3552" s="4" t="s">
        <v>2</v>
      </c>
      <c r="F3552" s="5">
        <v>43</v>
      </c>
      <c r="G3552" s="7">
        <v>34400</v>
      </c>
    </row>
    <row r="3553" spans="1:7" x14ac:dyDescent="0.3">
      <c r="A3553" s="2">
        <v>44516</v>
      </c>
      <c r="B3553" s="3" t="s">
        <v>227</v>
      </c>
      <c r="C3553" s="4" t="s">
        <v>11</v>
      </c>
      <c r="D3553" s="4">
        <v>222</v>
      </c>
      <c r="E3553" s="4" t="s">
        <v>1</v>
      </c>
      <c r="F3553" s="5">
        <v>42</v>
      </c>
      <c r="G3553" s="7">
        <v>9324</v>
      </c>
    </row>
    <row r="3554" spans="1:7" x14ac:dyDescent="0.3">
      <c r="A3554" s="2">
        <v>44124</v>
      </c>
      <c r="B3554" s="3" t="s">
        <v>162</v>
      </c>
      <c r="C3554" s="4" t="s">
        <v>13</v>
      </c>
      <c r="D3554" s="4">
        <v>200</v>
      </c>
      <c r="E3554" s="4" t="s">
        <v>2</v>
      </c>
      <c r="F3554" s="5">
        <v>1.3</v>
      </c>
      <c r="G3554" s="7">
        <v>260</v>
      </c>
    </row>
    <row r="3555" spans="1:7" x14ac:dyDescent="0.3">
      <c r="A3555" s="2">
        <v>44214</v>
      </c>
      <c r="B3555" s="3" t="s">
        <v>162</v>
      </c>
      <c r="C3555" s="4" t="s">
        <v>15</v>
      </c>
      <c r="D3555" s="4">
        <v>500</v>
      </c>
      <c r="E3555" s="4" t="s">
        <v>2</v>
      </c>
      <c r="F3555" s="5">
        <v>1.5</v>
      </c>
      <c r="G3555" s="7">
        <v>750</v>
      </c>
    </row>
    <row r="3556" spans="1:7" x14ac:dyDescent="0.3">
      <c r="A3556" s="2">
        <v>44498</v>
      </c>
      <c r="B3556" s="3" t="s">
        <v>162</v>
      </c>
      <c r="C3556" s="4" t="s">
        <v>15</v>
      </c>
      <c r="D3556" s="4">
        <v>101</v>
      </c>
      <c r="E3556" s="4" t="s">
        <v>2</v>
      </c>
      <c r="F3556" s="5">
        <v>15.5</v>
      </c>
      <c r="G3556" s="7">
        <v>1565.5</v>
      </c>
    </row>
    <row r="3557" spans="1:7" x14ac:dyDescent="0.3">
      <c r="A3557" s="2">
        <v>43785</v>
      </c>
      <c r="B3557" s="3" t="s">
        <v>124</v>
      </c>
      <c r="C3557" s="4" t="s">
        <v>13</v>
      </c>
      <c r="D3557" s="4">
        <v>251</v>
      </c>
      <c r="E3557" s="4" t="s">
        <v>2</v>
      </c>
      <c r="F3557" s="5">
        <v>61</v>
      </c>
      <c r="G3557" s="7">
        <v>15311</v>
      </c>
    </row>
    <row r="3558" spans="1:7" x14ac:dyDescent="0.3">
      <c r="A3558" s="2">
        <v>43701</v>
      </c>
      <c r="B3558" s="3" t="s">
        <v>54</v>
      </c>
      <c r="C3558" s="4" t="s">
        <v>13</v>
      </c>
      <c r="D3558" s="4">
        <v>400</v>
      </c>
      <c r="E3558" s="4" t="s">
        <v>2</v>
      </c>
      <c r="F3558" s="5">
        <v>83</v>
      </c>
      <c r="G3558" s="7">
        <v>33200</v>
      </c>
    </row>
    <row r="3559" spans="1:7" x14ac:dyDescent="0.3">
      <c r="A3559" s="2">
        <v>43713</v>
      </c>
      <c r="B3559" s="3" t="s">
        <v>54</v>
      </c>
      <c r="C3559" s="4" t="s">
        <v>13</v>
      </c>
      <c r="D3559" s="4">
        <v>450</v>
      </c>
      <c r="E3559" s="4" t="s">
        <v>2</v>
      </c>
      <c r="F3559" s="5">
        <v>83</v>
      </c>
      <c r="G3559" s="7">
        <v>37350</v>
      </c>
    </row>
    <row r="3560" spans="1:7" x14ac:dyDescent="0.3">
      <c r="A3560" s="2">
        <v>43780</v>
      </c>
      <c r="B3560" s="3" t="s">
        <v>54</v>
      </c>
      <c r="C3560" s="4" t="s">
        <v>13</v>
      </c>
      <c r="D3560" s="4">
        <v>451</v>
      </c>
      <c r="E3560" s="4" t="s">
        <v>2</v>
      </c>
      <c r="F3560" s="5">
        <v>83</v>
      </c>
      <c r="G3560" s="7">
        <v>37433</v>
      </c>
    </row>
    <row r="3561" spans="1:7" x14ac:dyDescent="0.3">
      <c r="A3561" s="2">
        <v>43804</v>
      </c>
      <c r="B3561" s="3" t="s">
        <v>54</v>
      </c>
      <c r="C3561" s="4" t="s">
        <v>13</v>
      </c>
      <c r="D3561" s="4">
        <v>475</v>
      </c>
      <c r="E3561" s="4" t="s">
        <v>2</v>
      </c>
      <c r="F3561" s="5">
        <v>83</v>
      </c>
      <c r="G3561" s="7">
        <v>39425</v>
      </c>
    </row>
    <row r="3562" spans="1:7" x14ac:dyDescent="0.3">
      <c r="A3562" s="2">
        <v>43825</v>
      </c>
      <c r="B3562" s="3" t="s">
        <v>54</v>
      </c>
      <c r="C3562" s="4" t="s">
        <v>13</v>
      </c>
      <c r="D3562" s="4">
        <v>455</v>
      </c>
      <c r="E3562" s="4" t="s">
        <v>2</v>
      </c>
      <c r="F3562" s="5">
        <v>83</v>
      </c>
      <c r="G3562" s="7">
        <v>37765</v>
      </c>
    </row>
    <row r="3563" spans="1:7" x14ac:dyDescent="0.3">
      <c r="A3563" s="2">
        <v>43827</v>
      </c>
      <c r="B3563" s="3" t="s">
        <v>54</v>
      </c>
      <c r="C3563" s="4" t="s">
        <v>13</v>
      </c>
      <c r="D3563" s="4">
        <v>450</v>
      </c>
      <c r="E3563" s="4" t="s">
        <v>2</v>
      </c>
      <c r="F3563" s="5">
        <v>83</v>
      </c>
      <c r="G3563" s="7">
        <v>37350</v>
      </c>
    </row>
    <row r="3564" spans="1:7" x14ac:dyDescent="0.3">
      <c r="A3564" s="2">
        <v>43838</v>
      </c>
      <c r="B3564" s="3" t="s">
        <v>54</v>
      </c>
      <c r="C3564" s="4" t="s">
        <v>13</v>
      </c>
      <c r="D3564" s="4">
        <v>452</v>
      </c>
      <c r="E3564" s="4" t="s">
        <v>2</v>
      </c>
      <c r="F3564" s="5">
        <v>83</v>
      </c>
      <c r="G3564" s="7">
        <v>37516</v>
      </c>
    </row>
    <row r="3565" spans="1:7" x14ac:dyDescent="0.3">
      <c r="A3565" s="2">
        <v>43845</v>
      </c>
      <c r="B3565" s="3" t="s">
        <v>54</v>
      </c>
      <c r="C3565" s="4" t="s">
        <v>13</v>
      </c>
      <c r="D3565" s="4">
        <v>454</v>
      </c>
      <c r="E3565" s="4" t="s">
        <v>2</v>
      </c>
      <c r="F3565" s="5">
        <v>83</v>
      </c>
      <c r="G3565" s="7">
        <v>37682</v>
      </c>
    </row>
    <row r="3566" spans="1:7" x14ac:dyDescent="0.3">
      <c r="A3566" s="2">
        <v>43864</v>
      </c>
      <c r="B3566" s="3" t="s">
        <v>54</v>
      </c>
      <c r="C3566" s="4" t="s">
        <v>13</v>
      </c>
      <c r="D3566" s="4">
        <v>280</v>
      </c>
      <c r="E3566" s="4" t="s">
        <v>2</v>
      </c>
      <c r="F3566" s="5">
        <v>83</v>
      </c>
      <c r="G3566" s="7">
        <v>23240</v>
      </c>
    </row>
    <row r="3567" spans="1:7" x14ac:dyDescent="0.3">
      <c r="A3567" s="2">
        <v>43879</v>
      </c>
      <c r="B3567" s="3" t="s">
        <v>54</v>
      </c>
      <c r="C3567" s="4" t="s">
        <v>13</v>
      </c>
      <c r="D3567" s="4">
        <v>452</v>
      </c>
      <c r="E3567" s="4" t="s">
        <v>2</v>
      </c>
      <c r="F3567" s="5">
        <v>83</v>
      </c>
      <c r="G3567" s="7">
        <v>37516</v>
      </c>
    </row>
    <row r="3568" spans="1:7" x14ac:dyDescent="0.3">
      <c r="A3568" s="2">
        <v>43897</v>
      </c>
      <c r="B3568" s="3" t="s">
        <v>54</v>
      </c>
      <c r="C3568" s="4" t="s">
        <v>13</v>
      </c>
      <c r="D3568" s="4">
        <v>450</v>
      </c>
      <c r="E3568" s="4" t="s">
        <v>2</v>
      </c>
      <c r="F3568" s="5">
        <v>83</v>
      </c>
      <c r="G3568" s="7">
        <v>37350</v>
      </c>
    </row>
    <row r="3569" spans="1:7" x14ac:dyDescent="0.3">
      <c r="A3569" s="2">
        <v>43985</v>
      </c>
      <c r="B3569" s="3" t="s">
        <v>54</v>
      </c>
      <c r="C3569" s="4" t="s">
        <v>15</v>
      </c>
      <c r="D3569" s="4">
        <v>452</v>
      </c>
      <c r="E3569" s="4" t="s">
        <v>2</v>
      </c>
      <c r="F3569" s="5">
        <v>83</v>
      </c>
      <c r="G3569" s="7">
        <v>37516</v>
      </c>
    </row>
    <row r="3570" spans="1:7" x14ac:dyDescent="0.3">
      <c r="A3570" s="2">
        <v>43999</v>
      </c>
      <c r="B3570" s="3" t="s">
        <v>54</v>
      </c>
      <c r="C3570" s="4" t="s">
        <v>15</v>
      </c>
      <c r="D3570" s="4">
        <v>450</v>
      </c>
      <c r="E3570" s="4" t="s">
        <v>2</v>
      </c>
      <c r="F3570" s="5">
        <v>83</v>
      </c>
      <c r="G3570" s="7">
        <v>37350</v>
      </c>
    </row>
    <row r="3571" spans="1:7" x14ac:dyDescent="0.3">
      <c r="A3571" s="2">
        <v>44005</v>
      </c>
      <c r="B3571" s="3" t="s">
        <v>54</v>
      </c>
      <c r="C3571" s="4" t="s">
        <v>15</v>
      </c>
      <c r="D3571" s="4">
        <v>450</v>
      </c>
      <c r="E3571" s="4" t="s">
        <v>2</v>
      </c>
      <c r="F3571" s="5">
        <v>83</v>
      </c>
      <c r="G3571" s="7">
        <v>37350</v>
      </c>
    </row>
    <row r="3572" spans="1:7" x14ac:dyDescent="0.3">
      <c r="A3572" s="2">
        <v>44019</v>
      </c>
      <c r="B3572" s="3" t="s">
        <v>54</v>
      </c>
      <c r="C3572" s="4" t="s">
        <v>15</v>
      </c>
      <c r="D3572" s="4">
        <v>450</v>
      </c>
      <c r="E3572" s="4" t="s">
        <v>2</v>
      </c>
      <c r="F3572" s="5">
        <v>83</v>
      </c>
      <c r="G3572" s="7">
        <v>37350</v>
      </c>
    </row>
    <row r="3573" spans="1:7" x14ac:dyDescent="0.3">
      <c r="A3573" s="2">
        <v>44057</v>
      </c>
      <c r="B3573" s="3" t="s">
        <v>54</v>
      </c>
      <c r="C3573" s="4" t="s">
        <v>15</v>
      </c>
      <c r="D3573" s="4">
        <v>450</v>
      </c>
      <c r="E3573" s="4" t="s">
        <v>2</v>
      </c>
      <c r="F3573" s="5">
        <v>83</v>
      </c>
      <c r="G3573" s="7">
        <v>37350</v>
      </c>
    </row>
    <row r="3574" spans="1:7" x14ac:dyDescent="0.3">
      <c r="A3574" s="2">
        <v>44075</v>
      </c>
      <c r="B3574" s="3" t="s">
        <v>54</v>
      </c>
      <c r="C3574" s="4" t="s">
        <v>15</v>
      </c>
      <c r="D3574" s="4">
        <v>406</v>
      </c>
      <c r="E3574" s="4" t="s">
        <v>2</v>
      </c>
      <c r="F3574" s="5">
        <v>83</v>
      </c>
      <c r="G3574" s="7">
        <v>33698</v>
      </c>
    </row>
    <row r="3575" spans="1:7" x14ac:dyDescent="0.3">
      <c r="A3575" s="2">
        <v>44093</v>
      </c>
      <c r="B3575" s="3" t="s">
        <v>54</v>
      </c>
      <c r="C3575" s="4" t="s">
        <v>15</v>
      </c>
      <c r="D3575" s="4">
        <v>367</v>
      </c>
      <c r="E3575" s="4" t="s">
        <v>2</v>
      </c>
      <c r="F3575" s="5">
        <v>83</v>
      </c>
      <c r="G3575" s="7">
        <v>30461</v>
      </c>
    </row>
    <row r="3576" spans="1:7" x14ac:dyDescent="0.3">
      <c r="A3576" s="2">
        <v>44097</v>
      </c>
      <c r="B3576" s="3" t="s">
        <v>54</v>
      </c>
      <c r="C3576" s="4" t="s">
        <v>15</v>
      </c>
      <c r="D3576" s="4">
        <v>367</v>
      </c>
      <c r="E3576" s="4" t="s">
        <v>2</v>
      </c>
      <c r="F3576" s="5">
        <v>83</v>
      </c>
      <c r="G3576" s="7">
        <v>30461</v>
      </c>
    </row>
    <row r="3577" spans="1:7" x14ac:dyDescent="0.3">
      <c r="A3577" s="2">
        <v>44102</v>
      </c>
      <c r="B3577" s="3" t="s">
        <v>54</v>
      </c>
      <c r="C3577" s="4" t="s">
        <v>15</v>
      </c>
      <c r="D3577" s="4">
        <v>450</v>
      </c>
      <c r="E3577" s="4" t="s">
        <v>2</v>
      </c>
      <c r="F3577" s="5">
        <v>83</v>
      </c>
      <c r="G3577" s="7">
        <v>37350</v>
      </c>
    </row>
    <row r="3578" spans="1:7" x14ac:dyDescent="0.3">
      <c r="A3578" s="2">
        <v>44116</v>
      </c>
      <c r="B3578" s="3" t="s">
        <v>54</v>
      </c>
      <c r="C3578" s="4" t="s">
        <v>15</v>
      </c>
      <c r="D3578" s="4">
        <v>450</v>
      </c>
      <c r="E3578" s="4" t="s">
        <v>2</v>
      </c>
      <c r="F3578" s="5">
        <v>83</v>
      </c>
      <c r="G3578" s="7">
        <v>37350</v>
      </c>
    </row>
    <row r="3579" spans="1:7" x14ac:dyDescent="0.3">
      <c r="A3579" s="2">
        <v>44133</v>
      </c>
      <c r="B3579" s="3" t="s">
        <v>54</v>
      </c>
      <c r="C3579" s="4" t="s">
        <v>15</v>
      </c>
      <c r="D3579" s="4">
        <v>450</v>
      </c>
      <c r="E3579" s="4" t="s">
        <v>2</v>
      </c>
      <c r="F3579" s="5">
        <v>83</v>
      </c>
      <c r="G3579" s="7">
        <v>37350</v>
      </c>
    </row>
    <row r="3580" spans="1:7" x14ac:dyDescent="0.3">
      <c r="A3580" s="2">
        <v>44144</v>
      </c>
      <c r="B3580" s="3" t="s">
        <v>54</v>
      </c>
      <c r="C3580" s="4" t="s">
        <v>15</v>
      </c>
      <c r="D3580" s="4">
        <v>450</v>
      </c>
      <c r="E3580" s="4" t="s">
        <v>2</v>
      </c>
      <c r="F3580" s="5">
        <v>83</v>
      </c>
      <c r="G3580" s="7">
        <v>37350</v>
      </c>
    </row>
    <row r="3581" spans="1:7" x14ac:dyDescent="0.3">
      <c r="A3581" s="2">
        <v>44152</v>
      </c>
      <c r="B3581" s="3" t="s">
        <v>54</v>
      </c>
      <c r="C3581" s="4" t="s">
        <v>15</v>
      </c>
      <c r="D3581" s="4">
        <v>450</v>
      </c>
      <c r="E3581" s="4" t="s">
        <v>2</v>
      </c>
      <c r="F3581" s="5">
        <v>83</v>
      </c>
      <c r="G3581" s="7">
        <v>37350</v>
      </c>
    </row>
    <row r="3582" spans="1:7" x14ac:dyDescent="0.3">
      <c r="A3582" s="2">
        <v>44161</v>
      </c>
      <c r="B3582" s="3" t="s">
        <v>54</v>
      </c>
      <c r="C3582" s="4" t="s">
        <v>15</v>
      </c>
      <c r="D3582" s="4">
        <v>450</v>
      </c>
      <c r="E3582" s="4" t="s">
        <v>2</v>
      </c>
      <c r="F3582" s="5">
        <v>83</v>
      </c>
      <c r="G3582" s="7">
        <v>37350</v>
      </c>
    </row>
    <row r="3583" spans="1:7" x14ac:dyDescent="0.3">
      <c r="A3583" s="2">
        <v>44169</v>
      </c>
      <c r="B3583" s="3" t="s">
        <v>54</v>
      </c>
      <c r="C3583" s="4" t="s">
        <v>15</v>
      </c>
      <c r="D3583" s="4">
        <v>450</v>
      </c>
      <c r="E3583" s="4" t="s">
        <v>2</v>
      </c>
      <c r="F3583" s="5">
        <v>83</v>
      </c>
      <c r="G3583" s="7">
        <v>37350</v>
      </c>
    </row>
    <row r="3584" spans="1:7" x14ac:dyDescent="0.3">
      <c r="A3584" s="2">
        <v>44184</v>
      </c>
      <c r="B3584" s="3" t="s">
        <v>54</v>
      </c>
      <c r="C3584" s="4" t="s">
        <v>15</v>
      </c>
      <c r="D3584" s="4">
        <v>450</v>
      </c>
      <c r="E3584" s="4" t="s">
        <v>2</v>
      </c>
      <c r="F3584" s="5">
        <v>89</v>
      </c>
      <c r="G3584" s="7">
        <v>40050</v>
      </c>
    </row>
    <row r="3585" spans="1:7" x14ac:dyDescent="0.3">
      <c r="A3585" s="2">
        <v>44214</v>
      </c>
      <c r="B3585" s="3" t="s">
        <v>54</v>
      </c>
      <c r="C3585" s="4" t="s">
        <v>15</v>
      </c>
      <c r="D3585" s="4">
        <v>407</v>
      </c>
      <c r="E3585" s="4" t="s">
        <v>2</v>
      </c>
      <c r="F3585" s="5">
        <v>89</v>
      </c>
      <c r="G3585" s="7">
        <v>36223</v>
      </c>
    </row>
    <row r="3586" spans="1:7" x14ac:dyDescent="0.3">
      <c r="A3586" s="2">
        <v>44223</v>
      </c>
      <c r="B3586" s="3" t="s">
        <v>54</v>
      </c>
      <c r="C3586" s="4" t="s">
        <v>15</v>
      </c>
      <c r="D3586" s="4">
        <v>425</v>
      </c>
      <c r="E3586" s="4" t="s">
        <v>2</v>
      </c>
      <c r="F3586" s="5">
        <v>89</v>
      </c>
      <c r="G3586" s="7">
        <v>37825</v>
      </c>
    </row>
    <row r="3587" spans="1:7" x14ac:dyDescent="0.3">
      <c r="A3587" s="2">
        <v>44233</v>
      </c>
      <c r="B3587" s="3" t="s">
        <v>54</v>
      </c>
      <c r="C3587" s="4" t="s">
        <v>15</v>
      </c>
      <c r="D3587" s="4">
        <v>440</v>
      </c>
      <c r="E3587" s="4" t="s">
        <v>2</v>
      </c>
      <c r="F3587" s="5">
        <v>89</v>
      </c>
      <c r="G3587" s="7">
        <v>39160</v>
      </c>
    </row>
    <row r="3588" spans="1:7" x14ac:dyDescent="0.3">
      <c r="A3588" s="2">
        <v>44259</v>
      </c>
      <c r="B3588" s="3" t="s">
        <v>54</v>
      </c>
      <c r="C3588" s="4" t="s">
        <v>15</v>
      </c>
      <c r="D3588" s="4">
        <v>462</v>
      </c>
      <c r="E3588" s="4" t="s">
        <v>2</v>
      </c>
      <c r="F3588" s="5">
        <v>89</v>
      </c>
      <c r="G3588" s="7">
        <v>41118</v>
      </c>
    </row>
    <row r="3589" spans="1:7" x14ac:dyDescent="0.3">
      <c r="A3589" s="2">
        <v>44274</v>
      </c>
      <c r="B3589" s="3" t="s">
        <v>54</v>
      </c>
      <c r="C3589" s="4" t="s">
        <v>15</v>
      </c>
      <c r="D3589" s="4">
        <v>448</v>
      </c>
      <c r="E3589" s="4" t="s">
        <v>2</v>
      </c>
      <c r="F3589" s="5">
        <v>89</v>
      </c>
      <c r="G3589" s="7">
        <v>39872</v>
      </c>
    </row>
    <row r="3590" spans="1:7" x14ac:dyDescent="0.3">
      <c r="A3590" s="2">
        <v>44274</v>
      </c>
      <c r="B3590" s="3" t="s">
        <v>54</v>
      </c>
      <c r="C3590" s="4" t="s">
        <v>15</v>
      </c>
      <c r="D3590" s="4">
        <v>448</v>
      </c>
      <c r="E3590" s="4" t="s">
        <v>2</v>
      </c>
      <c r="F3590" s="5">
        <v>97</v>
      </c>
      <c r="G3590" s="7">
        <v>43456</v>
      </c>
    </row>
    <row r="3591" spans="1:7" x14ac:dyDescent="0.3">
      <c r="A3591" s="2">
        <v>44286</v>
      </c>
      <c r="B3591" s="3" t="s">
        <v>54</v>
      </c>
      <c r="C3591" s="4" t="s">
        <v>15</v>
      </c>
      <c r="D3591" s="4">
        <v>450</v>
      </c>
      <c r="E3591" s="4" t="s">
        <v>2</v>
      </c>
      <c r="F3591" s="5">
        <v>97</v>
      </c>
      <c r="G3591" s="7">
        <v>43650</v>
      </c>
    </row>
    <row r="3592" spans="1:7" x14ac:dyDescent="0.3">
      <c r="A3592" s="2">
        <v>44295</v>
      </c>
      <c r="B3592" s="3" t="s">
        <v>54</v>
      </c>
      <c r="C3592" s="4" t="s">
        <v>13</v>
      </c>
      <c r="D3592" s="4">
        <v>450</v>
      </c>
      <c r="E3592" s="4" t="s">
        <v>2</v>
      </c>
      <c r="F3592" s="5">
        <v>97</v>
      </c>
      <c r="G3592" s="7">
        <v>43650</v>
      </c>
    </row>
    <row r="3593" spans="1:7" x14ac:dyDescent="0.3">
      <c r="A3593" s="2">
        <v>44302</v>
      </c>
      <c r="B3593" s="3" t="s">
        <v>54</v>
      </c>
      <c r="C3593" s="4" t="s">
        <v>13</v>
      </c>
      <c r="D3593" s="4">
        <v>450</v>
      </c>
      <c r="E3593" s="4" t="s">
        <v>2</v>
      </c>
      <c r="F3593" s="5">
        <v>97</v>
      </c>
      <c r="G3593" s="7">
        <v>43650</v>
      </c>
    </row>
    <row r="3594" spans="1:7" x14ac:dyDescent="0.3">
      <c r="A3594" s="2">
        <v>44352</v>
      </c>
      <c r="B3594" s="3" t="s">
        <v>54</v>
      </c>
      <c r="C3594" s="4" t="s">
        <v>13</v>
      </c>
      <c r="D3594" s="4">
        <v>315</v>
      </c>
      <c r="E3594" s="4" t="s">
        <v>2</v>
      </c>
      <c r="F3594" s="5">
        <v>97</v>
      </c>
      <c r="G3594" s="7">
        <v>30555</v>
      </c>
    </row>
    <row r="3595" spans="1:7" x14ac:dyDescent="0.3">
      <c r="A3595" s="2">
        <v>44366</v>
      </c>
      <c r="B3595" s="3" t="s">
        <v>54</v>
      </c>
      <c r="C3595" s="4" t="s">
        <v>13</v>
      </c>
      <c r="D3595" s="4">
        <v>460</v>
      </c>
      <c r="E3595" s="4" t="s">
        <v>2</v>
      </c>
      <c r="F3595" s="5">
        <v>97</v>
      </c>
      <c r="G3595" s="7">
        <v>44620</v>
      </c>
    </row>
    <row r="3596" spans="1:7" x14ac:dyDescent="0.3">
      <c r="A3596" s="2">
        <v>44386</v>
      </c>
      <c r="B3596" s="3" t="s">
        <v>54</v>
      </c>
      <c r="C3596" s="4" t="s">
        <v>13</v>
      </c>
      <c r="D3596" s="4">
        <v>450</v>
      </c>
      <c r="E3596" s="4" t="s">
        <v>2</v>
      </c>
      <c r="F3596" s="5">
        <v>97</v>
      </c>
      <c r="G3596" s="7">
        <v>43650</v>
      </c>
    </row>
    <row r="3597" spans="1:7" x14ac:dyDescent="0.3">
      <c r="A3597" s="2">
        <v>44401</v>
      </c>
      <c r="B3597" s="3" t="s">
        <v>54</v>
      </c>
      <c r="C3597" s="4" t="s">
        <v>13</v>
      </c>
      <c r="D3597" s="4">
        <v>460</v>
      </c>
      <c r="E3597" s="4" t="s">
        <v>2</v>
      </c>
      <c r="F3597" s="5">
        <v>97</v>
      </c>
      <c r="G3597" s="7">
        <v>44620</v>
      </c>
    </row>
    <row r="3598" spans="1:7" x14ac:dyDescent="0.3">
      <c r="A3598" s="2">
        <v>44407</v>
      </c>
      <c r="B3598" s="3" t="s">
        <v>54</v>
      </c>
      <c r="C3598" s="4" t="s">
        <v>13</v>
      </c>
      <c r="D3598" s="4">
        <v>300</v>
      </c>
      <c r="E3598" s="4" t="s">
        <v>2</v>
      </c>
      <c r="F3598" s="5">
        <v>97</v>
      </c>
      <c r="G3598" s="7">
        <v>29100</v>
      </c>
    </row>
    <row r="3599" spans="1:7" x14ac:dyDescent="0.3">
      <c r="A3599" s="2">
        <v>44419</v>
      </c>
      <c r="B3599" s="3" t="s">
        <v>54</v>
      </c>
      <c r="C3599" s="4" t="s">
        <v>13</v>
      </c>
      <c r="D3599" s="4">
        <v>450</v>
      </c>
      <c r="E3599" s="4" t="s">
        <v>2</v>
      </c>
      <c r="F3599" s="5">
        <v>97</v>
      </c>
      <c r="G3599" s="7">
        <v>43650</v>
      </c>
    </row>
    <row r="3600" spans="1:7" x14ac:dyDescent="0.3">
      <c r="A3600" s="2">
        <v>44436</v>
      </c>
      <c r="B3600" s="3" t="s">
        <v>54</v>
      </c>
      <c r="C3600" s="4" t="s">
        <v>13</v>
      </c>
      <c r="D3600" s="4">
        <v>450</v>
      </c>
      <c r="E3600" s="4" t="s">
        <v>2</v>
      </c>
      <c r="F3600" s="5">
        <v>97</v>
      </c>
      <c r="G3600" s="7">
        <v>43650</v>
      </c>
    </row>
    <row r="3601" spans="1:7" x14ac:dyDescent="0.3">
      <c r="A3601" s="2">
        <v>44450</v>
      </c>
      <c r="B3601" s="3" t="s">
        <v>54</v>
      </c>
      <c r="C3601" s="4" t="s">
        <v>13</v>
      </c>
      <c r="D3601" s="4">
        <v>210</v>
      </c>
      <c r="E3601" s="4" t="s">
        <v>2</v>
      </c>
      <c r="F3601" s="5">
        <v>97</v>
      </c>
      <c r="G3601" s="7">
        <v>20370</v>
      </c>
    </row>
    <row r="3602" spans="1:7" x14ac:dyDescent="0.3">
      <c r="A3602" s="2">
        <v>44454</v>
      </c>
      <c r="B3602" s="3" t="s">
        <v>54</v>
      </c>
      <c r="C3602" s="4" t="s">
        <v>13</v>
      </c>
      <c r="D3602" s="4">
        <v>450</v>
      </c>
      <c r="E3602" s="4" t="s">
        <v>2</v>
      </c>
      <c r="F3602" s="5">
        <v>97</v>
      </c>
      <c r="G3602" s="7">
        <v>43650</v>
      </c>
    </row>
    <row r="3603" spans="1:7" x14ac:dyDescent="0.3">
      <c r="A3603" s="2">
        <v>44474</v>
      </c>
      <c r="B3603" s="3" t="s">
        <v>54</v>
      </c>
      <c r="C3603" s="4" t="s">
        <v>13</v>
      </c>
      <c r="D3603" s="4">
        <v>450</v>
      </c>
      <c r="E3603" s="4" t="s">
        <v>2</v>
      </c>
      <c r="F3603" s="5">
        <v>97</v>
      </c>
      <c r="G3603" s="7">
        <v>43650</v>
      </c>
    </row>
    <row r="3604" spans="1:7" x14ac:dyDescent="0.3">
      <c r="A3604" s="2">
        <v>44491</v>
      </c>
      <c r="B3604" s="3" t="s">
        <v>54</v>
      </c>
      <c r="C3604" s="4" t="s">
        <v>13</v>
      </c>
      <c r="D3604" s="4">
        <v>450</v>
      </c>
      <c r="E3604" s="4" t="s">
        <v>2</v>
      </c>
      <c r="F3604" s="5">
        <v>97</v>
      </c>
      <c r="G3604" s="7">
        <v>43650</v>
      </c>
    </row>
    <row r="3605" spans="1:7" x14ac:dyDescent="0.3">
      <c r="A3605" s="2">
        <v>44499</v>
      </c>
      <c r="B3605" s="3" t="s">
        <v>54</v>
      </c>
      <c r="C3605" s="4" t="s">
        <v>13</v>
      </c>
      <c r="D3605" s="4">
        <v>450</v>
      </c>
      <c r="E3605" s="4" t="s">
        <v>2</v>
      </c>
      <c r="F3605" s="5">
        <v>97</v>
      </c>
      <c r="G3605" s="7">
        <v>43650</v>
      </c>
    </row>
    <row r="3606" spans="1:7" x14ac:dyDescent="0.3">
      <c r="A3606" s="2">
        <v>44513</v>
      </c>
      <c r="B3606" s="3" t="s">
        <v>54</v>
      </c>
      <c r="C3606" s="4" t="s">
        <v>13</v>
      </c>
      <c r="D3606" s="4">
        <v>452</v>
      </c>
      <c r="E3606" s="4" t="s">
        <v>2</v>
      </c>
      <c r="F3606" s="5">
        <v>100</v>
      </c>
      <c r="G3606" s="7">
        <v>45200</v>
      </c>
    </row>
    <row r="3607" spans="1:7" x14ac:dyDescent="0.3">
      <c r="A3607" s="2">
        <v>44523</v>
      </c>
      <c r="B3607" s="3" t="s">
        <v>54</v>
      </c>
      <c r="C3607" s="4" t="s">
        <v>13</v>
      </c>
      <c r="D3607" s="4">
        <v>450</v>
      </c>
      <c r="E3607" s="4" t="s">
        <v>2</v>
      </c>
      <c r="F3607" s="5">
        <v>100</v>
      </c>
      <c r="G3607" s="7">
        <v>45000</v>
      </c>
    </row>
    <row r="3608" spans="1:7" x14ac:dyDescent="0.3">
      <c r="A3608" s="2">
        <v>44531</v>
      </c>
      <c r="B3608" s="3" t="s">
        <v>54</v>
      </c>
      <c r="C3608" s="4" t="s">
        <v>13</v>
      </c>
      <c r="D3608" s="4">
        <v>450</v>
      </c>
      <c r="E3608" s="4" t="s">
        <v>2</v>
      </c>
      <c r="F3608" s="5">
        <v>100</v>
      </c>
      <c r="G3608" s="7">
        <v>45000</v>
      </c>
    </row>
    <row r="3609" spans="1:7" x14ac:dyDescent="0.3">
      <c r="A3609" s="2">
        <v>44543</v>
      </c>
      <c r="B3609" s="3" t="s">
        <v>54</v>
      </c>
      <c r="C3609" s="4" t="s">
        <v>13</v>
      </c>
      <c r="D3609" s="4">
        <v>454</v>
      </c>
      <c r="E3609" s="4" t="s">
        <v>2</v>
      </c>
      <c r="F3609" s="5">
        <v>100</v>
      </c>
      <c r="G3609" s="7">
        <v>45400</v>
      </c>
    </row>
    <row r="3610" spans="1:7" x14ac:dyDescent="0.3">
      <c r="A3610" s="2">
        <v>44564</v>
      </c>
      <c r="B3610" s="3" t="s">
        <v>54</v>
      </c>
      <c r="C3610" s="4" t="s">
        <v>13</v>
      </c>
      <c r="D3610" s="4">
        <v>495</v>
      </c>
      <c r="E3610" s="4" t="s">
        <v>2</v>
      </c>
      <c r="F3610" s="5">
        <v>100</v>
      </c>
      <c r="G3610" s="7">
        <v>49500</v>
      </c>
    </row>
    <row r="3611" spans="1:7" x14ac:dyDescent="0.3">
      <c r="A3611" s="2">
        <v>44578</v>
      </c>
      <c r="B3611" s="3" t="s">
        <v>54</v>
      </c>
      <c r="C3611" s="4" t="s">
        <v>13</v>
      </c>
      <c r="D3611" s="4">
        <v>610</v>
      </c>
      <c r="E3611" s="4" t="s">
        <v>2</v>
      </c>
      <c r="F3611" s="5">
        <v>100</v>
      </c>
      <c r="G3611" s="7">
        <v>61000</v>
      </c>
    </row>
    <row r="3612" spans="1:7" x14ac:dyDescent="0.3">
      <c r="A3612" s="2">
        <v>44594</v>
      </c>
      <c r="B3612" s="3" t="s">
        <v>54</v>
      </c>
      <c r="C3612" s="4" t="s">
        <v>13</v>
      </c>
      <c r="D3612" s="4">
        <v>550</v>
      </c>
      <c r="E3612" s="4" t="s">
        <v>2</v>
      </c>
      <c r="F3612" s="5">
        <v>100</v>
      </c>
      <c r="G3612" s="7">
        <v>55000</v>
      </c>
    </row>
    <row r="3613" spans="1:7" x14ac:dyDescent="0.3">
      <c r="A3613" s="2">
        <v>44604</v>
      </c>
      <c r="B3613" s="3" t="s">
        <v>54</v>
      </c>
      <c r="C3613" s="4" t="s">
        <v>15</v>
      </c>
      <c r="D3613" s="4">
        <v>540</v>
      </c>
      <c r="E3613" s="4" t="s">
        <v>2</v>
      </c>
      <c r="F3613" s="5">
        <v>100</v>
      </c>
      <c r="G3613" s="7">
        <v>54000</v>
      </c>
    </row>
    <row r="3614" spans="1:7" x14ac:dyDescent="0.3">
      <c r="A3614" s="2">
        <v>44250</v>
      </c>
      <c r="B3614" s="3" t="s">
        <v>179</v>
      </c>
      <c r="C3614" s="4" t="s">
        <v>13</v>
      </c>
      <c r="D3614" s="4">
        <v>1120</v>
      </c>
      <c r="E3614" s="4" t="s">
        <v>2</v>
      </c>
      <c r="F3614" s="5">
        <v>26.2</v>
      </c>
      <c r="G3614" s="7">
        <v>29344</v>
      </c>
    </row>
    <row r="3615" spans="1:7" x14ac:dyDescent="0.3">
      <c r="A3615" s="2">
        <v>44252</v>
      </c>
      <c r="B3615" s="3" t="s">
        <v>179</v>
      </c>
      <c r="C3615" s="4" t="s">
        <v>13</v>
      </c>
      <c r="D3615" s="4">
        <v>1930</v>
      </c>
      <c r="E3615" s="4" t="s">
        <v>2</v>
      </c>
      <c r="F3615" s="5">
        <v>26.2</v>
      </c>
      <c r="G3615" s="7">
        <v>50566</v>
      </c>
    </row>
    <row r="3616" spans="1:7" x14ac:dyDescent="0.3">
      <c r="A3616" s="2">
        <v>44253</v>
      </c>
      <c r="B3616" s="3" t="s">
        <v>179</v>
      </c>
      <c r="C3616" s="4" t="s">
        <v>13</v>
      </c>
      <c r="D3616" s="4">
        <v>1500</v>
      </c>
      <c r="E3616" s="4" t="s">
        <v>2</v>
      </c>
      <c r="F3616" s="5">
        <v>26.2</v>
      </c>
      <c r="G3616" s="7">
        <v>39300</v>
      </c>
    </row>
    <row r="3617" spans="1:7" x14ac:dyDescent="0.3">
      <c r="A3617" s="2">
        <v>44254</v>
      </c>
      <c r="B3617" s="3" t="s">
        <v>179</v>
      </c>
      <c r="C3617" s="4" t="s">
        <v>13</v>
      </c>
      <c r="D3617" s="4">
        <v>2474</v>
      </c>
      <c r="E3617" s="4" t="s">
        <v>2</v>
      </c>
      <c r="F3617" s="5">
        <v>25.7</v>
      </c>
      <c r="G3617" s="7">
        <v>63581.799999999996</v>
      </c>
    </row>
    <row r="3618" spans="1:7" x14ac:dyDescent="0.3">
      <c r="A3618" s="2">
        <v>44494</v>
      </c>
      <c r="B3618" s="3" t="s">
        <v>179</v>
      </c>
      <c r="C3618" s="4" t="s">
        <v>13</v>
      </c>
      <c r="D3618" s="4">
        <v>4425</v>
      </c>
      <c r="E3618" s="4" t="s">
        <v>2</v>
      </c>
      <c r="F3618" s="5">
        <v>23.86</v>
      </c>
      <c r="G3618" s="7">
        <v>105580.5</v>
      </c>
    </row>
    <row r="3619" spans="1:7" x14ac:dyDescent="0.3">
      <c r="A3619" s="2">
        <v>44285</v>
      </c>
      <c r="B3619" s="3" t="s">
        <v>185</v>
      </c>
      <c r="C3619" s="4" t="s">
        <v>15</v>
      </c>
      <c r="D3619" s="4">
        <v>1900</v>
      </c>
      <c r="E3619" s="4" t="s">
        <v>2</v>
      </c>
      <c r="F3619" s="5">
        <v>3.7</v>
      </c>
      <c r="G3619" s="7">
        <v>7030</v>
      </c>
    </row>
    <row r="3620" spans="1:7" x14ac:dyDescent="0.3">
      <c r="A3620" s="2">
        <v>44285</v>
      </c>
      <c r="B3620" s="3" t="s">
        <v>185</v>
      </c>
      <c r="C3620" s="4" t="s">
        <v>15</v>
      </c>
      <c r="D3620" s="4">
        <v>4070</v>
      </c>
      <c r="E3620" s="4" t="s">
        <v>2</v>
      </c>
      <c r="F3620" s="5">
        <v>3.7</v>
      </c>
      <c r="G3620" s="7">
        <v>15059</v>
      </c>
    </row>
    <row r="3621" spans="1:7" x14ac:dyDescent="0.3">
      <c r="A3621" s="2">
        <v>44286</v>
      </c>
      <c r="B3621" s="3" t="s">
        <v>185</v>
      </c>
      <c r="C3621" s="4" t="s">
        <v>15</v>
      </c>
      <c r="D3621" s="4">
        <v>6050</v>
      </c>
      <c r="E3621" s="4" t="s">
        <v>2</v>
      </c>
      <c r="F3621" s="5">
        <v>3.7</v>
      </c>
      <c r="G3621" s="7">
        <v>22385</v>
      </c>
    </row>
    <row r="3622" spans="1:7" x14ac:dyDescent="0.3">
      <c r="A3622" s="2">
        <v>44294</v>
      </c>
      <c r="B3622" s="3" t="s">
        <v>185</v>
      </c>
      <c r="C3622" s="4" t="s">
        <v>15</v>
      </c>
      <c r="D3622" s="4">
        <v>5818</v>
      </c>
      <c r="E3622" s="4" t="s">
        <v>2</v>
      </c>
      <c r="F3622" s="5">
        <v>4.8</v>
      </c>
      <c r="G3622" s="7">
        <v>27926.399999999998</v>
      </c>
    </row>
    <row r="3623" spans="1:7" x14ac:dyDescent="0.3">
      <c r="A3623" s="2">
        <v>44295</v>
      </c>
      <c r="B3623" s="3" t="s">
        <v>185</v>
      </c>
      <c r="C3623" s="4" t="s">
        <v>15</v>
      </c>
      <c r="D3623" s="4">
        <v>6764</v>
      </c>
      <c r="E3623" s="4" t="s">
        <v>2</v>
      </c>
      <c r="F3623" s="5">
        <v>2.8</v>
      </c>
      <c r="G3623" s="7">
        <v>18939.199999999997</v>
      </c>
    </row>
    <row r="3624" spans="1:7" x14ac:dyDescent="0.3">
      <c r="A3624" s="2">
        <v>44299</v>
      </c>
      <c r="B3624" s="3" t="s">
        <v>185</v>
      </c>
      <c r="C3624" s="4" t="s">
        <v>15</v>
      </c>
      <c r="D3624" s="4">
        <v>6000</v>
      </c>
      <c r="E3624" s="4" t="s">
        <v>2</v>
      </c>
      <c r="F3624" s="5">
        <v>4.8</v>
      </c>
      <c r="G3624" s="7">
        <v>28800</v>
      </c>
    </row>
    <row r="3625" spans="1:7" x14ac:dyDescent="0.3">
      <c r="A3625" s="2">
        <v>44300</v>
      </c>
      <c r="B3625" s="3" t="s">
        <v>185</v>
      </c>
      <c r="C3625" s="4" t="s">
        <v>15</v>
      </c>
      <c r="D3625" s="4">
        <v>6100</v>
      </c>
      <c r="E3625" s="4" t="s">
        <v>2</v>
      </c>
      <c r="F3625" s="5">
        <v>4.8</v>
      </c>
      <c r="G3625" s="7">
        <v>29280</v>
      </c>
    </row>
    <row r="3626" spans="1:7" x14ac:dyDescent="0.3">
      <c r="A3626" s="2">
        <v>44302</v>
      </c>
      <c r="B3626" s="3" t="s">
        <v>185</v>
      </c>
      <c r="C3626" s="4" t="s">
        <v>15</v>
      </c>
      <c r="D3626" s="4">
        <v>6020</v>
      </c>
      <c r="E3626" s="4" t="s">
        <v>2</v>
      </c>
      <c r="F3626" s="5">
        <v>3.7</v>
      </c>
      <c r="G3626" s="7">
        <v>22274</v>
      </c>
    </row>
    <row r="3627" spans="1:7" x14ac:dyDescent="0.3">
      <c r="A3627" s="2">
        <v>44307</v>
      </c>
      <c r="B3627" s="3" t="s">
        <v>185</v>
      </c>
      <c r="C3627" s="4" t="s">
        <v>15</v>
      </c>
      <c r="D3627" s="4">
        <v>8000</v>
      </c>
      <c r="E3627" s="4" t="s">
        <v>2</v>
      </c>
      <c r="F3627" s="5">
        <v>2.8</v>
      </c>
      <c r="G3627" s="7">
        <v>22400</v>
      </c>
    </row>
    <row r="3628" spans="1:7" x14ac:dyDescent="0.3">
      <c r="A3628" s="2">
        <v>44309</v>
      </c>
      <c r="B3628" s="3" t="s">
        <v>185</v>
      </c>
      <c r="C3628" s="4" t="s">
        <v>15</v>
      </c>
      <c r="D3628" s="4">
        <v>6100</v>
      </c>
      <c r="E3628" s="4" t="s">
        <v>2</v>
      </c>
      <c r="F3628" s="5">
        <v>3.7</v>
      </c>
      <c r="G3628" s="7">
        <v>22570</v>
      </c>
    </row>
    <row r="3629" spans="1:7" x14ac:dyDescent="0.3">
      <c r="A3629" s="2">
        <v>44314</v>
      </c>
      <c r="B3629" s="3" t="s">
        <v>185</v>
      </c>
      <c r="C3629" s="4" t="s">
        <v>15</v>
      </c>
      <c r="D3629" s="4">
        <v>6267</v>
      </c>
      <c r="E3629" s="4" t="s">
        <v>2</v>
      </c>
      <c r="F3629" s="5">
        <v>3.7</v>
      </c>
      <c r="G3629" s="7">
        <v>23187.9</v>
      </c>
    </row>
    <row r="3630" spans="1:7" x14ac:dyDescent="0.3">
      <c r="A3630" s="2">
        <v>44319</v>
      </c>
      <c r="B3630" s="3" t="s">
        <v>185</v>
      </c>
      <c r="C3630" s="4" t="s">
        <v>15</v>
      </c>
      <c r="D3630" s="4">
        <v>7000</v>
      </c>
      <c r="E3630" s="4" t="s">
        <v>2</v>
      </c>
      <c r="F3630" s="5">
        <v>3.7</v>
      </c>
      <c r="G3630" s="7">
        <v>25900</v>
      </c>
    </row>
    <row r="3631" spans="1:7" x14ac:dyDescent="0.3">
      <c r="A3631" s="2">
        <v>44320</v>
      </c>
      <c r="B3631" s="3" t="s">
        <v>185</v>
      </c>
      <c r="C3631" s="4" t="s">
        <v>15</v>
      </c>
      <c r="D3631" s="4">
        <v>7500</v>
      </c>
      <c r="E3631" s="4" t="s">
        <v>2</v>
      </c>
      <c r="F3631" s="5">
        <v>3.7</v>
      </c>
      <c r="G3631" s="7">
        <v>27750</v>
      </c>
    </row>
    <row r="3632" spans="1:7" x14ac:dyDescent="0.3">
      <c r="A3632" s="2">
        <v>44322</v>
      </c>
      <c r="B3632" s="3" t="s">
        <v>185</v>
      </c>
      <c r="C3632" s="4" t="s">
        <v>15</v>
      </c>
      <c r="D3632" s="4">
        <v>8073</v>
      </c>
      <c r="E3632" s="4" t="s">
        <v>2</v>
      </c>
      <c r="F3632" s="5">
        <v>2.8</v>
      </c>
      <c r="G3632" s="7">
        <v>22604.399999999998</v>
      </c>
    </row>
    <row r="3633" spans="1:7" x14ac:dyDescent="0.3">
      <c r="A3633" s="2">
        <v>44330</v>
      </c>
      <c r="B3633" s="3" t="s">
        <v>185</v>
      </c>
      <c r="C3633" s="4" t="s">
        <v>15</v>
      </c>
      <c r="D3633" s="4">
        <v>6250</v>
      </c>
      <c r="E3633" s="4" t="s">
        <v>2</v>
      </c>
      <c r="F3633" s="5">
        <v>3.7</v>
      </c>
      <c r="G3633" s="7">
        <v>23125</v>
      </c>
    </row>
    <row r="3634" spans="1:7" x14ac:dyDescent="0.3">
      <c r="A3634" s="2">
        <v>44347</v>
      </c>
      <c r="B3634" s="3" t="s">
        <v>185</v>
      </c>
      <c r="C3634" s="4" t="s">
        <v>15</v>
      </c>
      <c r="D3634" s="4">
        <v>6250</v>
      </c>
      <c r="E3634" s="4" t="s">
        <v>2</v>
      </c>
      <c r="F3634" s="5">
        <v>3.7</v>
      </c>
      <c r="G3634" s="7">
        <v>23125</v>
      </c>
    </row>
    <row r="3635" spans="1:7" x14ac:dyDescent="0.3">
      <c r="A3635" s="2">
        <v>44355</v>
      </c>
      <c r="B3635" s="3" t="s">
        <v>185</v>
      </c>
      <c r="C3635" s="4" t="s">
        <v>15</v>
      </c>
      <c r="D3635" s="4">
        <v>8000</v>
      </c>
      <c r="E3635" s="4" t="s">
        <v>2</v>
      </c>
      <c r="F3635" s="5">
        <v>2.8</v>
      </c>
      <c r="G3635" s="7">
        <v>22400</v>
      </c>
    </row>
    <row r="3636" spans="1:7" x14ac:dyDescent="0.3">
      <c r="A3636" s="2">
        <v>44358</v>
      </c>
      <c r="B3636" s="3" t="s">
        <v>185</v>
      </c>
      <c r="C3636" s="4" t="s">
        <v>15</v>
      </c>
      <c r="D3636" s="4">
        <v>6500</v>
      </c>
      <c r="E3636" s="4" t="s">
        <v>2</v>
      </c>
      <c r="F3636" s="5">
        <v>3.9</v>
      </c>
      <c r="G3636" s="7">
        <v>25350</v>
      </c>
    </row>
    <row r="3637" spans="1:7" x14ac:dyDescent="0.3">
      <c r="A3637" s="2">
        <v>44361</v>
      </c>
      <c r="B3637" s="3" t="s">
        <v>185</v>
      </c>
      <c r="C3637" s="4" t="s">
        <v>15</v>
      </c>
      <c r="D3637" s="4">
        <v>8700</v>
      </c>
      <c r="E3637" s="4" t="s">
        <v>2</v>
      </c>
      <c r="F3637" s="5">
        <v>2.8</v>
      </c>
      <c r="G3637" s="7">
        <v>24360</v>
      </c>
    </row>
    <row r="3638" spans="1:7" x14ac:dyDescent="0.3">
      <c r="A3638" s="2">
        <v>44363</v>
      </c>
      <c r="B3638" s="3" t="s">
        <v>185</v>
      </c>
      <c r="C3638" s="4" t="s">
        <v>15</v>
      </c>
      <c r="D3638" s="4">
        <v>6500</v>
      </c>
      <c r="E3638" s="4" t="s">
        <v>2</v>
      </c>
      <c r="F3638" s="5">
        <v>3.9</v>
      </c>
      <c r="G3638" s="7">
        <v>25350</v>
      </c>
    </row>
    <row r="3639" spans="1:7" x14ac:dyDescent="0.3">
      <c r="A3639" s="2">
        <v>44365</v>
      </c>
      <c r="B3639" s="3" t="s">
        <v>185</v>
      </c>
      <c r="C3639" s="4" t="s">
        <v>15</v>
      </c>
      <c r="D3639" s="4">
        <v>6500</v>
      </c>
      <c r="E3639" s="4" t="s">
        <v>2</v>
      </c>
      <c r="F3639" s="5">
        <v>3.9</v>
      </c>
      <c r="G3639" s="7">
        <v>25350</v>
      </c>
    </row>
    <row r="3640" spans="1:7" x14ac:dyDescent="0.3">
      <c r="A3640" s="2">
        <v>44368</v>
      </c>
      <c r="B3640" s="3" t="s">
        <v>185</v>
      </c>
      <c r="C3640" s="4" t="s">
        <v>15</v>
      </c>
      <c r="D3640" s="4">
        <v>6065</v>
      </c>
      <c r="E3640" s="4" t="s">
        <v>2</v>
      </c>
      <c r="F3640" s="5">
        <v>3.9</v>
      </c>
      <c r="G3640" s="7">
        <v>23653.5</v>
      </c>
    </row>
    <row r="3641" spans="1:7" x14ac:dyDescent="0.3">
      <c r="A3641" s="2">
        <v>44371</v>
      </c>
      <c r="B3641" s="3" t="s">
        <v>185</v>
      </c>
      <c r="C3641" s="4" t="s">
        <v>15</v>
      </c>
      <c r="D3641" s="4">
        <v>6508</v>
      </c>
      <c r="E3641" s="4" t="s">
        <v>2</v>
      </c>
      <c r="F3641" s="5">
        <v>3.9</v>
      </c>
      <c r="G3641" s="7">
        <v>25381.200000000001</v>
      </c>
    </row>
    <row r="3642" spans="1:7" x14ac:dyDescent="0.3">
      <c r="A3642" s="2">
        <v>44377</v>
      </c>
      <c r="B3642" s="3" t="s">
        <v>185</v>
      </c>
      <c r="C3642" s="4" t="s">
        <v>15</v>
      </c>
      <c r="D3642" s="4">
        <v>8250</v>
      </c>
      <c r="E3642" s="4" t="s">
        <v>2</v>
      </c>
      <c r="F3642" s="5">
        <v>2.8</v>
      </c>
      <c r="G3642" s="7">
        <v>23100</v>
      </c>
    </row>
    <row r="3643" spans="1:7" x14ac:dyDescent="0.3">
      <c r="A3643" s="2">
        <v>44380</v>
      </c>
      <c r="B3643" s="3" t="s">
        <v>185</v>
      </c>
      <c r="C3643" s="4" t="s">
        <v>15</v>
      </c>
      <c r="D3643" s="4">
        <v>5350</v>
      </c>
      <c r="E3643" s="4" t="s">
        <v>2</v>
      </c>
      <c r="F3643" s="5">
        <v>4.9000000000000004</v>
      </c>
      <c r="G3643" s="7">
        <v>26215.000000000004</v>
      </c>
    </row>
    <row r="3644" spans="1:7" x14ac:dyDescent="0.3">
      <c r="A3644" s="2">
        <v>44384</v>
      </c>
      <c r="B3644" s="3" t="s">
        <v>185</v>
      </c>
      <c r="C3644" s="4" t="s">
        <v>15</v>
      </c>
      <c r="D3644" s="4">
        <v>9900</v>
      </c>
      <c r="E3644" s="4" t="s">
        <v>2</v>
      </c>
      <c r="F3644" s="5">
        <v>2.8</v>
      </c>
      <c r="G3644" s="7">
        <v>27720</v>
      </c>
    </row>
    <row r="3645" spans="1:7" x14ac:dyDescent="0.3">
      <c r="A3645" s="2">
        <v>44386</v>
      </c>
      <c r="B3645" s="3" t="s">
        <v>185</v>
      </c>
      <c r="C3645" s="4" t="s">
        <v>15</v>
      </c>
      <c r="D3645" s="4">
        <v>6573</v>
      </c>
      <c r="E3645" s="4" t="s">
        <v>2</v>
      </c>
      <c r="F3645" s="5">
        <v>4.9000000000000004</v>
      </c>
      <c r="G3645" s="7">
        <v>32207.7</v>
      </c>
    </row>
    <row r="3646" spans="1:7" x14ac:dyDescent="0.3">
      <c r="A3646" s="2">
        <v>44592</v>
      </c>
      <c r="B3646" s="3" t="s">
        <v>244</v>
      </c>
      <c r="C3646" s="4" t="s">
        <v>11</v>
      </c>
      <c r="D3646" s="4">
        <v>3006</v>
      </c>
      <c r="E3646" s="4" t="s">
        <v>169</v>
      </c>
      <c r="F3646" s="5">
        <v>40.15</v>
      </c>
      <c r="G3646" s="7">
        <v>120690.9</v>
      </c>
    </row>
    <row r="3647" spans="1:7" x14ac:dyDescent="0.3">
      <c r="A3647" s="2">
        <v>44592</v>
      </c>
      <c r="B3647" s="3" t="s">
        <v>244</v>
      </c>
      <c r="C3647" s="4" t="s">
        <v>11</v>
      </c>
      <c r="D3647" s="4">
        <v>4092</v>
      </c>
      <c r="E3647" s="4" t="s">
        <v>169</v>
      </c>
      <c r="F3647" s="5">
        <v>40.15</v>
      </c>
      <c r="G3647" s="7">
        <v>164293.79999999999</v>
      </c>
    </row>
    <row r="3648" spans="1:7" x14ac:dyDescent="0.3">
      <c r="A3648" s="2">
        <v>44603</v>
      </c>
      <c r="B3648" s="3" t="s">
        <v>244</v>
      </c>
      <c r="C3648" s="4" t="s">
        <v>11</v>
      </c>
      <c r="D3648" s="4">
        <v>416</v>
      </c>
      <c r="E3648" s="4" t="s">
        <v>169</v>
      </c>
      <c r="F3648" s="5">
        <v>37.5</v>
      </c>
      <c r="G3648" s="7">
        <v>15600</v>
      </c>
    </row>
    <row r="3649" spans="1:7" x14ac:dyDescent="0.3">
      <c r="A3649" s="2">
        <v>43822</v>
      </c>
      <c r="B3649" s="3" t="s">
        <v>64</v>
      </c>
      <c r="C3649" s="4" t="s">
        <v>13</v>
      </c>
      <c r="D3649" s="4">
        <v>300</v>
      </c>
      <c r="E3649" s="4" t="s">
        <v>2</v>
      </c>
      <c r="F3649" s="5">
        <v>68</v>
      </c>
      <c r="G3649" s="7">
        <v>20400</v>
      </c>
    </row>
    <row r="3650" spans="1:7" x14ac:dyDescent="0.3">
      <c r="A3650" s="2">
        <v>43879</v>
      </c>
      <c r="B3650" s="3" t="s">
        <v>64</v>
      </c>
      <c r="C3650" s="4" t="s">
        <v>13</v>
      </c>
      <c r="D3650" s="4">
        <v>251</v>
      </c>
      <c r="E3650" s="4" t="s">
        <v>2</v>
      </c>
      <c r="F3650" s="5">
        <v>68</v>
      </c>
      <c r="G3650" s="7">
        <v>17068</v>
      </c>
    </row>
    <row r="3651" spans="1:7" x14ac:dyDescent="0.3">
      <c r="A3651" s="2">
        <v>43885</v>
      </c>
      <c r="B3651" s="3" t="s">
        <v>88</v>
      </c>
      <c r="C3651" s="4" t="s">
        <v>13</v>
      </c>
      <c r="D3651" s="4">
        <v>100</v>
      </c>
      <c r="E3651" s="4" t="s">
        <v>2</v>
      </c>
      <c r="F3651" s="5">
        <v>52</v>
      </c>
      <c r="G3651" s="7">
        <v>5200</v>
      </c>
    </row>
    <row r="3652" spans="1:7" x14ac:dyDescent="0.3">
      <c r="A3652" s="2">
        <v>43885</v>
      </c>
      <c r="B3652" s="3" t="s">
        <v>88</v>
      </c>
      <c r="C3652" s="4" t="s">
        <v>13</v>
      </c>
      <c r="D3652" s="4">
        <v>100</v>
      </c>
      <c r="E3652" s="4" t="s">
        <v>2</v>
      </c>
      <c r="F3652" s="5">
        <v>5</v>
      </c>
      <c r="G3652" s="7">
        <v>500</v>
      </c>
    </row>
    <row r="3653" spans="1:7" x14ac:dyDescent="0.3">
      <c r="A3653" s="2">
        <v>43885</v>
      </c>
      <c r="B3653" s="3" t="s">
        <v>88</v>
      </c>
      <c r="C3653" s="4" t="s">
        <v>13</v>
      </c>
      <c r="D3653" s="4">
        <v>200</v>
      </c>
      <c r="E3653" s="4" t="s">
        <v>2</v>
      </c>
      <c r="F3653" s="5">
        <v>64.5</v>
      </c>
      <c r="G3653" s="7">
        <v>12900</v>
      </c>
    </row>
    <row r="3654" spans="1:7" x14ac:dyDescent="0.3">
      <c r="A3654" s="2">
        <v>43906</v>
      </c>
      <c r="B3654" s="3" t="s">
        <v>88</v>
      </c>
      <c r="C3654" s="4" t="s">
        <v>13</v>
      </c>
      <c r="D3654" s="4">
        <v>500</v>
      </c>
      <c r="E3654" s="4" t="s">
        <v>2</v>
      </c>
      <c r="F3654" s="5">
        <v>6</v>
      </c>
      <c r="G3654" s="7">
        <v>3000</v>
      </c>
    </row>
    <row r="3655" spans="1:7" x14ac:dyDescent="0.3">
      <c r="A3655" s="2">
        <v>43984</v>
      </c>
      <c r="B3655" s="3" t="s">
        <v>88</v>
      </c>
      <c r="C3655" s="4" t="s">
        <v>13</v>
      </c>
      <c r="D3655" s="4">
        <v>150</v>
      </c>
      <c r="E3655" s="4" t="s">
        <v>2</v>
      </c>
      <c r="F3655" s="5">
        <v>52</v>
      </c>
      <c r="G3655" s="7">
        <v>7800</v>
      </c>
    </row>
    <row r="3656" spans="1:7" x14ac:dyDescent="0.3">
      <c r="A3656" s="2">
        <v>43984</v>
      </c>
      <c r="B3656" s="3" t="s">
        <v>88</v>
      </c>
      <c r="C3656" s="4" t="s">
        <v>14</v>
      </c>
      <c r="D3656" s="4">
        <v>1008</v>
      </c>
      <c r="E3656" s="4" t="s">
        <v>2</v>
      </c>
      <c r="F3656" s="5">
        <v>6</v>
      </c>
      <c r="G3656" s="7">
        <v>6048</v>
      </c>
    </row>
    <row r="3657" spans="1:7" x14ac:dyDescent="0.3">
      <c r="A3657" s="2">
        <v>43984</v>
      </c>
      <c r="B3657" s="3" t="s">
        <v>88</v>
      </c>
      <c r="C3657" s="4" t="s">
        <v>13</v>
      </c>
      <c r="D3657" s="4">
        <v>200</v>
      </c>
      <c r="E3657" s="4" t="s">
        <v>2</v>
      </c>
      <c r="F3657" s="5">
        <v>64.5</v>
      </c>
      <c r="G3657" s="7">
        <v>12900</v>
      </c>
    </row>
    <row r="3658" spans="1:7" x14ac:dyDescent="0.3">
      <c r="A3658" s="2">
        <v>44442</v>
      </c>
      <c r="B3658" s="3" t="s">
        <v>88</v>
      </c>
      <c r="C3658" s="4" t="s">
        <v>14</v>
      </c>
      <c r="D3658" s="4">
        <v>1016</v>
      </c>
      <c r="E3658" s="4" t="s">
        <v>2</v>
      </c>
      <c r="F3658" s="5">
        <v>6.5</v>
      </c>
      <c r="G3658" s="7">
        <v>6604</v>
      </c>
    </row>
    <row r="3659" spans="1:7" x14ac:dyDescent="0.3">
      <c r="A3659" s="2">
        <v>44473</v>
      </c>
      <c r="B3659" s="3" t="s">
        <v>88</v>
      </c>
      <c r="C3659" s="4" t="s">
        <v>14</v>
      </c>
      <c r="D3659" s="4">
        <v>1008</v>
      </c>
      <c r="E3659" s="4" t="s">
        <v>2</v>
      </c>
      <c r="F3659" s="5">
        <v>6.5</v>
      </c>
      <c r="G3659" s="7">
        <v>6552</v>
      </c>
    </row>
    <row r="3660" spans="1:7" x14ac:dyDescent="0.3">
      <c r="A3660" s="2">
        <v>44539</v>
      </c>
      <c r="B3660" s="3" t="s">
        <v>88</v>
      </c>
      <c r="C3660" s="4" t="s">
        <v>13</v>
      </c>
      <c r="D3660" s="4">
        <v>200</v>
      </c>
      <c r="E3660" s="4" t="s">
        <v>2</v>
      </c>
      <c r="F3660" s="5">
        <v>57</v>
      </c>
      <c r="G3660" s="7">
        <v>11400</v>
      </c>
    </row>
    <row r="3661" spans="1:7" x14ac:dyDescent="0.3">
      <c r="A3661" s="2">
        <v>44539</v>
      </c>
      <c r="B3661" s="3" t="s">
        <v>88</v>
      </c>
      <c r="C3661" s="4" t="s">
        <v>13</v>
      </c>
      <c r="D3661" s="4">
        <v>200</v>
      </c>
      <c r="E3661" s="4" t="s">
        <v>2</v>
      </c>
      <c r="F3661" s="5">
        <v>62</v>
      </c>
      <c r="G3661" s="7">
        <v>12400</v>
      </c>
    </row>
    <row r="3662" spans="1:7" x14ac:dyDescent="0.3">
      <c r="A3662" s="2">
        <v>44539</v>
      </c>
      <c r="B3662" s="3" t="s">
        <v>88</v>
      </c>
      <c r="C3662" s="4" t="s">
        <v>14</v>
      </c>
      <c r="D3662" s="4">
        <v>3004</v>
      </c>
      <c r="E3662" s="4" t="s">
        <v>2</v>
      </c>
      <c r="F3662" s="5">
        <v>7.2</v>
      </c>
      <c r="G3662" s="7">
        <v>21628.799999999999</v>
      </c>
    </row>
    <row r="3663" spans="1:7" x14ac:dyDescent="0.3">
      <c r="A3663" s="2">
        <v>44553</v>
      </c>
      <c r="B3663" s="3" t="s">
        <v>88</v>
      </c>
      <c r="C3663" s="4" t="s">
        <v>13</v>
      </c>
      <c r="D3663" s="4">
        <v>616</v>
      </c>
      <c r="E3663" s="4" t="s">
        <v>2</v>
      </c>
      <c r="F3663" s="5">
        <v>19.5</v>
      </c>
      <c r="G3663" s="7">
        <v>12012</v>
      </c>
    </row>
    <row r="3664" spans="1:7" x14ac:dyDescent="0.3">
      <c r="A3664" s="2">
        <v>44583</v>
      </c>
      <c r="B3664" s="3" t="s">
        <v>88</v>
      </c>
      <c r="C3664" s="4" t="s">
        <v>13</v>
      </c>
      <c r="D3664" s="4">
        <v>301</v>
      </c>
      <c r="E3664" s="4" t="s">
        <v>2</v>
      </c>
      <c r="F3664" s="5">
        <v>50</v>
      </c>
      <c r="G3664" s="7">
        <v>15050</v>
      </c>
    </row>
    <row r="3665" spans="1:7" x14ac:dyDescent="0.3">
      <c r="A3665" s="2">
        <v>44036</v>
      </c>
      <c r="B3665" s="3" t="s">
        <v>129</v>
      </c>
      <c r="C3665" s="4" t="s">
        <v>11</v>
      </c>
      <c r="D3665" s="4">
        <v>984</v>
      </c>
      <c r="E3665" s="4" t="s">
        <v>1</v>
      </c>
      <c r="F3665" s="5">
        <v>23.5</v>
      </c>
      <c r="G3665" s="7">
        <v>23124</v>
      </c>
    </row>
    <row r="3666" spans="1:7" x14ac:dyDescent="0.3">
      <c r="A3666" s="2">
        <v>44384</v>
      </c>
      <c r="B3666" s="3" t="s">
        <v>194</v>
      </c>
      <c r="C3666" s="4" t="s">
        <v>14</v>
      </c>
      <c r="D3666" s="4">
        <v>483</v>
      </c>
      <c r="E3666" s="4" t="s">
        <v>169</v>
      </c>
      <c r="F3666" s="5">
        <v>38</v>
      </c>
      <c r="G3666" s="7">
        <v>18354</v>
      </c>
    </row>
    <row r="3667" spans="1:7" x14ac:dyDescent="0.3">
      <c r="A3667" s="2">
        <v>44391</v>
      </c>
      <c r="B3667" s="3" t="s">
        <v>194</v>
      </c>
      <c r="C3667" s="4" t="s">
        <v>14</v>
      </c>
      <c r="D3667" s="4">
        <v>433.25</v>
      </c>
      <c r="E3667" s="4" t="s">
        <v>169</v>
      </c>
      <c r="F3667" s="5">
        <v>38.5</v>
      </c>
      <c r="G3667" s="7">
        <v>16680.125</v>
      </c>
    </row>
    <row r="3668" spans="1:7" x14ac:dyDescent="0.3">
      <c r="A3668" s="2">
        <v>44397</v>
      </c>
      <c r="B3668" s="3" t="s">
        <v>194</v>
      </c>
      <c r="C3668" s="4" t="s">
        <v>14</v>
      </c>
      <c r="D3668" s="4">
        <v>366</v>
      </c>
      <c r="E3668" s="4" t="s">
        <v>169</v>
      </c>
      <c r="F3668" s="5">
        <v>39</v>
      </c>
      <c r="G3668" s="7">
        <v>14274</v>
      </c>
    </row>
    <row r="3669" spans="1:7" x14ac:dyDescent="0.3">
      <c r="A3669" s="2">
        <v>43799</v>
      </c>
      <c r="B3669" s="3" t="s">
        <v>48</v>
      </c>
      <c r="C3669" s="4" t="s">
        <v>11</v>
      </c>
      <c r="D3669" s="4">
        <v>426</v>
      </c>
      <c r="E3669" s="4" t="s">
        <v>1</v>
      </c>
      <c r="F3669" s="5">
        <v>28.5</v>
      </c>
      <c r="G3669" s="7">
        <v>12141</v>
      </c>
    </row>
    <row r="3670" spans="1:7" x14ac:dyDescent="0.3">
      <c r="A3670" s="2">
        <v>43802</v>
      </c>
      <c r="B3670" s="3" t="s">
        <v>48</v>
      </c>
      <c r="C3670" s="4" t="s">
        <v>11</v>
      </c>
      <c r="D3670" s="4">
        <v>488</v>
      </c>
      <c r="E3670" s="4" t="s">
        <v>1</v>
      </c>
      <c r="F3670" s="5">
        <v>28.5</v>
      </c>
      <c r="G3670" s="7">
        <v>13908</v>
      </c>
    </row>
    <row r="3671" spans="1:7" x14ac:dyDescent="0.3">
      <c r="A3671" s="2">
        <v>43809</v>
      </c>
      <c r="B3671" s="3" t="s">
        <v>48</v>
      </c>
      <c r="C3671" s="4" t="s">
        <v>11</v>
      </c>
      <c r="D3671" s="4">
        <v>470</v>
      </c>
      <c r="E3671" s="4" t="s">
        <v>1</v>
      </c>
      <c r="F3671" s="5">
        <v>28.5</v>
      </c>
      <c r="G3671" s="7">
        <v>13395</v>
      </c>
    </row>
    <row r="3672" spans="1:7" x14ac:dyDescent="0.3">
      <c r="A3672" s="2">
        <v>43980</v>
      </c>
      <c r="B3672" s="3" t="s">
        <v>147</v>
      </c>
      <c r="C3672" s="4" t="s">
        <v>11</v>
      </c>
      <c r="D3672" s="4">
        <v>452</v>
      </c>
      <c r="E3672" s="4" t="s">
        <v>1</v>
      </c>
      <c r="F3672" s="5">
        <v>24.75</v>
      </c>
      <c r="G3672" s="7">
        <v>11187</v>
      </c>
    </row>
    <row r="3673" spans="1:7" x14ac:dyDescent="0.3">
      <c r="A3673" s="2">
        <v>43980</v>
      </c>
      <c r="B3673" s="3" t="s">
        <v>147</v>
      </c>
      <c r="C3673" s="4" t="s">
        <v>11</v>
      </c>
      <c r="D3673" s="4">
        <v>392</v>
      </c>
      <c r="E3673" s="4" t="s">
        <v>1</v>
      </c>
      <c r="F3673" s="5">
        <v>23.5</v>
      </c>
      <c r="G3673" s="7">
        <v>9212</v>
      </c>
    </row>
    <row r="3674" spans="1:7" x14ac:dyDescent="0.3">
      <c r="A3674" s="2">
        <v>43980</v>
      </c>
      <c r="B3674" s="3" t="s">
        <v>147</v>
      </c>
      <c r="C3674" s="4" t="s">
        <v>11</v>
      </c>
      <c r="D3674" s="4">
        <v>472</v>
      </c>
      <c r="E3674" s="4" t="s">
        <v>1</v>
      </c>
      <c r="F3674" s="5">
        <v>23.5</v>
      </c>
      <c r="G3674" s="7">
        <v>11092</v>
      </c>
    </row>
    <row r="3675" spans="1:7" x14ac:dyDescent="0.3">
      <c r="A3675" s="2">
        <v>43980</v>
      </c>
      <c r="B3675" s="3" t="s">
        <v>147</v>
      </c>
      <c r="C3675" s="4" t="s">
        <v>11</v>
      </c>
      <c r="D3675" s="4">
        <v>413</v>
      </c>
      <c r="E3675" s="4" t="s">
        <v>1</v>
      </c>
      <c r="F3675" s="5">
        <v>24.75</v>
      </c>
      <c r="G3675" s="7">
        <v>10221.75</v>
      </c>
    </row>
    <row r="3676" spans="1:7" x14ac:dyDescent="0.3">
      <c r="A3676" s="2">
        <v>43627</v>
      </c>
      <c r="B3676" s="3" t="s">
        <v>76</v>
      </c>
      <c r="C3676" s="4" t="s">
        <v>11</v>
      </c>
      <c r="D3676" s="4">
        <v>817</v>
      </c>
      <c r="E3676" s="4" t="s">
        <v>1</v>
      </c>
      <c r="F3676" s="5">
        <v>27.5</v>
      </c>
      <c r="G3676" s="7">
        <v>22467.5</v>
      </c>
    </row>
    <row r="3677" spans="1:7" x14ac:dyDescent="0.3">
      <c r="A3677" s="2">
        <v>43627</v>
      </c>
      <c r="B3677" s="3" t="s">
        <v>76</v>
      </c>
      <c r="C3677" s="4" t="s">
        <v>11</v>
      </c>
      <c r="D3677" s="4">
        <v>901</v>
      </c>
      <c r="E3677" s="4" t="s">
        <v>1</v>
      </c>
      <c r="F3677" s="5">
        <v>24</v>
      </c>
      <c r="G3677" s="7">
        <v>21624</v>
      </c>
    </row>
    <row r="3678" spans="1:7" x14ac:dyDescent="0.3">
      <c r="A3678" s="2">
        <v>43627</v>
      </c>
      <c r="B3678" s="3" t="s">
        <v>76</v>
      </c>
      <c r="C3678" s="4" t="s">
        <v>11</v>
      </c>
      <c r="D3678" s="4">
        <v>791</v>
      </c>
      <c r="E3678" s="4" t="s">
        <v>1</v>
      </c>
      <c r="F3678" s="5">
        <v>27.5</v>
      </c>
      <c r="G3678" s="7">
        <v>21752.5</v>
      </c>
    </row>
    <row r="3679" spans="1:7" x14ac:dyDescent="0.3">
      <c r="A3679" s="2">
        <v>43668</v>
      </c>
      <c r="B3679" s="3" t="s">
        <v>76</v>
      </c>
      <c r="C3679" s="4" t="s">
        <v>11</v>
      </c>
      <c r="D3679" s="4">
        <v>868</v>
      </c>
      <c r="E3679" s="4" t="s">
        <v>1</v>
      </c>
      <c r="F3679" s="5">
        <v>23.5</v>
      </c>
      <c r="G3679" s="7">
        <v>20398</v>
      </c>
    </row>
    <row r="3680" spans="1:7" x14ac:dyDescent="0.3">
      <c r="A3680" s="2">
        <v>43668</v>
      </c>
      <c r="B3680" s="3" t="s">
        <v>76</v>
      </c>
      <c r="C3680" s="4" t="s">
        <v>11</v>
      </c>
      <c r="D3680" s="4">
        <v>943</v>
      </c>
      <c r="E3680" s="4" t="s">
        <v>1</v>
      </c>
      <c r="F3680" s="5">
        <v>27.25</v>
      </c>
      <c r="G3680" s="7">
        <v>25696.75</v>
      </c>
    </row>
    <row r="3681" spans="1:7" x14ac:dyDescent="0.3">
      <c r="A3681" s="2">
        <v>43780</v>
      </c>
      <c r="B3681" s="3" t="s">
        <v>76</v>
      </c>
      <c r="C3681" s="4" t="s">
        <v>11</v>
      </c>
      <c r="D3681" s="4">
        <v>1209</v>
      </c>
      <c r="E3681" s="4" t="s">
        <v>1</v>
      </c>
      <c r="F3681" s="5">
        <v>25.25</v>
      </c>
      <c r="G3681" s="7">
        <v>30527.25</v>
      </c>
    </row>
    <row r="3682" spans="1:7" x14ac:dyDescent="0.3">
      <c r="A3682" s="2">
        <v>43789</v>
      </c>
      <c r="B3682" s="3" t="s">
        <v>76</v>
      </c>
      <c r="C3682" s="4" t="s">
        <v>11</v>
      </c>
      <c r="D3682" s="4">
        <v>845</v>
      </c>
      <c r="E3682" s="4" t="s">
        <v>1</v>
      </c>
      <c r="F3682" s="5">
        <v>26.5</v>
      </c>
      <c r="G3682" s="7">
        <v>22392.5</v>
      </c>
    </row>
    <row r="3683" spans="1:7" x14ac:dyDescent="0.3">
      <c r="A3683" s="2">
        <v>43841</v>
      </c>
      <c r="B3683" s="3" t="s">
        <v>76</v>
      </c>
      <c r="C3683" s="4" t="s">
        <v>11</v>
      </c>
      <c r="D3683" s="4">
        <v>689</v>
      </c>
      <c r="E3683" s="4" t="s">
        <v>1</v>
      </c>
      <c r="F3683" s="5">
        <v>26</v>
      </c>
      <c r="G3683" s="7">
        <v>17914</v>
      </c>
    </row>
    <row r="3684" spans="1:7" x14ac:dyDescent="0.3">
      <c r="A3684" s="2">
        <v>43841</v>
      </c>
      <c r="B3684" s="3" t="s">
        <v>76</v>
      </c>
      <c r="C3684" s="4" t="s">
        <v>11</v>
      </c>
      <c r="D3684" s="4">
        <v>873</v>
      </c>
      <c r="E3684" s="4" t="s">
        <v>1</v>
      </c>
      <c r="F3684" s="5">
        <v>26</v>
      </c>
      <c r="G3684" s="7">
        <v>22698</v>
      </c>
    </row>
    <row r="3685" spans="1:7" x14ac:dyDescent="0.3">
      <c r="A3685" s="2">
        <v>43847</v>
      </c>
      <c r="B3685" s="3" t="s">
        <v>76</v>
      </c>
      <c r="C3685" s="4" t="s">
        <v>11</v>
      </c>
      <c r="D3685" s="4">
        <v>880</v>
      </c>
      <c r="E3685" s="4" t="s">
        <v>1</v>
      </c>
      <c r="F3685" s="5">
        <v>24</v>
      </c>
      <c r="G3685" s="7">
        <v>21120</v>
      </c>
    </row>
    <row r="3686" spans="1:7" x14ac:dyDescent="0.3">
      <c r="A3686" s="2">
        <v>43860</v>
      </c>
      <c r="B3686" s="3" t="s">
        <v>76</v>
      </c>
      <c r="C3686" s="4" t="s">
        <v>11</v>
      </c>
      <c r="D3686" s="4">
        <v>740</v>
      </c>
      <c r="E3686" s="4" t="s">
        <v>1</v>
      </c>
      <c r="F3686" s="5">
        <v>25</v>
      </c>
      <c r="G3686" s="7">
        <v>18500</v>
      </c>
    </row>
    <row r="3687" spans="1:7" x14ac:dyDescent="0.3">
      <c r="A3687" s="2">
        <v>43880</v>
      </c>
      <c r="B3687" s="3" t="s">
        <v>76</v>
      </c>
      <c r="C3687" s="4" t="s">
        <v>11</v>
      </c>
      <c r="D3687" s="4">
        <v>740</v>
      </c>
      <c r="E3687" s="4" t="s">
        <v>1</v>
      </c>
      <c r="F3687" s="5">
        <v>28</v>
      </c>
      <c r="G3687" s="7">
        <v>20720</v>
      </c>
    </row>
    <row r="3688" spans="1:7" x14ac:dyDescent="0.3">
      <c r="A3688" s="2">
        <v>43880</v>
      </c>
      <c r="B3688" s="3" t="s">
        <v>76</v>
      </c>
      <c r="C3688" s="4" t="s">
        <v>11</v>
      </c>
      <c r="D3688" s="4">
        <v>1033</v>
      </c>
      <c r="E3688" s="4" t="s">
        <v>1</v>
      </c>
      <c r="F3688" s="5">
        <v>25</v>
      </c>
      <c r="G3688" s="7">
        <v>25825</v>
      </c>
    </row>
    <row r="3689" spans="1:7" x14ac:dyDescent="0.3">
      <c r="A3689" s="2">
        <v>43880</v>
      </c>
      <c r="B3689" s="3" t="s">
        <v>76</v>
      </c>
      <c r="C3689" s="4" t="s">
        <v>11</v>
      </c>
      <c r="D3689" s="4">
        <v>457</v>
      </c>
      <c r="E3689" s="4" t="s">
        <v>1</v>
      </c>
      <c r="F3689" s="5">
        <v>27</v>
      </c>
      <c r="G3689" s="7">
        <v>12339</v>
      </c>
    </row>
    <row r="3690" spans="1:7" x14ac:dyDescent="0.3">
      <c r="A3690" s="2">
        <v>43880</v>
      </c>
      <c r="B3690" s="3" t="s">
        <v>76</v>
      </c>
      <c r="C3690" s="4" t="s">
        <v>11</v>
      </c>
      <c r="D3690" s="4">
        <v>987</v>
      </c>
      <c r="E3690" s="4" t="s">
        <v>1</v>
      </c>
      <c r="F3690" s="5">
        <v>25</v>
      </c>
      <c r="G3690" s="7">
        <v>24675</v>
      </c>
    </row>
    <row r="3691" spans="1:7" x14ac:dyDescent="0.3">
      <c r="A3691" s="2">
        <v>43888</v>
      </c>
      <c r="B3691" s="3" t="s">
        <v>76</v>
      </c>
      <c r="C3691" s="4" t="s">
        <v>11</v>
      </c>
      <c r="D3691" s="4">
        <v>448</v>
      </c>
      <c r="E3691" s="4" t="s">
        <v>1</v>
      </c>
      <c r="F3691" s="5">
        <v>27</v>
      </c>
      <c r="G3691" s="7">
        <v>12096</v>
      </c>
    </row>
    <row r="3692" spans="1:7" x14ac:dyDescent="0.3">
      <c r="A3692" s="2">
        <v>43897</v>
      </c>
      <c r="B3692" s="3" t="s">
        <v>76</v>
      </c>
      <c r="C3692" s="4" t="s">
        <v>11</v>
      </c>
      <c r="D3692" s="4">
        <v>1206</v>
      </c>
      <c r="E3692" s="4" t="s">
        <v>1</v>
      </c>
      <c r="F3692" s="5">
        <v>27</v>
      </c>
      <c r="G3692" s="7">
        <v>32562</v>
      </c>
    </row>
    <row r="3693" spans="1:7" x14ac:dyDescent="0.3">
      <c r="A3693" s="2">
        <v>43906</v>
      </c>
      <c r="B3693" s="3" t="s">
        <v>76</v>
      </c>
      <c r="C3693" s="4" t="s">
        <v>11</v>
      </c>
      <c r="D3693" s="4">
        <v>362</v>
      </c>
      <c r="E3693" s="4" t="s">
        <v>1</v>
      </c>
      <c r="F3693" s="5">
        <v>27.5</v>
      </c>
      <c r="G3693" s="7">
        <v>9955</v>
      </c>
    </row>
    <row r="3694" spans="1:7" x14ac:dyDescent="0.3">
      <c r="A3694" s="2">
        <v>43906</v>
      </c>
      <c r="B3694" s="3" t="s">
        <v>76</v>
      </c>
      <c r="C3694" s="4" t="s">
        <v>11</v>
      </c>
      <c r="D3694" s="4">
        <v>688</v>
      </c>
      <c r="E3694" s="4" t="s">
        <v>1</v>
      </c>
      <c r="F3694" s="5">
        <v>23.75</v>
      </c>
      <c r="G3694" s="7">
        <v>16340</v>
      </c>
    </row>
    <row r="3695" spans="1:7" x14ac:dyDescent="0.3">
      <c r="A3695" s="2">
        <v>43907</v>
      </c>
      <c r="B3695" s="3" t="s">
        <v>76</v>
      </c>
      <c r="C3695" s="4" t="s">
        <v>11</v>
      </c>
      <c r="D3695" s="4">
        <v>702</v>
      </c>
      <c r="E3695" s="4" t="s">
        <v>1</v>
      </c>
      <c r="F3695" s="5">
        <v>27</v>
      </c>
      <c r="G3695" s="7">
        <v>18954</v>
      </c>
    </row>
    <row r="3696" spans="1:7" x14ac:dyDescent="0.3">
      <c r="A3696" s="2">
        <v>44534</v>
      </c>
      <c r="B3696" s="3" t="s">
        <v>228</v>
      </c>
      <c r="C3696" s="4" t="s">
        <v>13</v>
      </c>
      <c r="D3696" s="4">
        <v>3010</v>
      </c>
      <c r="E3696" s="4" t="s">
        <v>2</v>
      </c>
      <c r="F3696" s="5">
        <v>9.25</v>
      </c>
      <c r="G3696" s="7">
        <v>27842.5</v>
      </c>
    </row>
    <row r="3697" spans="1:7" x14ac:dyDescent="0.3">
      <c r="A3697" s="2">
        <v>43607</v>
      </c>
      <c r="B3697" s="3" t="s">
        <v>70</v>
      </c>
      <c r="C3697" s="4" t="s">
        <v>15</v>
      </c>
      <c r="D3697" s="4">
        <v>651</v>
      </c>
      <c r="E3697" s="4" t="s">
        <v>2</v>
      </c>
      <c r="F3697" s="5">
        <v>42.5</v>
      </c>
      <c r="G3697" s="7">
        <v>27667.5</v>
      </c>
    </row>
    <row r="3698" spans="1:7" x14ac:dyDescent="0.3">
      <c r="A3698" s="2">
        <v>43607</v>
      </c>
      <c r="B3698" s="3" t="s">
        <v>70</v>
      </c>
      <c r="C3698" s="4" t="s">
        <v>15</v>
      </c>
      <c r="D3698" s="4">
        <v>550</v>
      </c>
      <c r="E3698" s="4" t="s">
        <v>2</v>
      </c>
      <c r="F3698" s="5">
        <v>42.5</v>
      </c>
      <c r="G3698" s="7">
        <v>23375</v>
      </c>
    </row>
    <row r="3699" spans="1:7" x14ac:dyDescent="0.3">
      <c r="A3699" s="2">
        <v>43825</v>
      </c>
      <c r="B3699" s="3" t="s">
        <v>70</v>
      </c>
      <c r="C3699" s="4" t="s">
        <v>15</v>
      </c>
      <c r="D3699" s="4">
        <v>550</v>
      </c>
      <c r="E3699" s="4" t="s">
        <v>2</v>
      </c>
      <c r="F3699" s="5">
        <v>44</v>
      </c>
      <c r="G3699" s="7">
        <v>24200</v>
      </c>
    </row>
    <row r="3700" spans="1:7" x14ac:dyDescent="0.3">
      <c r="A3700" s="2">
        <v>43834</v>
      </c>
      <c r="B3700" s="3" t="s">
        <v>70</v>
      </c>
      <c r="C3700" s="4" t="s">
        <v>15</v>
      </c>
      <c r="D3700" s="4">
        <v>80</v>
      </c>
      <c r="E3700" s="4" t="s">
        <v>2</v>
      </c>
      <c r="F3700" s="5">
        <v>44</v>
      </c>
      <c r="G3700" s="7">
        <v>3520</v>
      </c>
    </row>
    <row r="3701" spans="1:7" x14ac:dyDescent="0.3">
      <c r="A3701" s="2">
        <v>43861</v>
      </c>
      <c r="B3701" s="3" t="s">
        <v>70</v>
      </c>
      <c r="C3701" s="4" t="s">
        <v>15</v>
      </c>
      <c r="D3701" s="4">
        <v>657</v>
      </c>
      <c r="E3701" s="4" t="s">
        <v>2</v>
      </c>
      <c r="F3701" s="5">
        <v>44</v>
      </c>
      <c r="G3701" s="7">
        <v>28908</v>
      </c>
    </row>
    <row r="3702" spans="1:7" x14ac:dyDescent="0.3">
      <c r="A3702" s="2">
        <v>43872</v>
      </c>
      <c r="B3702" s="3" t="s">
        <v>70</v>
      </c>
      <c r="C3702" s="4" t="s">
        <v>15</v>
      </c>
      <c r="D3702" s="4">
        <v>600</v>
      </c>
      <c r="E3702" s="4" t="s">
        <v>2</v>
      </c>
      <c r="F3702" s="5">
        <v>44</v>
      </c>
      <c r="G3702" s="7">
        <v>26400</v>
      </c>
    </row>
    <row r="3703" spans="1:7" x14ac:dyDescent="0.3">
      <c r="A3703" s="2">
        <v>43892</v>
      </c>
      <c r="B3703" s="3" t="s">
        <v>70</v>
      </c>
      <c r="C3703" s="4" t="s">
        <v>15</v>
      </c>
      <c r="D3703" s="4">
        <v>600</v>
      </c>
      <c r="E3703" s="4" t="s">
        <v>2</v>
      </c>
      <c r="F3703" s="5">
        <v>44</v>
      </c>
      <c r="G3703" s="7">
        <v>26400</v>
      </c>
    </row>
    <row r="3704" spans="1:7" x14ac:dyDescent="0.3">
      <c r="A3704" s="2">
        <v>44012</v>
      </c>
      <c r="B3704" s="3" t="s">
        <v>70</v>
      </c>
      <c r="C3704" s="4" t="s">
        <v>15</v>
      </c>
      <c r="D3704" s="4">
        <v>550</v>
      </c>
      <c r="E3704" s="4" t="s">
        <v>2</v>
      </c>
      <c r="F3704" s="5">
        <v>42.5</v>
      </c>
      <c r="G3704" s="7">
        <v>23375</v>
      </c>
    </row>
    <row r="3705" spans="1:7" x14ac:dyDescent="0.3">
      <c r="A3705" s="2">
        <v>44049</v>
      </c>
      <c r="B3705" s="3" t="s">
        <v>70</v>
      </c>
      <c r="C3705" s="4" t="s">
        <v>15</v>
      </c>
      <c r="D3705" s="4">
        <v>674</v>
      </c>
      <c r="E3705" s="4" t="s">
        <v>2</v>
      </c>
      <c r="F3705" s="5">
        <v>42.5</v>
      </c>
      <c r="G3705" s="7">
        <v>28645</v>
      </c>
    </row>
    <row r="3706" spans="1:7" x14ac:dyDescent="0.3">
      <c r="A3706" s="2">
        <v>44068</v>
      </c>
      <c r="B3706" s="3" t="s">
        <v>70</v>
      </c>
      <c r="C3706" s="4" t="s">
        <v>15</v>
      </c>
      <c r="D3706" s="4">
        <v>650</v>
      </c>
      <c r="E3706" s="4" t="s">
        <v>2</v>
      </c>
      <c r="F3706" s="5">
        <v>42.5</v>
      </c>
      <c r="G3706" s="7">
        <v>27625</v>
      </c>
    </row>
    <row r="3707" spans="1:7" x14ac:dyDescent="0.3">
      <c r="A3707" s="2">
        <v>44098</v>
      </c>
      <c r="B3707" s="3" t="s">
        <v>70</v>
      </c>
      <c r="C3707" s="4" t="s">
        <v>15</v>
      </c>
      <c r="D3707" s="4">
        <v>600</v>
      </c>
      <c r="E3707" s="4" t="s">
        <v>2</v>
      </c>
      <c r="F3707" s="5">
        <v>42.5</v>
      </c>
      <c r="G3707" s="7">
        <v>25500</v>
      </c>
    </row>
    <row r="3708" spans="1:7" x14ac:dyDescent="0.3">
      <c r="A3708" s="2">
        <v>44145</v>
      </c>
      <c r="B3708" s="3" t="s">
        <v>70</v>
      </c>
      <c r="C3708" s="4" t="s">
        <v>15</v>
      </c>
      <c r="D3708" s="4">
        <v>642</v>
      </c>
      <c r="E3708" s="4" t="s">
        <v>2</v>
      </c>
      <c r="F3708" s="5">
        <v>42.5</v>
      </c>
      <c r="G3708" s="7">
        <v>27285</v>
      </c>
    </row>
    <row r="3709" spans="1:7" x14ac:dyDescent="0.3">
      <c r="A3709" s="2">
        <v>44145</v>
      </c>
      <c r="B3709" s="3" t="s">
        <v>70</v>
      </c>
      <c r="C3709" s="4" t="s">
        <v>15</v>
      </c>
      <c r="D3709" s="4">
        <v>642</v>
      </c>
      <c r="E3709" s="4" t="s">
        <v>2</v>
      </c>
      <c r="F3709" s="5">
        <v>42.5</v>
      </c>
      <c r="G3709" s="7">
        <v>27285</v>
      </c>
    </row>
    <row r="3710" spans="1:7" x14ac:dyDescent="0.3">
      <c r="A3710" s="2">
        <v>44145</v>
      </c>
      <c r="B3710" s="3" t="s">
        <v>70</v>
      </c>
      <c r="C3710" s="4" t="s">
        <v>15</v>
      </c>
      <c r="D3710" s="4">
        <v>642</v>
      </c>
      <c r="E3710" s="4" t="s">
        <v>2</v>
      </c>
      <c r="F3710" s="5">
        <v>42.5</v>
      </c>
      <c r="G3710" s="7">
        <v>27285</v>
      </c>
    </row>
    <row r="3711" spans="1:7" x14ac:dyDescent="0.3">
      <c r="A3711" s="2">
        <v>44075</v>
      </c>
      <c r="B3711" s="3" t="s">
        <v>150</v>
      </c>
      <c r="C3711" s="4" t="s">
        <v>13</v>
      </c>
      <c r="D3711" s="4">
        <v>197</v>
      </c>
      <c r="E3711" s="4" t="s">
        <v>2</v>
      </c>
      <c r="F3711" s="5">
        <v>99</v>
      </c>
      <c r="G3711" s="7">
        <v>19503</v>
      </c>
    </row>
    <row r="3712" spans="1:7" x14ac:dyDescent="0.3">
      <c r="A3712" s="2">
        <v>44159</v>
      </c>
      <c r="B3712" s="3" t="s">
        <v>150</v>
      </c>
      <c r="C3712" s="4" t="s">
        <v>13</v>
      </c>
      <c r="D3712" s="4">
        <v>537</v>
      </c>
      <c r="E3712" s="4" t="s">
        <v>2</v>
      </c>
      <c r="F3712" s="5">
        <v>80</v>
      </c>
      <c r="G3712" s="7">
        <v>42960</v>
      </c>
    </row>
    <row r="3713" spans="1:7" x14ac:dyDescent="0.3">
      <c r="A3713" s="2">
        <v>44265</v>
      </c>
      <c r="B3713" s="3" t="s">
        <v>150</v>
      </c>
      <c r="C3713" s="4" t="s">
        <v>13</v>
      </c>
      <c r="D3713" s="4">
        <v>150</v>
      </c>
      <c r="E3713" s="4" t="s">
        <v>2</v>
      </c>
      <c r="F3713" s="5">
        <v>111</v>
      </c>
      <c r="G3713" s="7">
        <v>16650</v>
      </c>
    </row>
    <row r="3714" spans="1:7" x14ac:dyDescent="0.3">
      <c r="A3714" s="2">
        <v>44265</v>
      </c>
      <c r="B3714" s="3" t="s">
        <v>150</v>
      </c>
      <c r="C3714" s="4" t="s">
        <v>13</v>
      </c>
      <c r="D3714" s="4">
        <v>574</v>
      </c>
      <c r="E3714" s="4" t="s">
        <v>2</v>
      </c>
      <c r="F3714" s="5">
        <v>90</v>
      </c>
      <c r="G3714" s="7">
        <v>51660</v>
      </c>
    </row>
    <row r="3715" spans="1:7" x14ac:dyDescent="0.3">
      <c r="A3715" s="2">
        <v>44379</v>
      </c>
      <c r="B3715" s="3" t="s">
        <v>150</v>
      </c>
      <c r="C3715" s="4" t="s">
        <v>13</v>
      </c>
      <c r="D3715" s="4">
        <v>355</v>
      </c>
      <c r="E3715" s="4" t="s">
        <v>2</v>
      </c>
      <c r="F3715" s="5">
        <v>110</v>
      </c>
      <c r="G3715" s="7">
        <v>39050</v>
      </c>
    </row>
    <row r="3716" spans="1:7" x14ac:dyDescent="0.3">
      <c r="A3716" s="2">
        <v>44379</v>
      </c>
      <c r="B3716" s="3" t="s">
        <v>150</v>
      </c>
      <c r="C3716" s="4" t="s">
        <v>13</v>
      </c>
      <c r="D3716" s="4">
        <v>150</v>
      </c>
      <c r="E3716" s="4" t="s">
        <v>2</v>
      </c>
      <c r="F3716" s="5">
        <v>100</v>
      </c>
      <c r="G3716" s="7">
        <v>15000</v>
      </c>
    </row>
    <row r="3717" spans="1:7" x14ac:dyDescent="0.3">
      <c r="A3717" s="2">
        <v>44408</v>
      </c>
      <c r="B3717" s="3" t="s">
        <v>198</v>
      </c>
      <c r="C3717" s="4" t="s">
        <v>15</v>
      </c>
      <c r="D3717" s="4">
        <v>12000</v>
      </c>
      <c r="E3717" s="4" t="s">
        <v>2</v>
      </c>
      <c r="F3717" s="5">
        <v>0.55000000000000004</v>
      </c>
      <c r="G3717" s="7">
        <v>6600.0000000000009</v>
      </c>
    </row>
    <row r="3718" spans="1:7" x14ac:dyDescent="0.3">
      <c r="A3718" s="2">
        <v>43787</v>
      </c>
      <c r="B3718" s="3" t="s">
        <v>125</v>
      </c>
      <c r="C3718" s="4" t="s">
        <v>14</v>
      </c>
      <c r="D3718" s="4">
        <v>506</v>
      </c>
      <c r="E3718" s="4" t="s">
        <v>2</v>
      </c>
      <c r="F3718" s="5">
        <v>30</v>
      </c>
      <c r="G3718" s="7">
        <v>15180</v>
      </c>
    </row>
    <row r="3719" spans="1:7" x14ac:dyDescent="0.3">
      <c r="A3719" s="2">
        <v>44434</v>
      </c>
      <c r="B3719" s="3" t="s">
        <v>125</v>
      </c>
      <c r="C3719" s="4" t="s">
        <v>14</v>
      </c>
      <c r="D3719" s="4">
        <v>410</v>
      </c>
      <c r="E3719" s="4" t="s">
        <v>1</v>
      </c>
      <c r="F3719" s="5">
        <v>41.5</v>
      </c>
      <c r="G3719" s="7">
        <v>17015</v>
      </c>
    </row>
    <row r="3720" spans="1:7" x14ac:dyDescent="0.3">
      <c r="A3720" s="2">
        <v>44434</v>
      </c>
      <c r="B3720" s="3" t="s">
        <v>125</v>
      </c>
      <c r="C3720" s="4" t="s">
        <v>11</v>
      </c>
      <c r="D3720" s="4">
        <v>408</v>
      </c>
      <c r="E3720" s="4" t="s">
        <v>1</v>
      </c>
      <c r="F3720" s="5">
        <v>40</v>
      </c>
      <c r="G3720" s="7">
        <v>16320</v>
      </c>
    </row>
    <row r="3721" spans="1:7" x14ac:dyDescent="0.3">
      <c r="A3721" s="2">
        <v>43969</v>
      </c>
      <c r="B3721" s="3" t="s">
        <v>134</v>
      </c>
      <c r="C3721" s="4" t="s">
        <v>15</v>
      </c>
      <c r="D3721" s="4">
        <v>3061</v>
      </c>
      <c r="E3721" s="4" t="s">
        <v>2</v>
      </c>
      <c r="F3721" s="5">
        <v>4.5</v>
      </c>
      <c r="G3721" s="7">
        <v>13774.5</v>
      </c>
    </row>
    <row r="3722" spans="1:7" x14ac:dyDescent="0.3">
      <c r="A3722" s="2">
        <v>44183</v>
      </c>
      <c r="B3722" s="3" t="s">
        <v>174</v>
      </c>
      <c r="C3722" s="4" t="s">
        <v>11</v>
      </c>
      <c r="D3722" s="4">
        <v>672</v>
      </c>
      <c r="E3722" s="4" t="s">
        <v>1</v>
      </c>
      <c r="F3722" s="5">
        <v>30</v>
      </c>
      <c r="G3722" s="7">
        <v>20160</v>
      </c>
    </row>
    <row r="3723" spans="1:7" x14ac:dyDescent="0.3">
      <c r="A3723" s="2">
        <v>44183</v>
      </c>
      <c r="B3723" s="3" t="s">
        <v>174</v>
      </c>
      <c r="C3723" s="4" t="s">
        <v>11</v>
      </c>
      <c r="D3723" s="4">
        <v>1223</v>
      </c>
      <c r="E3723" s="4" t="s">
        <v>1</v>
      </c>
      <c r="F3723" s="5">
        <v>30</v>
      </c>
      <c r="G3723" s="7">
        <v>36690</v>
      </c>
    </row>
    <row r="3724" spans="1:7" x14ac:dyDescent="0.3">
      <c r="A3724" s="2">
        <v>44184</v>
      </c>
      <c r="B3724" s="3" t="s">
        <v>174</v>
      </c>
      <c r="C3724" s="4" t="s">
        <v>11</v>
      </c>
      <c r="D3724" s="4">
        <v>323</v>
      </c>
      <c r="E3724" s="4" t="s">
        <v>1</v>
      </c>
      <c r="F3724" s="5">
        <v>31.25</v>
      </c>
      <c r="G3724" s="7">
        <v>10093.75</v>
      </c>
    </row>
    <row r="3725" spans="1:7" x14ac:dyDescent="0.3">
      <c r="A3725" s="2">
        <v>44184</v>
      </c>
      <c r="B3725" s="3" t="s">
        <v>174</v>
      </c>
      <c r="C3725" s="4" t="s">
        <v>11</v>
      </c>
      <c r="D3725" s="4">
        <v>537</v>
      </c>
      <c r="E3725" s="4" t="s">
        <v>1</v>
      </c>
      <c r="F3725" s="5">
        <v>31.25</v>
      </c>
      <c r="G3725" s="7">
        <v>16781.25</v>
      </c>
    </row>
    <row r="3726" spans="1:7" x14ac:dyDescent="0.3">
      <c r="A3726" s="2">
        <v>43708</v>
      </c>
      <c r="B3726" s="3" t="s">
        <v>114</v>
      </c>
      <c r="C3726" s="4" t="s">
        <v>14</v>
      </c>
      <c r="D3726" s="4">
        <v>912</v>
      </c>
      <c r="E3726" s="4" t="s">
        <v>2</v>
      </c>
      <c r="F3726" s="5">
        <v>31</v>
      </c>
      <c r="G3726" s="7">
        <v>28272</v>
      </c>
    </row>
    <row r="3727" spans="1:7" x14ac:dyDescent="0.3">
      <c r="A3727" s="2">
        <v>43708</v>
      </c>
      <c r="B3727" s="3" t="s">
        <v>114</v>
      </c>
      <c r="C3727" s="4" t="s">
        <v>14</v>
      </c>
      <c r="D3727" s="4">
        <v>268</v>
      </c>
      <c r="E3727" s="4" t="s">
        <v>2</v>
      </c>
      <c r="F3727" s="5">
        <v>31</v>
      </c>
      <c r="G3727" s="7">
        <v>8308</v>
      </c>
    </row>
    <row r="3728" spans="1:7" x14ac:dyDescent="0.3">
      <c r="A3728" s="2">
        <v>43750</v>
      </c>
      <c r="B3728" s="3" t="s">
        <v>114</v>
      </c>
      <c r="C3728" s="4" t="s">
        <v>14</v>
      </c>
      <c r="D3728" s="4">
        <v>320</v>
      </c>
      <c r="E3728" s="4" t="s">
        <v>2</v>
      </c>
      <c r="F3728" s="5">
        <v>29</v>
      </c>
      <c r="G3728" s="7">
        <v>9280</v>
      </c>
    </row>
    <row r="3729" spans="1:7" x14ac:dyDescent="0.3">
      <c r="A3729" s="2">
        <v>43788</v>
      </c>
      <c r="B3729" s="3" t="s">
        <v>114</v>
      </c>
      <c r="C3729" s="4" t="s">
        <v>14</v>
      </c>
      <c r="D3729" s="4">
        <v>697</v>
      </c>
      <c r="E3729" s="4" t="s">
        <v>2</v>
      </c>
      <c r="F3729" s="5">
        <v>26</v>
      </c>
      <c r="G3729" s="7">
        <v>18122</v>
      </c>
    </row>
    <row r="3730" spans="1:7" x14ac:dyDescent="0.3">
      <c r="A3730" s="2">
        <v>43788</v>
      </c>
      <c r="B3730" s="3" t="s">
        <v>114</v>
      </c>
      <c r="C3730" s="4" t="s">
        <v>14</v>
      </c>
      <c r="D3730" s="4">
        <v>1343</v>
      </c>
      <c r="E3730" s="4" t="s">
        <v>2</v>
      </c>
      <c r="F3730" s="5">
        <v>30</v>
      </c>
      <c r="G3730" s="7">
        <v>40290</v>
      </c>
    </row>
    <row r="3731" spans="1:7" x14ac:dyDescent="0.3">
      <c r="A3731" s="2">
        <v>44000</v>
      </c>
      <c r="B3731" s="3" t="s">
        <v>114</v>
      </c>
      <c r="C3731" s="4" t="s">
        <v>14</v>
      </c>
      <c r="D3731" s="4">
        <v>1275</v>
      </c>
      <c r="E3731" s="4" t="s">
        <v>2</v>
      </c>
      <c r="F3731" s="5">
        <v>30.25</v>
      </c>
      <c r="G3731" s="7">
        <v>38568.75</v>
      </c>
    </row>
    <row r="3732" spans="1:7" x14ac:dyDescent="0.3">
      <c r="A3732" s="2">
        <v>44322</v>
      </c>
      <c r="B3732" s="3" t="s">
        <v>114</v>
      </c>
      <c r="C3732" s="4" t="s">
        <v>15</v>
      </c>
      <c r="D3732" s="4">
        <v>500</v>
      </c>
      <c r="E3732" s="4" t="s">
        <v>2</v>
      </c>
      <c r="F3732" s="5">
        <v>18.5</v>
      </c>
      <c r="G3732" s="7">
        <v>9250</v>
      </c>
    </row>
    <row r="3733" spans="1:7" x14ac:dyDescent="0.3">
      <c r="A3733" s="2">
        <v>44469</v>
      </c>
      <c r="B3733" s="3" t="s">
        <v>114</v>
      </c>
      <c r="C3733" s="4" t="s">
        <v>15</v>
      </c>
      <c r="D3733" s="4">
        <v>503</v>
      </c>
      <c r="E3733" s="4" t="s">
        <v>2</v>
      </c>
      <c r="F3733" s="5">
        <v>19.5</v>
      </c>
      <c r="G3733" s="7">
        <v>9808.5</v>
      </c>
    </row>
    <row r="3734" spans="1:7" x14ac:dyDescent="0.3">
      <c r="A3734" s="2">
        <v>43663</v>
      </c>
      <c r="B3734" s="3" t="s">
        <v>105</v>
      </c>
      <c r="C3734" s="4" t="s">
        <v>13</v>
      </c>
      <c r="D3734" s="4">
        <v>200</v>
      </c>
      <c r="E3734" s="4" t="s">
        <v>2</v>
      </c>
      <c r="F3734" s="5">
        <v>28.5</v>
      </c>
      <c r="G3734" s="7">
        <v>5700</v>
      </c>
    </row>
    <row r="3735" spans="1:7" x14ac:dyDescent="0.3">
      <c r="A3735" s="2">
        <v>43663</v>
      </c>
      <c r="B3735" s="3" t="s">
        <v>105</v>
      </c>
      <c r="C3735" s="4" t="s">
        <v>13</v>
      </c>
      <c r="D3735" s="4">
        <v>150</v>
      </c>
      <c r="E3735" s="4" t="s">
        <v>2</v>
      </c>
      <c r="F3735" s="5">
        <v>35</v>
      </c>
      <c r="G3735" s="7">
        <v>5250</v>
      </c>
    </row>
    <row r="3736" spans="1:7" x14ac:dyDescent="0.3">
      <c r="A3736" s="2">
        <v>43663</v>
      </c>
      <c r="B3736" s="3" t="s">
        <v>105</v>
      </c>
      <c r="C3736" s="4" t="s">
        <v>13</v>
      </c>
      <c r="D3736" s="4">
        <v>304</v>
      </c>
      <c r="E3736" s="4" t="s">
        <v>2</v>
      </c>
      <c r="F3736" s="5">
        <v>29.5</v>
      </c>
      <c r="G3736" s="7">
        <v>8968</v>
      </c>
    </row>
    <row r="3737" spans="1:7" x14ac:dyDescent="0.3">
      <c r="A3737" s="2">
        <v>43740</v>
      </c>
      <c r="B3737" s="3" t="s">
        <v>105</v>
      </c>
      <c r="C3737" s="4" t="s">
        <v>13</v>
      </c>
      <c r="D3737" s="4">
        <v>202</v>
      </c>
      <c r="E3737" s="4" t="s">
        <v>2</v>
      </c>
      <c r="F3737" s="5">
        <v>29</v>
      </c>
      <c r="G3737" s="7">
        <v>5858</v>
      </c>
    </row>
    <row r="3738" spans="1:7" x14ac:dyDescent="0.3">
      <c r="A3738" s="2">
        <v>43740</v>
      </c>
      <c r="B3738" s="3" t="s">
        <v>105</v>
      </c>
      <c r="C3738" s="4" t="s">
        <v>13</v>
      </c>
      <c r="D3738" s="4">
        <v>98</v>
      </c>
      <c r="E3738" s="4" t="s">
        <v>2</v>
      </c>
      <c r="F3738" s="5">
        <v>28</v>
      </c>
      <c r="G3738" s="7">
        <v>2744</v>
      </c>
    </row>
    <row r="3739" spans="1:7" x14ac:dyDescent="0.3">
      <c r="A3739" s="2">
        <v>43741</v>
      </c>
      <c r="B3739" s="3" t="s">
        <v>105</v>
      </c>
      <c r="C3739" s="4" t="s">
        <v>13</v>
      </c>
      <c r="D3739" s="4">
        <v>298</v>
      </c>
      <c r="E3739" s="4" t="s">
        <v>2</v>
      </c>
      <c r="F3739" s="5">
        <v>29.5</v>
      </c>
      <c r="G3739" s="7">
        <v>8791</v>
      </c>
    </row>
    <row r="3740" spans="1:7" x14ac:dyDescent="0.3">
      <c r="A3740" s="2">
        <v>43775</v>
      </c>
      <c r="B3740" s="3" t="s">
        <v>105</v>
      </c>
      <c r="C3740" s="4" t="s">
        <v>13</v>
      </c>
      <c r="D3740" s="4">
        <v>377</v>
      </c>
      <c r="E3740" s="4" t="s">
        <v>2</v>
      </c>
      <c r="F3740" s="5">
        <v>29</v>
      </c>
      <c r="G3740" s="7">
        <v>10933</v>
      </c>
    </row>
    <row r="3741" spans="1:7" x14ac:dyDescent="0.3">
      <c r="A3741" s="2">
        <v>43775</v>
      </c>
      <c r="B3741" s="3" t="s">
        <v>105</v>
      </c>
      <c r="C3741" s="4" t="s">
        <v>13</v>
      </c>
      <c r="D3741" s="4">
        <v>400</v>
      </c>
      <c r="E3741" s="4" t="s">
        <v>2</v>
      </c>
      <c r="F3741" s="5">
        <v>29.5</v>
      </c>
      <c r="G3741" s="7">
        <v>11800</v>
      </c>
    </row>
    <row r="3742" spans="1:7" x14ac:dyDescent="0.3">
      <c r="A3742" s="2">
        <v>44312</v>
      </c>
      <c r="B3742" s="3" t="s">
        <v>105</v>
      </c>
      <c r="C3742" s="4" t="s">
        <v>15</v>
      </c>
      <c r="D3742" s="4">
        <v>700</v>
      </c>
      <c r="E3742" s="4" t="s">
        <v>2</v>
      </c>
      <c r="F3742" s="5">
        <v>30.5</v>
      </c>
      <c r="G3742" s="7">
        <v>21350</v>
      </c>
    </row>
    <row r="3743" spans="1:7" x14ac:dyDescent="0.3">
      <c r="A3743" s="2">
        <v>44408</v>
      </c>
      <c r="B3743" s="3" t="s">
        <v>105</v>
      </c>
      <c r="C3743" s="4" t="s">
        <v>13</v>
      </c>
      <c r="D3743" s="4">
        <v>806</v>
      </c>
      <c r="E3743" s="4" t="s">
        <v>2</v>
      </c>
      <c r="F3743" s="5">
        <v>34.75</v>
      </c>
      <c r="G3743" s="7">
        <v>28008.5</v>
      </c>
    </row>
    <row r="3744" spans="1:7" x14ac:dyDescent="0.3">
      <c r="A3744" s="2">
        <v>43651</v>
      </c>
      <c r="B3744" s="3" t="s">
        <v>62</v>
      </c>
      <c r="C3744" s="4" t="s">
        <v>15</v>
      </c>
      <c r="D3744" s="4">
        <v>5030</v>
      </c>
      <c r="E3744" s="4" t="s">
        <v>2</v>
      </c>
      <c r="F3744" s="5">
        <v>1.25</v>
      </c>
      <c r="G3744" s="7">
        <v>6287.5</v>
      </c>
    </row>
    <row r="3745" spans="1:7" x14ac:dyDescent="0.3">
      <c r="A3745" s="2">
        <v>43696</v>
      </c>
      <c r="B3745" s="3" t="s">
        <v>62</v>
      </c>
      <c r="C3745" s="4" t="s">
        <v>15</v>
      </c>
      <c r="D3745" s="4">
        <v>6135</v>
      </c>
      <c r="E3745" s="4" t="s">
        <v>2</v>
      </c>
      <c r="F3745" s="5">
        <v>1</v>
      </c>
      <c r="G3745" s="7">
        <v>6135</v>
      </c>
    </row>
    <row r="3746" spans="1:7" x14ac:dyDescent="0.3">
      <c r="A3746" s="2">
        <v>43696</v>
      </c>
      <c r="B3746" s="3" t="s">
        <v>62</v>
      </c>
      <c r="C3746" s="4" t="s">
        <v>15</v>
      </c>
      <c r="D3746" s="4">
        <v>5120</v>
      </c>
      <c r="E3746" s="4" t="s">
        <v>2</v>
      </c>
      <c r="F3746" s="5">
        <v>1.25</v>
      </c>
      <c r="G3746" s="7">
        <v>6400</v>
      </c>
    </row>
    <row r="3747" spans="1:7" x14ac:dyDescent="0.3">
      <c r="A3747" s="2">
        <v>43769</v>
      </c>
      <c r="B3747" s="3" t="s">
        <v>62</v>
      </c>
      <c r="C3747" s="4" t="s">
        <v>15</v>
      </c>
      <c r="D3747" s="4">
        <v>6135</v>
      </c>
      <c r="E3747" s="4" t="s">
        <v>2</v>
      </c>
      <c r="F3747" s="5">
        <v>2.5</v>
      </c>
      <c r="G3747" s="7">
        <v>15337.5</v>
      </c>
    </row>
    <row r="3748" spans="1:7" x14ac:dyDescent="0.3">
      <c r="A3748" s="2">
        <v>43769</v>
      </c>
      <c r="B3748" s="3" t="s">
        <v>62</v>
      </c>
      <c r="C3748" s="4" t="s">
        <v>15</v>
      </c>
      <c r="D3748" s="4">
        <v>5234</v>
      </c>
      <c r="E3748" s="4" t="s">
        <v>2</v>
      </c>
      <c r="F3748" s="5">
        <v>1</v>
      </c>
      <c r="G3748" s="7">
        <v>5234</v>
      </c>
    </row>
    <row r="3749" spans="1:7" x14ac:dyDescent="0.3">
      <c r="A3749" s="2">
        <v>43769</v>
      </c>
      <c r="B3749" s="3" t="s">
        <v>62</v>
      </c>
      <c r="C3749" s="4" t="s">
        <v>15</v>
      </c>
      <c r="D3749" s="4">
        <v>300</v>
      </c>
      <c r="E3749" s="4" t="s">
        <v>2</v>
      </c>
      <c r="F3749" s="5">
        <v>2</v>
      </c>
      <c r="G3749" s="7">
        <v>600</v>
      </c>
    </row>
    <row r="3750" spans="1:7" x14ac:dyDescent="0.3">
      <c r="A3750" s="2">
        <v>43769</v>
      </c>
      <c r="B3750" s="3" t="s">
        <v>62</v>
      </c>
      <c r="C3750" s="4" t="s">
        <v>15</v>
      </c>
      <c r="D3750" s="4">
        <v>5500</v>
      </c>
      <c r="E3750" s="4" t="s">
        <v>2</v>
      </c>
      <c r="F3750" s="5">
        <v>1.25</v>
      </c>
      <c r="G3750" s="7">
        <v>6875</v>
      </c>
    </row>
    <row r="3751" spans="1:7" x14ac:dyDescent="0.3">
      <c r="A3751" s="2">
        <v>43819</v>
      </c>
      <c r="B3751" s="3" t="s">
        <v>62</v>
      </c>
      <c r="C3751" s="4" t="s">
        <v>15</v>
      </c>
      <c r="D3751" s="4">
        <v>440</v>
      </c>
      <c r="E3751" s="4" t="s">
        <v>2</v>
      </c>
      <c r="F3751" s="5">
        <v>2</v>
      </c>
      <c r="G3751" s="7">
        <v>880</v>
      </c>
    </row>
    <row r="3752" spans="1:7" x14ac:dyDescent="0.3">
      <c r="A3752" s="2">
        <v>43819</v>
      </c>
      <c r="B3752" s="3" t="s">
        <v>62</v>
      </c>
      <c r="C3752" s="4" t="s">
        <v>15</v>
      </c>
      <c r="D3752" s="4">
        <v>7000</v>
      </c>
      <c r="E3752" s="4" t="s">
        <v>2</v>
      </c>
      <c r="F3752" s="5">
        <v>1</v>
      </c>
      <c r="G3752" s="7">
        <v>7000</v>
      </c>
    </row>
    <row r="3753" spans="1:7" x14ac:dyDescent="0.3">
      <c r="A3753" s="2">
        <v>43826</v>
      </c>
      <c r="B3753" s="3" t="s">
        <v>62</v>
      </c>
      <c r="C3753" s="4" t="s">
        <v>15</v>
      </c>
      <c r="D3753" s="4">
        <v>8144</v>
      </c>
      <c r="E3753" s="4" t="s">
        <v>2</v>
      </c>
      <c r="F3753" s="5">
        <v>1.25</v>
      </c>
      <c r="G3753" s="7">
        <v>10180</v>
      </c>
    </row>
    <row r="3754" spans="1:7" x14ac:dyDescent="0.3">
      <c r="A3754" s="2">
        <v>43826</v>
      </c>
      <c r="B3754" s="3" t="s">
        <v>62</v>
      </c>
      <c r="C3754" s="4" t="s">
        <v>15</v>
      </c>
      <c r="D3754" s="4">
        <v>8308</v>
      </c>
      <c r="E3754" s="4" t="s">
        <v>2</v>
      </c>
      <c r="F3754" s="5">
        <v>1</v>
      </c>
      <c r="G3754" s="7">
        <v>8308</v>
      </c>
    </row>
    <row r="3755" spans="1:7" x14ac:dyDescent="0.3">
      <c r="A3755" s="2">
        <v>43881</v>
      </c>
      <c r="B3755" s="3" t="s">
        <v>62</v>
      </c>
      <c r="C3755" s="4" t="s">
        <v>15</v>
      </c>
      <c r="D3755" s="4">
        <v>4000</v>
      </c>
      <c r="E3755" s="4" t="s">
        <v>2</v>
      </c>
      <c r="F3755" s="5">
        <v>1.25</v>
      </c>
      <c r="G3755" s="7">
        <v>5000</v>
      </c>
    </row>
    <row r="3756" spans="1:7" x14ac:dyDescent="0.3">
      <c r="A3756" s="2">
        <v>43881</v>
      </c>
      <c r="B3756" s="3" t="s">
        <v>62</v>
      </c>
      <c r="C3756" s="4" t="s">
        <v>15</v>
      </c>
      <c r="D3756" s="4">
        <v>1013</v>
      </c>
      <c r="E3756" s="4" t="s">
        <v>2</v>
      </c>
      <c r="F3756" s="5">
        <v>2</v>
      </c>
      <c r="G3756" s="7">
        <v>2026</v>
      </c>
    </row>
    <row r="3757" spans="1:7" x14ac:dyDescent="0.3">
      <c r="A3757" s="2">
        <v>43881</v>
      </c>
      <c r="B3757" s="3" t="s">
        <v>62</v>
      </c>
      <c r="C3757" s="4" t="s">
        <v>15</v>
      </c>
      <c r="D3757" s="4">
        <v>7100</v>
      </c>
      <c r="E3757" s="4" t="s">
        <v>2</v>
      </c>
      <c r="F3757" s="5">
        <v>1</v>
      </c>
      <c r="G3757" s="7">
        <v>7100</v>
      </c>
    </row>
    <row r="3758" spans="1:7" x14ac:dyDescent="0.3">
      <c r="A3758" s="2">
        <v>43892</v>
      </c>
      <c r="B3758" s="3" t="s">
        <v>62</v>
      </c>
      <c r="C3758" s="4" t="s">
        <v>15</v>
      </c>
      <c r="D3758" s="4">
        <v>522</v>
      </c>
      <c r="E3758" s="4" t="s">
        <v>2</v>
      </c>
      <c r="F3758" s="5">
        <v>2.8</v>
      </c>
      <c r="G3758" s="7">
        <v>1461.6</v>
      </c>
    </row>
    <row r="3759" spans="1:7" x14ac:dyDescent="0.3">
      <c r="A3759" s="2">
        <v>44056</v>
      </c>
      <c r="B3759" s="3" t="s">
        <v>62</v>
      </c>
      <c r="C3759" s="4" t="s">
        <v>15</v>
      </c>
      <c r="D3759" s="4">
        <v>4000</v>
      </c>
      <c r="E3759" s="4" t="s">
        <v>2</v>
      </c>
      <c r="F3759" s="5">
        <v>1.2</v>
      </c>
      <c r="G3759" s="7">
        <v>4800</v>
      </c>
    </row>
    <row r="3760" spans="1:7" x14ac:dyDescent="0.3">
      <c r="A3760" s="2">
        <v>44056</v>
      </c>
      <c r="B3760" s="3" t="s">
        <v>62</v>
      </c>
      <c r="C3760" s="4" t="s">
        <v>15</v>
      </c>
      <c r="D3760" s="4">
        <v>4000</v>
      </c>
      <c r="E3760" s="4" t="s">
        <v>2</v>
      </c>
      <c r="F3760" s="5">
        <v>1.1499999999999999</v>
      </c>
      <c r="G3760" s="7">
        <v>4600</v>
      </c>
    </row>
    <row r="3761" spans="1:7" x14ac:dyDescent="0.3">
      <c r="A3761" s="2">
        <v>44475</v>
      </c>
      <c r="B3761" s="3" t="s">
        <v>62</v>
      </c>
      <c r="C3761" s="4" t="s">
        <v>15</v>
      </c>
      <c r="D3761" s="4">
        <v>3100</v>
      </c>
      <c r="E3761" s="4" t="s">
        <v>2</v>
      </c>
      <c r="F3761" s="5">
        <v>1.2</v>
      </c>
      <c r="G3761" s="7">
        <v>3720</v>
      </c>
    </row>
    <row r="3762" spans="1:7" x14ac:dyDescent="0.3">
      <c r="A3762" s="2">
        <v>44475</v>
      </c>
      <c r="B3762" s="3" t="s">
        <v>62</v>
      </c>
      <c r="C3762" s="4" t="s">
        <v>15</v>
      </c>
      <c r="D3762" s="4">
        <v>500</v>
      </c>
      <c r="E3762" s="4" t="s">
        <v>2</v>
      </c>
      <c r="F3762" s="5">
        <v>2.4</v>
      </c>
      <c r="G3762" s="7">
        <v>1200</v>
      </c>
    </row>
    <row r="3763" spans="1:7" x14ac:dyDescent="0.3">
      <c r="A3763" s="2">
        <v>44475</v>
      </c>
      <c r="B3763" s="3" t="s">
        <v>62</v>
      </c>
      <c r="C3763" s="4" t="s">
        <v>15</v>
      </c>
      <c r="D3763" s="4">
        <v>4220</v>
      </c>
      <c r="E3763" s="4" t="s">
        <v>2</v>
      </c>
      <c r="F3763" s="5">
        <v>1.1499999999999999</v>
      </c>
      <c r="G3763" s="7">
        <v>4853</v>
      </c>
    </row>
    <row r="3764" spans="1:7" x14ac:dyDescent="0.3">
      <c r="A3764" s="2">
        <v>44551</v>
      </c>
      <c r="B3764" s="3" t="s">
        <v>62</v>
      </c>
      <c r="C3764" s="4" t="s">
        <v>15</v>
      </c>
      <c r="D3764" s="4">
        <v>3100</v>
      </c>
      <c r="E3764" s="4" t="s">
        <v>2</v>
      </c>
      <c r="F3764" s="5">
        <v>1.3</v>
      </c>
      <c r="G3764" s="7">
        <v>4030</v>
      </c>
    </row>
    <row r="3765" spans="1:7" x14ac:dyDescent="0.3">
      <c r="A3765" s="2">
        <v>44551</v>
      </c>
      <c r="B3765" s="3" t="s">
        <v>62</v>
      </c>
      <c r="C3765" s="4" t="s">
        <v>15</v>
      </c>
      <c r="D3765" s="4">
        <v>500</v>
      </c>
      <c r="E3765" s="4" t="s">
        <v>2</v>
      </c>
      <c r="F3765" s="5">
        <v>2.5</v>
      </c>
      <c r="G3765" s="7">
        <v>1250</v>
      </c>
    </row>
    <row r="3766" spans="1:7" x14ac:dyDescent="0.3">
      <c r="A3766" s="2">
        <v>44551</v>
      </c>
      <c r="B3766" s="3" t="s">
        <v>62</v>
      </c>
      <c r="C3766" s="4" t="s">
        <v>15</v>
      </c>
      <c r="D3766" s="4">
        <v>4000</v>
      </c>
      <c r="E3766" s="4" t="s">
        <v>2</v>
      </c>
      <c r="F3766" s="5">
        <v>1.25</v>
      </c>
      <c r="G3766" s="7">
        <v>5000</v>
      </c>
    </row>
    <row r="3767" spans="1:7" x14ac:dyDescent="0.3">
      <c r="A3767" s="2">
        <v>43564</v>
      </c>
      <c r="B3767" s="3" t="s">
        <v>32</v>
      </c>
      <c r="C3767" s="4" t="s">
        <v>14</v>
      </c>
      <c r="D3767" s="4">
        <v>1334</v>
      </c>
      <c r="E3767" s="4" t="s">
        <v>1</v>
      </c>
      <c r="F3767" s="5">
        <v>33</v>
      </c>
      <c r="G3767" s="7">
        <v>44022</v>
      </c>
    </row>
    <row r="3768" spans="1:7" x14ac:dyDescent="0.3">
      <c r="A3768" s="2">
        <v>43566</v>
      </c>
      <c r="B3768" s="3" t="s">
        <v>32</v>
      </c>
      <c r="C3768" s="4" t="s">
        <v>14</v>
      </c>
      <c r="D3768" s="4">
        <v>500</v>
      </c>
      <c r="E3768" s="4" t="s">
        <v>2</v>
      </c>
      <c r="F3768" s="5">
        <v>12.2</v>
      </c>
      <c r="G3768" s="7">
        <v>6100</v>
      </c>
    </row>
    <row r="3769" spans="1:7" x14ac:dyDescent="0.3">
      <c r="A3769" s="2">
        <v>43566</v>
      </c>
      <c r="B3769" s="3" t="s">
        <v>32</v>
      </c>
      <c r="C3769" s="4" t="s">
        <v>14</v>
      </c>
      <c r="D3769" s="4">
        <v>486</v>
      </c>
      <c r="E3769" s="4" t="s">
        <v>2</v>
      </c>
      <c r="F3769" s="5">
        <v>10.9</v>
      </c>
      <c r="G3769" s="7">
        <v>5297.4000000000005</v>
      </c>
    </row>
    <row r="3770" spans="1:7" x14ac:dyDescent="0.3">
      <c r="A3770" s="2">
        <v>43601</v>
      </c>
      <c r="B3770" s="3" t="s">
        <v>32</v>
      </c>
      <c r="C3770" s="4" t="s">
        <v>14</v>
      </c>
      <c r="D3770" s="4">
        <v>1140</v>
      </c>
      <c r="E3770" s="4" t="s">
        <v>1</v>
      </c>
      <c r="F3770" s="5">
        <v>33</v>
      </c>
      <c r="G3770" s="7">
        <v>37620</v>
      </c>
    </row>
    <row r="3771" spans="1:7" x14ac:dyDescent="0.3">
      <c r="A3771" s="2">
        <v>43619</v>
      </c>
      <c r="B3771" s="3" t="s">
        <v>32</v>
      </c>
      <c r="C3771" s="4" t="s">
        <v>14</v>
      </c>
      <c r="D3771" s="4">
        <v>1314</v>
      </c>
      <c r="E3771" s="4" t="s">
        <v>1</v>
      </c>
      <c r="F3771" s="5">
        <v>33</v>
      </c>
      <c r="G3771" s="7">
        <v>43362</v>
      </c>
    </row>
    <row r="3772" spans="1:7" x14ac:dyDescent="0.3">
      <c r="A3772" s="2">
        <v>43647</v>
      </c>
      <c r="B3772" s="3" t="s">
        <v>32</v>
      </c>
      <c r="C3772" s="4" t="s">
        <v>14</v>
      </c>
      <c r="D3772" s="4">
        <v>344</v>
      </c>
      <c r="E3772" s="4" t="s">
        <v>1</v>
      </c>
      <c r="F3772" s="5">
        <v>33</v>
      </c>
      <c r="G3772" s="7">
        <v>11352</v>
      </c>
    </row>
    <row r="3773" spans="1:7" x14ac:dyDescent="0.3">
      <c r="A3773" s="2">
        <v>43650</v>
      </c>
      <c r="B3773" s="3" t="s">
        <v>32</v>
      </c>
      <c r="C3773" s="4" t="s">
        <v>14</v>
      </c>
      <c r="D3773" s="4">
        <v>458</v>
      </c>
      <c r="E3773" s="4" t="s">
        <v>1</v>
      </c>
      <c r="F3773" s="5">
        <v>33</v>
      </c>
      <c r="G3773" s="7">
        <v>15114</v>
      </c>
    </row>
    <row r="3774" spans="1:7" x14ac:dyDescent="0.3">
      <c r="A3774" s="2">
        <v>43654</v>
      </c>
      <c r="B3774" s="3" t="s">
        <v>32</v>
      </c>
      <c r="C3774" s="4" t="s">
        <v>14</v>
      </c>
      <c r="D3774" s="4">
        <v>270</v>
      </c>
      <c r="E3774" s="4" t="s">
        <v>1</v>
      </c>
      <c r="F3774" s="5">
        <v>33</v>
      </c>
      <c r="G3774" s="7">
        <v>8910</v>
      </c>
    </row>
    <row r="3775" spans="1:7" x14ac:dyDescent="0.3">
      <c r="A3775" s="2">
        <v>43654</v>
      </c>
      <c r="B3775" s="3" t="s">
        <v>32</v>
      </c>
      <c r="C3775" s="4" t="s">
        <v>14</v>
      </c>
      <c r="D3775" s="4">
        <v>600</v>
      </c>
      <c r="E3775" s="4" t="s">
        <v>2</v>
      </c>
      <c r="F3775" s="5">
        <v>10.9</v>
      </c>
      <c r="G3775" s="7">
        <v>6540</v>
      </c>
    </row>
    <row r="3776" spans="1:7" x14ac:dyDescent="0.3">
      <c r="A3776" s="2">
        <v>43668</v>
      </c>
      <c r="B3776" s="3" t="s">
        <v>32</v>
      </c>
      <c r="C3776" s="4" t="s">
        <v>14</v>
      </c>
      <c r="D3776" s="4">
        <v>1228</v>
      </c>
      <c r="E3776" s="4" t="s">
        <v>1</v>
      </c>
      <c r="F3776" s="5">
        <v>31</v>
      </c>
      <c r="G3776" s="7">
        <v>38068</v>
      </c>
    </row>
    <row r="3777" spans="1:7" x14ac:dyDescent="0.3">
      <c r="A3777" s="2">
        <v>43696</v>
      </c>
      <c r="B3777" s="3" t="s">
        <v>32</v>
      </c>
      <c r="C3777" s="4" t="s">
        <v>14</v>
      </c>
      <c r="D3777" s="4">
        <v>1084</v>
      </c>
      <c r="E3777" s="4" t="s">
        <v>1</v>
      </c>
      <c r="F3777" s="5">
        <v>29</v>
      </c>
      <c r="G3777" s="7">
        <v>31436</v>
      </c>
    </row>
    <row r="3778" spans="1:7" x14ac:dyDescent="0.3">
      <c r="A3778" s="2">
        <v>43739</v>
      </c>
      <c r="B3778" s="3" t="s">
        <v>32</v>
      </c>
      <c r="C3778" s="4" t="s">
        <v>14</v>
      </c>
      <c r="D3778" s="4">
        <v>558</v>
      </c>
      <c r="E3778" s="4" t="s">
        <v>1</v>
      </c>
      <c r="F3778" s="5">
        <v>29</v>
      </c>
      <c r="G3778" s="7">
        <v>16182</v>
      </c>
    </row>
    <row r="3779" spans="1:7" x14ac:dyDescent="0.3">
      <c r="A3779" s="2">
        <v>43741</v>
      </c>
      <c r="B3779" s="3" t="s">
        <v>32</v>
      </c>
      <c r="C3779" s="4" t="s">
        <v>14</v>
      </c>
      <c r="D3779" s="4">
        <v>612</v>
      </c>
      <c r="E3779" s="4" t="s">
        <v>1</v>
      </c>
      <c r="F3779" s="5">
        <v>29</v>
      </c>
      <c r="G3779" s="7">
        <v>17748</v>
      </c>
    </row>
    <row r="3780" spans="1:7" x14ac:dyDescent="0.3">
      <c r="A3780" s="2">
        <v>43820</v>
      </c>
      <c r="B3780" s="3" t="s">
        <v>32</v>
      </c>
      <c r="C3780" s="4" t="s">
        <v>14</v>
      </c>
      <c r="D3780" s="4">
        <v>1204</v>
      </c>
      <c r="E3780" s="4" t="s">
        <v>1</v>
      </c>
      <c r="F3780" s="5">
        <v>26</v>
      </c>
      <c r="G3780" s="7">
        <v>31304</v>
      </c>
    </row>
    <row r="3781" spans="1:7" x14ac:dyDescent="0.3">
      <c r="A3781" s="2">
        <v>43839</v>
      </c>
      <c r="B3781" s="3" t="s">
        <v>32</v>
      </c>
      <c r="C3781" s="4" t="s">
        <v>14</v>
      </c>
      <c r="D3781" s="4">
        <v>1032</v>
      </c>
      <c r="E3781" s="4" t="s">
        <v>1</v>
      </c>
      <c r="F3781" s="5">
        <v>26</v>
      </c>
      <c r="G3781" s="7">
        <v>26832</v>
      </c>
    </row>
    <row r="3782" spans="1:7" x14ac:dyDescent="0.3">
      <c r="A3782" s="2">
        <v>43864</v>
      </c>
      <c r="B3782" s="3" t="s">
        <v>32</v>
      </c>
      <c r="C3782" s="4" t="s">
        <v>14</v>
      </c>
      <c r="D3782" s="4">
        <v>1248</v>
      </c>
      <c r="E3782" s="4" t="s">
        <v>1</v>
      </c>
      <c r="F3782" s="5">
        <v>26</v>
      </c>
      <c r="G3782" s="7">
        <v>32448</v>
      </c>
    </row>
    <row r="3783" spans="1:7" x14ac:dyDescent="0.3">
      <c r="A3783" s="2">
        <v>43896</v>
      </c>
      <c r="B3783" s="3" t="s">
        <v>32</v>
      </c>
      <c r="C3783" s="4" t="s">
        <v>14</v>
      </c>
      <c r="D3783" s="4">
        <v>1068</v>
      </c>
      <c r="E3783" s="4" t="s">
        <v>1</v>
      </c>
      <c r="F3783" s="5">
        <v>26</v>
      </c>
      <c r="G3783" s="7">
        <v>27768</v>
      </c>
    </row>
    <row r="3784" spans="1:7" x14ac:dyDescent="0.3">
      <c r="A3784" s="2">
        <v>44001</v>
      </c>
      <c r="B3784" s="3" t="s">
        <v>32</v>
      </c>
      <c r="C3784" s="4" t="s">
        <v>14</v>
      </c>
      <c r="D3784" s="4">
        <v>606</v>
      </c>
      <c r="E3784" s="4" t="s">
        <v>1</v>
      </c>
      <c r="F3784" s="5">
        <v>27.5</v>
      </c>
      <c r="G3784" s="7">
        <v>16665</v>
      </c>
    </row>
    <row r="3785" spans="1:7" x14ac:dyDescent="0.3">
      <c r="A3785" s="2">
        <v>44040</v>
      </c>
      <c r="B3785" s="3" t="s">
        <v>32</v>
      </c>
      <c r="C3785" s="4" t="s">
        <v>13</v>
      </c>
      <c r="D3785" s="4">
        <v>500</v>
      </c>
      <c r="E3785" s="4" t="s">
        <v>2</v>
      </c>
      <c r="F3785" s="5">
        <v>12.5</v>
      </c>
      <c r="G3785" s="7">
        <v>6250</v>
      </c>
    </row>
    <row r="3786" spans="1:7" x14ac:dyDescent="0.3">
      <c r="A3786" s="2">
        <v>44055</v>
      </c>
      <c r="B3786" s="3" t="s">
        <v>32</v>
      </c>
      <c r="C3786" s="4" t="s">
        <v>14</v>
      </c>
      <c r="D3786" s="4">
        <v>564</v>
      </c>
      <c r="E3786" s="4" t="s">
        <v>1</v>
      </c>
      <c r="F3786" s="5">
        <v>27.5</v>
      </c>
      <c r="G3786" s="7">
        <v>15510</v>
      </c>
    </row>
    <row r="3787" spans="1:7" x14ac:dyDescent="0.3">
      <c r="A3787" s="2">
        <v>44056</v>
      </c>
      <c r="B3787" s="3" t="s">
        <v>32</v>
      </c>
      <c r="C3787" s="4" t="s">
        <v>14</v>
      </c>
      <c r="D3787" s="4">
        <v>544</v>
      </c>
      <c r="E3787" s="4" t="s">
        <v>1</v>
      </c>
      <c r="F3787" s="5">
        <v>27.5</v>
      </c>
      <c r="G3787" s="7">
        <v>14960</v>
      </c>
    </row>
    <row r="3788" spans="1:7" x14ac:dyDescent="0.3">
      <c r="A3788" s="2">
        <v>44069</v>
      </c>
      <c r="B3788" s="3" t="s">
        <v>32</v>
      </c>
      <c r="C3788" s="4" t="s">
        <v>14</v>
      </c>
      <c r="D3788" s="4">
        <v>474</v>
      </c>
      <c r="E3788" s="4" t="s">
        <v>1</v>
      </c>
      <c r="F3788" s="5">
        <v>28.5</v>
      </c>
      <c r="G3788" s="7">
        <v>13509</v>
      </c>
    </row>
    <row r="3789" spans="1:7" x14ac:dyDescent="0.3">
      <c r="A3789" s="2">
        <v>44099</v>
      </c>
      <c r="B3789" s="3" t="s">
        <v>32</v>
      </c>
      <c r="C3789" s="4" t="s">
        <v>14</v>
      </c>
      <c r="D3789" s="4">
        <v>1080</v>
      </c>
      <c r="E3789" s="4" t="s">
        <v>1</v>
      </c>
      <c r="F3789" s="5">
        <v>28.5</v>
      </c>
      <c r="G3789" s="7">
        <v>30780</v>
      </c>
    </row>
    <row r="3790" spans="1:7" x14ac:dyDescent="0.3">
      <c r="A3790" s="2">
        <v>44116</v>
      </c>
      <c r="B3790" s="3" t="s">
        <v>32</v>
      </c>
      <c r="C3790" s="4" t="s">
        <v>14</v>
      </c>
      <c r="D3790" s="4">
        <v>137</v>
      </c>
      <c r="E3790" s="4" t="s">
        <v>1</v>
      </c>
      <c r="F3790" s="5">
        <v>32.5</v>
      </c>
      <c r="G3790" s="7">
        <v>4452.5</v>
      </c>
    </row>
    <row r="3791" spans="1:7" x14ac:dyDescent="0.3">
      <c r="A3791" s="2">
        <v>44118</v>
      </c>
      <c r="B3791" s="3" t="s">
        <v>32</v>
      </c>
      <c r="C3791" s="4" t="s">
        <v>14</v>
      </c>
      <c r="D3791" s="4">
        <v>464</v>
      </c>
      <c r="E3791" s="4" t="s">
        <v>1</v>
      </c>
      <c r="F3791" s="5">
        <v>28.5</v>
      </c>
      <c r="G3791" s="7">
        <v>13224</v>
      </c>
    </row>
    <row r="3792" spans="1:7" x14ac:dyDescent="0.3">
      <c r="A3792" s="2">
        <v>44119</v>
      </c>
      <c r="B3792" s="3" t="s">
        <v>32</v>
      </c>
      <c r="C3792" s="4" t="s">
        <v>14</v>
      </c>
      <c r="D3792" s="4">
        <v>762</v>
      </c>
      <c r="E3792" s="4" t="s">
        <v>1</v>
      </c>
      <c r="F3792" s="5">
        <v>28.5</v>
      </c>
      <c r="G3792" s="7">
        <v>21717</v>
      </c>
    </row>
    <row r="3793" spans="1:7" x14ac:dyDescent="0.3">
      <c r="A3793" s="2">
        <v>44142</v>
      </c>
      <c r="B3793" s="3" t="s">
        <v>32</v>
      </c>
      <c r="C3793" s="4" t="s">
        <v>14</v>
      </c>
      <c r="D3793" s="4">
        <v>1308</v>
      </c>
      <c r="E3793" s="4" t="s">
        <v>1</v>
      </c>
      <c r="F3793" s="5">
        <v>28.5</v>
      </c>
      <c r="G3793" s="7">
        <v>37278</v>
      </c>
    </row>
    <row r="3794" spans="1:7" x14ac:dyDescent="0.3">
      <c r="A3794" s="2">
        <v>44149</v>
      </c>
      <c r="B3794" s="3" t="s">
        <v>32</v>
      </c>
      <c r="C3794" s="4" t="s">
        <v>13</v>
      </c>
      <c r="D3794" s="4">
        <v>501</v>
      </c>
      <c r="E3794" s="4" t="s">
        <v>2</v>
      </c>
      <c r="F3794" s="5">
        <v>12.5</v>
      </c>
      <c r="G3794" s="7">
        <v>6262.5</v>
      </c>
    </row>
    <row r="3795" spans="1:7" x14ac:dyDescent="0.3">
      <c r="A3795" s="2">
        <v>44162</v>
      </c>
      <c r="B3795" s="3" t="s">
        <v>32</v>
      </c>
      <c r="C3795" s="4" t="s">
        <v>14</v>
      </c>
      <c r="D3795" s="4">
        <v>1128</v>
      </c>
      <c r="E3795" s="4" t="s">
        <v>1</v>
      </c>
      <c r="F3795" s="5">
        <v>30</v>
      </c>
      <c r="G3795" s="7">
        <v>33840</v>
      </c>
    </row>
    <row r="3796" spans="1:7" x14ac:dyDescent="0.3">
      <c r="A3796" s="2">
        <v>44180</v>
      </c>
      <c r="B3796" s="3" t="s">
        <v>32</v>
      </c>
      <c r="C3796" s="4" t="s">
        <v>14</v>
      </c>
      <c r="D3796" s="4">
        <v>1124</v>
      </c>
      <c r="E3796" s="4" t="s">
        <v>1</v>
      </c>
      <c r="F3796" s="5">
        <v>34.5</v>
      </c>
      <c r="G3796" s="7">
        <v>38778</v>
      </c>
    </row>
    <row r="3797" spans="1:7" x14ac:dyDescent="0.3">
      <c r="A3797" s="2">
        <v>44195</v>
      </c>
      <c r="B3797" s="3" t="s">
        <v>32</v>
      </c>
      <c r="C3797" s="4" t="s">
        <v>14</v>
      </c>
      <c r="D3797" s="4">
        <v>568</v>
      </c>
      <c r="E3797" s="4" t="s">
        <v>1</v>
      </c>
      <c r="F3797" s="5">
        <v>35</v>
      </c>
      <c r="G3797" s="7">
        <v>19880</v>
      </c>
    </row>
    <row r="3798" spans="1:7" x14ac:dyDescent="0.3">
      <c r="A3798" s="2">
        <v>44197</v>
      </c>
      <c r="B3798" s="3" t="s">
        <v>32</v>
      </c>
      <c r="C3798" s="4" t="s">
        <v>14</v>
      </c>
      <c r="D3798" s="4">
        <v>440</v>
      </c>
      <c r="E3798" s="4" t="s">
        <v>1</v>
      </c>
      <c r="F3798" s="5">
        <v>35</v>
      </c>
      <c r="G3798" s="7">
        <v>15400</v>
      </c>
    </row>
    <row r="3799" spans="1:7" x14ac:dyDescent="0.3">
      <c r="A3799" s="2">
        <v>44203</v>
      </c>
      <c r="B3799" s="3" t="s">
        <v>32</v>
      </c>
      <c r="C3799" s="4" t="s">
        <v>14</v>
      </c>
      <c r="D3799" s="4">
        <v>580</v>
      </c>
      <c r="E3799" s="4" t="s">
        <v>1</v>
      </c>
      <c r="F3799" s="5">
        <v>35</v>
      </c>
      <c r="G3799" s="7">
        <v>20300</v>
      </c>
    </row>
    <row r="3800" spans="1:7" x14ac:dyDescent="0.3">
      <c r="A3800" s="2">
        <v>44205</v>
      </c>
      <c r="B3800" s="3" t="s">
        <v>32</v>
      </c>
      <c r="C3800" s="4" t="s">
        <v>14</v>
      </c>
      <c r="D3800" s="4">
        <v>1222</v>
      </c>
      <c r="E3800" s="4" t="s">
        <v>1</v>
      </c>
      <c r="F3800" s="5">
        <v>35</v>
      </c>
      <c r="G3800" s="7">
        <v>42770</v>
      </c>
    </row>
    <row r="3801" spans="1:7" x14ac:dyDescent="0.3">
      <c r="A3801" s="2">
        <v>44229</v>
      </c>
      <c r="B3801" s="3" t="s">
        <v>32</v>
      </c>
      <c r="C3801" s="4" t="s">
        <v>14</v>
      </c>
      <c r="D3801" s="4">
        <v>1056</v>
      </c>
      <c r="E3801" s="4" t="s">
        <v>1</v>
      </c>
      <c r="F3801" s="5">
        <v>36</v>
      </c>
      <c r="G3801" s="7">
        <v>38016</v>
      </c>
    </row>
    <row r="3802" spans="1:7" x14ac:dyDescent="0.3">
      <c r="A3802" s="2">
        <v>44231</v>
      </c>
      <c r="B3802" s="3" t="s">
        <v>32</v>
      </c>
      <c r="C3802" s="4" t="s">
        <v>14</v>
      </c>
      <c r="D3802" s="4">
        <v>458</v>
      </c>
      <c r="E3802" s="4" t="s">
        <v>1</v>
      </c>
      <c r="F3802" s="5">
        <v>36</v>
      </c>
      <c r="G3802" s="7">
        <v>16488</v>
      </c>
    </row>
    <row r="3803" spans="1:7" x14ac:dyDescent="0.3">
      <c r="A3803" s="2">
        <v>44236</v>
      </c>
      <c r="B3803" s="3" t="s">
        <v>32</v>
      </c>
      <c r="C3803" s="4" t="s">
        <v>14</v>
      </c>
      <c r="D3803" s="4">
        <v>97</v>
      </c>
      <c r="E3803" s="4" t="s">
        <v>1</v>
      </c>
      <c r="F3803" s="5">
        <v>36.5</v>
      </c>
      <c r="G3803" s="7">
        <v>3540.5</v>
      </c>
    </row>
    <row r="3804" spans="1:7" x14ac:dyDescent="0.3">
      <c r="A3804" s="2">
        <v>44251</v>
      </c>
      <c r="B3804" s="3" t="s">
        <v>32</v>
      </c>
      <c r="C3804" s="4" t="s">
        <v>13</v>
      </c>
      <c r="D3804" s="4">
        <v>500</v>
      </c>
      <c r="E3804" s="4" t="s">
        <v>2</v>
      </c>
      <c r="F3804" s="5">
        <v>16</v>
      </c>
      <c r="G3804" s="7">
        <v>8000</v>
      </c>
    </row>
    <row r="3805" spans="1:7" x14ac:dyDescent="0.3">
      <c r="A3805" s="2">
        <v>44251</v>
      </c>
      <c r="B3805" s="3" t="s">
        <v>32</v>
      </c>
      <c r="C3805" s="4" t="s">
        <v>13</v>
      </c>
      <c r="D3805" s="4">
        <v>500</v>
      </c>
      <c r="E3805" s="4" t="s">
        <v>2</v>
      </c>
      <c r="F3805" s="5">
        <v>14.5</v>
      </c>
      <c r="G3805" s="7">
        <v>7250</v>
      </c>
    </row>
    <row r="3806" spans="1:7" x14ac:dyDescent="0.3">
      <c r="A3806" s="2">
        <v>44253</v>
      </c>
      <c r="B3806" s="3" t="s">
        <v>32</v>
      </c>
      <c r="C3806" s="4" t="s">
        <v>14</v>
      </c>
      <c r="D3806" s="4">
        <v>598</v>
      </c>
      <c r="E3806" s="4" t="s">
        <v>1</v>
      </c>
      <c r="F3806" s="5">
        <v>36.5</v>
      </c>
      <c r="G3806" s="7">
        <v>21827</v>
      </c>
    </row>
    <row r="3807" spans="1:7" x14ac:dyDescent="0.3">
      <c r="A3807" s="2">
        <v>44254</v>
      </c>
      <c r="B3807" s="3" t="s">
        <v>32</v>
      </c>
      <c r="C3807" s="4" t="s">
        <v>14</v>
      </c>
      <c r="D3807" s="4">
        <v>568</v>
      </c>
      <c r="E3807" s="4" t="s">
        <v>1</v>
      </c>
      <c r="F3807" s="5">
        <v>36.5</v>
      </c>
      <c r="G3807" s="7">
        <v>20732</v>
      </c>
    </row>
    <row r="3808" spans="1:7" x14ac:dyDescent="0.3">
      <c r="A3808" s="2">
        <v>44265</v>
      </c>
      <c r="B3808" s="3" t="s">
        <v>32</v>
      </c>
      <c r="C3808" s="4" t="s">
        <v>14</v>
      </c>
      <c r="D3808" s="4">
        <v>650</v>
      </c>
      <c r="E3808" s="4" t="s">
        <v>1</v>
      </c>
      <c r="F3808" s="5">
        <v>44.5</v>
      </c>
      <c r="G3808" s="7">
        <v>28925</v>
      </c>
    </row>
    <row r="3809" spans="1:7" x14ac:dyDescent="0.3">
      <c r="A3809" s="2">
        <v>44266</v>
      </c>
      <c r="B3809" s="3" t="s">
        <v>32</v>
      </c>
      <c r="C3809" s="4" t="s">
        <v>14</v>
      </c>
      <c r="D3809" s="4">
        <v>644</v>
      </c>
      <c r="E3809" s="4" t="s">
        <v>1</v>
      </c>
      <c r="F3809" s="5">
        <v>44.5</v>
      </c>
      <c r="G3809" s="7">
        <v>28658</v>
      </c>
    </row>
    <row r="3810" spans="1:7" x14ac:dyDescent="0.3">
      <c r="A3810" s="2">
        <v>44272</v>
      </c>
      <c r="B3810" s="3" t="s">
        <v>32</v>
      </c>
      <c r="C3810" s="4" t="s">
        <v>14</v>
      </c>
      <c r="D3810" s="4">
        <v>514</v>
      </c>
      <c r="E3810" s="4" t="s">
        <v>1</v>
      </c>
      <c r="F3810" s="5">
        <v>48.5</v>
      </c>
      <c r="G3810" s="7">
        <v>24929</v>
      </c>
    </row>
    <row r="3811" spans="1:7" x14ac:dyDescent="0.3">
      <c r="A3811" s="2">
        <v>44273</v>
      </c>
      <c r="B3811" s="3" t="s">
        <v>32</v>
      </c>
      <c r="C3811" s="4" t="s">
        <v>14</v>
      </c>
      <c r="D3811" s="4">
        <v>538</v>
      </c>
      <c r="E3811" s="4" t="s">
        <v>1</v>
      </c>
      <c r="F3811" s="5">
        <v>48.5</v>
      </c>
      <c r="G3811" s="7">
        <v>26093</v>
      </c>
    </row>
    <row r="3812" spans="1:7" x14ac:dyDescent="0.3">
      <c r="A3812" s="2">
        <v>44282</v>
      </c>
      <c r="B3812" s="3" t="s">
        <v>32</v>
      </c>
      <c r="C3812" s="4" t="s">
        <v>14</v>
      </c>
      <c r="D3812" s="4">
        <v>1195</v>
      </c>
      <c r="E3812" s="4" t="s">
        <v>1</v>
      </c>
      <c r="F3812" s="5">
        <v>48.5</v>
      </c>
      <c r="G3812" s="7">
        <v>57957.5</v>
      </c>
    </row>
    <row r="3813" spans="1:7" x14ac:dyDescent="0.3">
      <c r="A3813" s="2">
        <v>44298</v>
      </c>
      <c r="B3813" s="3" t="s">
        <v>32</v>
      </c>
      <c r="C3813" s="4" t="s">
        <v>14</v>
      </c>
      <c r="D3813" s="4">
        <v>1085</v>
      </c>
      <c r="E3813" s="4" t="s">
        <v>1</v>
      </c>
      <c r="F3813" s="5">
        <v>48.5</v>
      </c>
      <c r="G3813" s="7">
        <v>52622.5</v>
      </c>
    </row>
    <row r="3814" spans="1:7" x14ac:dyDescent="0.3">
      <c r="A3814" s="2">
        <v>44312</v>
      </c>
      <c r="B3814" s="3" t="s">
        <v>32</v>
      </c>
      <c r="C3814" s="4" t="s">
        <v>14</v>
      </c>
      <c r="D3814" s="4">
        <v>1060</v>
      </c>
      <c r="E3814" s="4" t="s">
        <v>1</v>
      </c>
      <c r="F3814" s="5">
        <v>48.5</v>
      </c>
      <c r="G3814" s="7">
        <v>51410</v>
      </c>
    </row>
    <row r="3815" spans="1:7" x14ac:dyDescent="0.3">
      <c r="A3815" s="2">
        <v>44326</v>
      </c>
      <c r="B3815" s="3" t="s">
        <v>32</v>
      </c>
      <c r="C3815" s="4" t="s">
        <v>14</v>
      </c>
      <c r="D3815" s="4">
        <v>574</v>
      </c>
      <c r="E3815" s="4" t="s">
        <v>1</v>
      </c>
      <c r="F3815" s="5">
        <v>48</v>
      </c>
      <c r="G3815" s="7">
        <v>27552</v>
      </c>
    </row>
    <row r="3816" spans="1:7" x14ac:dyDescent="0.3">
      <c r="A3816" s="2">
        <v>44327</v>
      </c>
      <c r="B3816" s="3" t="s">
        <v>32</v>
      </c>
      <c r="C3816" s="4" t="s">
        <v>14</v>
      </c>
      <c r="D3816" s="4">
        <v>564</v>
      </c>
      <c r="E3816" s="4" t="s">
        <v>1</v>
      </c>
      <c r="F3816" s="5">
        <v>48</v>
      </c>
      <c r="G3816" s="7">
        <v>27072</v>
      </c>
    </row>
    <row r="3817" spans="1:7" x14ac:dyDescent="0.3">
      <c r="A3817" s="2">
        <v>44355</v>
      </c>
      <c r="B3817" s="3" t="s">
        <v>32</v>
      </c>
      <c r="C3817" s="4" t="s">
        <v>14</v>
      </c>
      <c r="D3817" s="4">
        <v>585</v>
      </c>
      <c r="E3817" s="4" t="s">
        <v>1</v>
      </c>
      <c r="F3817" s="5">
        <v>48</v>
      </c>
      <c r="G3817" s="7">
        <v>28080</v>
      </c>
    </row>
    <row r="3818" spans="1:7" x14ac:dyDescent="0.3">
      <c r="A3818" s="2">
        <v>44356</v>
      </c>
      <c r="B3818" s="3" t="s">
        <v>32</v>
      </c>
      <c r="C3818" s="4" t="s">
        <v>14</v>
      </c>
      <c r="D3818" s="4">
        <v>550</v>
      </c>
      <c r="E3818" s="4" t="s">
        <v>1</v>
      </c>
      <c r="F3818" s="5">
        <v>48</v>
      </c>
      <c r="G3818" s="7">
        <v>26400</v>
      </c>
    </row>
    <row r="3819" spans="1:7" x14ac:dyDescent="0.3">
      <c r="A3819" s="2">
        <v>44368</v>
      </c>
      <c r="B3819" s="3" t="s">
        <v>32</v>
      </c>
      <c r="C3819" s="4" t="s">
        <v>11</v>
      </c>
      <c r="D3819" s="4">
        <v>462</v>
      </c>
      <c r="E3819" s="4" t="s">
        <v>1</v>
      </c>
      <c r="F3819" s="5">
        <v>38.5</v>
      </c>
      <c r="G3819" s="7">
        <v>17787</v>
      </c>
    </row>
    <row r="3820" spans="1:7" x14ac:dyDescent="0.3">
      <c r="A3820" s="2">
        <v>44369</v>
      </c>
      <c r="B3820" s="3" t="s">
        <v>32</v>
      </c>
      <c r="C3820" s="4" t="s">
        <v>14</v>
      </c>
      <c r="D3820" s="4">
        <v>576</v>
      </c>
      <c r="E3820" s="4" t="s">
        <v>1</v>
      </c>
      <c r="F3820" s="5">
        <v>48</v>
      </c>
      <c r="G3820" s="7">
        <v>27648</v>
      </c>
    </row>
    <row r="3821" spans="1:7" x14ac:dyDescent="0.3">
      <c r="A3821" s="2">
        <v>44369</v>
      </c>
      <c r="B3821" s="3" t="s">
        <v>32</v>
      </c>
      <c r="C3821" s="4" t="s">
        <v>14</v>
      </c>
      <c r="D3821" s="4">
        <v>340</v>
      </c>
      <c r="E3821" s="4" t="s">
        <v>1</v>
      </c>
      <c r="F3821" s="5">
        <v>38.5</v>
      </c>
      <c r="G3821" s="7">
        <v>13090</v>
      </c>
    </row>
    <row r="3822" spans="1:7" x14ac:dyDescent="0.3">
      <c r="A3822" s="2">
        <v>44379</v>
      </c>
      <c r="B3822" s="3" t="s">
        <v>32</v>
      </c>
      <c r="C3822" s="4" t="s">
        <v>14</v>
      </c>
      <c r="D3822" s="4">
        <v>1205</v>
      </c>
      <c r="E3822" s="4" t="s">
        <v>1</v>
      </c>
      <c r="F3822" s="5">
        <v>48</v>
      </c>
      <c r="G3822" s="7">
        <v>57840</v>
      </c>
    </row>
    <row r="3823" spans="1:7" x14ac:dyDescent="0.3">
      <c r="A3823" s="2">
        <v>44399</v>
      </c>
      <c r="B3823" s="3" t="s">
        <v>32</v>
      </c>
      <c r="C3823" s="4" t="s">
        <v>11</v>
      </c>
      <c r="D3823" s="4">
        <v>1130</v>
      </c>
      <c r="E3823" s="4" t="s">
        <v>1</v>
      </c>
      <c r="F3823" s="5">
        <v>48.5</v>
      </c>
      <c r="G3823" s="7">
        <v>54805</v>
      </c>
    </row>
    <row r="3824" spans="1:7" x14ac:dyDescent="0.3">
      <c r="A3824" s="2">
        <v>44411</v>
      </c>
      <c r="B3824" s="3" t="s">
        <v>32</v>
      </c>
      <c r="C3824" s="4" t="s">
        <v>13</v>
      </c>
      <c r="D3824" s="4">
        <v>1007</v>
      </c>
      <c r="E3824" s="4" t="s">
        <v>2</v>
      </c>
      <c r="F3824" s="5">
        <v>16</v>
      </c>
      <c r="G3824" s="7">
        <v>16112</v>
      </c>
    </row>
    <row r="3825" spans="1:7" x14ac:dyDescent="0.3">
      <c r="A3825" s="2">
        <v>44411</v>
      </c>
      <c r="B3825" s="3" t="s">
        <v>32</v>
      </c>
      <c r="C3825" s="4" t="s">
        <v>13</v>
      </c>
      <c r="D3825" s="4">
        <v>1007</v>
      </c>
      <c r="E3825" s="4" t="s">
        <v>2</v>
      </c>
      <c r="F3825" s="5">
        <v>14.5</v>
      </c>
      <c r="G3825" s="7">
        <v>14601.5</v>
      </c>
    </row>
    <row r="3826" spans="1:7" x14ac:dyDescent="0.3">
      <c r="A3826" s="2">
        <v>44421</v>
      </c>
      <c r="B3826" s="3" t="s">
        <v>32</v>
      </c>
      <c r="C3826" s="4" t="s">
        <v>14</v>
      </c>
      <c r="D3826" s="4">
        <v>550</v>
      </c>
      <c r="E3826" s="4" t="s">
        <v>1</v>
      </c>
      <c r="F3826" s="5">
        <v>48.5</v>
      </c>
      <c r="G3826" s="7">
        <v>26675</v>
      </c>
    </row>
    <row r="3827" spans="1:7" x14ac:dyDescent="0.3">
      <c r="A3827" s="2">
        <v>44426</v>
      </c>
      <c r="B3827" s="3" t="s">
        <v>32</v>
      </c>
      <c r="C3827" s="4" t="s">
        <v>14</v>
      </c>
      <c r="D3827" s="4">
        <v>476</v>
      </c>
      <c r="E3827" s="4" t="s">
        <v>1</v>
      </c>
      <c r="F3827" s="5">
        <v>48.5</v>
      </c>
      <c r="G3827" s="7">
        <v>23086</v>
      </c>
    </row>
    <row r="3828" spans="1:7" x14ac:dyDescent="0.3">
      <c r="A3828" s="2">
        <v>44427</v>
      </c>
      <c r="B3828" s="3" t="s">
        <v>32</v>
      </c>
      <c r="C3828" s="4" t="s">
        <v>14</v>
      </c>
      <c r="D3828" s="4">
        <v>1220</v>
      </c>
      <c r="E3828" s="4" t="s">
        <v>1</v>
      </c>
      <c r="F3828" s="5">
        <v>48.5</v>
      </c>
      <c r="G3828" s="7">
        <v>59170</v>
      </c>
    </row>
    <row r="3829" spans="1:7" x14ac:dyDescent="0.3">
      <c r="A3829" s="2">
        <v>44441</v>
      </c>
      <c r="B3829" s="3" t="s">
        <v>32</v>
      </c>
      <c r="C3829" s="4" t="s">
        <v>11</v>
      </c>
      <c r="D3829" s="4">
        <v>1285</v>
      </c>
      <c r="E3829" s="4" t="s">
        <v>1</v>
      </c>
      <c r="F3829" s="5">
        <v>48.5</v>
      </c>
      <c r="G3829" s="7">
        <v>62322.5</v>
      </c>
    </row>
    <row r="3830" spans="1:7" x14ac:dyDescent="0.3">
      <c r="A3830" s="2">
        <v>44457</v>
      </c>
      <c r="B3830" s="3" t="s">
        <v>32</v>
      </c>
      <c r="C3830" s="4" t="s">
        <v>14</v>
      </c>
      <c r="D3830" s="4">
        <v>222</v>
      </c>
      <c r="E3830" s="4" t="s">
        <v>1</v>
      </c>
      <c r="F3830" s="5">
        <v>42.5</v>
      </c>
      <c r="G3830" s="7">
        <v>9435</v>
      </c>
    </row>
    <row r="3831" spans="1:7" x14ac:dyDescent="0.3">
      <c r="A3831" s="2">
        <v>44460</v>
      </c>
      <c r="B3831" s="3" t="s">
        <v>32</v>
      </c>
      <c r="C3831" s="4" t="s">
        <v>14</v>
      </c>
      <c r="D3831" s="4">
        <v>1122</v>
      </c>
      <c r="E3831" s="4" t="s">
        <v>1</v>
      </c>
      <c r="F3831" s="5">
        <v>38.5</v>
      </c>
      <c r="G3831" s="7">
        <v>43197</v>
      </c>
    </row>
    <row r="3832" spans="1:7" x14ac:dyDescent="0.3">
      <c r="A3832" s="2">
        <v>44471</v>
      </c>
      <c r="B3832" s="3" t="s">
        <v>32</v>
      </c>
      <c r="C3832" s="4" t="s">
        <v>14</v>
      </c>
      <c r="D3832" s="4">
        <v>1160</v>
      </c>
      <c r="E3832" s="4" t="s">
        <v>1</v>
      </c>
      <c r="F3832" s="5">
        <v>39</v>
      </c>
      <c r="G3832" s="7">
        <v>45240</v>
      </c>
    </row>
    <row r="3833" spans="1:7" x14ac:dyDescent="0.3">
      <c r="A3833" s="2">
        <v>44474</v>
      </c>
      <c r="B3833" s="3" t="s">
        <v>32</v>
      </c>
      <c r="C3833" s="4" t="s">
        <v>14</v>
      </c>
      <c r="D3833" s="4">
        <v>1115</v>
      </c>
      <c r="E3833" s="4" t="s">
        <v>1</v>
      </c>
      <c r="F3833" s="5">
        <v>39.5</v>
      </c>
      <c r="G3833" s="7">
        <v>44042.5</v>
      </c>
    </row>
    <row r="3834" spans="1:7" x14ac:dyDescent="0.3">
      <c r="A3834" s="2">
        <v>44478</v>
      </c>
      <c r="B3834" s="3" t="s">
        <v>32</v>
      </c>
      <c r="C3834" s="4" t="s">
        <v>14</v>
      </c>
      <c r="D3834" s="4">
        <v>990</v>
      </c>
      <c r="E3834" s="4" t="s">
        <v>1</v>
      </c>
      <c r="F3834" s="5">
        <v>42</v>
      </c>
      <c r="G3834" s="7">
        <v>41580</v>
      </c>
    </row>
    <row r="3835" spans="1:7" x14ac:dyDescent="0.3">
      <c r="A3835" s="2">
        <v>44495</v>
      </c>
      <c r="B3835" s="3" t="s">
        <v>32</v>
      </c>
      <c r="C3835" s="4" t="s">
        <v>14</v>
      </c>
      <c r="D3835" s="4">
        <v>1095</v>
      </c>
      <c r="E3835" s="4" t="s">
        <v>1</v>
      </c>
      <c r="F3835" s="5">
        <v>46.5</v>
      </c>
      <c r="G3835" s="7">
        <v>50917.5</v>
      </c>
    </row>
    <row r="3836" spans="1:7" x14ac:dyDescent="0.3">
      <c r="A3836" s="2">
        <v>43585</v>
      </c>
      <c r="B3836" s="3" t="s">
        <v>47</v>
      </c>
      <c r="C3836" s="4" t="s">
        <v>15</v>
      </c>
      <c r="D3836" s="4">
        <v>21000</v>
      </c>
      <c r="E3836" s="4" t="s">
        <v>2</v>
      </c>
      <c r="F3836" s="5">
        <v>0.75</v>
      </c>
      <c r="G3836" s="7">
        <v>15750</v>
      </c>
    </row>
    <row r="3837" spans="1:7" x14ac:dyDescent="0.3">
      <c r="A3837" s="2">
        <v>43588</v>
      </c>
      <c r="B3837" s="3" t="s">
        <v>47</v>
      </c>
      <c r="C3837" s="4" t="s">
        <v>15</v>
      </c>
      <c r="D3837" s="4">
        <v>21000</v>
      </c>
      <c r="E3837" s="4" t="s">
        <v>2</v>
      </c>
      <c r="F3837" s="5">
        <v>0.75</v>
      </c>
      <c r="G3837" s="7">
        <v>15750</v>
      </c>
    </row>
    <row r="3838" spans="1:7" x14ac:dyDescent="0.3">
      <c r="A3838" s="2">
        <v>43592</v>
      </c>
      <c r="B3838" s="3" t="s">
        <v>47</v>
      </c>
      <c r="C3838" s="4" t="s">
        <v>15</v>
      </c>
      <c r="D3838" s="4">
        <v>21000</v>
      </c>
      <c r="E3838" s="4" t="s">
        <v>2</v>
      </c>
      <c r="F3838" s="5">
        <v>0.75</v>
      </c>
      <c r="G3838" s="7">
        <v>15750</v>
      </c>
    </row>
    <row r="3839" spans="1:7" x14ac:dyDescent="0.3">
      <c r="A3839" s="2">
        <v>43596</v>
      </c>
      <c r="B3839" s="3" t="s">
        <v>47</v>
      </c>
      <c r="C3839" s="4" t="s">
        <v>15</v>
      </c>
      <c r="D3839" s="4">
        <v>21000</v>
      </c>
      <c r="E3839" s="4" t="s">
        <v>2</v>
      </c>
      <c r="F3839" s="5">
        <v>0.75</v>
      </c>
      <c r="G3839" s="7">
        <v>15750</v>
      </c>
    </row>
    <row r="3840" spans="1:7" x14ac:dyDescent="0.3">
      <c r="A3840" s="2">
        <v>43598</v>
      </c>
      <c r="B3840" s="3" t="s">
        <v>47</v>
      </c>
      <c r="C3840" s="4" t="s">
        <v>15</v>
      </c>
      <c r="D3840" s="4">
        <v>21000</v>
      </c>
      <c r="E3840" s="4" t="s">
        <v>2</v>
      </c>
      <c r="F3840" s="5">
        <v>0.75</v>
      </c>
      <c r="G3840" s="7">
        <v>15750</v>
      </c>
    </row>
    <row r="3841" spans="1:7" x14ac:dyDescent="0.3">
      <c r="A3841" s="2">
        <v>43602</v>
      </c>
      <c r="B3841" s="3" t="s">
        <v>47</v>
      </c>
      <c r="C3841" s="4" t="s">
        <v>15</v>
      </c>
      <c r="D3841" s="4">
        <v>21000</v>
      </c>
      <c r="E3841" s="4" t="s">
        <v>2</v>
      </c>
      <c r="F3841" s="5">
        <v>0.75</v>
      </c>
      <c r="G3841" s="7">
        <v>15750</v>
      </c>
    </row>
    <row r="3842" spans="1:7" x14ac:dyDescent="0.3">
      <c r="A3842" s="2">
        <v>43606</v>
      </c>
      <c r="B3842" s="3" t="s">
        <v>47</v>
      </c>
      <c r="C3842" s="4" t="s">
        <v>15</v>
      </c>
      <c r="D3842" s="4">
        <v>21000</v>
      </c>
      <c r="E3842" s="4" t="s">
        <v>2</v>
      </c>
      <c r="F3842" s="5">
        <v>0.75</v>
      </c>
      <c r="G3842" s="7">
        <v>15750</v>
      </c>
    </row>
    <row r="3843" spans="1:7" x14ac:dyDescent="0.3">
      <c r="A3843" s="2">
        <v>43609</v>
      </c>
      <c r="B3843" s="3" t="s">
        <v>47</v>
      </c>
      <c r="C3843" s="4" t="s">
        <v>15</v>
      </c>
      <c r="D3843" s="4">
        <v>21000</v>
      </c>
      <c r="E3843" s="4" t="s">
        <v>2</v>
      </c>
      <c r="F3843" s="5">
        <v>0.75</v>
      </c>
      <c r="G3843" s="7">
        <v>15750</v>
      </c>
    </row>
    <row r="3844" spans="1:7" x14ac:dyDescent="0.3">
      <c r="A3844" s="2">
        <v>43614</v>
      </c>
      <c r="B3844" s="3" t="s">
        <v>47</v>
      </c>
      <c r="C3844" s="4" t="s">
        <v>15</v>
      </c>
      <c r="D3844" s="4">
        <v>21000</v>
      </c>
      <c r="E3844" s="4" t="s">
        <v>2</v>
      </c>
      <c r="F3844" s="5">
        <v>0.75</v>
      </c>
      <c r="G3844" s="7">
        <v>15750</v>
      </c>
    </row>
    <row r="3845" spans="1:7" x14ac:dyDescent="0.3">
      <c r="A3845" s="2">
        <v>43616</v>
      </c>
      <c r="B3845" s="3" t="s">
        <v>47</v>
      </c>
      <c r="C3845" s="4" t="s">
        <v>15</v>
      </c>
      <c r="D3845" s="4">
        <v>21000</v>
      </c>
      <c r="E3845" s="4" t="s">
        <v>2</v>
      </c>
      <c r="F3845" s="5">
        <v>0.75</v>
      </c>
      <c r="G3845" s="7">
        <v>15750</v>
      </c>
    </row>
    <row r="3846" spans="1:7" x14ac:dyDescent="0.3">
      <c r="A3846" s="2">
        <v>43620</v>
      </c>
      <c r="B3846" s="3" t="s">
        <v>47</v>
      </c>
      <c r="C3846" s="4" t="s">
        <v>15</v>
      </c>
      <c r="D3846" s="4">
        <v>21000</v>
      </c>
      <c r="E3846" s="4" t="s">
        <v>2</v>
      </c>
      <c r="F3846" s="5">
        <v>0.75</v>
      </c>
      <c r="G3846" s="7">
        <v>15750</v>
      </c>
    </row>
    <row r="3847" spans="1:7" x14ac:dyDescent="0.3">
      <c r="A3847" s="2">
        <v>43626</v>
      </c>
      <c r="B3847" s="3" t="s">
        <v>47</v>
      </c>
      <c r="C3847" s="4" t="s">
        <v>15</v>
      </c>
      <c r="D3847" s="4">
        <v>21000</v>
      </c>
      <c r="E3847" s="4" t="s">
        <v>2</v>
      </c>
      <c r="F3847" s="5">
        <v>0.75</v>
      </c>
      <c r="G3847" s="7">
        <v>15750</v>
      </c>
    </row>
    <row r="3848" spans="1:7" x14ac:dyDescent="0.3">
      <c r="A3848" s="2">
        <v>43633</v>
      </c>
      <c r="B3848" s="3" t="s">
        <v>47</v>
      </c>
      <c r="C3848" s="4" t="s">
        <v>15</v>
      </c>
      <c r="D3848" s="4">
        <v>21000</v>
      </c>
      <c r="E3848" s="4" t="s">
        <v>2</v>
      </c>
      <c r="F3848" s="5">
        <v>0.75</v>
      </c>
      <c r="G3848" s="7">
        <v>15750</v>
      </c>
    </row>
    <row r="3849" spans="1:7" x14ac:dyDescent="0.3">
      <c r="A3849" s="2">
        <v>43635</v>
      </c>
      <c r="B3849" s="3" t="s">
        <v>47</v>
      </c>
      <c r="C3849" s="4" t="s">
        <v>15</v>
      </c>
      <c r="D3849" s="4">
        <v>21000</v>
      </c>
      <c r="E3849" s="4" t="s">
        <v>2</v>
      </c>
      <c r="F3849" s="5">
        <v>0.75</v>
      </c>
      <c r="G3849" s="7">
        <v>15750</v>
      </c>
    </row>
    <row r="3850" spans="1:7" x14ac:dyDescent="0.3">
      <c r="A3850" s="2">
        <v>43636</v>
      </c>
      <c r="B3850" s="3" t="s">
        <v>47</v>
      </c>
      <c r="C3850" s="4" t="s">
        <v>15</v>
      </c>
      <c r="D3850" s="4">
        <v>21000</v>
      </c>
      <c r="E3850" s="4" t="s">
        <v>2</v>
      </c>
      <c r="F3850" s="5">
        <v>0.75</v>
      </c>
      <c r="G3850" s="7">
        <v>15750</v>
      </c>
    </row>
    <row r="3851" spans="1:7" x14ac:dyDescent="0.3">
      <c r="A3851" s="2">
        <v>43637</v>
      </c>
      <c r="B3851" s="3" t="s">
        <v>47</v>
      </c>
      <c r="C3851" s="4" t="s">
        <v>15</v>
      </c>
      <c r="D3851" s="4">
        <v>21000</v>
      </c>
      <c r="E3851" s="4" t="s">
        <v>2</v>
      </c>
      <c r="F3851" s="5">
        <v>0.75</v>
      </c>
      <c r="G3851" s="7">
        <v>15750</v>
      </c>
    </row>
    <row r="3852" spans="1:7" x14ac:dyDescent="0.3">
      <c r="A3852" s="2">
        <v>43641</v>
      </c>
      <c r="B3852" s="3" t="s">
        <v>47</v>
      </c>
      <c r="C3852" s="4" t="s">
        <v>15</v>
      </c>
      <c r="D3852" s="4">
        <v>21000</v>
      </c>
      <c r="E3852" s="4" t="s">
        <v>2</v>
      </c>
      <c r="F3852" s="5">
        <v>0.75</v>
      </c>
      <c r="G3852" s="7">
        <v>15750</v>
      </c>
    </row>
    <row r="3853" spans="1:7" x14ac:dyDescent="0.3">
      <c r="A3853" s="2">
        <v>43644</v>
      </c>
      <c r="B3853" s="3" t="s">
        <v>47</v>
      </c>
      <c r="C3853" s="4" t="s">
        <v>15</v>
      </c>
      <c r="D3853" s="4">
        <v>21000</v>
      </c>
      <c r="E3853" s="4" t="s">
        <v>2</v>
      </c>
      <c r="F3853" s="5">
        <v>0.75</v>
      </c>
      <c r="G3853" s="7">
        <v>15750</v>
      </c>
    </row>
    <row r="3854" spans="1:7" x14ac:dyDescent="0.3">
      <c r="A3854" s="2">
        <v>43645</v>
      </c>
      <c r="B3854" s="3" t="s">
        <v>47</v>
      </c>
      <c r="C3854" s="4" t="s">
        <v>15</v>
      </c>
      <c r="D3854" s="4">
        <v>21000</v>
      </c>
      <c r="E3854" s="4" t="s">
        <v>2</v>
      </c>
      <c r="F3854" s="5">
        <v>0.75</v>
      </c>
      <c r="G3854" s="7">
        <v>15750</v>
      </c>
    </row>
    <row r="3855" spans="1:7" x14ac:dyDescent="0.3">
      <c r="A3855" s="2">
        <v>43647</v>
      </c>
      <c r="B3855" s="3" t="s">
        <v>47</v>
      </c>
      <c r="C3855" s="4" t="s">
        <v>15</v>
      </c>
      <c r="D3855" s="4">
        <v>21000</v>
      </c>
      <c r="E3855" s="4" t="s">
        <v>2</v>
      </c>
      <c r="F3855" s="5">
        <v>0.75</v>
      </c>
      <c r="G3855" s="7">
        <v>15750</v>
      </c>
    </row>
    <row r="3856" spans="1:7" x14ac:dyDescent="0.3">
      <c r="A3856" s="2">
        <v>43647</v>
      </c>
      <c r="B3856" s="3" t="s">
        <v>47</v>
      </c>
      <c r="C3856" s="4" t="s">
        <v>15</v>
      </c>
      <c r="D3856" s="4">
        <v>21000</v>
      </c>
      <c r="E3856" s="4" t="s">
        <v>2</v>
      </c>
      <c r="F3856" s="5">
        <v>0.75</v>
      </c>
      <c r="G3856" s="7">
        <v>15750</v>
      </c>
    </row>
    <row r="3857" spans="1:7" x14ac:dyDescent="0.3">
      <c r="A3857" s="2">
        <v>43651</v>
      </c>
      <c r="B3857" s="3" t="s">
        <v>47</v>
      </c>
      <c r="C3857" s="4" t="s">
        <v>15</v>
      </c>
      <c r="D3857" s="4">
        <v>21000</v>
      </c>
      <c r="E3857" s="4" t="s">
        <v>2</v>
      </c>
      <c r="F3857" s="5">
        <v>0.75</v>
      </c>
      <c r="G3857" s="7">
        <v>15750</v>
      </c>
    </row>
    <row r="3858" spans="1:7" x14ac:dyDescent="0.3">
      <c r="A3858" s="2">
        <v>43651</v>
      </c>
      <c r="B3858" s="3" t="s">
        <v>47</v>
      </c>
      <c r="C3858" s="4" t="s">
        <v>15</v>
      </c>
      <c r="D3858" s="4">
        <v>21000</v>
      </c>
      <c r="E3858" s="4" t="s">
        <v>2</v>
      </c>
      <c r="F3858" s="5">
        <v>0.75</v>
      </c>
      <c r="G3858" s="7">
        <v>15750</v>
      </c>
    </row>
    <row r="3859" spans="1:7" x14ac:dyDescent="0.3">
      <c r="A3859" s="2">
        <v>43655</v>
      </c>
      <c r="B3859" s="3" t="s">
        <v>47</v>
      </c>
      <c r="C3859" s="4" t="s">
        <v>15</v>
      </c>
      <c r="D3859" s="4">
        <v>21000</v>
      </c>
      <c r="E3859" s="4" t="s">
        <v>2</v>
      </c>
      <c r="F3859" s="5">
        <v>0.75</v>
      </c>
      <c r="G3859" s="7">
        <v>15750</v>
      </c>
    </row>
    <row r="3860" spans="1:7" x14ac:dyDescent="0.3">
      <c r="A3860" s="2">
        <v>43655</v>
      </c>
      <c r="B3860" s="3" t="s">
        <v>47</v>
      </c>
      <c r="C3860" s="4" t="s">
        <v>15</v>
      </c>
      <c r="D3860" s="4">
        <v>21000</v>
      </c>
      <c r="E3860" s="4" t="s">
        <v>2</v>
      </c>
      <c r="F3860" s="5">
        <v>0.75</v>
      </c>
      <c r="G3860" s="7">
        <v>15750</v>
      </c>
    </row>
    <row r="3861" spans="1:7" x14ac:dyDescent="0.3">
      <c r="A3861" s="2">
        <v>43666</v>
      </c>
      <c r="B3861" s="3" t="s">
        <v>47</v>
      </c>
      <c r="C3861" s="4" t="s">
        <v>15</v>
      </c>
      <c r="D3861" s="4">
        <v>21000</v>
      </c>
      <c r="E3861" s="4" t="s">
        <v>2</v>
      </c>
      <c r="F3861" s="5">
        <v>0.75</v>
      </c>
      <c r="G3861" s="7">
        <v>15750</v>
      </c>
    </row>
    <row r="3862" spans="1:7" x14ac:dyDescent="0.3">
      <c r="A3862" s="2">
        <v>43668</v>
      </c>
      <c r="B3862" s="3" t="s">
        <v>47</v>
      </c>
      <c r="C3862" s="4" t="s">
        <v>15</v>
      </c>
      <c r="D3862" s="4">
        <v>21000</v>
      </c>
      <c r="E3862" s="4" t="s">
        <v>2</v>
      </c>
      <c r="F3862" s="5">
        <v>0.75</v>
      </c>
      <c r="G3862" s="7">
        <v>15750</v>
      </c>
    </row>
    <row r="3863" spans="1:7" x14ac:dyDescent="0.3">
      <c r="A3863" s="2">
        <v>43670</v>
      </c>
      <c r="B3863" s="3" t="s">
        <v>47</v>
      </c>
      <c r="C3863" s="4" t="s">
        <v>15</v>
      </c>
      <c r="D3863" s="4">
        <v>21000</v>
      </c>
      <c r="E3863" s="4" t="s">
        <v>2</v>
      </c>
      <c r="F3863" s="5">
        <v>0.75</v>
      </c>
      <c r="G3863" s="7">
        <v>15750</v>
      </c>
    </row>
    <row r="3864" spans="1:7" x14ac:dyDescent="0.3">
      <c r="A3864" s="2">
        <v>43672</v>
      </c>
      <c r="B3864" s="3" t="s">
        <v>47</v>
      </c>
      <c r="C3864" s="4" t="s">
        <v>15</v>
      </c>
      <c r="D3864" s="4">
        <v>21000</v>
      </c>
      <c r="E3864" s="4" t="s">
        <v>2</v>
      </c>
      <c r="F3864" s="5">
        <v>0.75</v>
      </c>
      <c r="G3864" s="7">
        <v>15750</v>
      </c>
    </row>
    <row r="3865" spans="1:7" x14ac:dyDescent="0.3">
      <c r="A3865" s="2">
        <v>43672</v>
      </c>
      <c r="B3865" s="3" t="s">
        <v>47</v>
      </c>
      <c r="C3865" s="4" t="s">
        <v>15</v>
      </c>
      <c r="D3865" s="4">
        <v>21000</v>
      </c>
      <c r="E3865" s="4" t="s">
        <v>2</v>
      </c>
      <c r="F3865" s="5">
        <v>0.75</v>
      </c>
      <c r="G3865" s="7">
        <v>15750</v>
      </c>
    </row>
    <row r="3866" spans="1:7" x14ac:dyDescent="0.3">
      <c r="A3866" s="2">
        <v>43677</v>
      </c>
      <c r="B3866" s="3" t="s">
        <v>47</v>
      </c>
      <c r="C3866" s="4" t="s">
        <v>15</v>
      </c>
      <c r="D3866" s="4">
        <v>21000</v>
      </c>
      <c r="E3866" s="4" t="s">
        <v>2</v>
      </c>
      <c r="F3866" s="5">
        <v>0.75</v>
      </c>
      <c r="G3866" s="7">
        <v>15750</v>
      </c>
    </row>
    <row r="3867" spans="1:7" x14ac:dyDescent="0.3">
      <c r="A3867" s="2">
        <v>43677</v>
      </c>
      <c r="B3867" s="3" t="s">
        <v>47</v>
      </c>
      <c r="C3867" s="4" t="s">
        <v>15</v>
      </c>
      <c r="D3867" s="4">
        <v>21000</v>
      </c>
      <c r="E3867" s="4" t="s">
        <v>2</v>
      </c>
      <c r="F3867" s="5">
        <v>0.75</v>
      </c>
      <c r="G3867" s="7">
        <v>15750</v>
      </c>
    </row>
    <row r="3868" spans="1:7" x14ac:dyDescent="0.3">
      <c r="A3868" s="2">
        <v>43679</v>
      </c>
      <c r="B3868" s="3" t="s">
        <v>47</v>
      </c>
      <c r="C3868" s="4" t="s">
        <v>15</v>
      </c>
      <c r="D3868" s="4">
        <v>21000</v>
      </c>
      <c r="E3868" s="4" t="s">
        <v>2</v>
      </c>
      <c r="F3868" s="5">
        <v>0.75</v>
      </c>
      <c r="G3868" s="7">
        <v>15750</v>
      </c>
    </row>
    <row r="3869" spans="1:7" x14ac:dyDescent="0.3">
      <c r="A3869" s="2">
        <v>43680</v>
      </c>
      <c r="B3869" s="3" t="s">
        <v>47</v>
      </c>
      <c r="C3869" s="4" t="s">
        <v>15</v>
      </c>
      <c r="D3869" s="4">
        <v>21000</v>
      </c>
      <c r="E3869" s="4" t="s">
        <v>2</v>
      </c>
      <c r="F3869" s="5">
        <v>0.75</v>
      </c>
      <c r="G3869" s="7">
        <v>15750</v>
      </c>
    </row>
    <row r="3870" spans="1:7" x14ac:dyDescent="0.3">
      <c r="A3870" s="2">
        <v>43690</v>
      </c>
      <c r="B3870" s="3" t="s">
        <v>47</v>
      </c>
      <c r="C3870" s="4" t="s">
        <v>15</v>
      </c>
      <c r="D3870" s="4">
        <v>21000</v>
      </c>
      <c r="E3870" s="4" t="s">
        <v>2</v>
      </c>
      <c r="F3870" s="5">
        <v>0.75</v>
      </c>
      <c r="G3870" s="7">
        <v>15750</v>
      </c>
    </row>
    <row r="3871" spans="1:7" x14ac:dyDescent="0.3">
      <c r="A3871" s="2">
        <v>43693</v>
      </c>
      <c r="B3871" s="3" t="s">
        <v>47</v>
      </c>
      <c r="C3871" s="4" t="s">
        <v>15</v>
      </c>
      <c r="D3871" s="4">
        <v>21000</v>
      </c>
      <c r="E3871" s="4" t="s">
        <v>2</v>
      </c>
      <c r="F3871" s="5">
        <v>0.75</v>
      </c>
      <c r="G3871" s="7">
        <v>15750</v>
      </c>
    </row>
    <row r="3872" spans="1:7" x14ac:dyDescent="0.3">
      <c r="A3872" s="2">
        <v>43696</v>
      </c>
      <c r="B3872" s="3" t="s">
        <v>47</v>
      </c>
      <c r="C3872" s="4" t="s">
        <v>15</v>
      </c>
      <c r="D3872" s="4">
        <v>21000</v>
      </c>
      <c r="E3872" s="4" t="s">
        <v>2</v>
      </c>
      <c r="F3872" s="5">
        <v>0.75</v>
      </c>
      <c r="G3872" s="7">
        <v>15750</v>
      </c>
    </row>
    <row r="3873" spans="1:7" x14ac:dyDescent="0.3">
      <c r="A3873" s="2">
        <v>43698</v>
      </c>
      <c r="B3873" s="3" t="s">
        <v>47</v>
      </c>
      <c r="C3873" s="4" t="s">
        <v>15</v>
      </c>
      <c r="D3873" s="4">
        <v>21000</v>
      </c>
      <c r="E3873" s="4" t="s">
        <v>2</v>
      </c>
      <c r="F3873" s="5">
        <v>0.75</v>
      </c>
      <c r="G3873" s="7">
        <v>15750</v>
      </c>
    </row>
    <row r="3874" spans="1:7" x14ac:dyDescent="0.3">
      <c r="A3874" s="2">
        <v>43700</v>
      </c>
      <c r="B3874" s="3" t="s">
        <v>47</v>
      </c>
      <c r="C3874" s="4" t="s">
        <v>15</v>
      </c>
      <c r="D3874" s="4">
        <v>21000</v>
      </c>
      <c r="E3874" s="4" t="s">
        <v>2</v>
      </c>
      <c r="F3874" s="5">
        <v>0.75</v>
      </c>
      <c r="G3874" s="7">
        <v>15750</v>
      </c>
    </row>
    <row r="3875" spans="1:7" x14ac:dyDescent="0.3">
      <c r="A3875" s="2">
        <v>43704</v>
      </c>
      <c r="B3875" s="3" t="s">
        <v>47</v>
      </c>
      <c r="C3875" s="4" t="s">
        <v>15</v>
      </c>
      <c r="D3875" s="4">
        <v>21000</v>
      </c>
      <c r="E3875" s="4" t="s">
        <v>2</v>
      </c>
      <c r="F3875" s="5">
        <v>0.75</v>
      </c>
      <c r="G3875" s="7">
        <v>15750</v>
      </c>
    </row>
    <row r="3876" spans="1:7" x14ac:dyDescent="0.3">
      <c r="A3876" s="2">
        <v>43706</v>
      </c>
      <c r="B3876" s="3" t="s">
        <v>47</v>
      </c>
      <c r="C3876" s="4" t="s">
        <v>15</v>
      </c>
      <c r="D3876" s="4">
        <v>21000</v>
      </c>
      <c r="E3876" s="4" t="s">
        <v>2</v>
      </c>
      <c r="F3876" s="5">
        <v>0.75</v>
      </c>
      <c r="G3876" s="7">
        <v>15750</v>
      </c>
    </row>
    <row r="3877" spans="1:7" x14ac:dyDescent="0.3">
      <c r="A3877" s="2">
        <v>43708</v>
      </c>
      <c r="B3877" s="3" t="s">
        <v>47</v>
      </c>
      <c r="C3877" s="4" t="s">
        <v>15</v>
      </c>
      <c r="D3877" s="4">
        <v>21000</v>
      </c>
      <c r="E3877" s="4" t="s">
        <v>2</v>
      </c>
      <c r="F3877" s="5">
        <v>0.75</v>
      </c>
      <c r="G3877" s="7">
        <v>15750</v>
      </c>
    </row>
    <row r="3878" spans="1:7" x14ac:dyDescent="0.3">
      <c r="A3878" s="2">
        <v>43715</v>
      </c>
      <c r="B3878" s="3" t="s">
        <v>47</v>
      </c>
      <c r="C3878" s="4" t="s">
        <v>15</v>
      </c>
      <c r="D3878" s="4">
        <v>21000</v>
      </c>
      <c r="E3878" s="4" t="s">
        <v>2</v>
      </c>
      <c r="F3878" s="5">
        <v>0.75</v>
      </c>
      <c r="G3878" s="7">
        <v>15750</v>
      </c>
    </row>
    <row r="3879" spans="1:7" x14ac:dyDescent="0.3">
      <c r="A3879" s="2">
        <v>43715</v>
      </c>
      <c r="B3879" s="3" t="s">
        <v>47</v>
      </c>
      <c r="C3879" s="4" t="s">
        <v>15</v>
      </c>
      <c r="D3879" s="4">
        <v>21000</v>
      </c>
      <c r="E3879" s="4" t="s">
        <v>2</v>
      </c>
      <c r="F3879" s="5">
        <v>0.75</v>
      </c>
      <c r="G3879" s="7">
        <v>15750</v>
      </c>
    </row>
    <row r="3880" spans="1:7" x14ac:dyDescent="0.3">
      <c r="A3880" s="2">
        <v>43719</v>
      </c>
      <c r="B3880" s="3" t="s">
        <v>47</v>
      </c>
      <c r="C3880" s="4" t="s">
        <v>15</v>
      </c>
      <c r="D3880" s="4">
        <v>21000</v>
      </c>
      <c r="E3880" s="4" t="s">
        <v>2</v>
      </c>
      <c r="F3880" s="5">
        <v>0.75</v>
      </c>
      <c r="G3880" s="7">
        <v>15750</v>
      </c>
    </row>
    <row r="3881" spans="1:7" x14ac:dyDescent="0.3">
      <c r="A3881" s="2">
        <v>43731</v>
      </c>
      <c r="B3881" s="3" t="s">
        <v>47</v>
      </c>
      <c r="C3881" s="4" t="s">
        <v>15</v>
      </c>
      <c r="D3881" s="4">
        <v>21000</v>
      </c>
      <c r="E3881" s="4" t="s">
        <v>2</v>
      </c>
      <c r="F3881" s="5">
        <v>0.75</v>
      </c>
      <c r="G3881" s="7">
        <v>15750</v>
      </c>
    </row>
    <row r="3882" spans="1:7" x14ac:dyDescent="0.3">
      <c r="A3882" s="2">
        <v>43738</v>
      </c>
      <c r="B3882" s="3" t="s">
        <v>47</v>
      </c>
      <c r="C3882" s="4" t="s">
        <v>15</v>
      </c>
      <c r="D3882" s="4">
        <v>21000</v>
      </c>
      <c r="E3882" s="4" t="s">
        <v>2</v>
      </c>
      <c r="F3882" s="5">
        <v>0.75</v>
      </c>
      <c r="G3882" s="7">
        <v>15750</v>
      </c>
    </row>
    <row r="3883" spans="1:7" x14ac:dyDescent="0.3">
      <c r="A3883" s="2">
        <v>43741</v>
      </c>
      <c r="B3883" s="3" t="s">
        <v>47</v>
      </c>
      <c r="C3883" s="4" t="s">
        <v>15</v>
      </c>
      <c r="D3883" s="4">
        <v>21000</v>
      </c>
      <c r="E3883" s="4" t="s">
        <v>2</v>
      </c>
      <c r="F3883" s="5">
        <v>0.75</v>
      </c>
      <c r="G3883" s="7">
        <v>15750</v>
      </c>
    </row>
    <row r="3884" spans="1:7" x14ac:dyDescent="0.3">
      <c r="A3884" s="2">
        <v>43755</v>
      </c>
      <c r="B3884" s="3" t="s">
        <v>47</v>
      </c>
      <c r="C3884" s="4" t="s">
        <v>15</v>
      </c>
      <c r="D3884" s="4">
        <v>21000</v>
      </c>
      <c r="E3884" s="4" t="s">
        <v>2</v>
      </c>
      <c r="F3884" s="5">
        <v>0.75</v>
      </c>
      <c r="G3884" s="7">
        <v>15750</v>
      </c>
    </row>
    <row r="3885" spans="1:7" x14ac:dyDescent="0.3">
      <c r="A3885" s="2">
        <v>43773</v>
      </c>
      <c r="B3885" s="3" t="s">
        <v>47</v>
      </c>
      <c r="C3885" s="4" t="s">
        <v>15</v>
      </c>
      <c r="D3885" s="4">
        <v>21000</v>
      </c>
      <c r="E3885" s="4" t="s">
        <v>2</v>
      </c>
      <c r="F3885" s="5">
        <v>0.75</v>
      </c>
      <c r="G3885" s="7">
        <v>15750</v>
      </c>
    </row>
    <row r="3886" spans="1:7" x14ac:dyDescent="0.3">
      <c r="A3886" s="2">
        <v>43780</v>
      </c>
      <c r="B3886" s="3" t="s">
        <v>47</v>
      </c>
      <c r="C3886" s="4" t="s">
        <v>15</v>
      </c>
      <c r="D3886" s="4">
        <v>21000</v>
      </c>
      <c r="E3886" s="4" t="s">
        <v>2</v>
      </c>
      <c r="F3886" s="5">
        <v>0.75</v>
      </c>
      <c r="G3886" s="7">
        <v>15750</v>
      </c>
    </row>
    <row r="3887" spans="1:7" x14ac:dyDescent="0.3">
      <c r="A3887" s="2">
        <v>43782</v>
      </c>
      <c r="B3887" s="3" t="s">
        <v>47</v>
      </c>
      <c r="C3887" s="4" t="s">
        <v>15</v>
      </c>
      <c r="D3887" s="4">
        <v>21000</v>
      </c>
      <c r="E3887" s="4" t="s">
        <v>2</v>
      </c>
      <c r="F3887" s="5">
        <v>0.75</v>
      </c>
      <c r="G3887" s="7">
        <v>15750</v>
      </c>
    </row>
    <row r="3888" spans="1:7" x14ac:dyDescent="0.3">
      <c r="A3888" s="2">
        <v>43785</v>
      </c>
      <c r="B3888" s="3" t="s">
        <v>47</v>
      </c>
      <c r="C3888" s="4" t="s">
        <v>15</v>
      </c>
      <c r="D3888" s="4">
        <v>21000</v>
      </c>
      <c r="E3888" s="4" t="s">
        <v>2</v>
      </c>
      <c r="F3888" s="5">
        <v>0.75</v>
      </c>
      <c r="G3888" s="7">
        <v>15750</v>
      </c>
    </row>
    <row r="3889" spans="1:7" x14ac:dyDescent="0.3">
      <c r="A3889" s="2">
        <v>43789</v>
      </c>
      <c r="B3889" s="3" t="s">
        <v>47</v>
      </c>
      <c r="C3889" s="4" t="s">
        <v>15</v>
      </c>
      <c r="D3889" s="4">
        <v>21000</v>
      </c>
      <c r="E3889" s="4" t="s">
        <v>2</v>
      </c>
      <c r="F3889" s="5">
        <v>0.75</v>
      </c>
      <c r="G3889" s="7">
        <v>15750</v>
      </c>
    </row>
    <row r="3890" spans="1:7" x14ac:dyDescent="0.3">
      <c r="A3890" s="2">
        <v>43794</v>
      </c>
      <c r="B3890" s="3" t="s">
        <v>47</v>
      </c>
      <c r="C3890" s="4" t="s">
        <v>15</v>
      </c>
      <c r="D3890" s="4">
        <v>21000</v>
      </c>
      <c r="E3890" s="4" t="s">
        <v>2</v>
      </c>
      <c r="F3890" s="5">
        <v>0.75</v>
      </c>
      <c r="G3890" s="7">
        <v>15750</v>
      </c>
    </row>
    <row r="3891" spans="1:7" x14ac:dyDescent="0.3">
      <c r="A3891" s="2">
        <v>43797</v>
      </c>
      <c r="B3891" s="3" t="s">
        <v>47</v>
      </c>
      <c r="C3891" s="4" t="s">
        <v>15</v>
      </c>
      <c r="D3891" s="4">
        <v>21000</v>
      </c>
      <c r="E3891" s="4" t="s">
        <v>2</v>
      </c>
      <c r="F3891" s="5">
        <v>0.75</v>
      </c>
      <c r="G3891" s="7">
        <v>15750</v>
      </c>
    </row>
    <row r="3892" spans="1:7" x14ac:dyDescent="0.3">
      <c r="A3892" s="2">
        <v>43799</v>
      </c>
      <c r="B3892" s="3" t="s">
        <v>47</v>
      </c>
      <c r="C3892" s="4" t="s">
        <v>15</v>
      </c>
      <c r="D3892" s="4">
        <v>21000</v>
      </c>
      <c r="E3892" s="4" t="s">
        <v>2</v>
      </c>
      <c r="F3892" s="5">
        <v>0.75</v>
      </c>
      <c r="G3892" s="7">
        <v>15750</v>
      </c>
    </row>
    <row r="3893" spans="1:7" x14ac:dyDescent="0.3">
      <c r="A3893" s="2">
        <v>43801</v>
      </c>
      <c r="B3893" s="3" t="s">
        <v>47</v>
      </c>
      <c r="C3893" s="4" t="s">
        <v>15</v>
      </c>
      <c r="D3893" s="4">
        <v>21000</v>
      </c>
      <c r="E3893" s="4" t="s">
        <v>2</v>
      </c>
      <c r="F3893" s="5">
        <v>0.75</v>
      </c>
      <c r="G3893" s="7">
        <v>15750</v>
      </c>
    </row>
    <row r="3894" spans="1:7" x14ac:dyDescent="0.3">
      <c r="A3894" s="2">
        <v>43803</v>
      </c>
      <c r="B3894" s="3" t="s">
        <v>47</v>
      </c>
      <c r="C3894" s="4" t="s">
        <v>15</v>
      </c>
      <c r="D3894" s="4">
        <v>21000</v>
      </c>
      <c r="E3894" s="4" t="s">
        <v>2</v>
      </c>
      <c r="F3894" s="5">
        <v>0.75</v>
      </c>
      <c r="G3894" s="7">
        <v>15750</v>
      </c>
    </row>
    <row r="3895" spans="1:7" x14ac:dyDescent="0.3">
      <c r="A3895" s="2">
        <v>43806</v>
      </c>
      <c r="B3895" s="3" t="s">
        <v>47</v>
      </c>
      <c r="C3895" s="4" t="s">
        <v>15</v>
      </c>
      <c r="D3895" s="4">
        <v>21000</v>
      </c>
      <c r="E3895" s="4" t="s">
        <v>2</v>
      </c>
      <c r="F3895" s="5">
        <v>0.75</v>
      </c>
      <c r="G3895" s="7">
        <v>15750</v>
      </c>
    </row>
    <row r="3896" spans="1:7" x14ac:dyDescent="0.3">
      <c r="A3896" s="2">
        <v>43809</v>
      </c>
      <c r="B3896" s="3" t="s">
        <v>47</v>
      </c>
      <c r="C3896" s="4" t="s">
        <v>15</v>
      </c>
      <c r="D3896" s="4">
        <v>21000</v>
      </c>
      <c r="E3896" s="4" t="s">
        <v>2</v>
      </c>
      <c r="F3896" s="5">
        <v>0.75</v>
      </c>
      <c r="G3896" s="7">
        <v>15750</v>
      </c>
    </row>
    <row r="3897" spans="1:7" x14ac:dyDescent="0.3">
      <c r="A3897" s="2">
        <v>43812</v>
      </c>
      <c r="B3897" s="3" t="s">
        <v>47</v>
      </c>
      <c r="C3897" s="4" t="s">
        <v>15</v>
      </c>
      <c r="D3897" s="4">
        <v>21000</v>
      </c>
      <c r="E3897" s="4" t="s">
        <v>2</v>
      </c>
      <c r="F3897" s="5">
        <v>0.75</v>
      </c>
      <c r="G3897" s="7">
        <v>15750</v>
      </c>
    </row>
    <row r="3898" spans="1:7" x14ac:dyDescent="0.3">
      <c r="A3898" s="2">
        <v>43815</v>
      </c>
      <c r="B3898" s="3" t="s">
        <v>47</v>
      </c>
      <c r="C3898" s="4" t="s">
        <v>15</v>
      </c>
      <c r="D3898" s="4">
        <v>21000</v>
      </c>
      <c r="E3898" s="4" t="s">
        <v>2</v>
      </c>
      <c r="F3898" s="5">
        <v>0.75</v>
      </c>
      <c r="G3898" s="7">
        <v>15750</v>
      </c>
    </row>
    <row r="3899" spans="1:7" x14ac:dyDescent="0.3">
      <c r="A3899" s="2">
        <v>43817</v>
      </c>
      <c r="B3899" s="3" t="s">
        <v>47</v>
      </c>
      <c r="C3899" s="4" t="s">
        <v>15</v>
      </c>
      <c r="D3899" s="4">
        <v>21000</v>
      </c>
      <c r="E3899" s="4" t="s">
        <v>2</v>
      </c>
      <c r="F3899" s="5">
        <v>0.75</v>
      </c>
      <c r="G3899" s="7">
        <v>15750</v>
      </c>
    </row>
    <row r="3900" spans="1:7" x14ac:dyDescent="0.3">
      <c r="A3900" s="2">
        <v>43819</v>
      </c>
      <c r="B3900" s="3" t="s">
        <v>47</v>
      </c>
      <c r="C3900" s="4" t="s">
        <v>15</v>
      </c>
      <c r="D3900" s="4">
        <v>21000</v>
      </c>
      <c r="E3900" s="4" t="s">
        <v>2</v>
      </c>
      <c r="F3900" s="5">
        <v>0.75</v>
      </c>
      <c r="G3900" s="7">
        <v>15750</v>
      </c>
    </row>
    <row r="3901" spans="1:7" x14ac:dyDescent="0.3">
      <c r="A3901" s="2">
        <v>43823</v>
      </c>
      <c r="B3901" s="3" t="s">
        <v>47</v>
      </c>
      <c r="C3901" s="4" t="s">
        <v>15</v>
      </c>
      <c r="D3901" s="4">
        <v>13300</v>
      </c>
      <c r="E3901" s="4" t="s">
        <v>2</v>
      </c>
      <c r="F3901" s="5">
        <v>0.75</v>
      </c>
      <c r="G3901" s="7">
        <v>9975</v>
      </c>
    </row>
    <row r="3902" spans="1:7" x14ac:dyDescent="0.3">
      <c r="A3902" s="2">
        <v>43824</v>
      </c>
      <c r="B3902" s="3" t="s">
        <v>47</v>
      </c>
      <c r="C3902" s="4" t="s">
        <v>15</v>
      </c>
      <c r="D3902" s="4">
        <v>19000</v>
      </c>
      <c r="E3902" s="4" t="s">
        <v>2</v>
      </c>
      <c r="F3902" s="5">
        <v>0.75</v>
      </c>
      <c r="G3902" s="7">
        <v>14250</v>
      </c>
    </row>
    <row r="3903" spans="1:7" x14ac:dyDescent="0.3">
      <c r="A3903" s="2">
        <v>43824</v>
      </c>
      <c r="B3903" s="3" t="s">
        <v>47</v>
      </c>
      <c r="C3903" s="4" t="s">
        <v>15</v>
      </c>
      <c r="D3903" s="4">
        <v>21000</v>
      </c>
      <c r="E3903" s="4" t="s">
        <v>2</v>
      </c>
      <c r="F3903" s="5">
        <v>0.75</v>
      </c>
      <c r="G3903" s="7">
        <v>15750</v>
      </c>
    </row>
    <row r="3904" spans="1:7" x14ac:dyDescent="0.3">
      <c r="A3904" s="2">
        <v>43826</v>
      </c>
      <c r="B3904" s="3" t="s">
        <v>47</v>
      </c>
      <c r="C3904" s="4" t="s">
        <v>15</v>
      </c>
      <c r="D3904" s="4">
        <v>19000</v>
      </c>
      <c r="E3904" s="4" t="s">
        <v>2</v>
      </c>
      <c r="F3904" s="5">
        <v>0.75</v>
      </c>
      <c r="G3904" s="7">
        <v>14250</v>
      </c>
    </row>
    <row r="3905" spans="1:7" x14ac:dyDescent="0.3">
      <c r="A3905" s="2">
        <v>43829</v>
      </c>
      <c r="B3905" s="3" t="s">
        <v>47</v>
      </c>
      <c r="C3905" s="4" t="s">
        <v>15</v>
      </c>
      <c r="D3905" s="4">
        <v>20000</v>
      </c>
      <c r="E3905" s="4" t="s">
        <v>2</v>
      </c>
      <c r="F3905" s="5">
        <v>0.75</v>
      </c>
      <c r="G3905" s="7">
        <v>15000</v>
      </c>
    </row>
    <row r="3906" spans="1:7" x14ac:dyDescent="0.3">
      <c r="A3906" s="2">
        <v>43834</v>
      </c>
      <c r="B3906" s="3" t="s">
        <v>47</v>
      </c>
      <c r="C3906" s="4" t="s">
        <v>15</v>
      </c>
      <c r="D3906" s="4">
        <v>20000</v>
      </c>
      <c r="E3906" s="4" t="s">
        <v>2</v>
      </c>
      <c r="F3906" s="5">
        <v>0.75</v>
      </c>
      <c r="G3906" s="7">
        <v>15000</v>
      </c>
    </row>
    <row r="3907" spans="1:7" x14ac:dyDescent="0.3">
      <c r="A3907" s="2">
        <v>43834</v>
      </c>
      <c r="B3907" s="3" t="s">
        <v>47</v>
      </c>
      <c r="C3907" s="4" t="s">
        <v>15</v>
      </c>
      <c r="D3907" s="4">
        <v>20000</v>
      </c>
      <c r="E3907" s="4" t="s">
        <v>2</v>
      </c>
      <c r="F3907" s="5">
        <v>0.75</v>
      </c>
      <c r="G3907" s="7">
        <v>15000</v>
      </c>
    </row>
    <row r="3908" spans="1:7" x14ac:dyDescent="0.3">
      <c r="A3908" s="2">
        <v>43837</v>
      </c>
      <c r="B3908" s="3" t="s">
        <v>47</v>
      </c>
      <c r="C3908" s="4" t="s">
        <v>15</v>
      </c>
      <c r="D3908" s="4">
        <v>20000</v>
      </c>
      <c r="E3908" s="4" t="s">
        <v>2</v>
      </c>
      <c r="F3908" s="5">
        <v>0.75</v>
      </c>
      <c r="G3908" s="7">
        <v>15000</v>
      </c>
    </row>
    <row r="3909" spans="1:7" x14ac:dyDescent="0.3">
      <c r="A3909" s="2">
        <v>43839</v>
      </c>
      <c r="B3909" s="3" t="s">
        <v>47</v>
      </c>
      <c r="C3909" s="4" t="s">
        <v>15</v>
      </c>
      <c r="D3909" s="4">
        <v>21000</v>
      </c>
      <c r="E3909" s="4" t="s">
        <v>2</v>
      </c>
      <c r="F3909" s="5">
        <v>0.75</v>
      </c>
      <c r="G3909" s="7">
        <v>15750</v>
      </c>
    </row>
    <row r="3910" spans="1:7" x14ac:dyDescent="0.3">
      <c r="A3910" s="2">
        <v>43845</v>
      </c>
      <c r="B3910" s="3" t="s">
        <v>47</v>
      </c>
      <c r="C3910" s="4" t="s">
        <v>15</v>
      </c>
      <c r="D3910" s="4">
        <v>20000</v>
      </c>
      <c r="E3910" s="4" t="s">
        <v>2</v>
      </c>
      <c r="F3910" s="5">
        <v>0.75</v>
      </c>
      <c r="G3910" s="7">
        <v>15000</v>
      </c>
    </row>
    <row r="3911" spans="1:7" x14ac:dyDescent="0.3">
      <c r="A3911" s="2">
        <v>43847</v>
      </c>
      <c r="B3911" s="3" t="s">
        <v>47</v>
      </c>
      <c r="C3911" s="4" t="s">
        <v>15</v>
      </c>
      <c r="D3911" s="4">
        <v>20000</v>
      </c>
      <c r="E3911" s="4" t="s">
        <v>2</v>
      </c>
      <c r="F3911" s="5">
        <v>0.75</v>
      </c>
      <c r="G3911" s="7">
        <v>15000</v>
      </c>
    </row>
    <row r="3912" spans="1:7" x14ac:dyDescent="0.3">
      <c r="A3912" s="2">
        <v>43852</v>
      </c>
      <c r="B3912" s="3" t="s">
        <v>47</v>
      </c>
      <c r="C3912" s="4" t="s">
        <v>15</v>
      </c>
      <c r="D3912" s="4">
        <v>20000</v>
      </c>
      <c r="E3912" s="4" t="s">
        <v>2</v>
      </c>
      <c r="F3912" s="5">
        <v>0.75</v>
      </c>
      <c r="G3912" s="7">
        <v>15000</v>
      </c>
    </row>
    <row r="3913" spans="1:7" x14ac:dyDescent="0.3">
      <c r="A3913" s="2">
        <v>43855</v>
      </c>
      <c r="B3913" s="3" t="s">
        <v>47</v>
      </c>
      <c r="C3913" s="4" t="s">
        <v>15</v>
      </c>
      <c r="D3913" s="4">
        <v>20000</v>
      </c>
      <c r="E3913" s="4" t="s">
        <v>2</v>
      </c>
      <c r="F3913" s="5">
        <v>0.75</v>
      </c>
      <c r="G3913" s="7">
        <v>15000</v>
      </c>
    </row>
    <row r="3914" spans="1:7" x14ac:dyDescent="0.3">
      <c r="A3914" s="2">
        <v>43855</v>
      </c>
      <c r="B3914" s="3" t="s">
        <v>47</v>
      </c>
      <c r="C3914" s="4" t="s">
        <v>15</v>
      </c>
      <c r="D3914" s="4">
        <v>20000</v>
      </c>
      <c r="E3914" s="4" t="s">
        <v>2</v>
      </c>
      <c r="F3914" s="5">
        <v>0.75</v>
      </c>
      <c r="G3914" s="7">
        <v>15000</v>
      </c>
    </row>
    <row r="3915" spans="1:7" x14ac:dyDescent="0.3">
      <c r="A3915" s="2">
        <v>43861</v>
      </c>
      <c r="B3915" s="3" t="s">
        <v>47</v>
      </c>
      <c r="C3915" s="4" t="s">
        <v>15</v>
      </c>
      <c r="D3915" s="4">
        <v>20000</v>
      </c>
      <c r="E3915" s="4" t="s">
        <v>2</v>
      </c>
      <c r="F3915" s="5">
        <v>0.75</v>
      </c>
      <c r="G3915" s="7">
        <v>15000</v>
      </c>
    </row>
    <row r="3916" spans="1:7" x14ac:dyDescent="0.3">
      <c r="A3916" s="2">
        <v>43864</v>
      </c>
      <c r="B3916" s="3" t="s">
        <v>47</v>
      </c>
      <c r="C3916" s="4" t="s">
        <v>15</v>
      </c>
      <c r="D3916" s="4">
        <v>20000</v>
      </c>
      <c r="E3916" s="4" t="s">
        <v>2</v>
      </c>
      <c r="F3916" s="5">
        <v>0.75</v>
      </c>
      <c r="G3916" s="7">
        <v>15000</v>
      </c>
    </row>
    <row r="3917" spans="1:7" x14ac:dyDescent="0.3">
      <c r="A3917" s="2">
        <v>43869</v>
      </c>
      <c r="B3917" s="3" t="s">
        <v>47</v>
      </c>
      <c r="C3917" s="4" t="s">
        <v>15</v>
      </c>
      <c r="D3917" s="4">
        <v>20000</v>
      </c>
      <c r="E3917" s="4" t="s">
        <v>2</v>
      </c>
      <c r="F3917" s="5">
        <v>0.75</v>
      </c>
      <c r="G3917" s="7">
        <v>15000</v>
      </c>
    </row>
    <row r="3918" spans="1:7" x14ac:dyDescent="0.3">
      <c r="A3918" s="2">
        <v>43869</v>
      </c>
      <c r="B3918" s="3" t="s">
        <v>47</v>
      </c>
      <c r="C3918" s="4" t="s">
        <v>15</v>
      </c>
      <c r="D3918" s="4">
        <v>20000</v>
      </c>
      <c r="E3918" s="4" t="s">
        <v>2</v>
      </c>
      <c r="F3918" s="5">
        <v>0.75</v>
      </c>
      <c r="G3918" s="7">
        <v>15000</v>
      </c>
    </row>
    <row r="3919" spans="1:7" x14ac:dyDescent="0.3">
      <c r="A3919" s="2">
        <v>43874</v>
      </c>
      <c r="B3919" s="3" t="s">
        <v>47</v>
      </c>
      <c r="C3919" s="4" t="s">
        <v>15</v>
      </c>
      <c r="D3919" s="4">
        <v>20000</v>
      </c>
      <c r="E3919" s="4" t="s">
        <v>2</v>
      </c>
      <c r="F3919" s="5">
        <v>0.75</v>
      </c>
      <c r="G3919" s="7">
        <v>15000</v>
      </c>
    </row>
    <row r="3920" spans="1:7" x14ac:dyDescent="0.3">
      <c r="A3920" s="2">
        <v>43876</v>
      </c>
      <c r="B3920" s="3" t="s">
        <v>47</v>
      </c>
      <c r="C3920" s="4" t="s">
        <v>15</v>
      </c>
      <c r="D3920" s="4">
        <v>20000</v>
      </c>
      <c r="E3920" s="4" t="s">
        <v>2</v>
      </c>
      <c r="F3920" s="5">
        <v>0.75</v>
      </c>
      <c r="G3920" s="7">
        <v>15000</v>
      </c>
    </row>
    <row r="3921" spans="1:7" x14ac:dyDescent="0.3">
      <c r="A3921" s="2">
        <v>43879</v>
      </c>
      <c r="B3921" s="3" t="s">
        <v>47</v>
      </c>
      <c r="C3921" s="4" t="s">
        <v>15</v>
      </c>
      <c r="D3921" s="4">
        <v>20000</v>
      </c>
      <c r="E3921" s="4" t="s">
        <v>2</v>
      </c>
      <c r="F3921" s="5">
        <v>0.75</v>
      </c>
      <c r="G3921" s="7">
        <v>15000</v>
      </c>
    </row>
    <row r="3922" spans="1:7" x14ac:dyDescent="0.3">
      <c r="A3922" s="2">
        <v>43879</v>
      </c>
      <c r="B3922" s="3" t="s">
        <v>47</v>
      </c>
      <c r="C3922" s="4" t="s">
        <v>15</v>
      </c>
      <c r="D3922" s="4">
        <v>21000</v>
      </c>
      <c r="E3922" s="4" t="s">
        <v>2</v>
      </c>
      <c r="F3922" s="5">
        <v>0.75</v>
      </c>
      <c r="G3922" s="7">
        <v>15750</v>
      </c>
    </row>
    <row r="3923" spans="1:7" x14ac:dyDescent="0.3">
      <c r="A3923" s="2">
        <v>43882</v>
      </c>
      <c r="B3923" s="3" t="s">
        <v>47</v>
      </c>
      <c r="C3923" s="4" t="s">
        <v>15</v>
      </c>
      <c r="D3923" s="4">
        <v>20000</v>
      </c>
      <c r="E3923" s="4" t="s">
        <v>2</v>
      </c>
      <c r="F3923" s="5">
        <v>0.75</v>
      </c>
      <c r="G3923" s="7">
        <v>15000</v>
      </c>
    </row>
    <row r="3924" spans="1:7" x14ac:dyDescent="0.3">
      <c r="A3924" s="2">
        <v>43886</v>
      </c>
      <c r="B3924" s="3" t="s">
        <v>47</v>
      </c>
      <c r="C3924" s="4" t="s">
        <v>15</v>
      </c>
      <c r="D3924" s="4">
        <v>20000</v>
      </c>
      <c r="E3924" s="4" t="s">
        <v>2</v>
      </c>
      <c r="F3924" s="5">
        <v>0.75</v>
      </c>
      <c r="G3924" s="7">
        <v>15000</v>
      </c>
    </row>
    <row r="3925" spans="1:7" x14ac:dyDescent="0.3">
      <c r="A3925" s="2">
        <v>43895</v>
      </c>
      <c r="B3925" s="3" t="s">
        <v>47</v>
      </c>
      <c r="C3925" s="4" t="s">
        <v>15</v>
      </c>
      <c r="D3925" s="4">
        <v>20000</v>
      </c>
      <c r="E3925" s="4" t="s">
        <v>2</v>
      </c>
      <c r="F3925" s="5">
        <v>0.75</v>
      </c>
      <c r="G3925" s="7">
        <v>15000</v>
      </c>
    </row>
    <row r="3926" spans="1:7" x14ac:dyDescent="0.3">
      <c r="A3926" s="2">
        <v>43903</v>
      </c>
      <c r="B3926" s="3" t="s">
        <v>47</v>
      </c>
      <c r="C3926" s="4" t="s">
        <v>15</v>
      </c>
      <c r="D3926" s="4">
        <v>20000</v>
      </c>
      <c r="E3926" s="4" t="s">
        <v>2</v>
      </c>
      <c r="F3926" s="5">
        <v>0.75</v>
      </c>
      <c r="G3926" s="7">
        <v>15000</v>
      </c>
    </row>
    <row r="3927" spans="1:7" x14ac:dyDescent="0.3">
      <c r="A3927" s="2">
        <v>43966</v>
      </c>
      <c r="B3927" s="3" t="s">
        <v>47</v>
      </c>
      <c r="C3927" s="4" t="s">
        <v>15</v>
      </c>
      <c r="D3927" s="4">
        <v>19500</v>
      </c>
      <c r="E3927" s="4" t="s">
        <v>2</v>
      </c>
      <c r="F3927" s="5">
        <v>0.75</v>
      </c>
      <c r="G3927" s="7">
        <v>14625</v>
      </c>
    </row>
    <row r="3928" spans="1:7" x14ac:dyDescent="0.3">
      <c r="A3928" s="2">
        <v>43967</v>
      </c>
      <c r="B3928" s="3" t="s">
        <v>47</v>
      </c>
      <c r="C3928" s="4" t="s">
        <v>15</v>
      </c>
      <c r="D3928" s="4">
        <v>20000</v>
      </c>
      <c r="E3928" s="4" t="s">
        <v>2</v>
      </c>
      <c r="F3928" s="5">
        <v>0.75</v>
      </c>
      <c r="G3928" s="7">
        <v>15000</v>
      </c>
    </row>
    <row r="3929" spans="1:7" x14ac:dyDescent="0.3">
      <c r="A3929" s="2">
        <v>43970</v>
      </c>
      <c r="B3929" s="3" t="s">
        <v>47</v>
      </c>
      <c r="C3929" s="4" t="s">
        <v>15</v>
      </c>
      <c r="D3929" s="4">
        <v>20000</v>
      </c>
      <c r="E3929" s="4" t="s">
        <v>2</v>
      </c>
      <c r="F3929" s="5">
        <v>0.75</v>
      </c>
      <c r="G3929" s="7">
        <v>15000</v>
      </c>
    </row>
    <row r="3930" spans="1:7" x14ac:dyDescent="0.3">
      <c r="A3930" s="2">
        <v>43971</v>
      </c>
      <c r="B3930" s="3" t="s">
        <v>47</v>
      </c>
      <c r="C3930" s="4" t="s">
        <v>15</v>
      </c>
      <c r="D3930" s="4">
        <v>20000</v>
      </c>
      <c r="E3930" s="4" t="s">
        <v>2</v>
      </c>
      <c r="F3930" s="5">
        <v>0.75</v>
      </c>
      <c r="G3930" s="7">
        <v>15000</v>
      </c>
    </row>
    <row r="3931" spans="1:7" x14ac:dyDescent="0.3">
      <c r="A3931" s="2">
        <v>43972</v>
      </c>
      <c r="B3931" s="3" t="s">
        <v>47</v>
      </c>
      <c r="C3931" s="4" t="s">
        <v>15</v>
      </c>
      <c r="D3931" s="4">
        <v>20000</v>
      </c>
      <c r="E3931" s="4" t="s">
        <v>2</v>
      </c>
      <c r="F3931" s="5">
        <v>0.75</v>
      </c>
      <c r="G3931" s="7">
        <v>15000</v>
      </c>
    </row>
    <row r="3932" spans="1:7" x14ac:dyDescent="0.3">
      <c r="A3932" s="2">
        <v>43977</v>
      </c>
      <c r="B3932" s="3" t="s">
        <v>47</v>
      </c>
      <c r="C3932" s="4" t="s">
        <v>15</v>
      </c>
      <c r="D3932" s="4">
        <v>20000</v>
      </c>
      <c r="E3932" s="4" t="s">
        <v>2</v>
      </c>
      <c r="F3932" s="5">
        <v>0.75</v>
      </c>
      <c r="G3932" s="7">
        <v>15000</v>
      </c>
    </row>
    <row r="3933" spans="1:7" x14ac:dyDescent="0.3">
      <c r="A3933" s="2">
        <v>43978</v>
      </c>
      <c r="B3933" s="3" t="s">
        <v>47</v>
      </c>
      <c r="C3933" s="4" t="s">
        <v>15</v>
      </c>
      <c r="D3933" s="4">
        <v>20000</v>
      </c>
      <c r="E3933" s="4" t="s">
        <v>2</v>
      </c>
      <c r="F3933" s="5">
        <v>0.75</v>
      </c>
      <c r="G3933" s="7">
        <v>15000</v>
      </c>
    </row>
    <row r="3934" spans="1:7" x14ac:dyDescent="0.3">
      <c r="A3934" s="2">
        <v>43978</v>
      </c>
      <c r="B3934" s="3" t="s">
        <v>47</v>
      </c>
      <c r="C3934" s="4" t="s">
        <v>15</v>
      </c>
      <c r="D3934" s="4">
        <v>20000</v>
      </c>
      <c r="E3934" s="4" t="s">
        <v>2</v>
      </c>
      <c r="F3934" s="5">
        <v>0.75</v>
      </c>
      <c r="G3934" s="7">
        <v>15000</v>
      </c>
    </row>
    <row r="3935" spans="1:7" x14ac:dyDescent="0.3">
      <c r="A3935" s="2">
        <v>43978</v>
      </c>
      <c r="B3935" s="3" t="s">
        <v>47</v>
      </c>
      <c r="C3935" s="4" t="s">
        <v>15</v>
      </c>
      <c r="D3935" s="4">
        <v>20000</v>
      </c>
      <c r="E3935" s="4" t="s">
        <v>2</v>
      </c>
      <c r="F3935" s="5">
        <v>0.75</v>
      </c>
      <c r="G3935" s="7">
        <v>15000</v>
      </c>
    </row>
    <row r="3936" spans="1:7" x14ac:dyDescent="0.3">
      <c r="A3936" s="2">
        <v>43980</v>
      </c>
      <c r="B3936" s="3" t="s">
        <v>47</v>
      </c>
      <c r="C3936" s="4" t="s">
        <v>15</v>
      </c>
      <c r="D3936" s="4">
        <v>600</v>
      </c>
      <c r="E3936" s="4" t="s">
        <v>2</v>
      </c>
      <c r="F3936" s="5">
        <v>28</v>
      </c>
      <c r="G3936" s="7">
        <v>16800</v>
      </c>
    </row>
    <row r="3937" spans="1:7" x14ac:dyDescent="0.3">
      <c r="A3937" s="2">
        <v>43981</v>
      </c>
      <c r="B3937" s="3" t="s">
        <v>47</v>
      </c>
      <c r="C3937" s="4" t="s">
        <v>15</v>
      </c>
      <c r="D3937" s="4">
        <v>20000</v>
      </c>
      <c r="E3937" s="4" t="s">
        <v>2</v>
      </c>
      <c r="F3937" s="5">
        <v>0.75</v>
      </c>
      <c r="G3937" s="7">
        <v>15000</v>
      </c>
    </row>
    <row r="3938" spans="1:7" x14ac:dyDescent="0.3">
      <c r="A3938" s="2">
        <v>43981</v>
      </c>
      <c r="B3938" s="3" t="s">
        <v>47</v>
      </c>
      <c r="C3938" s="4" t="s">
        <v>15</v>
      </c>
      <c r="D3938" s="4">
        <v>20000</v>
      </c>
      <c r="E3938" s="4" t="s">
        <v>2</v>
      </c>
      <c r="F3938" s="5">
        <v>0.75</v>
      </c>
      <c r="G3938" s="7">
        <v>15000</v>
      </c>
    </row>
    <row r="3939" spans="1:7" x14ac:dyDescent="0.3">
      <c r="A3939" s="2">
        <v>43983</v>
      </c>
      <c r="B3939" s="3" t="s">
        <v>47</v>
      </c>
      <c r="C3939" s="4" t="s">
        <v>15</v>
      </c>
      <c r="D3939" s="4">
        <v>20000</v>
      </c>
      <c r="E3939" s="4" t="s">
        <v>2</v>
      </c>
      <c r="F3939" s="5">
        <v>0.75</v>
      </c>
      <c r="G3939" s="7">
        <v>15000</v>
      </c>
    </row>
    <row r="3940" spans="1:7" x14ac:dyDescent="0.3">
      <c r="A3940" s="2">
        <v>43984</v>
      </c>
      <c r="B3940" s="3" t="s">
        <v>47</v>
      </c>
      <c r="C3940" s="4" t="s">
        <v>15</v>
      </c>
      <c r="D3940" s="4">
        <v>20000</v>
      </c>
      <c r="E3940" s="4" t="s">
        <v>2</v>
      </c>
      <c r="F3940" s="5">
        <v>0.75</v>
      </c>
      <c r="G3940" s="7">
        <v>15000</v>
      </c>
    </row>
    <row r="3941" spans="1:7" x14ac:dyDescent="0.3">
      <c r="A3941" s="2">
        <v>43985</v>
      </c>
      <c r="B3941" s="3" t="s">
        <v>47</v>
      </c>
      <c r="C3941" s="4" t="s">
        <v>15</v>
      </c>
      <c r="D3941" s="4">
        <v>20000</v>
      </c>
      <c r="E3941" s="4" t="s">
        <v>2</v>
      </c>
      <c r="F3941" s="5">
        <v>0.75</v>
      </c>
      <c r="G3941" s="7">
        <v>15000</v>
      </c>
    </row>
    <row r="3942" spans="1:7" x14ac:dyDescent="0.3">
      <c r="A3942" s="2">
        <v>43987</v>
      </c>
      <c r="B3942" s="3" t="s">
        <v>47</v>
      </c>
      <c r="C3942" s="4" t="s">
        <v>15</v>
      </c>
      <c r="D3942" s="4">
        <v>20000</v>
      </c>
      <c r="E3942" s="4" t="s">
        <v>2</v>
      </c>
      <c r="F3942" s="5">
        <v>0.75</v>
      </c>
      <c r="G3942" s="7">
        <v>15000</v>
      </c>
    </row>
    <row r="3943" spans="1:7" x14ac:dyDescent="0.3">
      <c r="A3943" s="2">
        <v>43987</v>
      </c>
      <c r="B3943" s="3" t="s">
        <v>47</v>
      </c>
      <c r="C3943" s="4" t="s">
        <v>15</v>
      </c>
      <c r="D3943" s="4">
        <v>20000</v>
      </c>
      <c r="E3943" s="4" t="s">
        <v>2</v>
      </c>
      <c r="F3943" s="5">
        <v>0.75</v>
      </c>
      <c r="G3943" s="7">
        <v>15000</v>
      </c>
    </row>
    <row r="3944" spans="1:7" x14ac:dyDescent="0.3">
      <c r="A3944" s="2">
        <v>43988</v>
      </c>
      <c r="B3944" s="3" t="s">
        <v>47</v>
      </c>
      <c r="C3944" s="4" t="s">
        <v>15</v>
      </c>
      <c r="D3944" s="4">
        <v>20000</v>
      </c>
      <c r="E3944" s="4" t="s">
        <v>2</v>
      </c>
      <c r="F3944" s="5">
        <v>0.75</v>
      </c>
      <c r="G3944" s="7">
        <v>15000</v>
      </c>
    </row>
    <row r="3945" spans="1:7" x14ac:dyDescent="0.3">
      <c r="A3945" s="2">
        <v>43991</v>
      </c>
      <c r="B3945" s="3" t="s">
        <v>47</v>
      </c>
      <c r="C3945" s="4" t="s">
        <v>15</v>
      </c>
      <c r="D3945" s="4">
        <v>20000</v>
      </c>
      <c r="E3945" s="4" t="s">
        <v>2</v>
      </c>
      <c r="F3945" s="5">
        <v>0.75</v>
      </c>
      <c r="G3945" s="7">
        <v>15000</v>
      </c>
    </row>
    <row r="3946" spans="1:7" x14ac:dyDescent="0.3">
      <c r="A3946" s="2">
        <v>43991</v>
      </c>
      <c r="B3946" s="3" t="s">
        <v>47</v>
      </c>
      <c r="C3946" s="4" t="s">
        <v>15</v>
      </c>
      <c r="D3946" s="4">
        <v>20000</v>
      </c>
      <c r="E3946" s="4" t="s">
        <v>2</v>
      </c>
      <c r="F3946" s="5">
        <v>0.75</v>
      </c>
      <c r="G3946" s="7">
        <v>15000</v>
      </c>
    </row>
    <row r="3947" spans="1:7" x14ac:dyDescent="0.3">
      <c r="A3947" s="2">
        <v>43994</v>
      </c>
      <c r="B3947" s="3" t="s">
        <v>47</v>
      </c>
      <c r="C3947" s="4" t="s">
        <v>15</v>
      </c>
      <c r="D3947" s="4">
        <v>20000</v>
      </c>
      <c r="E3947" s="4" t="s">
        <v>2</v>
      </c>
      <c r="F3947" s="5">
        <v>0.75</v>
      </c>
      <c r="G3947" s="7">
        <v>15000</v>
      </c>
    </row>
    <row r="3948" spans="1:7" x14ac:dyDescent="0.3">
      <c r="A3948" s="2">
        <v>43995</v>
      </c>
      <c r="B3948" s="3" t="s">
        <v>47</v>
      </c>
      <c r="C3948" s="4" t="s">
        <v>15</v>
      </c>
      <c r="D3948" s="4">
        <v>20000</v>
      </c>
      <c r="E3948" s="4" t="s">
        <v>2</v>
      </c>
      <c r="F3948" s="5">
        <v>0.75</v>
      </c>
      <c r="G3948" s="7">
        <v>15000</v>
      </c>
    </row>
    <row r="3949" spans="1:7" x14ac:dyDescent="0.3">
      <c r="A3949" s="2">
        <v>43997</v>
      </c>
      <c r="B3949" s="3" t="s">
        <v>47</v>
      </c>
      <c r="C3949" s="4" t="s">
        <v>15</v>
      </c>
      <c r="D3949" s="4">
        <v>20000</v>
      </c>
      <c r="E3949" s="4" t="s">
        <v>2</v>
      </c>
      <c r="F3949" s="5">
        <v>0.75</v>
      </c>
      <c r="G3949" s="7">
        <v>15000</v>
      </c>
    </row>
    <row r="3950" spans="1:7" x14ac:dyDescent="0.3">
      <c r="A3950" s="2">
        <v>44028</v>
      </c>
      <c r="B3950" s="3" t="s">
        <v>47</v>
      </c>
      <c r="C3950" s="4" t="s">
        <v>15</v>
      </c>
      <c r="D3950" s="4">
        <v>20000</v>
      </c>
      <c r="E3950" s="4" t="s">
        <v>2</v>
      </c>
      <c r="F3950" s="5">
        <v>0.75</v>
      </c>
      <c r="G3950" s="7">
        <v>15000</v>
      </c>
    </row>
    <row r="3951" spans="1:7" x14ac:dyDescent="0.3">
      <c r="A3951" s="2">
        <v>44032</v>
      </c>
      <c r="B3951" s="3" t="s">
        <v>47</v>
      </c>
      <c r="C3951" s="4" t="s">
        <v>15</v>
      </c>
      <c r="D3951" s="4">
        <v>20000</v>
      </c>
      <c r="E3951" s="4" t="s">
        <v>2</v>
      </c>
      <c r="F3951" s="5">
        <v>0.75</v>
      </c>
      <c r="G3951" s="7">
        <v>15000</v>
      </c>
    </row>
    <row r="3952" spans="1:7" x14ac:dyDescent="0.3">
      <c r="A3952" s="2">
        <v>44040</v>
      </c>
      <c r="B3952" s="3" t="s">
        <v>47</v>
      </c>
      <c r="C3952" s="4" t="s">
        <v>15</v>
      </c>
      <c r="D3952" s="4">
        <v>20000</v>
      </c>
      <c r="E3952" s="4" t="s">
        <v>2</v>
      </c>
      <c r="F3952" s="5">
        <v>0.75</v>
      </c>
      <c r="G3952" s="7">
        <v>15000</v>
      </c>
    </row>
    <row r="3953" spans="1:7" x14ac:dyDescent="0.3">
      <c r="A3953" s="2">
        <v>44050</v>
      </c>
      <c r="B3953" s="3" t="s">
        <v>47</v>
      </c>
      <c r="C3953" s="4" t="s">
        <v>15</v>
      </c>
      <c r="D3953" s="4">
        <v>20000</v>
      </c>
      <c r="E3953" s="4" t="s">
        <v>2</v>
      </c>
      <c r="F3953" s="5">
        <v>0.75</v>
      </c>
      <c r="G3953" s="7">
        <v>15000</v>
      </c>
    </row>
    <row r="3954" spans="1:7" x14ac:dyDescent="0.3">
      <c r="A3954" s="2">
        <v>44055</v>
      </c>
      <c r="B3954" s="3" t="s">
        <v>47</v>
      </c>
      <c r="C3954" s="4" t="s">
        <v>15</v>
      </c>
      <c r="D3954" s="4">
        <v>20000</v>
      </c>
      <c r="E3954" s="4" t="s">
        <v>2</v>
      </c>
      <c r="F3954" s="5">
        <v>0.75</v>
      </c>
      <c r="G3954" s="7">
        <v>15000</v>
      </c>
    </row>
    <row r="3955" spans="1:7" x14ac:dyDescent="0.3">
      <c r="A3955" s="2">
        <v>44056</v>
      </c>
      <c r="B3955" s="3" t="s">
        <v>47</v>
      </c>
      <c r="C3955" s="4" t="s">
        <v>15</v>
      </c>
      <c r="D3955" s="4">
        <v>20000</v>
      </c>
      <c r="E3955" s="4" t="s">
        <v>2</v>
      </c>
      <c r="F3955" s="5">
        <v>0.75</v>
      </c>
      <c r="G3955" s="7">
        <v>15000</v>
      </c>
    </row>
    <row r="3956" spans="1:7" x14ac:dyDescent="0.3">
      <c r="A3956" s="2">
        <v>44062</v>
      </c>
      <c r="B3956" s="3" t="s">
        <v>47</v>
      </c>
      <c r="C3956" s="4" t="s">
        <v>15</v>
      </c>
      <c r="D3956" s="4">
        <v>20000</v>
      </c>
      <c r="E3956" s="4" t="s">
        <v>2</v>
      </c>
      <c r="F3956" s="5">
        <v>0.75</v>
      </c>
      <c r="G3956" s="7">
        <v>15000</v>
      </c>
    </row>
    <row r="3957" spans="1:7" x14ac:dyDescent="0.3">
      <c r="A3957" s="2">
        <v>44065</v>
      </c>
      <c r="B3957" s="3" t="s">
        <v>47</v>
      </c>
      <c r="C3957" s="4" t="s">
        <v>15</v>
      </c>
      <c r="D3957" s="4">
        <v>20000</v>
      </c>
      <c r="E3957" s="4" t="s">
        <v>2</v>
      </c>
      <c r="F3957" s="5">
        <v>0.75</v>
      </c>
      <c r="G3957" s="7">
        <v>15000</v>
      </c>
    </row>
    <row r="3958" spans="1:7" x14ac:dyDescent="0.3">
      <c r="A3958" s="2">
        <v>44068</v>
      </c>
      <c r="B3958" s="3" t="s">
        <v>47</v>
      </c>
      <c r="C3958" s="4" t="s">
        <v>15</v>
      </c>
      <c r="D3958" s="4">
        <v>20000</v>
      </c>
      <c r="E3958" s="4" t="s">
        <v>2</v>
      </c>
      <c r="F3958" s="5">
        <v>0.75</v>
      </c>
      <c r="G3958" s="7">
        <v>15000</v>
      </c>
    </row>
    <row r="3959" spans="1:7" x14ac:dyDescent="0.3">
      <c r="A3959" s="2">
        <v>44069</v>
      </c>
      <c r="B3959" s="3" t="s">
        <v>47</v>
      </c>
      <c r="C3959" s="4" t="s">
        <v>15</v>
      </c>
      <c r="D3959" s="4">
        <v>20000</v>
      </c>
      <c r="E3959" s="4" t="s">
        <v>2</v>
      </c>
      <c r="F3959" s="5">
        <v>0.75</v>
      </c>
      <c r="G3959" s="7">
        <v>15000</v>
      </c>
    </row>
    <row r="3960" spans="1:7" x14ac:dyDescent="0.3">
      <c r="A3960" s="2">
        <v>44077</v>
      </c>
      <c r="B3960" s="3" t="s">
        <v>47</v>
      </c>
      <c r="C3960" s="4" t="s">
        <v>15</v>
      </c>
      <c r="D3960" s="4">
        <v>20000</v>
      </c>
      <c r="E3960" s="4" t="s">
        <v>2</v>
      </c>
      <c r="F3960" s="5">
        <v>0.75</v>
      </c>
      <c r="G3960" s="7">
        <v>15000</v>
      </c>
    </row>
    <row r="3961" spans="1:7" x14ac:dyDescent="0.3">
      <c r="A3961" s="2">
        <v>44079</v>
      </c>
      <c r="B3961" s="3" t="s">
        <v>47</v>
      </c>
      <c r="C3961" s="4" t="s">
        <v>15</v>
      </c>
      <c r="D3961" s="4">
        <v>20000</v>
      </c>
      <c r="E3961" s="4" t="s">
        <v>2</v>
      </c>
      <c r="F3961" s="5">
        <v>0.75</v>
      </c>
      <c r="G3961" s="7">
        <v>15000</v>
      </c>
    </row>
    <row r="3962" spans="1:7" x14ac:dyDescent="0.3">
      <c r="A3962" s="2">
        <v>44083</v>
      </c>
      <c r="B3962" s="3" t="s">
        <v>47</v>
      </c>
      <c r="C3962" s="4" t="s">
        <v>15</v>
      </c>
      <c r="D3962" s="4">
        <v>20000</v>
      </c>
      <c r="E3962" s="4" t="s">
        <v>2</v>
      </c>
      <c r="F3962" s="5">
        <v>0.75</v>
      </c>
      <c r="G3962" s="7">
        <v>15000</v>
      </c>
    </row>
    <row r="3963" spans="1:7" x14ac:dyDescent="0.3">
      <c r="A3963" s="2">
        <v>44084</v>
      </c>
      <c r="B3963" s="3" t="s">
        <v>47</v>
      </c>
      <c r="C3963" s="4" t="s">
        <v>15</v>
      </c>
      <c r="D3963" s="4">
        <v>20000</v>
      </c>
      <c r="E3963" s="4" t="s">
        <v>2</v>
      </c>
      <c r="F3963" s="5">
        <v>0.75</v>
      </c>
      <c r="G3963" s="7">
        <v>15000</v>
      </c>
    </row>
    <row r="3964" spans="1:7" x14ac:dyDescent="0.3">
      <c r="A3964" s="2">
        <v>44086</v>
      </c>
      <c r="B3964" s="3" t="s">
        <v>47</v>
      </c>
      <c r="C3964" s="4" t="s">
        <v>15</v>
      </c>
      <c r="D3964" s="4">
        <v>20000</v>
      </c>
      <c r="E3964" s="4" t="s">
        <v>2</v>
      </c>
      <c r="F3964" s="5">
        <v>0.75</v>
      </c>
      <c r="G3964" s="7">
        <v>15000</v>
      </c>
    </row>
    <row r="3965" spans="1:7" x14ac:dyDescent="0.3">
      <c r="A3965" s="2">
        <v>44089</v>
      </c>
      <c r="B3965" s="3" t="s">
        <v>47</v>
      </c>
      <c r="C3965" s="4" t="s">
        <v>15</v>
      </c>
      <c r="D3965" s="4">
        <v>20000</v>
      </c>
      <c r="E3965" s="4" t="s">
        <v>2</v>
      </c>
      <c r="F3965" s="5">
        <v>0.75</v>
      </c>
      <c r="G3965" s="7">
        <v>15000</v>
      </c>
    </row>
    <row r="3966" spans="1:7" x14ac:dyDescent="0.3">
      <c r="A3966" s="2">
        <v>44093</v>
      </c>
      <c r="B3966" s="3" t="s">
        <v>47</v>
      </c>
      <c r="C3966" s="4" t="s">
        <v>15</v>
      </c>
      <c r="D3966" s="4">
        <v>20000</v>
      </c>
      <c r="E3966" s="4" t="s">
        <v>2</v>
      </c>
      <c r="F3966" s="5">
        <v>0.75</v>
      </c>
      <c r="G3966" s="7">
        <v>15000</v>
      </c>
    </row>
    <row r="3967" spans="1:7" x14ac:dyDescent="0.3">
      <c r="A3967" s="2">
        <v>44097</v>
      </c>
      <c r="B3967" s="3" t="s">
        <v>47</v>
      </c>
      <c r="C3967" s="4" t="s">
        <v>15</v>
      </c>
      <c r="D3967" s="4">
        <v>20000</v>
      </c>
      <c r="E3967" s="4" t="s">
        <v>2</v>
      </c>
      <c r="F3967" s="5">
        <v>0.75</v>
      </c>
      <c r="G3967" s="7">
        <v>15000</v>
      </c>
    </row>
    <row r="3968" spans="1:7" x14ac:dyDescent="0.3">
      <c r="A3968" s="2">
        <v>44103</v>
      </c>
      <c r="B3968" s="3" t="s">
        <v>47</v>
      </c>
      <c r="C3968" s="4" t="s">
        <v>15</v>
      </c>
      <c r="D3968" s="4">
        <v>20000</v>
      </c>
      <c r="E3968" s="4" t="s">
        <v>2</v>
      </c>
      <c r="F3968" s="5">
        <v>0.75</v>
      </c>
      <c r="G3968" s="7">
        <v>15000</v>
      </c>
    </row>
    <row r="3969" spans="1:7" x14ac:dyDescent="0.3">
      <c r="A3969" s="2">
        <v>44107</v>
      </c>
      <c r="B3969" s="3" t="s">
        <v>47</v>
      </c>
      <c r="C3969" s="4" t="s">
        <v>15</v>
      </c>
      <c r="D3969" s="4">
        <v>20000</v>
      </c>
      <c r="E3969" s="4" t="s">
        <v>2</v>
      </c>
      <c r="F3969" s="5">
        <v>0.75</v>
      </c>
      <c r="G3969" s="7">
        <v>15000</v>
      </c>
    </row>
    <row r="3970" spans="1:7" x14ac:dyDescent="0.3">
      <c r="A3970" s="2">
        <v>44114</v>
      </c>
      <c r="B3970" s="3" t="s">
        <v>47</v>
      </c>
      <c r="C3970" s="4" t="s">
        <v>15</v>
      </c>
      <c r="D3970" s="4">
        <v>20000</v>
      </c>
      <c r="E3970" s="4" t="s">
        <v>2</v>
      </c>
      <c r="F3970" s="5">
        <v>0.75</v>
      </c>
      <c r="G3970" s="7">
        <v>15000</v>
      </c>
    </row>
    <row r="3971" spans="1:7" x14ac:dyDescent="0.3">
      <c r="A3971" s="2">
        <v>44120</v>
      </c>
      <c r="B3971" s="3" t="s">
        <v>47</v>
      </c>
      <c r="C3971" s="4" t="s">
        <v>15</v>
      </c>
      <c r="D3971" s="4">
        <v>20000</v>
      </c>
      <c r="E3971" s="4" t="s">
        <v>2</v>
      </c>
      <c r="F3971" s="5">
        <v>0.75</v>
      </c>
      <c r="G3971" s="7">
        <v>15000</v>
      </c>
    </row>
    <row r="3972" spans="1:7" x14ac:dyDescent="0.3">
      <c r="A3972" s="2">
        <v>44124</v>
      </c>
      <c r="B3972" s="3" t="s">
        <v>47</v>
      </c>
      <c r="C3972" s="4" t="s">
        <v>15</v>
      </c>
      <c r="D3972" s="4">
        <v>20000</v>
      </c>
      <c r="E3972" s="4" t="s">
        <v>2</v>
      </c>
      <c r="F3972" s="5">
        <v>0.75</v>
      </c>
      <c r="G3972" s="7">
        <v>15000</v>
      </c>
    </row>
    <row r="3973" spans="1:7" x14ac:dyDescent="0.3">
      <c r="A3973" s="2">
        <v>44140</v>
      </c>
      <c r="B3973" s="3" t="s">
        <v>47</v>
      </c>
      <c r="C3973" s="4" t="s">
        <v>15</v>
      </c>
      <c r="D3973" s="4">
        <v>20000</v>
      </c>
      <c r="E3973" s="4" t="s">
        <v>2</v>
      </c>
      <c r="F3973" s="5">
        <v>0.75</v>
      </c>
      <c r="G3973" s="7">
        <v>15000</v>
      </c>
    </row>
    <row r="3974" spans="1:7" x14ac:dyDescent="0.3">
      <c r="A3974" s="2">
        <v>44147</v>
      </c>
      <c r="B3974" s="3" t="s">
        <v>47</v>
      </c>
      <c r="C3974" s="4" t="s">
        <v>15</v>
      </c>
      <c r="D3974" s="4">
        <v>20000</v>
      </c>
      <c r="E3974" s="4" t="s">
        <v>2</v>
      </c>
      <c r="F3974" s="5">
        <v>0.75</v>
      </c>
      <c r="G3974" s="7">
        <v>15000</v>
      </c>
    </row>
    <row r="3975" spans="1:7" x14ac:dyDescent="0.3">
      <c r="A3975" s="2">
        <v>44148</v>
      </c>
      <c r="B3975" s="3" t="s">
        <v>47</v>
      </c>
      <c r="C3975" s="4" t="s">
        <v>15</v>
      </c>
      <c r="D3975" s="4">
        <v>20000</v>
      </c>
      <c r="E3975" s="4" t="s">
        <v>2</v>
      </c>
      <c r="F3975" s="5">
        <v>0.75</v>
      </c>
      <c r="G3975" s="7">
        <v>15000</v>
      </c>
    </row>
    <row r="3976" spans="1:7" x14ac:dyDescent="0.3">
      <c r="A3976" s="2">
        <v>44174</v>
      </c>
      <c r="B3976" s="3" t="s">
        <v>47</v>
      </c>
      <c r="C3976" s="4" t="s">
        <v>15</v>
      </c>
      <c r="D3976" s="4">
        <v>20000</v>
      </c>
      <c r="E3976" s="4" t="s">
        <v>2</v>
      </c>
      <c r="F3976" s="5">
        <v>0.75</v>
      </c>
      <c r="G3976" s="7">
        <v>15000</v>
      </c>
    </row>
    <row r="3977" spans="1:7" x14ac:dyDescent="0.3">
      <c r="A3977" s="2">
        <v>44175</v>
      </c>
      <c r="B3977" s="3" t="s">
        <v>47</v>
      </c>
      <c r="C3977" s="4" t="s">
        <v>15</v>
      </c>
      <c r="D3977" s="4">
        <v>20000</v>
      </c>
      <c r="E3977" s="4" t="s">
        <v>2</v>
      </c>
      <c r="F3977" s="5">
        <v>0.75</v>
      </c>
      <c r="G3977" s="7">
        <v>15000</v>
      </c>
    </row>
    <row r="3978" spans="1:7" x14ac:dyDescent="0.3">
      <c r="A3978" s="2">
        <v>44177</v>
      </c>
      <c r="B3978" s="3" t="s">
        <v>47</v>
      </c>
      <c r="C3978" s="4" t="s">
        <v>15</v>
      </c>
      <c r="D3978" s="4">
        <v>20000</v>
      </c>
      <c r="E3978" s="4" t="s">
        <v>2</v>
      </c>
      <c r="F3978" s="5">
        <v>0.75</v>
      </c>
      <c r="G3978" s="7">
        <v>15000</v>
      </c>
    </row>
    <row r="3979" spans="1:7" x14ac:dyDescent="0.3">
      <c r="A3979" s="2">
        <v>44179</v>
      </c>
      <c r="B3979" s="3" t="s">
        <v>47</v>
      </c>
      <c r="C3979" s="4" t="s">
        <v>15</v>
      </c>
      <c r="D3979" s="4">
        <v>20000</v>
      </c>
      <c r="E3979" s="4" t="s">
        <v>2</v>
      </c>
      <c r="F3979" s="5">
        <v>0.75</v>
      </c>
      <c r="G3979" s="7">
        <v>15000</v>
      </c>
    </row>
    <row r="3980" spans="1:7" x14ac:dyDescent="0.3">
      <c r="A3980" s="2">
        <v>44181</v>
      </c>
      <c r="B3980" s="3" t="s">
        <v>47</v>
      </c>
      <c r="C3980" s="4" t="s">
        <v>15</v>
      </c>
      <c r="D3980" s="4">
        <v>20000</v>
      </c>
      <c r="E3980" s="4" t="s">
        <v>2</v>
      </c>
      <c r="F3980" s="5">
        <v>0.75</v>
      </c>
      <c r="G3980" s="7">
        <v>15000</v>
      </c>
    </row>
    <row r="3981" spans="1:7" x14ac:dyDescent="0.3">
      <c r="A3981" s="2">
        <v>44182</v>
      </c>
      <c r="B3981" s="3" t="s">
        <v>47</v>
      </c>
      <c r="C3981" s="4" t="s">
        <v>15</v>
      </c>
      <c r="D3981" s="4">
        <v>20000</v>
      </c>
      <c r="E3981" s="4" t="s">
        <v>2</v>
      </c>
      <c r="F3981" s="5">
        <v>0.75</v>
      </c>
      <c r="G3981" s="7">
        <v>15000</v>
      </c>
    </row>
    <row r="3982" spans="1:7" x14ac:dyDescent="0.3">
      <c r="A3982" s="2">
        <v>44184</v>
      </c>
      <c r="B3982" s="3" t="s">
        <v>47</v>
      </c>
      <c r="C3982" s="4" t="s">
        <v>15</v>
      </c>
      <c r="D3982" s="4">
        <v>20000</v>
      </c>
      <c r="E3982" s="4" t="s">
        <v>2</v>
      </c>
      <c r="F3982" s="5">
        <v>0.75</v>
      </c>
      <c r="G3982" s="7">
        <v>15000</v>
      </c>
    </row>
    <row r="3983" spans="1:7" x14ac:dyDescent="0.3">
      <c r="A3983" s="2">
        <v>44189</v>
      </c>
      <c r="B3983" s="3" t="s">
        <v>47</v>
      </c>
      <c r="C3983" s="4" t="s">
        <v>15</v>
      </c>
      <c r="D3983" s="4">
        <v>20000</v>
      </c>
      <c r="E3983" s="4" t="s">
        <v>2</v>
      </c>
      <c r="F3983" s="5">
        <v>0.75</v>
      </c>
      <c r="G3983" s="7">
        <v>15000</v>
      </c>
    </row>
    <row r="3984" spans="1:7" x14ac:dyDescent="0.3">
      <c r="A3984" s="2">
        <v>44196</v>
      </c>
      <c r="B3984" s="3" t="s">
        <v>47</v>
      </c>
      <c r="C3984" s="4" t="s">
        <v>15</v>
      </c>
      <c r="D3984" s="4">
        <v>20000</v>
      </c>
      <c r="E3984" s="4" t="s">
        <v>2</v>
      </c>
      <c r="F3984" s="5">
        <v>0.75</v>
      </c>
      <c r="G3984" s="7">
        <v>15000</v>
      </c>
    </row>
    <row r="3985" spans="1:7" x14ac:dyDescent="0.3">
      <c r="A3985" s="2">
        <v>44198</v>
      </c>
      <c r="B3985" s="3" t="s">
        <v>47</v>
      </c>
      <c r="C3985" s="4" t="s">
        <v>15</v>
      </c>
      <c r="D3985" s="4">
        <v>20000</v>
      </c>
      <c r="E3985" s="4" t="s">
        <v>2</v>
      </c>
      <c r="F3985" s="5">
        <v>0.75</v>
      </c>
      <c r="G3985" s="7">
        <v>15000</v>
      </c>
    </row>
    <row r="3986" spans="1:7" x14ac:dyDescent="0.3">
      <c r="A3986" s="2">
        <v>44202</v>
      </c>
      <c r="B3986" s="3" t="s">
        <v>47</v>
      </c>
      <c r="C3986" s="4" t="s">
        <v>15</v>
      </c>
      <c r="D3986" s="4">
        <v>20000</v>
      </c>
      <c r="E3986" s="4" t="s">
        <v>2</v>
      </c>
      <c r="F3986" s="5">
        <v>0.75</v>
      </c>
      <c r="G3986" s="7">
        <v>15000</v>
      </c>
    </row>
    <row r="3987" spans="1:7" x14ac:dyDescent="0.3">
      <c r="A3987" s="2">
        <v>44202</v>
      </c>
      <c r="B3987" s="3" t="s">
        <v>47</v>
      </c>
      <c r="C3987" s="4" t="s">
        <v>15</v>
      </c>
      <c r="D3987" s="4">
        <v>20000</v>
      </c>
      <c r="E3987" s="4" t="s">
        <v>2</v>
      </c>
      <c r="F3987" s="5">
        <v>0.75</v>
      </c>
      <c r="G3987" s="7">
        <v>15000</v>
      </c>
    </row>
    <row r="3988" spans="1:7" x14ac:dyDescent="0.3">
      <c r="A3988" s="2">
        <v>44203</v>
      </c>
      <c r="B3988" s="3" t="s">
        <v>47</v>
      </c>
      <c r="C3988" s="4" t="s">
        <v>15</v>
      </c>
      <c r="D3988" s="4">
        <v>20000</v>
      </c>
      <c r="E3988" s="4" t="s">
        <v>2</v>
      </c>
      <c r="F3988" s="5">
        <v>0.75</v>
      </c>
      <c r="G3988" s="7">
        <v>15000</v>
      </c>
    </row>
    <row r="3989" spans="1:7" x14ac:dyDescent="0.3">
      <c r="A3989" s="2">
        <v>44210</v>
      </c>
      <c r="B3989" s="3" t="s">
        <v>47</v>
      </c>
      <c r="C3989" s="4" t="s">
        <v>15</v>
      </c>
      <c r="D3989" s="4">
        <v>20000</v>
      </c>
      <c r="E3989" s="4" t="s">
        <v>2</v>
      </c>
      <c r="F3989" s="5">
        <v>0.75</v>
      </c>
      <c r="G3989" s="7">
        <v>15000</v>
      </c>
    </row>
    <row r="3990" spans="1:7" x14ac:dyDescent="0.3">
      <c r="A3990" s="2">
        <v>44210</v>
      </c>
      <c r="B3990" s="3" t="s">
        <v>47</v>
      </c>
      <c r="C3990" s="4" t="s">
        <v>15</v>
      </c>
      <c r="D3990" s="4">
        <v>20000</v>
      </c>
      <c r="E3990" s="4" t="s">
        <v>2</v>
      </c>
      <c r="F3990" s="5">
        <v>0.75</v>
      </c>
      <c r="G3990" s="7">
        <v>15000</v>
      </c>
    </row>
    <row r="3991" spans="1:7" x14ac:dyDescent="0.3">
      <c r="A3991" s="2">
        <v>44211</v>
      </c>
      <c r="B3991" s="3" t="s">
        <v>47</v>
      </c>
      <c r="C3991" s="4" t="s">
        <v>15</v>
      </c>
      <c r="D3991" s="4">
        <v>20000</v>
      </c>
      <c r="E3991" s="4" t="s">
        <v>2</v>
      </c>
      <c r="F3991" s="5">
        <v>0.75</v>
      </c>
      <c r="G3991" s="7">
        <v>15000</v>
      </c>
    </row>
    <row r="3992" spans="1:7" x14ac:dyDescent="0.3">
      <c r="A3992" s="2">
        <v>44223</v>
      </c>
      <c r="B3992" s="3" t="s">
        <v>47</v>
      </c>
      <c r="C3992" s="4" t="s">
        <v>15</v>
      </c>
      <c r="D3992" s="4">
        <v>20000</v>
      </c>
      <c r="E3992" s="4" t="s">
        <v>2</v>
      </c>
      <c r="F3992" s="5">
        <v>0.75</v>
      </c>
      <c r="G3992" s="7">
        <v>15000</v>
      </c>
    </row>
    <row r="3993" spans="1:7" x14ac:dyDescent="0.3">
      <c r="A3993" s="2">
        <v>44224</v>
      </c>
      <c r="B3993" s="3" t="s">
        <v>47</v>
      </c>
      <c r="C3993" s="4" t="s">
        <v>15</v>
      </c>
      <c r="D3993" s="4">
        <v>20000</v>
      </c>
      <c r="E3993" s="4" t="s">
        <v>2</v>
      </c>
      <c r="F3993" s="5">
        <v>0.75</v>
      </c>
      <c r="G3993" s="7">
        <v>15000</v>
      </c>
    </row>
    <row r="3994" spans="1:7" x14ac:dyDescent="0.3">
      <c r="A3994" s="2">
        <v>44225</v>
      </c>
      <c r="B3994" s="3" t="s">
        <v>47</v>
      </c>
      <c r="C3994" s="4" t="s">
        <v>15</v>
      </c>
      <c r="D3994" s="4">
        <v>20000</v>
      </c>
      <c r="E3994" s="4" t="s">
        <v>2</v>
      </c>
      <c r="F3994" s="5">
        <v>0.75</v>
      </c>
      <c r="G3994" s="7">
        <v>15000</v>
      </c>
    </row>
    <row r="3995" spans="1:7" x14ac:dyDescent="0.3">
      <c r="A3995" s="2">
        <v>44233</v>
      </c>
      <c r="B3995" s="3" t="s">
        <v>47</v>
      </c>
      <c r="C3995" s="4" t="s">
        <v>15</v>
      </c>
      <c r="D3995" s="4">
        <v>20000</v>
      </c>
      <c r="E3995" s="4" t="s">
        <v>2</v>
      </c>
      <c r="F3995" s="5">
        <v>0.75</v>
      </c>
      <c r="G3995" s="7">
        <v>15000</v>
      </c>
    </row>
    <row r="3996" spans="1:7" x14ac:dyDescent="0.3">
      <c r="A3996" s="2">
        <v>44239</v>
      </c>
      <c r="B3996" s="3" t="s">
        <v>47</v>
      </c>
      <c r="C3996" s="4" t="s">
        <v>15</v>
      </c>
      <c r="D3996" s="4">
        <v>20000</v>
      </c>
      <c r="E3996" s="4" t="s">
        <v>2</v>
      </c>
      <c r="F3996" s="5">
        <v>0.75</v>
      </c>
      <c r="G3996" s="7">
        <v>15000</v>
      </c>
    </row>
    <row r="3997" spans="1:7" x14ac:dyDescent="0.3">
      <c r="A3997" s="2">
        <v>44247</v>
      </c>
      <c r="B3997" s="3" t="s">
        <v>47</v>
      </c>
      <c r="C3997" s="4" t="s">
        <v>15</v>
      </c>
      <c r="D3997" s="4">
        <v>20000</v>
      </c>
      <c r="E3997" s="4" t="s">
        <v>2</v>
      </c>
      <c r="F3997" s="5">
        <v>0.75</v>
      </c>
      <c r="G3997" s="7">
        <v>15000</v>
      </c>
    </row>
    <row r="3998" spans="1:7" x14ac:dyDescent="0.3">
      <c r="A3998" s="2">
        <v>44253</v>
      </c>
      <c r="B3998" s="3" t="s">
        <v>47</v>
      </c>
      <c r="C3998" s="4" t="s">
        <v>15</v>
      </c>
      <c r="D3998" s="4">
        <v>20000</v>
      </c>
      <c r="E3998" s="4" t="s">
        <v>2</v>
      </c>
      <c r="F3998" s="5">
        <v>0.75</v>
      </c>
      <c r="G3998" s="7">
        <v>15000</v>
      </c>
    </row>
    <row r="3999" spans="1:7" x14ac:dyDescent="0.3">
      <c r="A3999" s="2">
        <v>44257</v>
      </c>
      <c r="B3999" s="3" t="s">
        <v>47</v>
      </c>
      <c r="C3999" s="4" t="s">
        <v>15</v>
      </c>
      <c r="D3999" s="4">
        <v>20000</v>
      </c>
      <c r="E3999" s="4" t="s">
        <v>2</v>
      </c>
      <c r="F3999" s="5">
        <v>0.75</v>
      </c>
      <c r="G3999" s="7">
        <v>15000</v>
      </c>
    </row>
    <row r="4000" spans="1:7" x14ac:dyDescent="0.3">
      <c r="A4000" s="2">
        <v>44261</v>
      </c>
      <c r="B4000" s="3" t="s">
        <v>47</v>
      </c>
      <c r="C4000" s="4" t="s">
        <v>15</v>
      </c>
      <c r="D4000" s="4">
        <v>20000</v>
      </c>
      <c r="E4000" s="4" t="s">
        <v>2</v>
      </c>
      <c r="F4000" s="5">
        <v>0.75</v>
      </c>
      <c r="G4000" s="7">
        <v>15000</v>
      </c>
    </row>
    <row r="4001" spans="1:7" x14ac:dyDescent="0.3">
      <c r="A4001" s="2">
        <v>44263</v>
      </c>
      <c r="B4001" s="3" t="s">
        <v>47</v>
      </c>
      <c r="C4001" s="4" t="s">
        <v>15</v>
      </c>
      <c r="D4001" s="4">
        <v>20000</v>
      </c>
      <c r="E4001" s="4" t="s">
        <v>2</v>
      </c>
      <c r="F4001" s="5">
        <v>0.75</v>
      </c>
      <c r="G4001" s="7">
        <v>15000</v>
      </c>
    </row>
    <row r="4002" spans="1:7" x14ac:dyDescent="0.3">
      <c r="A4002" s="2">
        <v>44265</v>
      </c>
      <c r="B4002" s="3" t="s">
        <v>47</v>
      </c>
      <c r="C4002" s="4" t="s">
        <v>15</v>
      </c>
      <c r="D4002" s="4">
        <v>20000</v>
      </c>
      <c r="E4002" s="4" t="s">
        <v>2</v>
      </c>
      <c r="F4002" s="5">
        <v>0.75</v>
      </c>
      <c r="G4002" s="7">
        <v>15000</v>
      </c>
    </row>
    <row r="4003" spans="1:7" x14ac:dyDescent="0.3">
      <c r="A4003" s="2">
        <v>44268</v>
      </c>
      <c r="B4003" s="3" t="s">
        <v>47</v>
      </c>
      <c r="C4003" s="4" t="s">
        <v>15</v>
      </c>
      <c r="D4003" s="4">
        <v>20000</v>
      </c>
      <c r="E4003" s="4" t="s">
        <v>2</v>
      </c>
      <c r="F4003" s="5">
        <v>0.75</v>
      </c>
      <c r="G4003" s="7">
        <v>15000</v>
      </c>
    </row>
    <row r="4004" spans="1:7" x14ac:dyDescent="0.3">
      <c r="A4004" s="2">
        <v>44271</v>
      </c>
      <c r="B4004" s="3" t="s">
        <v>47</v>
      </c>
      <c r="C4004" s="4" t="s">
        <v>15</v>
      </c>
      <c r="D4004" s="4">
        <v>20000</v>
      </c>
      <c r="E4004" s="4" t="s">
        <v>2</v>
      </c>
      <c r="F4004" s="5">
        <v>0.75</v>
      </c>
      <c r="G4004" s="7">
        <v>15000</v>
      </c>
    </row>
    <row r="4005" spans="1:7" x14ac:dyDescent="0.3">
      <c r="A4005" s="2">
        <v>44275</v>
      </c>
      <c r="B4005" s="3" t="s">
        <v>47</v>
      </c>
      <c r="C4005" s="4" t="s">
        <v>15</v>
      </c>
      <c r="D4005" s="4">
        <v>20000</v>
      </c>
      <c r="E4005" s="4" t="s">
        <v>2</v>
      </c>
      <c r="F4005" s="5">
        <v>0.75</v>
      </c>
      <c r="G4005" s="7">
        <v>15000</v>
      </c>
    </row>
    <row r="4006" spans="1:7" x14ac:dyDescent="0.3">
      <c r="A4006" s="2">
        <v>44279</v>
      </c>
      <c r="B4006" s="3" t="s">
        <v>47</v>
      </c>
      <c r="C4006" s="4" t="s">
        <v>15</v>
      </c>
      <c r="D4006" s="4">
        <v>20000</v>
      </c>
      <c r="E4006" s="4" t="s">
        <v>2</v>
      </c>
      <c r="F4006" s="5">
        <v>0.75</v>
      </c>
      <c r="G4006" s="7">
        <v>15000</v>
      </c>
    </row>
    <row r="4007" spans="1:7" x14ac:dyDescent="0.3">
      <c r="A4007" s="2">
        <v>44288</v>
      </c>
      <c r="B4007" s="3" t="s">
        <v>47</v>
      </c>
      <c r="C4007" s="4" t="s">
        <v>15</v>
      </c>
      <c r="D4007" s="4">
        <v>20000</v>
      </c>
      <c r="E4007" s="4" t="s">
        <v>2</v>
      </c>
      <c r="F4007" s="5">
        <v>0.8</v>
      </c>
      <c r="G4007" s="7">
        <v>16000</v>
      </c>
    </row>
    <row r="4008" spans="1:7" x14ac:dyDescent="0.3">
      <c r="A4008" s="2">
        <v>44291</v>
      </c>
      <c r="B4008" s="3" t="s">
        <v>47</v>
      </c>
      <c r="C4008" s="4" t="s">
        <v>15</v>
      </c>
      <c r="D4008" s="4">
        <v>20000</v>
      </c>
      <c r="E4008" s="4" t="s">
        <v>2</v>
      </c>
      <c r="F4008" s="5">
        <v>0.8</v>
      </c>
      <c r="G4008" s="7">
        <v>16000</v>
      </c>
    </row>
    <row r="4009" spans="1:7" x14ac:dyDescent="0.3">
      <c r="A4009" s="2">
        <v>44293</v>
      </c>
      <c r="B4009" s="3" t="s">
        <v>47</v>
      </c>
      <c r="C4009" s="4" t="s">
        <v>15</v>
      </c>
      <c r="D4009" s="4">
        <v>20000</v>
      </c>
      <c r="E4009" s="4" t="s">
        <v>2</v>
      </c>
      <c r="F4009" s="5">
        <v>0.8</v>
      </c>
      <c r="G4009" s="7">
        <v>16000</v>
      </c>
    </row>
    <row r="4010" spans="1:7" x14ac:dyDescent="0.3">
      <c r="A4010" s="2">
        <v>44294</v>
      </c>
      <c r="B4010" s="3" t="s">
        <v>47</v>
      </c>
      <c r="C4010" s="4" t="s">
        <v>15</v>
      </c>
      <c r="D4010" s="4">
        <v>20000</v>
      </c>
      <c r="E4010" s="4" t="s">
        <v>2</v>
      </c>
      <c r="F4010" s="5">
        <v>0.8</v>
      </c>
      <c r="G4010" s="7">
        <v>16000</v>
      </c>
    </row>
    <row r="4011" spans="1:7" x14ac:dyDescent="0.3">
      <c r="A4011" s="2">
        <v>44295</v>
      </c>
      <c r="B4011" s="3" t="s">
        <v>47</v>
      </c>
      <c r="C4011" s="4" t="s">
        <v>15</v>
      </c>
      <c r="D4011" s="4">
        <v>20000</v>
      </c>
      <c r="E4011" s="4" t="s">
        <v>2</v>
      </c>
      <c r="F4011" s="5">
        <v>0.8</v>
      </c>
      <c r="G4011" s="7">
        <v>16000</v>
      </c>
    </row>
    <row r="4012" spans="1:7" x14ac:dyDescent="0.3">
      <c r="A4012" s="2">
        <v>44309</v>
      </c>
      <c r="B4012" s="3" t="s">
        <v>47</v>
      </c>
      <c r="C4012" s="4" t="s">
        <v>15</v>
      </c>
      <c r="D4012" s="4">
        <v>20000</v>
      </c>
      <c r="E4012" s="4" t="s">
        <v>2</v>
      </c>
      <c r="F4012" s="5">
        <v>0.8</v>
      </c>
      <c r="G4012" s="7">
        <v>16000</v>
      </c>
    </row>
    <row r="4013" spans="1:7" x14ac:dyDescent="0.3">
      <c r="A4013" s="2">
        <v>44310</v>
      </c>
      <c r="B4013" s="3" t="s">
        <v>47</v>
      </c>
      <c r="C4013" s="4" t="s">
        <v>15</v>
      </c>
      <c r="D4013" s="4">
        <v>20000</v>
      </c>
      <c r="E4013" s="4" t="s">
        <v>2</v>
      </c>
      <c r="F4013" s="5">
        <v>0.8</v>
      </c>
      <c r="G4013" s="7">
        <v>16000</v>
      </c>
    </row>
    <row r="4014" spans="1:7" x14ac:dyDescent="0.3">
      <c r="A4014" s="2">
        <v>44321</v>
      </c>
      <c r="B4014" s="3" t="s">
        <v>47</v>
      </c>
      <c r="C4014" s="4" t="s">
        <v>15</v>
      </c>
      <c r="D4014" s="4">
        <v>20000</v>
      </c>
      <c r="E4014" s="4" t="s">
        <v>2</v>
      </c>
      <c r="F4014" s="5">
        <v>0.8</v>
      </c>
      <c r="G4014" s="7">
        <v>16000</v>
      </c>
    </row>
    <row r="4015" spans="1:7" x14ac:dyDescent="0.3">
      <c r="A4015" s="2">
        <v>44336</v>
      </c>
      <c r="B4015" s="3" t="s">
        <v>47</v>
      </c>
      <c r="C4015" s="4" t="s">
        <v>15</v>
      </c>
      <c r="D4015" s="4">
        <v>20000</v>
      </c>
      <c r="E4015" s="4" t="s">
        <v>2</v>
      </c>
      <c r="F4015" s="5">
        <v>0.8</v>
      </c>
      <c r="G4015" s="7">
        <v>16000</v>
      </c>
    </row>
    <row r="4016" spans="1:7" x14ac:dyDescent="0.3">
      <c r="A4016" s="2">
        <v>44338</v>
      </c>
      <c r="B4016" s="3" t="s">
        <v>47</v>
      </c>
      <c r="C4016" s="4" t="s">
        <v>15</v>
      </c>
      <c r="D4016" s="4">
        <v>20000</v>
      </c>
      <c r="E4016" s="4" t="s">
        <v>2</v>
      </c>
      <c r="F4016" s="5">
        <v>0.8</v>
      </c>
      <c r="G4016" s="7">
        <v>16000</v>
      </c>
    </row>
    <row r="4017" spans="1:7" x14ac:dyDescent="0.3">
      <c r="A4017" s="2">
        <v>44341</v>
      </c>
      <c r="B4017" s="3" t="s">
        <v>47</v>
      </c>
      <c r="C4017" s="4" t="s">
        <v>15</v>
      </c>
      <c r="D4017" s="4">
        <v>20000</v>
      </c>
      <c r="E4017" s="4" t="s">
        <v>2</v>
      </c>
      <c r="F4017" s="5">
        <v>0.8</v>
      </c>
      <c r="G4017" s="7">
        <v>16000</v>
      </c>
    </row>
    <row r="4018" spans="1:7" x14ac:dyDescent="0.3">
      <c r="A4018" s="2">
        <v>44341</v>
      </c>
      <c r="B4018" s="3" t="s">
        <v>47</v>
      </c>
      <c r="C4018" s="4" t="s">
        <v>15</v>
      </c>
      <c r="D4018" s="4">
        <v>20000</v>
      </c>
      <c r="E4018" s="4" t="s">
        <v>2</v>
      </c>
      <c r="F4018" s="5">
        <v>0.8</v>
      </c>
      <c r="G4018" s="7">
        <v>16000</v>
      </c>
    </row>
    <row r="4019" spans="1:7" x14ac:dyDescent="0.3">
      <c r="A4019" s="2">
        <v>44342</v>
      </c>
      <c r="B4019" s="3" t="s">
        <v>47</v>
      </c>
      <c r="C4019" s="4" t="s">
        <v>15</v>
      </c>
      <c r="D4019" s="4">
        <v>20000</v>
      </c>
      <c r="E4019" s="4" t="s">
        <v>2</v>
      </c>
      <c r="F4019" s="5">
        <v>0.8</v>
      </c>
      <c r="G4019" s="7">
        <v>16000</v>
      </c>
    </row>
    <row r="4020" spans="1:7" x14ac:dyDescent="0.3">
      <c r="A4020" s="2">
        <v>44343</v>
      </c>
      <c r="B4020" s="3" t="s">
        <v>47</v>
      </c>
      <c r="C4020" s="4" t="s">
        <v>15</v>
      </c>
      <c r="D4020" s="4">
        <v>20000</v>
      </c>
      <c r="E4020" s="4" t="s">
        <v>2</v>
      </c>
      <c r="F4020" s="5">
        <v>0.8</v>
      </c>
      <c r="G4020" s="7">
        <v>16000</v>
      </c>
    </row>
    <row r="4021" spans="1:7" x14ac:dyDescent="0.3">
      <c r="A4021" s="2">
        <v>44343</v>
      </c>
      <c r="B4021" s="3" t="s">
        <v>47</v>
      </c>
      <c r="C4021" s="4" t="s">
        <v>15</v>
      </c>
      <c r="D4021" s="4">
        <v>20000</v>
      </c>
      <c r="E4021" s="4" t="s">
        <v>2</v>
      </c>
      <c r="F4021" s="5">
        <v>0.8</v>
      </c>
      <c r="G4021" s="7">
        <v>16000</v>
      </c>
    </row>
    <row r="4022" spans="1:7" x14ac:dyDescent="0.3">
      <c r="A4022" s="2">
        <v>44351</v>
      </c>
      <c r="B4022" s="3" t="s">
        <v>47</v>
      </c>
      <c r="C4022" s="4" t="s">
        <v>15</v>
      </c>
      <c r="D4022" s="4">
        <v>20000</v>
      </c>
      <c r="E4022" s="4" t="s">
        <v>2</v>
      </c>
      <c r="F4022" s="5">
        <v>0.8</v>
      </c>
      <c r="G4022" s="7">
        <v>16000</v>
      </c>
    </row>
    <row r="4023" spans="1:7" x14ac:dyDescent="0.3">
      <c r="A4023" s="2">
        <v>44352</v>
      </c>
      <c r="B4023" s="3" t="s">
        <v>47</v>
      </c>
      <c r="C4023" s="4" t="s">
        <v>15</v>
      </c>
      <c r="D4023" s="4">
        <v>20000</v>
      </c>
      <c r="E4023" s="4" t="s">
        <v>2</v>
      </c>
      <c r="F4023" s="5">
        <v>0.8</v>
      </c>
      <c r="G4023" s="7">
        <v>16000</v>
      </c>
    </row>
    <row r="4024" spans="1:7" x14ac:dyDescent="0.3">
      <c r="A4024" s="2">
        <v>44352</v>
      </c>
      <c r="B4024" s="3" t="s">
        <v>47</v>
      </c>
      <c r="C4024" s="4" t="s">
        <v>15</v>
      </c>
      <c r="D4024" s="4">
        <v>20000</v>
      </c>
      <c r="E4024" s="4" t="s">
        <v>2</v>
      </c>
      <c r="F4024" s="5">
        <v>0.8</v>
      </c>
      <c r="G4024" s="7">
        <v>16000</v>
      </c>
    </row>
    <row r="4025" spans="1:7" x14ac:dyDescent="0.3">
      <c r="A4025" s="2">
        <v>44352</v>
      </c>
      <c r="B4025" s="3" t="s">
        <v>47</v>
      </c>
      <c r="C4025" s="4" t="s">
        <v>15</v>
      </c>
      <c r="D4025" s="4">
        <v>20000</v>
      </c>
      <c r="E4025" s="4" t="s">
        <v>2</v>
      </c>
      <c r="F4025" s="5">
        <v>0.8</v>
      </c>
      <c r="G4025" s="7">
        <v>16000</v>
      </c>
    </row>
    <row r="4026" spans="1:7" x14ac:dyDescent="0.3">
      <c r="A4026" s="2">
        <v>44356</v>
      </c>
      <c r="B4026" s="3" t="s">
        <v>47</v>
      </c>
      <c r="C4026" s="4" t="s">
        <v>15</v>
      </c>
      <c r="D4026" s="4">
        <v>20000</v>
      </c>
      <c r="E4026" s="4" t="s">
        <v>2</v>
      </c>
      <c r="F4026" s="5">
        <v>0.8</v>
      </c>
      <c r="G4026" s="7">
        <v>16000</v>
      </c>
    </row>
    <row r="4027" spans="1:7" x14ac:dyDescent="0.3">
      <c r="A4027" s="2">
        <v>44358</v>
      </c>
      <c r="B4027" s="3" t="s">
        <v>47</v>
      </c>
      <c r="C4027" s="4" t="s">
        <v>15</v>
      </c>
      <c r="D4027" s="4">
        <v>20000</v>
      </c>
      <c r="E4027" s="4" t="s">
        <v>2</v>
      </c>
      <c r="F4027" s="5">
        <v>0.8</v>
      </c>
      <c r="G4027" s="7">
        <v>16000</v>
      </c>
    </row>
    <row r="4028" spans="1:7" x14ac:dyDescent="0.3">
      <c r="A4028" s="2">
        <v>44361</v>
      </c>
      <c r="B4028" s="3" t="s">
        <v>47</v>
      </c>
      <c r="C4028" s="4" t="s">
        <v>15</v>
      </c>
      <c r="D4028" s="4">
        <v>20000</v>
      </c>
      <c r="E4028" s="4" t="s">
        <v>2</v>
      </c>
      <c r="F4028" s="5">
        <v>0.8</v>
      </c>
      <c r="G4028" s="7">
        <v>16000</v>
      </c>
    </row>
    <row r="4029" spans="1:7" x14ac:dyDescent="0.3">
      <c r="A4029" s="2">
        <v>44364</v>
      </c>
      <c r="B4029" s="3" t="s">
        <v>47</v>
      </c>
      <c r="C4029" s="4" t="s">
        <v>15</v>
      </c>
      <c r="D4029" s="4">
        <v>20000</v>
      </c>
      <c r="E4029" s="4" t="s">
        <v>2</v>
      </c>
      <c r="F4029" s="5">
        <v>0.8</v>
      </c>
      <c r="G4029" s="7">
        <v>16000</v>
      </c>
    </row>
    <row r="4030" spans="1:7" x14ac:dyDescent="0.3">
      <c r="A4030" s="2">
        <v>44364</v>
      </c>
      <c r="B4030" s="3" t="s">
        <v>47</v>
      </c>
      <c r="C4030" s="4" t="s">
        <v>15</v>
      </c>
      <c r="D4030" s="4">
        <v>20000</v>
      </c>
      <c r="E4030" s="4" t="s">
        <v>2</v>
      </c>
      <c r="F4030" s="5">
        <v>0.8</v>
      </c>
      <c r="G4030" s="7">
        <v>16000</v>
      </c>
    </row>
    <row r="4031" spans="1:7" x14ac:dyDescent="0.3">
      <c r="A4031" s="2">
        <v>44370</v>
      </c>
      <c r="B4031" s="3" t="s">
        <v>47</v>
      </c>
      <c r="C4031" s="4" t="s">
        <v>15</v>
      </c>
      <c r="D4031" s="4">
        <v>20000</v>
      </c>
      <c r="E4031" s="4" t="s">
        <v>2</v>
      </c>
      <c r="F4031" s="5">
        <v>0.8</v>
      </c>
      <c r="G4031" s="7">
        <v>16000</v>
      </c>
    </row>
    <row r="4032" spans="1:7" x14ac:dyDescent="0.3">
      <c r="A4032" s="2">
        <v>44375</v>
      </c>
      <c r="B4032" s="3" t="s">
        <v>47</v>
      </c>
      <c r="C4032" s="4" t="s">
        <v>15</v>
      </c>
      <c r="D4032" s="4">
        <v>20000</v>
      </c>
      <c r="E4032" s="4" t="s">
        <v>2</v>
      </c>
      <c r="F4032" s="5">
        <v>0.8</v>
      </c>
      <c r="G4032" s="7">
        <v>16000</v>
      </c>
    </row>
    <row r="4033" spans="1:7" x14ac:dyDescent="0.3">
      <c r="A4033" s="2">
        <v>44385</v>
      </c>
      <c r="B4033" s="3" t="s">
        <v>47</v>
      </c>
      <c r="C4033" s="4" t="s">
        <v>15</v>
      </c>
      <c r="D4033" s="4">
        <v>20000</v>
      </c>
      <c r="E4033" s="4" t="s">
        <v>2</v>
      </c>
      <c r="F4033" s="5">
        <v>0.8</v>
      </c>
      <c r="G4033" s="7">
        <v>16000</v>
      </c>
    </row>
    <row r="4034" spans="1:7" x14ac:dyDescent="0.3">
      <c r="A4034" s="2">
        <v>44386</v>
      </c>
      <c r="B4034" s="3" t="s">
        <v>47</v>
      </c>
      <c r="C4034" s="4" t="s">
        <v>15</v>
      </c>
      <c r="D4034" s="4">
        <v>20000</v>
      </c>
      <c r="E4034" s="4" t="s">
        <v>2</v>
      </c>
      <c r="F4034" s="5">
        <v>0.8</v>
      </c>
      <c r="G4034" s="7">
        <v>16000</v>
      </c>
    </row>
    <row r="4035" spans="1:7" x14ac:dyDescent="0.3">
      <c r="A4035" s="2">
        <v>44393</v>
      </c>
      <c r="B4035" s="3" t="s">
        <v>47</v>
      </c>
      <c r="C4035" s="4" t="s">
        <v>15</v>
      </c>
      <c r="D4035" s="4">
        <v>20000</v>
      </c>
      <c r="E4035" s="4" t="s">
        <v>2</v>
      </c>
      <c r="F4035" s="5">
        <v>0.8</v>
      </c>
      <c r="G4035" s="7">
        <v>16000</v>
      </c>
    </row>
    <row r="4036" spans="1:7" x14ac:dyDescent="0.3">
      <c r="A4036" s="2">
        <v>44396</v>
      </c>
      <c r="B4036" s="3" t="s">
        <v>47</v>
      </c>
      <c r="C4036" s="4" t="s">
        <v>15</v>
      </c>
      <c r="D4036" s="4">
        <v>20000</v>
      </c>
      <c r="E4036" s="4" t="s">
        <v>2</v>
      </c>
      <c r="F4036" s="5">
        <v>0.8</v>
      </c>
      <c r="G4036" s="7">
        <v>16000</v>
      </c>
    </row>
    <row r="4037" spans="1:7" x14ac:dyDescent="0.3">
      <c r="A4037" s="2">
        <v>44400</v>
      </c>
      <c r="B4037" s="3" t="s">
        <v>47</v>
      </c>
      <c r="C4037" s="4" t="s">
        <v>15</v>
      </c>
      <c r="D4037" s="4">
        <v>20000</v>
      </c>
      <c r="E4037" s="4" t="s">
        <v>2</v>
      </c>
      <c r="F4037" s="5">
        <v>0.8</v>
      </c>
      <c r="G4037" s="7">
        <v>16000</v>
      </c>
    </row>
    <row r="4038" spans="1:7" x14ac:dyDescent="0.3">
      <c r="A4038" s="2">
        <v>44411</v>
      </c>
      <c r="B4038" s="3" t="s">
        <v>47</v>
      </c>
      <c r="C4038" s="4" t="s">
        <v>15</v>
      </c>
      <c r="D4038" s="4">
        <v>20000</v>
      </c>
      <c r="E4038" s="4" t="s">
        <v>2</v>
      </c>
      <c r="F4038" s="5">
        <v>0.8</v>
      </c>
      <c r="G4038" s="7">
        <v>16000</v>
      </c>
    </row>
    <row r="4039" spans="1:7" x14ac:dyDescent="0.3">
      <c r="A4039" s="2">
        <v>44413</v>
      </c>
      <c r="B4039" s="3" t="s">
        <v>47</v>
      </c>
      <c r="C4039" s="4" t="s">
        <v>15</v>
      </c>
      <c r="D4039" s="4">
        <v>20000</v>
      </c>
      <c r="E4039" s="4" t="s">
        <v>2</v>
      </c>
      <c r="F4039" s="5">
        <v>0.8</v>
      </c>
      <c r="G4039" s="7">
        <v>16000</v>
      </c>
    </row>
    <row r="4040" spans="1:7" x14ac:dyDescent="0.3">
      <c r="A4040" s="2">
        <v>44419</v>
      </c>
      <c r="B4040" s="3" t="s">
        <v>47</v>
      </c>
      <c r="C4040" s="4" t="s">
        <v>15</v>
      </c>
      <c r="D4040" s="4">
        <v>20000</v>
      </c>
      <c r="E4040" s="4" t="s">
        <v>2</v>
      </c>
      <c r="F4040" s="5">
        <v>0.8</v>
      </c>
      <c r="G4040" s="7">
        <v>16000</v>
      </c>
    </row>
    <row r="4041" spans="1:7" x14ac:dyDescent="0.3">
      <c r="A4041" s="2">
        <v>44421</v>
      </c>
      <c r="B4041" s="3" t="s">
        <v>47</v>
      </c>
      <c r="C4041" s="4" t="s">
        <v>15</v>
      </c>
      <c r="D4041" s="4">
        <v>20000</v>
      </c>
      <c r="E4041" s="4" t="s">
        <v>2</v>
      </c>
      <c r="F4041" s="5">
        <v>0.8</v>
      </c>
      <c r="G4041" s="7">
        <v>16000</v>
      </c>
    </row>
    <row r="4042" spans="1:7" x14ac:dyDescent="0.3">
      <c r="A4042" s="2">
        <v>44432</v>
      </c>
      <c r="B4042" s="3" t="s">
        <v>47</v>
      </c>
      <c r="C4042" s="4" t="s">
        <v>15</v>
      </c>
      <c r="D4042" s="4">
        <v>20000</v>
      </c>
      <c r="E4042" s="4" t="s">
        <v>2</v>
      </c>
      <c r="F4042" s="5">
        <v>0.8</v>
      </c>
      <c r="G4042" s="7">
        <v>16000</v>
      </c>
    </row>
    <row r="4043" spans="1:7" x14ac:dyDescent="0.3">
      <c r="A4043" s="2">
        <v>44434</v>
      </c>
      <c r="B4043" s="3" t="s">
        <v>47</v>
      </c>
      <c r="C4043" s="4" t="s">
        <v>15</v>
      </c>
      <c r="D4043" s="4">
        <v>20000</v>
      </c>
      <c r="E4043" s="4" t="s">
        <v>2</v>
      </c>
      <c r="F4043" s="5">
        <v>0.8</v>
      </c>
      <c r="G4043" s="7">
        <v>16000</v>
      </c>
    </row>
    <row r="4044" spans="1:7" x14ac:dyDescent="0.3">
      <c r="A4044" s="2">
        <v>44438</v>
      </c>
      <c r="B4044" s="3" t="s">
        <v>47</v>
      </c>
      <c r="C4044" s="4" t="s">
        <v>15</v>
      </c>
      <c r="D4044" s="4">
        <v>20000</v>
      </c>
      <c r="E4044" s="4" t="s">
        <v>2</v>
      </c>
      <c r="F4044" s="5">
        <v>0.8</v>
      </c>
      <c r="G4044" s="7">
        <v>16000</v>
      </c>
    </row>
    <row r="4045" spans="1:7" x14ac:dyDescent="0.3">
      <c r="A4045" s="2">
        <v>44441</v>
      </c>
      <c r="B4045" s="3" t="s">
        <v>47</v>
      </c>
      <c r="C4045" s="4" t="s">
        <v>15</v>
      </c>
      <c r="D4045" s="4">
        <v>20000</v>
      </c>
      <c r="E4045" s="4" t="s">
        <v>2</v>
      </c>
      <c r="F4045" s="5">
        <v>0.8</v>
      </c>
      <c r="G4045" s="7">
        <v>16000</v>
      </c>
    </row>
    <row r="4046" spans="1:7" x14ac:dyDescent="0.3">
      <c r="A4046" s="2">
        <v>44443</v>
      </c>
      <c r="B4046" s="3" t="s">
        <v>47</v>
      </c>
      <c r="C4046" s="4" t="s">
        <v>15</v>
      </c>
      <c r="D4046" s="4">
        <v>20000</v>
      </c>
      <c r="E4046" s="4" t="s">
        <v>2</v>
      </c>
      <c r="F4046" s="5">
        <v>0.8</v>
      </c>
      <c r="G4046" s="7">
        <v>16000</v>
      </c>
    </row>
    <row r="4047" spans="1:7" x14ac:dyDescent="0.3">
      <c r="A4047" s="2">
        <v>44453</v>
      </c>
      <c r="B4047" s="3" t="s">
        <v>47</v>
      </c>
      <c r="C4047" s="4" t="s">
        <v>15</v>
      </c>
      <c r="D4047" s="4">
        <v>20000</v>
      </c>
      <c r="E4047" s="4" t="s">
        <v>2</v>
      </c>
      <c r="F4047" s="5">
        <v>0.8</v>
      </c>
      <c r="G4047" s="7">
        <v>16000</v>
      </c>
    </row>
    <row r="4048" spans="1:7" x14ac:dyDescent="0.3">
      <c r="A4048" s="2">
        <v>44459</v>
      </c>
      <c r="B4048" s="3" t="s">
        <v>47</v>
      </c>
      <c r="C4048" s="4" t="s">
        <v>15</v>
      </c>
      <c r="D4048" s="4">
        <v>20000</v>
      </c>
      <c r="E4048" s="4" t="s">
        <v>2</v>
      </c>
      <c r="F4048" s="5">
        <v>0.8</v>
      </c>
      <c r="G4048" s="7">
        <v>16000</v>
      </c>
    </row>
    <row r="4049" spans="1:7" x14ac:dyDescent="0.3">
      <c r="A4049" s="2">
        <v>44461</v>
      </c>
      <c r="B4049" s="3" t="s">
        <v>47</v>
      </c>
      <c r="C4049" s="4" t="s">
        <v>15</v>
      </c>
      <c r="D4049" s="4">
        <v>20000</v>
      </c>
      <c r="E4049" s="4" t="s">
        <v>2</v>
      </c>
      <c r="F4049" s="5">
        <v>0.8</v>
      </c>
      <c r="G4049" s="7">
        <v>16000</v>
      </c>
    </row>
    <row r="4050" spans="1:7" x14ac:dyDescent="0.3">
      <c r="A4050" s="2">
        <v>44464</v>
      </c>
      <c r="B4050" s="3" t="s">
        <v>47</v>
      </c>
      <c r="C4050" s="4" t="s">
        <v>15</v>
      </c>
      <c r="D4050" s="4">
        <v>20000</v>
      </c>
      <c r="E4050" s="4" t="s">
        <v>2</v>
      </c>
      <c r="F4050" s="5">
        <v>0.8</v>
      </c>
      <c r="G4050" s="7">
        <v>16000</v>
      </c>
    </row>
    <row r="4051" spans="1:7" x14ac:dyDescent="0.3">
      <c r="A4051" s="2">
        <v>44471</v>
      </c>
      <c r="B4051" s="3" t="s">
        <v>47</v>
      </c>
      <c r="C4051" s="4" t="s">
        <v>15</v>
      </c>
      <c r="D4051" s="4">
        <v>20000</v>
      </c>
      <c r="E4051" s="4" t="s">
        <v>2</v>
      </c>
      <c r="F4051" s="5">
        <v>0.8</v>
      </c>
      <c r="G4051" s="7">
        <v>16000</v>
      </c>
    </row>
    <row r="4052" spans="1:7" x14ac:dyDescent="0.3">
      <c r="A4052" s="2">
        <v>44473</v>
      </c>
      <c r="B4052" s="3" t="s">
        <v>47</v>
      </c>
      <c r="C4052" s="4" t="s">
        <v>15</v>
      </c>
      <c r="D4052" s="4">
        <v>20000</v>
      </c>
      <c r="E4052" s="4" t="s">
        <v>2</v>
      </c>
      <c r="F4052" s="5">
        <v>0.8</v>
      </c>
      <c r="G4052" s="7">
        <v>16000</v>
      </c>
    </row>
    <row r="4053" spans="1:7" x14ac:dyDescent="0.3">
      <c r="A4053" s="2">
        <v>44478</v>
      </c>
      <c r="B4053" s="3" t="s">
        <v>47</v>
      </c>
      <c r="C4053" s="4" t="s">
        <v>15</v>
      </c>
      <c r="D4053" s="4">
        <v>20000</v>
      </c>
      <c r="E4053" s="4" t="s">
        <v>2</v>
      </c>
      <c r="F4053" s="5">
        <v>0.8</v>
      </c>
      <c r="G4053" s="7">
        <v>16000</v>
      </c>
    </row>
    <row r="4054" spans="1:7" x14ac:dyDescent="0.3">
      <c r="A4054" s="2">
        <v>44492</v>
      </c>
      <c r="B4054" s="3" t="s">
        <v>47</v>
      </c>
      <c r="C4054" s="4" t="s">
        <v>15</v>
      </c>
      <c r="D4054" s="4">
        <v>20000</v>
      </c>
      <c r="E4054" s="4" t="s">
        <v>2</v>
      </c>
      <c r="F4054" s="5">
        <v>0.8</v>
      </c>
      <c r="G4054" s="7">
        <v>16000</v>
      </c>
    </row>
    <row r="4055" spans="1:7" x14ac:dyDescent="0.3">
      <c r="A4055" s="2">
        <v>44494</v>
      </c>
      <c r="B4055" s="3" t="s">
        <v>47</v>
      </c>
      <c r="C4055" s="4" t="s">
        <v>15</v>
      </c>
      <c r="D4055" s="4">
        <v>20000</v>
      </c>
      <c r="E4055" s="4" t="s">
        <v>2</v>
      </c>
      <c r="F4055" s="5">
        <v>0.8</v>
      </c>
      <c r="G4055" s="7">
        <v>16000</v>
      </c>
    </row>
    <row r="4056" spans="1:7" x14ac:dyDescent="0.3">
      <c r="A4056" s="2">
        <v>44497</v>
      </c>
      <c r="B4056" s="3" t="s">
        <v>47</v>
      </c>
      <c r="C4056" s="4" t="s">
        <v>15</v>
      </c>
      <c r="D4056" s="4">
        <v>20000</v>
      </c>
      <c r="E4056" s="4" t="s">
        <v>2</v>
      </c>
      <c r="F4056" s="5">
        <v>0.8</v>
      </c>
      <c r="G4056" s="7">
        <v>16000</v>
      </c>
    </row>
    <row r="4057" spans="1:7" x14ac:dyDescent="0.3">
      <c r="A4057" s="2">
        <v>44499</v>
      </c>
      <c r="B4057" s="3" t="s">
        <v>47</v>
      </c>
      <c r="C4057" s="4" t="s">
        <v>15</v>
      </c>
      <c r="D4057" s="4">
        <v>20000</v>
      </c>
      <c r="E4057" s="4" t="s">
        <v>2</v>
      </c>
      <c r="F4057" s="5">
        <v>0.8</v>
      </c>
      <c r="G4057" s="7">
        <v>16000</v>
      </c>
    </row>
    <row r="4058" spans="1:7" x14ac:dyDescent="0.3">
      <c r="A4058" s="2">
        <v>44503</v>
      </c>
      <c r="B4058" s="3" t="s">
        <v>47</v>
      </c>
      <c r="C4058" s="4" t="s">
        <v>15</v>
      </c>
      <c r="D4058" s="4">
        <v>20000</v>
      </c>
      <c r="E4058" s="4" t="s">
        <v>2</v>
      </c>
      <c r="F4058" s="5">
        <v>0.8</v>
      </c>
      <c r="G4058" s="7">
        <v>16000</v>
      </c>
    </row>
    <row r="4059" spans="1:7" x14ac:dyDescent="0.3">
      <c r="A4059" s="2">
        <v>44508</v>
      </c>
      <c r="B4059" s="3" t="s">
        <v>47</v>
      </c>
      <c r="C4059" s="4" t="s">
        <v>15</v>
      </c>
      <c r="D4059" s="4">
        <v>20000</v>
      </c>
      <c r="E4059" s="4" t="s">
        <v>2</v>
      </c>
      <c r="F4059" s="5">
        <v>0.8</v>
      </c>
      <c r="G4059" s="7">
        <v>16000</v>
      </c>
    </row>
    <row r="4060" spans="1:7" x14ac:dyDescent="0.3">
      <c r="A4060" s="2">
        <v>44513</v>
      </c>
      <c r="B4060" s="3" t="s">
        <v>47</v>
      </c>
      <c r="C4060" s="4" t="s">
        <v>15</v>
      </c>
      <c r="D4060" s="4">
        <v>20000</v>
      </c>
      <c r="E4060" s="4" t="s">
        <v>2</v>
      </c>
      <c r="F4060" s="5">
        <v>0.8</v>
      </c>
      <c r="G4060" s="7">
        <v>16000</v>
      </c>
    </row>
    <row r="4061" spans="1:7" x14ac:dyDescent="0.3">
      <c r="A4061" s="2">
        <v>44519</v>
      </c>
      <c r="B4061" s="3" t="s">
        <v>47</v>
      </c>
      <c r="C4061" s="4" t="s">
        <v>15</v>
      </c>
      <c r="D4061" s="4">
        <v>20000</v>
      </c>
      <c r="E4061" s="4" t="s">
        <v>2</v>
      </c>
      <c r="F4061" s="5">
        <v>0.8</v>
      </c>
      <c r="G4061" s="7">
        <v>16000</v>
      </c>
    </row>
    <row r="4062" spans="1:7" x14ac:dyDescent="0.3">
      <c r="A4062" s="2">
        <v>44525</v>
      </c>
      <c r="B4062" s="3" t="s">
        <v>47</v>
      </c>
      <c r="C4062" s="4" t="s">
        <v>15</v>
      </c>
      <c r="D4062" s="4">
        <v>20000</v>
      </c>
      <c r="E4062" s="4" t="s">
        <v>2</v>
      </c>
      <c r="F4062" s="5">
        <v>0.8</v>
      </c>
      <c r="G4062" s="7">
        <v>16000</v>
      </c>
    </row>
    <row r="4063" spans="1:7" x14ac:dyDescent="0.3">
      <c r="A4063" s="2">
        <v>44527</v>
      </c>
      <c r="B4063" s="3" t="s">
        <v>47</v>
      </c>
      <c r="C4063" s="4" t="s">
        <v>15</v>
      </c>
      <c r="D4063" s="4">
        <v>20000</v>
      </c>
      <c r="E4063" s="4" t="s">
        <v>2</v>
      </c>
      <c r="F4063" s="5">
        <v>0.8</v>
      </c>
      <c r="G4063" s="7">
        <v>16000</v>
      </c>
    </row>
    <row r="4064" spans="1:7" x14ac:dyDescent="0.3">
      <c r="A4064" s="2">
        <v>44538</v>
      </c>
      <c r="B4064" s="3" t="s">
        <v>47</v>
      </c>
      <c r="C4064" s="4" t="s">
        <v>15</v>
      </c>
      <c r="D4064" s="4">
        <v>20000</v>
      </c>
      <c r="E4064" s="4" t="s">
        <v>2</v>
      </c>
      <c r="F4064" s="5">
        <v>0.8</v>
      </c>
      <c r="G4064" s="7">
        <v>16000</v>
      </c>
    </row>
    <row r="4065" spans="1:7" x14ac:dyDescent="0.3">
      <c r="A4065" s="2">
        <v>44543</v>
      </c>
      <c r="B4065" s="3" t="s">
        <v>47</v>
      </c>
      <c r="C4065" s="4" t="s">
        <v>15</v>
      </c>
      <c r="D4065" s="4">
        <v>20000</v>
      </c>
      <c r="E4065" s="4" t="s">
        <v>2</v>
      </c>
      <c r="F4065" s="5">
        <v>0.8</v>
      </c>
      <c r="G4065" s="7">
        <v>16000</v>
      </c>
    </row>
    <row r="4066" spans="1:7" x14ac:dyDescent="0.3">
      <c r="A4066" s="2">
        <v>44544</v>
      </c>
      <c r="B4066" s="3" t="s">
        <v>47</v>
      </c>
      <c r="C4066" s="4" t="s">
        <v>15</v>
      </c>
      <c r="D4066" s="4">
        <v>20000</v>
      </c>
      <c r="E4066" s="4" t="s">
        <v>2</v>
      </c>
      <c r="F4066" s="5">
        <v>0.8</v>
      </c>
      <c r="G4066" s="7">
        <v>16000</v>
      </c>
    </row>
    <row r="4067" spans="1:7" x14ac:dyDescent="0.3">
      <c r="A4067" s="2">
        <v>44555</v>
      </c>
      <c r="B4067" s="3" t="s">
        <v>47</v>
      </c>
      <c r="C4067" s="4" t="s">
        <v>15</v>
      </c>
      <c r="D4067" s="4">
        <v>20000</v>
      </c>
      <c r="E4067" s="4" t="s">
        <v>2</v>
      </c>
      <c r="F4067" s="5">
        <v>0.8</v>
      </c>
      <c r="G4067" s="7">
        <v>16000</v>
      </c>
    </row>
    <row r="4068" spans="1:7" x14ac:dyDescent="0.3">
      <c r="A4068" s="2">
        <v>44558</v>
      </c>
      <c r="B4068" s="3" t="s">
        <v>47</v>
      </c>
      <c r="C4068" s="4" t="s">
        <v>15</v>
      </c>
      <c r="D4068" s="4">
        <v>20000</v>
      </c>
      <c r="E4068" s="4" t="s">
        <v>2</v>
      </c>
      <c r="F4068" s="5">
        <v>0.8</v>
      </c>
      <c r="G4068" s="7">
        <v>16000</v>
      </c>
    </row>
    <row r="4069" spans="1:7" x14ac:dyDescent="0.3">
      <c r="A4069" s="2">
        <v>44560</v>
      </c>
      <c r="B4069" s="3" t="s">
        <v>47</v>
      </c>
      <c r="C4069" s="4" t="s">
        <v>15</v>
      </c>
      <c r="D4069" s="4">
        <v>30000</v>
      </c>
      <c r="E4069" s="4" t="s">
        <v>2</v>
      </c>
      <c r="F4069" s="5">
        <v>0.8</v>
      </c>
      <c r="G4069" s="7">
        <v>24000</v>
      </c>
    </row>
    <row r="4070" spans="1:7" x14ac:dyDescent="0.3">
      <c r="A4070" s="2">
        <v>44566</v>
      </c>
      <c r="B4070" s="3" t="s">
        <v>47</v>
      </c>
      <c r="C4070" s="4" t="s">
        <v>15</v>
      </c>
      <c r="D4070" s="4">
        <v>30000</v>
      </c>
      <c r="E4070" s="4" t="s">
        <v>2</v>
      </c>
      <c r="F4070" s="5">
        <v>0.8</v>
      </c>
      <c r="G4070" s="7">
        <v>24000</v>
      </c>
    </row>
    <row r="4071" spans="1:7" x14ac:dyDescent="0.3">
      <c r="A4071" s="2">
        <v>44567</v>
      </c>
      <c r="B4071" s="3" t="s">
        <v>47</v>
      </c>
      <c r="C4071" s="4" t="s">
        <v>15</v>
      </c>
      <c r="D4071" s="4">
        <v>30000</v>
      </c>
      <c r="E4071" s="4" t="s">
        <v>2</v>
      </c>
      <c r="F4071" s="5">
        <v>0.8</v>
      </c>
      <c r="G4071" s="7">
        <v>24000</v>
      </c>
    </row>
    <row r="4072" spans="1:7" x14ac:dyDescent="0.3">
      <c r="A4072" s="2">
        <v>44571</v>
      </c>
      <c r="B4072" s="3" t="s">
        <v>47</v>
      </c>
      <c r="C4072" s="4" t="s">
        <v>15</v>
      </c>
      <c r="D4072" s="4">
        <v>30000</v>
      </c>
      <c r="E4072" s="4" t="s">
        <v>2</v>
      </c>
      <c r="F4072" s="5">
        <v>0.8</v>
      </c>
      <c r="G4072" s="7">
        <v>24000</v>
      </c>
    </row>
    <row r="4073" spans="1:7" x14ac:dyDescent="0.3">
      <c r="A4073" s="2">
        <v>44575</v>
      </c>
      <c r="B4073" s="3" t="s">
        <v>47</v>
      </c>
      <c r="C4073" s="4" t="s">
        <v>15</v>
      </c>
      <c r="D4073" s="4">
        <v>30000</v>
      </c>
      <c r="E4073" s="4" t="s">
        <v>2</v>
      </c>
      <c r="F4073" s="5">
        <v>0.8</v>
      </c>
      <c r="G4073" s="7">
        <v>24000</v>
      </c>
    </row>
    <row r="4074" spans="1:7" x14ac:dyDescent="0.3">
      <c r="A4074" s="2">
        <v>44580</v>
      </c>
      <c r="B4074" s="3" t="s">
        <v>47</v>
      </c>
      <c r="C4074" s="4" t="s">
        <v>15</v>
      </c>
      <c r="D4074" s="4">
        <v>30000</v>
      </c>
      <c r="E4074" s="4" t="s">
        <v>2</v>
      </c>
      <c r="F4074" s="5">
        <v>0.8</v>
      </c>
      <c r="G4074" s="7">
        <v>24000</v>
      </c>
    </row>
    <row r="4075" spans="1:7" x14ac:dyDescent="0.3">
      <c r="A4075" s="2">
        <v>44586</v>
      </c>
      <c r="B4075" s="3" t="s">
        <v>47</v>
      </c>
      <c r="C4075" s="4" t="s">
        <v>15</v>
      </c>
      <c r="D4075" s="4">
        <v>30000</v>
      </c>
      <c r="E4075" s="4" t="s">
        <v>2</v>
      </c>
      <c r="F4075" s="5">
        <v>0.8</v>
      </c>
      <c r="G4075" s="7">
        <v>24000</v>
      </c>
    </row>
    <row r="4076" spans="1:7" x14ac:dyDescent="0.3">
      <c r="A4076" s="2">
        <v>44586</v>
      </c>
      <c r="B4076" s="3" t="s">
        <v>47</v>
      </c>
      <c r="C4076" s="4" t="s">
        <v>15</v>
      </c>
      <c r="D4076" s="4">
        <v>30000</v>
      </c>
      <c r="E4076" s="4" t="s">
        <v>2</v>
      </c>
      <c r="F4076" s="5">
        <v>0.8</v>
      </c>
      <c r="G4076" s="7">
        <v>24000</v>
      </c>
    </row>
    <row r="4077" spans="1:7" x14ac:dyDescent="0.3">
      <c r="A4077" s="2">
        <v>44588</v>
      </c>
      <c r="B4077" s="3" t="s">
        <v>47</v>
      </c>
      <c r="C4077" s="4" t="s">
        <v>15</v>
      </c>
      <c r="D4077" s="4">
        <v>30000</v>
      </c>
      <c r="E4077" s="4" t="s">
        <v>2</v>
      </c>
      <c r="F4077" s="5">
        <v>0.8</v>
      </c>
      <c r="G4077" s="7">
        <v>24000</v>
      </c>
    </row>
    <row r="4078" spans="1:7" x14ac:dyDescent="0.3">
      <c r="A4078" s="2">
        <v>44590</v>
      </c>
      <c r="B4078" s="3" t="s">
        <v>47</v>
      </c>
      <c r="C4078" s="4" t="s">
        <v>15</v>
      </c>
      <c r="D4078" s="4">
        <v>30000</v>
      </c>
      <c r="E4078" s="4" t="s">
        <v>2</v>
      </c>
      <c r="F4078" s="5">
        <v>0.8</v>
      </c>
      <c r="G4078" s="7">
        <v>24000</v>
      </c>
    </row>
    <row r="4079" spans="1:7" x14ac:dyDescent="0.3">
      <c r="A4079" s="2">
        <v>44601</v>
      </c>
      <c r="B4079" s="3" t="s">
        <v>47</v>
      </c>
      <c r="C4079" s="4" t="s">
        <v>15</v>
      </c>
      <c r="D4079" s="4">
        <v>30000</v>
      </c>
      <c r="E4079" s="4" t="s">
        <v>2</v>
      </c>
      <c r="F4079" s="5">
        <v>0.8</v>
      </c>
      <c r="G4079" s="7">
        <v>24000</v>
      </c>
    </row>
    <row r="4080" spans="1:7" x14ac:dyDescent="0.3">
      <c r="A4080" s="2">
        <v>44606</v>
      </c>
      <c r="B4080" s="3" t="s">
        <v>47</v>
      </c>
      <c r="C4080" s="4" t="s">
        <v>15</v>
      </c>
      <c r="D4080" s="4">
        <v>30000</v>
      </c>
      <c r="E4080" s="4" t="s">
        <v>2</v>
      </c>
      <c r="F4080" s="5">
        <v>0.8</v>
      </c>
      <c r="G4080" s="7">
        <v>24000</v>
      </c>
    </row>
    <row r="4081" spans="1:7" x14ac:dyDescent="0.3">
      <c r="A4081" s="2">
        <v>44608</v>
      </c>
      <c r="B4081" s="3" t="s">
        <v>47</v>
      </c>
      <c r="C4081" s="4" t="s">
        <v>15</v>
      </c>
      <c r="D4081" s="4">
        <v>30000</v>
      </c>
      <c r="E4081" s="4" t="s">
        <v>2</v>
      </c>
      <c r="F4081" s="5">
        <v>0.8</v>
      </c>
      <c r="G4081" s="7">
        <v>24000</v>
      </c>
    </row>
    <row r="4082" spans="1:7" x14ac:dyDescent="0.3">
      <c r="A4082" s="2">
        <v>44340</v>
      </c>
      <c r="B4082" s="3" t="s">
        <v>189</v>
      </c>
      <c r="C4082" s="4" t="s">
        <v>11</v>
      </c>
      <c r="D4082" s="4">
        <v>1189</v>
      </c>
      <c r="E4082" s="4" t="s">
        <v>1</v>
      </c>
      <c r="F4082" s="5">
        <v>41.5</v>
      </c>
      <c r="G4082" s="7">
        <v>49343.5</v>
      </c>
    </row>
    <row r="4083" spans="1:7" x14ac:dyDescent="0.3">
      <c r="A4083" s="2">
        <v>43847</v>
      </c>
      <c r="B4083" s="3" t="s">
        <v>81</v>
      </c>
      <c r="C4083" s="4" t="s">
        <v>11</v>
      </c>
      <c r="D4083" s="4">
        <v>618</v>
      </c>
      <c r="E4083" s="4" t="s">
        <v>1</v>
      </c>
      <c r="F4083" s="5">
        <v>27</v>
      </c>
      <c r="G4083" s="7">
        <v>16686</v>
      </c>
    </row>
    <row r="4084" spans="1:7" x14ac:dyDescent="0.3">
      <c r="A4084" s="2">
        <v>43867</v>
      </c>
      <c r="B4084" s="3" t="s">
        <v>81</v>
      </c>
      <c r="C4084" s="4" t="s">
        <v>11</v>
      </c>
      <c r="D4084" s="4">
        <v>410</v>
      </c>
      <c r="E4084" s="4" t="s">
        <v>1</v>
      </c>
      <c r="F4084" s="5">
        <v>22.25</v>
      </c>
      <c r="G4084" s="7">
        <v>9122.5</v>
      </c>
    </row>
    <row r="4085" spans="1:7" x14ac:dyDescent="0.3">
      <c r="A4085" s="2">
        <v>43868</v>
      </c>
      <c r="B4085" s="3" t="s">
        <v>81</v>
      </c>
      <c r="C4085" s="4" t="s">
        <v>11</v>
      </c>
      <c r="D4085" s="4">
        <v>696</v>
      </c>
      <c r="E4085" s="4" t="s">
        <v>1</v>
      </c>
      <c r="F4085" s="5">
        <v>22.25</v>
      </c>
      <c r="G4085" s="7">
        <v>15486</v>
      </c>
    </row>
    <row r="4086" spans="1:7" x14ac:dyDescent="0.3">
      <c r="A4086" s="2">
        <v>43882</v>
      </c>
      <c r="B4086" s="3" t="s">
        <v>81</v>
      </c>
      <c r="C4086" s="4" t="s">
        <v>11</v>
      </c>
      <c r="D4086" s="4">
        <v>360</v>
      </c>
      <c r="E4086" s="4" t="s">
        <v>1</v>
      </c>
      <c r="F4086" s="5">
        <v>27</v>
      </c>
      <c r="G4086" s="7">
        <v>9720</v>
      </c>
    </row>
    <row r="4087" spans="1:7" x14ac:dyDescent="0.3">
      <c r="A4087" s="2">
        <v>43882</v>
      </c>
      <c r="B4087" s="3" t="s">
        <v>81</v>
      </c>
      <c r="C4087" s="4" t="s">
        <v>11</v>
      </c>
      <c r="D4087" s="4">
        <v>368</v>
      </c>
      <c r="E4087" s="4" t="s">
        <v>1</v>
      </c>
      <c r="F4087" s="5">
        <v>29</v>
      </c>
      <c r="G4087" s="7">
        <v>10672</v>
      </c>
    </row>
    <row r="4088" spans="1:7" x14ac:dyDescent="0.3">
      <c r="A4088" s="2">
        <v>43882</v>
      </c>
      <c r="B4088" s="3" t="s">
        <v>81</v>
      </c>
      <c r="C4088" s="4" t="s">
        <v>11</v>
      </c>
      <c r="D4088" s="4">
        <v>366</v>
      </c>
      <c r="E4088" s="4" t="s">
        <v>1</v>
      </c>
      <c r="F4088" s="5">
        <v>27.5</v>
      </c>
      <c r="G4088" s="7">
        <v>10065</v>
      </c>
    </row>
    <row r="4089" spans="1:7" x14ac:dyDescent="0.3">
      <c r="A4089" s="2">
        <v>43882</v>
      </c>
      <c r="B4089" s="3" t="s">
        <v>81</v>
      </c>
      <c r="C4089" s="4" t="s">
        <v>11</v>
      </c>
      <c r="D4089" s="4">
        <v>262</v>
      </c>
      <c r="E4089" s="4" t="s">
        <v>1</v>
      </c>
      <c r="F4089" s="5">
        <v>27</v>
      </c>
      <c r="G4089" s="7">
        <v>7074</v>
      </c>
    </row>
    <row r="4090" spans="1:7" x14ac:dyDescent="0.3">
      <c r="A4090" s="2">
        <v>44142</v>
      </c>
      <c r="B4090" s="3" t="s">
        <v>168</v>
      </c>
      <c r="C4090" s="4" t="s">
        <v>11</v>
      </c>
      <c r="D4090" s="4">
        <v>3326</v>
      </c>
      <c r="E4090" s="4" t="s">
        <v>1</v>
      </c>
      <c r="F4090" s="5">
        <v>23.25</v>
      </c>
      <c r="G4090" s="7">
        <v>77329.5</v>
      </c>
    </row>
    <row r="4091" spans="1:7" x14ac:dyDescent="0.3">
      <c r="A4091" s="2">
        <v>44161</v>
      </c>
      <c r="B4091" s="3" t="s">
        <v>168</v>
      </c>
      <c r="C4091" s="4" t="s">
        <v>11</v>
      </c>
      <c r="D4091" s="4">
        <v>1367</v>
      </c>
      <c r="E4091" s="4" t="s">
        <v>1</v>
      </c>
      <c r="F4091" s="5">
        <v>23.25</v>
      </c>
      <c r="G4091" s="7">
        <v>31782.75</v>
      </c>
    </row>
    <row r="4092" spans="1:7" x14ac:dyDescent="0.3">
      <c r="A4092" s="2">
        <v>44161</v>
      </c>
      <c r="B4092" s="3" t="s">
        <v>168</v>
      </c>
      <c r="C4092" s="4" t="s">
        <v>11</v>
      </c>
      <c r="D4092" s="4">
        <v>1178</v>
      </c>
      <c r="E4092" s="4" t="s">
        <v>1</v>
      </c>
      <c r="F4092" s="5">
        <v>23.25</v>
      </c>
      <c r="G4092" s="7">
        <v>27388.5</v>
      </c>
    </row>
    <row r="4093" spans="1:7" x14ac:dyDescent="0.3">
      <c r="A4093" s="2">
        <v>44161</v>
      </c>
      <c r="B4093" s="3" t="s">
        <v>168</v>
      </c>
      <c r="C4093" s="4" t="s">
        <v>11</v>
      </c>
      <c r="D4093" s="4">
        <v>632</v>
      </c>
      <c r="E4093" s="4" t="s">
        <v>1</v>
      </c>
      <c r="F4093" s="5">
        <v>23.25</v>
      </c>
      <c r="G4093" s="7">
        <v>14694</v>
      </c>
    </row>
    <row r="4094" spans="1:7" x14ac:dyDescent="0.3">
      <c r="A4094" s="2">
        <v>44163</v>
      </c>
      <c r="B4094" s="3" t="s">
        <v>168</v>
      </c>
      <c r="C4094" s="4" t="s">
        <v>11</v>
      </c>
      <c r="D4094" s="4">
        <v>3268</v>
      </c>
      <c r="E4094" s="4" t="s">
        <v>1</v>
      </c>
      <c r="F4094" s="5">
        <v>23.25</v>
      </c>
      <c r="G4094" s="7">
        <v>75981</v>
      </c>
    </row>
    <row r="4095" spans="1:7" x14ac:dyDescent="0.3">
      <c r="A4095" s="2">
        <v>44139</v>
      </c>
      <c r="B4095" s="3" t="s">
        <v>165</v>
      </c>
      <c r="C4095" s="4" t="s">
        <v>15</v>
      </c>
      <c r="D4095" s="4">
        <v>230</v>
      </c>
      <c r="E4095" s="4" t="s">
        <v>2</v>
      </c>
      <c r="F4095" s="5">
        <v>65</v>
      </c>
      <c r="G4095" s="7">
        <v>14950</v>
      </c>
    </row>
    <row r="4096" spans="1:7" x14ac:dyDescent="0.3">
      <c r="A4096" s="2">
        <v>43889</v>
      </c>
      <c r="B4096" s="3" t="s">
        <v>90</v>
      </c>
      <c r="C4096" s="4" t="s">
        <v>11</v>
      </c>
      <c r="D4096" s="4">
        <v>1022</v>
      </c>
      <c r="E4096" s="4" t="s">
        <v>1</v>
      </c>
      <c r="F4096" s="5">
        <v>22.25</v>
      </c>
      <c r="G4096" s="7">
        <v>22739.5</v>
      </c>
    </row>
    <row r="4097" spans="1:7" x14ac:dyDescent="0.3">
      <c r="A4097" s="2">
        <v>43897</v>
      </c>
      <c r="B4097" s="3" t="s">
        <v>90</v>
      </c>
      <c r="C4097" s="4" t="s">
        <v>11</v>
      </c>
      <c r="D4097" s="4">
        <v>968</v>
      </c>
      <c r="E4097" s="4" t="s">
        <v>1</v>
      </c>
      <c r="F4097" s="5">
        <v>22.5</v>
      </c>
      <c r="G4097" s="7">
        <v>21780</v>
      </c>
    </row>
    <row r="4098" spans="1:7" x14ac:dyDescent="0.3">
      <c r="A4098" s="2">
        <v>43902</v>
      </c>
      <c r="B4098" s="3" t="s">
        <v>90</v>
      </c>
      <c r="C4098" s="4" t="s">
        <v>11</v>
      </c>
      <c r="D4098" s="4">
        <v>240</v>
      </c>
      <c r="E4098" s="4" t="s">
        <v>1</v>
      </c>
      <c r="F4098" s="5">
        <v>24</v>
      </c>
      <c r="G4098" s="7">
        <v>5760</v>
      </c>
    </row>
    <row r="4099" spans="1:7" x14ac:dyDescent="0.3">
      <c r="A4099" s="2">
        <v>43903</v>
      </c>
      <c r="B4099" s="3" t="s">
        <v>90</v>
      </c>
      <c r="C4099" s="4" t="s">
        <v>11</v>
      </c>
      <c r="D4099" s="4">
        <v>1016</v>
      </c>
      <c r="E4099" s="4" t="s">
        <v>1</v>
      </c>
      <c r="F4099" s="5">
        <v>23.75</v>
      </c>
      <c r="G4099" s="7">
        <v>24130</v>
      </c>
    </row>
    <row r="4100" spans="1:7" x14ac:dyDescent="0.3">
      <c r="A4100" s="2">
        <v>43903</v>
      </c>
      <c r="B4100" s="3" t="s">
        <v>90</v>
      </c>
      <c r="C4100" s="4" t="s">
        <v>11</v>
      </c>
      <c r="D4100" s="4">
        <v>493</v>
      </c>
      <c r="E4100" s="4" t="s">
        <v>1</v>
      </c>
      <c r="F4100" s="5">
        <v>23.75</v>
      </c>
      <c r="G4100" s="7">
        <v>11708.75</v>
      </c>
    </row>
    <row r="4101" spans="1:7" x14ac:dyDescent="0.3">
      <c r="A4101" s="2">
        <v>43903</v>
      </c>
      <c r="B4101" s="3" t="s">
        <v>90</v>
      </c>
      <c r="C4101" s="4" t="s">
        <v>11</v>
      </c>
      <c r="D4101" s="4">
        <v>1014</v>
      </c>
      <c r="E4101" s="4" t="s">
        <v>1</v>
      </c>
      <c r="F4101" s="5">
        <v>23.75</v>
      </c>
      <c r="G4101" s="7">
        <v>24082.5</v>
      </c>
    </row>
    <row r="4102" spans="1:7" x14ac:dyDescent="0.3">
      <c r="A4102" s="2">
        <v>43906</v>
      </c>
      <c r="B4102" s="3" t="s">
        <v>90</v>
      </c>
      <c r="C4102" s="4" t="s">
        <v>11</v>
      </c>
      <c r="D4102" s="4">
        <v>524</v>
      </c>
      <c r="E4102" s="4" t="s">
        <v>1</v>
      </c>
      <c r="F4102" s="5">
        <v>24</v>
      </c>
      <c r="G4102" s="7">
        <v>12576</v>
      </c>
    </row>
    <row r="4103" spans="1:7" x14ac:dyDescent="0.3">
      <c r="A4103" s="2">
        <v>44511</v>
      </c>
      <c r="B4103" s="3" t="s">
        <v>90</v>
      </c>
      <c r="C4103" s="4" t="s">
        <v>11</v>
      </c>
      <c r="D4103" s="4">
        <v>584</v>
      </c>
      <c r="E4103" s="4" t="s">
        <v>1</v>
      </c>
      <c r="F4103" s="5">
        <v>43.5</v>
      </c>
      <c r="G4103" s="7">
        <v>25404</v>
      </c>
    </row>
    <row r="4104" spans="1:7" x14ac:dyDescent="0.3">
      <c r="A4104" s="2">
        <v>44511</v>
      </c>
      <c r="B4104" s="3" t="s">
        <v>90</v>
      </c>
      <c r="C4104" s="4" t="s">
        <v>11</v>
      </c>
      <c r="D4104" s="4">
        <v>564</v>
      </c>
      <c r="E4104" s="4" t="s">
        <v>1</v>
      </c>
      <c r="F4104" s="5">
        <v>43.5</v>
      </c>
      <c r="G4104" s="7">
        <v>24534</v>
      </c>
    </row>
    <row r="4105" spans="1:7" x14ac:dyDescent="0.3">
      <c r="A4105" s="2">
        <v>44512</v>
      </c>
      <c r="B4105" s="3" t="s">
        <v>90</v>
      </c>
      <c r="C4105" s="4" t="s">
        <v>11</v>
      </c>
      <c r="D4105" s="4">
        <v>803</v>
      </c>
      <c r="E4105" s="4" t="s">
        <v>1</v>
      </c>
      <c r="F4105" s="5">
        <v>42.5</v>
      </c>
      <c r="G4105" s="7">
        <v>34127.5</v>
      </c>
    </row>
    <row r="4106" spans="1:7" x14ac:dyDescent="0.3">
      <c r="A4106" s="2">
        <v>44512</v>
      </c>
      <c r="B4106" s="3" t="s">
        <v>90</v>
      </c>
      <c r="C4106" s="4" t="s">
        <v>11</v>
      </c>
      <c r="D4106" s="4">
        <v>586</v>
      </c>
      <c r="E4106" s="4" t="s">
        <v>1</v>
      </c>
      <c r="F4106" s="5">
        <v>41.5</v>
      </c>
      <c r="G4106" s="7">
        <v>24319</v>
      </c>
    </row>
    <row r="4107" spans="1:7" x14ac:dyDescent="0.3">
      <c r="A4107" s="2">
        <v>44512</v>
      </c>
      <c r="B4107" s="3" t="s">
        <v>90</v>
      </c>
      <c r="C4107" s="4" t="s">
        <v>11</v>
      </c>
      <c r="D4107" s="4">
        <v>772</v>
      </c>
      <c r="E4107" s="4" t="s">
        <v>1</v>
      </c>
      <c r="F4107" s="5">
        <v>41.5</v>
      </c>
      <c r="G4107" s="7">
        <v>32038</v>
      </c>
    </row>
    <row r="4108" spans="1:7" x14ac:dyDescent="0.3">
      <c r="A4108" s="2">
        <v>44513</v>
      </c>
      <c r="B4108" s="3" t="s">
        <v>90</v>
      </c>
      <c r="C4108" s="4" t="s">
        <v>11</v>
      </c>
      <c r="D4108" s="4">
        <v>550</v>
      </c>
      <c r="E4108" s="4" t="s">
        <v>1</v>
      </c>
      <c r="F4108" s="5">
        <v>42.5</v>
      </c>
      <c r="G4108" s="7">
        <v>23375</v>
      </c>
    </row>
    <row r="4109" spans="1:7" x14ac:dyDescent="0.3">
      <c r="A4109" s="2">
        <v>44516</v>
      </c>
      <c r="B4109" s="3" t="s">
        <v>90</v>
      </c>
      <c r="C4109" s="4" t="s">
        <v>11</v>
      </c>
      <c r="D4109" s="4">
        <v>488</v>
      </c>
      <c r="E4109" s="4" t="s">
        <v>1</v>
      </c>
      <c r="F4109" s="5">
        <v>41.5</v>
      </c>
      <c r="G4109" s="7">
        <v>20252</v>
      </c>
    </row>
    <row r="4110" spans="1:7" x14ac:dyDescent="0.3">
      <c r="A4110" s="2">
        <v>44516</v>
      </c>
      <c r="B4110" s="3" t="s">
        <v>90</v>
      </c>
      <c r="C4110" s="4" t="s">
        <v>11</v>
      </c>
      <c r="D4110" s="4">
        <v>910</v>
      </c>
      <c r="E4110" s="4" t="s">
        <v>1</v>
      </c>
      <c r="F4110" s="5">
        <v>41.5</v>
      </c>
      <c r="G4110" s="7">
        <v>37765</v>
      </c>
    </row>
    <row r="4111" spans="1:7" x14ac:dyDescent="0.3">
      <c r="A4111" s="2">
        <v>44518</v>
      </c>
      <c r="B4111" s="3" t="s">
        <v>90</v>
      </c>
      <c r="C4111" s="4" t="s">
        <v>11</v>
      </c>
      <c r="D4111" s="4">
        <v>596</v>
      </c>
      <c r="E4111" s="4" t="s">
        <v>1</v>
      </c>
      <c r="F4111" s="5">
        <v>42.5</v>
      </c>
      <c r="G4111" s="7">
        <v>25330</v>
      </c>
    </row>
    <row r="4112" spans="1:7" x14ac:dyDescent="0.3">
      <c r="A4112" s="2">
        <v>44518</v>
      </c>
      <c r="B4112" s="3" t="s">
        <v>90</v>
      </c>
      <c r="C4112" s="4" t="s">
        <v>11</v>
      </c>
      <c r="D4112" s="4">
        <v>597</v>
      </c>
      <c r="E4112" s="4" t="s">
        <v>1</v>
      </c>
      <c r="F4112" s="5">
        <v>43.25</v>
      </c>
      <c r="G4112" s="7">
        <v>25820.25</v>
      </c>
    </row>
    <row r="4113" spans="1:7" x14ac:dyDescent="0.3">
      <c r="A4113" s="2">
        <v>44532</v>
      </c>
      <c r="B4113" s="3" t="s">
        <v>90</v>
      </c>
      <c r="C4113" s="4" t="s">
        <v>11</v>
      </c>
      <c r="D4113" s="4">
        <v>540</v>
      </c>
      <c r="E4113" s="4" t="s">
        <v>1</v>
      </c>
      <c r="F4113" s="5">
        <v>43</v>
      </c>
      <c r="G4113" s="7">
        <v>23220</v>
      </c>
    </row>
    <row r="4114" spans="1:7" x14ac:dyDescent="0.3">
      <c r="A4114" s="2">
        <v>44532</v>
      </c>
      <c r="B4114" s="3" t="s">
        <v>90</v>
      </c>
      <c r="C4114" s="4" t="s">
        <v>11</v>
      </c>
      <c r="D4114" s="4">
        <v>577</v>
      </c>
      <c r="E4114" s="4" t="s">
        <v>1</v>
      </c>
      <c r="F4114" s="5">
        <v>43</v>
      </c>
      <c r="G4114" s="7">
        <v>24811</v>
      </c>
    </row>
    <row r="4115" spans="1:7" x14ac:dyDescent="0.3">
      <c r="A4115" s="2">
        <v>44532</v>
      </c>
      <c r="B4115" s="3" t="s">
        <v>90</v>
      </c>
      <c r="C4115" s="4" t="s">
        <v>11</v>
      </c>
      <c r="D4115" s="4">
        <v>447</v>
      </c>
      <c r="E4115" s="4" t="s">
        <v>1</v>
      </c>
      <c r="F4115" s="5">
        <v>43</v>
      </c>
      <c r="G4115" s="7">
        <v>19221</v>
      </c>
    </row>
    <row r="4116" spans="1:7" x14ac:dyDescent="0.3">
      <c r="A4116" s="2">
        <v>44532</v>
      </c>
      <c r="B4116" s="3" t="s">
        <v>90</v>
      </c>
      <c r="C4116" s="4" t="s">
        <v>11</v>
      </c>
      <c r="D4116" s="4">
        <v>515</v>
      </c>
      <c r="E4116" s="4" t="s">
        <v>1</v>
      </c>
      <c r="F4116" s="5">
        <v>43</v>
      </c>
      <c r="G4116" s="7">
        <v>22145</v>
      </c>
    </row>
    <row r="4117" spans="1:7" x14ac:dyDescent="0.3">
      <c r="A4117" s="2">
        <v>44537</v>
      </c>
      <c r="B4117" s="3" t="s">
        <v>90</v>
      </c>
      <c r="C4117" s="4" t="s">
        <v>11</v>
      </c>
      <c r="D4117" s="4">
        <v>746</v>
      </c>
      <c r="E4117" s="4" t="s">
        <v>1</v>
      </c>
      <c r="F4117" s="5">
        <v>42.25</v>
      </c>
      <c r="G4117" s="7">
        <v>31518.5</v>
      </c>
    </row>
    <row r="4118" spans="1:7" x14ac:dyDescent="0.3">
      <c r="A4118" s="2">
        <v>44537</v>
      </c>
      <c r="B4118" s="3" t="s">
        <v>90</v>
      </c>
      <c r="C4118" s="4" t="s">
        <v>11</v>
      </c>
      <c r="D4118" s="4">
        <v>879</v>
      </c>
      <c r="E4118" s="4" t="s">
        <v>1</v>
      </c>
      <c r="F4118" s="5">
        <v>42.25</v>
      </c>
      <c r="G4118" s="7">
        <v>37137.75</v>
      </c>
    </row>
    <row r="4119" spans="1:7" x14ac:dyDescent="0.3">
      <c r="A4119" s="2">
        <v>44537</v>
      </c>
      <c r="B4119" s="3" t="s">
        <v>90</v>
      </c>
      <c r="C4119" s="4" t="s">
        <v>11</v>
      </c>
      <c r="D4119" s="4">
        <v>581</v>
      </c>
      <c r="E4119" s="4" t="s">
        <v>1</v>
      </c>
      <c r="F4119" s="5">
        <v>42.25</v>
      </c>
      <c r="G4119" s="7">
        <v>24547.25</v>
      </c>
    </row>
    <row r="4120" spans="1:7" x14ac:dyDescent="0.3">
      <c r="A4120" s="2">
        <v>44537</v>
      </c>
      <c r="B4120" s="3" t="s">
        <v>90</v>
      </c>
      <c r="C4120" s="4" t="s">
        <v>11</v>
      </c>
      <c r="D4120" s="4">
        <v>895</v>
      </c>
      <c r="E4120" s="4" t="s">
        <v>1</v>
      </c>
      <c r="F4120" s="5">
        <v>42.25</v>
      </c>
      <c r="G4120" s="7">
        <v>37813.75</v>
      </c>
    </row>
    <row r="4121" spans="1:7" x14ac:dyDescent="0.3">
      <c r="A4121" s="2">
        <v>44537</v>
      </c>
      <c r="B4121" s="3" t="s">
        <v>90</v>
      </c>
      <c r="C4121" s="4" t="s">
        <v>11</v>
      </c>
      <c r="D4121" s="4">
        <v>1650</v>
      </c>
      <c r="E4121" s="4" t="s">
        <v>1</v>
      </c>
      <c r="F4121" s="5">
        <v>42.25</v>
      </c>
      <c r="G4121" s="7">
        <v>69712.5</v>
      </c>
    </row>
    <row r="4122" spans="1:7" x14ac:dyDescent="0.3">
      <c r="A4122" s="2">
        <v>44537</v>
      </c>
      <c r="B4122" s="3" t="s">
        <v>90</v>
      </c>
      <c r="C4122" s="4" t="s">
        <v>11</v>
      </c>
      <c r="D4122" s="4">
        <v>821</v>
      </c>
      <c r="E4122" s="4" t="s">
        <v>1</v>
      </c>
      <c r="F4122" s="5">
        <v>41.5</v>
      </c>
      <c r="G4122" s="7">
        <v>34071.5</v>
      </c>
    </row>
    <row r="4123" spans="1:7" x14ac:dyDescent="0.3">
      <c r="A4123" s="2">
        <v>44545</v>
      </c>
      <c r="B4123" s="3" t="s">
        <v>90</v>
      </c>
      <c r="C4123" s="4" t="s">
        <v>11</v>
      </c>
      <c r="D4123" s="4">
        <v>1124</v>
      </c>
      <c r="E4123" s="4" t="s">
        <v>1</v>
      </c>
      <c r="F4123" s="5">
        <v>42</v>
      </c>
      <c r="G4123" s="7">
        <v>47208</v>
      </c>
    </row>
    <row r="4124" spans="1:7" x14ac:dyDescent="0.3">
      <c r="A4124" s="2">
        <v>44545</v>
      </c>
      <c r="B4124" s="3" t="s">
        <v>90</v>
      </c>
      <c r="C4124" s="4" t="s">
        <v>11</v>
      </c>
      <c r="D4124" s="4">
        <v>598</v>
      </c>
      <c r="E4124" s="4" t="s">
        <v>1</v>
      </c>
      <c r="F4124" s="5">
        <v>42</v>
      </c>
      <c r="G4124" s="7">
        <v>25116</v>
      </c>
    </row>
    <row r="4125" spans="1:7" x14ac:dyDescent="0.3">
      <c r="A4125" s="2">
        <v>44545</v>
      </c>
      <c r="B4125" s="3" t="s">
        <v>90</v>
      </c>
      <c r="C4125" s="4" t="s">
        <v>11</v>
      </c>
      <c r="D4125" s="4">
        <v>616</v>
      </c>
      <c r="E4125" s="4" t="s">
        <v>1</v>
      </c>
      <c r="F4125" s="5">
        <v>42</v>
      </c>
      <c r="G4125" s="7">
        <v>25872</v>
      </c>
    </row>
    <row r="4126" spans="1:7" x14ac:dyDescent="0.3">
      <c r="A4126" s="2">
        <v>44545</v>
      </c>
      <c r="B4126" s="3" t="s">
        <v>90</v>
      </c>
      <c r="C4126" s="4" t="s">
        <v>11</v>
      </c>
      <c r="D4126" s="4">
        <v>514</v>
      </c>
      <c r="E4126" s="4" t="s">
        <v>1</v>
      </c>
      <c r="F4126" s="5">
        <v>42</v>
      </c>
      <c r="G4126" s="7">
        <v>21588</v>
      </c>
    </row>
    <row r="4127" spans="1:7" x14ac:dyDescent="0.3">
      <c r="A4127" s="2">
        <v>44550</v>
      </c>
      <c r="B4127" s="3" t="s">
        <v>90</v>
      </c>
      <c r="C4127" s="4" t="s">
        <v>11</v>
      </c>
      <c r="D4127" s="4">
        <v>450</v>
      </c>
      <c r="E4127" s="4" t="s">
        <v>1</v>
      </c>
      <c r="F4127" s="5">
        <v>42.25</v>
      </c>
      <c r="G4127" s="7">
        <v>19012.5</v>
      </c>
    </row>
    <row r="4128" spans="1:7" x14ac:dyDescent="0.3">
      <c r="A4128" s="2">
        <v>44550</v>
      </c>
      <c r="B4128" s="3" t="s">
        <v>90</v>
      </c>
      <c r="C4128" s="4" t="s">
        <v>11</v>
      </c>
      <c r="D4128" s="4">
        <v>509</v>
      </c>
      <c r="E4128" s="4" t="s">
        <v>1</v>
      </c>
      <c r="F4128" s="5">
        <v>42.25</v>
      </c>
      <c r="G4128" s="7">
        <v>21505.25</v>
      </c>
    </row>
    <row r="4129" spans="1:7" x14ac:dyDescent="0.3">
      <c r="A4129" s="2">
        <v>44550</v>
      </c>
      <c r="B4129" s="3" t="s">
        <v>90</v>
      </c>
      <c r="C4129" s="4" t="s">
        <v>11</v>
      </c>
      <c r="D4129" s="4">
        <v>1118</v>
      </c>
      <c r="E4129" s="4" t="s">
        <v>1</v>
      </c>
      <c r="F4129" s="5">
        <v>42.25</v>
      </c>
      <c r="G4129" s="7">
        <v>47235.5</v>
      </c>
    </row>
    <row r="4130" spans="1:7" x14ac:dyDescent="0.3">
      <c r="A4130" s="2">
        <v>44550</v>
      </c>
      <c r="B4130" s="3" t="s">
        <v>90</v>
      </c>
      <c r="C4130" s="4" t="s">
        <v>11</v>
      </c>
      <c r="D4130" s="4">
        <v>1428</v>
      </c>
      <c r="E4130" s="4" t="s">
        <v>1</v>
      </c>
      <c r="F4130" s="5">
        <v>42.25</v>
      </c>
      <c r="G4130" s="7">
        <v>60333</v>
      </c>
    </row>
    <row r="4131" spans="1:7" x14ac:dyDescent="0.3">
      <c r="A4131" s="2">
        <v>44550</v>
      </c>
      <c r="B4131" s="3" t="s">
        <v>90</v>
      </c>
      <c r="C4131" s="4" t="s">
        <v>11</v>
      </c>
      <c r="D4131" s="4">
        <v>430</v>
      </c>
      <c r="E4131" s="4" t="s">
        <v>1</v>
      </c>
      <c r="F4131" s="5">
        <v>42.25</v>
      </c>
      <c r="G4131" s="7">
        <v>18167.5</v>
      </c>
    </row>
    <row r="4132" spans="1:7" x14ac:dyDescent="0.3">
      <c r="A4132" s="2">
        <v>44550</v>
      </c>
      <c r="B4132" s="3" t="s">
        <v>90</v>
      </c>
      <c r="C4132" s="4" t="s">
        <v>11</v>
      </c>
      <c r="D4132" s="4">
        <v>620</v>
      </c>
      <c r="E4132" s="4" t="s">
        <v>1</v>
      </c>
      <c r="F4132" s="5">
        <v>42.25</v>
      </c>
      <c r="G4132" s="7">
        <v>26195</v>
      </c>
    </row>
    <row r="4133" spans="1:7" x14ac:dyDescent="0.3">
      <c r="A4133" s="2">
        <v>44550</v>
      </c>
      <c r="B4133" s="3" t="s">
        <v>90</v>
      </c>
      <c r="C4133" s="4" t="s">
        <v>11</v>
      </c>
      <c r="D4133" s="4">
        <v>1211</v>
      </c>
      <c r="E4133" s="4" t="s">
        <v>1</v>
      </c>
      <c r="F4133" s="5">
        <v>42.25</v>
      </c>
      <c r="G4133" s="7">
        <v>51164.75</v>
      </c>
    </row>
    <row r="4134" spans="1:7" x14ac:dyDescent="0.3">
      <c r="A4134" s="2">
        <v>44565</v>
      </c>
      <c r="B4134" s="3" t="s">
        <v>90</v>
      </c>
      <c r="C4134" s="4" t="s">
        <v>11</v>
      </c>
      <c r="D4134" s="4">
        <v>511</v>
      </c>
      <c r="E4134" s="4" t="s">
        <v>1</v>
      </c>
      <c r="F4134" s="5">
        <v>41</v>
      </c>
      <c r="G4134" s="7">
        <v>20951</v>
      </c>
    </row>
    <row r="4135" spans="1:7" x14ac:dyDescent="0.3">
      <c r="A4135" s="2">
        <v>44565</v>
      </c>
      <c r="B4135" s="3" t="s">
        <v>90</v>
      </c>
      <c r="C4135" s="4" t="s">
        <v>11</v>
      </c>
      <c r="D4135" s="4">
        <v>1158</v>
      </c>
      <c r="E4135" s="4" t="s">
        <v>1</v>
      </c>
      <c r="F4135" s="5">
        <v>41.5</v>
      </c>
      <c r="G4135" s="7">
        <v>48057</v>
      </c>
    </row>
    <row r="4136" spans="1:7" x14ac:dyDescent="0.3">
      <c r="A4136" s="2">
        <v>44566</v>
      </c>
      <c r="B4136" s="3" t="s">
        <v>90</v>
      </c>
      <c r="C4136" s="4" t="s">
        <v>11</v>
      </c>
      <c r="D4136" s="4">
        <v>560</v>
      </c>
      <c r="E4136" s="4" t="s">
        <v>1</v>
      </c>
      <c r="F4136" s="5">
        <v>40.5</v>
      </c>
      <c r="G4136" s="7">
        <v>22680</v>
      </c>
    </row>
    <row r="4137" spans="1:7" x14ac:dyDescent="0.3">
      <c r="A4137" s="2">
        <v>44566</v>
      </c>
      <c r="B4137" s="3" t="s">
        <v>90</v>
      </c>
      <c r="C4137" s="4" t="s">
        <v>11</v>
      </c>
      <c r="D4137" s="4">
        <v>1212</v>
      </c>
      <c r="E4137" s="4" t="s">
        <v>1</v>
      </c>
      <c r="F4137" s="5">
        <v>40.5</v>
      </c>
      <c r="G4137" s="7">
        <v>49086</v>
      </c>
    </row>
    <row r="4138" spans="1:7" x14ac:dyDescent="0.3">
      <c r="A4138" s="2">
        <v>44566</v>
      </c>
      <c r="B4138" s="3" t="s">
        <v>90</v>
      </c>
      <c r="C4138" s="4" t="s">
        <v>11</v>
      </c>
      <c r="D4138" s="4">
        <v>803</v>
      </c>
      <c r="E4138" s="4" t="s">
        <v>1</v>
      </c>
      <c r="F4138" s="5">
        <v>40.5</v>
      </c>
      <c r="G4138" s="7">
        <v>32521.5</v>
      </c>
    </row>
    <row r="4139" spans="1:7" x14ac:dyDescent="0.3">
      <c r="A4139" s="2">
        <v>44569</v>
      </c>
      <c r="B4139" s="3" t="s">
        <v>90</v>
      </c>
      <c r="C4139" s="4" t="s">
        <v>11</v>
      </c>
      <c r="D4139" s="4">
        <v>916</v>
      </c>
      <c r="E4139" s="4" t="s">
        <v>1</v>
      </c>
      <c r="F4139" s="5">
        <v>37.5</v>
      </c>
      <c r="G4139" s="7">
        <v>34350</v>
      </c>
    </row>
    <row r="4140" spans="1:7" x14ac:dyDescent="0.3">
      <c r="A4140" s="2">
        <v>44463</v>
      </c>
      <c r="B4140" s="3" t="s">
        <v>217</v>
      </c>
      <c r="C4140" s="4" t="s">
        <v>13</v>
      </c>
      <c r="D4140" s="4">
        <v>600</v>
      </c>
      <c r="E4140" s="4" t="s">
        <v>2</v>
      </c>
      <c r="F4140" s="5">
        <v>33.200000000000003</v>
      </c>
      <c r="G4140" s="7">
        <v>19920</v>
      </c>
    </row>
    <row r="4141" spans="1:7" x14ac:dyDescent="0.3">
      <c r="A4141" s="2">
        <v>44466</v>
      </c>
      <c r="B4141" s="3" t="s">
        <v>217</v>
      </c>
      <c r="C4141" s="4" t="s">
        <v>13</v>
      </c>
      <c r="D4141" s="4">
        <v>730</v>
      </c>
      <c r="E4141" s="4" t="s">
        <v>2</v>
      </c>
      <c r="F4141" s="5">
        <v>33.200000000000003</v>
      </c>
      <c r="G4141" s="7">
        <v>24236.000000000004</v>
      </c>
    </row>
    <row r="4142" spans="1:7" x14ac:dyDescent="0.3">
      <c r="A4142" s="2">
        <v>44474</v>
      </c>
      <c r="B4142" s="3" t="s">
        <v>217</v>
      </c>
      <c r="C4142" s="4" t="s">
        <v>13</v>
      </c>
      <c r="D4142" s="4">
        <v>800</v>
      </c>
      <c r="E4142" s="4" t="s">
        <v>2</v>
      </c>
      <c r="F4142" s="5">
        <v>33.200000000000003</v>
      </c>
      <c r="G4142" s="7">
        <v>26560.000000000004</v>
      </c>
    </row>
    <row r="4143" spans="1:7" x14ac:dyDescent="0.3">
      <c r="A4143" s="2">
        <v>44478</v>
      </c>
      <c r="B4143" s="3" t="s">
        <v>217</v>
      </c>
      <c r="C4143" s="4" t="s">
        <v>13</v>
      </c>
      <c r="D4143" s="4">
        <v>800</v>
      </c>
      <c r="E4143" s="4" t="s">
        <v>2</v>
      </c>
      <c r="F4143" s="5">
        <v>33.200000000000003</v>
      </c>
      <c r="G4143" s="7">
        <v>26560.000000000004</v>
      </c>
    </row>
    <row r="4144" spans="1:7" x14ac:dyDescent="0.3">
      <c r="A4144" s="2">
        <v>44509</v>
      </c>
      <c r="B4144" s="3" t="s">
        <v>217</v>
      </c>
      <c r="C4144" s="4" t="s">
        <v>13</v>
      </c>
      <c r="D4144" s="4">
        <v>310</v>
      </c>
      <c r="E4144" s="4" t="s">
        <v>2</v>
      </c>
      <c r="F4144" s="5">
        <v>33.200000000000003</v>
      </c>
      <c r="G4144" s="7">
        <v>10292</v>
      </c>
    </row>
    <row r="4145" spans="1:7" x14ac:dyDescent="0.3">
      <c r="A4145" s="2">
        <v>44529</v>
      </c>
      <c r="B4145" s="3" t="s">
        <v>217</v>
      </c>
      <c r="C4145" s="4" t="s">
        <v>13</v>
      </c>
      <c r="D4145" s="4">
        <v>640</v>
      </c>
      <c r="E4145" s="4" t="s">
        <v>2</v>
      </c>
      <c r="F4145" s="5">
        <v>33.200000000000003</v>
      </c>
      <c r="G4145" s="7">
        <v>21248</v>
      </c>
    </row>
    <row r="4146" spans="1:7" x14ac:dyDescent="0.3">
      <c r="A4146" s="2">
        <v>44553</v>
      </c>
      <c r="B4146" s="3" t="s">
        <v>217</v>
      </c>
      <c r="C4146" s="4" t="s">
        <v>13</v>
      </c>
      <c r="D4146" s="4">
        <v>800</v>
      </c>
      <c r="E4146" s="4" t="s">
        <v>2</v>
      </c>
      <c r="F4146" s="5">
        <v>33.200000000000003</v>
      </c>
      <c r="G4146" s="7">
        <v>26560.000000000004</v>
      </c>
    </row>
    <row r="4147" spans="1:7" x14ac:dyDescent="0.3">
      <c r="A4147" s="2">
        <v>44574</v>
      </c>
      <c r="B4147" s="3" t="s">
        <v>217</v>
      </c>
      <c r="C4147" s="4" t="s">
        <v>13</v>
      </c>
      <c r="D4147" s="4">
        <v>294</v>
      </c>
      <c r="E4147" s="4" t="s">
        <v>2</v>
      </c>
      <c r="F4147" s="5">
        <v>33.200000000000003</v>
      </c>
      <c r="G4147" s="7">
        <v>9760.8000000000011</v>
      </c>
    </row>
    <row r="4148" spans="1:7" x14ac:dyDescent="0.3">
      <c r="A4148" s="2">
        <v>43573</v>
      </c>
      <c r="B4148" s="3" t="s">
        <v>39</v>
      </c>
      <c r="C4148" s="4" t="s">
        <v>13</v>
      </c>
      <c r="D4148" s="4">
        <v>350</v>
      </c>
      <c r="E4148" s="4" t="s">
        <v>2</v>
      </c>
      <c r="F4148" s="5">
        <v>74</v>
      </c>
      <c r="G4148" s="7">
        <v>25900</v>
      </c>
    </row>
    <row r="4149" spans="1:7" x14ac:dyDescent="0.3">
      <c r="A4149" s="2">
        <v>43577</v>
      </c>
      <c r="B4149" s="3" t="s">
        <v>39</v>
      </c>
      <c r="C4149" s="4" t="s">
        <v>13</v>
      </c>
      <c r="D4149" s="4">
        <v>158</v>
      </c>
      <c r="E4149" s="4" t="s">
        <v>2</v>
      </c>
      <c r="F4149" s="5">
        <v>74</v>
      </c>
      <c r="G4149" s="7">
        <v>11692</v>
      </c>
    </row>
    <row r="4150" spans="1:7" x14ac:dyDescent="0.3">
      <c r="A4150" s="2">
        <v>44026</v>
      </c>
      <c r="B4150" s="3" t="s">
        <v>142</v>
      </c>
      <c r="C4150" s="4" t="s">
        <v>11</v>
      </c>
      <c r="D4150" s="4">
        <v>682</v>
      </c>
      <c r="E4150" s="4" t="s">
        <v>1</v>
      </c>
      <c r="F4150" s="5">
        <v>27</v>
      </c>
      <c r="G4150" s="7">
        <v>18414</v>
      </c>
    </row>
    <row r="4151" spans="1:7" x14ac:dyDescent="0.3">
      <c r="A4151" s="2">
        <v>44280</v>
      </c>
      <c r="B4151" s="3" t="s">
        <v>142</v>
      </c>
      <c r="C4151" s="4" t="s">
        <v>14</v>
      </c>
      <c r="D4151" s="4">
        <v>612</v>
      </c>
      <c r="E4151" s="4" t="s">
        <v>1</v>
      </c>
      <c r="F4151" s="5">
        <v>50</v>
      </c>
      <c r="G4151" s="7">
        <v>30600</v>
      </c>
    </row>
    <row r="4152" spans="1:7" x14ac:dyDescent="0.3">
      <c r="A4152" s="2">
        <v>44288</v>
      </c>
      <c r="B4152" s="3" t="s">
        <v>142</v>
      </c>
      <c r="C4152" s="4" t="s">
        <v>14</v>
      </c>
      <c r="D4152" s="4">
        <v>478</v>
      </c>
      <c r="E4152" s="4" t="s">
        <v>1</v>
      </c>
      <c r="F4152" s="5">
        <v>45.5</v>
      </c>
      <c r="G4152" s="7">
        <v>21749</v>
      </c>
    </row>
    <row r="4153" spans="1:7" x14ac:dyDescent="0.3">
      <c r="A4153" s="2">
        <v>44291</v>
      </c>
      <c r="B4153" s="3" t="s">
        <v>142</v>
      </c>
      <c r="C4153" s="4" t="s">
        <v>14</v>
      </c>
      <c r="D4153" s="4">
        <v>624</v>
      </c>
      <c r="E4153" s="4" t="s">
        <v>1</v>
      </c>
      <c r="F4153" s="5">
        <v>45.5</v>
      </c>
      <c r="G4153" s="7">
        <v>28392</v>
      </c>
    </row>
    <row r="4154" spans="1:7" x14ac:dyDescent="0.3">
      <c r="A4154" s="2">
        <v>44323</v>
      </c>
      <c r="B4154" s="3" t="s">
        <v>142</v>
      </c>
      <c r="C4154" s="4" t="s">
        <v>11</v>
      </c>
      <c r="D4154" s="4">
        <v>624</v>
      </c>
      <c r="E4154" s="4" t="s">
        <v>1</v>
      </c>
      <c r="F4154" s="5">
        <v>45.5</v>
      </c>
      <c r="G4154" s="7">
        <v>28392</v>
      </c>
    </row>
    <row r="4155" spans="1:7" x14ac:dyDescent="0.3">
      <c r="A4155" s="2">
        <v>44523</v>
      </c>
      <c r="B4155" s="3" t="s">
        <v>142</v>
      </c>
      <c r="C4155" s="4" t="s">
        <v>14</v>
      </c>
      <c r="D4155" s="4">
        <v>606</v>
      </c>
      <c r="E4155" s="4" t="s">
        <v>1</v>
      </c>
      <c r="F4155" s="5">
        <v>50</v>
      </c>
      <c r="G4155" s="7">
        <v>30300</v>
      </c>
    </row>
    <row r="4156" spans="1:7" x14ac:dyDescent="0.3">
      <c r="A4156" s="2">
        <v>44523</v>
      </c>
      <c r="B4156" s="3" t="s">
        <v>142</v>
      </c>
      <c r="C4156" s="4" t="s">
        <v>14</v>
      </c>
      <c r="D4156" s="4">
        <v>572</v>
      </c>
      <c r="E4156" s="4" t="s">
        <v>1</v>
      </c>
      <c r="F4156" s="5">
        <v>50</v>
      </c>
      <c r="G4156" s="7">
        <v>28600</v>
      </c>
    </row>
    <row r="4157" spans="1:7" x14ac:dyDescent="0.3">
      <c r="A4157" s="2">
        <v>44594</v>
      </c>
      <c r="B4157" s="3" t="s">
        <v>142</v>
      </c>
      <c r="C4157" s="4" t="s">
        <v>11</v>
      </c>
      <c r="D4157" s="4">
        <v>506</v>
      </c>
      <c r="E4157" s="4" t="s">
        <v>1</v>
      </c>
      <c r="F4157" s="5">
        <v>40</v>
      </c>
      <c r="G4157" s="7">
        <v>20240</v>
      </c>
    </row>
    <row r="4158" spans="1:7" x14ac:dyDescent="0.3">
      <c r="A4158" s="2">
        <v>44594</v>
      </c>
      <c r="B4158" s="3" t="s">
        <v>142</v>
      </c>
      <c r="C4158" s="4" t="s">
        <v>11</v>
      </c>
      <c r="D4158" s="4">
        <v>332</v>
      </c>
      <c r="E4158" s="4" t="s">
        <v>1</v>
      </c>
      <c r="F4158" s="5">
        <v>41.5</v>
      </c>
      <c r="G4158" s="7">
        <v>13778</v>
      </c>
    </row>
    <row r="4159" spans="1:7" x14ac:dyDescent="0.3">
      <c r="A4159" s="2">
        <v>44594</v>
      </c>
      <c r="B4159" s="3" t="s">
        <v>142</v>
      </c>
      <c r="C4159" s="4" t="s">
        <v>11</v>
      </c>
      <c r="D4159" s="4">
        <v>270</v>
      </c>
      <c r="E4159" s="4" t="s">
        <v>1</v>
      </c>
      <c r="F4159" s="5">
        <v>41.5</v>
      </c>
      <c r="G4159" s="7">
        <v>11205</v>
      </c>
    </row>
    <row r="4160" spans="1:7" x14ac:dyDescent="0.3">
      <c r="A4160" s="2">
        <v>43655</v>
      </c>
      <c r="B4160" s="3" t="s">
        <v>56</v>
      </c>
      <c r="C4160" s="4" t="s">
        <v>13</v>
      </c>
      <c r="D4160" s="4">
        <v>705</v>
      </c>
      <c r="E4160" s="4" t="s">
        <v>2</v>
      </c>
      <c r="F4160" s="5">
        <v>44.1</v>
      </c>
      <c r="G4160" s="7">
        <v>31090.5</v>
      </c>
    </row>
    <row r="4161" spans="1:7" x14ac:dyDescent="0.3">
      <c r="A4161" s="2">
        <v>43809</v>
      </c>
      <c r="B4161" s="3" t="s">
        <v>56</v>
      </c>
      <c r="C4161" s="4" t="s">
        <v>13</v>
      </c>
      <c r="D4161" s="4">
        <v>250</v>
      </c>
      <c r="E4161" s="4" t="s">
        <v>2</v>
      </c>
      <c r="F4161" s="5">
        <v>44.1</v>
      </c>
      <c r="G4161" s="7">
        <v>11025</v>
      </c>
    </row>
    <row r="4162" spans="1:7" x14ac:dyDescent="0.3">
      <c r="A4162" s="2">
        <v>43812</v>
      </c>
      <c r="B4162" s="3" t="s">
        <v>56</v>
      </c>
      <c r="C4162" s="4" t="s">
        <v>13</v>
      </c>
      <c r="D4162" s="4">
        <v>462</v>
      </c>
      <c r="E4162" s="4" t="s">
        <v>2</v>
      </c>
      <c r="F4162" s="5">
        <v>44.1</v>
      </c>
      <c r="G4162" s="7">
        <v>20374.2</v>
      </c>
    </row>
    <row r="4163" spans="1:7" x14ac:dyDescent="0.3">
      <c r="A4163" s="2">
        <v>44376</v>
      </c>
      <c r="B4163" s="3" t="s">
        <v>56</v>
      </c>
      <c r="C4163" s="4" t="s">
        <v>15</v>
      </c>
      <c r="D4163" s="4">
        <v>1600</v>
      </c>
      <c r="E4163" s="4" t="s">
        <v>2</v>
      </c>
      <c r="F4163" s="5">
        <v>26.5</v>
      </c>
      <c r="G4163" s="7">
        <v>42400</v>
      </c>
    </row>
    <row r="4164" spans="1:7" x14ac:dyDescent="0.3">
      <c r="A4164" s="2">
        <v>44331</v>
      </c>
      <c r="B4164" s="3" t="s">
        <v>187</v>
      </c>
      <c r="C4164" s="4" t="s">
        <v>15</v>
      </c>
      <c r="D4164" s="4">
        <v>2200</v>
      </c>
      <c r="E4164" s="4" t="s">
        <v>2</v>
      </c>
      <c r="F4164" s="5">
        <v>34</v>
      </c>
      <c r="G4164" s="7">
        <v>74800</v>
      </c>
    </row>
    <row r="4165" spans="1:7" x14ac:dyDescent="0.3">
      <c r="A4165" s="2">
        <v>43732</v>
      </c>
      <c r="B4165" s="3" t="s">
        <v>119</v>
      </c>
      <c r="C4165" s="4" t="s">
        <v>11</v>
      </c>
      <c r="D4165" s="4">
        <v>415</v>
      </c>
      <c r="E4165" s="4" t="s">
        <v>1</v>
      </c>
      <c r="F4165" s="5">
        <v>21.5</v>
      </c>
      <c r="G4165" s="7">
        <v>8922.5</v>
      </c>
    </row>
    <row r="4166" spans="1:7" x14ac:dyDescent="0.3">
      <c r="A4166" s="2">
        <v>43732</v>
      </c>
      <c r="B4166" s="3" t="s">
        <v>119</v>
      </c>
      <c r="C4166" s="4" t="s">
        <v>11</v>
      </c>
      <c r="D4166" s="4">
        <v>555</v>
      </c>
      <c r="E4166" s="4" t="s">
        <v>1</v>
      </c>
      <c r="F4166" s="5">
        <v>22</v>
      </c>
      <c r="G4166" s="7">
        <v>12210</v>
      </c>
    </row>
    <row r="4167" spans="1:7" x14ac:dyDescent="0.3">
      <c r="A4167" s="2">
        <v>43735</v>
      </c>
      <c r="B4167" s="3" t="s">
        <v>119</v>
      </c>
      <c r="C4167" s="4" t="s">
        <v>11</v>
      </c>
      <c r="D4167" s="4">
        <v>521</v>
      </c>
      <c r="E4167" s="4" t="s">
        <v>1</v>
      </c>
      <c r="F4167" s="5">
        <v>25.5</v>
      </c>
      <c r="G4167" s="7">
        <v>13285.5</v>
      </c>
    </row>
    <row r="4168" spans="1:7" x14ac:dyDescent="0.3">
      <c r="A4168" s="2">
        <v>43738</v>
      </c>
      <c r="B4168" s="3" t="s">
        <v>119</v>
      </c>
      <c r="C4168" s="4" t="s">
        <v>11</v>
      </c>
      <c r="D4168" s="4">
        <v>779</v>
      </c>
      <c r="E4168" s="4" t="s">
        <v>1</v>
      </c>
      <c r="F4168" s="5">
        <v>21</v>
      </c>
      <c r="G4168" s="7">
        <v>16359</v>
      </c>
    </row>
    <row r="4169" spans="1:7" x14ac:dyDescent="0.3">
      <c r="A4169" s="2">
        <v>43750</v>
      </c>
      <c r="B4169" s="3" t="s">
        <v>119</v>
      </c>
      <c r="C4169" s="4" t="s">
        <v>11</v>
      </c>
      <c r="D4169" s="4">
        <v>216</v>
      </c>
      <c r="E4169" s="4" t="s">
        <v>1</v>
      </c>
      <c r="F4169" s="5">
        <v>26.5</v>
      </c>
      <c r="G4169" s="7">
        <v>5724</v>
      </c>
    </row>
    <row r="4170" spans="1:7" x14ac:dyDescent="0.3">
      <c r="A4170" s="2">
        <v>43773</v>
      </c>
      <c r="B4170" s="3" t="s">
        <v>119</v>
      </c>
      <c r="C4170" s="4" t="s">
        <v>11</v>
      </c>
      <c r="D4170" s="4">
        <v>459</v>
      </c>
      <c r="E4170" s="4" t="s">
        <v>1</v>
      </c>
      <c r="F4170" s="5">
        <v>20.5</v>
      </c>
      <c r="G4170" s="7">
        <v>9409.5</v>
      </c>
    </row>
    <row r="4171" spans="1:7" x14ac:dyDescent="0.3">
      <c r="A4171" s="2">
        <v>43781</v>
      </c>
      <c r="B4171" s="3" t="s">
        <v>119</v>
      </c>
      <c r="C4171" s="4" t="s">
        <v>11</v>
      </c>
      <c r="D4171" s="4">
        <v>317</v>
      </c>
      <c r="E4171" s="4" t="s">
        <v>1</v>
      </c>
      <c r="F4171" s="5">
        <v>27.5</v>
      </c>
      <c r="G4171" s="7">
        <v>8717.5</v>
      </c>
    </row>
    <row r="4172" spans="1:7" x14ac:dyDescent="0.3">
      <c r="A4172" s="2">
        <v>43783</v>
      </c>
      <c r="B4172" s="3" t="s">
        <v>119</v>
      </c>
      <c r="C4172" s="4" t="s">
        <v>11</v>
      </c>
      <c r="D4172" s="4">
        <v>616</v>
      </c>
      <c r="E4172" s="4" t="s">
        <v>1</v>
      </c>
      <c r="F4172" s="5">
        <v>21</v>
      </c>
      <c r="G4172" s="7">
        <v>12936</v>
      </c>
    </row>
    <row r="4173" spans="1:7" x14ac:dyDescent="0.3">
      <c r="A4173" s="2">
        <v>43790</v>
      </c>
      <c r="B4173" s="3" t="s">
        <v>119</v>
      </c>
      <c r="C4173" s="4" t="s">
        <v>11</v>
      </c>
      <c r="D4173" s="4">
        <v>246</v>
      </c>
      <c r="E4173" s="4" t="s">
        <v>1</v>
      </c>
      <c r="F4173" s="5">
        <v>21.5</v>
      </c>
      <c r="G4173" s="7">
        <v>5289</v>
      </c>
    </row>
    <row r="4174" spans="1:7" x14ac:dyDescent="0.3">
      <c r="A4174" s="2">
        <v>43889</v>
      </c>
      <c r="B4174" s="3" t="s">
        <v>91</v>
      </c>
      <c r="C4174" s="4" t="s">
        <v>15</v>
      </c>
      <c r="D4174" s="4">
        <v>931</v>
      </c>
      <c r="E4174" s="4" t="s">
        <v>2</v>
      </c>
      <c r="F4174" s="5">
        <v>27.5</v>
      </c>
      <c r="G4174" s="7">
        <v>25602.5</v>
      </c>
    </row>
    <row r="4175" spans="1:7" x14ac:dyDescent="0.3">
      <c r="A4175" s="2">
        <v>44195</v>
      </c>
      <c r="B4175" s="3" t="s">
        <v>91</v>
      </c>
      <c r="C4175" s="4" t="s">
        <v>15</v>
      </c>
      <c r="D4175" s="4">
        <v>200</v>
      </c>
      <c r="E4175" s="4" t="s">
        <v>2</v>
      </c>
      <c r="F4175" s="5">
        <v>28.5</v>
      </c>
      <c r="G4175" s="7">
        <v>5700</v>
      </c>
    </row>
    <row r="4176" spans="1:7" x14ac:dyDescent="0.3">
      <c r="A4176" s="2">
        <v>44211</v>
      </c>
      <c r="B4176" s="3" t="s">
        <v>91</v>
      </c>
      <c r="C4176" s="4" t="s">
        <v>15</v>
      </c>
      <c r="D4176" s="4">
        <v>701</v>
      </c>
      <c r="E4176" s="4" t="s">
        <v>2</v>
      </c>
      <c r="F4176" s="5">
        <v>28.5</v>
      </c>
      <c r="G4176" s="7">
        <v>19978.5</v>
      </c>
    </row>
    <row r="4177" spans="1:7" x14ac:dyDescent="0.3">
      <c r="A4177" s="2">
        <v>43777</v>
      </c>
      <c r="B4177" s="3" t="s">
        <v>122</v>
      </c>
      <c r="C4177" s="4" t="s">
        <v>11</v>
      </c>
      <c r="D4177" s="4">
        <v>636</v>
      </c>
      <c r="E4177" s="4" t="s">
        <v>1</v>
      </c>
      <c r="F4177" s="5">
        <v>21</v>
      </c>
      <c r="G4177" s="7">
        <v>13356</v>
      </c>
    </row>
    <row r="4178" spans="1:7" x14ac:dyDescent="0.3">
      <c r="A4178" s="2">
        <v>44540</v>
      </c>
      <c r="B4178" s="3" t="s">
        <v>230</v>
      </c>
      <c r="C4178" s="4" t="s">
        <v>11</v>
      </c>
      <c r="D4178" s="4">
        <v>347</v>
      </c>
      <c r="E4178" s="4" t="s">
        <v>1</v>
      </c>
      <c r="F4178" s="5">
        <v>42.5</v>
      </c>
      <c r="G4178" s="7">
        <v>14747.5</v>
      </c>
    </row>
    <row r="4179" spans="1:7" x14ac:dyDescent="0.3">
      <c r="A4179" s="2">
        <v>44543</v>
      </c>
      <c r="B4179" s="3" t="s">
        <v>230</v>
      </c>
      <c r="C4179" s="4" t="s">
        <v>11</v>
      </c>
      <c r="D4179" s="4">
        <v>625</v>
      </c>
      <c r="E4179" s="4" t="s">
        <v>1</v>
      </c>
      <c r="F4179" s="5">
        <v>38</v>
      </c>
      <c r="G4179" s="7">
        <v>23750</v>
      </c>
    </row>
    <row r="4180" spans="1:7" x14ac:dyDescent="0.3">
      <c r="A4180" s="2">
        <v>44588</v>
      </c>
      <c r="B4180" s="3" t="s">
        <v>243</v>
      </c>
      <c r="C4180" s="4" t="s">
        <v>11</v>
      </c>
      <c r="D4180" s="4">
        <v>9800</v>
      </c>
      <c r="E4180" s="4" t="s">
        <v>1</v>
      </c>
      <c r="F4180" s="5">
        <v>38</v>
      </c>
      <c r="G4180" s="7">
        <v>372400</v>
      </c>
    </row>
    <row r="4181" spans="1:7" x14ac:dyDescent="0.3">
      <c r="A4181" s="2">
        <v>43656</v>
      </c>
      <c r="B4181" s="3" t="s">
        <v>104</v>
      </c>
      <c r="C4181" s="4" t="s">
        <v>13</v>
      </c>
      <c r="D4181" s="4">
        <v>100</v>
      </c>
      <c r="E4181" s="4" t="s">
        <v>2</v>
      </c>
      <c r="F4181" s="5">
        <v>70</v>
      </c>
      <c r="G4181" s="7">
        <v>7000</v>
      </c>
    </row>
    <row r="4182" spans="1:7" x14ac:dyDescent="0.3">
      <c r="A4182" s="2">
        <v>43575</v>
      </c>
      <c r="B4182" s="3" t="s">
        <v>41</v>
      </c>
      <c r="C4182" s="4" t="s">
        <v>13</v>
      </c>
      <c r="D4182" s="4">
        <v>200</v>
      </c>
      <c r="E4182" s="4" t="s">
        <v>2</v>
      </c>
      <c r="F4182" s="5">
        <v>91</v>
      </c>
      <c r="G4182" s="7">
        <v>18200</v>
      </c>
    </row>
    <row r="4183" spans="1:7" x14ac:dyDescent="0.3">
      <c r="A4183" s="2">
        <v>43587</v>
      </c>
      <c r="B4183" s="3" t="s">
        <v>41</v>
      </c>
      <c r="C4183" s="4" t="s">
        <v>13</v>
      </c>
      <c r="D4183" s="4">
        <v>250</v>
      </c>
      <c r="E4183" s="4" t="s">
        <v>2</v>
      </c>
      <c r="F4183" s="5">
        <v>91</v>
      </c>
      <c r="G4183" s="7">
        <v>22750</v>
      </c>
    </row>
    <row r="4184" spans="1:7" x14ac:dyDescent="0.3">
      <c r="A4184" s="2">
        <v>43602</v>
      </c>
      <c r="B4184" s="3" t="s">
        <v>41</v>
      </c>
      <c r="C4184" s="4" t="s">
        <v>13</v>
      </c>
      <c r="D4184" s="4">
        <v>299</v>
      </c>
      <c r="E4184" s="4" t="s">
        <v>2</v>
      </c>
      <c r="F4184" s="5">
        <v>66.5</v>
      </c>
      <c r="G4184" s="7">
        <v>19883.5</v>
      </c>
    </row>
    <row r="4185" spans="1:7" x14ac:dyDescent="0.3">
      <c r="A4185" s="2">
        <v>43603</v>
      </c>
      <c r="B4185" s="3" t="s">
        <v>41</v>
      </c>
      <c r="C4185" s="4" t="s">
        <v>13</v>
      </c>
      <c r="D4185" s="4">
        <v>302</v>
      </c>
      <c r="E4185" s="4" t="s">
        <v>2</v>
      </c>
      <c r="F4185" s="5">
        <v>57</v>
      </c>
      <c r="G4185" s="7">
        <v>17214</v>
      </c>
    </row>
    <row r="4186" spans="1:7" x14ac:dyDescent="0.3">
      <c r="A4186" s="2">
        <v>43622</v>
      </c>
      <c r="B4186" s="3" t="s">
        <v>41</v>
      </c>
      <c r="C4186" s="4" t="s">
        <v>13</v>
      </c>
      <c r="D4186" s="4">
        <v>120</v>
      </c>
      <c r="E4186" s="4" t="s">
        <v>2</v>
      </c>
      <c r="F4186" s="5">
        <v>66.5</v>
      </c>
      <c r="G4186" s="7">
        <v>7980</v>
      </c>
    </row>
    <row r="4187" spans="1:7" x14ac:dyDescent="0.3">
      <c r="A4187" s="2">
        <v>43647</v>
      </c>
      <c r="B4187" s="3" t="s">
        <v>41</v>
      </c>
      <c r="C4187" s="4" t="s">
        <v>13</v>
      </c>
      <c r="D4187" s="4">
        <v>230</v>
      </c>
      <c r="E4187" s="4" t="s">
        <v>2</v>
      </c>
      <c r="F4187" s="5">
        <v>91</v>
      </c>
      <c r="G4187" s="7">
        <v>20930</v>
      </c>
    </row>
    <row r="4188" spans="1:7" x14ac:dyDescent="0.3">
      <c r="A4188" s="2">
        <v>43655</v>
      </c>
      <c r="B4188" s="3" t="s">
        <v>41</v>
      </c>
      <c r="C4188" s="4" t="s">
        <v>13</v>
      </c>
      <c r="D4188" s="4">
        <v>245</v>
      </c>
      <c r="E4188" s="4" t="s">
        <v>2</v>
      </c>
      <c r="F4188" s="5">
        <v>91</v>
      </c>
      <c r="G4188" s="7">
        <v>22295</v>
      </c>
    </row>
    <row r="4189" spans="1:7" x14ac:dyDescent="0.3">
      <c r="A4189" s="2">
        <v>43665</v>
      </c>
      <c r="B4189" s="3" t="s">
        <v>41</v>
      </c>
      <c r="C4189" s="4" t="s">
        <v>13</v>
      </c>
      <c r="D4189" s="4">
        <v>230</v>
      </c>
      <c r="E4189" s="4" t="s">
        <v>2</v>
      </c>
      <c r="F4189" s="5">
        <v>91</v>
      </c>
      <c r="G4189" s="7">
        <v>20930</v>
      </c>
    </row>
    <row r="4190" spans="1:7" x14ac:dyDescent="0.3">
      <c r="A4190" s="2">
        <v>43677</v>
      </c>
      <c r="B4190" s="3" t="s">
        <v>41</v>
      </c>
      <c r="C4190" s="4" t="s">
        <v>13</v>
      </c>
      <c r="D4190" s="4">
        <v>252</v>
      </c>
      <c r="E4190" s="4" t="s">
        <v>2</v>
      </c>
      <c r="F4190" s="5">
        <v>91</v>
      </c>
      <c r="G4190" s="7">
        <v>22932</v>
      </c>
    </row>
    <row r="4191" spans="1:7" x14ac:dyDescent="0.3">
      <c r="A4191" s="2">
        <v>43689</v>
      </c>
      <c r="B4191" s="3" t="s">
        <v>41</v>
      </c>
      <c r="C4191" s="4" t="s">
        <v>13</v>
      </c>
      <c r="D4191" s="4">
        <v>300</v>
      </c>
      <c r="E4191" s="4" t="s">
        <v>2</v>
      </c>
      <c r="F4191" s="5">
        <v>91</v>
      </c>
      <c r="G4191" s="7">
        <v>27300</v>
      </c>
    </row>
    <row r="4192" spans="1:7" x14ac:dyDescent="0.3">
      <c r="A4192" s="2">
        <v>43694</v>
      </c>
      <c r="B4192" s="3" t="s">
        <v>41</v>
      </c>
      <c r="C4192" s="4" t="s">
        <v>13</v>
      </c>
      <c r="D4192" s="4">
        <v>247</v>
      </c>
      <c r="E4192" s="4" t="s">
        <v>2</v>
      </c>
      <c r="F4192" s="5">
        <v>91</v>
      </c>
      <c r="G4192" s="7">
        <v>22477</v>
      </c>
    </row>
    <row r="4193" spans="1:7" x14ac:dyDescent="0.3">
      <c r="A4193" s="2">
        <v>43699</v>
      </c>
      <c r="B4193" s="3" t="s">
        <v>41</v>
      </c>
      <c r="C4193" s="4" t="s">
        <v>13</v>
      </c>
      <c r="D4193" s="4">
        <v>1140</v>
      </c>
      <c r="E4193" s="4" t="s">
        <v>1</v>
      </c>
      <c r="F4193" s="5">
        <v>37.5</v>
      </c>
      <c r="G4193" s="7">
        <v>42750</v>
      </c>
    </row>
    <row r="4194" spans="1:7" x14ac:dyDescent="0.3">
      <c r="A4194" s="2">
        <v>43714</v>
      </c>
      <c r="B4194" s="3" t="s">
        <v>41</v>
      </c>
      <c r="C4194" s="4" t="s">
        <v>13</v>
      </c>
      <c r="D4194" s="4">
        <v>252</v>
      </c>
      <c r="E4194" s="4" t="s">
        <v>2</v>
      </c>
      <c r="F4194" s="5">
        <v>91</v>
      </c>
      <c r="G4194" s="7">
        <v>22932</v>
      </c>
    </row>
    <row r="4195" spans="1:7" x14ac:dyDescent="0.3">
      <c r="A4195" s="2">
        <v>43715</v>
      </c>
      <c r="B4195" s="3" t="s">
        <v>41</v>
      </c>
      <c r="C4195" s="4" t="s">
        <v>13</v>
      </c>
      <c r="D4195" s="4">
        <v>301</v>
      </c>
      <c r="E4195" s="4" t="s">
        <v>2</v>
      </c>
      <c r="F4195" s="5">
        <v>66.5</v>
      </c>
      <c r="G4195" s="7">
        <v>20016.5</v>
      </c>
    </row>
    <row r="4196" spans="1:7" x14ac:dyDescent="0.3">
      <c r="A4196" s="2">
        <v>43721</v>
      </c>
      <c r="B4196" s="3" t="s">
        <v>41</v>
      </c>
      <c r="C4196" s="4" t="s">
        <v>13</v>
      </c>
      <c r="D4196" s="4">
        <v>315</v>
      </c>
      <c r="E4196" s="4" t="s">
        <v>2</v>
      </c>
      <c r="F4196" s="5">
        <v>91</v>
      </c>
      <c r="G4196" s="7">
        <v>28665</v>
      </c>
    </row>
    <row r="4197" spans="1:7" x14ac:dyDescent="0.3">
      <c r="A4197" s="2">
        <v>43725</v>
      </c>
      <c r="B4197" s="3" t="s">
        <v>41</v>
      </c>
      <c r="C4197" s="4" t="s">
        <v>13</v>
      </c>
      <c r="D4197" s="4">
        <v>271</v>
      </c>
      <c r="E4197" s="4" t="s">
        <v>2</v>
      </c>
      <c r="F4197" s="5">
        <v>91</v>
      </c>
      <c r="G4197" s="7">
        <v>24661</v>
      </c>
    </row>
    <row r="4198" spans="1:7" x14ac:dyDescent="0.3">
      <c r="A4198" s="2">
        <v>43775</v>
      </c>
      <c r="B4198" s="3" t="s">
        <v>41</v>
      </c>
      <c r="C4198" s="4" t="s">
        <v>15</v>
      </c>
      <c r="D4198" s="4">
        <v>170</v>
      </c>
      <c r="E4198" s="4" t="s">
        <v>2</v>
      </c>
      <c r="F4198" s="5">
        <v>91</v>
      </c>
      <c r="G4198" s="7">
        <v>15470</v>
      </c>
    </row>
    <row r="4199" spans="1:7" x14ac:dyDescent="0.3">
      <c r="A4199" s="2">
        <v>43840</v>
      </c>
      <c r="B4199" s="3" t="s">
        <v>41</v>
      </c>
      <c r="C4199" s="4" t="s">
        <v>13</v>
      </c>
      <c r="D4199" s="4">
        <v>198</v>
      </c>
      <c r="E4199" s="4" t="s">
        <v>2</v>
      </c>
      <c r="F4199" s="5">
        <v>91</v>
      </c>
      <c r="G4199" s="7">
        <v>18018</v>
      </c>
    </row>
    <row r="4200" spans="1:7" x14ac:dyDescent="0.3">
      <c r="A4200" s="2">
        <v>43886</v>
      </c>
      <c r="B4200" s="3" t="s">
        <v>41</v>
      </c>
      <c r="C4200" s="4" t="s">
        <v>13</v>
      </c>
      <c r="D4200" s="4">
        <v>140</v>
      </c>
      <c r="E4200" s="4" t="s">
        <v>2</v>
      </c>
      <c r="F4200" s="5">
        <v>91</v>
      </c>
      <c r="G4200" s="7">
        <v>12740</v>
      </c>
    </row>
    <row r="4201" spans="1:7" x14ac:dyDescent="0.3">
      <c r="A4201" s="2">
        <v>43889</v>
      </c>
      <c r="B4201" s="3" t="s">
        <v>41</v>
      </c>
      <c r="C4201" s="4" t="s">
        <v>13</v>
      </c>
      <c r="D4201" s="4">
        <v>160</v>
      </c>
      <c r="E4201" s="4" t="s">
        <v>2</v>
      </c>
      <c r="F4201" s="5">
        <v>91</v>
      </c>
      <c r="G4201" s="7">
        <v>14560</v>
      </c>
    </row>
    <row r="4202" spans="1:7" x14ac:dyDescent="0.3">
      <c r="A4202" s="2">
        <v>43889</v>
      </c>
      <c r="B4202" s="3" t="s">
        <v>41</v>
      </c>
      <c r="C4202" s="4" t="s">
        <v>13</v>
      </c>
      <c r="D4202" s="4">
        <v>100</v>
      </c>
      <c r="E4202" s="4" t="s">
        <v>2</v>
      </c>
      <c r="F4202" s="5">
        <v>125</v>
      </c>
      <c r="G4202" s="7">
        <v>12500</v>
      </c>
    </row>
    <row r="4203" spans="1:7" x14ac:dyDescent="0.3">
      <c r="A4203" s="2">
        <v>44068</v>
      </c>
      <c r="B4203" s="3" t="s">
        <v>41</v>
      </c>
      <c r="C4203" s="4" t="s">
        <v>13</v>
      </c>
      <c r="D4203" s="4">
        <v>256</v>
      </c>
      <c r="E4203" s="4" t="s">
        <v>2</v>
      </c>
      <c r="F4203" s="5">
        <v>91</v>
      </c>
      <c r="G4203" s="7">
        <v>23296</v>
      </c>
    </row>
    <row r="4204" spans="1:7" x14ac:dyDescent="0.3">
      <c r="A4204" s="2">
        <v>44111</v>
      </c>
      <c r="B4204" s="3" t="s">
        <v>41</v>
      </c>
      <c r="C4204" s="4" t="s">
        <v>13</v>
      </c>
      <c r="D4204" s="4">
        <v>50</v>
      </c>
      <c r="E4204" s="4" t="s">
        <v>2</v>
      </c>
      <c r="F4204" s="5">
        <v>91</v>
      </c>
      <c r="G4204" s="7">
        <v>4550</v>
      </c>
    </row>
    <row r="4205" spans="1:7" x14ac:dyDescent="0.3">
      <c r="A4205" s="2">
        <v>44118</v>
      </c>
      <c r="B4205" s="3" t="s">
        <v>41</v>
      </c>
      <c r="C4205" s="4" t="s">
        <v>13</v>
      </c>
      <c r="D4205" s="4">
        <v>100</v>
      </c>
      <c r="E4205" s="4" t="s">
        <v>2</v>
      </c>
      <c r="F4205" s="5">
        <v>91</v>
      </c>
      <c r="G4205" s="7">
        <v>9100</v>
      </c>
    </row>
    <row r="4206" spans="1:7" x14ac:dyDescent="0.3">
      <c r="A4206" s="2">
        <v>44120</v>
      </c>
      <c r="B4206" s="3" t="s">
        <v>41</v>
      </c>
      <c r="C4206" s="4" t="s">
        <v>13</v>
      </c>
      <c r="D4206" s="4">
        <v>102</v>
      </c>
      <c r="E4206" s="4" t="s">
        <v>2</v>
      </c>
      <c r="F4206" s="5">
        <v>91</v>
      </c>
      <c r="G4206" s="7">
        <v>9282</v>
      </c>
    </row>
    <row r="4207" spans="1:7" x14ac:dyDescent="0.3">
      <c r="A4207" s="2">
        <v>44273</v>
      </c>
      <c r="B4207" s="3" t="s">
        <v>41</v>
      </c>
      <c r="C4207" s="4" t="s">
        <v>13</v>
      </c>
      <c r="D4207" s="4">
        <v>111</v>
      </c>
      <c r="E4207" s="4" t="s">
        <v>2</v>
      </c>
      <c r="F4207" s="5">
        <v>124</v>
      </c>
      <c r="G4207" s="7">
        <v>13764</v>
      </c>
    </row>
    <row r="4208" spans="1:7" x14ac:dyDescent="0.3">
      <c r="A4208" s="2">
        <v>44279</v>
      </c>
      <c r="B4208" s="3" t="s">
        <v>41</v>
      </c>
      <c r="C4208" s="4" t="s">
        <v>13</v>
      </c>
      <c r="D4208" s="4">
        <v>99</v>
      </c>
      <c r="E4208" s="4" t="s">
        <v>2</v>
      </c>
      <c r="F4208" s="5">
        <v>124</v>
      </c>
      <c r="G4208" s="7">
        <v>12276</v>
      </c>
    </row>
    <row r="4209" spans="1:7" x14ac:dyDescent="0.3">
      <c r="A4209" s="2">
        <v>44281</v>
      </c>
      <c r="B4209" s="3" t="s">
        <v>41</v>
      </c>
      <c r="C4209" s="4" t="s">
        <v>13</v>
      </c>
      <c r="D4209" s="4">
        <v>150</v>
      </c>
      <c r="E4209" s="4" t="s">
        <v>2</v>
      </c>
      <c r="F4209" s="5">
        <v>124</v>
      </c>
      <c r="G4209" s="7">
        <v>18600</v>
      </c>
    </row>
    <row r="4210" spans="1:7" x14ac:dyDescent="0.3">
      <c r="A4210" s="2">
        <v>44300</v>
      </c>
      <c r="B4210" s="3" t="s">
        <v>41</v>
      </c>
      <c r="C4210" s="4" t="s">
        <v>13</v>
      </c>
      <c r="D4210" s="4">
        <v>255</v>
      </c>
      <c r="E4210" s="4" t="s">
        <v>2</v>
      </c>
      <c r="F4210" s="5">
        <v>124</v>
      </c>
      <c r="G4210" s="7">
        <v>31620</v>
      </c>
    </row>
    <row r="4211" spans="1:7" x14ac:dyDescent="0.3">
      <c r="A4211" s="2">
        <v>44312</v>
      </c>
      <c r="B4211" s="3" t="s">
        <v>41</v>
      </c>
      <c r="C4211" s="4" t="s">
        <v>13</v>
      </c>
      <c r="D4211" s="4">
        <v>236</v>
      </c>
      <c r="E4211" s="4" t="s">
        <v>2</v>
      </c>
      <c r="F4211" s="5">
        <v>124</v>
      </c>
      <c r="G4211" s="7">
        <v>29264</v>
      </c>
    </row>
    <row r="4212" spans="1:7" x14ac:dyDescent="0.3">
      <c r="A4212" s="2">
        <v>44438</v>
      </c>
      <c r="B4212" s="3" t="s">
        <v>41</v>
      </c>
      <c r="C4212" s="4" t="s">
        <v>13</v>
      </c>
      <c r="D4212" s="4">
        <v>200</v>
      </c>
      <c r="E4212" s="4" t="s">
        <v>2</v>
      </c>
      <c r="F4212" s="5">
        <v>124</v>
      </c>
      <c r="G4212" s="7">
        <v>24800</v>
      </c>
    </row>
    <row r="4213" spans="1:7" x14ac:dyDescent="0.3">
      <c r="A4213" s="2">
        <v>44448</v>
      </c>
      <c r="B4213" s="3" t="s">
        <v>41</v>
      </c>
      <c r="C4213" s="4" t="s">
        <v>13</v>
      </c>
      <c r="D4213" s="4">
        <v>300</v>
      </c>
      <c r="E4213" s="4" t="s">
        <v>2</v>
      </c>
      <c r="F4213" s="5">
        <v>124</v>
      </c>
      <c r="G4213" s="7">
        <v>37200</v>
      </c>
    </row>
    <row r="4214" spans="1:7" x14ac:dyDescent="0.3">
      <c r="A4214" s="2">
        <v>44497</v>
      </c>
      <c r="B4214" s="3" t="s">
        <v>41</v>
      </c>
      <c r="C4214" s="4" t="s">
        <v>13</v>
      </c>
      <c r="D4214" s="4">
        <v>186</v>
      </c>
      <c r="E4214" s="4" t="s">
        <v>2</v>
      </c>
      <c r="F4214" s="5">
        <v>130</v>
      </c>
      <c r="G4214" s="7">
        <v>24180</v>
      </c>
    </row>
    <row r="4215" spans="1:7" x14ac:dyDescent="0.3">
      <c r="A4215" s="2">
        <v>44502</v>
      </c>
      <c r="B4215" s="3" t="s">
        <v>41</v>
      </c>
      <c r="C4215" s="4" t="s">
        <v>13</v>
      </c>
      <c r="D4215" s="4">
        <v>154</v>
      </c>
      <c r="E4215" s="4" t="s">
        <v>2</v>
      </c>
      <c r="F4215" s="5">
        <v>184</v>
      </c>
      <c r="G4215" s="7">
        <v>28336</v>
      </c>
    </row>
    <row r="4216" spans="1:7" x14ac:dyDescent="0.3">
      <c r="A4216" s="2">
        <v>44523</v>
      </c>
      <c r="B4216" s="3" t="s">
        <v>41</v>
      </c>
      <c r="C4216" s="4" t="s">
        <v>13</v>
      </c>
      <c r="D4216" s="4">
        <v>200</v>
      </c>
      <c r="E4216" s="4" t="s">
        <v>2</v>
      </c>
      <c r="F4216" s="5">
        <v>129</v>
      </c>
      <c r="G4216" s="7">
        <v>25800</v>
      </c>
    </row>
    <row r="4217" spans="1:7" x14ac:dyDescent="0.3">
      <c r="A4217" s="2">
        <v>44590</v>
      </c>
      <c r="B4217" s="3" t="s">
        <v>41</v>
      </c>
      <c r="C4217" s="4" t="s">
        <v>13</v>
      </c>
      <c r="D4217" s="4">
        <v>140</v>
      </c>
      <c r="E4217" s="4" t="s">
        <v>2</v>
      </c>
      <c r="F4217" s="5">
        <v>130</v>
      </c>
      <c r="G4217" s="7">
        <v>18200</v>
      </c>
    </row>
    <row r="4218" spans="1:7" x14ac:dyDescent="0.3">
      <c r="A4218" s="2">
        <v>44590</v>
      </c>
      <c r="B4218" s="3" t="s">
        <v>41</v>
      </c>
      <c r="C4218" s="4" t="s">
        <v>13</v>
      </c>
      <c r="D4218" s="4">
        <v>10</v>
      </c>
      <c r="E4218" s="4" t="s">
        <v>2</v>
      </c>
      <c r="F4218" s="5">
        <v>130</v>
      </c>
      <c r="G4218" s="7">
        <v>1300</v>
      </c>
    </row>
    <row r="4219" spans="1:7" x14ac:dyDescent="0.3">
      <c r="A4219" s="2">
        <v>44590</v>
      </c>
      <c r="B4219" s="3" t="s">
        <v>41</v>
      </c>
      <c r="C4219" s="4" t="s">
        <v>13</v>
      </c>
      <c r="D4219" s="4">
        <v>50</v>
      </c>
      <c r="E4219" s="4" t="s">
        <v>2</v>
      </c>
      <c r="F4219" s="5">
        <v>190</v>
      </c>
      <c r="G4219" s="7">
        <v>9500</v>
      </c>
    </row>
    <row r="4220" spans="1:7" x14ac:dyDescent="0.3">
      <c r="A4220" s="2">
        <v>44593</v>
      </c>
      <c r="B4220" s="3" t="s">
        <v>41</v>
      </c>
      <c r="C4220" s="4" t="s">
        <v>13</v>
      </c>
      <c r="D4220" s="4">
        <v>100</v>
      </c>
      <c r="E4220" s="4" t="s">
        <v>2</v>
      </c>
      <c r="F4220" s="5">
        <v>190</v>
      </c>
      <c r="G4220" s="7">
        <v>19000</v>
      </c>
    </row>
    <row r="4221" spans="1:7" x14ac:dyDescent="0.3">
      <c r="A4221" s="2">
        <v>44268</v>
      </c>
      <c r="B4221" s="3" t="s">
        <v>182</v>
      </c>
      <c r="C4221" s="4" t="s">
        <v>11</v>
      </c>
      <c r="D4221" s="4">
        <v>10141</v>
      </c>
      <c r="E4221" s="4" t="s">
        <v>1</v>
      </c>
      <c r="F4221" s="5">
        <v>36</v>
      </c>
      <c r="G4221" s="7">
        <v>365076</v>
      </c>
    </row>
    <row r="4222" spans="1:7" x14ac:dyDescent="0.3">
      <c r="A4222" s="2">
        <v>44548</v>
      </c>
      <c r="B4222" s="3" t="s">
        <v>233</v>
      </c>
      <c r="C4222" s="4" t="s">
        <v>15</v>
      </c>
      <c r="D4222" s="4">
        <v>500</v>
      </c>
      <c r="E4222" s="4" t="s">
        <v>2</v>
      </c>
      <c r="F4222" s="5">
        <v>2.75</v>
      </c>
      <c r="G4222" s="7">
        <v>1375</v>
      </c>
    </row>
    <row r="4223" spans="1:7" x14ac:dyDescent="0.3">
      <c r="A4223" s="2">
        <v>44548</v>
      </c>
      <c r="B4223" s="3" t="s">
        <v>233</v>
      </c>
      <c r="C4223" s="4" t="s">
        <v>15</v>
      </c>
      <c r="D4223" s="4">
        <v>4000</v>
      </c>
      <c r="E4223" s="4" t="s">
        <v>2</v>
      </c>
      <c r="F4223" s="5">
        <v>2</v>
      </c>
      <c r="G4223" s="7">
        <v>8000</v>
      </c>
    </row>
    <row r="4224" spans="1:7" x14ac:dyDescent="0.3">
      <c r="A4224" s="2">
        <v>44176</v>
      </c>
      <c r="B4224" s="3" t="s">
        <v>173</v>
      </c>
      <c r="C4224" s="4" t="s">
        <v>15</v>
      </c>
      <c r="D4224" s="4">
        <v>763</v>
      </c>
      <c r="E4224" s="4" t="s">
        <v>2</v>
      </c>
      <c r="F4224" s="5">
        <v>28</v>
      </c>
      <c r="G4224" s="7">
        <v>21364</v>
      </c>
    </row>
    <row r="4225" spans="1:7" x14ac:dyDescent="0.3">
      <c r="A4225" s="2">
        <v>44568</v>
      </c>
      <c r="B4225" s="3" t="s">
        <v>173</v>
      </c>
      <c r="C4225" s="4" t="s">
        <v>15</v>
      </c>
      <c r="D4225" s="4">
        <v>400</v>
      </c>
      <c r="E4225" s="4" t="s">
        <v>2</v>
      </c>
      <c r="F4225" s="5">
        <v>33.5</v>
      </c>
      <c r="G4225" s="7">
        <v>13400</v>
      </c>
    </row>
    <row r="4226" spans="1:7" x14ac:dyDescent="0.3">
      <c r="A4226" s="2">
        <v>44158</v>
      </c>
      <c r="B4226" s="3" t="s">
        <v>170</v>
      </c>
      <c r="C4226" s="4" t="s">
        <v>11</v>
      </c>
      <c r="D4226" s="4">
        <v>551.65</v>
      </c>
      <c r="E4226" s="4" t="s">
        <v>1</v>
      </c>
      <c r="F4226" s="5">
        <v>30.5</v>
      </c>
      <c r="G4226" s="7">
        <v>16825.325000000001</v>
      </c>
    </row>
    <row r="4227" spans="1:7" x14ac:dyDescent="0.3">
      <c r="A4227" s="2">
        <v>43782</v>
      </c>
      <c r="B4227" s="3" t="s">
        <v>45</v>
      </c>
      <c r="C4227" s="4" t="s">
        <v>13</v>
      </c>
      <c r="D4227" s="4">
        <v>240</v>
      </c>
      <c r="E4227" s="4" t="s">
        <v>2</v>
      </c>
      <c r="F4227" s="5">
        <v>99</v>
      </c>
      <c r="G4227" s="7">
        <v>23760</v>
      </c>
    </row>
    <row r="4228" spans="1:7" x14ac:dyDescent="0.3">
      <c r="A4228" s="2">
        <v>43798</v>
      </c>
      <c r="B4228" s="3" t="s">
        <v>45</v>
      </c>
      <c r="C4228" s="4" t="s">
        <v>14</v>
      </c>
      <c r="D4228" s="4">
        <v>500</v>
      </c>
      <c r="E4228" s="4" t="s">
        <v>2</v>
      </c>
      <c r="F4228" s="5">
        <v>99</v>
      </c>
      <c r="G4228" s="7">
        <v>49500</v>
      </c>
    </row>
    <row r="4229" spans="1:7" x14ac:dyDescent="0.3">
      <c r="A4229" s="2">
        <v>43802</v>
      </c>
      <c r="B4229" s="3" t="s">
        <v>45</v>
      </c>
      <c r="C4229" s="4" t="s">
        <v>13</v>
      </c>
      <c r="D4229" s="4">
        <v>501</v>
      </c>
      <c r="E4229" s="4" t="s">
        <v>2</v>
      </c>
      <c r="F4229" s="5">
        <v>99</v>
      </c>
      <c r="G4229" s="7">
        <v>49599</v>
      </c>
    </row>
    <row r="4230" spans="1:7" x14ac:dyDescent="0.3">
      <c r="A4230" s="2">
        <v>43862</v>
      </c>
      <c r="B4230" s="3" t="s">
        <v>45</v>
      </c>
      <c r="C4230" s="4" t="s">
        <v>13</v>
      </c>
      <c r="D4230" s="4">
        <v>500</v>
      </c>
      <c r="E4230" s="4" t="s">
        <v>2</v>
      </c>
      <c r="F4230" s="5">
        <v>99</v>
      </c>
      <c r="G4230" s="7">
        <v>49500</v>
      </c>
    </row>
    <row r="4231" spans="1:7" x14ac:dyDescent="0.3">
      <c r="A4231" s="2">
        <v>44146</v>
      </c>
      <c r="B4231" s="3" t="s">
        <v>45</v>
      </c>
      <c r="C4231" s="4" t="s">
        <v>13</v>
      </c>
      <c r="D4231" s="4">
        <v>500</v>
      </c>
      <c r="E4231" s="4" t="s">
        <v>2</v>
      </c>
      <c r="F4231" s="5">
        <v>99</v>
      </c>
      <c r="G4231" s="7">
        <v>49500</v>
      </c>
    </row>
    <row r="4232" spans="1:7" x14ac:dyDescent="0.3">
      <c r="A4232" s="2">
        <v>44152</v>
      </c>
      <c r="B4232" s="3" t="s">
        <v>45</v>
      </c>
      <c r="C4232" s="4" t="s">
        <v>13</v>
      </c>
      <c r="D4232" s="4">
        <v>558</v>
      </c>
      <c r="E4232" s="4" t="s">
        <v>2</v>
      </c>
      <c r="F4232" s="5">
        <v>99</v>
      </c>
      <c r="G4232" s="7">
        <v>55242</v>
      </c>
    </row>
    <row r="4233" spans="1:7" x14ac:dyDescent="0.3">
      <c r="A4233" s="2">
        <v>44202</v>
      </c>
      <c r="B4233" s="3" t="s">
        <v>45</v>
      </c>
      <c r="C4233" s="4" t="s">
        <v>13</v>
      </c>
      <c r="D4233" s="4">
        <v>400</v>
      </c>
      <c r="E4233" s="4" t="s">
        <v>2</v>
      </c>
      <c r="F4233" s="5">
        <v>106</v>
      </c>
      <c r="G4233" s="7">
        <v>42400</v>
      </c>
    </row>
    <row r="4234" spans="1:7" x14ac:dyDescent="0.3">
      <c r="A4234" s="2">
        <v>44204</v>
      </c>
      <c r="B4234" s="3" t="s">
        <v>45</v>
      </c>
      <c r="C4234" s="4" t="s">
        <v>13</v>
      </c>
      <c r="D4234" s="4">
        <v>370</v>
      </c>
      <c r="E4234" s="4" t="s">
        <v>2</v>
      </c>
      <c r="F4234" s="5">
        <v>106</v>
      </c>
      <c r="G4234" s="7">
        <v>39220</v>
      </c>
    </row>
    <row r="4235" spans="1:7" x14ac:dyDescent="0.3">
      <c r="A4235" s="2">
        <v>44211</v>
      </c>
      <c r="B4235" s="3" t="s">
        <v>45</v>
      </c>
      <c r="C4235" s="4" t="s">
        <v>13</v>
      </c>
      <c r="D4235" s="4">
        <v>565</v>
      </c>
      <c r="E4235" s="4" t="s">
        <v>2</v>
      </c>
      <c r="F4235" s="5">
        <v>106</v>
      </c>
      <c r="G4235" s="7">
        <v>59890</v>
      </c>
    </row>
    <row r="4236" spans="1:7" x14ac:dyDescent="0.3">
      <c r="A4236" s="2">
        <v>44212</v>
      </c>
      <c r="B4236" s="3" t="s">
        <v>45</v>
      </c>
      <c r="C4236" s="4" t="s">
        <v>13</v>
      </c>
      <c r="D4236" s="4">
        <v>600</v>
      </c>
      <c r="E4236" s="4" t="s">
        <v>2</v>
      </c>
      <c r="F4236" s="5">
        <v>106</v>
      </c>
      <c r="G4236" s="7">
        <v>63600</v>
      </c>
    </row>
    <row r="4237" spans="1:7" x14ac:dyDescent="0.3">
      <c r="A4237" s="2">
        <v>44223</v>
      </c>
      <c r="B4237" s="3" t="s">
        <v>45</v>
      </c>
      <c r="C4237" s="4" t="s">
        <v>13</v>
      </c>
      <c r="D4237" s="4">
        <v>667</v>
      </c>
      <c r="E4237" s="4" t="s">
        <v>2</v>
      </c>
      <c r="F4237" s="5">
        <v>106</v>
      </c>
      <c r="G4237" s="7">
        <v>70702</v>
      </c>
    </row>
    <row r="4238" spans="1:7" x14ac:dyDescent="0.3">
      <c r="A4238" s="2">
        <v>44454</v>
      </c>
      <c r="B4238" s="3" t="s">
        <v>45</v>
      </c>
      <c r="C4238" s="4" t="s">
        <v>13</v>
      </c>
      <c r="D4238" s="4">
        <v>503</v>
      </c>
      <c r="E4238" s="4" t="s">
        <v>2</v>
      </c>
      <c r="F4238" s="5">
        <v>106</v>
      </c>
      <c r="G4238" s="7">
        <v>53318</v>
      </c>
    </row>
    <row r="4239" spans="1:7" x14ac:dyDescent="0.3">
      <c r="A4239" s="2">
        <v>44464</v>
      </c>
      <c r="B4239" s="3" t="s">
        <v>45</v>
      </c>
      <c r="C4239" s="4" t="s">
        <v>13</v>
      </c>
      <c r="D4239" s="4">
        <v>653</v>
      </c>
      <c r="E4239" s="4" t="s">
        <v>2</v>
      </c>
      <c r="F4239" s="5">
        <v>106</v>
      </c>
      <c r="G4239" s="7">
        <v>69218</v>
      </c>
    </row>
    <row r="4240" spans="1:7" x14ac:dyDescent="0.3">
      <c r="A4240" s="2">
        <v>44477</v>
      </c>
      <c r="B4240" s="3" t="s">
        <v>45</v>
      </c>
      <c r="C4240" s="4" t="s">
        <v>13</v>
      </c>
      <c r="D4240" s="4">
        <v>506</v>
      </c>
      <c r="E4240" s="4" t="s">
        <v>2</v>
      </c>
      <c r="F4240" s="5">
        <v>106</v>
      </c>
      <c r="G4240" s="7">
        <v>53636</v>
      </c>
    </row>
    <row r="4241" spans="1:7" x14ac:dyDescent="0.3">
      <c r="A4241" s="2">
        <v>44495</v>
      </c>
      <c r="B4241" s="3" t="s">
        <v>45</v>
      </c>
      <c r="C4241" s="4" t="s">
        <v>13</v>
      </c>
      <c r="D4241" s="4">
        <v>569</v>
      </c>
      <c r="E4241" s="4" t="s">
        <v>2</v>
      </c>
      <c r="F4241" s="5">
        <v>106</v>
      </c>
      <c r="G4241" s="7">
        <v>60314</v>
      </c>
    </row>
    <row r="4242" spans="1:7" x14ac:dyDescent="0.3">
      <c r="A4242" s="2">
        <v>44568</v>
      </c>
      <c r="B4242" s="3" t="s">
        <v>45</v>
      </c>
      <c r="C4242" s="4" t="s">
        <v>13</v>
      </c>
      <c r="D4242" s="4">
        <v>500</v>
      </c>
      <c r="E4242" s="4" t="s">
        <v>2</v>
      </c>
      <c r="F4242" s="5">
        <v>106</v>
      </c>
      <c r="G4242" s="7">
        <v>53000</v>
      </c>
    </row>
    <row r="4243" spans="1:7" x14ac:dyDescent="0.3">
      <c r="A4243" s="2">
        <v>44049</v>
      </c>
      <c r="B4243" s="3" t="s">
        <v>130</v>
      </c>
      <c r="C4243" s="4" t="s">
        <v>11</v>
      </c>
      <c r="D4243" s="4">
        <v>486</v>
      </c>
      <c r="E4243" s="4" t="s">
        <v>1</v>
      </c>
      <c r="F4243" s="5">
        <v>28</v>
      </c>
      <c r="G4243" s="7">
        <v>13608</v>
      </c>
    </row>
    <row r="4244" spans="1:7" x14ac:dyDescent="0.3">
      <c r="A4244" s="2">
        <v>44050</v>
      </c>
      <c r="B4244" s="3" t="s">
        <v>130</v>
      </c>
      <c r="C4244" s="4" t="s">
        <v>13</v>
      </c>
      <c r="D4244" s="4">
        <v>510</v>
      </c>
      <c r="E4244" s="4" t="s">
        <v>2</v>
      </c>
      <c r="F4244" s="5">
        <v>49</v>
      </c>
      <c r="G4244" s="7">
        <v>24990</v>
      </c>
    </row>
    <row r="4245" spans="1:7" x14ac:dyDescent="0.3">
      <c r="A4245" s="2">
        <v>44077</v>
      </c>
      <c r="B4245" s="3" t="s">
        <v>130</v>
      </c>
      <c r="C4245" s="4" t="s">
        <v>11</v>
      </c>
      <c r="D4245" s="4">
        <v>50.5</v>
      </c>
      <c r="E4245" s="4" t="s">
        <v>1</v>
      </c>
      <c r="F4245" s="5">
        <v>28</v>
      </c>
      <c r="G4245" s="7">
        <v>1414</v>
      </c>
    </row>
    <row r="4246" spans="1:7" x14ac:dyDescent="0.3">
      <c r="A4246" s="2">
        <v>44168</v>
      </c>
      <c r="B4246" s="3" t="s">
        <v>130</v>
      </c>
      <c r="C4246" s="4" t="s">
        <v>14</v>
      </c>
      <c r="D4246" s="4">
        <v>838</v>
      </c>
      <c r="E4246" s="4" t="s">
        <v>1</v>
      </c>
      <c r="F4246" s="5">
        <v>31</v>
      </c>
      <c r="G4246" s="7">
        <v>25978</v>
      </c>
    </row>
    <row r="4247" spans="1:7" x14ac:dyDescent="0.3">
      <c r="A4247" s="2">
        <v>44168</v>
      </c>
      <c r="B4247" s="3" t="s">
        <v>130</v>
      </c>
      <c r="C4247" s="4" t="s">
        <v>13</v>
      </c>
      <c r="D4247" s="4">
        <v>270</v>
      </c>
      <c r="E4247" s="4" t="s">
        <v>2</v>
      </c>
      <c r="F4247" s="5">
        <v>53</v>
      </c>
      <c r="G4247" s="7">
        <v>14310</v>
      </c>
    </row>
    <row r="4248" spans="1:7" x14ac:dyDescent="0.3">
      <c r="A4248" s="2">
        <v>43815</v>
      </c>
      <c r="B4248" s="3" t="s">
        <v>59</v>
      </c>
      <c r="C4248" s="4" t="s">
        <v>15</v>
      </c>
      <c r="D4248" s="4">
        <v>610</v>
      </c>
      <c r="E4248" s="4" t="s">
        <v>2</v>
      </c>
      <c r="F4248" s="5">
        <v>24.5</v>
      </c>
      <c r="G4248" s="7">
        <v>14945</v>
      </c>
    </row>
    <row r="4249" spans="1:7" x14ac:dyDescent="0.3">
      <c r="A4249" s="2">
        <v>43827</v>
      </c>
      <c r="B4249" s="3" t="s">
        <v>59</v>
      </c>
      <c r="C4249" s="4" t="s">
        <v>15</v>
      </c>
      <c r="D4249" s="4">
        <v>730</v>
      </c>
      <c r="E4249" s="4" t="s">
        <v>2</v>
      </c>
      <c r="F4249" s="5">
        <v>24.5</v>
      </c>
      <c r="G4249" s="7">
        <v>17885</v>
      </c>
    </row>
    <row r="4250" spans="1:7" x14ac:dyDescent="0.3">
      <c r="A4250" s="2">
        <v>43836</v>
      </c>
      <c r="B4250" s="3" t="s">
        <v>59</v>
      </c>
      <c r="C4250" s="4" t="s">
        <v>15</v>
      </c>
      <c r="D4250" s="4">
        <v>780</v>
      </c>
      <c r="E4250" s="4" t="s">
        <v>2</v>
      </c>
      <c r="F4250" s="5">
        <v>24.5</v>
      </c>
      <c r="G4250" s="7">
        <v>19110</v>
      </c>
    </row>
    <row r="4251" spans="1:7" x14ac:dyDescent="0.3">
      <c r="A4251" s="2">
        <v>43855</v>
      </c>
      <c r="B4251" s="3" t="s">
        <v>59</v>
      </c>
      <c r="C4251" s="4" t="s">
        <v>15</v>
      </c>
      <c r="D4251" s="4">
        <v>670</v>
      </c>
      <c r="E4251" s="4" t="s">
        <v>2</v>
      </c>
      <c r="F4251" s="5">
        <v>24.5</v>
      </c>
      <c r="G4251" s="7">
        <v>16415</v>
      </c>
    </row>
    <row r="4252" spans="1:7" x14ac:dyDescent="0.3">
      <c r="A4252" s="2">
        <v>43860</v>
      </c>
      <c r="B4252" s="3" t="s">
        <v>59</v>
      </c>
      <c r="C4252" s="4" t="s">
        <v>15</v>
      </c>
      <c r="D4252" s="4">
        <v>980</v>
      </c>
      <c r="E4252" s="4" t="s">
        <v>2</v>
      </c>
      <c r="F4252" s="5">
        <v>24.5</v>
      </c>
      <c r="G4252" s="7">
        <v>24010</v>
      </c>
    </row>
    <row r="4253" spans="1:7" x14ac:dyDescent="0.3">
      <c r="A4253" s="2">
        <v>43872</v>
      </c>
      <c r="B4253" s="3" t="s">
        <v>59</v>
      </c>
      <c r="C4253" s="4" t="s">
        <v>15</v>
      </c>
      <c r="D4253" s="4">
        <v>460</v>
      </c>
      <c r="E4253" s="4" t="s">
        <v>2</v>
      </c>
      <c r="F4253" s="5">
        <v>44</v>
      </c>
      <c r="G4253" s="7">
        <v>20240</v>
      </c>
    </row>
    <row r="4254" spans="1:7" x14ac:dyDescent="0.3">
      <c r="A4254" s="2">
        <v>43882</v>
      </c>
      <c r="B4254" s="3" t="s">
        <v>59</v>
      </c>
      <c r="C4254" s="4" t="s">
        <v>15</v>
      </c>
      <c r="D4254" s="4">
        <v>800</v>
      </c>
      <c r="E4254" s="4" t="s">
        <v>2</v>
      </c>
      <c r="F4254" s="5">
        <v>24.5</v>
      </c>
      <c r="G4254" s="7">
        <v>19600</v>
      </c>
    </row>
    <row r="4255" spans="1:7" x14ac:dyDescent="0.3">
      <c r="A4255" s="2">
        <v>43910</v>
      </c>
      <c r="B4255" s="3" t="s">
        <v>59</v>
      </c>
      <c r="C4255" s="4" t="s">
        <v>15</v>
      </c>
      <c r="D4255" s="4">
        <v>800</v>
      </c>
      <c r="E4255" s="4" t="s">
        <v>2</v>
      </c>
      <c r="F4255" s="5">
        <v>24.5</v>
      </c>
      <c r="G4255" s="7">
        <v>19600</v>
      </c>
    </row>
    <row r="4256" spans="1:7" x14ac:dyDescent="0.3">
      <c r="A4256" s="2">
        <v>44020</v>
      </c>
      <c r="B4256" s="3" t="s">
        <v>59</v>
      </c>
      <c r="C4256" s="4" t="s">
        <v>15</v>
      </c>
      <c r="D4256" s="4">
        <v>190</v>
      </c>
      <c r="E4256" s="4" t="s">
        <v>2</v>
      </c>
      <c r="F4256" s="5">
        <v>24.5</v>
      </c>
      <c r="G4256" s="7">
        <v>4655</v>
      </c>
    </row>
    <row r="4257" spans="1:7" x14ac:dyDescent="0.3">
      <c r="A4257" s="2">
        <v>44021</v>
      </c>
      <c r="B4257" s="3" t="s">
        <v>59</v>
      </c>
      <c r="C4257" s="4" t="s">
        <v>15</v>
      </c>
      <c r="D4257" s="4">
        <v>800</v>
      </c>
      <c r="E4257" s="4" t="s">
        <v>2</v>
      </c>
      <c r="F4257" s="5">
        <v>24.5</v>
      </c>
      <c r="G4257" s="7">
        <v>19600</v>
      </c>
    </row>
    <row r="4258" spans="1:7" x14ac:dyDescent="0.3">
      <c r="A4258" s="2">
        <v>44033</v>
      </c>
      <c r="B4258" s="3" t="s">
        <v>59</v>
      </c>
      <c r="C4258" s="4" t="s">
        <v>15</v>
      </c>
      <c r="D4258" s="4">
        <v>761</v>
      </c>
      <c r="E4258" s="4" t="s">
        <v>2</v>
      </c>
      <c r="F4258" s="5">
        <v>24.5</v>
      </c>
      <c r="G4258" s="7">
        <v>18644.5</v>
      </c>
    </row>
    <row r="4259" spans="1:7" x14ac:dyDescent="0.3">
      <c r="A4259" s="2">
        <v>44039</v>
      </c>
      <c r="B4259" s="3" t="s">
        <v>59</v>
      </c>
      <c r="C4259" s="4" t="s">
        <v>15</v>
      </c>
      <c r="D4259" s="4">
        <v>800</v>
      </c>
      <c r="E4259" s="4" t="s">
        <v>2</v>
      </c>
      <c r="F4259" s="5">
        <v>24.5</v>
      </c>
      <c r="G4259" s="7">
        <v>19600</v>
      </c>
    </row>
    <row r="4260" spans="1:7" x14ac:dyDescent="0.3">
      <c r="A4260" s="2">
        <v>44047</v>
      </c>
      <c r="B4260" s="3" t="s">
        <v>59</v>
      </c>
      <c r="C4260" s="4" t="s">
        <v>15</v>
      </c>
      <c r="D4260" s="4">
        <v>520</v>
      </c>
      <c r="E4260" s="4" t="s">
        <v>2</v>
      </c>
      <c r="F4260" s="5">
        <v>24.5</v>
      </c>
      <c r="G4260" s="7">
        <v>12740</v>
      </c>
    </row>
    <row r="4261" spans="1:7" x14ac:dyDescent="0.3">
      <c r="A4261" s="2">
        <v>44069</v>
      </c>
      <c r="B4261" s="3" t="s">
        <v>59</v>
      </c>
      <c r="C4261" s="4" t="s">
        <v>15</v>
      </c>
      <c r="D4261" s="4">
        <v>550</v>
      </c>
      <c r="E4261" s="4" t="s">
        <v>2</v>
      </c>
      <c r="F4261" s="5">
        <v>24.5</v>
      </c>
      <c r="G4261" s="7">
        <v>13475</v>
      </c>
    </row>
    <row r="4262" spans="1:7" x14ac:dyDescent="0.3">
      <c r="A4262" s="2">
        <v>44077</v>
      </c>
      <c r="B4262" s="3" t="s">
        <v>59</v>
      </c>
      <c r="C4262" s="4" t="s">
        <v>15</v>
      </c>
      <c r="D4262" s="4">
        <v>490</v>
      </c>
      <c r="E4262" s="4" t="s">
        <v>2</v>
      </c>
      <c r="F4262" s="5">
        <v>24.5</v>
      </c>
      <c r="G4262" s="7">
        <v>12005</v>
      </c>
    </row>
    <row r="4263" spans="1:7" x14ac:dyDescent="0.3">
      <c r="A4263" s="2">
        <v>44083</v>
      </c>
      <c r="B4263" s="3" t="s">
        <v>59</v>
      </c>
      <c r="C4263" s="4" t="s">
        <v>15</v>
      </c>
      <c r="D4263" s="4">
        <v>800</v>
      </c>
      <c r="E4263" s="4" t="s">
        <v>2</v>
      </c>
      <c r="F4263" s="5">
        <v>24.5</v>
      </c>
      <c r="G4263" s="7">
        <v>19600</v>
      </c>
    </row>
    <row r="4264" spans="1:7" x14ac:dyDescent="0.3">
      <c r="A4264" s="2">
        <v>44089</v>
      </c>
      <c r="B4264" s="3" t="s">
        <v>59</v>
      </c>
      <c r="C4264" s="4" t="s">
        <v>15</v>
      </c>
      <c r="D4264" s="4">
        <v>810</v>
      </c>
      <c r="E4264" s="4" t="s">
        <v>2</v>
      </c>
      <c r="F4264" s="5">
        <v>24.5</v>
      </c>
      <c r="G4264" s="7">
        <v>19845</v>
      </c>
    </row>
    <row r="4265" spans="1:7" x14ac:dyDescent="0.3">
      <c r="A4265" s="2">
        <v>44104</v>
      </c>
      <c r="B4265" s="3" t="s">
        <v>59</v>
      </c>
      <c r="C4265" s="4" t="s">
        <v>15</v>
      </c>
      <c r="D4265" s="4">
        <v>817</v>
      </c>
      <c r="E4265" s="4" t="s">
        <v>2</v>
      </c>
      <c r="F4265" s="5">
        <v>24.5</v>
      </c>
      <c r="G4265" s="7">
        <v>20016.5</v>
      </c>
    </row>
    <row r="4266" spans="1:7" x14ac:dyDescent="0.3">
      <c r="A4266" s="2">
        <v>44113</v>
      </c>
      <c r="B4266" s="3" t="s">
        <v>59</v>
      </c>
      <c r="C4266" s="4" t="s">
        <v>15</v>
      </c>
      <c r="D4266" s="4">
        <v>500</v>
      </c>
      <c r="E4266" s="4" t="s">
        <v>2</v>
      </c>
      <c r="F4266" s="5">
        <v>24.5</v>
      </c>
      <c r="G4266" s="7">
        <v>12250</v>
      </c>
    </row>
    <row r="4267" spans="1:7" x14ac:dyDescent="0.3">
      <c r="A4267" s="2">
        <v>44119</v>
      </c>
      <c r="B4267" s="3" t="s">
        <v>59</v>
      </c>
      <c r="C4267" s="4" t="s">
        <v>15</v>
      </c>
      <c r="D4267" s="4">
        <v>590</v>
      </c>
      <c r="E4267" s="4" t="s">
        <v>2</v>
      </c>
      <c r="F4267" s="5">
        <v>24.5</v>
      </c>
      <c r="G4267" s="7">
        <v>14455</v>
      </c>
    </row>
    <row r="4268" spans="1:7" x14ac:dyDescent="0.3">
      <c r="A4268" s="2">
        <v>44142</v>
      </c>
      <c r="B4268" s="3" t="s">
        <v>59</v>
      </c>
      <c r="C4268" s="4" t="s">
        <v>15</v>
      </c>
      <c r="D4268" s="4">
        <v>800</v>
      </c>
      <c r="E4268" s="4" t="s">
        <v>2</v>
      </c>
      <c r="F4268" s="5">
        <v>24.5</v>
      </c>
      <c r="G4268" s="7">
        <v>19600</v>
      </c>
    </row>
    <row r="4269" spans="1:7" x14ac:dyDescent="0.3">
      <c r="A4269" s="2">
        <v>44175</v>
      </c>
      <c r="B4269" s="3" t="s">
        <v>59</v>
      </c>
      <c r="C4269" s="4" t="s">
        <v>15</v>
      </c>
      <c r="D4269" s="4">
        <v>820</v>
      </c>
      <c r="E4269" s="4" t="s">
        <v>2</v>
      </c>
      <c r="F4269" s="5">
        <v>25</v>
      </c>
      <c r="G4269" s="7">
        <v>20500</v>
      </c>
    </row>
    <row r="4270" spans="1:7" x14ac:dyDescent="0.3">
      <c r="A4270" s="2">
        <v>44182</v>
      </c>
      <c r="B4270" s="3" t="s">
        <v>59</v>
      </c>
      <c r="C4270" s="4" t="s">
        <v>15</v>
      </c>
      <c r="D4270" s="4">
        <v>840</v>
      </c>
      <c r="E4270" s="4" t="s">
        <v>2</v>
      </c>
      <c r="F4270" s="5">
        <v>25.5</v>
      </c>
      <c r="G4270" s="7">
        <v>21420</v>
      </c>
    </row>
    <row r="4271" spans="1:7" x14ac:dyDescent="0.3">
      <c r="A4271" s="2">
        <v>44184</v>
      </c>
      <c r="B4271" s="3" t="s">
        <v>59</v>
      </c>
      <c r="C4271" s="4" t="s">
        <v>15</v>
      </c>
      <c r="D4271" s="4">
        <v>720</v>
      </c>
      <c r="E4271" s="4" t="s">
        <v>2</v>
      </c>
      <c r="F4271" s="5">
        <v>25.5</v>
      </c>
      <c r="G4271" s="7">
        <v>18360</v>
      </c>
    </row>
    <row r="4272" spans="1:7" x14ac:dyDescent="0.3">
      <c r="A4272" s="2">
        <v>44198</v>
      </c>
      <c r="B4272" s="3" t="s">
        <v>59</v>
      </c>
      <c r="C4272" s="4" t="s">
        <v>15</v>
      </c>
      <c r="D4272" s="4">
        <v>880</v>
      </c>
      <c r="E4272" s="4" t="s">
        <v>2</v>
      </c>
      <c r="F4272" s="5">
        <v>28</v>
      </c>
      <c r="G4272" s="7">
        <v>24640</v>
      </c>
    </row>
    <row r="4273" spans="1:7" x14ac:dyDescent="0.3">
      <c r="A4273" s="2">
        <v>44208</v>
      </c>
      <c r="B4273" s="3" t="s">
        <v>59</v>
      </c>
      <c r="C4273" s="4" t="s">
        <v>15</v>
      </c>
      <c r="D4273" s="4">
        <v>910</v>
      </c>
      <c r="E4273" s="4" t="s">
        <v>2</v>
      </c>
      <c r="F4273" s="5">
        <v>28</v>
      </c>
      <c r="G4273" s="7">
        <v>25480</v>
      </c>
    </row>
    <row r="4274" spans="1:7" x14ac:dyDescent="0.3">
      <c r="A4274" s="2">
        <v>44215</v>
      </c>
      <c r="B4274" s="3" t="s">
        <v>59</v>
      </c>
      <c r="C4274" s="4" t="s">
        <v>15</v>
      </c>
      <c r="D4274" s="4">
        <v>800</v>
      </c>
      <c r="E4274" s="4" t="s">
        <v>2</v>
      </c>
      <c r="F4274" s="5">
        <v>28</v>
      </c>
      <c r="G4274" s="7">
        <v>22400</v>
      </c>
    </row>
    <row r="4275" spans="1:7" x14ac:dyDescent="0.3">
      <c r="A4275" s="2">
        <v>44252</v>
      </c>
      <c r="B4275" s="3" t="s">
        <v>59</v>
      </c>
      <c r="C4275" s="4" t="s">
        <v>15</v>
      </c>
      <c r="D4275" s="4">
        <v>800</v>
      </c>
      <c r="E4275" s="4" t="s">
        <v>2</v>
      </c>
      <c r="F4275" s="5">
        <v>27</v>
      </c>
      <c r="G4275" s="7">
        <v>21600</v>
      </c>
    </row>
    <row r="4276" spans="1:7" x14ac:dyDescent="0.3">
      <c r="A4276" s="2">
        <v>44279</v>
      </c>
      <c r="B4276" s="3" t="s">
        <v>59</v>
      </c>
      <c r="C4276" s="4" t="s">
        <v>15</v>
      </c>
      <c r="D4276" s="4">
        <v>400</v>
      </c>
      <c r="E4276" s="4" t="s">
        <v>2</v>
      </c>
      <c r="F4276" s="5">
        <v>30</v>
      </c>
      <c r="G4276" s="7">
        <v>12000</v>
      </c>
    </row>
    <row r="4277" spans="1:7" x14ac:dyDescent="0.3">
      <c r="A4277" s="2">
        <v>44295</v>
      </c>
      <c r="B4277" s="3" t="s">
        <v>59</v>
      </c>
      <c r="C4277" s="4" t="s">
        <v>15</v>
      </c>
      <c r="D4277" s="4">
        <v>190</v>
      </c>
      <c r="E4277" s="4" t="s">
        <v>2</v>
      </c>
      <c r="F4277" s="5">
        <v>30.5</v>
      </c>
      <c r="G4277" s="7">
        <v>5795</v>
      </c>
    </row>
    <row r="4278" spans="1:7" x14ac:dyDescent="0.3">
      <c r="A4278" s="2">
        <v>44309</v>
      </c>
      <c r="B4278" s="3" t="s">
        <v>59</v>
      </c>
      <c r="C4278" s="4" t="s">
        <v>15</v>
      </c>
      <c r="D4278" s="4">
        <v>620</v>
      </c>
      <c r="E4278" s="4" t="s">
        <v>2</v>
      </c>
      <c r="F4278" s="5">
        <v>30.5</v>
      </c>
      <c r="G4278" s="7">
        <v>18910</v>
      </c>
    </row>
    <row r="4279" spans="1:7" x14ac:dyDescent="0.3">
      <c r="A4279" s="2">
        <v>44313</v>
      </c>
      <c r="B4279" s="3" t="s">
        <v>59</v>
      </c>
      <c r="C4279" s="4" t="s">
        <v>15</v>
      </c>
      <c r="D4279" s="4">
        <v>800</v>
      </c>
      <c r="E4279" s="4" t="s">
        <v>2</v>
      </c>
      <c r="F4279" s="5">
        <v>30.5</v>
      </c>
      <c r="G4279" s="7">
        <v>24400</v>
      </c>
    </row>
    <row r="4280" spans="1:7" x14ac:dyDescent="0.3">
      <c r="A4280" s="2">
        <v>44320</v>
      </c>
      <c r="B4280" s="3" t="s">
        <v>59</v>
      </c>
      <c r="C4280" s="4" t="s">
        <v>15</v>
      </c>
      <c r="D4280" s="4">
        <v>802</v>
      </c>
      <c r="E4280" s="4" t="s">
        <v>2</v>
      </c>
      <c r="F4280" s="5">
        <v>30.5</v>
      </c>
      <c r="G4280" s="7">
        <v>24461</v>
      </c>
    </row>
    <row r="4281" spans="1:7" x14ac:dyDescent="0.3">
      <c r="A4281" s="2">
        <v>44323</v>
      </c>
      <c r="B4281" s="3" t="s">
        <v>59</v>
      </c>
      <c r="C4281" s="4" t="s">
        <v>15</v>
      </c>
      <c r="D4281" s="4">
        <v>805</v>
      </c>
      <c r="E4281" s="4" t="s">
        <v>2</v>
      </c>
      <c r="F4281" s="5">
        <v>30.5</v>
      </c>
      <c r="G4281" s="7">
        <v>24552.5</v>
      </c>
    </row>
    <row r="4282" spans="1:7" x14ac:dyDescent="0.3">
      <c r="A4282" s="2">
        <v>44327</v>
      </c>
      <c r="B4282" s="3" t="s">
        <v>59</v>
      </c>
      <c r="C4282" s="4" t="s">
        <v>15</v>
      </c>
      <c r="D4282" s="4">
        <v>800</v>
      </c>
      <c r="E4282" s="4" t="s">
        <v>2</v>
      </c>
      <c r="F4282" s="5">
        <v>30.5</v>
      </c>
      <c r="G4282" s="7">
        <v>24400</v>
      </c>
    </row>
    <row r="4283" spans="1:7" x14ac:dyDescent="0.3">
      <c r="A4283" s="2">
        <v>44350</v>
      </c>
      <c r="B4283" s="3" t="s">
        <v>59</v>
      </c>
      <c r="C4283" s="4" t="s">
        <v>15</v>
      </c>
      <c r="D4283" s="4">
        <v>801</v>
      </c>
      <c r="E4283" s="4" t="s">
        <v>2</v>
      </c>
      <c r="F4283" s="5">
        <v>30.5</v>
      </c>
      <c r="G4283" s="7">
        <v>24430.5</v>
      </c>
    </row>
    <row r="4284" spans="1:7" x14ac:dyDescent="0.3">
      <c r="A4284" s="2">
        <v>44356</v>
      </c>
      <c r="B4284" s="3" t="s">
        <v>59</v>
      </c>
      <c r="C4284" s="4" t="s">
        <v>15</v>
      </c>
      <c r="D4284" s="4">
        <v>800</v>
      </c>
      <c r="E4284" s="4" t="s">
        <v>2</v>
      </c>
      <c r="F4284" s="5">
        <v>32</v>
      </c>
      <c r="G4284" s="7">
        <v>25600</v>
      </c>
    </row>
    <row r="4285" spans="1:7" x14ac:dyDescent="0.3">
      <c r="A4285" s="2">
        <v>44368</v>
      </c>
      <c r="B4285" s="3" t="s">
        <v>59</v>
      </c>
      <c r="C4285" s="4" t="s">
        <v>15</v>
      </c>
      <c r="D4285" s="4">
        <v>800</v>
      </c>
      <c r="E4285" s="4" t="s">
        <v>2</v>
      </c>
      <c r="F4285" s="5">
        <v>32</v>
      </c>
      <c r="G4285" s="7">
        <v>25600</v>
      </c>
    </row>
    <row r="4286" spans="1:7" x14ac:dyDescent="0.3">
      <c r="A4286" s="2">
        <v>44390</v>
      </c>
      <c r="B4286" s="3" t="s">
        <v>59</v>
      </c>
      <c r="C4286" s="4" t="s">
        <v>15</v>
      </c>
      <c r="D4286" s="4">
        <v>800</v>
      </c>
      <c r="E4286" s="4" t="s">
        <v>2</v>
      </c>
      <c r="F4286" s="5">
        <v>32</v>
      </c>
      <c r="G4286" s="7">
        <v>25600</v>
      </c>
    </row>
    <row r="4287" spans="1:7" x14ac:dyDescent="0.3">
      <c r="A4287" s="2">
        <v>44397</v>
      </c>
      <c r="B4287" s="3" t="s">
        <v>59</v>
      </c>
      <c r="C4287" s="4" t="s">
        <v>15</v>
      </c>
      <c r="D4287" s="4">
        <v>800</v>
      </c>
      <c r="E4287" s="4" t="s">
        <v>2</v>
      </c>
      <c r="F4287" s="5">
        <v>30</v>
      </c>
      <c r="G4287" s="7">
        <v>24000</v>
      </c>
    </row>
    <row r="4288" spans="1:7" x14ac:dyDescent="0.3">
      <c r="A4288" s="2">
        <v>44400</v>
      </c>
      <c r="B4288" s="3" t="s">
        <v>59</v>
      </c>
      <c r="C4288" s="4" t="s">
        <v>15</v>
      </c>
      <c r="D4288" s="4">
        <v>841</v>
      </c>
      <c r="E4288" s="4" t="s">
        <v>2</v>
      </c>
      <c r="F4288" s="5">
        <v>30</v>
      </c>
      <c r="G4288" s="7">
        <v>25230</v>
      </c>
    </row>
    <row r="4289" spans="1:7" x14ac:dyDescent="0.3">
      <c r="A4289" s="2">
        <v>44408</v>
      </c>
      <c r="B4289" s="3" t="s">
        <v>59</v>
      </c>
      <c r="C4289" s="4" t="s">
        <v>15</v>
      </c>
      <c r="D4289" s="4">
        <v>800</v>
      </c>
      <c r="E4289" s="4" t="s">
        <v>2</v>
      </c>
      <c r="F4289" s="5">
        <v>30</v>
      </c>
      <c r="G4289" s="7">
        <v>24000</v>
      </c>
    </row>
    <row r="4290" spans="1:7" x14ac:dyDescent="0.3">
      <c r="A4290" s="2">
        <v>44413</v>
      </c>
      <c r="B4290" s="3" t="s">
        <v>59</v>
      </c>
      <c r="C4290" s="4" t="s">
        <v>15</v>
      </c>
      <c r="D4290" s="4">
        <v>800</v>
      </c>
      <c r="E4290" s="4" t="s">
        <v>2</v>
      </c>
      <c r="F4290" s="5">
        <v>30</v>
      </c>
      <c r="G4290" s="7">
        <v>24000</v>
      </c>
    </row>
    <row r="4291" spans="1:7" x14ac:dyDescent="0.3">
      <c r="A4291" s="2">
        <v>44414</v>
      </c>
      <c r="B4291" s="3" t="s">
        <v>59</v>
      </c>
      <c r="C4291" s="4" t="s">
        <v>15</v>
      </c>
      <c r="D4291" s="4">
        <v>800</v>
      </c>
      <c r="E4291" s="4" t="s">
        <v>2</v>
      </c>
      <c r="F4291" s="5">
        <v>30</v>
      </c>
      <c r="G4291" s="7">
        <v>24000</v>
      </c>
    </row>
    <row r="4292" spans="1:7" x14ac:dyDescent="0.3">
      <c r="A4292" s="2">
        <v>44418</v>
      </c>
      <c r="B4292" s="3" t="s">
        <v>59</v>
      </c>
      <c r="C4292" s="4" t="s">
        <v>15</v>
      </c>
      <c r="D4292" s="4">
        <v>800</v>
      </c>
      <c r="E4292" s="4" t="s">
        <v>2</v>
      </c>
      <c r="F4292" s="5">
        <v>30</v>
      </c>
      <c r="G4292" s="7">
        <v>24000</v>
      </c>
    </row>
    <row r="4293" spans="1:7" x14ac:dyDescent="0.3">
      <c r="A4293" s="2">
        <v>44426</v>
      </c>
      <c r="B4293" s="3" t="s">
        <v>59</v>
      </c>
      <c r="C4293" s="4" t="s">
        <v>15</v>
      </c>
      <c r="D4293" s="4">
        <v>801</v>
      </c>
      <c r="E4293" s="4" t="s">
        <v>2</v>
      </c>
      <c r="F4293" s="5">
        <v>30</v>
      </c>
      <c r="G4293" s="7">
        <v>24030</v>
      </c>
    </row>
    <row r="4294" spans="1:7" x14ac:dyDescent="0.3">
      <c r="A4294" s="2">
        <v>44433</v>
      </c>
      <c r="B4294" s="3" t="s">
        <v>59</v>
      </c>
      <c r="C4294" s="4" t="s">
        <v>15</v>
      </c>
      <c r="D4294" s="4">
        <v>200</v>
      </c>
      <c r="E4294" s="4" t="s">
        <v>2</v>
      </c>
      <c r="F4294" s="5">
        <v>39</v>
      </c>
      <c r="G4294" s="7">
        <v>7800</v>
      </c>
    </row>
    <row r="4295" spans="1:7" x14ac:dyDescent="0.3">
      <c r="A4295" s="2">
        <v>44442</v>
      </c>
      <c r="B4295" s="3" t="s">
        <v>59</v>
      </c>
      <c r="C4295" s="4" t="s">
        <v>15</v>
      </c>
      <c r="D4295" s="4">
        <v>800</v>
      </c>
      <c r="E4295" s="4" t="s">
        <v>2</v>
      </c>
      <c r="F4295" s="5">
        <v>30</v>
      </c>
      <c r="G4295" s="7">
        <v>24000</v>
      </c>
    </row>
    <row r="4296" spans="1:7" x14ac:dyDescent="0.3">
      <c r="A4296" s="2">
        <v>44450</v>
      </c>
      <c r="B4296" s="3" t="s">
        <v>59</v>
      </c>
      <c r="C4296" s="4" t="s">
        <v>15</v>
      </c>
      <c r="D4296" s="4">
        <v>827</v>
      </c>
      <c r="E4296" s="4" t="s">
        <v>2</v>
      </c>
      <c r="F4296" s="5">
        <v>30</v>
      </c>
      <c r="G4296" s="7">
        <v>24810</v>
      </c>
    </row>
    <row r="4297" spans="1:7" x14ac:dyDescent="0.3">
      <c r="A4297" s="2">
        <v>44467</v>
      </c>
      <c r="B4297" s="3" t="s">
        <v>59</v>
      </c>
      <c r="C4297" s="4" t="s">
        <v>15</v>
      </c>
      <c r="D4297" s="4">
        <v>800</v>
      </c>
      <c r="E4297" s="4" t="s">
        <v>2</v>
      </c>
      <c r="F4297" s="5">
        <v>30</v>
      </c>
      <c r="G4297" s="7">
        <v>24000</v>
      </c>
    </row>
    <row r="4298" spans="1:7" x14ac:dyDescent="0.3">
      <c r="A4298" s="2">
        <v>44467</v>
      </c>
      <c r="B4298" s="3" t="s">
        <v>59</v>
      </c>
      <c r="C4298" s="4" t="s">
        <v>15</v>
      </c>
      <c r="D4298" s="4">
        <v>640</v>
      </c>
      <c r="E4298" s="4" t="s">
        <v>2</v>
      </c>
      <c r="F4298" s="5">
        <v>30</v>
      </c>
      <c r="G4298" s="7">
        <v>19200</v>
      </c>
    </row>
    <row r="4299" spans="1:7" x14ac:dyDescent="0.3">
      <c r="A4299" s="2">
        <v>44471</v>
      </c>
      <c r="B4299" s="3" t="s">
        <v>59</v>
      </c>
      <c r="C4299" s="4" t="s">
        <v>15</v>
      </c>
      <c r="D4299" s="4">
        <v>800</v>
      </c>
      <c r="E4299" s="4" t="s">
        <v>2</v>
      </c>
      <c r="F4299" s="5">
        <v>30</v>
      </c>
      <c r="G4299" s="7">
        <v>24000</v>
      </c>
    </row>
    <row r="4300" spans="1:7" x14ac:dyDescent="0.3">
      <c r="A4300" s="2">
        <v>44476</v>
      </c>
      <c r="B4300" s="3" t="s">
        <v>59</v>
      </c>
      <c r="C4300" s="4" t="s">
        <v>15</v>
      </c>
      <c r="D4300" s="4">
        <v>800</v>
      </c>
      <c r="E4300" s="4" t="s">
        <v>2</v>
      </c>
      <c r="F4300" s="5">
        <v>30</v>
      </c>
      <c r="G4300" s="7">
        <v>24000</v>
      </c>
    </row>
    <row r="4301" spans="1:7" x14ac:dyDescent="0.3">
      <c r="A4301" s="2">
        <v>44490</v>
      </c>
      <c r="B4301" s="3" t="s">
        <v>59</v>
      </c>
      <c r="C4301" s="4" t="s">
        <v>15</v>
      </c>
      <c r="D4301" s="4">
        <v>800</v>
      </c>
      <c r="E4301" s="4" t="s">
        <v>2</v>
      </c>
      <c r="F4301" s="5">
        <v>30</v>
      </c>
      <c r="G4301" s="7">
        <v>24000</v>
      </c>
    </row>
    <row r="4302" spans="1:7" x14ac:dyDescent="0.3">
      <c r="A4302" s="2">
        <v>44491</v>
      </c>
      <c r="B4302" s="3" t="s">
        <v>59</v>
      </c>
      <c r="C4302" s="4" t="s">
        <v>15</v>
      </c>
      <c r="D4302" s="4">
        <v>800</v>
      </c>
      <c r="E4302" s="4" t="s">
        <v>2</v>
      </c>
      <c r="F4302" s="5">
        <v>32.5</v>
      </c>
      <c r="G4302" s="7">
        <v>26000</v>
      </c>
    </row>
    <row r="4303" spans="1:7" x14ac:dyDescent="0.3">
      <c r="A4303" s="2">
        <v>44495</v>
      </c>
      <c r="B4303" s="3" t="s">
        <v>59</v>
      </c>
      <c r="C4303" s="4" t="s">
        <v>15</v>
      </c>
      <c r="D4303" s="4">
        <v>1200</v>
      </c>
      <c r="E4303" s="4" t="s">
        <v>2</v>
      </c>
      <c r="F4303" s="5">
        <v>32.5</v>
      </c>
      <c r="G4303" s="7">
        <v>39000</v>
      </c>
    </row>
    <row r="4304" spans="1:7" x14ac:dyDescent="0.3">
      <c r="A4304" s="2">
        <v>44498</v>
      </c>
      <c r="B4304" s="3" t="s">
        <v>59</v>
      </c>
      <c r="C4304" s="4" t="s">
        <v>15</v>
      </c>
      <c r="D4304" s="4">
        <v>1200</v>
      </c>
      <c r="E4304" s="4" t="s">
        <v>2</v>
      </c>
      <c r="F4304" s="5">
        <v>32.5</v>
      </c>
      <c r="G4304" s="7">
        <v>39000</v>
      </c>
    </row>
    <row r="4305" spans="1:7" x14ac:dyDescent="0.3">
      <c r="A4305" s="2">
        <v>44509</v>
      </c>
      <c r="B4305" s="3" t="s">
        <v>59</v>
      </c>
      <c r="C4305" s="4" t="s">
        <v>15</v>
      </c>
      <c r="D4305" s="4">
        <v>1150</v>
      </c>
      <c r="E4305" s="4" t="s">
        <v>2</v>
      </c>
      <c r="F4305" s="5">
        <v>32.5</v>
      </c>
      <c r="G4305" s="7">
        <v>37375</v>
      </c>
    </row>
    <row r="4306" spans="1:7" x14ac:dyDescent="0.3">
      <c r="A4306" s="2">
        <v>44523</v>
      </c>
      <c r="B4306" s="3" t="s">
        <v>59</v>
      </c>
      <c r="C4306" s="4" t="s">
        <v>15</v>
      </c>
      <c r="D4306" s="4">
        <v>1200</v>
      </c>
      <c r="E4306" s="4" t="s">
        <v>2</v>
      </c>
      <c r="F4306" s="5">
        <v>32.5</v>
      </c>
      <c r="G4306" s="7">
        <v>39000</v>
      </c>
    </row>
    <row r="4307" spans="1:7" x14ac:dyDescent="0.3">
      <c r="A4307" s="2">
        <v>44529</v>
      </c>
      <c r="B4307" s="3" t="s">
        <v>59</v>
      </c>
      <c r="C4307" s="4" t="s">
        <v>15</v>
      </c>
      <c r="D4307" s="4">
        <v>830</v>
      </c>
      <c r="E4307" s="4" t="s">
        <v>2</v>
      </c>
      <c r="F4307" s="5">
        <v>32.5</v>
      </c>
      <c r="G4307" s="7">
        <v>26975</v>
      </c>
    </row>
    <row r="4308" spans="1:7" x14ac:dyDescent="0.3">
      <c r="A4308" s="2">
        <v>44531</v>
      </c>
      <c r="B4308" s="3" t="s">
        <v>59</v>
      </c>
      <c r="C4308" s="4" t="s">
        <v>15</v>
      </c>
      <c r="D4308" s="4">
        <v>530</v>
      </c>
      <c r="E4308" s="4" t="s">
        <v>2</v>
      </c>
      <c r="F4308" s="5">
        <v>32.5</v>
      </c>
      <c r="G4308" s="7">
        <v>17225</v>
      </c>
    </row>
    <row r="4309" spans="1:7" x14ac:dyDescent="0.3">
      <c r="A4309" s="2">
        <v>44531</v>
      </c>
      <c r="B4309" s="3" t="s">
        <v>59</v>
      </c>
      <c r="C4309" s="4" t="s">
        <v>15</v>
      </c>
      <c r="D4309" s="4">
        <v>270</v>
      </c>
      <c r="E4309" s="4" t="s">
        <v>2</v>
      </c>
      <c r="F4309" s="5">
        <v>32.5</v>
      </c>
      <c r="G4309" s="7">
        <v>8775</v>
      </c>
    </row>
    <row r="4310" spans="1:7" x14ac:dyDescent="0.3">
      <c r="A4310" s="2">
        <v>44533</v>
      </c>
      <c r="B4310" s="3" t="s">
        <v>59</v>
      </c>
      <c r="C4310" s="4" t="s">
        <v>15</v>
      </c>
      <c r="D4310" s="4">
        <v>860</v>
      </c>
      <c r="E4310" s="4" t="s">
        <v>2</v>
      </c>
      <c r="F4310" s="5">
        <v>32.5</v>
      </c>
      <c r="G4310" s="7">
        <v>27950</v>
      </c>
    </row>
    <row r="4311" spans="1:7" x14ac:dyDescent="0.3">
      <c r="A4311" s="2">
        <v>44539</v>
      </c>
      <c r="B4311" s="3" t="s">
        <v>59</v>
      </c>
      <c r="C4311" s="4" t="s">
        <v>15</v>
      </c>
      <c r="D4311" s="4">
        <v>800</v>
      </c>
      <c r="E4311" s="4" t="s">
        <v>2</v>
      </c>
      <c r="F4311" s="5">
        <v>32.5</v>
      </c>
      <c r="G4311" s="7">
        <v>26000</v>
      </c>
    </row>
    <row r="4312" spans="1:7" x14ac:dyDescent="0.3">
      <c r="A4312" s="2">
        <v>44540</v>
      </c>
      <c r="B4312" s="3" t="s">
        <v>59</v>
      </c>
      <c r="C4312" s="4" t="s">
        <v>15</v>
      </c>
      <c r="D4312" s="4">
        <v>824</v>
      </c>
      <c r="E4312" s="4" t="s">
        <v>2</v>
      </c>
      <c r="F4312" s="5">
        <v>32.5</v>
      </c>
      <c r="G4312" s="7">
        <v>26780</v>
      </c>
    </row>
    <row r="4313" spans="1:7" x14ac:dyDescent="0.3">
      <c r="A4313" s="2">
        <v>44546</v>
      </c>
      <c r="B4313" s="3" t="s">
        <v>59</v>
      </c>
      <c r="C4313" s="4" t="s">
        <v>13</v>
      </c>
      <c r="D4313" s="4">
        <v>330</v>
      </c>
      <c r="E4313" s="4" t="s">
        <v>2</v>
      </c>
      <c r="F4313" s="5">
        <v>32.5</v>
      </c>
      <c r="G4313" s="7">
        <v>10725</v>
      </c>
    </row>
    <row r="4314" spans="1:7" x14ac:dyDescent="0.3">
      <c r="A4314" s="2">
        <v>44546</v>
      </c>
      <c r="B4314" s="3" t="s">
        <v>59</v>
      </c>
      <c r="C4314" s="4" t="s">
        <v>13</v>
      </c>
      <c r="D4314" s="4">
        <v>538</v>
      </c>
      <c r="E4314" s="4" t="s">
        <v>2</v>
      </c>
      <c r="F4314" s="5">
        <v>40.25</v>
      </c>
      <c r="G4314" s="7">
        <v>21654.5</v>
      </c>
    </row>
    <row r="4315" spans="1:7" x14ac:dyDescent="0.3">
      <c r="A4315" s="2">
        <v>44547</v>
      </c>
      <c r="B4315" s="3" t="s">
        <v>59</v>
      </c>
      <c r="C4315" s="4" t="s">
        <v>15</v>
      </c>
      <c r="D4315" s="4">
        <v>800</v>
      </c>
      <c r="E4315" s="4" t="s">
        <v>2</v>
      </c>
      <c r="F4315" s="5">
        <v>32.5</v>
      </c>
      <c r="G4315" s="7">
        <v>26000</v>
      </c>
    </row>
    <row r="4316" spans="1:7" x14ac:dyDescent="0.3">
      <c r="A4316" s="2">
        <v>44548</v>
      </c>
      <c r="B4316" s="3" t="s">
        <v>59</v>
      </c>
      <c r="C4316" s="4" t="s">
        <v>13</v>
      </c>
      <c r="D4316" s="4">
        <v>236</v>
      </c>
      <c r="E4316" s="4" t="s">
        <v>2</v>
      </c>
      <c r="F4316" s="5">
        <v>32.5</v>
      </c>
      <c r="G4316" s="7">
        <v>7670</v>
      </c>
    </row>
    <row r="4317" spans="1:7" x14ac:dyDescent="0.3">
      <c r="A4317" s="2">
        <v>44548</v>
      </c>
      <c r="B4317" s="3" t="s">
        <v>59</v>
      </c>
      <c r="C4317" s="4" t="s">
        <v>13</v>
      </c>
      <c r="D4317" s="4">
        <v>520</v>
      </c>
      <c r="E4317" s="4" t="s">
        <v>2</v>
      </c>
      <c r="F4317" s="5">
        <v>35.5</v>
      </c>
      <c r="G4317" s="7">
        <v>18460</v>
      </c>
    </row>
    <row r="4318" spans="1:7" x14ac:dyDescent="0.3">
      <c r="A4318" s="2">
        <v>44550</v>
      </c>
      <c r="B4318" s="3" t="s">
        <v>59</v>
      </c>
      <c r="C4318" s="4" t="s">
        <v>15</v>
      </c>
      <c r="D4318" s="4">
        <v>800</v>
      </c>
      <c r="E4318" s="4" t="s">
        <v>2</v>
      </c>
      <c r="F4318" s="5">
        <v>32.5</v>
      </c>
      <c r="G4318" s="7">
        <v>26000</v>
      </c>
    </row>
    <row r="4319" spans="1:7" x14ac:dyDescent="0.3">
      <c r="A4319" s="2">
        <v>44551</v>
      </c>
      <c r="B4319" s="3" t="s">
        <v>59</v>
      </c>
      <c r="C4319" s="4" t="s">
        <v>15</v>
      </c>
      <c r="D4319" s="4">
        <v>950</v>
      </c>
      <c r="E4319" s="4" t="s">
        <v>2</v>
      </c>
      <c r="F4319" s="5">
        <v>32.5</v>
      </c>
      <c r="G4319" s="7">
        <v>30875</v>
      </c>
    </row>
    <row r="4320" spans="1:7" x14ac:dyDescent="0.3">
      <c r="A4320" s="2">
        <v>44554</v>
      </c>
      <c r="B4320" s="3" t="s">
        <v>59</v>
      </c>
      <c r="C4320" s="4" t="s">
        <v>13</v>
      </c>
      <c r="D4320" s="4">
        <v>711</v>
      </c>
      <c r="E4320" s="4" t="s">
        <v>2</v>
      </c>
      <c r="F4320" s="5">
        <v>24.5</v>
      </c>
      <c r="G4320" s="7">
        <v>17419.5</v>
      </c>
    </row>
    <row r="4321" spans="1:7" x14ac:dyDescent="0.3">
      <c r="A4321" s="2">
        <v>44555</v>
      </c>
      <c r="B4321" s="3" t="s">
        <v>59</v>
      </c>
      <c r="C4321" s="4" t="s">
        <v>15</v>
      </c>
      <c r="D4321" s="4">
        <v>1000</v>
      </c>
      <c r="E4321" s="4" t="s">
        <v>2</v>
      </c>
      <c r="F4321" s="5">
        <v>32.5</v>
      </c>
      <c r="G4321" s="7">
        <v>32500</v>
      </c>
    </row>
    <row r="4322" spans="1:7" x14ac:dyDescent="0.3">
      <c r="A4322" s="2">
        <v>44557</v>
      </c>
      <c r="B4322" s="3" t="s">
        <v>59</v>
      </c>
      <c r="C4322" s="4" t="s">
        <v>13</v>
      </c>
      <c r="D4322" s="4">
        <v>504</v>
      </c>
      <c r="E4322" s="4" t="s">
        <v>2</v>
      </c>
      <c r="F4322" s="5">
        <v>32.5</v>
      </c>
      <c r="G4322" s="7">
        <v>16380</v>
      </c>
    </row>
    <row r="4323" spans="1:7" x14ac:dyDescent="0.3">
      <c r="A4323" s="2">
        <v>44560</v>
      </c>
      <c r="B4323" s="3" t="s">
        <v>59</v>
      </c>
      <c r="C4323" s="4" t="s">
        <v>15</v>
      </c>
      <c r="D4323" s="4">
        <v>1000</v>
      </c>
      <c r="E4323" s="4" t="s">
        <v>2</v>
      </c>
      <c r="F4323" s="5">
        <v>32.5</v>
      </c>
      <c r="G4323" s="7">
        <v>32500</v>
      </c>
    </row>
    <row r="4324" spans="1:7" x14ac:dyDescent="0.3">
      <c r="A4324" s="2">
        <v>44561</v>
      </c>
      <c r="B4324" s="3" t="s">
        <v>59</v>
      </c>
      <c r="C4324" s="4" t="s">
        <v>15</v>
      </c>
      <c r="D4324" s="4">
        <v>800</v>
      </c>
      <c r="E4324" s="4" t="s">
        <v>2</v>
      </c>
      <c r="F4324" s="5">
        <v>32.5</v>
      </c>
      <c r="G4324" s="7">
        <v>26000</v>
      </c>
    </row>
    <row r="4325" spans="1:7" x14ac:dyDescent="0.3">
      <c r="A4325" s="2">
        <v>44565</v>
      </c>
      <c r="B4325" s="3" t="s">
        <v>59</v>
      </c>
      <c r="C4325" s="4" t="s">
        <v>15</v>
      </c>
      <c r="D4325" s="4">
        <v>800</v>
      </c>
      <c r="E4325" s="4" t="s">
        <v>2</v>
      </c>
      <c r="F4325" s="5">
        <v>32.5</v>
      </c>
      <c r="G4325" s="7">
        <v>26000</v>
      </c>
    </row>
    <row r="4326" spans="1:7" x14ac:dyDescent="0.3">
      <c r="A4326" s="2">
        <v>44568</v>
      </c>
      <c r="B4326" s="3" t="s">
        <v>59</v>
      </c>
      <c r="C4326" s="4" t="s">
        <v>13</v>
      </c>
      <c r="D4326" s="4">
        <v>655</v>
      </c>
      <c r="E4326" s="4" t="s">
        <v>2</v>
      </c>
      <c r="F4326" s="5">
        <v>32.5</v>
      </c>
      <c r="G4326" s="7">
        <v>21287.5</v>
      </c>
    </row>
    <row r="4327" spans="1:7" x14ac:dyDescent="0.3">
      <c r="A4327" s="2">
        <v>44569</v>
      </c>
      <c r="B4327" s="3" t="s">
        <v>59</v>
      </c>
      <c r="C4327" s="4" t="s">
        <v>15</v>
      </c>
      <c r="D4327" s="4">
        <v>800</v>
      </c>
      <c r="E4327" s="4" t="s">
        <v>2</v>
      </c>
      <c r="F4327" s="5">
        <v>32.5</v>
      </c>
      <c r="G4327" s="7">
        <v>26000</v>
      </c>
    </row>
    <row r="4328" spans="1:7" x14ac:dyDescent="0.3">
      <c r="A4328" s="2">
        <v>44571</v>
      </c>
      <c r="B4328" s="3" t="s">
        <v>59</v>
      </c>
      <c r="C4328" s="4" t="s">
        <v>15</v>
      </c>
      <c r="D4328" s="4">
        <v>350</v>
      </c>
      <c r="E4328" s="4" t="s">
        <v>2</v>
      </c>
      <c r="F4328" s="5">
        <v>32.5</v>
      </c>
      <c r="G4328" s="7">
        <v>11375</v>
      </c>
    </row>
    <row r="4329" spans="1:7" x14ac:dyDescent="0.3">
      <c r="A4329" s="2">
        <v>44571</v>
      </c>
      <c r="B4329" s="3" t="s">
        <v>59</v>
      </c>
      <c r="C4329" s="4" t="s">
        <v>13</v>
      </c>
      <c r="D4329" s="4">
        <v>550</v>
      </c>
      <c r="E4329" s="4" t="s">
        <v>2</v>
      </c>
      <c r="F4329" s="5">
        <v>32.5</v>
      </c>
      <c r="G4329" s="7">
        <v>17875</v>
      </c>
    </row>
    <row r="4330" spans="1:7" x14ac:dyDescent="0.3">
      <c r="A4330" s="2">
        <v>44572</v>
      </c>
      <c r="B4330" s="3" t="s">
        <v>59</v>
      </c>
      <c r="C4330" s="4" t="s">
        <v>15</v>
      </c>
      <c r="D4330" s="4">
        <v>530</v>
      </c>
      <c r="E4330" s="4" t="s">
        <v>2</v>
      </c>
      <c r="F4330" s="5">
        <v>32.5</v>
      </c>
      <c r="G4330" s="7">
        <v>17225</v>
      </c>
    </row>
    <row r="4331" spans="1:7" x14ac:dyDescent="0.3">
      <c r="A4331" s="2">
        <v>44574</v>
      </c>
      <c r="B4331" s="3" t="s">
        <v>59</v>
      </c>
      <c r="C4331" s="4" t="s">
        <v>15</v>
      </c>
      <c r="D4331" s="4">
        <v>800</v>
      </c>
      <c r="E4331" s="4" t="s">
        <v>2</v>
      </c>
      <c r="F4331" s="5">
        <v>32.5</v>
      </c>
      <c r="G4331" s="7">
        <v>26000</v>
      </c>
    </row>
    <row r="4332" spans="1:7" x14ac:dyDescent="0.3">
      <c r="A4332" s="2">
        <v>44576</v>
      </c>
      <c r="B4332" s="3" t="s">
        <v>59</v>
      </c>
      <c r="C4332" s="4" t="s">
        <v>13</v>
      </c>
      <c r="D4332" s="4">
        <v>552</v>
      </c>
      <c r="E4332" s="4" t="s">
        <v>2</v>
      </c>
      <c r="F4332" s="5">
        <v>32.5</v>
      </c>
      <c r="G4332" s="7">
        <v>17940</v>
      </c>
    </row>
    <row r="4333" spans="1:7" x14ac:dyDescent="0.3">
      <c r="A4333" s="2">
        <v>44576</v>
      </c>
      <c r="B4333" s="3" t="s">
        <v>59</v>
      </c>
      <c r="C4333" s="4" t="s">
        <v>13</v>
      </c>
      <c r="D4333" s="4">
        <v>600</v>
      </c>
      <c r="E4333" s="4" t="s">
        <v>2</v>
      </c>
      <c r="F4333" s="5">
        <v>35.5</v>
      </c>
      <c r="G4333" s="7">
        <v>21300</v>
      </c>
    </row>
    <row r="4334" spans="1:7" x14ac:dyDescent="0.3">
      <c r="A4334" s="2">
        <v>44581</v>
      </c>
      <c r="B4334" s="3" t="s">
        <v>59</v>
      </c>
      <c r="C4334" s="4" t="s">
        <v>15</v>
      </c>
      <c r="D4334" s="4">
        <v>800</v>
      </c>
      <c r="E4334" s="4" t="s">
        <v>2</v>
      </c>
      <c r="F4334" s="5">
        <v>32.5</v>
      </c>
      <c r="G4334" s="7">
        <v>26000</v>
      </c>
    </row>
    <row r="4335" spans="1:7" x14ac:dyDescent="0.3">
      <c r="A4335" s="2">
        <v>44586</v>
      </c>
      <c r="B4335" s="3" t="s">
        <v>59</v>
      </c>
      <c r="C4335" s="4" t="s">
        <v>15</v>
      </c>
      <c r="D4335" s="4">
        <v>850</v>
      </c>
      <c r="E4335" s="4" t="s">
        <v>2</v>
      </c>
      <c r="F4335" s="5">
        <v>32.5</v>
      </c>
      <c r="G4335" s="7">
        <v>27625</v>
      </c>
    </row>
    <row r="4336" spans="1:7" x14ac:dyDescent="0.3">
      <c r="A4336" s="2">
        <v>44588</v>
      </c>
      <c r="B4336" s="3" t="s">
        <v>59</v>
      </c>
      <c r="C4336" s="4" t="s">
        <v>15</v>
      </c>
      <c r="D4336" s="4">
        <v>587</v>
      </c>
      <c r="E4336" s="4" t="s">
        <v>2</v>
      </c>
      <c r="F4336" s="5">
        <v>32.5</v>
      </c>
      <c r="G4336" s="7">
        <v>19077.5</v>
      </c>
    </row>
    <row r="4337" spans="1:7" x14ac:dyDescent="0.3">
      <c r="A4337" s="2">
        <v>44590</v>
      </c>
      <c r="B4337" s="3" t="s">
        <v>59</v>
      </c>
      <c r="C4337" s="4" t="s">
        <v>15</v>
      </c>
      <c r="D4337" s="4">
        <v>444</v>
      </c>
      <c r="E4337" s="4" t="s">
        <v>2</v>
      </c>
      <c r="F4337" s="5">
        <v>40.25</v>
      </c>
      <c r="G4337" s="7">
        <v>17871</v>
      </c>
    </row>
    <row r="4338" spans="1:7" x14ac:dyDescent="0.3">
      <c r="A4338" s="2">
        <v>44590</v>
      </c>
      <c r="B4338" s="3" t="s">
        <v>59</v>
      </c>
      <c r="C4338" s="4" t="s">
        <v>15</v>
      </c>
      <c r="D4338" s="4">
        <v>500</v>
      </c>
      <c r="E4338" s="4" t="s">
        <v>2</v>
      </c>
      <c r="F4338" s="5">
        <v>32.5</v>
      </c>
      <c r="G4338" s="7">
        <v>16250</v>
      </c>
    </row>
    <row r="4339" spans="1:7" x14ac:dyDescent="0.3">
      <c r="A4339" s="2">
        <v>44593</v>
      </c>
      <c r="B4339" s="3" t="s">
        <v>59</v>
      </c>
      <c r="C4339" s="4" t="s">
        <v>13</v>
      </c>
      <c r="D4339" s="4">
        <v>120</v>
      </c>
      <c r="E4339" s="4" t="s">
        <v>2</v>
      </c>
      <c r="F4339" s="5">
        <v>40.25</v>
      </c>
      <c r="G4339" s="7">
        <v>4830</v>
      </c>
    </row>
    <row r="4340" spans="1:7" x14ac:dyDescent="0.3">
      <c r="A4340" s="2">
        <v>44593</v>
      </c>
      <c r="B4340" s="3" t="s">
        <v>59</v>
      </c>
      <c r="C4340" s="4" t="s">
        <v>13</v>
      </c>
      <c r="D4340" s="4">
        <v>435</v>
      </c>
      <c r="E4340" s="4" t="s">
        <v>2</v>
      </c>
      <c r="F4340" s="5">
        <v>35.5</v>
      </c>
      <c r="G4340" s="7">
        <v>15442.5</v>
      </c>
    </row>
    <row r="4341" spans="1:7" x14ac:dyDescent="0.3">
      <c r="A4341" s="2">
        <v>44594</v>
      </c>
      <c r="B4341" s="3" t="s">
        <v>59</v>
      </c>
      <c r="C4341" s="4" t="s">
        <v>15</v>
      </c>
      <c r="D4341" s="4">
        <v>590</v>
      </c>
      <c r="E4341" s="4" t="s">
        <v>2</v>
      </c>
      <c r="F4341" s="5">
        <v>32.5</v>
      </c>
      <c r="G4341" s="7">
        <v>19175</v>
      </c>
    </row>
    <row r="4342" spans="1:7" x14ac:dyDescent="0.3">
      <c r="A4342" s="2">
        <v>44595</v>
      </c>
      <c r="B4342" s="3" t="s">
        <v>59</v>
      </c>
      <c r="C4342" s="4" t="s">
        <v>15</v>
      </c>
      <c r="D4342" s="4">
        <v>1000</v>
      </c>
      <c r="E4342" s="4" t="s">
        <v>2</v>
      </c>
      <c r="F4342" s="5">
        <v>32.5</v>
      </c>
      <c r="G4342" s="7">
        <v>32500</v>
      </c>
    </row>
    <row r="4343" spans="1:7" x14ac:dyDescent="0.3">
      <c r="A4343" s="2">
        <v>44596</v>
      </c>
      <c r="B4343" s="3" t="s">
        <v>59</v>
      </c>
      <c r="C4343" s="4" t="s">
        <v>15</v>
      </c>
      <c r="D4343" s="4">
        <v>900</v>
      </c>
      <c r="E4343" s="4" t="s">
        <v>2</v>
      </c>
      <c r="F4343" s="5">
        <v>32.5</v>
      </c>
      <c r="G4343" s="7">
        <v>29250</v>
      </c>
    </row>
    <row r="4344" spans="1:7" x14ac:dyDescent="0.3">
      <c r="A4344" s="2">
        <v>44599</v>
      </c>
      <c r="B4344" s="3" t="s">
        <v>59</v>
      </c>
      <c r="C4344" s="4" t="s">
        <v>13</v>
      </c>
      <c r="D4344" s="4">
        <v>840</v>
      </c>
      <c r="E4344" s="4" t="s">
        <v>2</v>
      </c>
      <c r="F4344" s="5">
        <v>32.5</v>
      </c>
      <c r="G4344" s="7">
        <v>27300</v>
      </c>
    </row>
    <row r="4345" spans="1:7" x14ac:dyDescent="0.3">
      <c r="A4345" s="2">
        <v>44604</v>
      </c>
      <c r="B4345" s="3" t="s">
        <v>59</v>
      </c>
      <c r="C4345" s="4" t="s">
        <v>15</v>
      </c>
      <c r="D4345" s="4">
        <v>950</v>
      </c>
      <c r="E4345" s="4" t="s">
        <v>2</v>
      </c>
      <c r="F4345" s="5">
        <v>33.5</v>
      </c>
      <c r="G4345" s="7">
        <v>31825</v>
      </c>
    </row>
    <row r="4346" spans="1:7" x14ac:dyDescent="0.3">
      <c r="A4346" s="2">
        <v>44606</v>
      </c>
      <c r="B4346" s="3" t="s">
        <v>59</v>
      </c>
      <c r="C4346" s="4" t="s">
        <v>13</v>
      </c>
      <c r="D4346" s="4">
        <v>307</v>
      </c>
      <c r="E4346" s="4" t="s">
        <v>2</v>
      </c>
      <c r="F4346" s="5">
        <v>32.5</v>
      </c>
      <c r="G4346" s="7">
        <v>9977.5</v>
      </c>
    </row>
    <row r="4347" spans="1:7" x14ac:dyDescent="0.3">
      <c r="A4347" s="2">
        <v>44606</v>
      </c>
      <c r="B4347" s="3" t="s">
        <v>59</v>
      </c>
      <c r="C4347" s="4" t="s">
        <v>15</v>
      </c>
      <c r="D4347" s="4">
        <v>630</v>
      </c>
      <c r="E4347" s="4" t="s">
        <v>2</v>
      </c>
      <c r="F4347" s="5">
        <v>33.5</v>
      </c>
      <c r="G4347" s="7">
        <v>21105</v>
      </c>
    </row>
    <row r="4348" spans="1:7" x14ac:dyDescent="0.3">
      <c r="A4348" s="2">
        <v>44516</v>
      </c>
      <c r="B4348" s="3" t="s">
        <v>226</v>
      </c>
      <c r="C4348" s="4" t="s">
        <v>15</v>
      </c>
      <c r="D4348" s="4">
        <v>500</v>
      </c>
      <c r="E4348" s="4" t="s">
        <v>2</v>
      </c>
      <c r="F4348" s="5">
        <v>1.5</v>
      </c>
      <c r="G4348" s="7">
        <v>750</v>
      </c>
    </row>
    <row r="4349" spans="1:7" x14ac:dyDescent="0.3">
      <c r="A4349" s="2">
        <v>44516</v>
      </c>
      <c r="B4349" s="3" t="s">
        <v>226</v>
      </c>
      <c r="C4349" s="4" t="s">
        <v>15</v>
      </c>
      <c r="D4349" s="4">
        <v>1000</v>
      </c>
      <c r="E4349" s="4" t="s">
        <v>2</v>
      </c>
      <c r="F4349" s="5">
        <v>1.5</v>
      </c>
      <c r="G4349" s="7">
        <v>1500</v>
      </c>
    </row>
    <row r="4350" spans="1:7" x14ac:dyDescent="0.3">
      <c r="A4350" s="2">
        <v>44516</v>
      </c>
      <c r="B4350" s="3" t="s">
        <v>226</v>
      </c>
      <c r="C4350" s="4" t="s">
        <v>15</v>
      </c>
      <c r="D4350" s="4">
        <v>1000</v>
      </c>
      <c r="E4350" s="4" t="s">
        <v>2</v>
      </c>
      <c r="F4350" s="5">
        <v>1.4</v>
      </c>
      <c r="G4350" s="7">
        <v>1400</v>
      </c>
    </row>
    <row r="4351" spans="1:7" x14ac:dyDescent="0.3">
      <c r="A4351" s="2">
        <v>44516</v>
      </c>
      <c r="B4351" s="3" t="s">
        <v>226</v>
      </c>
      <c r="C4351" s="4" t="s">
        <v>15</v>
      </c>
      <c r="D4351" s="4">
        <v>500</v>
      </c>
      <c r="E4351" s="4" t="s">
        <v>2</v>
      </c>
      <c r="F4351" s="5">
        <v>2</v>
      </c>
      <c r="G4351" s="7">
        <v>1000</v>
      </c>
    </row>
    <row r="4352" spans="1:7" x14ac:dyDescent="0.3">
      <c r="A4352" s="2">
        <v>44516</v>
      </c>
      <c r="B4352" s="3" t="s">
        <v>226</v>
      </c>
      <c r="C4352" s="4" t="s">
        <v>15</v>
      </c>
      <c r="D4352" s="4">
        <v>1000</v>
      </c>
      <c r="E4352" s="4" t="s">
        <v>2</v>
      </c>
      <c r="F4352" s="5">
        <v>2</v>
      </c>
      <c r="G4352" s="7">
        <v>2000</v>
      </c>
    </row>
    <row r="4353" spans="1:7" x14ac:dyDescent="0.3">
      <c r="A4353" s="2">
        <v>44516</v>
      </c>
      <c r="B4353" s="3" t="s">
        <v>226</v>
      </c>
      <c r="C4353" s="4" t="s">
        <v>15</v>
      </c>
      <c r="D4353" s="4">
        <v>1000</v>
      </c>
      <c r="E4353" s="4" t="s">
        <v>2</v>
      </c>
      <c r="F4353" s="5">
        <v>1.9</v>
      </c>
      <c r="G4353" s="7">
        <v>1900</v>
      </c>
    </row>
    <row r="4354" spans="1:7" x14ac:dyDescent="0.3">
      <c r="A4354" s="2">
        <v>44547</v>
      </c>
      <c r="B4354" s="3" t="s">
        <v>226</v>
      </c>
      <c r="C4354" s="4" t="s">
        <v>15</v>
      </c>
      <c r="D4354" s="4">
        <v>503</v>
      </c>
      <c r="E4354" s="4" t="s">
        <v>2</v>
      </c>
      <c r="F4354" s="5">
        <v>11.25</v>
      </c>
      <c r="G4354" s="7">
        <v>5658.75</v>
      </c>
    </row>
    <row r="4355" spans="1:7" x14ac:dyDescent="0.3">
      <c r="A4355" s="2">
        <v>44547</v>
      </c>
      <c r="B4355" s="3" t="s">
        <v>226</v>
      </c>
      <c r="C4355" s="4" t="s">
        <v>15</v>
      </c>
      <c r="D4355" s="4">
        <v>1503</v>
      </c>
      <c r="E4355" s="4" t="s">
        <v>2</v>
      </c>
      <c r="F4355" s="5">
        <v>16.8</v>
      </c>
      <c r="G4355" s="7">
        <v>25250.400000000001</v>
      </c>
    </row>
    <row r="4356" spans="1:7" x14ac:dyDescent="0.3">
      <c r="A4356" s="2">
        <v>44050</v>
      </c>
      <c r="B4356" s="3" t="s">
        <v>149</v>
      </c>
      <c r="C4356" s="4" t="s">
        <v>13</v>
      </c>
      <c r="D4356" s="4">
        <v>207</v>
      </c>
      <c r="E4356" s="4" t="s">
        <v>2</v>
      </c>
      <c r="F4356" s="5">
        <v>54</v>
      </c>
      <c r="G4356" s="7">
        <v>11178</v>
      </c>
    </row>
    <row r="4357" spans="1:7" x14ac:dyDescent="0.3">
      <c r="A4357" s="2">
        <v>44054</v>
      </c>
      <c r="B4357" s="3" t="s">
        <v>149</v>
      </c>
      <c r="C4357" s="4" t="s">
        <v>13</v>
      </c>
      <c r="D4357" s="4">
        <v>500</v>
      </c>
      <c r="E4357" s="4" t="s">
        <v>2</v>
      </c>
      <c r="F4357" s="5">
        <v>52</v>
      </c>
      <c r="G4357" s="7">
        <v>26000</v>
      </c>
    </row>
    <row r="4358" spans="1:7" x14ac:dyDescent="0.3">
      <c r="A4358" s="2">
        <v>44105</v>
      </c>
      <c r="B4358" s="3" t="s">
        <v>149</v>
      </c>
      <c r="C4358" s="4" t="s">
        <v>13</v>
      </c>
      <c r="D4358" s="4">
        <v>500</v>
      </c>
      <c r="E4358" s="4" t="s">
        <v>2</v>
      </c>
      <c r="F4358" s="5">
        <v>54</v>
      </c>
      <c r="G4358" s="7">
        <v>27000</v>
      </c>
    </row>
    <row r="4359" spans="1:7" x14ac:dyDescent="0.3">
      <c r="A4359" s="2">
        <v>44176</v>
      </c>
      <c r="B4359" s="3" t="s">
        <v>149</v>
      </c>
      <c r="C4359" s="4" t="s">
        <v>13</v>
      </c>
      <c r="D4359" s="4">
        <v>559</v>
      </c>
      <c r="E4359" s="4" t="s">
        <v>2</v>
      </c>
      <c r="F4359" s="5">
        <v>60</v>
      </c>
      <c r="G4359" s="7">
        <v>33540</v>
      </c>
    </row>
    <row r="4360" spans="1:7" x14ac:dyDescent="0.3">
      <c r="A4360" s="2">
        <v>44191</v>
      </c>
      <c r="B4360" s="3" t="s">
        <v>149</v>
      </c>
      <c r="C4360" s="4" t="s">
        <v>13</v>
      </c>
      <c r="D4360" s="4">
        <v>500</v>
      </c>
      <c r="E4360" s="4" t="s">
        <v>2</v>
      </c>
      <c r="F4360" s="5">
        <v>63</v>
      </c>
      <c r="G4360" s="7">
        <v>31500</v>
      </c>
    </row>
    <row r="4361" spans="1:7" x14ac:dyDescent="0.3">
      <c r="A4361" s="2">
        <v>44257</v>
      </c>
      <c r="B4361" s="3" t="s">
        <v>149</v>
      </c>
      <c r="C4361" s="4" t="s">
        <v>13</v>
      </c>
      <c r="D4361" s="4">
        <v>499</v>
      </c>
      <c r="E4361" s="4" t="s">
        <v>2</v>
      </c>
      <c r="F4361" s="5">
        <v>63</v>
      </c>
      <c r="G4361" s="7">
        <v>31437</v>
      </c>
    </row>
    <row r="4362" spans="1:7" x14ac:dyDescent="0.3">
      <c r="A4362" s="2">
        <v>44403</v>
      </c>
      <c r="B4362" s="3" t="s">
        <v>149</v>
      </c>
      <c r="C4362" s="4" t="s">
        <v>13</v>
      </c>
      <c r="D4362" s="4">
        <v>557</v>
      </c>
      <c r="E4362" s="4" t="s">
        <v>2</v>
      </c>
      <c r="F4362" s="5">
        <v>68</v>
      </c>
      <c r="G4362" s="7">
        <v>37876</v>
      </c>
    </row>
    <row r="4363" spans="1:7" x14ac:dyDescent="0.3">
      <c r="A4363" s="2">
        <v>44410</v>
      </c>
      <c r="B4363" s="3" t="s">
        <v>149</v>
      </c>
      <c r="C4363" s="4" t="s">
        <v>13</v>
      </c>
      <c r="D4363" s="4">
        <v>502</v>
      </c>
      <c r="E4363" s="4" t="s">
        <v>2</v>
      </c>
      <c r="F4363" s="5">
        <v>68</v>
      </c>
      <c r="G4363" s="7">
        <v>34136</v>
      </c>
    </row>
    <row r="4364" spans="1:7" x14ac:dyDescent="0.3">
      <c r="A4364" s="2">
        <v>44448</v>
      </c>
      <c r="B4364" s="3" t="s">
        <v>149</v>
      </c>
      <c r="C4364" s="4" t="s">
        <v>13</v>
      </c>
      <c r="D4364" s="4">
        <v>520</v>
      </c>
      <c r="E4364" s="4" t="s">
        <v>2</v>
      </c>
      <c r="F4364" s="5">
        <v>68</v>
      </c>
      <c r="G4364" s="7">
        <v>35360</v>
      </c>
    </row>
    <row r="4365" spans="1:7" x14ac:dyDescent="0.3">
      <c r="A4365" s="2">
        <v>44494</v>
      </c>
      <c r="B4365" s="3" t="s">
        <v>149</v>
      </c>
      <c r="C4365" s="4" t="s">
        <v>13</v>
      </c>
      <c r="D4365" s="4">
        <v>500</v>
      </c>
      <c r="E4365" s="4" t="s">
        <v>2</v>
      </c>
      <c r="F4365" s="5">
        <v>68</v>
      </c>
      <c r="G4365" s="7">
        <v>34000</v>
      </c>
    </row>
    <row r="4366" spans="1:7" x14ac:dyDescent="0.3">
      <c r="A4366" s="2">
        <v>44574</v>
      </c>
      <c r="B4366" s="3" t="s">
        <v>149</v>
      </c>
      <c r="C4366" s="4" t="s">
        <v>13</v>
      </c>
      <c r="D4366" s="4">
        <v>600</v>
      </c>
      <c r="E4366" s="4" t="s">
        <v>2</v>
      </c>
      <c r="F4366" s="5">
        <v>68</v>
      </c>
      <c r="G4366" s="7">
        <v>40800</v>
      </c>
    </row>
    <row r="4367" spans="1:7" x14ac:dyDescent="0.3">
      <c r="A4367" s="2">
        <v>44586</v>
      </c>
      <c r="B4367" s="3" t="s">
        <v>149</v>
      </c>
      <c r="C4367" s="4" t="s">
        <v>15</v>
      </c>
      <c r="D4367" s="4">
        <v>440</v>
      </c>
      <c r="E4367" s="4" t="s">
        <v>2</v>
      </c>
      <c r="F4367" s="5">
        <v>68</v>
      </c>
      <c r="G4367" s="7">
        <v>29920</v>
      </c>
    </row>
    <row r="4368" spans="1:7" x14ac:dyDescent="0.3">
      <c r="A4368" s="2">
        <v>43584</v>
      </c>
      <c r="B4368" s="3" t="s">
        <v>44</v>
      </c>
      <c r="C4368" s="4" t="s">
        <v>13</v>
      </c>
      <c r="D4368" s="4">
        <v>565</v>
      </c>
      <c r="E4368" s="4" t="s">
        <v>2</v>
      </c>
      <c r="F4368" s="5">
        <v>42.5</v>
      </c>
      <c r="G4368" s="7">
        <v>24012.5</v>
      </c>
    </row>
    <row r="4369" spans="1:7" x14ac:dyDescent="0.3">
      <c r="A4369" s="2">
        <v>43668</v>
      </c>
      <c r="B4369" s="3" t="s">
        <v>106</v>
      </c>
      <c r="C4369" s="4" t="s">
        <v>14</v>
      </c>
      <c r="D4369" s="4">
        <v>1071</v>
      </c>
      <c r="E4369" s="4" t="s">
        <v>2</v>
      </c>
      <c r="F4369" s="5">
        <v>30.5</v>
      </c>
      <c r="G4369" s="7">
        <v>32665.5</v>
      </c>
    </row>
    <row r="4370" spans="1:7" x14ac:dyDescent="0.3">
      <c r="A4370" s="2">
        <v>43754</v>
      </c>
      <c r="B4370" s="3" t="s">
        <v>106</v>
      </c>
      <c r="C4370" s="4" t="s">
        <v>11</v>
      </c>
      <c r="D4370" s="4">
        <v>658</v>
      </c>
      <c r="E4370" s="4" t="s">
        <v>2</v>
      </c>
      <c r="F4370" s="5">
        <v>20.5</v>
      </c>
      <c r="G4370" s="7">
        <v>13489</v>
      </c>
    </row>
    <row r="4371" spans="1:7" x14ac:dyDescent="0.3">
      <c r="A4371" s="2">
        <v>43654</v>
      </c>
      <c r="B4371" s="3" t="s">
        <v>50</v>
      </c>
      <c r="C4371" s="4" t="s">
        <v>11</v>
      </c>
      <c r="D4371" s="4">
        <v>300</v>
      </c>
      <c r="E4371" s="4" t="s">
        <v>1</v>
      </c>
      <c r="F4371" s="5">
        <v>23</v>
      </c>
      <c r="G4371" s="7">
        <v>6900</v>
      </c>
    </row>
    <row r="4372" spans="1:7" x14ac:dyDescent="0.3">
      <c r="A4372" s="2">
        <v>43654</v>
      </c>
      <c r="B4372" s="3" t="s">
        <v>50</v>
      </c>
      <c r="C4372" s="4" t="s">
        <v>11</v>
      </c>
      <c r="D4372" s="4">
        <v>583</v>
      </c>
      <c r="E4372" s="4" t="s">
        <v>1</v>
      </c>
      <c r="F4372" s="5">
        <v>23</v>
      </c>
      <c r="G4372" s="7">
        <v>13409</v>
      </c>
    </row>
    <row r="4373" spans="1:7" x14ac:dyDescent="0.3">
      <c r="A4373" s="2">
        <v>43654</v>
      </c>
      <c r="B4373" s="3" t="s">
        <v>50</v>
      </c>
      <c r="C4373" s="4" t="s">
        <v>11</v>
      </c>
      <c r="D4373" s="4">
        <v>636</v>
      </c>
      <c r="E4373" s="4" t="s">
        <v>1</v>
      </c>
      <c r="F4373" s="5">
        <v>24.25</v>
      </c>
      <c r="G4373" s="7">
        <v>15423</v>
      </c>
    </row>
    <row r="4374" spans="1:7" x14ac:dyDescent="0.3">
      <c r="A4374" s="2">
        <v>43654</v>
      </c>
      <c r="B4374" s="3" t="s">
        <v>50</v>
      </c>
      <c r="C4374" s="4" t="s">
        <v>11</v>
      </c>
      <c r="D4374" s="4">
        <v>301</v>
      </c>
      <c r="E4374" s="4" t="s">
        <v>1</v>
      </c>
      <c r="F4374" s="5">
        <v>23</v>
      </c>
      <c r="G4374" s="7">
        <v>6923</v>
      </c>
    </row>
    <row r="4375" spans="1:7" x14ac:dyDescent="0.3">
      <c r="A4375" s="2">
        <v>43655</v>
      </c>
      <c r="B4375" s="3" t="s">
        <v>50</v>
      </c>
      <c r="C4375" s="4" t="s">
        <v>11</v>
      </c>
      <c r="D4375" s="4">
        <v>412</v>
      </c>
      <c r="E4375" s="4" t="s">
        <v>1</v>
      </c>
      <c r="F4375" s="5">
        <v>29.5</v>
      </c>
      <c r="G4375" s="7">
        <v>12154</v>
      </c>
    </row>
    <row r="4376" spans="1:7" x14ac:dyDescent="0.3">
      <c r="A4376" s="2">
        <v>43655</v>
      </c>
      <c r="B4376" s="3" t="s">
        <v>50</v>
      </c>
      <c r="C4376" s="4" t="s">
        <v>11</v>
      </c>
      <c r="D4376" s="4">
        <v>299</v>
      </c>
      <c r="E4376" s="4" t="s">
        <v>1</v>
      </c>
      <c r="F4376" s="5">
        <v>29.5</v>
      </c>
      <c r="G4376" s="7">
        <v>8820.5</v>
      </c>
    </row>
    <row r="4377" spans="1:7" x14ac:dyDescent="0.3">
      <c r="A4377" s="2">
        <v>43655</v>
      </c>
      <c r="B4377" s="3" t="s">
        <v>50</v>
      </c>
      <c r="C4377" s="4" t="s">
        <v>11</v>
      </c>
      <c r="D4377" s="4">
        <v>481</v>
      </c>
      <c r="E4377" s="4" t="s">
        <v>1</v>
      </c>
      <c r="F4377" s="5">
        <v>24.25</v>
      </c>
      <c r="G4377" s="7">
        <v>11664.25</v>
      </c>
    </row>
    <row r="4378" spans="1:7" x14ac:dyDescent="0.3">
      <c r="A4378" s="2">
        <v>43655</v>
      </c>
      <c r="B4378" s="3" t="s">
        <v>50</v>
      </c>
      <c r="C4378" s="4" t="s">
        <v>11</v>
      </c>
      <c r="D4378" s="4">
        <v>360</v>
      </c>
      <c r="E4378" s="4" t="s">
        <v>1</v>
      </c>
      <c r="F4378" s="5">
        <v>29.5</v>
      </c>
      <c r="G4378" s="7">
        <v>10620</v>
      </c>
    </row>
    <row r="4379" spans="1:7" x14ac:dyDescent="0.3">
      <c r="A4379" s="2">
        <v>43661</v>
      </c>
      <c r="B4379" s="3" t="s">
        <v>50</v>
      </c>
      <c r="C4379" s="4" t="s">
        <v>11</v>
      </c>
      <c r="D4379" s="4">
        <v>357</v>
      </c>
      <c r="E4379" s="4" t="s">
        <v>1</v>
      </c>
      <c r="F4379" s="5">
        <v>23.25</v>
      </c>
      <c r="G4379" s="7">
        <v>8300.25</v>
      </c>
    </row>
    <row r="4380" spans="1:7" x14ac:dyDescent="0.3">
      <c r="A4380" s="2">
        <v>43661</v>
      </c>
      <c r="B4380" s="3" t="s">
        <v>50</v>
      </c>
      <c r="C4380" s="4" t="s">
        <v>11</v>
      </c>
      <c r="D4380" s="4">
        <v>364</v>
      </c>
      <c r="E4380" s="4" t="s">
        <v>1</v>
      </c>
      <c r="F4380" s="5">
        <v>22.5</v>
      </c>
      <c r="G4380" s="7">
        <v>8190</v>
      </c>
    </row>
    <row r="4381" spans="1:7" x14ac:dyDescent="0.3">
      <c r="A4381" s="2">
        <v>43665</v>
      </c>
      <c r="B4381" s="3" t="s">
        <v>50</v>
      </c>
      <c r="C4381" s="4" t="s">
        <v>11</v>
      </c>
      <c r="D4381" s="4">
        <v>302</v>
      </c>
      <c r="E4381" s="4" t="s">
        <v>1</v>
      </c>
      <c r="F4381" s="5">
        <v>29.5</v>
      </c>
      <c r="G4381" s="7">
        <v>8909</v>
      </c>
    </row>
    <row r="4382" spans="1:7" x14ac:dyDescent="0.3">
      <c r="A4382" s="2">
        <v>43665</v>
      </c>
      <c r="B4382" s="3" t="s">
        <v>50</v>
      </c>
      <c r="C4382" s="4" t="s">
        <v>11</v>
      </c>
      <c r="D4382" s="4">
        <v>302</v>
      </c>
      <c r="E4382" s="4" t="s">
        <v>1</v>
      </c>
      <c r="F4382" s="5">
        <v>27.5</v>
      </c>
      <c r="G4382" s="7">
        <v>8305</v>
      </c>
    </row>
    <row r="4383" spans="1:7" x14ac:dyDescent="0.3">
      <c r="A4383" s="2">
        <v>43668</v>
      </c>
      <c r="B4383" s="3" t="s">
        <v>50</v>
      </c>
      <c r="C4383" s="4" t="s">
        <v>11</v>
      </c>
      <c r="D4383" s="4">
        <v>520</v>
      </c>
      <c r="E4383" s="4" t="s">
        <v>1</v>
      </c>
      <c r="F4383" s="5">
        <v>23</v>
      </c>
      <c r="G4383" s="7">
        <v>11960</v>
      </c>
    </row>
    <row r="4384" spans="1:7" x14ac:dyDescent="0.3">
      <c r="A4384" s="2">
        <v>43668</v>
      </c>
      <c r="B4384" s="3" t="s">
        <v>50</v>
      </c>
      <c r="C4384" s="4" t="s">
        <v>11</v>
      </c>
      <c r="D4384" s="4">
        <v>582</v>
      </c>
      <c r="E4384" s="4" t="s">
        <v>1</v>
      </c>
      <c r="F4384" s="5">
        <v>24.5</v>
      </c>
      <c r="G4384" s="7">
        <v>14259</v>
      </c>
    </row>
    <row r="4385" spans="1:7" x14ac:dyDescent="0.3">
      <c r="A4385" s="2">
        <v>43668</v>
      </c>
      <c r="B4385" s="3" t="s">
        <v>50</v>
      </c>
      <c r="C4385" s="4" t="s">
        <v>11</v>
      </c>
      <c r="D4385" s="4">
        <v>614</v>
      </c>
      <c r="E4385" s="4" t="s">
        <v>1</v>
      </c>
      <c r="F4385" s="5">
        <v>23</v>
      </c>
      <c r="G4385" s="7">
        <v>14122</v>
      </c>
    </row>
    <row r="4386" spans="1:7" x14ac:dyDescent="0.3">
      <c r="A4386" s="2">
        <v>43672</v>
      </c>
      <c r="B4386" s="3" t="s">
        <v>50</v>
      </c>
      <c r="C4386" s="4" t="s">
        <v>11</v>
      </c>
      <c r="D4386" s="4">
        <v>393</v>
      </c>
      <c r="E4386" s="4" t="s">
        <v>1</v>
      </c>
      <c r="F4386" s="5">
        <v>24.5</v>
      </c>
      <c r="G4386" s="7">
        <v>9628.5</v>
      </c>
    </row>
    <row r="4387" spans="1:7" x14ac:dyDescent="0.3">
      <c r="A4387" s="2">
        <v>43672</v>
      </c>
      <c r="B4387" s="3" t="s">
        <v>50</v>
      </c>
      <c r="C4387" s="4" t="s">
        <v>11</v>
      </c>
      <c r="D4387" s="4">
        <v>628</v>
      </c>
      <c r="E4387" s="4" t="s">
        <v>1</v>
      </c>
      <c r="F4387" s="5">
        <v>29.25</v>
      </c>
      <c r="G4387" s="7">
        <v>18369</v>
      </c>
    </row>
    <row r="4388" spans="1:7" x14ac:dyDescent="0.3">
      <c r="A4388" s="2">
        <v>43672</v>
      </c>
      <c r="B4388" s="3" t="s">
        <v>50</v>
      </c>
      <c r="C4388" s="4" t="s">
        <v>11</v>
      </c>
      <c r="D4388" s="4">
        <v>626</v>
      </c>
      <c r="E4388" s="4" t="s">
        <v>1</v>
      </c>
      <c r="F4388" s="5">
        <v>24.5</v>
      </c>
      <c r="G4388" s="7">
        <v>15337</v>
      </c>
    </row>
    <row r="4389" spans="1:7" x14ac:dyDescent="0.3">
      <c r="A4389" s="2">
        <v>43673</v>
      </c>
      <c r="B4389" s="3" t="s">
        <v>50</v>
      </c>
      <c r="C4389" s="4" t="s">
        <v>11</v>
      </c>
      <c r="D4389" s="4">
        <v>683</v>
      </c>
      <c r="E4389" s="4" t="s">
        <v>1</v>
      </c>
      <c r="F4389" s="5">
        <v>23.25</v>
      </c>
      <c r="G4389" s="7">
        <v>15879.75</v>
      </c>
    </row>
    <row r="4390" spans="1:7" x14ac:dyDescent="0.3">
      <c r="A4390" s="2">
        <v>43673</v>
      </c>
      <c r="B4390" s="3" t="s">
        <v>50</v>
      </c>
      <c r="C4390" s="4" t="s">
        <v>11</v>
      </c>
      <c r="D4390" s="4">
        <v>680</v>
      </c>
      <c r="E4390" s="4" t="s">
        <v>1</v>
      </c>
      <c r="F4390" s="5">
        <v>23.25</v>
      </c>
      <c r="G4390" s="7">
        <v>15810</v>
      </c>
    </row>
    <row r="4391" spans="1:7" x14ac:dyDescent="0.3">
      <c r="A4391" s="2">
        <v>43673</v>
      </c>
      <c r="B4391" s="3" t="s">
        <v>50</v>
      </c>
      <c r="C4391" s="4" t="s">
        <v>11</v>
      </c>
      <c r="D4391" s="4">
        <v>607</v>
      </c>
      <c r="E4391" s="4" t="s">
        <v>1</v>
      </c>
      <c r="F4391" s="5">
        <v>23.25</v>
      </c>
      <c r="G4391" s="7">
        <v>14112.75</v>
      </c>
    </row>
    <row r="4392" spans="1:7" x14ac:dyDescent="0.3">
      <c r="A4392" s="2">
        <v>43673</v>
      </c>
      <c r="B4392" s="3" t="s">
        <v>50</v>
      </c>
      <c r="C4392" s="4" t="s">
        <v>11</v>
      </c>
      <c r="D4392" s="4">
        <v>1251</v>
      </c>
      <c r="E4392" s="4" t="s">
        <v>1</v>
      </c>
      <c r="F4392" s="5">
        <v>23</v>
      </c>
      <c r="G4392" s="7">
        <v>28773</v>
      </c>
    </row>
    <row r="4393" spans="1:7" x14ac:dyDescent="0.3">
      <c r="A4393" s="2">
        <v>43678</v>
      </c>
      <c r="B4393" s="3" t="s">
        <v>50</v>
      </c>
      <c r="C4393" s="4" t="s">
        <v>11</v>
      </c>
      <c r="D4393" s="4">
        <v>480</v>
      </c>
      <c r="E4393" s="4" t="s">
        <v>1</v>
      </c>
      <c r="F4393" s="5">
        <v>23</v>
      </c>
      <c r="G4393" s="7">
        <v>11040</v>
      </c>
    </row>
    <row r="4394" spans="1:7" x14ac:dyDescent="0.3">
      <c r="A4394" s="2">
        <v>43678</v>
      </c>
      <c r="B4394" s="3" t="s">
        <v>50</v>
      </c>
      <c r="C4394" s="4" t="s">
        <v>11</v>
      </c>
      <c r="D4394" s="4">
        <v>604</v>
      </c>
      <c r="E4394" s="4" t="s">
        <v>1</v>
      </c>
      <c r="F4394" s="5">
        <v>23</v>
      </c>
      <c r="G4394" s="7">
        <v>13892</v>
      </c>
    </row>
    <row r="4395" spans="1:7" x14ac:dyDescent="0.3">
      <c r="A4395" s="2">
        <v>43683</v>
      </c>
      <c r="B4395" s="3" t="s">
        <v>50</v>
      </c>
      <c r="C4395" s="4" t="s">
        <v>11</v>
      </c>
      <c r="D4395" s="4">
        <v>573</v>
      </c>
      <c r="E4395" s="4" t="s">
        <v>1</v>
      </c>
      <c r="F4395" s="5">
        <v>23.5</v>
      </c>
      <c r="G4395" s="7">
        <v>13465.5</v>
      </c>
    </row>
    <row r="4396" spans="1:7" x14ac:dyDescent="0.3">
      <c r="A4396" s="2">
        <v>43683</v>
      </c>
      <c r="B4396" s="3" t="s">
        <v>50</v>
      </c>
      <c r="C4396" s="4" t="s">
        <v>11</v>
      </c>
      <c r="D4396" s="4">
        <v>631</v>
      </c>
      <c r="E4396" s="4" t="s">
        <v>1</v>
      </c>
      <c r="F4396" s="5">
        <v>22</v>
      </c>
      <c r="G4396" s="7">
        <v>13882</v>
      </c>
    </row>
    <row r="4397" spans="1:7" x14ac:dyDescent="0.3">
      <c r="A4397" s="2">
        <v>43683</v>
      </c>
      <c r="B4397" s="3" t="s">
        <v>50</v>
      </c>
      <c r="C4397" s="4" t="s">
        <v>11</v>
      </c>
      <c r="D4397" s="4">
        <v>631</v>
      </c>
      <c r="E4397" s="4" t="s">
        <v>1</v>
      </c>
      <c r="F4397" s="5">
        <v>23.5</v>
      </c>
      <c r="G4397" s="7">
        <v>14828.5</v>
      </c>
    </row>
    <row r="4398" spans="1:7" x14ac:dyDescent="0.3">
      <c r="A4398" s="2">
        <v>43683</v>
      </c>
      <c r="B4398" s="3" t="s">
        <v>50</v>
      </c>
      <c r="C4398" s="4" t="s">
        <v>11</v>
      </c>
      <c r="D4398" s="4">
        <v>559</v>
      </c>
      <c r="E4398" s="4" t="s">
        <v>1</v>
      </c>
      <c r="F4398" s="5">
        <v>23</v>
      </c>
      <c r="G4398" s="7">
        <v>12857</v>
      </c>
    </row>
    <row r="4399" spans="1:7" x14ac:dyDescent="0.3">
      <c r="A4399" s="2">
        <v>43683</v>
      </c>
      <c r="B4399" s="3" t="s">
        <v>50</v>
      </c>
      <c r="C4399" s="4" t="s">
        <v>11</v>
      </c>
      <c r="D4399" s="4">
        <v>593</v>
      </c>
      <c r="E4399" s="4" t="s">
        <v>1</v>
      </c>
      <c r="F4399" s="5">
        <v>23</v>
      </c>
      <c r="G4399" s="7">
        <v>13639</v>
      </c>
    </row>
    <row r="4400" spans="1:7" x14ac:dyDescent="0.3">
      <c r="A4400" s="2">
        <v>43683</v>
      </c>
      <c r="B4400" s="3" t="s">
        <v>50</v>
      </c>
      <c r="C4400" s="4" t="s">
        <v>11</v>
      </c>
      <c r="D4400" s="4">
        <v>526</v>
      </c>
      <c r="E4400" s="4" t="s">
        <v>1</v>
      </c>
      <c r="F4400" s="5">
        <v>23</v>
      </c>
      <c r="G4400" s="7">
        <v>12098</v>
      </c>
    </row>
    <row r="4401" spans="1:7" x14ac:dyDescent="0.3">
      <c r="A4401" s="2">
        <v>43684</v>
      </c>
      <c r="B4401" s="3" t="s">
        <v>50</v>
      </c>
      <c r="C4401" s="4" t="s">
        <v>11</v>
      </c>
      <c r="D4401" s="4">
        <v>619</v>
      </c>
      <c r="E4401" s="4" t="s">
        <v>1</v>
      </c>
      <c r="F4401" s="5">
        <v>24</v>
      </c>
      <c r="G4401" s="7">
        <v>14856</v>
      </c>
    </row>
    <row r="4402" spans="1:7" x14ac:dyDescent="0.3">
      <c r="A4402" s="2">
        <v>43684</v>
      </c>
      <c r="B4402" s="3" t="s">
        <v>50</v>
      </c>
      <c r="C4402" s="4" t="s">
        <v>11</v>
      </c>
      <c r="D4402" s="4">
        <v>308</v>
      </c>
      <c r="E4402" s="4" t="s">
        <v>1</v>
      </c>
      <c r="F4402" s="5">
        <v>22.5</v>
      </c>
      <c r="G4402" s="7">
        <v>6930</v>
      </c>
    </row>
    <row r="4403" spans="1:7" x14ac:dyDescent="0.3">
      <c r="A4403" s="2">
        <v>43684</v>
      </c>
      <c r="B4403" s="3" t="s">
        <v>50</v>
      </c>
      <c r="C4403" s="4" t="s">
        <v>11</v>
      </c>
      <c r="D4403" s="4">
        <v>506</v>
      </c>
      <c r="E4403" s="4" t="s">
        <v>1</v>
      </c>
      <c r="F4403" s="5">
        <v>24</v>
      </c>
      <c r="G4403" s="7">
        <v>12144</v>
      </c>
    </row>
    <row r="4404" spans="1:7" x14ac:dyDescent="0.3">
      <c r="A4404" s="2">
        <v>43690</v>
      </c>
      <c r="B4404" s="3" t="s">
        <v>50</v>
      </c>
      <c r="C4404" s="4" t="s">
        <v>11</v>
      </c>
      <c r="D4404" s="4">
        <v>332</v>
      </c>
      <c r="E4404" s="4" t="s">
        <v>1</v>
      </c>
      <c r="F4404" s="5">
        <v>23</v>
      </c>
      <c r="G4404" s="7">
        <v>7636</v>
      </c>
    </row>
    <row r="4405" spans="1:7" x14ac:dyDescent="0.3">
      <c r="A4405" s="2">
        <v>43690</v>
      </c>
      <c r="B4405" s="3" t="s">
        <v>50</v>
      </c>
      <c r="C4405" s="4" t="s">
        <v>11</v>
      </c>
      <c r="D4405" s="4">
        <v>396</v>
      </c>
      <c r="E4405" s="4" t="s">
        <v>1</v>
      </c>
      <c r="F4405" s="5">
        <v>29.5</v>
      </c>
      <c r="G4405" s="7">
        <v>11682</v>
      </c>
    </row>
    <row r="4406" spans="1:7" x14ac:dyDescent="0.3">
      <c r="A4406" s="2">
        <v>43690</v>
      </c>
      <c r="B4406" s="3" t="s">
        <v>50</v>
      </c>
      <c r="C4406" s="4" t="s">
        <v>11</v>
      </c>
      <c r="D4406" s="4">
        <v>562</v>
      </c>
      <c r="E4406" s="4" t="s">
        <v>1</v>
      </c>
      <c r="F4406" s="5">
        <v>23</v>
      </c>
      <c r="G4406" s="7">
        <v>12926</v>
      </c>
    </row>
    <row r="4407" spans="1:7" x14ac:dyDescent="0.3">
      <c r="A4407" s="2">
        <v>43697</v>
      </c>
      <c r="B4407" s="3" t="s">
        <v>50</v>
      </c>
      <c r="C4407" s="4" t="s">
        <v>11</v>
      </c>
      <c r="D4407" s="4">
        <v>426</v>
      </c>
      <c r="E4407" s="4" t="s">
        <v>1</v>
      </c>
      <c r="F4407" s="5">
        <v>22.25</v>
      </c>
      <c r="G4407" s="7">
        <v>9478.5</v>
      </c>
    </row>
    <row r="4408" spans="1:7" x14ac:dyDescent="0.3">
      <c r="A4408" s="2">
        <v>43697</v>
      </c>
      <c r="B4408" s="3" t="s">
        <v>50</v>
      </c>
      <c r="C4408" s="4" t="s">
        <v>11</v>
      </c>
      <c r="D4408" s="4">
        <v>499</v>
      </c>
      <c r="E4408" s="4" t="s">
        <v>1</v>
      </c>
      <c r="F4408" s="5">
        <v>22.25</v>
      </c>
      <c r="G4408" s="7">
        <v>11102.75</v>
      </c>
    </row>
    <row r="4409" spans="1:7" x14ac:dyDescent="0.3">
      <c r="A4409" s="2">
        <v>43697</v>
      </c>
      <c r="B4409" s="3" t="s">
        <v>50</v>
      </c>
      <c r="C4409" s="4" t="s">
        <v>11</v>
      </c>
      <c r="D4409" s="4">
        <v>637</v>
      </c>
      <c r="E4409" s="4" t="s">
        <v>1</v>
      </c>
      <c r="F4409" s="5">
        <v>22.5</v>
      </c>
      <c r="G4409" s="7">
        <v>14332.5</v>
      </c>
    </row>
    <row r="4410" spans="1:7" x14ac:dyDescent="0.3">
      <c r="A4410" s="2">
        <v>43697</v>
      </c>
      <c r="B4410" s="3" t="s">
        <v>50</v>
      </c>
      <c r="C4410" s="4" t="s">
        <v>11</v>
      </c>
      <c r="D4410" s="4">
        <v>639</v>
      </c>
      <c r="E4410" s="4" t="s">
        <v>1</v>
      </c>
      <c r="F4410" s="5">
        <v>22.5</v>
      </c>
      <c r="G4410" s="7">
        <v>14377.5</v>
      </c>
    </row>
    <row r="4411" spans="1:7" x14ac:dyDescent="0.3">
      <c r="A4411" s="2">
        <v>43697</v>
      </c>
      <c r="B4411" s="3" t="s">
        <v>50</v>
      </c>
      <c r="C4411" s="4" t="s">
        <v>11</v>
      </c>
      <c r="D4411" s="4">
        <v>512</v>
      </c>
      <c r="E4411" s="4" t="s">
        <v>1</v>
      </c>
      <c r="F4411" s="5">
        <v>22.25</v>
      </c>
      <c r="G4411" s="7">
        <v>11392</v>
      </c>
    </row>
    <row r="4412" spans="1:7" x14ac:dyDescent="0.3">
      <c r="A4412" s="2">
        <v>43697</v>
      </c>
      <c r="B4412" s="3" t="s">
        <v>50</v>
      </c>
      <c r="C4412" s="4" t="s">
        <v>11</v>
      </c>
      <c r="D4412" s="4">
        <v>657</v>
      </c>
      <c r="E4412" s="4" t="s">
        <v>1</v>
      </c>
      <c r="F4412" s="5">
        <v>22.25</v>
      </c>
      <c r="G4412" s="7">
        <v>14618.25</v>
      </c>
    </row>
    <row r="4413" spans="1:7" x14ac:dyDescent="0.3">
      <c r="A4413" s="2">
        <v>43697</v>
      </c>
      <c r="B4413" s="3" t="s">
        <v>50</v>
      </c>
      <c r="C4413" s="4" t="s">
        <v>11</v>
      </c>
      <c r="D4413" s="4">
        <v>553</v>
      </c>
      <c r="E4413" s="4" t="s">
        <v>1</v>
      </c>
      <c r="F4413" s="5">
        <v>22.25</v>
      </c>
      <c r="G4413" s="7">
        <v>12304.25</v>
      </c>
    </row>
    <row r="4414" spans="1:7" x14ac:dyDescent="0.3">
      <c r="A4414" s="2">
        <v>43697</v>
      </c>
      <c r="B4414" s="3" t="s">
        <v>50</v>
      </c>
      <c r="C4414" s="4" t="s">
        <v>11</v>
      </c>
      <c r="D4414" s="4">
        <v>564</v>
      </c>
      <c r="E4414" s="4" t="s">
        <v>1</v>
      </c>
      <c r="F4414" s="5">
        <v>23.75</v>
      </c>
      <c r="G4414" s="7">
        <v>13395</v>
      </c>
    </row>
    <row r="4415" spans="1:7" x14ac:dyDescent="0.3">
      <c r="A4415" s="2">
        <v>43703</v>
      </c>
      <c r="B4415" s="3" t="s">
        <v>50</v>
      </c>
      <c r="C4415" s="4" t="s">
        <v>11</v>
      </c>
      <c r="D4415" s="4">
        <v>1058</v>
      </c>
      <c r="E4415" s="4" t="s">
        <v>1</v>
      </c>
      <c r="F4415" s="5">
        <v>22</v>
      </c>
      <c r="G4415" s="7">
        <v>23276</v>
      </c>
    </row>
    <row r="4416" spans="1:7" x14ac:dyDescent="0.3">
      <c r="A4416" s="2">
        <v>43708</v>
      </c>
      <c r="B4416" s="3" t="s">
        <v>50</v>
      </c>
      <c r="C4416" s="4" t="s">
        <v>11</v>
      </c>
      <c r="D4416" s="4">
        <v>566</v>
      </c>
      <c r="E4416" s="4" t="s">
        <v>1</v>
      </c>
      <c r="F4416" s="5">
        <v>23.5</v>
      </c>
      <c r="G4416" s="7">
        <v>13301</v>
      </c>
    </row>
    <row r="4417" spans="1:7" x14ac:dyDescent="0.3">
      <c r="A4417" s="2">
        <v>43708</v>
      </c>
      <c r="B4417" s="3" t="s">
        <v>50</v>
      </c>
      <c r="C4417" s="4" t="s">
        <v>11</v>
      </c>
      <c r="D4417" s="4">
        <v>548</v>
      </c>
      <c r="E4417" s="4" t="s">
        <v>1</v>
      </c>
      <c r="F4417" s="5">
        <v>23.5</v>
      </c>
      <c r="G4417" s="7">
        <v>12878</v>
      </c>
    </row>
    <row r="4418" spans="1:7" x14ac:dyDescent="0.3">
      <c r="A4418" s="2">
        <v>43708</v>
      </c>
      <c r="B4418" s="3" t="s">
        <v>50</v>
      </c>
      <c r="C4418" s="4" t="s">
        <v>11</v>
      </c>
      <c r="D4418" s="4">
        <v>490</v>
      </c>
      <c r="E4418" s="4" t="s">
        <v>1</v>
      </c>
      <c r="F4418" s="5">
        <v>23.5</v>
      </c>
      <c r="G4418" s="7">
        <v>11515</v>
      </c>
    </row>
    <row r="4419" spans="1:7" x14ac:dyDescent="0.3">
      <c r="A4419" s="2">
        <v>43711</v>
      </c>
      <c r="B4419" s="3" t="s">
        <v>50</v>
      </c>
      <c r="C4419" s="4" t="s">
        <v>11</v>
      </c>
      <c r="D4419" s="4">
        <v>696</v>
      </c>
      <c r="E4419" s="4" t="s">
        <v>1</v>
      </c>
      <c r="F4419" s="5">
        <v>23.5</v>
      </c>
      <c r="G4419" s="7">
        <v>16356</v>
      </c>
    </row>
    <row r="4420" spans="1:7" x14ac:dyDescent="0.3">
      <c r="A4420" s="2">
        <v>43711</v>
      </c>
      <c r="B4420" s="3" t="s">
        <v>50</v>
      </c>
      <c r="C4420" s="4" t="s">
        <v>11</v>
      </c>
      <c r="D4420" s="4">
        <v>643</v>
      </c>
      <c r="E4420" s="4" t="s">
        <v>1</v>
      </c>
      <c r="F4420" s="5">
        <v>22</v>
      </c>
      <c r="G4420" s="7">
        <v>14146</v>
      </c>
    </row>
    <row r="4421" spans="1:7" x14ac:dyDescent="0.3">
      <c r="A4421" s="2">
        <v>43711</v>
      </c>
      <c r="B4421" s="3" t="s">
        <v>50</v>
      </c>
      <c r="C4421" s="4" t="s">
        <v>11</v>
      </c>
      <c r="D4421" s="4">
        <v>736</v>
      </c>
      <c r="E4421" s="4" t="s">
        <v>1</v>
      </c>
      <c r="F4421" s="5">
        <v>23.5</v>
      </c>
      <c r="G4421" s="7">
        <v>17296</v>
      </c>
    </row>
    <row r="4422" spans="1:7" x14ac:dyDescent="0.3">
      <c r="A4422" s="2">
        <v>43712</v>
      </c>
      <c r="B4422" s="3" t="s">
        <v>50</v>
      </c>
      <c r="C4422" s="4" t="s">
        <v>11</v>
      </c>
      <c r="D4422" s="4">
        <v>425</v>
      </c>
      <c r="E4422" s="4" t="s">
        <v>1</v>
      </c>
      <c r="F4422" s="5">
        <v>28</v>
      </c>
      <c r="G4422" s="7">
        <v>11900</v>
      </c>
    </row>
    <row r="4423" spans="1:7" x14ac:dyDescent="0.3">
      <c r="A4423" s="2">
        <v>43712</v>
      </c>
      <c r="B4423" s="3" t="s">
        <v>50</v>
      </c>
      <c r="C4423" s="4" t="s">
        <v>11</v>
      </c>
      <c r="D4423" s="4">
        <v>570</v>
      </c>
      <c r="E4423" s="4" t="s">
        <v>1</v>
      </c>
      <c r="F4423" s="5">
        <v>23.5</v>
      </c>
      <c r="G4423" s="7">
        <v>13395</v>
      </c>
    </row>
    <row r="4424" spans="1:7" x14ac:dyDescent="0.3">
      <c r="A4424" s="2">
        <v>43712</v>
      </c>
      <c r="B4424" s="3" t="s">
        <v>50</v>
      </c>
      <c r="C4424" s="4" t="s">
        <v>11</v>
      </c>
      <c r="D4424" s="4">
        <v>272</v>
      </c>
      <c r="E4424" s="4" t="s">
        <v>1</v>
      </c>
      <c r="F4424" s="5">
        <v>28</v>
      </c>
      <c r="G4424" s="7">
        <v>7616</v>
      </c>
    </row>
    <row r="4425" spans="1:7" x14ac:dyDescent="0.3">
      <c r="A4425" s="2">
        <v>43714</v>
      </c>
      <c r="B4425" s="3" t="s">
        <v>50</v>
      </c>
      <c r="C4425" s="4" t="s">
        <v>11</v>
      </c>
      <c r="D4425" s="4">
        <v>477</v>
      </c>
      <c r="E4425" s="4" t="s">
        <v>1</v>
      </c>
      <c r="F4425" s="5">
        <v>22</v>
      </c>
      <c r="G4425" s="7">
        <v>10494</v>
      </c>
    </row>
    <row r="4426" spans="1:7" x14ac:dyDescent="0.3">
      <c r="A4426" s="2">
        <v>43714</v>
      </c>
      <c r="B4426" s="3" t="s">
        <v>50</v>
      </c>
      <c r="C4426" s="4" t="s">
        <v>11</v>
      </c>
      <c r="D4426" s="4">
        <v>539</v>
      </c>
      <c r="E4426" s="4" t="s">
        <v>1</v>
      </c>
      <c r="F4426" s="5">
        <v>22</v>
      </c>
      <c r="G4426" s="7">
        <v>11858</v>
      </c>
    </row>
    <row r="4427" spans="1:7" x14ac:dyDescent="0.3">
      <c r="A4427" s="2">
        <v>43714</v>
      </c>
      <c r="B4427" s="3" t="s">
        <v>50</v>
      </c>
      <c r="C4427" s="4" t="s">
        <v>11</v>
      </c>
      <c r="D4427" s="4">
        <v>571</v>
      </c>
      <c r="E4427" s="4" t="s">
        <v>1</v>
      </c>
      <c r="F4427" s="5">
        <v>22</v>
      </c>
      <c r="G4427" s="7">
        <v>12562</v>
      </c>
    </row>
    <row r="4428" spans="1:7" x14ac:dyDescent="0.3">
      <c r="A4428" s="2">
        <v>43714</v>
      </c>
      <c r="B4428" s="3" t="s">
        <v>50</v>
      </c>
      <c r="C4428" s="4" t="s">
        <v>11</v>
      </c>
      <c r="D4428" s="4">
        <v>679</v>
      </c>
      <c r="E4428" s="4" t="s">
        <v>1</v>
      </c>
      <c r="F4428" s="5">
        <v>22</v>
      </c>
      <c r="G4428" s="7">
        <v>14938</v>
      </c>
    </row>
    <row r="4429" spans="1:7" x14ac:dyDescent="0.3">
      <c r="A4429" s="2">
        <v>43719</v>
      </c>
      <c r="B4429" s="3" t="s">
        <v>50</v>
      </c>
      <c r="C4429" s="4" t="s">
        <v>11</v>
      </c>
      <c r="D4429" s="4">
        <v>586</v>
      </c>
      <c r="E4429" s="4" t="s">
        <v>1</v>
      </c>
      <c r="F4429" s="5">
        <v>22</v>
      </c>
      <c r="G4429" s="7">
        <v>12892</v>
      </c>
    </row>
    <row r="4430" spans="1:7" x14ac:dyDescent="0.3">
      <c r="A4430" s="2">
        <v>43719</v>
      </c>
      <c r="B4430" s="3" t="s">
        <v>50</v>
      </c>
      <c r="C4430" s="4" t="s">
        <v>11</v>
      </c>
      <c r="D4430" s="4">
        <v>670</v>
      </c>
      <c r="E4430" s="4" t="s">
        <v>1</v>
      </c>
      <c r="F4430" s="5">
        <v>22</v>
      </c>
      <c r="G4430" s="7">
        <v>14740</v>
      </c>
    </row>
    <row r="4431" spans="1:7" x14ac:dyDescent="0.3">
      <c r="A4431" s="2">
        <v>43719</v>
      </c>
      <c r="B4431" s="3" t="s">
        <v>50</v>
      </c>
      <c r="C4431" s="4" t="s">
        <v>11</v>
      </c>
      <c r="D4431" s="4">
        <v>635</v>
      </c>
      <c r="E4431" s="4" t="s">
        <v>1</v>
      </c>
      <c r="F4431" s="5">
        <v>28.5</v>
      </c>
      <c r="G4431" s="7">
        <v>18097.5</v>
      </c>
    </row>
    <row r="4432" spans="1:7" x14ac:dyDescent="0.3">
      <c r="A4432" s="2">
        <v>43719</v>
      </c>
      <c r="B4432" s="3" t="s">
        <v>50</v>
      </c>
      <c r="C4432" s="4" t="s">
        <v>11</v>
      </c>
      <c r="D4432" s="4">
        <v>596</v>
      </c>
      <c r="E4432" s="4" t="s">
        <v>1</v>
      </c>
      <c r="F4432" s="5">
        <v>21.5</v>
      </c>
      <c r="G4432" s="7">
        <v>12814</v>
      </c>
    </row>
    <row r="4433" spans="1:7" x14ac:dyDescent="0.3">
      <c r="A4433" s="2">
        <v>43720</v>
      </c>
      <c r="B4433" s="3" t="s">
        <v>50</v>
      </c>
      <c r="C4433" s="4" t="s">
        <v>11</v>
      </c>
      <c r="D4433" s="4">
        <v>707</v>
      </c>
      <c r="E4433" s="4" t="s">
        <v>1</v>
      </c>
      <c r="F4433" s="5">
        <v>21.5</v>
      </c>
      <c r="G4433" s="7">
        <v>15200.5</v>
      </c>
    </row>
    <row r="4434" spans="1:7" x14ac:dyDescent="0.3">
      <c r="A4434" s="2">
        <v>43720</v>
      </c>
      <c r="B4434" s="3" t="s">
        <v>50</v>
      </c>
      <c r="C4434" s="4" t="s">
        <v>11</v>
      </c>
      <c r="D4434" s="4">
        <v>604</v>
      </c>
      <c r="E4434" s="4" t="s">
        <v>1</v>
      </c>
      <c r="F4434" s="5">
        <v>21.5</v>
      </c>
      <c r="G4434" s="7">
        <v>12986</v>
      </c>
    </row>
    <row r="4435" spans="1:7" x14ac:dyDescent="0.3">
      <c r="A4435" s="2">
        <v>43720</v>
      </c>
      <c r="B4435" s="3" t="s">
        <v>50</v>
      </c>
      <c r="C4435" s="4" t="s">
        <v>11</v>
      </c>
      <c r="D4435" s="4">
        <v>549</v>
      </c>
      <c r="E4435" s="4" t="s">
        <v>1</v>
      </c>
      <c r="F4435" s="5">
        <v>21.5</v>
      </c>
      <c r="G4435" s="7">
        <v>11803.5</v>
      </c>
    </row>
    <row r="4436" spans="1:7" x14ac:dyDescent="0.3">
      <c r="A4436" s="2">
        <v>43720</v>
      </c>
      <c r="B4436" s="3" t="s">
        <v>50</v>
      </c>
      <c r="C4436" s="4" t="s">
        <v>11</v>
      </c>
      <c r="D4436" s="4">
        <v>948</v>
      </c>
      <c r="E4436" s="4" t="s">
        <v>1</v>
      </c>
      <c r="F4436" s="5">
        <v>27</v>
      </c>
      <c r="G4436" s="7">
        <v>25596</v>
      </c>
    </row>
    <row r="4437" spans="1:7" x14ac:dyDescent="0.3">
      <c r="A4437" s="2">
        <v>43721</v>
      </c>
      <c r="B4437" s="3" t="s">
        <v>50</v>
      </c>
      <c r="C4437" s="4" t="s">
        <v>11</v>
      </c>
      <c r="D4437" s="4">
        <v>604</v>
      </c>
      <c r="E4437" s="4" t="s">
        <v>1</v>
      </c>
      <c r="F4437" s="5">
        <v>21.5</v>
      </c>
      <c r="G4437" s="7">
        <v>12986</v>
      </c>
    </row>
    <row r="4438" spans="1:7" x14ac:dyDescent="0.3">
      <c r="A4438" s="2">
        <v>43721</v>
      </c>
      <c r="B4438" s="3" t="s">
        <v>50</v>
      </c>
      <c r="C4438" s="4" t="s">
        <v>11</v>
      </c>
      <c r="D4438" s="4">
        <v>553</v>
      </c>
      <c r="E4438" s="4" t="s">
        <v>1</v>
      </c>
      <c r="F4438" s="5">
        <v>23.5</v>
      </c>
      <c r="G4438" s="7">
        <v>12995.5</v>
      </c>
    </row>
    <row r="4439" spans="1:7" x14ac:dyDescent="0.3">
      <c r="A4439" s="2">
        <v>43721</v>
      </c>
      <c r="B4439" s="3" t="s">
        <v>50</v>
      </c>
      <c r="C4439" s="4" t="s">
        <v>11</v>
      </c>
      <c r="D4439" s="4">
        <v>716</v>
      </c>
      <c r="E4439" s="4" t="s">
        <v>1</v>
      </c>
      <c r="F4439" s="5">
        <v>21.5</v>
      </c>
      <c r="G4439" s="7">
        <v>15394</v>
      </c>
    </row>
    <row r="4440" spans="1:7" x14ac:dyDescent="0.3">
      <c r="A4440" s="2">
        <v>43724</v>
      </c>
      <c r="B4440" s="3" t="s">
        <v>50</v>
      </c>
      <c r="C4440" s="4" t="s">
        <v>11</v>
      </c>
      <c r="D4440" s="4">
        <v>570</v>
      </c>
      <c r="E4440" s="4" t="s">
        <v>1</v>
      </c>
      <c r="F4440" s="5">
        <v>23.5</v>
      </c>
      <c r="G4440" s="7">
        <v>13395</v>
      </c>
    </row>
    <row r="4441" spans="1:7" x14ac:dyDescent="0.3">
      <c r="A4441" s="2">
        <v>43725</v>
      </c>
      <c r="B4441" s="3" t="s">
        <v>50</v>
      </c>
      <c r="C4441" s="4" t="s">
        <v>11</v>
      </c>
      <c r="D4441" s="4">
        <v>321</v>
      </c>
      <c r="E4441" s="4" t="s">
        <v>1</v>
      </c>
      <c r="F4441" s="5">
        <v>27.5</v>
      </c>
      <c r="G4441" s="7">
        <v>8827.5</v>
      </c>
    </row>
    <row r="4442" spans="1:7" x14ac:dyDescent="0.3">
      <c r="A4442" s="2">
        <v>43725</v>
      </c>
      <c r="B4442" s="3" t="s">
        <v>50</v>
      </c>
      <c r="C4442" s="4" t="s">
        <v>11</v>
      </c>
      <c r="D4442" s="4">
        <v>550</v>
      </c>
      <c r="E4442" s="4" t="s">
        <v>1</v>
      </c>
      <c r="F4442" s="5">
        <v>21.5</v>
      </c>
      <c r="G4442" s="7">
        <v>11825</v>
      </c>
    </row>
    <row r="4443" spans="1:7" x14ac:dyDescent="0.3">
      <c r="A4443" s="2">
        <v>43731</v>
      </c>
      <c r="B4443" s="3" t="s">
        <v>50</v>
      </c>
      <c r="C4443" s="4" t="s">
        <v>11</v>
      </c>
      <c r="D4443" s="4">
        <v>669</v>
      </c>
      <c r="E4443" s="4" t="s">
        <v>1</v>
      </c>
      <c r="F4443" s="5">
        <v>23</v>
      </c>
      <c r="G4443" s="7">
        <v>15387</v>
      </c>
    </row>
    <row r="4444" spans="1:7" x14ac:dyDescent="0.3">
      <c r="A4444" s="2">
        <v>43731</v>
      </c>
      <c r="B4444" s="3" t="s">
        <v>50</v>
      </c>
      <c r="C4444" s="4" t="s">
        <v>11</v>
      </c>
      <c r="D4444" s="4">
        <v>585</v>
      </c>
      <c r="E4444" s="4" t="s">
        <v>1</v>
      </c>
      <c r="F4444" s="5">
        <v>23</v>
      </c>
      <c r="G4444" s="7">
        <v>13455</v>
      </c>
    </row>
    <row r="4445" spans="1:7" x14ac:dyDescent="0.3">
      <c r="A4445" s="2">
        <v>43732</v>
      </c>
      <c r="B4445" s="3" t="s">
        <v>50</v>
      </c>
      <c r="C4445" s="4" t="s">
        <v>11</v>
      </c>
      <c r="D4445" s="4">
        <v>576</v>
      </c>
      <c r="E4445" s="4" t="s">
        <v>1</v>
      </c>
      <c r="F4445" s="5">
        <v>21</v>
      </c>
      <c r="G4445" s="7">
        <v>12096</v>
      </c>
    </row>
    <row r="4446" spans="1:7" x14ac:dyDescent="0.3">
      <c r="A4446" s="2">
        <v>43734</v>
      </c>
      <c r="B4446" s="3" t="s">
        <v>50</v>
      </c>
      <c r="C4446" s="4" t="s">
        <v>11</v>
      </c>
      <c r="D4446" s="4">
        <v>650</v>
      </c>
      <c r="E4446" s="4" t="s">
        <v>1</v>
      </c>
      <c r="F4446" s="5">
        <v>27.75</v>
      </c>
      <c r="G4446" s="7">
        <v>18037.5</v>
      </c>
    </row>
    <row r="4447" spans="1:7" x14ac:dyDescent="0.3">
      <c r="A4447" s="2">
        <v>43734</v>
      </c>
      <c r="B4447" s="3" t="s">
        <v>50</v>
      </c>
      <c r="C4447" s="4" t="s">
        <v>11</v>
      </c>
      <c r="D4447" s="4">
        <v>264</v>
      </c>
      <c r="E4447" s="4" t="s">
        <v>1</v>
      </c>
      <c r="F4447" s="5">
        <v>21</v>
      </c>
      <c r="G4447" s="7">
        <v>5544</v>
      </c>
    </row>
    <row r="4448" spans="1:7" x14ac:dyDescent="0.3">
      <c r="A4448" s="2">
        <v>43735</v>
      </c>
      <c r="B4448" s="3" t="s">
        <v>50</v>
      </c>
      <c r="C4448" s="4" t="s">
        <v>11</v>
      </c>
      <c r="D4448" s="4">
        <v>767</v>
      </c>
      <c r="E4448" s="4" t="s">
        <v>1</v>
      </c>
      <c r="F4448" s="5">
        <v>27</v>
      </c>
      <c r="G4448" s="7">
        <v>20709</v>
      </c>
    </row>
    <row r="4449" spans="1:7" x14ac:dyDescent="0.3">
      <c r="A4449" s="2">
        <v>43735</v>
      </c>
      <c r="B4449" s="3" t="s">
        <v>50</v>
      </c>
      <c r="C4449" s="4" t="s">
        <v>11</v>
      </c>
      <c r="D4449" s="4">
        <v>612</v>
      </c>
      <c r="E4449" s="4" t="s">
        <v>1</v>
      </c>
      <c r="F4449" s="5">
        <v>22.5</v>
      </c>
      <c r="G4449" s="7">
        <v>13770</v>
      </c>
    </row>
    <row r="4450" spans="1:7" x14ac:dyDescent="0.3">
      <c r="A4450" s="2">
        <v>43735</v>
      </c>
      <c r="B4450" s="3" t="s">
        <v>50</v>
      </c>
      <c r="C4450" s="4" t="s">
        <v>11</v>
      </c>
      <c r="D4450" s="4">
        <v>315</v>
      </c>
      <c r="E4450" s="4" t="s">
        <v>1</v>
      </c>
      <c r="F4450" s="5">
        <v>28.5</v>
      </c>
      <c r="G4450" s="7">
        <v>8977.5</v>
      </c>
    </row>
    <row r="4451" spans="1:7" x14ac:dyDescent="0.3">
      <c r="A4451" s="2">
        <v>43735</v>
      </c>
      <c r="B4451" s="3" t="s">
        <v>50</v>
      </c>
      <c r="C4451" s="4" t="s">
        <v>11</v>
      </c>
      <c r="D4451" s="4">
        <v>614</v>
      </c>
      <c r="E4451" s="4" t="s">
        <v>1</v>
      </c>
      <c r="F4451" s="5">
        <v>21</v>
      </c>
      <c r="G4451" s="7">
        <v>12894</v>
      </c>
    </row>
    <row r="4452" spans="1:7" x14ac:dyDescent="0.3">
      <c r="A4452" s="2">
        <v>43735</v>
      </c>
      <c r="B4452" s="3" t="s">
        <v>50</v>
      </c>
      <c r="C4452" s="4" t="s">
        <v>11</v>
      </c>
      <c r="D4452" s="4">
        <v>380</v>
      </c>
      <c r="E4452" s="4" t="s">
        <v>1</v>
      </c>
      <c r="F4452" s="5">
        <v>27.5</v>
      </c>
      <c r="G4452" s="7">
        <v>10450</v>
      </c>
    </row>
    <row r="4453" spans="1:7" x14ac:dyDescent="0.3">
      <c r="A4453" s="2">
        <v>43736</v>
      </c>
      <c r="B4453" s="3" t="s">
        <v>50</v>
      </c>
      <c r="C4453" s="4" t="s">
        <v>11</v>
      </c>
      <c r="D4453" s="4">
        <v>604</v>
      </c>
      <c r="E4453" s="4" t="s">
        <v>1</v>
      </c>
      <c r="F4453" s="5">
        <v>27.5</v>
      </c>
      <c r="G4453" s="7">
        <v>16610</v>
      </c>
    </row>
    <row r="4454" spans="1:7" x14ac:dyDescent="0.3">
      <c r="A4454" s="2">
        <v>43738</v>
      </c>
      <c r="B4454" s="3" t="s">
        <v>50</v>
      </c>
      <c r="C4454" s="4" t="s">
        <v>11</v>
      </c>
      <c r="D4454" s="4">
        <v>583</v>
      </c>
      <c r="E4454" s="4" t="s">
        <v>1</v>
      </c>
      <c r="F4454" s="5">
        <v>21.25</v>
      </c>
      <c r="G4454" s="7">
        <v>12388.75</v>
      </c>
    </row>
    <row r="4455" spans="1:7" x14ac:dyDescent="0.3">
      <c r="A4455" s="2">
        <v>43738</v>
      </c>
      <c r="B4455" s="3" t="s">
        <v>50</v>
      </c>
      <c r="C4455" s="4" t="s">
        <v>11</v>
      </c>
      <c r="D4455" s="4">
        <v>523</v>
      </c>
      <c r="E4455" s="4" t="s">
        <v>1</v>
      </c>
      <c r="F4455" s="5">
        <v>22.5</v>
      </c>
      <c r="G4455" s="7">
        <v>11767.5</v>
      </c>
    </row>
    <row r="4456" spans="1:7" x14ac:dyDescent="0.3">
      <c r="A4456" s="2">
        <v>43738</v>
      </c>
      <c r="B4456" s="3" t="s">
        <v>50</v>
      </c>
      <c r="C4456" s="4" t="s">
        <v>11</v>
      </c>
      <c r="D4456" s="4">
        <v>231</v>
      </c>
      <c r="E4456" s="4" t="s">
        <v>1</v>
      </c>
      <c r="F4456" s="5">
        <v>21.25</v>
      </c>
      <c r="G4456" s="7">
        <v>4908.75</v>
      </c>
    </row>
    <row r="4457" spans="1:7" x14ac:dyDescent="0.3">
      <c r="A4457" s="2">
        <v>43739</v>
      </c>
      <c r="B4457" s="3" t="s">
        <v>50</v>
      </c>
      <c r="C4457" s="4" t="s">
        <v>11</v>
      </c>
      <c r="D4457" s="4">
        <v>646</v>
      </c>
      <c r="E4457" s="4" t="s">
        <v>1</v>
      </c>
      <c r="F4457" s="5">
        <v>21.5</v>
      </c>
      <c r="G4457" s="7">
        <v>13889</v>
      </c>
    </row>
    <row r="4458" spans="1:7" x14ac:dyDescent="0.3">
      <c r="A4458" s="2">
        <v>43739</v>
      </c>
      <c r="B4458" s="3" t="s">
        <v>50</v>
      </c>
      <c r="C4458" s="4" t="s">
        <v>11</v>
      </c>
      <c r="D4458" s="4">
        <v>324</v>
      </c>
      <c r="E4458" s="4" t="s">
        <v>1</v>
      </c>
      <c r="F4458" s="5">
        <v>28</v>
      </c>
      <c r="G4458" s="7">
        <v>9072</v>
      </c>
    </row>
    <row r="4459" spans="1:7" x14ac:dyDescent="0.3">
      <c r="A4459" s="2">
        <v>43739</v>
      </c>
      <c r="B4459" s="3" t="s">
        <v>50</v>
      </c>
      <c r="C4459" s="4" t="s">
        <v>11</v>
      </c>
      <c r="D4459" s="4">
        <v>511</v>
      </c>
      <c r="E4459" s="4" t="s">
        <v>1</v>
      </c>
      <c r="F4459" s="5">
        <v>22.5</v>
      </c>
      <c r="G4459" s="7">
        <v>11497.5</v>
      </c>
    </row>
    <row r="4460" spans="1:7" x14ac:dyDescent="0.3">
      <c r="A4460" s="2">
        <v>43742</v>
      </c>
      <c r="B4460" s="3" t="s">
        <v>50</v>
      </c>
      <c r="C4460" s="4" t="s">
        <v>11</v>
      </c>
      <c r="D4460" s="4">
        <v>576</v>
      </c>
      <c r="E4460" s="4" t="s">
        <v>1</v>
      </c>
      <c r="F4460" s="5">
        <v>21.5</v>
      </c>
      <c r="G4460" s="7">
        <v>12384</v>
      </c>
    </row>
    <row r="4461" spans="1:7" x14ac:dyDescent="0.3">
      <c r="A4461" s="2">
        <v>43742</v>
      </c>
      <c r="B4461" s="3" t="s">
        <v>50</v>
      </c>
      <c r="C4461" s="4" t="s">
        <v>11</v>
      </c>
      <c r="D4461" s="4">
        <v>608</v>
      </c>
      <c r="E4461" s="4" t="s">
        <v>1</v>
      </c>
      <c r="F4461" s="5">
        <v>21.5</v>
      </c>
      <c r="G4461" s="7">
        <v>13072</v>
      </c>
    </row>
    <row r="4462" spans="1:7" x14ac:dyDescent="0.3">
      <c r="A4462" s="2">
        <v>43752</v>
      </c>
      <c r="B4462" s="3" t="s">
        <v>50</v>
      </c>
      <c r="C4462" s="4" t="s">
        <v>11</v>
      </c>
      <c r="D4462" s="4">
        <v>477</v>
      </c>
      <c r="E4462" s="4" t="s">
        <v>1</v>
      </c>
      <c r="F4462" s="5">
        <v>21</v>
      </c>
      <c r="G4462" s="7">
        <v>10017</v>
      </c>
    </row>
    <row r="4463" spans="1:7" x14ac:dyDescent="0.3">
      <c r="A4463" s="2">
        <v>43752</v>
      </c>
      <c r="B4463" s="3" t="s">
        <v>50</v>
      </c>
      <c r="C4463" s="4" t="s">
        <v>11</v>
      </c>
      <c r="D4463" s="4">
        <v>867</v>
      </c>
      <c r="E4463" s="4" t="s">
        <v>1</v>
      </c>
      <c r="F4463" s="5">
        <v>21</v>
      </c>
      <c r="G4463" s="7">
        <v>18207</v>
      </c>
    </row>
    <row r="4464" spans="1:7" x14ac:dyDescent="0.3">
      <c r="A4464" s="2">
        <v>43752</v>
      </c>
      <c r="B4464" s="3" t="s">
        <v>50</v>
      </c>
      <c r="C4464" s="4" t="s">
        <v>11</v>
      </c>
      <c r="D4464" s="4">
        <v>1277</v>
      </c>
      <c r="E4464" s="4" t="s">
        <v>1</v>
      </c>
      <c r="F4464" s="5">
        <v>22.5</v>
      </c>
      <c r="G4464" s="7">
        <v>28732.5</v>
      </c>
    </row>
    <row r="4465" spans="1:7" x14ac:dyDescent="0.3">
      <c r="A4465" s="2">
        <v>43752</v>
      </c>
      <c r="B4465" s="3" t="s">
        <v>50</v>
      </c>
      <c r="C4465" s="4" t="s">
        <v>11</v>
      </c>
      <c r="D4465" s="4">
        <v>843</v>
      </c>
      <c r="E4465" s="4" t="s">
        <v>1</v>
      </c>
      <c r="F4465" s="5">
        <v>22.5</v>
      </c>
      <c r="G4465" s="7">
        <v>18967.5</v>
      </c>
    </row>
    <row r="4466" spans="1:7" x14ac:dyDescent="0.3">
      <c r="A4466" s="2">
        <v>43752</v>
      </c>
      <c r="B4466" s="3" t="s">
        <v>50</v>
      </c>
      <c r="C4466" s="4" t="s">
        <v>11</v>
      </c>
      <c r="D4466" s="4">
        <v>194</v>
      </c>
      <c r="E4466" s="4" t="s">
        <v>1</v>
      </c>
      <c r="F4466" s="5">
        <v>22.5</v>
      </c>
      <c r="G4466" s="7">
        <v>4365</v>
      </c>
    </row>
    <row r="4467" spans="1:7" x14ac:dyDescent="0.3">
      <c r="A4467" s="2">
        <v>43752</v>
      </c>
      <c r="B4467" s="3" t="s">
        <v>50</v>
      </c>
      <c r="C4467" s="4" t="s">
        <v>11</v>
      </c>
      <c r="D4467" s="4">
        <v>1429</v>
      </c>
      <c r="E4467" s="4" t="s">
        <v>1</v>
      </c>
      <c r="F4467" s="5">
        <v>21</v>
      </c>
      <c r="G4467" s="7">
        <v>30009</v>
      </c>
    </row>
    <row r="4468" spans="1:7" x14ac:dyDescent="0.3">
      <c r="A4468" s="2">
        <v>43754</v>
      </c>
      <c r="B4468" s="3" t="s">
        <v>50</v>
      </c>
      <c r="C4468" s="4" t="s">
        <v>11</v>
      </c>
      <c r="D4468" s="4">
        <v>925</v>
      </c>
      <c r="E4468" s="4" t="s">
        <v>1</v>
      </c>
      <c r="F4468" s="5">
        <v>21</v>
      </c>
      <c r="G4468" s="7">
        <v>19425</v>
      </c>
    </row>
    <row r="4469" spans="1:7" x14ac:dyDescent="0.3">
      <c r="A4469" s="2">
        <v>43760</v>
      </c>
      <c r="B4469" s="3" t="s">
        <v>50</v>
      </c>
      <c r="C4469" s="4" t="s">
        <v>11</v>
      </c>
      <c r="D4469" s="4">
        <v>531</v>
      </c>
      <c r="E4469" s="4" t="s">
        <v>1</v>
      </c>
      <c r="F4469" s="5">
        <v>21.5</v>
      </c>
      <c r="G4469" s="7">
        <v>11416.5</v>
      </c>
    </row>
    <row r="4470" spans="1:7" x14ac:dyDescent="0.3">
      <c r="A4470" s="2">
        <v>43760</v>
      </c>
      <c r="B4470" s="3" t="s">
        <v>50</v>
      </c>
      <c r="C4470" s="4" t="s">
        <v>11</v>
      </c>
      <c r="D4470" s="4">
        <v>663</v>
      </c>
      <c r="E4470" s="4" t="s">
        <v>1</v>
      </c>
      <c r="F4470" s="5">
        <v>26.5</v>
      </c>
      <c r="G4470" s="7">
        <v>17569.5</v>
      </c>
    </row>
    <row r="4471" spans="1:7" x14ac:dyDescent="0.3">
      <c r="A4471" s="2">
        <v>43760</v>
      </c>
      <c r="B4471" s="3" t="s">
        <v>50</v>
      </c>
      <c r="C4471" s="4" t="s">
        <v>11</v>
      </c>
      <c r="D4471" s="4">
        <v>523</v>
      </c>
      <c r="E4471" s="4" t="s">
        <v>1</v>
      </c>
      <c r="F4471" s="5">
        <v>20.25</v>
      </c>
      <c r="G4471" s="7">
        <v>10590.75</v>
      </c>
    </row>
    <row r="4472" spans="1:7" x14ac:dyDescent="0.3">
      <c r="A4472" s="2">
        <v>43760</v>
      </c>
      <c r="B4472" s="3" t="s">
        <v>50</v>
      </c>
      <c r="C4472" s="4" t="s">
        <v>11</v>
      </c>
      <c r="D4472" s="4">
        <v>1066</v>
      </c>
      <c r="E4472" s="4" t="s">
        <v>1</v>
      </c>
      <c r="F4472" s="5">
        <v>20.5</v>
      </c>
      <c r="G4472" s="7">
        <v>21853</v>
      </c>
    </row>
    <row r="4473" spans="1:7" x14ac:dyDescent="0.3">
      <c r="A4473" s="2">
        <v>43785</v>
      </c>
      <c r="B4473" s="3" t="s">
        <v>50</v>
      </c>
      <c r="C4473" s="4" t="s">
        <v>11</v>
      </c>
      <c r="D4473" s="4">
        <v>603</v>
      </c>
      <c r="E4473" s="4" t="s">
        <v>1</v>
      </c>
      <c r="F4473" s="5">
        <v>22.5</v>
      </c>
      <c r="G4473" s="7">
        <v>13567.5</v>
      </c>
    </row>
    <row r="4474" spans="1:7" x14ac:dyDescent="0.3">
      <c r="A4474" s="2">
        <v>43785</v>
      </c>
      <c r="B4474" s="3" t="s">
        <v>50</v>
      </c>
      <c r="C4474" s="4" t="s">
        <v>11</v>
      </c>
      <c r="D4474" s="4">
        <v>631</v>
      </c>
      <c r="E4474" s="4" t="s">
        <v>1</v>
      </c>
      <c r="F4474" s="5">
        <v>21</v>
      </c>
      <c r="G4474" s="7">
        <v>13251</v>
      </c>
    </row>
    <row r="4475" spans="1:7" x14ac:dyDescent="0.3">
      <c r="A4475" s="2">
        <v>43787</v>
      </c>
      <c r="B4475" s="3" t="s">
        <v>50</v>
      </c>
      <c r="C4475" s="4" t="s">
        <v>11</v>
      </c>
      <c r="D4475" s="4">
        <v>523</v>
      </c>
      <c r="E4475" s="4" t="s">
        <v>1</v>
      </c>
      <c r="F4475" s="5">
        <v>27.5</v>
      </c>
      <c r="G4475" s="7">
        <v>14382.5</v>
      </c>
    </row>
    <row r="4476" spans="1:7" x14ac:dyDescent="0.3">
      <c r="A4476" s="2">
        <v>43787</v>
      </c>
      <c r="B4476" s="3" t="s">
        <v>50</v>
      </c>
      <c r="C4476" s="4" t="s">
        <v>11</v>
      </c>
      <c r="D4476" s="4">
        <v>425</v>
      </c>
      <c r="E4476" s="4" t="s">
        <v>1</v>
      </c>
      <c r="F4476" s="5">
        <v>20</v>
      </c>
      <c r="G4476" s="7">
        <v>8500</v>
      </c>
    </row>
    <row r="4477" spans="1:7" x14ac:dyDescent="0.3">
      <c r="A4477" s="2">
        <v>43801</v>
      </c>
      <c r="B4477" s="3" t="s">
        <v>50</v>
      </c>
      <c r="C4477" s="4" t="s">
        <v>11</v>
      </c>
      <c r="D4477" s="4">
        <v>501</v>
      </c>
      <c r="E4477" s="4" t="s">
        <v>1</v>
      </c>
      <c r="F4477" s="5">
        <v>21</v>
      </c>
      <c r="G4477" s="7">
        <v>10521</v>
      </c>
    </row>
    <row r="4478" spans="1:7" x14ac:dyDescent="0.3">
      <c r="A4478" s="2">
        <v>43801</v>
      </c>
      <c r="B4478" s="3" t="s">
        <v>50</v>
      </c>
      <c r="C4478" s="4" t="s">
        <v>11</v>
      </c>
      <c r="D4478" s="4">
        <v>541</v>
      </c>
      <c r="E4478" s="4" t="s">
        <v>1</v>
      </c>
      <c r="F4478" s="5">
        <v>22.25</v>
      </c>
      <c r="G4478" s="7">
        <v>12037.25</v>
      </c>
    </row>
    <row r="4479" spans="1:7" x14ac:dyDescent="0.3">
      <c r="A4479" s="2">
        <v>43801</v>
      </c>
      <c r="B4479" s="3" t="s">
        <v>50</v>
      </c>
      <c r="C4479" s="4" t="s">
        <v>11</v>
      </c>
      <c r="D4479" s="4">
        <v>514</v>
      </c>
      <c r="E4479" s="4" t="s">
        <v>1</v>
      </c>
      <c r="F4479" s="5">
        <v>21.5</v>
      </c>
      <c r="G4479" s="7">
        <v>11051</v>
      </c>
    </row>
    <row r="4480" spans="1:7" x14ac:dyDescent="0.3">
      <c r="A4480" s="2">
        <v>43801</v>
      </c>
      <c r="B4480" s="3" t="s">
        <v>50</v>
      </c>
      <c r="C4480" s="4" t="s">
        <v>11</v>
      </c>
      <c r="D4480" s="4">
        <v>499</v>
      </c>
      <c r="E4480" s="4" t="s">
        <v>1</v>
      </c>
      <c r="F4480" s="5">
        <v>21.5</v>
      </c>
      <c r="G4480" s="7">
        <v>10728.5</v>
      </c>
    </row>
    <row r="4481" spans="1:7" x14ac:dyDescent="0.3">
      <c r="A4481" s="2">
        <v>43804</v>
      </c>
      <c r="B4481" s="3" t="s">
        <v>50</v>
      </c>
      <c r="C4481" s="4" t="s">
        <v>11</v>
      </c>
      <c r="D4481" s="4">
        <v>461</v>
      </c>
      <c r="E4481" s="4" t="s">
        <v>1</v>
      </c>
      <c r="F4481" s="5">
        <v>20.5</v>
      </c>
      <c r="G4481" s="7">
        <v>9450.5</v>
      </c>
    </row>
    <row r="4482" spans="1:7" x14ac:dyDescent="0.3">
      <c r="A4482" s="2">
        <v>43804</v>
      </c>
      <c r="B4482" s="3" t="s">
        <v>50</v>
      </c>
      <c r="C4482" s="4" t="s">
        <v>11</v>
      </c>
      <c r="D4482" s="4">
        <v>456</v>
      </c>
      <c r="E4482" s="4" t="s">
        <v>1</v>
      </c>
      <c r="F4482" s="5">
        <v>20.5</v>
      </c>
      <c r="G4482" s="7">
        <v>9348</v>
      </c>
    </row>
    <row r="4483" spans="1:7" x14ac:dyDescent="0.3">
      <c r="A4483" s="2">
        <v>43804</v>
      </c>
      <c r="B4483" s="3" t="s">
        <v>50</v>
      </c>
      <c r="C4483" s="4" t="s">
        <v>11</v>
      </c>
      <c r="D4483" s="4">
        <v>490</v>
      </c>
      <c r="E4483" s="4" t="s">
        <v>1</v>
      </c>
      <c r="F4483" s="5">
        <v>22</v>
      </c>
      <c r="G4483" s="7">
        <v>10780</v>
      </c>
    </row>
    <row r="4484" spans="1:7" x14ac:dyDescent="0.3">
      <c r="A4484" s="2">
        <v>43804</v>
      </c>
      <c r="B4484" s="3" t="s">
        <v>50</v>
      </c>
      <c r="C4484" s="4" t="s">
        <v>11</v>
      </c>
      <c r="D4484" s="4">
        <v>511</v>
      </c>
      <c r="E4484" s="4" t="s">
        <v>1</v>
      </c>
      <c r="F4484" s="5">
        <v>22</v>
      </c>
      <c r="G4484" s="7">
        <v>11242</v>
      </c>
    </row>
    <row r="4485" spans="1:7" x14ac:dyDescent="0.3">
      <c r="A4485" s="2">
        <v>43804</v>
      </c>
      <c r="B4485" s="3" t="s">
        <v>50</v>
      </c>
      <c r="C4485" s="4" t="s">
        <v>11</v>
      </c>
      <c r="D4485" s="4">
        <v>957</v>
      </c>
      <c r="E4485" s="4" t="s">
        <v>1</v>
      </c>
      <c r="F4485" s="5">
        <v>20.5</v>
      </c>
      <c r="G4485" s="7">
        <v>19618.5</v>
      </c>
    </row>
    <row r="4486" spans="1:7" x14ac:dyDescent="0.3">
      <c r="A4486" s="2">
        <v>43806</v>
      </c>
      <c r="B4486" s="3" t="s">
        <v>50</v>
      </c>
      <c r="C4486" s="4" t="s">
        <v>11</v>
      </c>
      <c r="D4486" s="4">
        <v>1039</v>
      </c>
      <c r="E4486" s="4" t="s">
        <v>1</v>
      </c>
      <c r="F4486" s="5">
        <v>20.5</v>
      </c>
      <c r="G4486" s="7">
        <v>21299.5</v>
      </c>
    </row>
    <row r="4487" spans="1:7" x14ac:dyDescent="0.3">
      <c r="A4487" s="2">
        <v>43811</v>
      </c>
      <c r="B4487" s="3" t="s">
        <v>50</v>
      </c>
      <c r="C4487" s="4" t="s">
        <v>11</v>
      </c>
      <c r="D4487" s="4">
        <v>532</v>
      </c>
      <c r="E4487" s="4" t="s">
        <v>1</v>
      </c>
      <c r="F4487" s="5">
        <v>22.25</v>
      </c>
      <c r="G4487" s="7">
        <v>11837</v>
      </c>
    </row>
    <row r="4488" spans="1:7" x14ac:dyDescent="0.3">
      <c r="A4488" s="2">
        <v>43812</v>
      </c>
      <c r="B4488" s="3" t="s">
        <v>50</v>
      </c>
      <c r="C4488" s="4" t="s">
        <v>11</v>
      </c>
      <c r="D4488" s="4">
        <v>647</v>
      </c>
      <c r="E4488" s="4" t="s">
        <v>1</v>
      </c>
      <c r="F4488" s="5">
        <v>22</v>
      </c>
      <c r="G4488" s="7">
        <v>14234</v>
      </c>
    </row>
    <row r="4489" spans="1:7" x14ac:dyDescent="0.3">
      <c r="A4489" s="2">
        <v>43812</v>
      </c>
      <c r="B4489" s="3" t="s">
        <v>50</v>
      </c>
      <c r="C4489" s="4" t="s">
        <v>11</v>
      </c>
      <c r="D4489" s="4">
        <v>580</v>
      </c>
      <c r="E4489" s="4" t="s">
        <v>1</v>
      </c>
      <c r="F4489" s="5">
        <v>22</v>
      </c>
      <c r="G4489" s="7">
        <v>12760</v>
      </c>
    </row>
    <row r="4490" spans="1:7" x14ac:dyDescent="0.3">
      <c r="A4490" s="2">
        <v>43812</v>
      </c>
      <c r="B4490" s="3" t="s">
        <v>50</v>
      </c>
      <c r="C4490" s="4" t="s">
        <v>11</v>
      </c>
      <c r="D4490" s="4">
        <v>523</v>
      </c>
      <c r="E4490" s="4" t="s">
        <v>1</v>
      </c>
      <c r="F4490" s="5">
        <v>22</v>
      </c>
      <c r="G4490" s="7">
        <v>11506</v>
      </c>
    </row>
    <row r="4491" spans="1:7" x14ac:dyDescent="0.3">
      <c r="A4491" s="2">
        <v>43815</v>
      </c>
      <c r="B4491" s="3" t="s">
        <v>50</v>
      </c>
      <c r="C4491" s="4" t="s">
        <v>11</v>
      </c>
      <c r="D4491" s="4">
        <v>463</v>
      </c>
      <c r="E4491" s="4" t="s">
        <v>1</v>
      </c>
      <c r="F4491" s="5">
        <v>21.5</v>
      </c>
      <c r="G4491" s="7">
        <v>9954.5</v>
      </c>
    </row>
    <row r="4492" spans="1:7" x14ac:dyDescent="0.3">
      <c r="A4492" s="2">
        <v>43816</v>
      </c>
      <c r="B4492" s="3" t="s">
        <v>50</v>
      </c>
      <c r="C4492" s="4" t="s">
        <v>11</v>
      </c>
      <c r="D4492" s="4">
        <v>482</v>
      </c>
      <c r="E4492" s="4" t="s">
        <v>1</v>
      </c>
      <c r="F4492" s="5">
        <v>22</v>
      </c>
      <c r="G4492" s="7">
        <v>10604</v>
      </c>
    </row>
    <row r="4493" spans="1:7" x14ac:dyDescent="0.3">
      <c r="A4493" s="2">
        <v>43816</v>
      </c>
      <c r="B4493" s="3" t="s">
        <v>50</v>
      </c>
      <c r="C4493" s="4" t="s">
        <v>11</v>
      </c>
      <c r="D4493" s="4">
        <v>262</v>
      </c>
      <c r="E4493" s="4" t="s">
        <v>1</v>
      </c>
      <c r="F4493" s="5">
        <v>27</v>
      </c>
      <c r="G4493" s="7">
        <v>7074</v>
      </c>
    </row>
    <row r="4494" spans="1:7" x14ac:dyDescent="0.3">
      <c r="A4494" s="2">
        <v>43824</v>
      </c>
      <c r="B4494" s="3" t="s">
        <v>50</v>
      </c>
      <c r="C4494" s="4" t="s">
        <v>11</v>
      </c>
      <c r="D4494" s="4">
        <v>314</v>
      </c>
      <c r="E4494" s="4" t="s">
        <v>1</v>
      </c>
      <c r="F4494" s="5">
        <v>27</v>
      </c>
      <c r="G4494" s="7">
        <v>8478</v>
      </c>
    </row>
    <row r="4495" spans="1:7" x14ac:dyDescent="0.3">
      <c r="A4495" s="2">
        <v>43832</v>
      </c>
      <c r="B4495" s="3" t="s">
        <v>50</v>
      </c>
      <c r="C4495" s="4" t="s">
        <v>11</v>
      </c>
      <c r="D4495" s="4">
        <v>597</v>
      </c>
      <c r="E4495" s="4" t="s">
        <v>1</v>
      </c>
      <c r="F4495" s="5">
        <v>22</v>
      </c>
      <c r="G4495" s="7">
        <v>13134</v>
      </c>
    </row>
    <row r="4496" spans="1:7" x14ac:dyDescent="0.3">
      <c r="A4496" s="2">
        <v>43833</v>
      </c>
      <c r="B4496" s="3" t="s">
        <v>50</v>
      </c>
      <c r="C4496" s="4" t="s">
        <v>11</v>
      </c>
      <c r="D4496" s="4">
        <v>598</v>
      </c>
      <c r="E4496" s="4" t="s">
        <v>1</v>
      </c>
      <c r="F4496" s="5">
        <v>21</v>
      </c>
      <c r="G4496" s="7">
        <v>12558</v>
      </c>
    </row>
    <row r="4497" spans="1:7" x14ac:dyDescent="0.3">
      <c r="A4497" s="2">
        <v>43834</v>
      </c>
      <c r="B4497" s="3" t="s">
        <v>50</v>
      </c>
      <c r="C4497" s="4" t="s">
        <v>11</v>
      </c>
      <c r="D4497" s="4">
        <v>577</v>
      </c>
      <c r="E4497" s="4" t="s">
        <v>1</v>
      </c>
      <c r="F4497" s="5">
        <v>22</v>
      </c>
      <c r="G4497" s="7">
        <v>12694</v>
      </c>
    </row>
    <row r="4498" spans="1:7" x14ac:dyDescent="0.3">
      <c r="A4498" s="2">
        <v>43834</v>
      </c>
      <c r="B4498" s="3" t="s">
        <v>50</v>
      </c>
      <c r="C4498" s="4" t="s">
        <v>11</v>
      </c>
      <c r="D4498" s="4">
        <v>492</v>
      </c>
      <c r="E4498" s="4" t="s">
        <v>1</v>
      </c>
      <c r="F4498" s="5">
        <v>22</v>
      </c>
      <c r="G4498" s="7">
        <v>10824</v>
      </c>
    </row>
    <row r="4499" spans="1:7" x14ac:dyDescent="0.3">
      <c r="A4499" s="2">
        <v>43840</v>
      </c>
      <c r="B4499" s="3" t="s">
        <v>50</v>
      </c>
      <c r="C4499" s="4" t="s">
        <v>11</v>
      </c>
      <c r="D4499" s="4">
        <v>549</v>
      </c>
      <c r="E4499" s="4" t="s">
        <v>1</v>
      </c>
      <c r="F4499" s="5">
        <v>22</v>
      </c>
      <c r="G4499" s="7">
        <v>12078</v>
      </c>
    </row>
    <row r="4500" spans="1:7" x14ac:dyDescent="0.3">
      <c r="A4500" s="2">
        <v>43840</v>
      </c>
      <c r="B4500" s="3" t="s">
        <v>50</v>
      </c>
      <c r="C4500" s="4" t="s">
        <v>11</v>
      </c>
      <c r="D4500" s="4">
        <v>510</v>
      </c>
      <c r="E4500" s="4" t="s">
        <v>1</v>
      </c>
      <c r="F4500" s="5">
        <v>22</v>
      </c>
      <c r="G4500" s="7">
        <v>11220</v>
      </c>
    </row>
    <row r="4501" spans="1:7" x14ac:dyDescent="0.3">
      <c r="A4501" s="2">
        <v>43840</v>
      </c>
      <c r="B4501" s="3" t="s">
        <v>50</v>
      </c>
      <c r="C4501" s="4" t="s">
        <v>11</v>
      </c>
      <c r="D4501" s="4">
        <v>646</v>
      </c>
      <c r="E4501" s="4" t="s">
        <v>1</v>
      </c>
      <c r="F4501" s="5">
        <v>22</v>
      </c>
      <c r="G4501" s="7">
        <v>14212</v>
      </c>
    </row>
    <row r="4502" spans="1:7" x14ac:dyDescent="0.3">
      <c r="A4502" s="2">
        <v>43843</v>
      </c>
      <c r="B4502" s="3" t="s">
        <v>50</v>
      </c>
      <c r="C4502" s="4" t="s">
        <v>11</v>
      </c>
      <c r="D4502" s="4">
        <v>470</v>
      </c>
      <c r="E4502" s="4" t="s">
        <v>1</v>
      </c>
      <c r="F4502" s="5">
        <v>22</v>
      </c>
      <c r="G4502" s="7">
        <v>10340</v>
      </c>
    </row>
    <row r="4503" spans="1:7" x14ac:dyDescent="0.3">
      <c r="A4503" s="2">
        <v>43843</v>
      </c>
      <c r="B4503" s="3" t="s">
        <v>50</v>
      </c>
      <c r="C4503" s="4" t="s">
        <v>11</v>
      </c>
      <c r="D4503" s="4">
        <v>673</v>
      </c>
      <c r="E4503" s="4" t="s">
        <v>1</v>
      </c>
      <c r="F4503" s="5">
        <v>20.5</v>
      </c>
      <c r="G4503" s="7">
        <v>13796.5</v>
      </c>
    </row>
    <row r="4504" spans="1:7" x14ac:dyDescent="0.3">
      <c r="A4504" s="2">
        <v>43844</v>
      </c>
      <c r="B4504" s="3" t="s">
        <v>50</v>
      </c>
      <c r="C4504" s="4" t="s">
        <v>11</v>
      </c>
      <c r="D4504" s="4">
        <v>355</v>
      </c>
      <c r="E4504" s="4" t="s">
        <v>1</v>
      </c>
      <c r="F4504" s="5">
        <v>21</v>
      </c>
      <c r="G4504" s="7">
        <v>7455</v>
      </c>
    </row>
    <row r="4505" spans="1:7" x14ac:dyDescent="0.3">
      <c r="A4505" s="2">
        <v>43844</v>
      </c>
      <c r="B4505" s="3" t="s">
        <v>50</v>
      </c>
      <c r="C4505" s="4" t="s">
        <v>11</v>
      </c>
      <c r="D4505" s="4">
        <v>610</v>
      </c>
      <c r="E4505" s="4" t="s">
        <v>1</v>
      </c>
      <c r="F4505" s="5">
        <v>21</v>
      </c>
      <c r="G4505" s="7">
        <v>12810</v>
      </c>
    </row>
    <row r="4506" spans="1:7" x14ac:dyDescent="0.3">
      <c r="A4506" s="2">
        <v>43844</v>
      </c>
      <c r="B4506" s="3" t="s">
        <v>50</v>
      </c>
      <c r="C4506" s="4" t="s">
        <v>11</v>
      </c>
      <c r="D4506" s="4">
        <v>614</v>
      </c>
      <c r="E4506" s="4" t="s">
        <v>1</v>
      </c>
      <c r="F4506" s="5">
        <v>21</v>
      </c>
      <c r="G4506" s="7">
        <v>12894</v>
      </c>
    </row>
    <row r="4507" spans="1:7" x14ac:dyDescent="0.3">
      <c r="A4507" s="2">
        <v>43845</v>
      </c>
      <c r="B4507" s="3" t="s">
        <v>50</v>
      </c>
      <c r="C4507" s="4" t="s">
        <v>11</v>
      </c>
      <c r="D4507" s="4">
        <v>260</v>
      </c>
      <c r="E4507" s="4" t="s">
        <v>1</v>
      </c>
      <c r="F4507" s="5">
        <v>22.25</v>
      </c>
      <c r="G4507" s="7">
        <v>5785</v>
      </c>
    </row>
    <row r="4508" spans="1:7" x14ac:dyDescent="0.3">
      <c r="A4508" s="2">
        <v>43845</v>
      </c>
      <c r="B4508" s="3" t="s">
        <v>50</v>
      </c>
      <c r="C4508" s="4" t="s">
        <v>11</v>
      </c>
      <c r="D4508" s="4">
        <v>550</v>
      </c>
      <c r="E4508" s="4" t="s">
        <v>1</v>
      </c>
      <c r="F4508" s="5">
        <v>22.25</v>
      </c>
      <c r="G4508" s="7">
        <v>12237.5</v>
      </c>
    </row>
    <row r="4509" spans="1:7" x14ac:dyDescent="0.3">
      <c r="A4509" s="2">
        <v>43845</v>
      </c>
      <c r="B4509" s="3" t="s">
        <v>50</v>
      </c>
      <c r="C4509" s="4" t="s">
        <v>11</v>
      </c>
      <c r="D4509" s="4">
        <v>611</v>
      </c>
      <c r="E4509" s="4" t="s">
        <v>1</v>
      </c>
      <c r="F4509" s="5">
        <v>21</v>
      </c>
      <c r="G4509" s="7">
        <v>12831</v>
      </c>
    </row>
    <row r="4510" spans="1:7" x14ac:dyDescent="0.3">
      <c r="A4510" s="2">
        <v>43852</v>
      </c>
      <c r="B4510" s="3" t="s">
        <v>50</v>
      </c>
      <c r="C4510" s="4" t="s">
        <v>11</v>
      </c>
      <c r="D4510" s="4">
        <v>498</v>
      </c>
      <c r="E4510" s="4" t="s">
        <v>1</v>
      </c>
      <c r="F4510" s="5">
        <v>24</v>
      </c>
      <c r="G4510" s="7">
        <v>11952</v>
      </c>
    </row>
    <row r="4511" spans="1:7" x14ac:dyDescent="0.3">
      <c r="A4511" s="2">
        <v>43852</v>
      </c>
      <c r="B4511" s="3" t="s">
        <v>50</v>
      </c>
      <c r="C4511" s="4" t="s">
        <v>11</v>
      </c>
      <c r="D4511" s="4">
        <v>636</v>
      </c>
      <c r="E4511" s="4" t="s">
        <v>1</v>
      </c>
      <c r="F4511" s="5">
        <v>24</v>
      </c>
      <c r="G4511" s="7">
        <v>15264</v>
      </c>
    </row>
    <row r="4512" spans="1:7" x14ac:dyDescent="0.3">
      <c r="A4512" s="2">
        <v>43852</v>
      </c>
      <c r="B4512" s="3" t="s">
        <v>50</v>
      </c>
      <c r="C4512" s="4" t="s">
        <v>11</v>
      </c>
      <c r="D4512" s="4">
        <v>527</v>
      </c>
      <c r="E4512" s="4" t="s">
        <v>1</v>
      </c>
      <c r="F4512" s="5">
        <v>24</v>
      </c>
      <c r="G4512" s="7">
        <v>12648</v>
      </c>
    </row>
    <row r="4513" spans="1:7" x14ac:dyDescent="0.3">
      <c r="A4513" s="2">
        <v>43852</v>
      </c>
      <c r="B4513" s="3" t="s">
        <v>50</v>
      </c>
      <c r="C4513" s="4" t="s">
        <v>11</v>
      </c>
      <c r="D4513" s="4">
        <v>583</v>
      </c>
      <c r="E4513" s="4" t="s">
        <v>1</v>
      </c>
      <c r="F4513" s="5">
        <v>23</v>
      </c>
      <c r="G4513" s="7">
        <v>13409</v>
      </c>
    </row>
    <row r="4514" spans="1:7" x14ac:dyDescent="0.3">
      <c r="A4514" s="2">
        <v>43852</v>
      </c>
      <c r="B4514" s="3" t="s">
        <v>50</v>
      </c>
      <c r="C4514" s="4" t="s">
        <v>11</v>
      </c>
      <c r="D4514" s="4">
        <v>509</v>
      </c>
      <c r="E4514" s="4" t="s">
        <v>1</v>
      </c>
      <c r="F4514" s="5">
        <v>24.25</v>
      </c>
      <c r="G4514" s="7">
        <v>12343.25</v>
      </c>
    </row>
    <row r="4515" spans="1:7" x14ac:dyDescent="0.3">
      <c r="A4515" s="2">
        <v>43852</v>
      </c>
      <c r="B4515" s="3" t="s">
        <v>50</v>
      </c>
      <c r="C4515" s="4" t="s">
        <v>11</v>
      </c>
      <c r="D4515" s="4">
        <v>262</v>
      </c>
      <c r="E4515" s="4" t="s">
        <v>1</v>
      </c>
      <c r="F4515" s="5">
        <v>23</v>
      </c>
      <c r="G4515" s="7">
        <v>6026</v>
      </c>
    </row>
    <row r="4516" spans="1:7" x14ac:dyDescent="0.3">
      <c r="A4516" s="2">
        <v>43857</v>
      </c>
      <c r="B4516" s="3" t="s">
        <v>50</v>
      </c>
      <c r="C4516" s="4" t="s">
        <v>11</v>
      </c>
      <c r="D4516" s="4">
        <v>477</v>
      </c>
      <c r="E4516" s="4" t="s">
        <v>1</v>
      </c>
      <c r="F4516" s="5">
        <v>24</v>
      </c>
      <c r="G4516" s="7">
        <v>11448</v>
      </c>
    </row>
    <row r="4517" spans="1:7" x14ac:dyDescent="0.3">
      <c r="A4517" s="2">
        <v>43857</v>
      </c>
      <c r="B4517" s="3" t="s">
        <v>50</v>
      </c>
      <c r="C4517" s="4" t="s">
        <v>11</v>
      </c>
      <c r="D4517" s="4">
        <v>505</v>
      </c>
      <c r="E4517" s="4" t="s">
        <v>1</v>
      </c>
      <c r="F4517" s="5">
        <v>24</v>
      </c>
      <c r="G4517" s="7">
        <v>12120</v>
      </c>
    </row>
    <row r="4518" spans="1:7" x14ac:dyDescent="0.3">
      <c r="A4518" s="2">
        <v>43857</v>
      </c>
      <c r="B4518" s="3" t="s">
        <v>50</v>
      </c>
      <c r="C4518" s="4" t="s">
        <v>11</v>
      </c>
      <c r="D4518" s="4">
        <v>505</v>
      </c>
      <c r="E4518" s="4" t="s">
        <v>1</v>
      </c>
      <c r="F4518" s="5">
        <v>24</v>
      </c>
      <c r="G4518" s="7">
        <v>12120</v>
      </c>
    </row>
    <row r="4519" spans="1:7" x14ac:dyDescent="0.3">
      <c r="A4519" s="2">
        <v>43859</v>
      </c>
      <c r="B4519" s="3" t="s">
        <v>50</v>
      </c>
      <c r="C4519" s="4" t="s">
        <v>11</v>
      </c>
      <c r="D4519" s="4">
        <v>297</v>
      </c>
      <c r="E4519" s="4" t="s">
        <v>1</v>
      </c>
      <c r="F4519" s="5">
        <v>26</v>
      </c>
      <c r="G4519" s="7">
        <v>7722</v>
      </c>
    </row>
    <row r="4520" spans="1:7" x14ac:dyDescent="0.3">
      <c r="A4520" s="2">
        <v>43859</v>
      </c>
      <c r="B4520" s="3" t="s">
        <v>50</v>
      </c>
      <c r="C4520" s="4" t="s">
        <v>11</v>
      </c>
      <c r="D4520" s="4">
        <v>505</v>
      </c>
      <c r="E4520" s="4" t="s">
        <v>1</v>
      </c>
      <c r="F4520" s="5">
        <v>24</v>
      </c>
      <c r="G4520" s="7">
        <v>12120</v>
      </c>
    </row>
    <row r="4521" spans="1:7" x14ac:dyDescent="0.3">
      <c r="A4521" s="2">
        <v>43861</v>
      </c>
      <c r="B4521" s="3" t="s">
        <v>50</v>
      </c>
      <c r="C4521" s="4" t="s">
        <v>11</v>
      </c>
      <c r="D4521" s="4">
        <v>1118</v>
      </c>
      <c r="E4521" s="4" t="s">
        <v>1</v>
      </c>
      <c r="F4521" s="5">
        <v>24</v>
      </c>
      <c r="G4521" s="7">
        <v>26832</v>
      </c>
    </row>
    <row r="4522" spans="1:7" x14ac:dyDescent="0.3">
      <c r="A4522" s="2">
        <v>43861</v>
      </c>
      <c r="B4522" s="3" t="s">
        <v>50</v>
      </c>
      <c r="C4522" s="4" t="s">
        <v>11</v>
      </c>
      <c r="D4522" s="4">
        <v>498</v>
      </c>
      <c r="E4522" s="4" t="s">
        <v>1</v>
      </c>
      <c r="F4522" s="5">
        <v>24</v>
      </c>
      <c r="G4522" s="7">
        <v>11952</v>
      </c>
    </row>
    <row r="4523" spans="1:7" x14ac:dyDescent="0.3">
      <c r="A4523" s="2">
        <v>43861</v>
      </c>
      <c r="B4523" s="3" t="s">
        <v>50</v>
      </c>
      <c r="C4523" s="4" t="s">
        <v>11</v>
      </c>
      <c r="D4523" s="4">
        <v>1079</v>
      </c>
      <c r="E4523" s="4" t="s">
        <v>1</v>
      </c>
      <c r="F4523" s="5">
        <v>24</v>
      </c>
      <c r="G4523" s="7">
        <v>25896</v>
      </c>
    </row>
    <row r="4524" spans="1:7" x14ac:dyDescent="0.3">
      <c r="A4524" s="2">
        <v>43865</v>
      </c>
      <c r="B4524" s="3" t="s">
        <v>50</v>
      </c>
      <c r="C4524" s="4" t="s">
        <v>11</v>
      </c>
      <c r="D4524" s="4">
        <v>504</v>
      </c>
      <c r="E4524" s="4" t="s">
        <v>1</v>
      </c>
      <c r="F4524" s="5">
        <v>22.5</v>
      </c>
      <c r="G4524" s="7">
        <v>11340</v>
      </c>
    </row>
    <row r="4525" spans="1:7" x14ac:dyDescent="0.3">
      <c r="A4525" s="2">
        <v>43865</v>
      </c>
      <c r="B4525" s="3" t="s">
        <v>50</v>
      </c>
      <c r="C4525" s="4" t="s">
        <v>11</v>
      </c>
      <c r="D4525" s="4">
        <v>557</v>
      </c>
      <c r="E4525" s="4" t="s">
        <v>1</v>
      </c>
      <c r="F4525" s="5">
        <v>22.5</v>
      </c>
      <c r="G4525" s="7">
        <v>12532.5</v>
      </c>
    </row>
    <row r="4526" spans="1:7" x14ac:dyDescent="0.3">
      <c r="A4526" s="2">
        <v>43865</v>
      </c>
      <c r="B4526" s="3" t="s">
        <v>50</v>
      </c>
      <c r="C4526" s="4" t="s">
        <v>11</v>
      </c>
      <c r="D4526" s="4">
        <v>393</v>
      </c>
      <c r="E4526" s="4" t="s">
        <v>1</v>
      </c>
      <c r="F4526" s="5">
        <v>22.5</v>
      </c>
      <c r="G4526" s="7">
        <v>8842.5</v>
      </c>
    </row>
    <row r="4527" spans="1:7" x14ac:dyDescent="0.3">
      <c r="A4527" s="2">
        <v>43869</v>
      </c>
      <c r="B4527" s="3" t="s">
        <v>50</v>
      </c>
      <c r="C4527" s="4" t="s">
        <v>11</v>
      </c>
      <c r="D4527" s="4">
        <v>592</v>
      </c>
      <c r="E4527" s="4" t="s">
        <v>1</v>
      </c>
      <c r="F4527" s="5">
        <v>23</v>
      </c>
      <c r="G4527" s="7">
        <v>13616</v>
      </c>
    </row>
    <row r="4528" spans="1:7" x14ac:dyDescent="0.3">
      <c r="A4528" s="2">
        <v>43869</v>
      </c>
      <c r="B4528" s="3" t="s">
        <v>50</v>
      </c>
      <c r="C4528" s="4" t="s">
        <v>11</v>
      </c>
      <c r="D4528" s="4">
        <v>664</v>
      </c>
      <c r="E4528" s="4" t="s">
        <v>1</v>
      </c>
      <c r="F4528" s="5">
        <v>22.5</v>
      </c>
      <c r="G4528" s="7">
        <v>14940</v>
      </c>
    </row>
    <row r="4529" spans="1:7" x14ac:dyDescent="0.3">
      <c r="A4529" s="2">
        <v>43872</v>
      </c>
      <c r="B4529" s="3" t="s">
        <v>50</v>
      </c>
      <c r="C4529" s="4" t="s">
        <v>11</v>
      </c>
      <c r="D4529" s="4">
        <v>294</v>
      </c>
      <c r="E4529" s="4" t="s">
        <v>1</v>
      </c>
      <c r="F4529" s="5">
        <v>28.5</v>
      </c>
      <c r="G4529" s="7">
        <v>8379</v>
      </c>
    </row>
    <row r="4530" spans="1:7" x14ac:dyDescent="0.3">
      <c r="A4530" s="2">
        <v>43872</v>
      </c>
      <c r="B4530" s="3" t="s">
        <v>50</v>
      </c>
      <c r="C4530" s="4" t="s">
        <v>11</v>
      </c>
      <c r="D4530" s="4">
        <v>504</v>
      </c>
      <c r="E4530" s="4" t="s">
        <v>1</v>
      </c>
      <c r="F4530" s="5">
        <v>27.5</v>
      </c>
      <c r="G4530" s="7">
        <v>13860</v>
      </c>
    </row>
    <row r="4531" spans="1:7" x14ac:dyDescent="0.3">
      <c r="A4531" s="2">
        <v>43874</v>
      </c>
      <c r="B4531" s="3" t="s">
        <v>50</v>
      </c>
      <c r="C4531" s="4" t="s">
        <v>11</v>
      </c>
      <c r="D4531" s="4">
        <v>316</v>
      </c>
      <c r="E4531" s="4" t="s">
        <v>1</v>
      </c>
      <c r="F4531" s="5">
        <v>29.5</v>
      </c>
      <c r="G4531" s="7">
        <v>9322</v>
      </c>
    </row>
    <row r="4532" spans="1:7" x14ac:dyDescent="0.3">
      <c r="A4532" s="2">
        <v>43874</v>
      </c>
      <c r="B4532" s="3" t="s">
        <v>50</v>
      </c>
      <c r="C4532" s="4" t="s">
        <v>11</v>
      </c>
      <c r="D4532" s="4">
        <v>670</v>
      </c>
      <c r="E4532" s="4" t="s">
        <v>1</v>
      </c>
      <c r="F4532" s="5">
        <v>21.5</v>
      </c>
      <c r="G4532" s="7">
        <v>14405</v>
      </c>
    </row>
    <row r="4533" spans="1:7" x14ac:dyDescent="0.3">
      <c r="A4533" s="2">
        <v>43875</v>
      </c>
      <c r="B4533" s="3" t="s">
        <v>50</v>
      </c>
      <c r="C4533" s="4" t="s">
        <v>11</v>
      </c>
      <c r="D4533" s="4">
        <v>612</v>
      </c>
      <c r="E4533" s="4" t="s">
        <v>1</v>
      </c>
      <c r="F4533" s="5">
        <v>22.75</v>
      </c>
      <c r="G4533" s="7">
        <v>13923</v>
      </c>
    </row>
    <row r="4534" spans="1:7" x14ac:dyDescent="0.3">
      <c r="A4534" s="2">
        <v>43875</v>
      </c>
      <c r="B4534" s="3" t="s">
        <v>50</v>
      </c>
      <c r="C4534" s="4" t="s">
        <v>11</v>
      </c>
      <c r="D4534" s="4">
        <v>507</v>
      </c>
      <c r="E4534" s="4" t="s">
        <v>1</v>
      </c>
      <c r="F4534" s="5">
        <v>21.5</v>
      </c>
      <c r="G4534" s="7">
        <v>10900.5</v>
      </c>
    </row>
    <row r="4535" spans="1:7" x14ac:dyDescent="0.3">
      <c r="A4535" s="2">
        <v>43879</v>
      </c>
      <c r="B4535" s="3" t="s">
        <v>50</v>
      </c>
      <c r="C4535" s="4" t="s">
        <v>11</v>
      </c>
      <c r="D4535" s="4">
        <v>960</v>
      </c>
      <c r="E4535" s="4" t="s">
        <v>1</v>
      </c>
      <c r="F4535" s="5">
        <v>21.5</v>
      </c>
      <c r="G4535" s="7">
        <v>20640</v>
      </c>
    </row>
    <row r="4536" spans="1:7" x14ac:dyDescent="0.3">
      <c r="A4536" s="2">
        <v>43879</v>
      </c>
      <c r="B4536" s="3" t="s">
        <v>50</v>
      </c>
      <c r="C4536" s="4" t="s">
        <v>11</v>
      </c>
      <c r="D4536" s="4">
        <v>486</v>
      </c>
      <c r="E4536" s="4" t="s">
        <v>1</v>
      </c>
      <c r="F4536" s="5">
        <v>23</v>
      </c>
      <c r="G4536" s="7">
        <v>11178</v>
      </c>
    </row>
    <row r="4537" spans="1:7" x14ac:dyDescent="0.3">
      <c r="A4537" s="2">
        <v>43879</v>
      </c>
      <c r="B4537" s="3" t="s">
        <v>50</v>
      </c>
      <c r="C4537" s="4" t="s">
        <v>11</v>
      </c>
      <c r="D4537" s="4">
        <v>383</v>
      </c>
      <c r="E4537" s="4" t="s">
        <v>1</v>
      </c>
      <c r="F4537" s="5">
        <v>23</v>
      </c>
      <c r="G4537" s="7">
        <v>8809</v>
      </c>
    </row>
    <row r="4538" spans="1:7" x14ac:dyDescent="0.3">
      <c r="A4538" s="2">
        <v>43879</v>
      </c>
      <c r="B4538" s="3" t="s">
        <v>50</v>
      </c>
      <c r="C4538" s="4" t="s">
        <v>11</v>
      </c>
      <c r="D4538" s="4">
        <v>516</v>
      </c>
      <c r="E4538" s="4" t="s">
        <v>1</v>
      </c>
      <c r="F4538" s="5">
        <v>23</v>
      </c>
      <c r="G4538" s="7">
        <v>11868</v>
      </c>
    </row>
    <row r="4539" spans="1:7" x14ac:dyDescent="0.3">
      <c r="A4539" s="2">
        <v>43879</v>
      </c>
      <c r="B4539" s="3" t="s">
        <v>50</v>
      </c>
      <c r="C4539" s="4" t="s">
        <v>11</v>
      </c>
      <c r="D4539" s="4">
        <v>595</v>
      </c>
      <c r="E4539" s="4" t="s">
        <v>1</v>
      </c>
      <c r="F4539" s="5">
        <v>21.5</v>
      </c>
      <c r="G4539" s="7">
        <v>12792.5</v>
      </c>
    </row>
    <row r="4540" spans="1:7" x14ac:dyDescent="0.3">
      <c r="A4540" s="2">
        <v>43880</v>
      </c>
      <c r="B4540" s="3" t="s">
        <v>50</v>
      </c>
      <c r="C4540" s="4" t="s">
        <v>11</v>
      </c>
      <c r="D4540" s="4">
        <v>542</v>
      </c>
      <c r="E4540" s="4" t="s">
        <v>1</v>
      </c>
      <c r="F4540" s="5">
        <v>22</v>
      </c>
      <c r="G4540" s="7">
        <v>11924</v>
      </c>
    </row>
    <row r="4541" spans="1:7" x14ac:dyDescent="0.3">
      <c r="A4541" s="2">
        <v>43881</v>
      </c>
      <c r="B4541" s="3" t="s">
        <v>50</v>
      </c>
      <c r="C4541" s="4" t="s">
        <v>11</v>
      </c>
      <c r="D4541" s="4">
        <v>623</v>
      </c>
      <c r="E4541" s="4" t="s">
        <v>1</v>
      </c>
      <c r="F4541" s="5">
        <v>22</v>
      </c>
      <c r="G4541" s="7">
        <v>13706</v>
      </c>
    </row>
    <row r="4542" spans="1:7" x14ac:dyDescent="0.3">
      <c r="A4542" s="2">
        <v>43882</v>
      </c>
      <c r="B4542" s="3" t="s">
        <v>50</v>
      </c>
      <c r="C4542" s="4" t="s">
        <v>11</v>
      </c>
      <c r="D4542" s="4">
        <v>861</v>
      </c>
      <c r="E4542" s="4" t="s">
        <v>1</v>
      </c>
      <c r="F4542" s="5">
        <v>24</v>
      </c>
      <c r="G4542" s="7">
        <v>20664</v>
      </c>
    </row>
    <row r="4543" spans="1:7" x14ac:dyDescent="0.3">
      <c r="A4543" s="2">
        <v>43882</v>
      </c>
      <c r="B4543" s="3" t="s">
        <v>50</v>
      </c>
      <c r="C4543" s="4" t="s">
        <v>11</v>
      </c>
      <c r="D4543" s="4">
        <v>375</v>
      </c>
      <c r="E4543" s="4" t="s">
        <v>1</v>
      </c>
      <c r="F4543" s="5">
        <v>24</v>
      </c>
      <c r="G4543" s="7">
        <v>9000</v>
      </c>
    </row>
    <row r="4544" spans="1:7" x14ac:dyDescent="0.3">
      <c r="A4544" s="2">
        <v>43883</v>
      </c>
      <c r="B4544" s="3" t="s">
        <v>50</v>
      </c>
      <c r="C4544" s="4" t="s">
        <v>11</v>
      </c>
      <c r="D4544" s="4">
        <v>895</v>
      </c>
      <c r="E4544" s="4" t="s">
        <v>1</v>
      </c>
      <c r="F4544" s="5">
        <v>22.75</v>
      </c>
      <c r="G4544" s="7">
        <v>20361.25</v>
      </c>
    </row>
    <row r="4545" spans="1:7" x14ac:dyDescent="0.3">
      <c r="A4545" s="2">
        <v>43889</v>
      </c>
      <c r="B4545" s="3" t="s">
        <v>50</v>
      </c>
      <c r="C4545" s="4" t="s">
        <v>11</v>
      </c>
      <c r="D4545" s="4">
        <v>500</v>
      </c>
      <c r="E4545" s="4" t="s">
        <v>1</v>
      </c>
      <c r="F4545" s="5">
        <v>23.25</v>
      </c>
      <c r="G4545" s="7">
        <v>11625</v>
      </c>
    </row>
    <row r="4546" spans="1:7" x14ac:dyDescent="0.3">
      <c r="A4546" s="2">
        <v>43889</v>
      </c>
      <c r="B4546" s="3" t="s">
        <v>50</v>
      </c>
      <c r="C4546" s="4" t="s">
        <v>11</v>
      </c>
      <c r="D4546" s="4">
        <v>475</v>
      </c>
      <c r="E4546" s="4" t="s">
        <v>1</v>
      </c>
      <c r="F4546" s="5">
        <v>23.25</v>
      </c>
      <c r="G4546" s="7">
        <v>11043.75</v>
      </c>
    </row>
    <row r="4547" spans="1:7" x14ac:dyDescent="0.3">
      <c r="A4547" s="2">
        <v>43890</v>
      </c>
      <c r="B4547" s="3" t="s">
        <v>50</v>
      </c>
      <c r="C4547" s="4" t="s">
        <v>11</v>
      </c>
      <c r="D4547" s="4">
        <v>670</v>
      </c>
      <c r="E4547" s="4" t="s">
        <v>1</v>
      </c>
      <c r="F4547" s="5">
        <v>22</v>
      </c>
      <c r="G4547" s="7">
        <v>14740</v>
      </c>
    </row>
    <row r="4548" spans="1:7" x14ac:dyDescent="0.3">
      <c r="A4548" s="2">
        <v>43890</v>
      </c>
      <c r="B4548" s="3" t="s">
        <v>50</v>
      </c>
      <c r="C4548" s="4" t="s">
        <v>11</v>
      </c>
      <c r="D4548" s="4">
        <v>448</v>
      </c>
      <c r="E4548" s="4" t="s">
        <v>1</v>
      </c>
      <c r="F4548" s="5">
        <v>23.25</v>
      </c>
      <c r="G4548" s="7">
        <v>10416</v>
      </c>
    </row>
    <row r="4549" spans="1:7" x14ac:dyDescent="0.3">
      <c r="A4549" s="2">
        <v>43895</v>
      </c>
      <c r="B4549" s="3" t="s">
        <v>50</v>
      </c>
      <c r="C4549" s="4" t="s">
        <v>11</v>
      </c>
      <c r="D4549" s="4">
        <v>550</v>
      </c>
      <c r="E4549" s="4" t="s">
        <v>1</v>
      </c>
      <c r="F4549" s="5">
        <v>24.25</v>
      </c>
      <c r="G4549" s="7">
        <v>13337.5</v>
      </c>
    </row>
    <row r="4550" spans="1:7" x14ac:dyDescent="0.3">
      <c r="A4550" s="2">
        <v>43895</v>
      </c>
      <c r="B4550" s="3" t="s">
        <v>50</v>
      </c>
      <c r="C4550" s="4" t="s">
        <v>11</v>
      </c>
      <c r="D4550" s="4">
        <v>566</v>
      </c>
      <c r="E4550" s="4" t="s">
        <v>1</v>
      </c>
      <c r="F4550" s="5">
        <v>24.25</v>
      </c>
      <c r="G4550" s="7">
        <v>13725.5</v>
      </c>
    </row>
    <row r="4551" spans="1:7" x14ac:dyDescent="0.3">
      <c r="A4551" s="2">
        <v>43896</v>
      </c>
      <c r="B4551" s="3" t="s">
        <v>50</v>
      </c>
      <c r="C4551" s="4" t="s">
        <v>11</v>
      </c>
      <c r="D4551" s="4">
        <v>488</v>
      </c>
      <c r="E4551" s="4" t="s">
        <v>1</v>
      </c>
      <c r="F4551" s="5">
        <v>24.25</v>
      </c>
      <c r="G4551" s="7">
        <v>11834</v>
      </c>
    </row>
    <row r="4552" spans="1:7" x14ac:dyDescent="0.3">
      <c r="A4552" s="2">
        <v>43901</v>
      </c>
      <c r="B4552" s="3" t="s">
        <v>50</v>
      </c>
      <c r="C4552" s="4" t="s">
        <v>11</v>
      </c>
      <c r="D4552" s="4">
        <v>500</v>
      </c>
      <c r="E4552" s="4" t="s">
        <v>1</v>
      </c>
      <c r="F4552" s="5">
        <v>24</v>
      </c>
      <c r="G4552" s="7">
        <v>12000</v>
      </c>
    </row>
    <row r="4553" spans="1:7" x14ac:dyDescent="0.3">
      <c r="A4553" s="2">
        <v>43901</v>
      </c>
      <c r="B4553" s="3" t="s">
        <v>50</v>
      </c>
      <c r="C4553" s="4" t="s">
        <v>11</v>
      </c>
      <c r="D4553" s="4">
        <v>242</v>
      </c>
      <c r="E4553" s="4" t="s">
        <v>1</v>
      </c>
      <c r="F4553" s="5">
        <v>27</v>
      </c>
      <c r="G4553" s="7">
        <v>6534</v>
      </c>
    </row>
    <row r="4554" spans="1:7" x14ac:dyDescent="0.3">
      <c r="A4554" s="2">
        <v>43901</v>
      </c>
      <c r="B4554" s="3" t="s">
        <v>50</v>
      </c>
      <c r="C4554" s="4" t="s">
        <v>11</v>
      </c>
      <c r="D4554" s="4">
        <v>500</v>
      </c>
      <c r="E4554" s="4" t="s">
        <v>1</v>
      </c>
      <c r="F4554" s="5">
        <v>24</v>
      </c>
      <c r="G4554" s="7">
        <v>12000</v>
      </c>
    </row>
    <row r="4555" spans="1:7" x14ac:dyDescent="0.3">
      <c r="A4555" s="2">
        <v>43907</v>
      </c>
      <c r="B4555" s="3" t="s">
        <v>50</v>
      </c>
      <c r="C4555" s="4" t="s">
        <v>11</v>
      </c>
      <c r="D4555" s="4">
        <v>493</v>
      </c>
      <c r="E4555" s="4" t="s">
        <v>1</v>
      </c>
      <c r="F4555" s="5">
        <v>24.5</v>
      </c>
      <c r="G4555" s="7">
        <v>12078.5</v>
      </c>
    </row>
    <row r="4556" spans="1:7" x14ac:dyDescent="0.3">
      <c r="A4556" s="2">
        <v>43907</v>
      </c>
      <c r="B4556" s="3" t="s">
        <v>50</v>
      </c>
      <c r="C4556" s="4" t="s">
        <v>11</v>
      </c>
      <c r="D4556" s="4">
        <v>529</v>
      </c>
      <c r="E4556" s="4" t="s">
        <v>1</v>
      </c>
      <c r="F4556" s="5">
        <v>24.5</v>
      </c>
      <c r="G4556" s="7">
        <v>12960.5</v>
      </c>
    </row>
    <row r="4557" spans="1:7" x14ac:dyDescent="0.3">
      <c r="A4557" s="2">
        <v>43907</v>
      </c>
      <c r="B4557" s="3" t="s">
        <v>50</v>
      </c>
      <c r="C4557" s="4" t="s">
        <v>11</v>
      </c>
      <c r="D4557" s="4">
        <v>564</v>
      </c>
      <c r="E4557" s="4" t="s">
        <v>1</v>
      </c>
      <c r="F4557" s="5">
        <v>23.25</v>
      </c>
      <c r="G4557" s="7">
        <v>13113</v>
      </c>
    </row>
    <row r="4558" spans="1:7" x14ac:dyDescent="0.3">
      <c r="A4558" s="2">
        <v>43720</v>
      </c>
      <c r="B4558" s="3" t="s">
        <v>116</v>
      </c>
      <c r="C4558" s="4" t="s">
        <v>13</v>
      </c>
      <c r="D4558" s="4">
        <v>500</v>
      </c>
      <c r="E4558" s="4" t="s">
        <v>2</v>
      </c>
      <c r="F4558" s="5">
        <v>13.3</v>
      </c>
      <c r="G4558" s="7">
        <v>6650</v>
      </c>
    </row>
    <row r="4559" spans="1:7" x14ac:dyDescent="0.3">
      <c r="A4559" s="2">
        <v>43802</v>
      </c>
      <c r="B4559" s="3" t="s">
        <v>51</v>
      </c>
      <c r="C4559" s="4" t="s">
        <v>11</v>
      </c>
      <c r="D4559" s="4">
        <v>353</v>
      </c>
      <c r="E4559" s="4" t="s">
        <v>1</v>
      </c>
      <c r="F4559" s="5">
        <v>38</v>
      </c>
      <c r="G4559" s="7">
        <v>13414</v>
      </c>
    </row>
    <row r="4560" spans="1:7" x14ac:dyDescent="0.3">
      <c r="A4560" s="2">
        <v>43880</v>
      </c>
      <c r="B4560" s="3" t="s">
        <v>51</v>
      </c>
      <c r="C4560" s="4" t="s">
        <v>11</v>
      </c>
      <c r="D4560" s="4">
        <v>1276</v>
      </c>
      <c r="E4560" s="4" t="s">
        <v>1</v>
      </c>
      <c r="F4560" s="5">
        <v>21.5</v>
      </c>
      <c r="G4560" s="7">
        <v>27434</v>
      </c>
    </row>
    <row r="4561" spans="1:7" x14ac:dyDescent="0.3">
      <c r="A4561" s="2">
        <v>43795</v>
      </c>
      <c r="B4561" s="3" t="s">
        <v>127</v>
      </c>
      <c r="C4561" s="4" t="s">
        <v>14</v>
      </c>
      <c r="D4561" s="4">
        <v>2302</v>
      </c>
      <c r="E4561" s="4" t="s">
        <v>1</v>
      </c>
      <c r="F4561" s="5">
        <v>10</v>
      </c>
      <c r="G4561" s="7">
        <v>23020</v>
      </c>
    </row>
    <row r="4562" spans="1:7" x14ac:dyDescent="0.3">
      <c r="A4562" s="2">
        <v>44105</v>
      </c>
      <c r="B4562" s="3" t="s">
        <v>158</v>
      </c>
      <c r="C4562" s="4" t="s">
        <v>15</v>
      </c>
      <c r="D4562" s="4">
        <v>202</v>
      </c>
      <c r="E4562" s="4" t="s">
        <v>2</v>
      </c>
      <c r="F4562" s="5">
        <v>36</v>
      </c>
      <c r="G4562" s="7">
        <v>7272</v>
      </c>
    </row>
    <row r="4563" spans="1:7" x14ac:dyDescent="0.3">
      <c r="A4563" s="2">
        <v>44328</v>
      </c>
      <c r="B4563" s="3" t="s">
        <v>158</v>
      </c>
      <c r="C4563" s="4" t="s">
        <v>15</v>
      </c>
      <c r="D4563" s="4">
        <v>201</v>
      </c>
      <c r="E4563" s="4" t="s">
        <v>2</v>
      </c>
      <c r="F4563" s="5">
        <v>40</v>
      </c>
      <c r="G4563" s="7">
        <v>8040</v>
      </c>
    </row>
    <row r="4564" spans="1:7" x14ac:dyDescent="0.3">
      <c r="A4564" s="2">
        <v>43823</v>
      </c>
      <c r="B4564" s="3" t="s">
        <v>65</v>
      </c>
      <c r="C4564" s="4" t="s">
        <v>15</v>
      </c>
      <c r="D4564" s="4">
        <v>1567</v>
      </c>
      <c r="E4564" s="4" t="s">
        <v>2</v>
      </c>
      <c r="F4564" s="5">
        <v>5.5</v>
      </c>
      <c r="G4564" s="7">
        <v>8618.5</v>
      </c>
    </row>
    <row r="4565" spans="1:7" x14ac:dyDescent="0.3">
      <c r="A4565" s="2">
        <v>43906</v>
      </c>
      <c r="B4565" s="3" t="s">
        <v>93</v>
      </c>
      <c r="C4565" s="4" t="s">
        <v>14</v>
      </c>
      <c r="D4565" s="4">
        <v>450</v>
      </c>
      <c r="E4565" s="4" t="s">
        <v>1</v>
      </c>
      <c r="F4565" s="5">
        <v>27.5</v>
      </c>
      <c r="G4565" s="7">
        <v>12375</v>
      </c>
    </row>
    <row r="4566" spans="1:7" x14ac:dyDescent="0.3">
      <c r="A4566" s="2">
        <v>43906</v>
      </c>
      <c r="B4566" s="3" t="s">
        <v>93</v>
      </c>
      <c r="C4566" s="4" t="s">
        <v>11</v>
      </c>
      <c r="D4566" s="4">
        <v>211</v>
      </c>
      <c r="E4566" s="4" t="s">
        <v>1</v>
      </c>
      <c r="F4566" s="5">
        <v>23.5</v>
      </c>
      <c r="G4566" s="7">
        <v>4958.5</v>
      </c>
    </row>
    <row r="4567" spans="1:7" x14ac:dyDescent="0.3">
      <c r="A4567" s="2">
        <v>43907</v>
      </c>
      <c r="B4567" s="3" t="s">
        <v>93</v>
      </c>
      <c r="C4567" s="4" t="s">
        <v>14</v>
      </c>
      <c r="D4567" s="4">
        <v>178</v>
      </c>
      <c r="E4567" s="4" t="s">
        <v>1</v>
      </c>
      <c r="F4567" s="5">
        <v>27.5</v>
      </c>
      <c r="G4567" s="7">
        <v>4895</v>
      </c>
    </row>
    <row r="4568" spans="1:7" x14ac:dyDescent="0.3">
      <c r="A4568" s="2">
        <v>43907</v>
      </c>
      <c r="B4568" s="3" t="s">
        <v>93</v>
      </c>
      <c r="C4568" s="4" t="s">
        <v>11</v>
      </c>
      <c r="D4568" s="4">
        <v>443</v>
      </c>
      <c r="E4568" s="4" t="s">
        <v>1</v>
      </c>
      <c r="F4568" s="5">
        <v>23.5</v>
      </c>
      <c r="G4568" s="7">
        <v>10410.5</v>
      </c>
    </row>
    <row r="4569" spans="1:7" x14ac:dyDescent="0.3">
      <c r="A4569" s="2">
        <v>44105</v>
      </c>
      <c r="B4569" s="3" t="s">
        <v>159</v>
      </c>
      <c r="C4569" s="4" t="s">
        <v>11</v>
      </c>
      <c r="D4569" s="4">
        <v>2255</v>
      </c>
      <c r="E4569" s="4" t="s">
        <v>1</v>
      </c>
      <c r="F4569" s="5">
        <v>25</v>
      </c>
      <c r="G4569" s="7">
        <v>56375</v>
      </c>
    </row>
    <row r="4570" spans="1:7" x14ac:dyDescent="0.3">
      <c r="A4570" s="2">
        <v>44105</v>
      </c>
      <c r="B4570" s="3" t="s">
        <v>159</v>
      </c>
      <c r="C4570" s="4" t="s">
        <v>11</v>
      </c>
      <c r="D4570" s="4">
        <v>2014</v>
      </c>
      <c r="E4570" s="4" t="s">
        <v>1</v>
      </c>
      <c r="F4570" s="5">
        <v>25</v>
      </c>
      <c r="G4570" s="7">
        <v>50350</v>
      </c>
    </row>
    <row r="4571" spans="1:7" x14ac:dyDescent="0.3">
      <c r="A4571" s="2">
        <v>44105</v>
      </c>
      <c r="B4571" s="3" t="s">
        <v>159</v>
      </c>
      <c r="C4571" s="4" t="s">
        <v>11</v>
      </c>
      <c r="D4571" s="4">
        <v>1836</v>
      </c>
      <c r="E4571" s="4" t="s">
        <v>1</v>
      </c>
      <c r="F4571" s="5">
        <v>25</v>
      </c>
      <c r="G4571" s="7">
        <v>45900</v>
      </c>
    </row>
    <row r="4572" spans="1:7" x14ac:dyDescent="0.3">
      <c r="A4572" s="2">
        <v>44110</v>
      </c>
      <c r="B4572" s="3" t="s">
        <v>159</v>
      </c>
      <c r="C4572" s="4" t="s">
        <v>11</v>
      </c>
      <c r="D4572" s="4">
        <v>2941</v>
      </c>
      <c r="E4572" s="4" t="s">
        <v>1</v>
      </c>
      <c r="F4572" s="5">
        <v>25</v>
      </c>
      <c r="G4572" s="7">
        <v>73525</v>
      </c>
    </row>
    <row r="4573" spans="1:7" x14ac:dyDescent="0.3">
      <c r="A4573" s="2">
        <v>44110</v>
      </c>
      <c r="B4573" s="3" t="s">
        <v>159</v>
      </c>
      <c r="C4573" s="4" t="s">
        <v>11</v>
      </c>
      <c r="D4573" s="4">
        <v>2784</v>
      </c>
      <c r="E4573" s="4" t="s">
        <v>1</v>
      </c>
      <c r="F4573" s="5">
        <v>25</v>
      </c>
      <c r="G4573" s="7">
        <v>69600</v>
      </c>
    </row>
    <row r="4574" spans="1:7" x14ac:dyDescent="0.3">
      <c r="A4574" s="2">
        <v>44257</v>
      </c>
      <c r="B4574" s="3" t="s">
        <v>159</v>
      </c>
      <c r="C4574" s="4" t="s">
        <v>11</v>
      </c>
      <c r="D4574" s="4">
        <v>814</v>
      </c>
      <c r="E4574" s="4" t="s">
        <v>1</v>
      </c>
      <c r="F4574" s="5">
        <v>42</v>
      </c>
      <c r="G4574" s="7">
        <v>34188</v>
      </c>
    </row>
    <row r="4575" spans="1:7" x14ac:dyDescent="0.3">
      <c r="A4575" s="2">
        <v>44257</v>
      </c>
      <c r="B4575" s="3" t="s">
        <v>159</v>
      </c>
      <c r="C4575" s="4" t="s">
        <v>11</v>
      </c>
      <c r="D4575" s="4">
        <v>1224</v>
      </c>
      <c r="E4575" s="4" t="s">
        <v>1</v>
      </c>
      <c r="F4575" s="5">
        <v>42</v>
      </c>
      <c r="G4575" s="7">
        <v>51408</v>
      </c>
    </row>
    <row r="4576" spans="1:7" x14ac:dyDescent="0.3">
      <c r="A4576" s="2">
        <v>44273</v>
      </c>
      <c r="B4576" s="3" t="s">
        <v>159</v>
      </c>
      <c r="C4576" s="4" t="s">
        <v>11</v>
      </c>
      <c r="D4576" s="4">
        <v>2022</v>
      </c>
      <c r="E4576" s="4" t="s">
        <v>1</v>
      </c>
      <c r="F4576" s="5">
        <v>41</v>
      </c>
      <c r="G4576" s="7">
        <v>82902</v>
      </c>
    </row>
    <row r="4577" spans="1:7" x14ac:dyDescent="0.3">
      <c r="A4577" s="2">
        <v>44281</v>
      </c>
      <c r="B4577" s="3" t="s">
        <v>159</v>
      </c>
      <c r="C4577" s="4" t="s">
        <v>11</v>
      </c>
      <c r="D4577" s="4">
        <v>1970</v>
      </c>
      <c r="E4577" s="4" t="s">
        <v>1</v>
      </c>
      <c r="F4577" s="5">
        <v>41</v>
      </c>
      <c r="G4577" s="7">
        <v>80770</v>
      </c>
    </row>
    <row r="4578" spans="1:7" x14ac:dyDescent="0.3">
      <c r="A4578" s="2">
        <v>44282</v>
      </c>
      <c r="B4578" s="3" t="s">
        <v>159</v>
      </c>
      <c r="C4578" s="4" t="s">
        <v>11</v>
      </c>
      <c r="D4578" s="4">
        <v>1011</v>
      </c>
      <c r="E4578" s="4" t="s">
        <v>1</v>
      </c>
      <c r="F4578" s="5">
        <v>42</v>
      </c>
      <c r="G4578" s="7">
        <v>42462</v>
      </c>
    </row>
    <row r="4579" spans="1:7" x14ac:dyDescent="0.3">
      <c r="A4579" s="2">
        <v>44282</v>
      </c>
      <c r="B4579" s="3" t="s">
        <v>159</v>
      </c>
      <c r="C4579" s="4" t="s">
        <v>11</v>
      </c>
      <c r="D4579" s="4">
        <v>891</v>
      </c>
      <c r="E4579" s="4" t="s">
        <v>1</v>
      </c>
      <c r="F4579" s="5">
        <v>42</v>
      </c>
      <c r="G4579" s="7">
        <v>37422</v>
      </c>
    </row>
    <row r="4580" spans="1:7" x14ac:dyDescent="0.3">
      <c r="A4580" s="2">
        <v>44284</v>
      </c>
      <c r="B4580" s="3" t="s">
        <v>159</v>
      </c>
      <c r="C4580" s="4" t="s">
        <v>11</v>
      </c>
      <c r="D4580" s="4">
        <v>1877</v>
      </c>
      <c r="E4580" s="4" t="s">
        <v>1</v>
      </c>
      <c r="F4580" s="5">
        <v>41</v>
      </c>
      <c r="G4580" s="7">
        <v>76957</v>
      </c>
    </row>
    <row r="4581" spans="1:7" x14ac:dyDescent="0.3">
      <c r="A4581" s="2">
        <v>44285</v>
      </c>
      <c r="B4581" s="3" t="s">
        <v>159</v>
      </c>
      <c r="C4581" s="4" t="s">
        <v>11</v>
      </c>
      <c r="D4581" s="4">
        <v>2003</v>
      </c>
      <c r="E4581" s="4" t="s">
        <v>1</v>
      </c>
      <c r="F4581" s="5">
        <v>41</v>
      </c>
      <c r="G4581" s="7">
        <v>82123</v>
      </c>
    </row>
    <row r="4582" spans="1:7" x14ac:dyDescent="0.3">
      <c r="A4582" s="2">
        <v>44288</v>
      </c>
      <c r="B4582" s="3" t="s">
        <v>159</v>
      </c>
      <c r="C4582" s="4" t="s">
        <v>11</v>
      </c>
      <c r="D4582" s="4">
        <v>2015</v>
      </c>
      <c r="E4582" s="4" t="s">
        <v>1</v>
      </c>
      <c r="F4582" s="5">
        <v>40</v>
      </c>
      <c r="G4582" s="7">
        <v>80600</v>
      </c>
    </row>
    <row r="4583" spans="1:7" x14ac:dyDescent="0.3">
      <c r="A4583" s="2">
        <v>44291</v>
      </c>
      <c r="B4583" s="3" t="s">
        <v>159</v>
      </c>
      <c r="C4583" s="4" t="s">
        <v>11</v>
      </c>
      <c r="D4583" s="4">
        <v>1988</v>
      </c>
      <c r="E4583" s="4" t="s">
        <v>1</v>
      </c>
      <c r="F4583" s="5">
        <v>40</v>
      </c>
      <c r="G4583" s="7">
        <v>79520</v>
      </c>
    </row>
    <row r="4584" spans="1:7" x14ac:dyDescent="0.3">
      <c r="A4584" s="2">
        <v>44323</v>
      </c>
      <c r="B4584" s="3" t="s">
        <v>159</v>
      </c>
      <c r="C4584" s="4" t="s">
        <v>11</v>
      </c>
      <c r="D4584" s="4">
        <v>461</v>
      </c>
      <c r="E4584" s="4" t="s">
        <v>1</v>
      </c>
      <c r="F4584" s="5">
        <v>40</v>
      </c>
      <c r="G4584" s="7">
        <v>18440</v>
      </c>
    </row>
    <row r="4585" spans="1:7" x14ac:dyDescent="0.3">
      <c r="A4585" s="2">
        <v>43559</v>
      </c>
      <c r="B4585" s="3" t="s">
        <v>23</v>
      </c>
      <c r="C4585" s="4" t="s">
        <v>13</v>
      </c>
      <c r="D4585" s="4">
        <v>500</v>
      </c>
      <c r="E4585" s="4" t="s">
        <v>2</v>
      </c>
      <c r="F4585" s="5">
        <v>59.5</v>
      </c>
      <c r="G4585" s="7">
        <v>29750</v>
      </c>
    </row>
    <row r="4586" spans="1:7" x14ac:dyDescent="0.3">
      <c r="A4586" s="2">
        <v>43566</v>
      </c>
      <c r="B4586" s="3" t="s">
        <v>23</v>
      </c>
      <c r="C4586" s="4" t="s">
        <v>13</v>
      </c>
      <c r="D4586" s="4">
        <v>500</v>
      </c>
      <c r="E4586" s="4" t="s">
        <v>2</v>
      </c>
      <c r="F4586" s="5">
        <v>65.5</v>
      </c>
      <c r="G4586" s="7">
        <v>32750</v>
      </c>
    </row>
    <row r="4587" spans="1:7" x14ac:dyDescent="0.3">
      <c r="A4587" s="2">
        <v>43572</v>
      </c>
      <c r="B4587" s="3" t="s">
        <v>23</v>
      </c>
      <c r="C4587" s="4" t="s">
        <v>13</v>
      </c>
      <c r="D4587" s="4">
        <v>100</v>
      </c>
      <c r="E4587" s="4" t="s">
        <v>2</v>
      </c>
      <c r="F4587" s="5">
        <v>65.5</v>
      </c>
      <c r="G4587" s="7">
        <v>6550</v>
      </c>
    </row>
    <row r="4588" spans="1:7" x14ac:dyDescent="0.3">
      <c r="A4588" s="2">
        <v>43573</v>
      </c>
      <c r="B4588" s="3" t="s">
        <v>23</v>
      </c>
      <c r="C4588" s="4" t="s">
        <v>13</v>
      </c>
      <c r="D4588" s="4">
        <v>425</v>
      </c>
      <c r="E4588" s="4" t="s">
        <v>2</v>
      </c>
      <c r="F4588" s="5">
        <v>59.5</v>
      </c>
      <c r="G4588" s="7">
        <v>25287.5</v>
      </c>
    </row>
    <row r="4589" spans="1:7" x14ac:dyDescent="0.3">
      <c r="A4589" s="2">
        <v>43575</v>
      </c>
      <c r="B4589" s="3" t="s">
        <v>23</v>
      </c>
      <c r="C4589" s="4" t="s">
        <v>13</v>
      </c>
      <c r="D4589" s="4">
        <v>375</v>
      </c>
      <c r="E4589" s="4" t="s">
        <v>2</v>
      </c>
      <c r="F4589" s="5">
        <v>65.5</v>
      </c>
      <c r="G4589" s="7">
        <v>24562.5</v>
      </c>
    </row>
    <row r="4590" spans="1:7" x14ac:dyDescent="0.3">
      <c r="A4590" s="2">
        <v>43575</v>
      </c>
      <c r="B4590" s="3" t="s">
        <v>23</v>
      </c>
      <c r="C4590" s="4" t="s">
        <v>13</v>
      </c>
      <c r="D4590" s="4">
        <v>85</v>
      </c>
      <c r="E4590" s="4" t="s">
        <v>2</v>
      </c>
      <c r="F4590" s="5">
        <v>59.5</v>
      </c>
      <c r="G4590" s="7">
        <v>5057.5</v>
      </c>
    </row>
    <row r="4591" spans="1:7" x14ac:dyDescent="0.3">
      <c r="A4591" s="2">
        <v>43580</v>
      </c>
      <c r="B4591" s="3" t="s">
        <v>23</v>
      </c>
      <c r="C4591" s="4" t="s">
        <v>13</v>
      </c>
      <c r="D4591" s="4">
        <v>500</v>
      </c>
      <c r="E4591" s="4" t="s">
        <v>2</v>
      </c>
      <c r="F4591" s="5">
        <v>59.5</v>
      </c>
      <c r="G4591" s="7">
        <v>29750</v>
      </c>
    </row>
    <row r="4592" spans="1:7" x14ac:dyDescent="0.3">
      <c r="A4592" s="2">
        <v>43581</v>
      </c>
      <c r="B4592" s="3" t="s">
        <v>23</v>
      </c>
      <c r="C4592" s="4" t="s">
        <v>13</v>
      </c>
      <c r="D4592" s="4">
        <v>500</v>
      </c>
      <c r="E4592" s="4" t="s">
        <v>2</v>
      </c>
      <c r="F4592" s="5">
        <v>59.5</v>
      </c>
      <c r="G4592" s="7">
        <v>29750</v>
      </c>
    </row>
    <row r="4593" spans="1:7" x14ac:dyDescent="0.3">
      <c r="A4593" s="2">
        <v>43585</v>
      </c>
      <c r="B4593" s="3" t="s">
        <v>23</v>
      </c>
      <c r="C4593" s="4" t="s">
        <v>13</v>
      </c>
      <c r="D4593" s="4">
        <v>500</v>
      </c>
      <c r="E4593" s="4" t="s">
        <v>2</v>
      </c>
      <c r="F4593" s="5">
        <v>65.5</v>
      </c>
      <c r="G4593" s="7">
        <v>32750</v>
      </c>
    </row>
    <row r="4594" spans="1:7" x14ac:dyDescent="0.3">
      <c r="A4594" s="2">
        <v>43592</v>
      </c>
      <c r="B4594" s="3" t="s">
        <v>23</v>
      </c>
      <c r="C4594" s="4" t="s">
        <v>13</v>
      </c>
      <c r="D4594" s="4">
        <v>510</v>
      </c>
      <c r="E4594" s="4" t="s">
        <v>2</v>
      </c>
      <c r="F4594" s="5">
        <v>65.5</v>
      </c>
      <c r="G4594" s="7">
        <v>33405</v>
      </c>
    </row>
    <row r="4595" spans="1:7" x14ac:dyDescent="0.3">
      <c r="A4595" s="2">
        <v>43598</v>
      </c>
      <c r="B4595" s="3" t="s">
        <v>23</v>
      </c>
      <c r="C4595" s="4" t="s">
        <v>13</v>
      </c>
      <c r="D4595" s="4">
        <v>450</v>
      </c>
      <c r="E4595" s="4" t="s">
        <v>2</v>
      </c>
      <c r="F4595" s="5">
        <v>59.5</v>
      </c>
      <c r="G4595" s="7">
        <v>26775</v>
      </c>
    </row>
    <row r="4596" spans="1:7" x14ac:dyDescent="0.3">
      <c r="A4596" s="2">
        <v>43605</v>
      </c>
      <c r="B4596" s="3" t="s">
        <v>23</v>
      </c>
      <c r="C4596" s="4" t="s">
        <v>13</v>
      </c>
      <c r="D4596" s="4">
        <v>450</v>
      </c>
      <c r="E4596" s="4" t="s">
        <v>2</v>
      </c>
      <c r="F4596" s="5">
        <v>59.5</v>
      </c>
      <c r="G4596" s="7">
        <v>26775</v>
      </c>
    </row>
    <row r="4597" spans="1:7" x14ac:dyDescent="0.3">
      <c r="A4597" s="2">
        <v>43619</v>
      </c>
      <c r="B4597" s="3" t="s">
        <v>23</v>
      </c>
      <c r="C4597" s="4" t="s">
        <v>13</v>
      </c>
      <c r="D4597" s="4">
        <v>500</v>
      </c>
      <c r="E4597" s="4" t="s">
        <v>2</v>
      </c>
      <c r="F4597" s="5">
        <v>59.5</v>
      </c>
      <c r="G4597" s="7">
        <v>29750</v>
      </c>
    </row>
    <row r="4598" spans="1:7" x14ac:dyDescent="0.3">
      <c r="A4598" s="2">
        <v>43622</v>
      </c>
      <c r="B4598" s="3" t="s">
        <v>23</v>
      </c>
      <c r="C4598" s="4" t="s">
        <v>13</v>
      </c>
      <c r="D4598" s="4">
        <v>402</v>
      </c>
      <c r="E4598" s="4" t="s">
        <v>2</v>
      </c>
      <c r="F4598" s="5">
        <v>65.5</v>
      </c>
      <c r="G4598" s="7">
        <v>26331</v>
      </c>
    </row>
    <row r="4599" spans="1:7" x14ac:dyDescent="0.3">
      <c r="A4599" s="2">
        <v>43622</v>
      </c>
      <c r="B4599" s="3" t="s">
        <v>23</v>
      </c>
      <c r="C4599" s="4" t="s">
        <v>13</v>
      </c>
      <c r="D4599" s="4">
        <v>100</v>
      </c>
      <c r="E4599" s="4" t="s">
        <v>2</v>
      </c>
      <c r="F4599" s="5">
        <v>59.5</v>
      </c>
      <c r="G4599" s="7">
        <v>5950</v>
      </c>
    </row>
    <row r="4600" spans="1:7" x14ac:dyDescent="0.3">
      <c r="A4600" s="2">
        <v>43626</v>
      </c>
      <c r="B4600" s="3" t="s">
        <v>23</v>
      </c>
      <c r="C4600" s="4" t="s">
        <v>13</v>
      </c>
      <c r="D4600" s="4">
        <v>440</v>
      </c>
      <c r="E4600" s="4" t="s">
        <v>2</v>
      </c>
      <c r="F4600" s="5">
        <v>59.5</v>
      </c>
      <c r="G4600" s="7">
        <v>26180</v>
      </c>
    </row>
    <row r="4601" spans="1:7" x14ac:dyDescent="0.3">
      <c r="A4601" s="2">
        <v>43630</v>
      </c>
      <c r="B4601" s="3" t="s">
        <v>23</v>
      </c>
      <c r="C4601" s="4" t="s">
        <v>13</v>
      </c>
      <c r="D4601" s="4">
        <v>548</v>
      </c>
      <c r="E4601" s="4" t="s">
        <v>2</v>
      </c>
      <c r="F4601" s="5">
        <v>65.5</v>
      </c>
      <c r="G4601" s="7">
        <v>35894</v>
      </c>
    </row>
    <row r="4602" spans="1:7" x14ac:dyDescent="0.3">
      <c r="A4602" s="2">
        <v>43634</v>
      </c>
      <c r="B4602" s="3" t="s">
        <v>23</v>
      </c>
      <c r="C4602" s="4" t="s">
        <v>13</v>
      </c>
      <c r="D4602" s="4">
        <v>500</v>
      </c>
      <c r="E4602" s="4" t="s">
        <v>2</v>
      </c>
      <c r="F4602" s="5">
        <v>65.5</v>
      </c>
      <c r="G4602" s="7">
        <v>32750</v>
      </c>
    </row>
    <row r="4603" spans="1:7" x14ac:dyDescent="0.3">
      <c r="A4603" s="2">
        <v>43636</v>
      </c>
      <c r="B4603" s="3" t="s">
        <v>23</v>
      </c>
      <c r="C4603" s="4" t="s">
        <v>13</v>
      </c>
      <c r="D4603" s="4">
        <v>512</v>
      </c>
      <c r="E4603" s="4" t="s">
        <v>2</v>
      </c>
      <c r="F4603" s="5">
        <v>65.5</v>
      </c>
      <c r="G4603" s="7">
        <v>33536</v>
      </c>
    </row>
    <row r="4604" spans="1:7" x14ac:dyDescent="0.3">
      <c r="A4604" s="2">
        <v>43637</v>
      </c>
      <c r="B4604" s="3" t="s">
        <v>23</v>
      </c>
      <c r="C4604" s="4" t="s">
        <v>13</v>
      </c>
      <c r="D4604" s="4">
        <v>500</v>
      </c>
      <c r="E4604" s="4" t="s">
        <v>2</v>
      </c>
      <c r="F4604" s="5">
        <v>59.5</v>
      </c>
      <c r="G4604" s="7">
        <v>29750</v>
      </c>
    </row>
    <row r="4605" spans="1:7" x14ac:dyDescent="0.3">
      <c r="A4605" s="2">
        <v>43647</v>
      </c>
      <c r="B4605" s="3" t="s">
        <v>23</v>
      </c>
      <c r="C4605" s="4" t="s">
        <v>13</v>
      </c>
      <c r="D4605" s="4">
        <v>450</v>
      </c>
      <c r="E4605" s="4" t="s">
        <v>2</v>
      </c>
      <c r="F4605" s="5">
        <v>59.5</v>
      </c>
      <c r="G4605" s="7">
        <v>26775</v>
      </c>
    </row>
    <row r="4606" spans="1:7" x14ac:dyDescent="0.3">
      <c r="A4606" s="2">
        <v>43648</v>
      </c>
      <c r="B4606" s="3" t="s">
        <v>23</v>
      </c>
      <c r="C4606" s="4" t="s">
        <v>13</v>
      </c>
      <c r="D4606" s="4">
        <v>501</v>
      </c>
      <c r="E4606" s="4" t="s">
        <v>2</v>
      </c>
      <c r="F4606" s="5">
        <v>59.5</v>
      </c>
      <c r="G4606" s="7">
        <v>29809.5</v>
      </c>
    </row>
    <row r="4607" spans="1:7" x14ac:dyDescent="0.3">
      <c r="A4607" s="2">
        <v>43650</v>
      </c>
      <c r="B4607" s="3" t="s">
        <v>23</v>
      </c>
      <c r="C4607" s="4" t="s">
        <v>13</v>
      </c>
      <c r="D4607" s="4">
        <v>500</v>
      </c>
      <c r="E4607" s="4" t="s">
        <v>2</v>
      </c>
      <c r="F4607" s="5">
        <v>59.5</v>
      </c>
      <c r="G4607" s="7">
        <v>29750</v>
      </c>
    </row>
    <row r="4608" spans="1:7" x14ac:dyDescent="0.3">
      <c r="A4608" s="2">
        <v>43657</v>
      </c>
      <c r="B4608" s="3" t="s">
        <v>23</v>
      </c>
      <c r="C4608" s="4" t="s">
        <v>13</v>
      </c>
      <c r="D4608" s="4">
        <v>475</v>
      </c>
      <c r="E4608" s="4" t="s">
        <v>2</v>
      </c>
      <c r="F4608" s="5">
        <v>65.5</v>
      </c>
      <c r="G4608" s="7">
        <v>31112.5</v>
      </c>
    </row>
    <row r="4609" spans="1:7" x14ac:dyDescent="0.3">
      <c r="A4609" s="2">
        <v>43658</v>
      </c>
      <c r="B4609" s="3" t="s">
        <v>23</v>
      </c>
      <c r="C4609" s="4" t="s">
        <v>13</v>
      </c>
      <c r="D4609" s="4">
        <v>435</v>
      </c>
      <c r="E4609" s="4" t="s">
        <v>2</v>
      </c>
      <c r="F4609" s="5">
        <v>65.5</v>
      </c>
      <c r="G4609" s="7">
        <v>28492.5</v>
      </c>
    </row>
    <row r="4610" spans="1:7" x14ac:dyDescent="0.3">
      <c r="A4610" s="2">
        <v>43662</v>
      </c>
      <c r="B4610" s="3" t="s">
        <v>23</v>
      </c>
      <c r="C4610" s="4" t="s">
        <v>13</v>
      </c>
      <c r="D4610" s="4">
        <v>500</v>
      </c>
      <c r="E4610" s="4" t="s">
        <v>2</v>
      </c>
      <c r="F4610" s="5">
        <v>59.5</v>
      </c>
      <c r="G4610" s="7">
        <v>29750</v>
      </c>
    </row>
    <row r="4611" spans="1:7" x14ac:dyDescent="0.3">
      <c r="A4611" s="2">
        <v>43663</v>
      </c>
      <c r="B4611" s="3" t="s">
        <v>23</v>
      </c>
      <c r="C4611" s="4" t="s">
        <v>13</v>
      </c>
      <c r="D4611" s="4">
        <v>500</v>
      </c>
      <c r="E4611" s="4" t="s">
        <v>2</v>
      </c>
      <c r="F4611" s="5">
        <v>59.5</v>
      </c>
      <c r="G4611" s="7">
        <v>29750</v>
      </c>
    </row>
    <row r="4612" spans="1:7" x14ac:dyDescent="0.3">
      <c r="A4612" s="2">
        <v>43666</v>
      </c>
      <c r="B4612" s="3" t="s">
        <v>23</v>
      </c>
      <c r="C4612" s="4" t="s">
        <v>13</v>
      </c>
      <c r="D4612" s="4">
        <v>105</v>
      </c>
      <c r="E4612" s="4" t="s">
        <v>2</v>
      </c>
      <c r="F4612" s="5">
        <v>65.5</v>
      </c>
      <c r="G4612" s="7">
        <v>6877.5</v>
      </c>
    </row>
    <row r="4613" spans="1:7" x14ac:dyDescent="0.3">
      <c r="A4613" s="2">
        <v>43666</v>
      </c>
      <c r="B4613" s="3" t="s">
        <v>23</v>
      </c>
      <c r="C4613" s="4" t="s">
        <v>13</v>
      </c>
      <c r="D4613" s="4">
        <v>17</v>
      </c>
      <c r="E4613" s="4" t="s">
        <v>2</v>
      </c>
      <c r="F4613" s="5">
        <v>59.5</v>
      </c>
      <c r="G4613" s="7">
        <v>1011.5</v>
      </c>
    </row>
    <row r="4614" spans="1:7" x14ac:dyDescent="0.3">
      <c r="A4614" s="2">
        <v>43666</v>
      </c>
      <c r="B4614" s="3" t="s">
        <v>23</v>
      </c>
      <c r="C4614" s="4" t="s">
        <v>13</v>
      </c>
      <c r="D4614" s="4">
        <v>500</v>
      </c>
      <c r="E4614" s="4" t="s">
        <v>2</v>
      </c>
      <c r="F4614" s="5">
        <v>65.5</v>
      </c>
      <c r="G4614" s="7">
        <v>32750</v>
      </c>
    </row>
    <row r="4615" spans="1:7" x14ac:dyDescent="0.3">
      <c r="A4615" s="2">
        <v>43669</v>
      </c>
      <c r="B4615" s="3" t="s">
        <v>23</v>
      </c>
      <c r="C4615" s="4" t="s">
        <v>13</v>
      </c>
      <c r="D4615" s="4">
        <v>65</v>
      </c>
      <c r="E4615" s="4" t="s">
        <v>2</v>
      </c>
      <c r="F4615" s="5">
        <v>59.5</v>
      </c>
      <c r="G4615" s="7">
        <v>3867.5</v>
      </c>
    </row>
    <row r="4616" spans="1:7" x14ac:dyDescent="0.3">
      <c r="A4616" s="2">
        <v>43669</v>
      </c>
      <c r="B4616" s="3" t="s">
        <v>23</v>
      </c>
      <c r="C4616" s="4" t="s">
        <v>13</v>
      </c>
      <c r="D4616" s="4">
        <v>434</v>
      </c>
      <c r="E4616" s="4" t="s">
        <v>2</v>
      </c>
      <c r="F4616" s="5">
        <v>65.5</v>
      </c>
      <c r="G4616" s="7">
        <v>28427</v>
      </c>
    </row>
    <row r="4617" spans="1:7" x14ac:dyDescent="0.3">
      <c r="A4617" s="2">
        <v>43671</v>
      </c>
      <c r="B4617" s="3" t="s">
        <v>23</v>
      </c>
      <c r="C4617" s="4" t="s">
        <v>13</v>
      </c>
      <c r="D4617" s="4">
        <v>475</v>
      </c>
      <c r="E4617" s="4" t="s">
        <v>2</v>
      </c>
      <c r="F4617" s="5">
        <v>59.5</v>
      </c>
      <c r="G4617" s="7">
        <v>28262.5</v>
      </c>
    </row>
    <row r="4618" spans="1:7" x14ac:dyDescent="0.3">
      <c r="A4618" s="2">
        <v>43673</v>
      </c>
      <c r="B4618" s="3" t="s">
        <v>23</v>
      </c>
      <c r="C4618" s="4" t="s">
        <v>13</v>
      </c>
      <c r="D4618" s="4">
        <v>523</v>
      </c>
      <c r="E4618" s="4" t="s">
        <v>2</v>
      </c>
      <c r="F4618" s="5">
        <v>59.5</v>
      </c>
      <c r="G4618" s="7">
        <v>31118.5</v>
      </c>
    </row>
    <row r="4619" spans="1:7" x14ac:dyDescent="0.3">
      <c r="A4619" s="2">
        <v>43677</v>
      </c>
      <c r="B4619" s="3" t="s">
        <v>23</v>
      </c>
      <c r="C4619" s="4" t="s">
        <v>13</v>
      </c>
      <c r="D4619" s="4">
        <v>470</v>
      </c>
      <c r="E4619" s="4" t="s">
        <v>2</v>
      </c>
      <c r="F4619" s="5">
        <v>59.5</v>
      </c>
      <c r="G4619" s="7">
        <v>27965</v>
      </c>
    </row>
    <row r="4620" spans="1:7" x14ac:dyDescent="0.3">
      <c r="A4620" s="2">
        <v>43678</v>
      </c>
      <c r="B4620" s="3" t="s">
        <v>23</v>
      </c>
      <c r="C4620" s="4" t="s">
        <v>13</v>
      </c>
      <c r="D4620" s="4">
        <v>480</v>
      </c>
      <c r="E4620" s="4" t="s">
        <v>2</v>
      </c>
      <c r="F4620" s="5">
        <v>59.5</v>
      </c>
      <c r="G4620" s="7">
        <v>28560</v>
      </c>
    </row>
    <row r="4621" spans="1:7" x14ac:dyDescent="0.3">
      <c r="A4621" s="2">
        <v>43679</v>
      </c>
      <c r="B4621" s="3" t="s">
        <v>23</v>
      </c>
      <c r="C4621" s="4" t="s">
        <v>13</v>
      </c>
      <c r="D4621" s="4">
        <v>455</v>
      </c>
      <c r="E4621" s="4" t="s">
        <v>2</v>
      </c>
      <c r="F4621" s="5">
        <v>65.5</v>
      </c>
      <c r="G4621" s="7">
        <v>29802.5</v>
      </c>
    </row>
    <row r="4622" spans="1:7" x14ac:dyDescent="0.3">
      <c r="A4622" s="2">
        <v>43679</v>
      </c>
      <c r="B4622" s="3" t="s">
        <v>23</v>
      </c>
      <c r="C4622" s="4" t="s">
        <v>13</v>
      </c>
      <c r="D4622" s="4">
        <v>45</v>
      </c>
      <c r="E4622" s="4" t="s">
        <v>2</v>
      </c>
      <c r="F4622" s="5">
        <v>59.5</v>
      </c>
      <c r="G4622" s="7">
        <v>2677.5</v>
      </c>
    </row>
    <row r="4623" spans="1:7" x14ac:dyDescent="0.3">
      <c r="A4623" s="2">
        <v>43682</v>
      </c>
      <c r="B4623" s="3" t="s">
        <v>23</v>
      </c>
      <c r="C4623" s="4" t="s">
        <v>13</v>
      </c>
      <c r="D4623" s="4">
        <v>500</v>
      </c>
      <c r="E4623" s="4" t="s">
        <v>2</v>
      </c>
      <c r="F4623" s="5">
        <v>65.5</v>
      </c>
      <c r="G4623" s="7">
        <v>32750</v>
      </c>
    </row>
    <row r="4624" spans="1:7" x14ac:dyDescent="0.3">
      <c r="A4624" s="2">
        <v>43686</v>
      </c>
      <c r="B4624" s="3" t="s">
        <v>23</v>
      </c>
      <c r="C4624" s="4" t="s">
        <v>13</v>
      </c>
      <c r="D4624" s="4">
        <v>450</v>
      </c>
      <c r="E4624" s="4" t="s">
        <v>2</v>
      </c>
      <c r="F4624" s="5">
        <v>65.5</v>
      </c>
      <c r="G4624" s="7">
        <v>29475</v>
      </c>
    </row>
    <row r="4625" spans="1:7" x14ac:dyDescent="0.3">
      <c r="A4625" s="2">
        <v>43686</v>
      </c>
      <c r="B4625" s="3" t="s">
        <v>23</v>
      </c>
      <c r="C4625" s="4" t="s">
        <v>13</v>
      </c>
      <c r="D4625" s="4">
        <v>533</v>
      </c>
      <c r="E4625" s="4" t="s">
        <v>2</v>
      </c>
      <c r="F4625" s="5">
        <v>59.5</v>
      </c>
      <c r="G4625" s="7">
        <v>31713.5</v>
      </c>
    </row>
    <row r="4626" spans="1:7" x14ac:dyDescent="0.3">
      <c r="A4626" s="2">
        <v>43687</v>
      </c>
      <c r="B4626" s="3" t="s">
        <v>23</v>
      </c>
      <c r="C4626" s="4" t="s">
        <v>13</v>
      </c>
      <c r="D4626" s="4">
        <v>500</v>
      </c>
      <c r="E4626" s="4" t="s">
        <v>2</v>
      </c>
      <c r="F4626" s="5">
        <v>65.5</v>
      </c>
      <c r="G4626" s="7">
        <v>32750</v>
      </c>
    </row>
    <row r="4627" spans="1:7" x14ac:dyDescent="0.3">
      <c r="A4627" s="2">
        <v>43704</v>
      </c>
      <c r="B4627" s="3" t="s">
        <v>23</v>
      </c>
      <c r="C4627" s="4" t="s">
        <v>13</v>
      </c>
      <c r="D4627" s="4">
        <v>500</v>
      </c>
      <c r="E4627" s="4" t="s">
        <v>2</v>
      </c>
      <c r="F4627" s="5">
        <v>59.5</v>
      </c>
      <c r="G4627" s="7">
        <v>29750</v>
      </c>
    </row>
    <row r="4628" spans="1:7" x14ac:dyDescent="0.3">
      <c r="A4628" s="2">
        <v>43704</v>
      </c>
      <c r="B4628" s="3" t="s">
        <v>23</v>
      </c>
      <c r="C4628" s="4" t="s">
        <v>13</v>
      </c>
      <c r="D4628" s="4">
        <v>450</v>
      </c>
      <c r="E4628" s="4" t="s">
        <v>2</v>
      </c>
      <c r="F4628" s="5">
        <v>65.5</v>
      </c>
      <c r="G4628" s="7">
        <v>29475</v>
      </c>
    </row>
    <row r="4629" spans="1:7" x14ac:dyDescent="0.3">
      <c r="A4629" s="2">
        <v>43706</v>
      </c>
      <c r="B4629" s="3" t="s">
        <v>23</v>
      </c>
      <c r="C4629" s="4" t="s">
        <v>13</v>
      </c>
      <c r="D4629" s="4">
        <v>450</v>
      </c>
      <c r="E4629" s="4" t="s">
        <v>2</v>
      </c>
      <c r="F4629" s="5">
        <v>59.5</v>
      </c>
      <c r="G4629" s="7">
        <v>26775</v>
      </c>
    </row>
    <row r="4630" spans="1:7" x14ac:dyDescent="0.3">
      <c r="A4630" s="2">
        <v>43711</v>
      </c>
      <c r="B4630" s="3" t="s">
        <v>23</v>
      </c>
      <c r="C4630" s="4" t="s">
        <v>13</v>
      </c>
      <c r="D4630" s="4">
        <v>450</v>
      </c>
      <c r="E4630" s="4" t="s">
        <v>2</v>
      </c>
      <c r="F4630" s="5">
        <v>65.5</v>
      </c>
      <c r="G4630" s="7">
        <v>29475</v>
      </c>
    </row>
    <row r="4631" spans="1:7" x14ac:dyDescent="0.3">
      <c r="A4631" s="2">
        <v>43756</v>
      </c>
      <c r="B4631" s="3" t="s">
        <v>23</v>
      </c>
      <c r="C4631" s="4" t="s">
        <v>13</v>
      </c>
      <c r="D4631" s="4">
        <v>327</v>
      </c>
      <c r="E4631" s="4" t="s">
        <v>2</v>
      </c>
      <c r="F4631" s="5">
        <v>65.5</v>
      </c>
      <c r="G4631" s="7">
        <v>21418.5</v>
      </c>
    </row>
    <row r="4632" spans="1:7" x14ac:dyDescent="0.3">
      <c r="A4632" s="2">
        <v>43756</v>
      </c>
      <c r="B4632" s="3" t="s">
        <v>23</v>
      </c>
      <c r="C4632" s="4" t="s">
        <v>13</v>
      </c>
      <c r="D4632" s="4">
        <v>213</v>
      </c>
      <c r="E4632" s="4" t="s">
        <v>2</v>
      </c>
      <c r="F4632" s="5">
        <v>59.5</v>
      </c>
      <c r="G4632" s="7">
        <v>12673.5</v>
      </c>
    </row>
    <row r="4633" spans="1:7" x14ac:dyDescent="0.3">
      <c r="A4633" s="2">
        <v>43799</v>
      </c>
      <c r="B4633" s="3" t="s">
        <v>23</v>
      </c>
      <c r="C4633" s="4" t="s">
        <v>13</v>
      </c>
      <c r="D4633" s="4">
        <v>506</v>
      </c>
      <c r="E4633" s="4" t="s">
        <v>2</v>
      </c>
      <c r="F4633" s="5">
        <v>65.5</v>
      </c>
      <c r="G4633" s="7">
        <v>33143</v>
      </c>
    </row>
    <row r="4634" spans="1:7" x14ac:dyDescent="0.3">
      <c r="A4634" s="2">
        <v>43806</v>
      </c>
      <c r="B4634" s="3" t="s">
        <v>23</v>
      </c>
      <c r="C4634" s="4" t="s">
        <v>13</v>
      </c>
      <c r="D4634" s="4">
        <v>525</v>
      </c>
      <c r="E4634" s="4" t="s">
        <v>2</v>
      </c>
      <c r="F4634" s="5">
        <v>65.5</v>
      </c>
      <c r="G4634" s="7">
        <v>34387.5</v>
      </c>
    </row>
    <row r="4635" spans="1:7" x14ac:dyDescent="0.3">
      <c r="A4635" s="2">
        <v>43811</v>
      </c>
      <c r="B4635" s="3" t="s">
        <v>23</v>
      </c>
      <c r="C4635" s="4" t="s">
        <v>13</v>
      </c>
      <c r="D4635" s="4">
        <v>555</v>
      </c>
      <c r="E4635" s="4" t="s">
        <v>2</v>
      </c>
      <c r="F4635" s="5">
        <v>65.5</v>
      </c>
      <c r="G4635" s="7">
        <v>36352.5</v>
      </c>
    </row>
    <row r="4636" spans="1:7" x14ac:dyDescent="0.3">
      <c r="A4636" s="2">
        <v>43820</v>
      </c>
      <c r="B4636" s="3" t="s">
        <v>23</v>
      </c>
      <c r="C4636" s="4" t="s">
        <v>13</v>
      </c>
      <c r="D4636" s="4">
        <v>500</v>
      </c>
      <c r="E4636" s="4" t="s">
        <v>2</v>
      </c>
      <c r="F4636" s="5">
        <v>65.5</v>
      </c>
      <c r="G4636" s="7">
        <v>32750</v>
      </c>
    </row>
    <row r="4637" spans="1:7" x14ac:dyDescent="0.3">
      <c r="A4637" s="2">
        <v>43827</v>
      </c>
      <c r="B4637" s="3" t="s">
        <v>23</v>
      </c>
      <c r="C4637" s="4" t="s">
        <v>13</v>
      </c>
      <c r="D4637" s="4">
        <v>445</v>
      </c>
      <c r="E4637" s="4" t="s">
        <v>2</v>
      </c>
      <c r="F4637" s="5">
        <v>65.5</v>
      </c>
      <c r="G4637" s="7">
        <v>29147.5</v>
      </c>
    </row>
    <row r="4638" spans="1:7" x14ac:dyDescent="0.3">
      <c r="A4638" s="2">
        <v>43847</v>
      </c>
      <c r="B4638" s="3" t="s">
        <v>23</v>
      </c>
      <c r="C4638" s="4" t="s">
        <v>13</v>
      </c>
      <c r="D4638" s="4">
        <v>500</v>
      </c>
      <c r="E4638" s="4" t="s">
        <v>2</v>
      </c>
      <c r="F4638" s="5">
        <v>65.5</v>
      </c>
      <c r="G4638" s="7">
        <v>32750</v>
      </c>
    </row>
    <row r="4639" spans="1:7" x14ac:dyDescent="0.3">
      <c r="A4639" s="2">
        <v>43847</v>
      </c>
      <c r="B4639" s="3" t="s">
        <v>23</v>
      </c>
      <c r="C4639" s="4" t="s">
        <v>13</v>
      </c>
      <c r="D4639" s="4">
        <v>500</v>
      </c>
      <c r="E4639" s="4" t="s">
        <v>2</v>
      </c>
      <c r="F4639" s="5">
        <v>65.5</v>
      </c>
      <c r="G4639" s="7">
        <v>32750</v>
      </c>
    </row>
    <row r="4640" spans="1:7" x14ac:dyDescent="0.3">
      <c r="A4640" s="2">
        <v>43864</v>
      </c>
      <c r="B4640" s="3" t="s">
        <v>23</v>
      </c>
      <c r="C4640" s="4" t="s">
        <v>13</v>
      </c>
      <c r="D4640" s="4">
        <v>500</v>
      </c>
      <c r="E4640" s="4" t="s">
        <v>2</v>
      </c>
      <c r="F4640" s="5">
        <v>65.5</v>
      </c>
      <c r="G4640" s="7">
        <v>32750</v>
      </c>
    </row>
    <row r="4641" spans="1:7" x14ac:dyDescent="0.3">
      <c r="A4641" s="2">
        <v>43868</v>
      </c>
      <c r="B4641" s="3" t="s">
        <v>23</v>
      </c>
      <c r="C4641" s="4" t="s">
        <v>13</v>
      </c>
      <c r="D4641" s="4">
        <v>500</v>
      </c>
      <c r="E4641" s="4" t="s">
        <v>2</v>
      </c>
      <c r="F4641" s="5">
        <v>59.5</v>
      </c>
      <c r="G4641" s="7">
        <v>29750</v>
      </c>
    </row>
    <row r="4642" spans="1:7" x14ac:dyDescent="0.3">
      <c r="A4642" s="2">
        <v>43875</v>
      </c>
      <c r="B4642" s="3" t="s">
        <v>23</v>
      </c>
      <c r="C4642" s="4" t="s">
        <v>13</v>
      </c>
      <c r="D4642" s="4">
        <v>500</v>
      </c>
      <c r="E4642" s="4" t="s">
        <v>2</v>
      </c>
      <c r="F4642" s="5">
        <v>65.5</v>
      </c>
      <c r="G4642" s="7">
        <v>32750</v>
      </c>
    </row>
    <row r="4643" spans="1:7" x14ac:dyDescent="0.3">
      <c r="A4643" s="2">
        <v>43888</v>
      </c>
      <c r="B4643" s="3" t="s">
        <v>23</v>
      </c>
      <c r="C4643" s="4" t="s">
        <v>13</v>
      </c>
      <c r="D4643" s="4">
        <v>500</v>
      </c>
      <c r="E4643" s="4" t="s">
        <v>2</v>
      </c>
      <c r="F4643" s="5">
        <v>59.5</v>
      </c>
      <c r="G4643" s="7">
        <v>29750</v>
      </c>
    </row>
    <row r="4644" spans="1:7" x14ac:dyDescent="0.3">
      <c r="A4644" s="2">
        <v>43998</v>
      </c>
      <c r="B4644" s="3" t="s">
        <v>23</v>
      </c>
      <c r="C4644" s="4" t="s">
        <v>13</v>
      </c>
      <c r="D4644" s="4">
        <v>500</v>
      </c>
      <c r="E4644" s="4" t="s">
        <v>2</v>
      </c>
      <c r="F4644" s="5">
        <v>59.5</v>
      </c>
      <c r="G4644" s="7">
        <v>29750</v>
      </c>
    </row>
    <row r="4645" spans="1:7" x14ac:dyDescent="0.3">
      <c r="A4645" s="2">
        <v>44001</v>
      </c>
      <c r="B4645" s="3" t="s">
        <v>23</v>
      </c>
      <c r="C4645" s="4" t="s">
        <v>13</v>
      </c>
      <c r="D4645" s="4">
        <v>507</v>
      </c>
      <c r="E4645" s="4" t="s">
        <v>2</v>
      </c>
      <c r="F4645" s="5">
        <v>59.5</v>
      </c>
      <c r="G4645" s="7">
        <v>30166.5</v>
      </c>
    </row>
    <row r="4646" spans="1:7" x14ac:dyDescent="0.3">
      <c r="A4646" s="2">
        <v>44004</v>
      </c>
      <c r="B4646" s="3" t="s">
        <v>23</v>
      </c>
      <c r="C4646" s="4" t="s">
        <v>13</v>
      </c>
      <c r="D4646" s="4">
        <v>500</v>
      </c>
      <c r="E4646" s="4" t="s">
        <v>2</v>
      </c>
      <c r="F4646" s="5">
        <v>65.5</v>
      </c>
      <c r="G4646" s="7">
        <v>32750</v>
      </c>
    </row>
    <row r="4647" spans="1:7" x14ac:dyDescent="0.3">
      <c r="A4647" s="2">
        <v>44014</v>
      </c>
      <c r="B4647" s="3" t="s">
        <v>23</v>
      </c>
      <c r="C4647" s="4" t="s">
        <v>13</v>
      </c>
      <c r="D4647" s="4">
        <v>500</v>
      </c>
      <c r="E4647" s="4" t="s">
        <v>2</v>
      </c>
      <c r="F4647" s="5">
        <v>65.5</v>
      </c>
      <c r="G4647" s="7">
        <v>32750</v>
      </c>
    </row>
    <row r="4648" spans="1:7" x14ac:dyDescent="0.3">
      <c r="A4648" s="2">
        <v>44050</v>
      </c>
      <c r="B4648" s="3" t="s">
        <v>23</v>
      </c>
      <c r="C4648" s="4" t="s">
        <v>13</v>
      </c>
      <c r="D4648" s="4">
        <v>522</v>
      </c>
      <c r="E4648" s="4" t="s">
        <v>2</v>
      </c>
      <c r="F4648" s="5">
        <v>65.5</v>
      </c>
      <c r="G4648" s="7">
        <v>34191</v>
      </c>
    </row>
    <row r="4649" spans="1:7" x14ac:dyDescent="0.3">
      <c r="A4649" s="2">
        <v>44067</v>
      </c>
      <c r="B4649" s="3" t="s">
        <v>23</v>
      </c>
      <c r="C4649" s="4" t="s">
        <v>13</v>
      </c>
      <c r="D4649" s="4">
        <v>433</v>
      </c>
      <c r="E4649" s="4" t="s">
        <v>2</v>
      </c>
      <c r="F4649" s="5">
        <v>65.5</v>
      </c>
      <c r="G4649" s="7">
        <v>28361.5</v>
      </c>
    </row>
    <row r="4650" spans="1:7" x14ac:dyDescent="0.3">
      <c r="A4650" s="2">
        <v>44099</v>
      </c>
      <c r="B4650" s="3" t="s">
        <v>23</v>
      </c>
      <c r="C4650" s="4" t="s">
        <v>13</v>
      </c>
      <c r="D4650" s="4">
        <v>500</v>
      </c>
      <c r="E4650" s="4" t="s">
        <v>2</v>
      </c>
      <c r="F4650" s="5">
        <v>59.5</v>
      </c>
      <c r="G4650" s="7">
        <v>29750</v>
      </c>
    </row>
    <row r="4651" spans="1:7" x14ac:dyDescent="0.3">
      <c r="A4651" s="2">
        <v>44117</v>
      </c>
      <c r="B4651" s="3" t="s">
        <v>23</v>
      </c>
      <c r="C4651" s="4" t="s">
        <v>13</v>
      </c>
      <c r="D4651" s="4">
        <v>142</v>
      </c>
      <c r="E4651" s="4" t="s">
        <v>2</v>
      </c>
      <c r="F4651" s="5">
        <v>59.5</v>
      </c>
      <c r="G4651" s="7">
        <v>8449</v>
      </c>
    </row>
    <row r="4652" spans="1:7" x14ac:dyDescent="0.3">
      <c r="A4652" s="2">
        <v>44117</v>
      </c>
      <c r="B4652" s="3" t="s">
        <v>23</v>
      </c>
      <c r="C4652" s="4" t="s">
        <v>13</v>
      </c>
      <c r="D4652" s="4">
        <v>245</v>
      </c>
      <c r="E4652" s="4" t="s">
        <v>2</v>
      </c>
      <c r="F4652" s="5">
        <v>65.5</v>
      </c>
      <c r="G4652" s="7">
        <v>16047.5</v>
      </c>
    </row>
    <row r="4653" spans="1:7" x14ac:dyDescent="0.3">
      <c r="A4653" s="2">
        <v>44121</v>
      </c>
      <c r="B4653" s="3" t="s">
        <v>23</v>
      </c>
      <c r="C4653" s="4" t="s">
        <v>13</v>
      </c>
      <c r="D4653" s="4">
        <v>500</v>
      </c>
      <c r="E4653" s="4" t="s">
        <v>2</v>
      </c>
      <c r="F4653" s="5">
        <v>65.5</v>
      </c>
      <c r="G4653" s="7">
        <v>32750</v>
      </c>
    </row>
    <row r="4654" spans="1:7" x14ac:dyDescent="0.3">
      <c r="A4654" s="2">
        <v>44138</v>
      </c>
      <c r="B4654" s="3" t="s">
        <v>23</v>
      </c>
      <c r="C4654" s="4" t="s">
        <v>13</v>
      </c>
      <c r="D4654" s="4">
        <v>504</v>
      </c>
      <c r="E4654" s="4" t="s">
        <v>2</v>
      </c>
      <c r="F4654" s="5">
        <v>59.5</v>
      </c>
      <c r="G4654" s="7">
        <v>29988</v>
      </c>
    </row>
    <row r="4655" spans="1:7" x14ac:dyDescent="0.3">
      <c r="A4655" s="2">
        <v>44146</v>
      </c>
      <c r="B4655" s="3" t="s">
        <v>23</v>
      </c>
      <c r="C4655" s="4" t="s">
        <v>13</v>
      </c>
      <c r="D4655" s="4">
        <v>520</v>
      </c>
      <c r="E4655" s="4" t="s">
        <v>2</v>
      </c>
      <c r="F4655" s="5">
        <v>59.5</v>
      </c>
      <c r="G4655" s="7">
        <v>30940</v>
      </c>
    </row>
    <row r="4656" spans="1:7" x14ac:dyDescent="0.3">
      <c r="A4656" s="2">
        <v>44147</v>
      </c>
      <c r="B4656" s="3" t="s">
        <v>23</v>
      </c>
      <c r="C4656" s="4" t="s">
        <v>13</v>
      </c>
      <c r="D4656" s="4">
        <v>150</v>
      </c>
      <c r="E4656" s="4" t="s">
        <v>2</v>
      </c>
      <c r="F4656" s="5">
        <v>65.5</v>
      </c>
      <c r="G4656" s="7">
        <v>9825</v>
      </c>
    </row>
    <row r="4657" spans="1:7" x14ac:dyDescent="0.3">
      <c r="A4657" s="2">
        <v>44149</v>
      </c>
      <c r="B4657" s="3" t="s">
        <v>23</v>
      </c>
      <c r="C4657" s="4" t="s">
        <v>13</v>
      </c>
      <c r="D4657" s="4">
        <v>500</v>
      </c>
      <c r="E4657" s="4" t="s">
        <v>2</v>
      </c>
      <c r="F4657" s="5">
        <v>65.5</v>
      </c>
      <c r="G4657" s="7">
        <v>32750</v>
      </c>
    </row>
    <row r="4658" spans="1:7" x14ac:dyDescent="0.3">
      <c r="A4658" s="2">
        <v>44155</v>
      </c>
      <c r="B4658" s="3" t="s">
        <v>23</v>
      </c>
      <c r="C4658" s="4" t="s">
        <v>13</v>
      </c>
      <c r="D4658" s="4">
        <v>432</v>
      </c>
      <c r="E4658" s="4" t="s">
        <v>2</v>
      </c>
      <c r="F4658" s="5">
        <v>65.5</v>
      </c>
      <c r="G4658" s="7">
        <v>28296</v>
      </c>
    </row>
    <row r="4659" spans="1:7" x14ac:dyDescent="0.3">
      <c r="A4659" s="2">
        <v>44163</v>
      </c>
      <c r="B4659" s="3" t="s">
        <v>23</v>
      </c>
      <c r="C4659" s="4" t="s">
        <v>13</v>
      </c>
      <c r="D4659" s="4">
        <v>500</v>
      </c>
      <c r="E4659" s="4" t="s">
        <v>2</v>
      </c>
      <c r="F4659" s="5">
        <v>65.5</v>
      </c>
      <c r="G4659" s="7">
        <v>32750</v>
      </c>
    </row>
    <row r="4660" spans="1:7" x14ac:dyDescent="0.3">
      <c r="A4660" s="2">
        <v>44177</v>
      </c>
      <c r="B4660" s="3" t="s">
        <v>23</v>
      </c>
      <c r="C4660" s="4" t="s">
        <v>13</v>
      </c>
      <c r="D4660" s="4">
        <v>500</v>
      </c>
      <c r="E4660" s="4" t="s">
        <v>2</v>
      </c>
      <c r="F4660" s="5">
        <v>67.5</v>
      </c>
      <c r="G4660" s="7">
        <v>33750</v>
      </c>
    </row>
    <row r="4661" spans="1:7" x14ac:dyDescent="0.3">
      <c r="A4661" s="2">
        <v>44180</v>
      </c>
      <c r="B4661" s="3" t="s">
        <v>23</v>
      </c>
      <c r="C4661" s="4" t="s">
        <v>13</v>
      </c>
      <c r="D4661" s="4">
        <v>520</v>
      </c>
      <c r="E4661" s="4" t="s">
        <v>2</v>
      </c>
      <c r="F4661" s="5">
        <v>61.5</v>
      </c>
      <c r="G4661" s="7">
        <v>31980</v>
      </c>
    </row>
    <row r="4662" spans="1:7" x14ac:dyDescent="0.3">
      <c r="A4662" s="2">
        <v>44189</v>
      </c>
      <c r="B4662" s="3" t="s">
        <v>23</v>
      </c>
      <c r="C4662" s="4" t="s">
        <v>13</v>
      </c>
      <c r="D4662" s="4">
        <v>500</v>
      </c>
      <c r="E4662" s="4" t="s">
        <v>2</v>
      </c>
      <c r="F4662" s="5">
        <v>61.5</v>
      </c>
      <c r="G4662" s="7">
        <v>30750</v>
      </c>
    </row>
    <row r="4663" spans="1:7" x14ac:dyDescent="0.3">
      <c r="A4663" s="2">
        <v>44216</v>
      </c>
      <c r="B4663" s="3" t="s">
        <v>23</v>
      </c>
      <c r="C4663" s="4" t="s">
        <v>13</v>
      </c>
      <c r="D4663" s="4">
        <v>500</v>
      </c>
      <c r="E4663" s="4" t="s">
        <v>2</v>
      </c>
      <c r="F4663" s="5">
        <v>69</v>
      </c>
      <c r="G4663" s="7">
        <v>34500</v>
      </c>
    </row>
    <row r="4664" spans="1:7" x14ac:dyDescent="0.3">
      <c r="A4664" s="2">
        <v>44225</v>
      </c>
      <c r="B4664" s="3" t="s">
        <v>23</v>
      </c>
      <c r="C4664" s="4" t="s">
        <v>13</v>
      </c>
      <c r="D4664" s="4">
        <v>524</v>
      </c>
      <c r="E4664" s="4" t="s">
        <v>2</v>
      </c>
      <c r="F4664" s="5">
        <v>69</v>
      </c>
      <c r="G4664" s="7">
        <v>36156</v>
      </c>
    </row>
    <row r="4665" spans="1:7" x14ac:dyDescent="0.3">
      <c r="A4665" s="2">
        <v>44246</v>
      </c>
      <c r="B4665" s="3" t="s">
        <v>23</v>
      </c>
      <c r="C4665" s="4" t="s">
        <v>13</v>
      </c>
      <c r="D4665" s="4">
        <v>517</v>
      </c>
      <c r="E4665" s="4" t="s">
        <v>2</v>
      </c>
      <c r="F4665" s="5">
        <v>69</v>
      </c>
      <c r="G4665" s="7">
        <v>35673</v>
      </c>
    </row>
    <row r="4666" spans="1:7" x14ac:dyDescent="0.3">
      <c r="A4666" s="2">
        <v>44257</v>
      </c>
      <c r="B4666" s="3" t="s">
        <v>23</v>
      </c>
      <c r="C4666" s="4" t="s">
        <v>13</v>
      </c>
      <c r="D4666" s="4">
        <v>500</v>
      </c>
      <c r="E4666" s="4" t="s">
        <v>2</v>
      </c>
      <c r="F4666" s="5">
        <v>63</v>
      </c>
      <c r="G4666" s="7">
        <v>31500</v>
      </c>
    </row>
    <row r="4667" spans="1:7" x14ac:dyDescent="0.3">
      <c r="A4667" s="2">
        <v>44257</v>
      </c>
      <c r="B4667" s="3" t="s">
        <v>23</v>
      </c>
      <c r="C4667" s="4" t="s">
        <v>13</v>
      </c>
      <c r="D4667" s="4">
        <v>500</v>
      </c>
      <c r="E4667" s="4" t="s">
        <v>2</v>
      </c>
      <c r="F4667" s="5">
        <v>75</v>
      </c>
      <c r="G4667" s="7">
        <v>37500</v>
      </c>
    </row>
    <row r="4668" spans="1:7" x14ac:dyDescent="0.3">
      <c r="A4668" s="2">
        <v>44260</v>
      </c>
      <c r="B4668" s="3" t="s">
        <v>23</v>
      </c>
      <c r="C4668" s="4" t="s">
        <v>13</v>
      </c>
      <c r="D4668" s="4">
        <v>452</v>
      </c>
      <c r="E4668" s="4" t="s">
        <v>2</v>
      </c>
      <c r="F4668" s="5">
        <v>66</v>
      </c>
      <c r="G4668" s="7">
        <v>29832</v>
      </c>
    </row>
    <row r="4669" spans="1:7" x14ac:dyDescent="0.3">
      <c r="A4669" s="2">
        <v>44260</v>
      </c>
      <c r="B4669" s="3" t="s">
        <v>23</v>
      </c>
      <c r="C4669" s="4" t="s">
        <v>13</v>
      </c>
      <c r="D4669" s="4">
        <v>452</v>
      </c>
      <c r="E4669" s="4" t="s">
        <v>2</v>
      </c>
      <c r="F4669" s="5">
        <v>75</v>
      </c>
      <c r="G4669" s="7">
        <v>33900</v>
      </c>
    </row>
    <row r="4670" spans="1:7" x14ac:dyDescent="0.3">
      <c r="A4670" s="2">
        <v>44274</v>
      </c>
      <c r="B4670" s="3" t="s">
        <v>23</v>
      </c>
      <c r="C4670" s="4" t="s">
        <v>13</v>
      </c>
      <c r="D4670" s="4">
        <v>510</v>
      </c>
      <c r="E4670" s="4" t="s">
        <v>2</v>
      </c>
      <c r="F4670" s="5">
        <v>66</v>
      </c>
      <c r="G4670" s="7">
        <v>33660</v>
      </c>
    </row>
    <row r="4671" spans="1:7" x14ac:dyDescent="0.3">
      <c r="A4671" s="2">
        <v>44274</v>
      </c>
      <c r="B4671" s="3" t="s">
        <v>23</v>
      </c>
      <c r="C4671" s="4" t="s">
        <v>13</v>
      </c>
      <c r="D4671" s="4">
        <v>510</v>
      </c>
      <c r="E4671" s="4" t="s">
        <v>2</v>
      </c>
      <c r="F4671" s="5">
        <v>75</v>
      </c>
      <c r="G4671" s="7">
        <v>38250</v>
      </c>
    </row>
    <row r="4672" spans="1:7" x14ac:dyDescent="0.3">
      <c r="A4672" s="2">
        <v>44279</v>
      </c>
      <c r="B4672" s="3" t="s">
        <v>23</v>
      </c>
      <c r="C4672" s="4" t="s">
        <v>13</v>
      </c>
      <c r="D4672" s="4">
        <v>500</v>
      </c>
      <c r="E4672" s="4" t="s">
        <v>2</v>
      </c>
      <c r="F4672" s="5">
        <v>66</v>
      </c>
      <c r="G4672" s="7">
        <v>33000</v>
      </c>
    </row>
    <row r="4673" spans="1:7" x14ac:dyDescent="0.3">
      <c r="A4673" s="2">
        <v>44279</v>
      </c>
      <c r="B4673" s="3" t="s">
        <v>23</v>
      </c>
      <c r="C4673" s="4" t="s">
        <v>13</v>
      </c>
      <c r="D4673" s="4">
        <v>500</v>
      </c>
      <c r="E4673" s="4" t="s">
        <v>2</v>
      </c>
      <c r="F4673" s="5">
        <v>75</v>
      </c>
      <c r="G4673" s="7">
        <v>37500</v>
      </c>
    </row>
    <row r="4674" spans="1:7" x14ac:dyDescent="0.3">
      <c r="A4674" s="2">
        <v>44281</v>
      </c>
      <c r="B4674" s="3" t="s">
        <v>23</v>
      </c>
      <c r="C4674" s="4" t="s">
        <v>13</v>
      </c>
      <c r="D4674" s="4">
        <v>502</v>
      </c>
      <c r="E4674" s="4" t="s">
        <v>2</v>
      </c>
      <c r="F4674" s="5">
        <v>80</v>
      </c>
      <c r="G4674" s="7">
        <v>40160</v>
      </c>
    </row>
    <row r="4675" spans="1:7" x14ac:dyDescent="0.3">
      <c r="A4675" s="2">
        <v>44293</v>
      </c>
      <c r="B4675" s="3" t="s">
        <v>23</v>
      </c>
      <c r="C4675" s="4" t="s">
        <v>13</v>
      </c>
      <c r="D4675" s="4">
        <v>500</v>
      </c>
      <c r="E4675" s="4" t="s">
        <v>2</v>
      </c>
      <c r="F4675" s="5">
        <v>75</v>
      </c>
      <c r="G4675" s="7">
        <v>37500</v>
      </c>
    </row>
    <row r="4676" spans="1:7" x14ac:dyDescent="0.3">
      <c r="A4676" s="2">
        <v>44295</v>
      </c>
      <c r="B4676" s="3" t="s">
        <v>23</v>
      </c>
      <c r="C4676" s="4" t="s">
        <v>13</v>
      </c>
      <c r="D4676" s="4">
        <v>450</v>
      </c>
      <c r="E4676" s="4" t="s">
        <v>2</v>
      </c>
      <c r="F4676" s="5">
        <v>75</v>
      </c>
      <c r="G4676" s="7">
        <v>33750</v>
      </c>
    </row>
    <row r="4677" spans="1:7" x14ac:dyDescent="0.3">
      <c r="A4677" s="2">
        <v>44305</v>
      </c>
      <c r="B4677" s="3" t="s">
        <v>23</v>
      </c>
      <c r="C4677" s="4" t="s">
        <v>13</v>
      </c>
      <c r="D4677" s="4">
        <v>500</v>
      </c>
      <c r="E4677" s="4" t="s">
        <v>2</v>
      </c>
      <c r="F4677" s="5">
        <v>80</v>
      </c>
      <c r="G4677" s="7">
        <v>40000</v>
      </c>
    </row>
    <row r="4678" spans="1:7" x14ac:dyDescent="0.3">
      <c r="A4678" s="2">
        <v>44307</v>
      </c>
      <c r="B4678" s="3" t="s">
        <v>23</v>
      </c>
      <c r="C4678" s="4" t="s">
        <v>13</v>
      </c>
      <c r="D4678" s="4">
        <v>500</v>
      </c>
      <c r="E4678" s="4" t="s">
        <v>2</v>
      </c>
      <c r="F4678" s="5">
        <v>75</v>
      </c>
      <c r="G4678" s="7">
        <v>37500</v>
      </c>
    </row>
    <row r="4679" spans="1:7" x14ac:dyDescent="0.3">
      <c r="A4679" s="2">
        <v>44322</v>
      </c>
      <c r="B4679" s="3" t="s">
        <v>23</v>
      </c>
      <c r="C4679" s="4" t="s">
        <v>13</v>
      </c>
      <c r="D4679" s="4">
        <v>503</v>
      </c>
      <c r="E4679" s="4" t="s">
        <v>2</v>
      </c>
      <c r="F4679" s="5">
        <v>80</v>
      </c>
      <c r="G4679" s="7">
        <v>40240</v>
      </c>
    </row>
    <row r="4680" spans="1:7" x14ac:dyDescent="0.3">
      <c r="A4680" s="2">
        <v>44328</v>
      </c>
      <c r="B4680" s="3" t="s">
        <v>23</v>
      </c>
      <c r="C4680" s="4" t="s">
        <v>13</v>
      </c>
      <c r="D4680" s="4">
        <v>500</v>
      </c>
      <c r="E4680" s="4" t="s">
        <v>2</v>
      </c>
      <c r="F4680" s="5">
        <v>75</v>
      </c>
      <c r="G4680" s="7">
        <v>37500</v>
      </c>
    </row>
    <row r="4681" spans="1:7" x14ac:dyDescent="0.3">
      <c r="A4681" s="2">
        <v>44358</v>
      </c>
      <c r="B4681" s="3" t="s">
        <v>23</v>
      </c>
      <c r="C4681" s="4" t="s">
        <v>13</v>
      </c>
      <c r="D4681" s="4">
        <v>500</v>
      </c>
      <c r="E4681" s="4" t="s">
        <v>2</v>
      </c>
      <c r="F4681" s="5">
        <v>80</v>
      </c>
      <c r="G4681" s="7">
        <v>40000</v>
      </c>
    </row>
    <row r="4682" spans="1:7" x14ac:dyDescent="0.3">
      <c r="A4682" s="2">
        <v>44387</v>
      </c>
      <c r="B4682" s="3" t="s">
        <v>23</v>
      </c>
      <c r="C4682" s="4" t="s">
        <v>13</v>
      </c>
      <c r="D4682" s="4">
        <v>553</v>
      </c>
      <c r="E4682" s="4" t="s">
        <v>2</v>
      </c>
      <c r="F4682" s="5">
        <v>73</v>
      </c>
      <c r="G4682" s="7">
        <v>40369</v>
      </c>
    </row>
    <row r="4683" spans="1:7" x14ac:dyDescent="0.3">
      <c r="A4683" s="2">
        <v>44393</v>
      </c>
      <c r="B4683" s="3" t="s">
        <v>23</v>
      </c>
      <c r="C4683" s="4" t="s">
        <v>13</v>
      </c>
      <c r="D4683" s="4">
        <v>505</v>
      </c>
      <c r="E4683" s="4" t="s">
        <v>2</v>
      </c>
      <c r="F4683" s="5">
        <v>80</v>
      </c>
      <c r="G4683" s="7">
        <v>40400</v>
      </c>
    </row>
    <row r="4684" spans="1:7" x14ac:dyDescent="0.3">
      <c r="A4684" s="2">
        <v>44412</v>
      </c>
      <c r="B4684" s="3" t="s">
        <v>23</v>
      </c>
      <c r="C4684" s="4" t="s">
        <v>13</v>
      </c>
      <c r="D4684" s="4">
        <v>505</v>
      </c>
      <c r="E4684" s="4" t="s">
        <v>2</v>
      </c>
      <c r="F4684" s="5">
        <v>75</v>
      </c>
      <c r="G4684" s="7">
        <v>37875</v>
      </c>
    </row>
    <row r="4685" spans="1:7" x14ac:dyDescent="0.3">
      <c r="A4685" s="2">
        <v>44434</v>
      </c>
      <c r="B4685" s="3" t="s">
        <v>23</v>
      </c>
      <c r="C4685" s="4" t="s">
        <v>13</v>
      </c>
      <c r="D4685" s="4">
        <v>504</v>
      </c>
      <c r="E4685" s="4" t="s">
        <v>2</v>
      </c>
      <c r="F4685" s="5">
        <v>80</v>
      </c>
      <c r="G4685" s="7">
        <v>40320</v>
      </c>
    </row>
    <row r="4686" spans="1:7" x14ac:dyDescent="0.3">
      <c r="A4686" s="2">
        <v>44436</v>
      </c>
      <c r="B4686" s="3" t="s">
        <v>23</v>
      </c>
      <c r="C4686" s="4" t="s">
        <v>13</v>
      </c>
      <c r="D4686" s="4">
        <v>500</v>
      </c>
      <c r="E4686" s="4" t="s">
        <v>2</v>
      </c>
      <c r="F4686" s="5">
        <v>75</v>
      </c>
      <c r="G4686" s="7">
        <v>37500</v>
      </c>
    </row>
    <row r="4687" spans="1:7" x14ac:dyDescent="0.3">
      <c r="A4687" s="2">
        <v>44467</v>
      </c>
      <c r="B4687" s="3" t="s">
        <v>23</v>
      </c>
      <c r="C4687" s="4" t="s">
        <v>13</v>
      </c>
      <c r="D4687" s="4">
        <v>404</v>
      </c>
      <c r="E4687" s="4" t="s">
        <v>2</v>
      </c>
      <c r="F4687" s="5">
        <v>80</v>
      </c>
      <c r="G4687" s="7">
        <v>32320</v>
      </c>
    </row>
    <row r="4688" spans="1:7" x14ac:dyDescent="0.3">
      <c r="A4688" s="2">
        <v>44470</v>
      </c>
      <c r="B4688" s="3" t="s">
        <v>23</v>
      </c>
      <c r="C4688" s="4" t="s">
        <v>13</v>
      </c>
      <c r="D4688" s="4">
        <v>502</v>
      </c>
      <c r="E4688" s="4" t="s">
        <v>2</v>
      </c>
      <c r="F4688" s="5">
        <v>75</v>
      </c>
      <c r="G4688" s="7">
        <v>37650</v>
      </c>
    </row>
    <row r="4689" spans="1:7" x14ac:dyDescent="0.3">
      <c r="A4689" s="2">
        <v>44478</v>
      </c>
      <c r="B4689" s="3" t="s">
        <v>23</v>
      </c>
      <c r="C4689" s="4" t="s">
        <v>13</v>
      </c>
      <c r="D4689" s="4">
        <v>468</v>
      </c>
      <c r="E4689" s="4" t="s">
        <v>2</v>
      </c>
      <c r="F4689" s="5">
        <v>80</v>
      </c>
      <c r="G4689" s="7">
        <v>37440</v>
      </c>
    </row>
    <row r="4690" spans="1:7" x14ac:dyDescent="0.3">
      <c r="A4690" s="2">
        <v>44504</v>
      </c>
      <c r="B4690" s="3" t="s">
        <v>23</v>
      </c>
      <c r="C4690" s="4" t="s">
        <v>13</v>
      </c>
      <c r="D4690" s="4">
        <v>500</v>
      </c>
      <c r="E4690" s="4" t="s">
        <v>2</v>
      </c>
      <c r="F4690" s="5">
        <v>84.5</v>
      </c>
      <c r="G4690" s="7">
        <v>42250</v>
      </c>
    </row>
    <row r="4691" spans="1:7" x14ac:dyDescent="0.3">
      <c r="A4691" s="2">
        <v>44516</v>
      </c>
      <c r="B4691" s="3" t="s">
        <v>23</v>
      </c>
      <c r="C4691" s="4" t="s">
        <v>13</v>
      </c>
      <c r="D4691" s="4">
        <v>502</v>
      </c>
      <c r="E4691" s="4" t="s">
        <v>2</v>
      </c>
      <c r="F4691" s="5">
        <v>84.5</v>
      </c>
      <c r="G4691" s="7">
        <v>42419</v>
      </c>
    </row>
    <row r="4692" spans="1:7" x14ac:dyDescent="0.3">
      <c r="A4692" s="2">
        <v>44522</v>
      </c>
      <c r="B4692" s="3" t="s">
        <v>23</v>
      </c>
      <c r="C4692" s="4" t="s">
        <v>13</v>
      </c>
      <c r="D4692" s="4">
        <v>512</v>
      </c>
      <c r="E4692" s="4" t="s">
        <v>2</v>
      </c>
      <c r="F4692" s="5">
        <v>77</v>
      </c>
      <c r="G4692" s="7">
        <v>39424</v>
      </c>
    </row>
    <row r="4693" spans="1:7" x14ac:dyDescent="0.3">
      <c r="A4693" s="2">
        <v>44531</v>
      </c>
      <c r="B4693" s="3" t="s">
        <v>23</v>
      </c>
      <c r="C4693" s="4" t="s">
        <v>13</v>
      </c>
      <c r="D4693" s="4">
        <v>499</v>
      </c>
      <c r="E4693" s="4" t="s">
        <v>2</v>
      </c>
      <c r="F4693" s="5">
        <v>84.5</v>
      </c>
      <c r="G4693" s="7">
        <v>42165.5</v>
      </c>
    </row>
    <row r="4694" spans="1:7" x14ac:dyDescent="0.3">
      <c r="A4694" s="2">
        <v>44543</v>
      </c>
      <c r="B4694" s="3" t="s">
        <v>23</v>
      </c>
      <c r="C4694" s="4" t="s">
        <v>13</v>
      </c>
      <c r="D4694" s="4">
        <v>518</v>
      </c>
      <c r="E4694" s="4" t="s">
        <v>2</v>
      </c>
      <c r="F4694" s="5">
        <v>77</v>
      </c>
      <c r="G4694" s="7">
        <v>39886</v>
      </c>
    </row>
    <row r="4695" spans="1:7" x14ac:dyDescent="0.3">
      <c r="A4695" s="2">
        <v>44548</v>
      </c>
      <c r="B4695" s="3" t="s">
        <v>23</v>
      </c>
      <c r="C4695" s="4" t="s">
        <v>13</v>
      </c>
      <c r="D4695" s="4">
        <v>502</v>
      </c>
      <c r="E4695" s="4" t="s">
        <v>2</v>
      </c>
      <c r="F4695" s="5">
        <v>84.5</v>
      </c>
      <c r="G4695" s="7">
        <v>42419</v>
      </c>
    </row>
    <row r="4696" spans="1:7" x14ac:dyDescent="0.3">
      <c r="A4696" s="2">
        <v>44566</v>
      </c>
      <c r="B4696" s="3" t="s">
        <v>23</v>
      </c>
      <c r="C4696" s="4" t="s">
        <v>13</v>
      </c>
      <c r="D4696" s="4">
        <v>505</v>
      </c>
      <c r="E4696" s="4" t="s">
        <v>2</v>
      </c>
      <c r="F4696" s="5">
        <v>84.5</v>
      </c>
      <c r="G4696" s="7">
        <v>42672.5</v>
      </c>
    </row>
    <row r="4697" spans="1:7" x14ac:dyDescent="0.3">
      <c r="A4697" s="2">
        <v>44589</v>
      </c>
      <c r="B4697" s="3" t="s">
        <v>23</v>
      </c>
      <c r="C4697" s="4" t="s">
        <v>13</v>
      </c>
      <c r="D4697" s="4">
        <v>515</v>
      </c>
      <c r="E4697" s="4" t="s">
        <v>2</v>
      </c>
      <c r="F4697" s="5">
        <v>84.5</v>
      </c>
      <c r="G4697" s="7">
        <v>43517.5</v>
      </c>
    </row>
    <row r="4698" spans="1:7" x14ac:dyDescent="0.3">
      <c r="A4698" s="2">
        <v>44601</v>
      </c>
      <c r="B4698" s="3" t="s">
        <v>23</v>
      </c>
      <c r="C4698" s="4" t="s">
        <v>13</v>
      </c>
      <c r="D4698" s="4">
        <v>501</v>
      </c>
      <c r="E4698" s="4" t="s">
        <v>2</v>
      </c>
      <c r="F4698" s="5">
        <v>77</v>
      </c>
      <c r="G4698" s="7">
        <v>38577</v>
      </c>
    </row>
    <row r="4699" spans="1:7" x14ac:dyDescent="0.3">
      <c r="A4699" s="2">
        <v>44607</v>
      </c>
      <c r="B4699" s="3" t="s">
        <v>23</v>
      </c>
      <c r="C4699" s="4" t="s">
        <v>13</v>
      </c>
      <c r="D4699" s="4">
        <v>500</v>
      </c>
      <c r="E4699" s="4" t="s">
        <v>2</v>
      </c>
      <c r="F4699" s="5">
        <v>84.5</v>
      </c>
      <c r="G4699" s="7">
        <v>42250</v>
      </c>
    </row>
    <row r="4700" spans="1:7" x14ac:dyDescent="0.3">
      <c r="A4700" s="2">
        <v>44293</v>
      </c>
      <c r="B4700" s="3" t="s">
        <v>186</v>
      </c>
      <c r="C4700" s="4" t="s">
        <v>11</v>
      </c>
      <c r="D4700" s="4">
        <v>212</v>
      </c>
      <c r="E4700" s="4" t="s">
        <v>1</v>
      </c>
      <c r="F4700" s="5">
        <v>40</v>
      </c>
      <c r="G4700" s="7">
        <v>8480</v>
      </c>
    </row>
    <row r="4701" spans="1:7" x14ac:dyDescent="0.3">
      <c r="A4701" s="2">
        <v>44293</v>
      </c>
      <c r="B4701" s="3" t="s">
        <v>186</v>
      </c>
      <c r="C4701" s="4" t="s">
        <v>11</v>
      </c>
      <c r="D4701" s="4">
        <v>212</v>
      </c>
      <c r="E4701" s="4" t="s">
        <v>1</v>
      </c>
      <c r="F4701" s="5">
        <v>40</v>
      </c>
      <c r="G4701" s="7">
        <v>8480</v>
      </c>
    </row>
    <row r="4702" spans="1:7" x14ac:dyDescent="0.3">
      <c r="A4702" s="2">
        <v>43629</v>
      </c>
      <c r="B4702" s="3" t="s">
        <v>101</v>
      </c>
      <c r="C4702" s="4" t="s">
        <v>11</v>
      </c>
      <c r="D4702" s="4">
        <v>532</v>
      </c>
      <c r="E4702" s="4" t="s">
        <v>1</v>
      </c>
      <c r="F4702" s="5">
        <v>25.5</v>
      </c>
      <c r="G4702" s="7">
        <v>13566</v>
      </c>
    </row>
    <row r="4703" spans="1:7" x14ac:dyDescent="0.3">
      <c r="A4703" s="2">
        <v>43629</v>
      </c>
      <c r="B4703" s="3" t="s">
        <v>101</v>
      </c>
      <c r="C4703" s="4" t="s">
        <v>11</v>
      </c>
      <c r="D4703" s="4">
        <v>626</v>
      </c>
      <c r="E4703" s="4" t="s">
        <v>1</v>
      </c>
      <c r="F4703" s="5">
        <v>24</v>
      </c>
      <c r="G4703" s="7">
        <v>15024</v>
      </c>
    </row>
    <row r="4704" spans="1:7" x14ac:dyDescent="0.3">
      <c r="A4704" s="2">
        <v>43629</v>
      </c>
      <c r="B4704" s="3" t="s">
        <v>101</v>
      </c>
      <c r="C4704" s="4" t="s">
        <v>11</v>
      </c>
      <c r="D4704" s="4">
        <v>637</v>
      </c>
      <c r="E4704" s="4" t="s">
        <v>1</v>
      </c>
      <c r="F4704" s="5">
        <v>25.5</v>
      </c>
      <c r="G4704" s="7">
        <v>16243.5</v>
      </c>
    </row>
    <row r="4705" spans="1:7" x14ac:dyDescent="0.3">
      <c r="A4705" s="2">
        <v>43644</v>
      </c>
      <c r="B4705" s="3" t="s">
        <v>101</v>
      </c>
      <c r="C4705" s="4" t="s">
        <v>11</v>
      </c>
      <c r="D4705" s="4">
        <v>604</v>
      </c>
      <c r="E4705" s="4" t="s">
        <v>1</v>
      </c>
      <c r="F4705" s="5">
        <v>24.5</v>
      </c>
      <c r="G4705" s="7">
        <v>14798</v>
      </c>
    </row>
    <row r="4706" spans="1:7" x14ac:dyDescent="0.3">
      <c r="A4706" s="2">
        <v>43644</v>
      </c>
      <c r="B4706" s="3" t="s">
        <v>101</v>
      </c>
      <c r="C4706" s="4" t="s">
        <v>11</v>
      </c>
      <c r="D4706" s="4">
        <v>643</v>
      </c>
      <c r="E4706" s="4" t="s">
        <v>1</v>
      </c>
      <c r="F4706" s="5">
        <v>24.5</v>
      </c>
      <c r="G4706" s="7">
        <v>15753.5</v>
      </c>
    </row>
    <row r="4707" spans="1:7" x14ac:dyDescent="0.3">
      <c r="A4707" s="2">
        <v>43644</v>
      </c>
      <c r="B4707" s="3" t="s">
        <v>101</v>
      </c>
      <c r="C4707" s="4" t="s">
        <v>11</v>
      </c>
      <c r="D4707" s="4">
        <v>529</v>
      </c>
      <c r="E4707" s="4" t="s">
        <v>1</v>
      </c>
      <c r="F4707" s="5">
        <v>24.5</v>
      </c>
      <c r="G4707" s="7">
        <v>12960.5</v>
      </c>
    </row>
    <row r="4708" spans="1:7" x14ac:dyDescent="0.3">
      <c r="A4708" s="2">
        <v>44431</v>
      </c>
      <c r="B4708" s="3" t="s">
        <v>209</v>
      </c>
      <c r="C4708" s="4" t="s">
        <v>11</v>
      </c>
      <c r="D4708" s="4">
        <v>483.9</v>
      </c>
      <c r="E4708" s="4" t="s">
        <v>1</v>
      </c>
      <c r="F4708" s="5">
        <v>40</v>
      </c>
      <c r="G4708" s="7">
        <v>19356</v>
      </c>
    </row>
    <row r="4709" spans="1:7" x14ac:dyDescent="0.3">
      <c r="A4709" s="2">
        <v>44435</v>
      </c>
      <c r="B4709" s="3" t="s">
        <v>209</v>
      </c>
      <c r="C4709" s="4" t="s">
        <v>11</v>
      </c>
      <c r="D4709" s="4">
        <v>230</v>
      </c>
      <c r="E4709" s="4" t="s">
        <v>1</v>
      </c>
      <c r="F4709" s="5">
        <v>40.5</v>
      </c>
      <c r="G4709" s="7">
        <v>9315</v>
      </c>
    </row>
    <row r="4710" spans="1:7" x14ac:dyDescent="0.3">
      <c r="A4710" s="2">
        <v>44471</v>
      </c>
      <c r="B4710" s="3" t="s">
        <v>209</v>
      </c>
      <c r="C4710" s="4" t="s">
        <v>11</v>
      </c>
      <c r="D4710" s="4">
        <v>137.30000000000001</v>
      </c>
      <c r="E4710" s="4" t="s">
        <v>1</v>
      </c>
      <c r="F4710" s="5">
        <v>43.5</v>
      </c>
      <c r="G4710" s="7">
        <v>5972.55</v>
      </c>
    </row>
    <row r="4711" spans="1:7" x14ac:dyDescent="0.3">
      <c r="A4711" s="2">
        <v>44471</v>
      </c>
      <c r="B4711" s="3" t="s">
        <v>209</v>
      </c>
      <c r="C4711" s="4" t="s">
        <v>11</v>
      </c>
      <c r="D4711" s="4">
        <v>252.4</v>
      </c>
      <c r="E4711" s="4" t="s">
        <v>1</v>
      </c>
      <c r="F4711" s="5">
        <v>42</v>
      </c>
      <c r="G4711" s="7">
        <v>10600.800000000001</v>
      </c>
    </row>
    <row r="4712" spans="1:7" x14ac:dyDescent="0.3">
      <c r="A4712" s="2">
        <v>43858</v>
      </c>
      <c r="B4712" s="3" t="s">
        <v>85</v>
      </c>
      <c r="C4712" s="4" t="s">
        <v>11</v>
      </c>
      <c r="D4712" s="4">
        <v>1574</v>
      </c>
      <c r="E4712" s="4" t="s">
        <v>1</v>
      </c>
      <c r="F4712" s="5">
        <v>26</v>
      </c>
      <c r="G4712" s="7">
        <v>40924</v>
      </c>
    </row>
    <row r="4713" spans="1:7" x14ac:dyDescent="0.3">
      <c r="A4713" s="2">
        <v>43858</v>
      </c>
      <c r="B4713" s="3" t="s">
        <v>85</v>
      </c>
      <c r="C4713" s="4" t="s">
        <v>11</v>
      </c>
      <c r="D4713" s="4">
        <v>2244</v>
      </c>
      <c r="E4713" s="4" t="s">
        <v>1</v>
      </c>
      <c r="F4713" s="5">
        <v>26</v>
      </c>
      <c r="G4713" s="7">
        <v>58344</v>
      </c>
    </row>
    <row r="4714" spans="1:7" x14ac:dyDescent="0.3">
      <c r="A4714" s="2">
        <v>43858</v>
      </c>
      <c r="B4714" s="3" t="s">
        <v>85</v>
      </c>
      <c r="C4714" s="4" t="s">
        <v>11</v>
      </c>
      <c r="D4714" s="4">
        <v>1524</v>
      </c>
      <c r="E4714" s="4" t="s">
        <v>1</v>
      </c>
      <c r="F4714" s="5">
        <v>26</v>
      </c>
      <c r="G4714" s="7">
        <v>39624</v>
      </c>
    </row>
    <row r="4715" spans="1:7" x14ac:dyDescent="0.3">
      <c r="A4715" s="2">
        <v>44166</v>
      </c>
      <c r="B4715" s="3" t="s">
        <v>85</v>
      </c>
      <c r="C4715" s="4" t="s">
        <v>11</v>
      </c>
      <c r="D4715" s="4">
        <v>1524</v>
      </c>
      <c r="E4715" s="4" t="s">
        <v>1</v>
      </c>
      <c r="F4715" s="5">
        <v>33</v>
      </c>
      <c r="G4715" s="7">
        <v>50292</v>
      </c>
    </row>
    <row r="4716" spans="1:7" x14ac:dyDescent="0.3">
      <c r="A4716" s="2">
        <v>44189</v>
      </c>
      <c r="B4716" s="3" t="s">
        <v>85</v>
      </c>
      <c r="C4716" s="4" t="s">
        <v>11</v>
      </c>
      <c r="D4716" s="4">
        <v>1897</v>
      </c>
      <c r="E4716" s="4" t="s">
        <v>1</v>
      </c>
      <c r="F4716" s="5">
        <v>33</v>
      </c>
      <c r="G4716" s="7">
        <v>62601</v>
      </c>
    </row>
    <row r="4717" spans="1:7" x14ac:dyDescent="0.3">
      <c r="A4717" s="2">
        <v>44470</v>
      </c>
      <c r="B4717" s="3" t="s">
        <v>85</v>
      </c>
      <c r="C4717" s="4" t="s">
        <v>13</v>
      </c>
      <c r="D4717" s="4">
        <v>4585</v>
      </c>
      <c r="E4717" s="4" t="s">
        <v>2</v>
      </c>
      <c r="F4717" s="5">
        <v>46</v>
      </c>
      <c r="G4717" s="7">
        <v>210910</v>
      </c>
    </row>
    <row r="4718" spans="1:7" x14ac:dyDescent="0.3">
      <c r="A4718" s="2">
        <v>44488</v>
      </c>
      <c r="B4718" s="3" t="s">
        <v>85</v>
      </c>
      <c r="C4718" s="4" t="s">
        <v>11</v>
      </c>
      <c r="D4718" s="4">
        <v>3547</v>
      </c>
      <c r="E4718" s="4" t="s">
        <v>1</v>
      </c>
      <c r="F4718" s="5">
        <v>38</v>
      </c>
      <c r="G4718" s="7">
        <v>134786</v>
      </c>
    </row>
    <row r="4719" spans="1:7" x14ac:dyDescent="0.3">
      <c r="A4719" s="2">
        <v>44488</v>
      </c>
      <c r="B4719" s="3" t="s">
        <v>85</v>
      </c>
      <c r="C4719" s="4" t="s">
        <v>11</v>
      </c>
      <c r="D4719" s="4">
        <v>4211</v>
      </c>
      <c r="E4719" s="4" t="s">
        <v>1</v>
      </c>
      <c r="F4719" s="5">
        <v>38</v>
      </c>
      <c r="G4719" s="7">
        <v>160018</v>
      </c>
    </row>
    <row r="4720" spans="1:7" x14ac:dyDescent="0.3">
      <c r="A4720" s="2">
        <v>44492</v>
      </c>
      <c r="B4720" s="3" t="s">
        <v>85</v>
      </c>
      <c r="C4720" s="4" t="s">
        <v>13</v>
      </c>
      <c r="D4720" s="4">
        <v>4800</v>
      </c>
      <c r="E4720" s="4" t="s">
        <v>2</v>
      </c>
      <c r="F4720" s="5">
        <v>46</v>
      </c>
      <c r="G4720" s="7">
        <v>220800</v>
      </c>
    </row>
    <row r="4721" spans="1:7" x14ac:dyDescent="0.3">
      <c r="A4721" s="2">
        <v>43706</v>
      </c>
      <c r="B4721" s="3" t="s">
        <v>112</v>
      </c>
      <c r="C4721" s="4" t="s">
        <v>13</v>
      </c>
      <c r="D4721" s="4">
        <v>502</v>
      </c>
      <c r="E4721" s="4" t="s">
        <v>2</v>
      </c>
      <c r="F4721" s="5">
        <v>80</v>
      </c>
      <c r="G4721" s="7">
        <v>40160</v>
      </c>
    </row>
    <row r="4722" spans="1:7" x14ac:dyDescent="0.3">
      <c r="A4722" s="2">
        <v>43734</v>
      </c>
      <c r="B4722" s="3" t="s">
        <v>112</v>
      </c>
      <c r="C4722" s="4" t="s">
        <v>13</v>
      </c>
      <c r="D4722" s="4">
        <v>155</v>
      </c>
      <c r="E4722" s="4" t="s">
        <v>2</v>
      </c>
      <c r="F4722" s="5">
        <v>80</v>
      </c>
      <c r="G4722" s="7">
        <v>12400</v>
      </c>
    </row>
    <row r="4723" spans="1:7" x14ac:dyDescent="0.3">
      <c r="A4723" s="2">
        <v>43734</v>
      </c>
      <c r="B4723" s="3" t="s">
        <v>112</v>
      </c>
      <c r="C4723" s="4" t="s">
        <v>13</v>
      </c>
      <c r="D4723" s="4">
        <v>1211</v>
      </c>
      <c r="E4723" s="4" t="s">
        <v>2</v>
      </c>
      <c r="F4723" s="5">
        <v>28.5</v>
      </c>
      <c r="G4723" s="7">
        <v>34513.5</v>
      </c>
    </row>
    <row r="4724" spans="1:7" x14ac:dyDescent="0.3">
      <c r="A4724" s="2">
        <v>43738</v>
      </c>
      <c r="B4724" s="3" t="s">
        <v>112</v>
      </c>
      <c r="C4724" s="4" t="s">
        <v>13</v>
      </c>
      <c r="D4724" s="4">
        <v>346</v>
      </c>
      <c r="E4724" s="4" t="s">
        <v>2</v>
      </c>
      <c r="F4724" s="5">
        <v>80</v>
      </c>
      <c r="G4724" s="7">
        <v>27680</v>
      </c>
    </row>
    <row r="4725" spans="1:7" x14ac:dyDescent="0.3">
      <c r="A4725" s="2">
        <v>43770</v>
      </c>
      <c r="B4725" s="3" t="s">
        <v>112</v>
      </c>
      <c r="C4725" s="4" t="s">
        <v>13</v>
      </c>
      <c r="D4725" s="4">
        <v>504</v>
      </c>
      <c r="E4725" s="4" t="s">
        <v>2</v>
      </c>
      <c r="F4725" s="5">
        <v>80</v>
      </c>
      <c r="G4725" s="7">
        <v>40320</v>
      </c>
    </row>
    <row r="4726" spans="1:7" x14ac:dyDescent="0.3">
      <c r="A4726" s="2">
        <v>43560</v>
      </c>
      <c r="B4726" s="3" t="s">
        <v>25</v>
      </c>
      <c r="C4726" s="4" t="s">
        <v>14</v>
      </c>
      <c r="D4726" s="4">
        <v>734</v>
      </c>
      <c r="E4726" s="4" t="s">
        <v>1</v>
      </c>
      <c r="F4726" s="5">
        <v>30.5</v>
      </c>
      <c r="G4726" s="7">
        <v>22387</v>
      </c>
    </row>
    <row r="4727" spans="1:7" x14ac:dyDescent="0.3">
      <c r="A4727" s="2">
        <v>43563</v>
      </c>
      <c r="B4727" s="3" t="s">
        <v>25</v>
      </c>
      <c r="C4727" s="4" t="s">
        <v>14</v>
      </c>
      <c r="D4727" s="4">
        <v>734</v>
      </c>
      <c r="E4727" s="4" t="s">
        <v>1</v>
      </c>
      <c r="F4727" s="5">
        <v>30.5</v>
      </c>
      <c r="G4727" s="7">
        <v>22387</v>
      </c>
    </row>
    <row r="4728" spans="1:7" x14ac:dyDescent="0.3">
      <c r="A4728" s="2">
        <v>43574</v>
      </c>
      <c r="B4728" s="3" t="s">
        <v>25</v>
      </c>
      <c r="C4728" s="4" t="s">
        <v>14</v>
      </c>
      <c r="D4728" s="4">
        <v>638</v>
      </c>
      <c r="E4728" s="4" t="s">
        <v>1</v>
      </c>
      <c r="F4728" s="5">
        <v>30.5</v>
      </c>
      <c r="G4728" s="7">
        <v>19459</v>
      </c>
    </row>
    <row r="4729" spans="1:7" x14ac:dyDescent="0.3">
      <c r="A4729" s="2">
        <v>43574</v>
      </c>
      <c r="B4729" s="3" t="s">
        <v>25</v>
      </c>
      <c r="C4729" s="4" t="s">
        <v>11</v>
      </c>
      <c r="D4729" s="4">
        <v>336</v>
      </c>
      <c r="E4729" s="4" t="s">
        <v>1</v>
      </c>
      <c r="F4729" s="5">
        <v>30</v>
      </c>
      <c r="G4729" s="7">
        <v>10080</v>
      </c>
    </row>
    <row r="4730" spans="1:7" x14ac:dyDescent="0.3">
      <c r="A4730" s="2">
        <v>43581</v>
      </c>
      <c r="B4730" s="3" t="s">
        <v>25</v>
      </c>
      <c r="C4730" s="4" t="s">
        <v>14</v>
      </c>
      <c r="D4730" s="4">
        <v>740</v>
      </c>
      <c r="E4730" s="4" t="s">
        <v>1</v>
      </c>
      <c r="F4730" s="5">
        <v>30.5</v>
      </c>
      <c r="G4730" s="7">
        <v>22570</v>
      </c>
    </row>
    <row r="4731" spans="1:7" x14ac:dyDescent="0.3">
      <c r="A4731" s="2">
        <v>43582</v>
      </c>
      <c r="B4731" s="3" t="s">
        <v>25</v>
      </c>
      <c r="C4731" s="4" t="s">
        <v>14</v>
      </c>
      <c r="D4731" s="4">
        <v>756</v>
      </c>
      <c r="E4731" s="4" t="s">
        <v>1</v>
      </c>
      <c r="F4731" s="5">
        <v>30.5</v>
      </c>
      <c r="G4731" s="7">
        <v>23058</v>
      </c>
    </row>
    <row r="4732" spans="1:7" x14ac:dyDescent="0.3">
      <c r="A4732" s="2">
        <v>43594</v>
      </c>
      <c r="B4732" s="3" t="s">
        <v>25</v>
      </c>
      <c r="C4732" s="4" t="s">
        <v>14</v>
      </c>
      <c r="D4732" s="4">
        <v>756</v>
      </c>
      <c r="E4732" s="4" t="s">
        <v>1</v>
      </c>
      <c r="F4732" s="5">
        <v>30.5</v>
      </c>
      <c r="G4732" s="7">
        <v>23058</v>
      </c>
    </row>
    <row r="4733" spans="1:7" x14ac:dyDescent="0.3">
      <c r="A4733" s="2">
        <v>43596</v>
      </c>
      <c r="B4733" s="3" t="s">
        <v>25</v>
      </c>
      <c r="C4733" s="4" t="s">
        <v>14</v>
      </c>
      <c r="D4733" s="4">
        <v>478</v>
      </c>
      <c r="E4733" s="4" t="s">
        <v>1</v>
      </c>
      <c r="F4733" s="5">
        <v>30.5</v>
      </c>
      <c r="G4733" s="7">
        <v>14579</v>
      </c>
    </row>
    <row r="4734" spans="1:7" x14ac:dyDescent="0.3">
      <c r="A4734" s="2">
        <v>43596</v>
      </c>
      <c r="B4734" s="3" t="s">
        <v>25</v>
      </c>
      <c r="C4734" s="4" t="s">
        <v>11</v>
      </c>
      <c r="D4734" s="4">
        <v>475</v>
      </c>
      <c r="E4734" s="4" t="s">
        <v>1</v>
      </c>
      <c r="F4734" s="5">
        <v>24.5</v>
      </c>
      <c r="G4734" s="7">
        <v>11637.5</v>
      </c>
    </row>
    <row r="4735" spans="1:7" x14ac:dyDescent="0.3">
      <c r="A4735" s="2">
        <v>43599</v>
      </c>
      <c r="B4735" s="3" t="s">
        <v>25</v>
      </c>
      <c r="C4735" s="4" t="s">
        <v>14</v>
      </c>
      <c r="D4735" s="4">
        <v>672</v>
      </c>
      <c r="E4735" s="4" t="s">
        <v>1</v>
      </c>
      <c r="F4735" s="5">
        <v>30.5</v>
      </c>
      <c r="G4735" s="7">
        <v>20496</v>
      </c>
    </row>
    <row r="4736" spans="1:7" x14ac:dyDescent="0.3">
      <c r="A4736" s="2">
        <v>43610</v>
      </c>
      <c r="B4736" s="3" t="s">
        <v>25</v>
      </c>
      <c r="C4736" s="4" t="s">
        <v>14</v>
      </c>
      <c r="D4736" s="4">
        <v>554</v>
      </c>
      <c r="E4736" s="4" t="s">
        <v>1</v>
      </c>
      <c r="F4736" s="5">
        <v>30.5</v>
      </c>
      <c r="G4736" s="7">
        <v>16897</v>
      </c>
    </row>
    <row r="4737" spans="1:7" x14ac:dyDescent="0.3">
      <c r="A4737" s="2">
        <v>43612</v>
      </c>
      <c r="B4737" s="3" t="s">
        <v>25</v>
      </c>
      <c r="C4737" s="4" t="s">
        <v>14</v>
      </c>
      <c r="D4737" s="4">
        <v>728</v>
      </c>
      <c r="E4737" s="4" t="s">
        <v>1</v>
      </c>
      <c r="F4737" s="5">
        <v>30.5</v>
      </c>
      <c r="G4737" s="7">
        <v>22204</v>
      </c>
    </row>
    <row r="4738" spans="1:7" x14ac:dyDescent="0.3">
      <c r="A4738" s="2">
        <v>43619</v>
      </c>
      <c r="B4738" s="3" t="s">
        <v>25</v>
      </c>
      <c r="C4738" s="4" t="s">
        <v>14</v>
      </c>
      <c r="D4738" s="4">
        <v>604</v>
      </c>
      <c r="E4738" s="4" t="s">
        <v>1</v>
      </c>
      <c r="F4738" s="5">
        <v>30.5</v>
      </c>
      <c r="G4738" s="7">
        <v>18422</v>
      </c>
    </row>
    <row r="4739" spans="1:7" x14ac:dyDescent="0.3">
      <c r="A4739" s="2">
        <v>43619</v>
      </c>
      <c r="B4739" s="3" t="s">
        <v>25</v>
      </c>
      <c r="C4739" s="4" t="s">
        <v>14</v>
      </c>
      <c r="D4739" s="4">
        <v>462</v>
      </c>
      <c r="E4739" s="4" t="s">
        <v>1</v>
      </c>
      <c r="F4739" s="5">
        <v>30.5</v>
      </c>
      <c r="G4739" s="7">
        <v>14091</v>
      </c>
    </row>
    <row r="4740" spans="1:7" x14ac:dyDescent="0.3">
      <c r="A4740" s="2">
        <v>43619</v>
      </c>
      <c r="B4740" s="3" t="s">
        <v>25</v>
      </c>
      <c r="C4740" s="4" t="s">
        <v>11</v>
      </c>
      <c r="D4740" s="4">
        <v>524</v>
      </c>
      <c r="E4740" s="4" t="s">
        <v>1</v>
      </c>
      <c r="F4740" s="5">
        <v>24.5</v>
      </c>
      <c r="G4740" s="7">
        <v>12838</v>
      </c>
    </row>
    <row r="4741" spans="1:7" x14ac:dyDescent="0.3">
      <c r="A4741" s="2">
        <v>43628</v>
      </c>
      <c r="B4741" s="3" t="s">
        <v>25</v>
      </c>
      <c r="C4741" s="4" t="s">
        <v>14</v>
      </c>
      <c r="D4741" s="4">
        <v>650</v>
      </c>
      <c r="E4741" s="4" t="s">
        <v>1</v>
      </c>
      <c r="F4741" s="5">
        <v>30.5</v>
      </c>
      <c r="G4741" s="7">
        <v>19825</v>
      </c>
    </row>
    <row r="4742" spans="1:7" x14ac:dyDescent="0.3">
      <c r="A4742" s="2">
        <v>43628</v>
      </c>
      <c r="B4742" s="3" t="s">
        <v>25</v>
      </c>
      <c r="C4742" s="4" t="s">
        <v>14</v>
      </c>
      <c r="D4742" s="4">
        <v>251</v>
      </c>
      <c r="E4742" s="4" t="s">
        <v>1</v>
      </c>
      <c r="F4742" s="5">
        <v>30.5</v>
      </c>
      <c r="G4742" s="7">
        <v>7655.5</v>
      </c>
    </row>
    <row r="4743" spans="1:7" x14ac:dyDescent="0.3">
      <c r="A4743" s="2">
        <v>43630</v>
      </c>
      <c r="B4743" s="3" t="s">
        <v>25</v>
      </c>
      <c r="C4743" s="4" t="s">
        <v>14</v>
      </c>
      <c r="D4743" s="4">
        <v>306</v>
      </c>
      <c r="E4743" s="4" t="s">
        <v>1</v>
      </c>
      <c r="F4743" s="5">
        <v>30.5</v>
      </c>
      <c r="G4743" s="7">
        <v>9333</v>
      </c>
    </row>
    <row r="4744" spans="1:7" x14ac:dyDescent="0.3">
      <c r="A4744" s="2">
        <v>43630</v>
      </c>
      <c r="B4744" s="3" t="s">
        <v>25</v>
      </c>
      <c r="C4744" s="4" t="s">
        <v>11</v>
      </c>
      <c r="D4744" s="4">
        <v>533</v>
      </c>
      <c r="E4744" s="4" t="s">
        <v>1</v>
      </c>
      <c r="F4744" s="5">
        <v>24</v>
      </c>
      <c r="G4744" s="7">
        <v>12792</v>
      </c>
    </row>
    <row r="4745" spans="1:7" x14ac:dyDescent="0.3">
      <c r="A4745" s="2">
        <v>43633</v>
      </c>
      <c r="B4745" s="3" t="s">
        <v>25</v>
      </c>
      <c r="C4745" s="4" t="s">
        <v>14</v>
      </c>
      <c r="D4745" s="4">
        <v>604</v>
      </c>
      <c r="E4745" s="4" t="s">
        <v>1</v>
      </c>
      <c r="F4745" s="5">
        <v>30.5</v>
      </c>
      <c r="G4745" s="7">
        <v>18422</v>
      </c>
    </row>
    <row r="4746" spans="1:7" x14ac:dyDescent="0.3">
      <c r="A4746" s="2">
        <v>43640</v>
      </c>
      <c r="B4746" s="3" t="s">
        <v>25</v>
      </c>
      <c r="C4746" s="4" t="s">
        <v>14</v>
      </c>
      <c r="D4746" s="4">
        <v>1140</v>
      </c>
      <c r="E4746" s="4" t="s">
        <v>1</v>
      </c>
      <c r="F4746" s="5">
        <v>30.5</v>
      </c>
      <c r="G4746" s="7">
        <v>34770</v>
      </c>
    </row>
    <row r="4747" spans="1:7" x14ac:dyDescent="0.3">
      <c r="A4747" s="2">
        <v>43640</v>
      </c>
      <c r="B4747" s="3" t="s">
        <v>25</v>
      </c>
      <c r="C4747" s="4" t="s">
        <v>14</v>
      </c>
      <c r="D4747" s="4">
        <v>448</v>
      </c>
      <c r="E4747" s="4" t="s">
        <v>1</v>
      </c>
      <c r="F4747" s="5">
        <v>30.5</v>
      </c>
      <c r="G4747" s="7">
        <v>13664</v>
      </c>
    </row>
    <row r="4748" spans="1:7" x14ac:dyDescent="0.3">
      <c r="A4748" s="2">
        <v>43654</v>
      </c>
      <c r="B4748" s="3" t="s">
        <v>25</v>
      </c>
      <c r="C4748" s="4" t="s">
        <v>14</v>
      </c>
      <c r="D4748" s="4">
        <v>702</v>
      </c>
      <c r="E4748" s="4" t="s">
        <v>1</v>
      </c>
      <c r="F4748" s="5">
        <v>30.5</v>
      </c>
      <c r="G4748" s="7">
        <v>21411</v>
      </c>
    </row>
    <row r="4749" spans="1:7" x14ac:dyDescent="0.3">
      <c r="A4749" s="2">
        <v>43664</v>
      </c>
      <c r="B4749" s="3" t="s">
        <v>25</v>
      </c>
      <c r="C4749" s="4" t="s">
        <v>14</v>
      </c>
      <c r="D4749" s="4">
        <v>638</v>
      </c>
      <c r="E4749" s="4" t="s">
        <v>1</v>
      </c>
      <c r="F4749" s="5">
        <v>28.5</v>
      </c>
      <c r="G4749" s="7">
        <v>18183</v>
      </c>
    </row>
    <row r="4750" spans="1:7" x14ac:dyDescent="0.3">
      <c r="A4750" s="2">
        <v>43666</v>
      </c>
      <c r="B4750" s="3" t="s">
        <v>25</v>
      </c>
      <c r="C4750" s="4" t="s">
        <v>14</v>
      </c>
      <c r="D4750" s="4">
        <v>592</v>
      </c>
      <c r="E4750" s="4" t="s">
        <v>1</v>
      </c>
      <c r="F4750" s="5">
        <v>28.5</v>
      </c>
      <c r="G4750" s="7">
        <v>16872</v>
      </c>
    </row>
    <row r="4751" spans="1:7" x14ac:dyDescent="0.3">
      <c r="A4751" s="2">
        <v>43669</v>
      </c>
      <c r="B4751" s="3" t="s">
        <v>25</v>
      </c>
      <c r="C4751" s="4" t="s">
        <v>11</v>
      </c>
      <c r="D4751" s="4">
        <v>525</v>
      </c>
      <c r="E4751" s="4" t="s">
        <v>1</v>
      </c>
      <c r="F4751" s="5">
        <v>23.5</v>
      </c>
      <c r="G4751" s="7">
        <v>12337.5</v>
      </c>
    </row>
    <row r="4752" spans="1:7" x14ac:dyDescent="0.3">
      <c r="A4752" s="2">
        <v>43671</v>
      </c>
      <c r="B4752" s="3" t="s">
        <v>25</v>
      </c>
      <c r="C4752" s="4" t="s">
        <v>14</v>
      </c>
      <c r="D4752" s="4">
        <v>618</v>
      </c>
      <c r="E4752" s="4" t="s">
        <v>1</v>
      </c>
      <c r="F4752" s="5">
        <v>28.5</v>
      </c>
      <c r="G4752" s="7">
        <v>17613</v>
      </c>
    </row>
    <row r="4753" spans="1:7" x14ac:dyDescent="0.3">
      <c r="A4753" s="2">
        <v>43673</v>
      </c>
      <c r="B4753" s="3" t="s">
        <v>25</v>
      </c>
      <c r="C4753" s="4" t="s">
        <v>14</v>
      </c>
      <c r="D4753" s="4">
        <v>754</v>
      </c>
      <c r="E4753" s="4" t="s">
        <v>1</v>
      </c>
      <c r="F4753" s="5">
        <v>29.5</v>
      </c>
      <c r="G4753" s="7">
        <v>22243</v>
      </c>
    </row>
    <row r="4754" spans="1:7" x14ac:dyDescent="0.3">
      <c r="A4754" s="2">
        <v>43673</v>
      </c>
      <c r="B4754" s="3" t="s">
        <v>25</v>
      </c>
      <c r="C4754" s="4" t="s">
        <v>14</v>
      </c>
      <c r="D4754" s="4">
        <v>1176</v>
      </c>
      <c r="E4754" s="4" t="s">
        <v>1</v>
      </c>
      <c r="F4754" s="5">
        <v>28.5</v>
      </c>
      <c r="G4754" s="7">
        <v>33516</v>
      </c>
    </row>
    <row r="4755" spans="1:7" x14ac:dyDescent="0.3">
      <c r="A4755" s="2">
        <v>43673</v>
      </c>
      <c r="B4755" s="3" t="s">
        <v>25</v>
      </c>
      <c r="C4755" s="4" t="s">
        <v>11</v>
      </c>
      <c r="D4755" s="4">
        <v>400</v>
      </c>
      <c r="E4755" s="4" t="s">
        <v>1</v>
      </c>
      <c r="F4755" s="5">
        <v>24</v>
      </c>
      <c r="G4755" s="7">
        <v>9600</v>
      </c>
    </row>
    <row r="4756" spans="1:7" x14ac:dyDescent="0.3">
      <c r="A4756" s="2">
        <v>43673</v>
      </c>
      <c r="B4756" s="3" t="s">
        <v>25</v>
      </c>
      <c r="C4756" s="4" t="s">
        <v>11</v>
      </c>
      <c r="D4756" s="4">
        <v>537</v>
      </c>
      <c r="E4756" s="4" t="s">
        <v>1</v>
      </c>
      <c r="F4756" s="5">
        <v>23.5</v>
      </c>
      <c r="G4756" s="7">
        <v>12619.5</v>
      </c>
    </row>
    <row r="4757" spans="1:7" x14ac:dyDescent="0.3">
      <c r="A4757" s="2">
        <v>43677</v>
      </c>
      <c r="B4757" s="3" t="s">
        <v>25</v>
      </c>
      <c r="C4757" s="4" t="s">
        <v>14</v>
      </c>
      <c r="D4757" s="4">
        <v>644</v>
      </c>
      <c r="E4757" s="4" t="s">
        <v>1</v>
      </c>
      <c r="F4757" s="5">
        <v>28.5</v>
      </c>
      <c r="G4757" s="7">
        <v>18354</v>
      </c>
    </row>
    <row r="4758" spans="1:7" x14ac:dyDescent="0.3">
      <c r="A4758" s="2">
        <v>43678</v>
      </c>
      <c r="B4758" s="3" t="s">
        <v>25</v>
      </c>
      <c r="C4758" s="4" t="s">
        <v>14</v>
      </c>
      <c r="D4758" s="4">
        <v>694</v>
      </c>
      <c r="E4758" s="4" t="s">
        <v>1</v>
      </c>
      <c r="F4758" s="5">
        <v>28.5</v>
      </c>
      <c r="G4758" s="7">
        <v>19779</v>
      </c>
    </row>
    <row r="4759" spans="1:7" x14ac:dyDescent="0.3">
      <c r="A4759" s="2">
        <v>43683</v>
      </c>
      <c r="B4759" s="3" t="s">
        <v>25</v>
      </c>
      <c r="C4759" s="4" t="s">
        <v>14</v>
      </c>
      <c r="D4759" s="4">
        <v>684</v>
      </c>
      <c r="E4759" s="4" t="s">
        <v>1</v>
      </c>
      <c r="F4759" s="5">
        <v>28.5</v>
      </c>
      <c r="G4759" s="7">
        <v>19494</v>
      </c>
    </row>
    <row r="4760" spans="1:7" x14ac:dyDescent="0.3">
      <c r="A4760" s="2">
        <v>43683</v>
      </c>
      <c r="B4760" s="3" t="s">
        <v>25</v>
      </c>
      <c r="C4760" s="4" t="s">
        <v>14</v>
      </c>
      <c r="D4760" s="4">
        <v>602</v>
      </c>
      <c r="E4760" s="4" t="s">
        <v>1</v>
      </c>
      <c r="F4760" s="5">
        <v>28.5</v>
      </c>
      <c r="G4760" s="7">
        <v>17157</v>
      </c>
    </row>
    <row r="4761" spans="1:7" x14ac:dyDescent="0.3">
      <c r="A4761" s="2">
        <v>43686</v>
      </c>
      <c r="B4761" s="3" t="s">
        <v>25</v>
      </c>
      <c r="C4761" s="4" t="s">
        <v>11</v>
      </c>
      <c r="D4761" s="4">
        <v>492</v>
      </c>
      <c r="E4761" s="4" t="s">
        <v>1</v>
      </c>
      <c r="F4761" s="5">
        <v>23.75</v>
      </c>
      <c r="G4761" s="7">
        <v>11685</v>
      </c>
    </row>
    <row r="4762" spans="1:7" x14ac:dyDescent="0.3">
      <c r="A4762" s="2">
        <v>43690</v>
      </c>
      <c r="B4762" s="3" t="s">
        <v>25</v>
      </c>
      <c r="C4762" s="4" t="s">
        <v>14</v>
      </c>
      <c r="D4762" s="4">
        <v>858</v>
      </c>
      <c r="E4762" s="4" t="s">
        <v>1</v>
      </c>
      <c r="F4762" s="5">
        <v>28.5</v>
      </c>
      <c r="G4762" s="7">
        <v>24453</v>
      </c>
    </row>
    <row r="4763" spans="1:7" x14ac:dyDescent="0.3">
      <c r="A4763" s="2">
        <v>43697</v>
      </c>
      <c r="B4763" s="3" t="s">
        <v>25</v>
      </c>
      <c r="C4763" s="4" t="s">
        <v>11</v>
      </c>
      <c r="D4763" s="4">
        <v>492</v>
      </c>
      <c r="E4763" s="4" t="s">
        <v>1</v>
      </c>
      <c r="F4763" s="5">
        <v>23.75</v>
      </c>
      <c r="G4763" s="7">
        <v>11685</v>
      </c>
    </row>
    <row r="4764" spans="1:7" x14ac:dyDescent="0.3">
      <c r="A4764" s="2">
        <v>43697</v>
      </c>
      <c r="B4764" s="3" t="s">
        <v>25</v>
      </c>
      <c r="C4764" s="4" t="s">
        <v>14</v>
      </c>
      <c r="D4764" s="4">
        <v>442</v>
      </c>
      <c r="E4764" s="4" t="s">
        <v>1</v>
      </c>
      <c r="F4764" s="5">
        <v>28.5</v>
      </c>
      <c r="G4764" s="7">
        <v>12597</v>
      </c>
    </row>
    <row r="4765" spans="1:7" x14ac:dyDescent="0.3">
      <c r="A4765" s="2">
        <v>43697</v>
      </c>
      <c r="B4765" s="3" t="s">
        <v>25</v>
      </c>
      <c r="C4765" s="4" t="s">
        <v>14</v>
      </c>
      <c r="D4765" s="4">
        <v>740</v>
      </c>
      <c r="E4765" s="4" t="s">
        <v>1</v>
      </c>
      <c r="F4765" s="5">
        <v>28.5</v>
      </c>
      <c r="G4765" s="7">
        <v>21090</v>
      </c>
    </row>
    <row r="4766" spans="1:7" x14ac:dyDescent="0.3">
      <c r="A4766" s="2">
        <v>43700</v>
      </c>
      <c r="B4766" s="3" t="s">
        <v>25</v>
      </c>
      <c r="C4766" s="4" t="s">
        <v>14</v>
      </c>
      <c r="D4766" s="4">
        <v>726</v>
      </c>
      <c r="E4766" s="4" t="s">
        <v>1</v>
      </c>
      <c r="F4766" s="5">
        <v>26.5</v>
      </c>
      <c r="G4766" s="7">
        <v>19239</v>
      </c>
    </row>
    <row r="4767" spans="1:7" x14ac:dyDescent="0.3">
      <c r="A4767" s="2">
        <v>43713</v>
      </c>
      <c r="B4767" s="3" t="s">
        <v>25</v>
      </c>
      <c r="C4767" s="4" t="s">
        <v>14</v>
      </c>
      <c r="D4767" s="4">
        <v>308</v>
      </c>
      <c r="E4767" s="4" t="s">
        <v>1</v>
      </c>
      <c r="F4767" s="5">
        <v>27</v>
      </c>
      <c r="G4767" s="7">
        <v>8316</v>
      </c>
    </row>
    <row r="4768" spans="1:7" x14ac:dyDescent="0.3">
      <c r="A4768" s="2">
        <v>43713</v>
      </c>
      <c r="B4768" s="3" t="s">
        <v>25</v>
      </c>
      <c r="C4768" s="4" t="s">
        <v>11</v>
      </c>
      <c r="D4768" s="4">
        <v>547</v>
      </c>
      <c r="E4768" s="4" t="s">
        <v>1</v>
      </c>
      <c r="F4768" s="5">
        <v>22.5</v>
      </c>
      <c r="G4768" s="7">
        <v>12307.5</v>
      </c>
    </row>
    <row r="4769" spans="1:7" x14ac:dyDescent="0.3">
      <c r="A4769" s="2">
        <v>43713</v>
      </c>
      <c r="B4769" s="3" t="s">
        <v>25</v>
      </c>
      <c r="C4769" s="4" t="s">
        <v>14</v>
      </c>
      <c r="D4769" s="4">
        <v>666</v>
      </c>
      <c r="E4769" s="4" t="s">
        <v>1</v>
      </c>
      <c r="F4769" s="5">
        <v>27</v>
      </c>
      <c r="G4769" s="7">
        <v>17982</v>
      </c>
    </row>
    <row r="4770" spans="1:7" x14ac:dyDescent="0.3">
      <c r="A4770" s="2">
        <v>43719</v>
      </c>
      <c r="B4770" s="3" t="s">
        <v>25</v>
      </c>
      <c r="C4770" s="4" t="s">
        <v>14</v>
      </c>
      <c r="D4770" s="4">
        <v>538</v>
      </c>
      <c r="E4770" s="4" t="s">
        <v>1</v>
      </c>
      <c r="F4770" s="5">
        <v>27</v>
      </c>
      <c r="G4770" s="7">
        <v>14526</v>
      </c>
    </row>
    <row r="4771" spans="1:7" x14ac:dyDescent="0.3">
      <c r="A4771" s="2">
        <v>43719</v>
      </c>
      <c r="B4771" s="3" t="s">
        <v>25</v>
      </c>
      <c r="C4771" s="4" t="s">
        <v>14</v>
      </c>
      <c r="D4771" s="4">
        <v>542</v>
      </c>
      <c r="E4771" s="4" t="s">
        <v>1</v>
      </c>
      <c r="F4771" s="5">
        <v>27</v>
      </c>
      <c r="G4771" s="7">
        <v>14634</v>
      </c>
    </row>
    <row r="4772" spans="1:7" x14ac:dyDescent="0.3">
      <c r="A4772" s="2">
        <v>43725</v>
      </c>
      <c r="B4772" s="3" t="s">
        <v>25</v>
      </c>
      <c r="C4772" s="4" t="s">
        <v>14</v>
      </c>
      <c r="D4772" s="4">
        <v>1388</v>
      </c>
      <c r="E4772" s="4" t="s">
        <v>1</v>
      </c>
      <c r="F4772" s="5">
        <v>26.5</v>
      </c>
      <c r="G4772" s="7">
        <v>36782</v>
      </c>
    </row>
    <row r="4773" spans="1:7" x14ac:dyDescent="0.3">
      <c r="A4773" s="2">
        <v>43731</v>
      </c>
      <c r="B4773" s="3" t="s">
        <v>25</v>
      </c>
      <c r="C4773" s="4" t="s">
        <v>14</v>
      </c>
      <c r="D4773" s="4">
        <v>640</v>
      </c>
      <c r="E4773" s="4" t="s">
        <v>1</v>
      </c>
      <c r="F4773" s="5">
        <v>26.5</v>
      </c>
      <c r="G4773" s="7">
        <v>16960</v>
      </c>
    </row>
    <row r="4774" spans="1:7" x14ac:dyDescent="0.3">
      <c r="A4774" s="2">
        <v>43731</v>
      </c>
      <c r="B4774" s="3" t="s">
        <v>25</v>
      </c>
      <c r="C4774" s="4" t="s">
        <v>11</v>
      </c>
      <c r="D4774" s="4">
        <v>467</v>
      </c>
      <c r="E4774" s="4" t="s">
        <v>1</v>
      </c>
      <c r="F4774" s="5">
        <v>22.5</v>
      </c>
      <c r="G4774" s="7">
        <v>10507.5</v>
      </c>
    </row>
    <row r="4775" spans="1:7" x14ac:dyDescent="0.3">
      <c r="A4775" s="2">
        <v>43732</v>
      </c>
      <c r="B4775" s="3" t="s">
        <v>25</v>
      </c>
      <c r="C4775" s="4" t="s">
        <v>14</v>
      </c>
      <c r="D4775" s="4">
        <v>1052</v>
      </c>
      <c r="E4775" s="4" t="s">
        <v>1</v>
      </c>
      <c r="F4775" s="5">
        <v>26.5</v>
      </c>
      <c r="G4775" s="7">
        <v>27878</v>
      </c>
    </row>
    <row r="4776" spans="1:7" x14ac:dyDescent="0.3">
      <c r="A4776" s="2">
        <v>43742</v>
      </c>
      <c r="B4776" s="3" t="s">
        <v>25</v>
      </c>
      <c r="C4776" s="4" t="s">
        <v>14</v>
      </c>
      <c r="D4776" s="4">
        <v>682</v>
      </c>
      <c r="E4776" s="4" t="s">
        <v>1</v>
      </c>
      <c r="F4776" s="5">
        <v>26.5</v>
      </c>
      <c r="G4776" s="7">
        <v>18073</v>
      </c>
    </row>
    <row r="4777" spans="1:7" x14ac:dyDescent="0.3">
      <c r="A4777" s="2">
        <v>43742</v>
      </c>
      <c r="B4777" s="3" t="s">
        <v>25</v>
      </c>
      <c r="C4777" s="4" t="s">
        <v>11</v>
      </c>
      <c r="D4777" s="4">
        <v>142</v>
      </c>
      <c r="E4777" s="4" t="s">
        <v>1</v>
      </c>
      <c r="F4777" s="5">
        <v>22.5</v>
      </c>
      <c r="G4777" s="7">
        <v>3195</v>
      </c>
    </row>
    <row r="4778" spans="1:7" x14ac:dyDescent="0.3">
      <c r="A4778" s="2">
        <v>43742</v>
      </c>
      <c r="B4778" s="3" t="s">
        <v>25</v>
      </c>
      <c r="C4778" s="4" t="s">
        <v>14</v>
      </c>
      <c r="D4778" s="4">
        <v>190</v>
      </c>
      <c r="E4778" s="4" t="s">
        <v>1</v>
      </c>
      <c r="F4778" s="5">
        <v>26.5</v>
      </c>
      <c r="G4778" s="7">
        <v>5035</v>
      </c>
    </row>
    <row r="4779" spans="1:7" x14ac:dyDescent="0.3">
      <c r="A4779" s="2">
        <v>43760</v>
      </c>
      <c r="B4779" s="3" t="s">
        <v>25</v>
      </c>
      <c r="C4779" s="4" t="s">
        <v>11</v>
      </c>
      <c r="D4779" s="4">
        <v>523</v>
      </c>
      <c r="E4779" s="4" t="s">
        <v>1</v>
      </c>
      <c r="F4779" s="5">
        <v>21</v>
      </c>
      <c r="G4779" s="7">
        <v>10983</v>
      </c>
    </row>
    <row r="4780" spans="1:7" x14ac:dyDescent="0.3">
      <c r="A4780" s="2">
        <v>43760</v>
      </c>
      <c r="B4780" s="3" t="s">
        <v>25</v>
      </c>
      <c r="C4780" s="4" t="s">
        <v>11</v>
      </c>
      <c r="D4780" s="4">
        <v>335</v>
      </c>
      <c r="E4780" s="4" t="s">
        <v>1</v>
      </c>
      <c r="F4780" s="5">
        <v>22.5</v>
      </c>
      <c r="G4780" s="7">
        <v>7537.5</v>
      </c>
    </row>
    <row r="4781" spans="1:7" x14ac:dyDescent="0.3">
      <c r="A4781" s="2">
        <v>43760</v>
      </c>
      <c r="B4781" s="3" t="s">
        <v>25</v>
      </c>
      <c r="C4781" s="4" t="s">
        <v>14</v>
      </c>
      <c r="D4781" s="4">
        <v>630</v>
      </c>
      <c r="E4781" s="4" t="s">
        <v>1</v>
      </c>
      <c r="F4781" s="5">
        <v>26.5</v>
      </c>
      <c r="G4781" s="7">
        <v>16695</v>
      </c>
    </row>
    <row r="4782" spans="1:7" x14ac:dyDescent="0.3">
      <c r="A4782" s="2">
        <v>43762</v>
      </c>
      <c r="B4782" s="3" t="s">
        <v>25</v>
      </c>
      <c r="C4782" s="4" t="s">
        <v>14</v>
      </c>
      <c r="D4782" s="4">
        <v>596</v>
      </c>
      <c r="E4782" s="4" t="s">
        <v>1</v>
      </c>
      <c r="F4782" s="5">
        <v>26.5</v>
      </c>
      <c r="G4782" s="7">
        <v>15794</v>
      </c>
    </row>
    <row r="4783" spans="1:7" x14ac:dyDescent="0.3">
      <c r="A4783" s="2">
        <v>43763</v>
      </c>
      <c r="B4783" s="3" t="s">
        <v>25</v>
      </c>
      <c r="C4783" s="4" t="s">
        <v>14</v>
      </c>
      <c r="D4783" s="4">
        <v>558</v>
      </c>
      <c r="E4783" s="4" t="s">
        <v>1</v>
      </c>
      <c r="F4783" s="5">
        <v>26.5</v>
      </c>
      <c r="G4783" s="7">
        <v>14787</v>
      </c>
    </row>
    <row r="4784" spans="1:7" x14ac:dyDescent="0.3">
      <c r="A4784" s="2">
        <v>43770</v>
      </c>
      <c r="B4784" s="3" t="s">
        <v>25</v>
      </c>
      <c r="C4784" s="4" t="s">
        <v>14</v>
      </c>
      <c r="D4784" s="4">
        <v>582</v>
      </c>
      <c r="E4784" s="4" t="s">
        <v>1</v>
      </c>
      <c r="F4784" s="5">
        <v>26.5</v>
      </c>
      <c r="G4784" s="7">
        <v>15423</v>
      </c>
    </row>
    <row r="4785" spans="1:7" x14ac:dyDescent="0.3">
      <c r="A4785" s="2">
        <v>43774</v>
      </c>
      <c r="B4785" s="3" t="s">
        <v>25</v>
      </c>
      <c r="C4785" s="4" t="s">
        <v>14</v>
      </c>
      <c r="D4785" s="4">
        <v>466</v>
      </c>
      <c r="E4785" s="4" t="s">
        <v>1</v>
      </c>
      <c r="F4785" s="5">
        <v>26.5</v>
      </c>
      <c r="G4785" s="7">
        <v>12349</v>
      </c>
    </row>
    <row r="4786" spans="1:7" x14ac:dyDescent="0.3">
      <c r="A4786" s="2">
        <v>43774</v>
      </c>
      <c r="B4786" s="3" t="s">
        <v>25</v>
      </c>
      <c r="C4786" s="4" t="s">
        <v>11</v>
      </c>
      <c r="D4786" s="4">
        <v>505</v>
      </c>
      <c r="E4786" s="4" t="s">
        <v>1</v>
      </c>
      <c r="F4786" s="5">
        <v>21</v>
      </c>
      <c r="G4786" s="7">
        <v>10605</v>
      </c>
    </row>
    <row r="4787" spans="1:7" x14ac:dyDescent="0.3">
      <c r="A4787" s="2">
        <v>43777</v>
      </c>
      <c r="B4787" s="3" t="s">
        <v>25</v>
      </c>
      <c r="C4787" s="4" t="s">
        <v>14</v>
      </c>
      <c r="D4787" s="4">
        <v>658</v>
      </c>
      <c r="E4787" s="4" t="s">
        <v>1</v>
      </c>
      <c r="F4787" s="5">
        <v>27</v>
      </c>
      <c r="G4787" s="7">
        <v>17766</v>
      </c>
    </row>
    <row r="4788" spans="1:7" x14ac:dyDescent="0.3">
      <c r="A4788" s="2">
        <v>43783</v>
      </c>
      <c r="B4788" s="3" t="s">
        <v>25</v>
      </c>
      <c r="C4788" s="4" t="s">
        <v>14</v>
      </c>
      <c r="D4788" s="4">
        <v>638</v>
      </c>
      <c r="E4788" s="4" t="s">
        <v>1</v>
      </c>
      <c r="F4788" s="5">
        <v>26.5</v>
      </c>
      <c r="G4788" s="7">
        <v>16907</v>
      </c>
    </row>
    <row r="4789" spans="1:7" x14ac:dyDescent="0.3">
      <c r="A4789" s="2">
        <v>43783</v>
      </c>
      <c r="B4789" s="3" t="s">
        <v>25</v>
      </c>
      <c r="C4789" s="4" t="s">
        <v>14</v>
      </c>
      <c r="D4789" s="4">
        <v>500</v>
      </c>
      <c r="E4789" s="4" t="s">
        <v>1</v>
      </c>
      <c r="F4789" s="5">
        <v>26.5</v>
      </c>
      <c r="G4789" s="7">
        <v>13250</v>
      </c>
    </row>
    <row r="4790" spans="1:7" x14ac:dyDescent="0.3">
      <c r="A4790" s="2">
        <v>43787</v>
      </c>
      <c r="B4790" s="3" t="s">
        <v>25</v>
      </c>
      <c r="C4790" s="4" t="s">
        <v>14</v>
      </c>
      <c r="D4790" s="4">
        <v>660</v>
      </c>
      <c r="E4790" s="4" t="s">
        <v>1</v>
      </c>
      <c r="F4790" s="5">
        <v>26.5</v>
      </c>
      <c r="G4790" s="7">
        <v>17490</v>
      </c>
    </row>
    <row r="4791" spans="1:7" x14ac:dyDescent="0.3">
      <c r="A4791" s="2">
        <v>43788</v>
      </c>
      <c r="B4791" s="3" t="s">
        <v>25</v>
      </c>
      <c r="C4791" s="4" t="s">
        <v>14</v>
      </c>
      <c r="D4791" s="4">
        <v>414</v>
      </c>
      <c r="E4791" s="4" t="s">
        <v>1</v>
      </c>
      <c r="F4791" s="5">
        <v>26.5</v>
      </c>
      <c r="G4791" s="7">
        <v>10971</v>
      </c>
    </row>
    <row r="4792" spans="1:7" x14ac:dyDescent="0.3">
      <c r="A4792" s="2">
        <v>43788</v>
      </c>
      <c r="B4792" s="3" t="s">
        <v>25</v>
      </c>
      <c r="C4792" s="4" t="s">
        <v>11</v>
      </c>
      <c r="D4792" s="4">
        <v>523</v>
      </c>
      <c r="E4792" s="4" t="s">
        <v>1</v>
      </c>
      <c r="F4792" s="5">
        <v>21.5</v>
      </c>
      <c r="G4792" s="7">
        <v>11244.5</v>
      </c>
    </row>
    <row r="4793" spans="1:7" x14ac:dyDescent="0.3">
      <c r="A4793" s="2">
        <v>43789</v>
      </c>
      <c r="B4793" s="3" t="s">
        <v>25</v>
      </c>
      <c r="C4793" s="4" t="s">
        <v>14</v>
      </c>
      <c r="D4793" s="4">
        <v>620</v>
      </c>
      <c r="E4793" s="4" t="s">
        <v>1</v>
      </c>
      <c r="F4793" s="5">
        <v>26.5</v>
      </c>
      <c r="G4793" s="7">
        <v>16430</v>
      </c>
    </row>
    <row r="4794" spans="1:7" x14ac:dyDescent="0.3">
      <c r="A4794" s="2">
        <v>43790</v>
      </c>
      <c r="B4794" s="3" t="s">
        <v>25</v>
      </c>
      <c r="C4794" s="4" t="s">
        <v>14</v>
      </c>
      <c r="D4794" s="4">
        <v>718</v>
      </c>
      <c r="E4794" s="4" t="s">
        <v>1</v>
      </c>
      <c r="F4794" s="5">
        <v>26.5</v>
      </c>
      <c r="G4794" s="7">
        <v>19027</v>
      </c>
    </row>
    <row r="4795" spans="1:7" x14ac:dyDescent="0.3">
      <c r="A4795" s="2">
        <v>43790</v>
      </c>
      <c r="B4795" s="3" t="s">
        <v>25</v>
      </c>
      <c r="C4795" s="4" t="s">
        <v>14</v>
      </c>
      <c r="D4795" s="4">
        <v>586</v>
      </c>
      <c r="E4795" s="4" t="s">
        <v>1</v>
      </c>
      <c r="F4795" s="5">
        <v>26.5</v>
      </c>
      <c r="G4795" s="7">
        <v>15529</v>
      </c>
    </row>
    <row r="4796" spans="1:7" x14ac:dyDescent="0.3">
      <c r="A4796" s="2">
        <v>43798</v>
      </c>
      <c r="B4796" s="3" t="s">
        <v>25</v>
      </c>
      <c r="C4796" s="4" t="s">
        <v>14</v>
      </c>
      <c r="D4796" s="4">
        <v>616</v>
      </c>
      <c r="E4796" s="4" t="s">
        <v>1</v>
      </c>
      <c r="F4796" s="5">
        <v>26.5</v>
      </c>
      <c r="G4796" s="7">
        <v>16324</v>
      </c>
    </row>
    <row r="4797" spans="1:7" x14ac:dyDescent="0.3">
      <c r="A4797" s="2">
        <v>43798</v>
      </c>
      <c r="B4797" s="3" t="s">
        <v>25</v>
      </c>
      <c r="C4797" s="4" t="s">
        <v>14</v>
      </c>
      <c r="D4797" s="4">
        <v>474</v>
      </c>
      <c r="E4797" s="4" t="s">
        <v>1</v>
      </c>
      <c r="F4797" s="5">
        <v>26.5</v>
      </c>
      <c r="G4797" s="7">
        <v>12561</v>
      </c>
    </row>
    <row r="4798" spans="1:7" x14ac:dyDescent="0.3">
      <c r="A4798" s="2">
        <v>43799</v>
      </c>
      <c r="B4798" s="3" t="s">
        <v>25</v>
      </c>
      <c r="C4798" s="4" t="s">
        <v>11</v>
      </c>
      <c r="D4798" s="4">
        <v>530</v>
      </c>
      <c r="E4798" s="4" t="s">
        <v>1</v>
      </c>
      <c r="F4798" s="5">
        <v>21.5</v>
      </c>
      <c r="G4798" s="7">
        <v>11395</v>
      </c>
    </row>
    <row r="4799" spans="1:7" x14ac:dyDescent="0.3">
      <c r="A4799" s="2">
        <v>43805</v>
      </c>
      <c r="B4799" s="3" t="s">
        <v>25</v>
      </c>
      <c r="C4799" s="4" t="s">
        <v>14</v>
      </c>
      <c r="D4799" s="4">
        <v>680</v>
      </c>
      <c r="E4799" s="4" t="s">
        <v>1</v>
      </c>
      <c r="F4799" s="5">
        <v>26.5</v>
      </c>
      <c r="G4799" s="7">
        <v>18020</v>
      </c>
    </row>
    <row r="4800" spans="1:7" x14ac:dyDescent="0.3">
      <c r="A4800" s="2">
        <v>43810</v>
      </c>
      <c r="B4800" s="3" t="s">
        <v>25</v>
      </c>
      <c r="C4800" s="4" t="s">
        <v>14</v>
      </c>
      <c r="D4800" s="4">
        <v>650</v>
      </c>
      <c r="E4800" s="4" t="s">
        <v>1</v>
      </c>
      <c r="F4800" s="5">
        <v>26.5</v>
      </c>
      <c r="G4800" s="7">
        <v>17225</v>
      </c>
    </row>
    <row r="4801" spans="1:7" x14ac:dyDescent="0.3">
      <c r="A4801" s="2">
        <v>43810</v>
      </c>
      <c r="B4801" s="3" t="s">
        <v>25</v>
      </c>
      <c r="C4801" s="4" t="s">
        <v>14</v>
      </c>
      <c r="D4801" s="4">
        <v>725</v>
      </c>
      <c r="E4801" s="4" t="s">
        <v>1</v>
      </c>
      <c r="F4801" s="5">
        <v>26.5</v>
      </c>
      <c r="G4801" s="7">
        <v>19212.5</v>
      </c>
    </row>
    <row r="4802" spans="1:7" x14ac:dyDescent="0.3">
      <c r="A4802" s="2">
        <v>43812</v>
      </c>
      <c r="B4802" s="3" t="s">
        <v>25</v>
      </c>
      <c r="C4802" s="4" t="s">
        <v>14</v>
      </c>
      <c r="D4802" s="4">
        <v>712</v>
      </c>
      <c r="E4802" s="4" t="s">
        <v>1</v>
      </c>
      <c r="F4802" s="5">
        <v>26</v>
      </c>
      <c r="G4802" s="7">
        <v>18512</v>
      </c>
    </row>
    <row r="4803" spans="1:7" x14ac:dyDescent="0.3">
      <c r="A4803" s="2">
        <v>43812</v>
      </c>
      <c r="B4803" s="3" t="s">
        <v>25</v>
      </c>
      <c r="C4803" s="4" t="s">
        <v>11</v>
      </c>
      <c r="D4803" s="4">
        <v>522</v>
      </c>
      <c r="E4803" s="4" t="s">
        <v>1</v>
      </c>
      <c r="F4803" s="5">
        <v>21</v>
      </c>
      <c r="G4803" s="7">
        <v>10962</v>
      </c>
    </row>
    <row r="4804" spans="1:7" x14ac:dyDescent="0.3">
      <c r="A4804" s="2">
        <v>43812</v>
      </c>
      <c r="B4804" s="3" t="s">
        <v>25</v>
      </c>
      <c r="C4804" s="4" t="s">
        <v>14</v>
      </c>
      <c r="D4804" s="4">
        <v>328</v>
      </c>
      <c r="E4804" s="4" t="s">
        <v>1</v>
      </c>
      <c r="F4804" s="5">
        <v>26</v>
      </c>
      <c r="G4804" s="7">
        <v>8528</v>
      </c>
    </row>
    <row r="4805" spans="1:7" x14ac:dyDescent="0.3">
      <c r="A4805" s="2">
        <v>43829</v>
      </c>
      <c r="B4805" s="3" t="s">
        <v>25</v>
      </c>
      <c r="C4805" s="4" t="s">
        <v>14</v>
      </c>
      <c r="D4805" s="4">
        <v>682</v>
      </c>
      <c r="E4805" s="4" t="s">
        <v>1</v>
      </c>
      <c r="F4805" s="5">
        <v>26</v>
      </c>
      <c r="G4805" s="7">
        <v>17732</v>
      </c>
    </row>
    <row r="4806" spans="1:7" x14ac:dyDescent="0.3">
      <c r="A4806" s="2">
        <v>43833</v>
      </c>
      <c r="B4806" s="3" t="s">
        <v>25</v>
      </c>
      <c r="C4806" s="4" t="s">
        <v>11</v>
      </c>
      <c r="D4806" s="4">
        <v>460</v>
      </c>
      <c r="E4806" s="4" t="s">
        <v>1</v>
      </c>
      <c r="F4806" s="5">
        <v>21</v>
      </c>
      <c r="G4806" s="7">
        <v>9660</v>
      </c>
    </row>
    <row r="4807" spans="1:7" x14ac:dyDescent="0.3">
      <c r="A4807" s="2">
        <v>43833</v>
      </c>
      <c r="B4807" s="3" t="s">
        <v>25</v>
      </c>
      <c r="C4807" s="4" t="s">
        <v>14</v>
      </c>
      <c r="D4807" s="4">
        <v>540</v>
      </c>
      <c r="E4807" s="4" t="s">
        <v>1</v>
      </c>
      <c r="F4807" s="5">
        <v>26</v>
      </c>
      <c r="G4807" s="7">
        <v>14040</v>
      </c>
    </row>
    <row r="4808" spans="1:7" x14ac:dyDescent="0.3">
      <c r="A4808" s="2">
        <v>43837</v>
      </c>
      <c r="B4808" s="3" t="s">
        <v>25</v>
      </c>
      <c r="C4808" s="4" t="s">
        <v>14</v>
      </c>
      <c r="D4808" s="4">
        <v>638</v>
      </c>
      <c r="E4808" s="4" t="s">
        <v>1</v>
      </c>
      <c r="F4808" s="5">
        <v>26</v>
      </c>
      <c r="G4808" s="7">
        <v>16588</v>
      </c>
    </row>
    <row r="4809" spans="1:7" x14ac:dyDescent="0.3">
      <c r="A4809" s="2">
        <v>43845</v>
      </c>
      <c r="B4809" s="3" t="s">
        <v>25</v>
      </c>
      <c r="C4809" s="4" t="s">
        <v>14</v>
      </c>
      <c r="D4809" s="4">
        <v>690</v>
      </c>
      <c r="E4809" s="4" t="s">
        <v>1</v>
      </c>
      <c r="F4809" s="5">
        <v>26</v>
      </c>
      <c r="G4809" s="7">
        <v>17940</v>
      </c>
    </row>
    <row r="4810" spans="1:7" x14ac:dyDescent="0.3">
      <c r="A4810" s="2">
        <v>43845</v>
      </c>
      <c r="B4810" s="3" t="s">
        <v>25</v>
      </c>
      <c r="C4810" s="4" t="s">
        <v>14</v>
      </c>
      <c r="D4810" s="4">
        <v>682</v>
      </c>
      <c r="E4810" s="4" t="s">
        <v>1</v>
      </c>
      <c r="F4810" s="5">
        <v>26</v>
      </c>
      <c r="G4810" s="7">
        <v>17732</v>
      </c>
    </row>
    <row r="4811" spans="1:7" x14ac:dyDescent="0.3">
      <c r="A4811" s="2">
        <v>43858</v>
      </c>
      <c r="B4811" s="3" t="s">
        <v>25</v>
      </c>
      <c r="C4811" s="4" t="s">
        <v>11</v>
      </c>
      <c r="D4811" s="4">
        <v>1049</v>
      </c>
      <c r="E4811" s="4" t="s">
        <v>1</v>
      </c>
      <c r="F4811" s="5">
        <v>22</v>
      </c>
      <c r="G4811" s="7">
        <v>23078</v>
      </c>
    </row>
    <row r="4812" spans="1:7" x14ac:dyDescent="0.3">
      <c r="A4812" s="2">
        <v>43861</v>
      </c>
      <c r="B4812" s="3" t="s">
        <v>25</v>
      </c>
      <c r="C4812" s="4" t="s">
        <v>14</v>
      </c>
      <c r="D4812" s="4">
        <v>754</v>
      </c>
      <c r="E4812" s="4" t="s">
        <v>1</v>
      </c>
      <c r="F4812" s="5">
        <v>26</v>
      </c>
      <c r="G4812" s="7">
        <v>19604</v>
      </c>
    </row>
    <row r="4813" spans="1:7" x14ac:dyDescent="0.3">
      <c r="A4813" s="2">
        <v>43865</v>
      </c>
      <c r="B4813" s="3" t="s">
        <v>25</v>
      </c>
      <c r="C4813" s="4" t="s">
        <v>14</v>
      </c>
      <c r="D4813" s="4">
        <v>570</v>
      </c>
      <c r="E4813" s="4" t="s">
        <v>1</v>
      </c>
      <c r="F4813" s="5">
        <v>26</v>
      </c>
      <c r="G4813" s="7">
        <v>14820</v>
      </c>
    </row>
    <row r="4814" spans="1:7" x14ac:dyDescent="0.3">
      <c r="A4814" s="2">
        <v>43865</v>
      </c>
      <c r="B4814" s="3" t="s">
        <v>25</v>
      </c>
      <c r="C4814" s="4" t="s">
        <v>14</v>
      </c>
      <c r="D4814" s="4">
        <v>536</v>
      </c>
      <c r="E4814" s="4" t="s">
        <v>1</v>
      </c>
      <c r="F4814" s="5">
        <v>26</v>
      </c>
      <c r="G4814" s="7">
        <v>13936</v>
      </c>
    </row>
    <row r="4815" spans="1:7" x14ac:dyDescent="0.3">
      <c r="A4815" s="2">
        <v>43874</v>
      </c>
      <c r="B4815" s="3" t="s">
        <v>25</v>
      </c>
      <c r="C4815" s="4" t="s">
        <v>14</v>
      </c>
      <c r="D4815" s="4">
        <v>662</v>
      </c>
      <c r="E4815" s="4" t="s">
        <v>1</v>
      </c>
      <c r="F4815" s="5">
        <v>26</v>
      </c>
      <c r="G4815" s="7">
        <v>17212</v>
      </c>
    </row>
    <row r="4816" spans="1:7" x14ac:dyDescent="0.3">
      <c r="A4816" s="2">
        <v>43874</v>
      </c>
      <c r="B4816" s="3" t="s">
        <v>25</v>
      </c>
      <c r="C4816" s="4" t="s">
        <v>14</v>
      </c>
      <c r="D4816" s="4">
        <v>636</v>
      </c>
      <c r="E4816" s="4" t="s">
        <v>1</v>
      </c>
      <c r="F4816" s="5">
        <v>26</v>
      </c>
      <c r="G4816" s="7">
        <v>16536</v>
      </c>
    </row>
    <row r="4817" spans="1:7" x14ac:dyDescent="0.3">
      <c r="A4817" s="2">
        <v>43881</v>
      </c>
      <c r="B4817" s="3" t="s">
        <v>25</v>
      </c>
      <c r="C4817" s="4" t="s">
        <v>14</v>
      </c>
      <c r="D4817" s="4">
        <v>560</v>
      </c>
      <c r="E4817" s="4" t="s">
        <v>1</v>
      </c>
      <c r="F4817" s="5">
        <v>26</v>
      </c>
      <c r="G4817" s="7">
        <v>14560</v>
      </c>
    </row>
    <row r="4818" spans="1:7" x14ac:dyDescent="0.3">
      <c r="A4818" s="2">
        <v>43881</v>
      </c>
      <c r="B4818" s="3" t="s">
        <v>25</v>
      </c>
      <c r="C4818" s="4" t="s">
        <v>11</v>
      </c>
      <c r="D4818" s="4">
        <v>332</v>
      </c>
      <c r="E4818" s="4" t="s">
        <v>1</v>
      </c>
      <c r="F4818" s="5">
        <v>29.5</v>
      </c>
      <c r="G4818" s="7">
        <v>9794</v>
      </c>
    </row>
    <row r="4819" spans="1:7" x14ac:dyDescent="0.3">
      <c r="A4819" s="2">
        <v>43881</v>
      </c>
      <c r="B4819" s="3" t="s">
        <v>25</v>
      </c>
      <c r="C4819" s="4" t="s">
        <v>14</v>
      </c>
      <c r="D4819" s="4">
        <v>614</v>
      </c>
      <c r="E4819" s="4" t="s">
        <v>1</v>
      </c>
      <c r="F4819" s="5">
        <v>26</v>
      </c>
      <c r="G4819" s="7">
        <v>15964</v>
      </c>
    </row>
    <row r="4820" spans="1:7" x14ac:dyDescent="0.3">
      <c r="A4820" s="2">
        <v>43881</v>
      </c>
      <c r="B4820" s="3" t="s">
        <v>25</v>
      </c>
      <c r="C4820" s="4" t="s">
        <v>11</v>
      </c>
      <c r="D4820" s="4">
        <v>531</v>
      </c>
      <c r="E4820" s="4" t="s">
        <v>1</v>
      </c>
      <c r="F4820" s="5">
        <v>23.5</v>
      </c>
      <c r="G4820" s="7">
        <v>12478.5</v>
      </c>
    </row>
    <row r="4821" spans="1:7" x14ac:dyDescent="0.3">
      <c r="A4821" s="2">
        <v>43881</v>
      </c>
      <c r="B4821" s="3" t="s">
        <v>25</v>
      </c>
      <c r="C4821" s="4" t="s">
        <v>11</v>
      </c>
      <c r="D4821" s="4">
        <v>330</v>
      </c>
      <c r="E4821" s="4" t="s">
        <v>1</v>
      </c>
      <c r="F4821" s="5">
        <v>23.5</v>
      </c>
      <c r="G4821" s="7">
        <v>7755</v>
      </c>
    </row>
    <row r="4822" spans="1:7" x14ac:dyDescent="0.3">
      <c r="A4822" s="2">
        <v>43887</v>
      </c>
      <c r="B4822" s="3" t="s">
        <v>25</v>
      </c>
      <c r="C4822" s="4" t="s">
        <v>14</v>
      </c>
      <c r="D4822" s="4">
        <v>634</v>
      </c>
      <c r="E4822" s="4" t="s">
        <v>1</v>
      </c>
      <c r="F4822" s="5">
        <v>26</v>
      </c>
      <c r="G4822" s="7">
        <v>16484</v>
      </c>
    </row>
    <row r="4823" spans="1:7" x14ac:dyDescent="0.3">
      <c r="A4823" s="2">
        <v>44012</v>
      </c>
      <c r="B4823" s="3" t="s">
        <v>25</v>
      </c>
      <c r="C4823" s="4" t="s">
        <v>14</v>
      </c>
      <c r="D4823" s="4">
        <v>570</v>
      </c>
      <c r="E4823" s="4" t="s">
        <v>1</v>
      </c>
      <c r="F4823" s="5">
        <v>26.5</v>
      </c>
      <c r="G4823" s="7">
        <v>15105</v>
      </c>
    </row>
    <row r="4824" spans="1:7" x14ac:dyDescent="0.3">
      <c r="A4824" s="2">
        <v>44013</v>
      </c>
      <c r="B4824" s="3" t="s">
        <v>25</v>
      </c>
      <c r="C4824" s="4" t="s">
        <v>14</v>
      </c>
      <c r="D4824" s="4">
        <v>408</v>
      </c>
      <c r="E4824" s="4" t="s">
        <v>1</v>
      </c>
      <c r="F4824" s="5">
        <v>26.5</v>
      </c>
      <c r="G4824" s="7">
        <v>10812</v>
      </c>
    </row>
    <row r="4825" spans="1:7" x14ac:dyDescent="0.3">
      <c r="A4825" s="2">
        <v>44020</v>
      </c>
      <c r="B4825" s="3" t="s">
        <v>25</v>
      </c>
      <c r="C4825" s="4" t="s">
        <v>14</v>
      </c>
      <c r="D4825" s="4">
        <v>694</v>
      </c>
      <c r="E4825" s="4" t="s">
        <v>1</v>
      </c>
      <c r="F4825" s="5">
        <v>26.5</v>
      </c>
      <c r="G4825" s="7">
        <v>18391</v>
      </c>
    </row>
    <row r="4826" spans="1:7" x14ac:dyDescent="0.3">
      <c r="A4826" s="2">
        <v>44036</v>
      </c>
      <c r="B4826" s="3" t="s">
        <v>25</v>
      </c>
      <c r="C4826" s="4" t="s">
        <v>14</v>
      </c>
      <c r="D4826" s="4">
        <v>570</v>
      </c>
      <c r="E4826" s="4" t="s">
        <v>1</v>
      </c>
      <c r="F4826" s="5">
        <v>26.5</v>
      </c>
      <c r="G4826" s="7">
        <v>15105</v>
      </c>
    </row>
    <row r="4827" spans="1:7" x14ac:dyDescent="0.3">
      <c r="A4827" s="2">
        <v>44539</v>
      </c>
      <c r="B4827" s="3" t="s">
        <v>25</v>
      </c>
      <c r="C4827" s="4" t="s">
        <v>11</v>
      </c>
      <c r="D4827" s="4">
        <v>1371</v>
      </c>
      <c r="E4827" s="4" t="s">
        <v>1</v>
      </c>
      <c r="F4827" s="5">
        <v>41.25</v>
      </c>
      <c r="G4827" s="7">
        <v>56553.75</v>
      </c>
    </row>
    <row r="4828" spans="1:7" x14ac:dyDescent="0.3">
      <c r="A4828" s="2">
        <v>44539</v>
      </c>
      <c r="B4828" s="3" t="s">
        <v>25</v>
      </c>
      <c r="C4828" s="4" t="s">
        <v>11</v>
      </c>
      <c r="D4828" s="4">
        <v>1304</v>
      </c>
      <c r="E4828" s="4" t="s">
        <v>1</v>
      </c>
      <c r="F4828" s="5">
        <v>45.5</v>
      </c>
      <c r="G4828" s="7">
        <v>59332</v>
      </c>
    </row>
    <row r="4829" spans="1:7" x14ac:dyDescent="0.3">
      <c r="A4829" s="2">
        <v>43568</v>
      </c>
      <c r="B4829" s="3" t="s">
        <v>53</v>
      </c>
      <c r="C4829" s="4" t="s">
        <v>15</v>
      </c>
      <c r="D4829" s="4">
        <v>3000</v>
      </c>
      <c r="E4829" s="4" t="s">
        <v>2</v>
      </c>
      <c r="F4829" s="5">
        <v>11</v>
      </c>
      <c r="G4829" s="7">
        <v>33000</v>
      </c>
    </row>
    <row r="4830" spans="1:7" x14ac:dyDescent="0.3">
      <c r="A4830" s="2">
        <v>43756</v>
      </c>
      <c r="B4830" s="3" t="s">
        <v>53</v>
      </c>
      <c r="C4830" s="4" t="s">
        <v>15</v>
      </c>
      <c r="D4830" s="4">
        <v>256</v>
      </c>
      <c r="E4830" s="4" t="s">
        <v>2</v>
      </c>
      <c r="F4830" s="5">
        <v>11.5</v>
      </c>
      <c r="G4830" s="7">
        <v>2944</v>
      </c>
    </row>
    <row r="4831" spans="1:7" x14ac:dyDescent="0.3">
      <c r="A4831" s="2">
        <v>43773</v>
      </c>
      <c r="B4831" s="3" t="s">
        <v>53</v>
      </c>
      <c r="C4831" s="4" t="s">
        <v>15</v>
      </c>
      <c r="D4831" s="4">
        <v>90</v>
      </c>
      <c r="E4831" s="4" t="s">
        <v>2</v>
      </c>
      <c r="F4831" s="5">
        <v>11.5</v>
      </c>
      <c r="G4831" s="7">
        <v>1035</v>
      </c>
    </row>
    <row r="4832" spans="1:7" x14ac:dyDescent="0.3">
      <c r="A4832" s="2">
        <v>43774</v>
      </c>
      <c r="B4832" s="3" t="s">
        <v>53</v>
      </c>
      <c r="C4832" s="4" t="s">
        <v>15</v>
      </c>
      <c r="D4832" s="4">
        <v>454</v>
      </c>
      <c r="E4832" s="4" t="s">
        <v>2</v>
      </c>
      <c r="F4832" s="5">
        <v>11.5</v>
      </c>
      <c r="G4832" s="7">
        <v>5221</v>
      </c>
    </row>
    <row r="4833" spans="1:7" x14ac:dyDescent="0.3">
      <c r="A4833" s="2">
        <v>43781</v>
      </c>
      <c r="B4833" s="3" t="s">
        <v>53</v>
      </c>
      <c r="C4833" s="4" t="s">
        <v>15</v>
      </c>
      <c r="D4833" s="4">
        <v>1000</v>
      </c>
      <c r="E4833" s="4" t="s">
        <v>2</v>
      </c>
      <c r="F4833" s="5">
        <v>11.5</v>
      </c>
      <c r="G4833" s="7">
        <v>11500</v>
      </c>
    </row>
    <row r="4834" spans="1:7" x14ac:dyDescent="0.3">
      <c r="A4834" s="2">
        <v>43785</v>
      </c>
      <c r="B4834" s="3" t="s">
        <v>53</v>
      </c>
      <c r="C4834" s="4" t="s">
        <v>15</v>
      </c>
      <c r="D4834" s="4">
        <v>1000</v>
      </c>
      <c r="E4834" s="4" t="s">
        <v>2</v>
      </c>
      <c r="F4834" s="5">
        <v>11.5</v>
      </c>
      <c r="G4834" s="7">
        <v>11500</v>
      </c>
    </row>
    <row r="4835" spans="1:7" x14ac:dyDescent="0.3">
      <c r="A4835" s="2">
        <v>43803</v>
      </c>
      <c r="B4835" s="3" t="s">
        <v>53</v>
      </c>
      <c r="C4835" s="4" t="s">
        <v>15</v>
      </c>
      <c r="D4835" s="4">
        <v>1144</v>
      </c>
      <c r="E4835" s="4" t="s">
        <v>2</v>
      </c>
      <c r="F4835" s="5">
        <v>11.5</v>
      </c>
      <c r="G4835" s="7">
        <v>13156</v>
      </c>
    </row>
    <row r="4836" spans="1:7" x14ac:dyDescent="0.3">
      <c r="A4836" s="2">
        <v>43812</v>
      </c>
      <c r="B4836" s="3" t="s">
        <v>53</v>
      </c>
      <c r="C4836" s="4" t="s">
        <v>15</v>
      </c>
      <c r="D4836" s="4">
        <v>1216</v>
      </c>
      <c r="E4836" s="4" t="s">
        <v>2</v>
      </c>
      <c r="F4836" s="5">
        <v>11.5</v>
      </c>
      <c r="G4836" s="7">
        <v>13984</v>
      </c>
    </row>
    <row r="4837" spans="1:7" x14ac:dyDescent="0.3">
      <c r="A4837" s="2">
        <v>43823</v>
      </c>
      <c r="B4837" s="3" t="s">
        <v>53</v>
      </c>
      <c r="C4837" s="4" t="s">
        <v>15</v>
      </c>
      <c r="D4837" s="4">
        <v>1192</v>
      </c>
      <c r="E4837" s="4" t="s">
        <v>2</v>
      </c>
      <c r="F4837" s="5">
        <v>11.5</v>
      </c>
      <c r="G4837" s="7">
        <v>13708</v>
      </c>
    </row>
    <row r="4838" spans="1:7" x14ac:dyDescent="0.3">
      <c r="A4838" s="2">
        <v>43846</v>
      </c>
      <c r="B4838" s="3" t="s">
        <v>53</v>
      </c>
      <c r="C4838" s="4" t="s">
        <v>15</v>
      </c>
      <c r="D4838" s="4">
        <v>1188</v>
      </c>
      <c r="E4838" s="4" t="s">
        <v>2</v>
      </c>
      <c r="F4838" s="5">
        <v>11.5</v>
      </c>
      <c r="G4838" s="7">
        <v>13662</v>
      </c>
    </row>
    <row r="4839" spans="1:7" x14ac:dyDescent="0.3">
      <c r="A4839" s="2">
        <v>43852</v>
      </c>
      <c r="B4839" s="3" t="s">
        <v>53</v>
      </c>
      <c r="C4839" s="4" t="s">
        <v>15</v>
      </c>
      <c r="D4839" s="4">
        <v>1200</v>
      </c>
      <c r="E4839" s="4" t="s">
        <v>2</v>
      </c>
      <c r="F4839" s="5">
        <v>11.5</v>
      </c>
      <c r="G4839" s="7">
        <v>13800</v>
      </c>
    </row>
    <row r="4840" spans="1:7" x14ac:dyDescent="0.3">
      <c r="A4840" s="2">
        <v>43868</v>
      </c>
      <c r="B4840" s="3" t="s">
        <v>53</v>
      </c>
      <c r="C4840" s="4" t="s">
        <v>15</v>
      </c>
      <c r="D4840" s="4">
        <v>1200</v>
      </c>
      <c r="E4840" s="4" t="s">
        <v>2</v>
      </c>
      <c r="F4840" s="5">
        <v>11</v>
      </c>
      <c r="G4840" s="7">
        <v>13200</v>
      </c>
    </row>
    <row r="4841" spans="1:7" x14ac:dyDescent="0.3">
      <c r="A4841" s="2">
        <v>43868</v>
      </c>
      <c r="B4841" s="3" t="s">
        <v>53</v>
      </c>
      <c r="C4841" s="4" t="s">
        <v>15</v>
      </c>
      <c r="D4841" s="4">
        <v>660</v>
      </c>
      <c r="E4841" s="4" t="s">
        <v>2</v>
      </c>
      <c r="F4841" s="5">
        <v>10.5</v>
      </c>
      <c r="G4841" s="7">
        <v>6930</v>
      </c>
    </row>
    <row r="4842" spans="1:7" x14ac:dyDescent="0.3">
      <c r="A4842" s="2">
        <v>43869</v>
      </c>
      <c r="B4842" s="3" t="s">
        <v>53</v>
      </c>
      <c r="C4842" s="4" t="s">
        <v>15</v>
      </c>
      <c r="D4842" s="4">
        <v>2304</v>
      </c>
      <c r="E4842" s="4" t="s">
        <v>2</v>
      </c>
      <c r="F4842" s="5">
        <v>11</v>
      </c>
      <c r="G4842" s="7">
        <v>25344</v>
      </c>
    </row>
    <row r="4843" spans="1:7" x14ac:dyDescent="0.3">
      <c r="A4843" s="2">
        <v>43879</v>
      </c>
      <c r="B4843" s="3" t="s">
        <v>53</v>
      </c>
      <c r="C4843" s="4" t="s">
        <v>15</v>
      </c>
      <c r="D4843" s="4">
        <v>200</v>
      </c>
      <c r="E4843" s="4" t="s">
        <v>2</v>
      </c>
      <c r="F4843" s="5">
        <v>11</v>
      </c>
      <c r="G4843" s="7">
        <v>2200</v>
      </c>
    </row>
    <row r="4844" spans="1:7" x14ac:dyDescent="0.3">
      <c r="A4844" s="2">
        <v>43880</v>
      </c>
      <c r="B4844" s="3" t="s">
        <v>53</v>
      </c>
      <c r="C4844" s="4" t="s">
        <v>15</v>
      </c>
      <c r="D4844" s="4">
        <v>2886</v>
      </c>
      <c r="E4844" s="4" t="s">
        <v>2</v>
      </c>
      <c r="F4844" s="5">
        <v>11</v>
      </c>
      <c r="G4844" s="7">
        <v>31746</v>
      </c>
    </row>
    <row r="4845" spans="1:7" x14ac:dyDescent="0.3">
      <c r="A4845" s="2">
        <v>43887</v>
      </c>
      <c r="B4845" s="3" t="s">
        <v>53</v>
      </c>
      <c r="C4845" s="4" t="s">
        <v>15</v>
      </c>
      <c r="D4845" s="4">
        <v>2346</v>
      </c>
      <c r="E4845" s="4" t="s">
        <v>2</v>
      </c>
      <c r="F4845" s="5">
        <v>11</v>
      </c>
      <c r="G4845" s="7">
        <v>25806</v>
      </c>
    </row>
    <row r="4846" spans="1:7" x14ac:dyDescent="0.3">
      <c r="A4846" s="2">
        <v>43895</v>
      </c>
      <c r="B4846" s="3" t="s">
        <v>53</v>
      </c>
      <c r="C4846" s="4" t="s">
        <v>15</v>
      </c>
      <c r="D4846" s="4">
        <v>912</v>
      </c>
      <c r="E4846" s="4" t="s">
        <v>2</v>
      </c>
      <c r="F4846" s="5">
        <v>11</v>
      </c>
      <c r="G4846" s="7">
        <v>10032</v>
      </c>
    </row>
    <row r="4847" spans="1:7" x14ac:dyDescent="0.3">
      <c r="A4847" s="2">
        <v>43897</v>
      </c>
      <c r="B4847" s="3" t="s">
        <v>53</v>
      </c>
      <c r="C4847" s="4" t="s">
        <v>15</v>
      </c>
      <c r="D4847" s="4">
        <v>3000</v>
      </c>
      <c r="E4847" s="4" t="s">
        <v>2</v>
      </c>
      <c r="F4847" s="5">
        <v>11</v>
      </c>
      <c r="G4847" s="7">
        <v>33000</v>
      </c>
    </row>
    <row r="4848" spans="1:7" x14ac:dyDescent="0.3">
      <c r="A4848" s="2">
        <v>43904</v>
      </c>
      <c r="B4848" s="3" t="s">
        <v>53</v>
      </c>
      <c r="C4848" s="4" t="s">
        <v>15</v>
      </c>
      <c r="D4848" s="4">
        <v>1559</v>
      </c>
      <c r="E4848" s="4" t="s">
        <v>2</v>
      </c>
      <c r="F4848" s="5">
        <v>11</v>
      </c>
      <c r="G4848" s="7">
        <v>17149</v>
      </c>
    </row>
    <row r="4849" spans="1:7" x14ac:dyDescent="0.3">
      <c r="A4849" s="2">
        <v>43913</v>
      </c>
      <c r="B4849" s="3" t="s">
        <v>53</v>
      </c>
      <c r="C4849" s="4" t="s">
        <v>15</v>
      </c>
      <c r="D4849" s="4">
        <v>1351</v>
      </c>
      <c r="E4849" s="4" t="s">
        <v>2</v>
      </c>
      <c r="F4849" s="5">
        <v>11</v>
      </c>
      <c r="G4849" s="7">
        <v>14861</v>
      </c>
    </row>
    <row r="4850" spans="1:7" x14ac:dyDescent="0.3">
      <c r="A4850" s="2">
        <v>43988</v>
      </c>
      <c r="B4850" s="3" t="s">
        <v>53</v>
      </c>
      <c r="C4850" s="4" t="s">
        <v>15</v>
      </c>
      <c r="D4850" s="4">
        <v>1500</v>
      </c>
      <c r="E4850" s="4" t="s">
        <v>2</v>
      </c>
      <c r="F4850" s="5">
        <v>11</v>
      </c>
      <c r="G4850" s="7">
        <v>16500</v>
      </c>
    </row>
    <row r="4851" spans="1:7" x14ac:dyDescent="0.3">
      <c r="A4851" s="2">
        <v>43990</v>
      </c>
      <c r="B4851" s="3" t="s">
        <v>53</v>
      </c>
      <c r="C4851" s="4" t="s">
        <v>15</v>
      </c>
      <c r="D4851" s="4">
        <v>2225</v>
      </c>
      <c r="E4851" s="4" t="s">
        <v>2</v>
      </c>
      <c r="F4851" s="5">
        <v>11</v>
      </c>
      <c r="G4851" s="7">
        <v>24475</v>
      </c>
    </row>
    <row r="4852" spans="1:7" x14ac:dyDescent="0.3">
      <c r="A4852" s="2">
        <v>43999</v>
      </c>
      <c r="B4852" s="3" t="s">
        <v>53</v>
      </c>
      <c r="C4852" s="4" t="s">
        <v>15</v>
      </c>
      <c r="D4852" s="4">
        <v>3000</v>
      </c>
      <c r="E4852" s="4" t="s">
        <v>2</v>
      </c>
      <c r="F4852" s="5">
        <v>11</v>
      </c>
      <c r="G4852" s="7">
        <v>33000</v>
      </c>
    </row>
    <row r="4853" spans="1:7" x14ac:dyDescent="0.3">
      <c r="A4853" s="2">
        <v>44005</v>
      </c>
      <c r="B4853" s="3" t="s">
        <v>53</v>
      </c>
      <c r="C4853" s="4" t="s">
        <v>15</v>
      </c>
      <c r="D4853" s="4">
        <v>3000</v>
      </c>
      <c r="E4853" s="4" t="s">
        <v>2</v>
      </c>
      <c r="F4853" s="5">
        <v>11</v>
      </c>
      <c r="G4853" s="7">
        <v>33000</v>
      </c>
    </row>
    <row r="4854" spans="1:7" x14ac:dyDescent="0.3">
      <c r="A4854" s="2">
        <v>44008</v>
      </c>
      <c r="B4854" s="3" t="s">
        <v>53</v>
      </c>
      <c r="C4854" s="4" t="s">
        <v>15</v>
      </c>
      <c r="D4854" s="4">
        <v>1750</v>
      </c>
      <c r="E4854" s="4" t="s">
        <v>2</v>
      </c>
      <c r="F4854" s="5">
        <v>11</v>
      </c>
      <c r="G4854" s="7">
        <v>19250</v>
      </c>
    </row>
    <row r="4855" spans="1:7" x14ac:dyDescent="0.3">
      <c r="A4855" s="2">
        <v>44014</v>
      </c>
      <c r="B4855" s="3" t="s">
        <v>53</v>
      </c>
      <c r="C4855" s="4" t="s">
        <v>15</v>
      </c>
      <c r="D4855" s="4">
        <v>1900</v>
      </c>
      <c r="E4855" s="4" t="s">
        <v>2</v>
      </c>
      <c r="F4855" s="5">
        <v>11</v>
      </c>
      <c r="G4855" s="7">
        <v>20900</v>
      </c>
    </row>
    <row r="4856" spans="1:7" x14ac:dyDescent="0.3">
      <c r="A4856" s="2">
        <v>44019</v>
      </c>
      <c r="B4856" s="3" t="s">
        <v>53</v>
      </c>
      <c r="C4856" s="4" t="s">
        <v>15</v>
      </c>
      <c r="D4856" s="4">
        <v>2500</v>
      </c>
      <c r="E4856" s="4" t="s">
        <v>2</v>
      </c>
      <c r="F4856" s="5">
        <v>11</v>
      </c>
      <c r="G4856" s="7">
        <v>27500</v>
      </c>
    </row>
    <row r="4857" spans="1:7" x14ac:dyDescent="0.3">
      <c r="A4857" s="2">
        <v>44029</v>
      </c>
      <c r="B4857" s="3" t="s">
        <v>53</v>
      </c>
      <c r="C4857" s="4" t="s">
        <v>15</v>
      </c>
      <c r="D4857" s="4">
        <v>2500</v>
      </c>
      <c r="E4857" s="4" t="s">
        <v>2</v>
      </c>
      <c r="F4857" s="5">
        <v>11</v>
      </c>
      <c r="G4857" s="7">
        <v>27500</v>
      </c>
    </row>
    <row r="4858" spans="1:7" x14ac:dyDescent="0.3">
      <c r="A4858" s="2">
        <v>44033</v>
      </c>
      <c r="B4858" s="3" t="s">
        <v>53</v>
      </c>
      <c r="C4858" s="4" t="s">
        <v>15</v>
      </c>
      <c r="D4858" s="4">
        <v>1350</v>
      </c>
      <c r="E4858" s="4" t="s">
        <v>2</v>
      </c>
      <c r="F4858" s="5">
        <v>11</v>
      </c>
      <c r="G4858" s="7">
        <v>14850</v>
      </c>
    </row>
    <row r="4859" spans="1:7" x14ac:dyDescent="0.3">
      <c r="A4859" s="2">
        <v>44040</v>
      </c>
      <c r="B4859" s="3" t="s">
        <v>53</v>
      </c>
      <c r="C4859" s="4" t="s">
        <v>15</v>
      </c>
      <c r="D4859" s="4">
        <v>2500</v>
      </c>
      <c r="E4859" s="4" t="s">
        <v>2</v>
      </c>
      <c r="F4859" s="5">
        <v>11</v>
      </c>
      <c r="G4859" s="7">
        <v>27500</v>
      </c>
    </row>
    <row r="4860" spans="1:7" x14ac:dyDescent="0.3">
      <c r="A4860" s="2">
        <v>44044</v>
      </c>
      <c r="B4860" s="3" t="s">
        <v>53</v>
      </c>
      <c r="C4860" s="4" t="s">
        <v>15</v>
      </c>
      <c r="D4860" s="4">
        <v>3000</v>
      </c>
      <c r="E4860" s="4" t="s">
        <v>2</v>
      </c>
      <c r="F4860" s="5">
        <v>11</v>
      </c>
      <c r="G4860" s="7">
        <v>33000</v>
      </c>
    </row>
    <row r="4861" spans="1:7" x14ac:dyDescent="0.3">
      <c r="A4861" s="2">
        <v>44050</v>
      </c>
      <c r="B4861" s="3" t="s">
        <v>53</v>
      </c>
      <c r="C4861" s="4" t="s">
        <v>15</v>
      </c>
      <c r="D4861" s="4">
        <v>2500</v>
      </c>
      <c r="E4861" s="4" t="s">
        <v>2</v>
      </c>
      <c r="F4861" s="5">
        <v>11</v>
      </c>
      <c r="G4861" s="7">
        <v>27500</v>
      </c>
    </row>
    <row r="4862" spans="1:7" x14ac:dyDescent="0.3">
      <c r="A4862" s="2">
        <v>44056</v>
      </c>
      <c r="B4862" s="3" t="s">
        <v>53</v>
      </c>
      <c r="C4862" s="4" t="s">
        <v>15</v>
      </c>
      <c r="D4862" s="4">
        <v>695</v>
      </c>
      <c r="E4862" s="4" t="s">
        <v>2</v>
      </c>
      <c r="F4862" s="5">
        <v>80</v>
      </c>
      <c r="G4862" s="7">
        <v>55600</v>
      </c>
    </row>
    <row r="4863" spans="1:7" x14ac:dyDescent="0.3">
      <c r="A4863" s="2">
        <v>44068</v>
      </c>
      <c r="B4863" s="3" t="s">
        <v>53</v>
      </c>
      <c r="C4863" s="4" t="s">
        <v>15</v>
      </c>
      <c r="D4863" s="4">
        <v>2500</v>
      </c>
      <c r="E4863" s="4" t="s">
        <v>2</v>
      </c>
      <c r="F4863" s="5">
        <v>11</v>
      </c>
      <c r="G4863" s="7">
        <v>27500</v>
      </c>
    </row>
    <row r="4864" spans="1:7" x14ac:dyDescent="0.3">
      <c r="A4864" s="2">
        <v>44069</v>
      </c>
      <c r="B4864" s="3" t="s">
        <v>53</v>
      </c>
      <c r="C4864" s="4" t="s">
        <v>15</v>
      </c>
      <c r="D4864" s="4">
        <v>1052</v>
      </c>
      <c r="E4864" s="4" t="s">
        <v>2</v>
      </c>
      <c r="F4864" s="5">
        <v>75</v>
      </c>
      <c r="G4864" s="7">
        <v>78900</v>
      </c>
    </row>
    <row r="4865" spans="1:7" x14ac:dyDescent="0.3">
      <c r="A4865" s="2">
        <v>44072</v>
      </c>
      <c r="B4865" s="3" t="s">
        <v>53</v>
      </c>
      <c r="C4865" s="4" t="s">
        <v>15</v>
      </c>
      <c r="D4865" s="4">
        <v>2750</v>
      </c>
      <c r="E4865" s="4" t="s">
        <v>2</v>
      </c>
      <c r="F4865" s="5">
        <v>11</v>
      </c>
      <c r="G4865" s="7">
        <v>30250</v>
      </c>
    </row>
    <row r="4866" spans="1:7" x14ac:dyDescent="0.3">
      <c r="A4866" s="2">
        <v>44079</v>
      </c>
      <c r="B4866" s="3" t="s">
        <v>53</v>
      </c>
      <c r="C4866" s="4" t="s">
        <v>15</v>
      </c>
      <c r="D4866" s="4">
        <v>2500</v>
      </c>
      <c r="E4866" s="4" t="s">
        <v>2</v>
      </c>
      <c r="F4866" s="5">
        <v>11</v>
      </c>
      <c r="G4866" s="7">
        <v>27500</v>
      </c>
    </row>
    <row r="4867" spans="1:7" x14ac:dyDescent="0.3">
      <c r="A4867" s="2">
        <v>44088</v>
      </c>
      <c r="B4867" s="3" t="s">
        <v>53</v>
      </c>
      <c r="C4867" s="4" t="s">
        <v>15</v>
      </c>
      <c r="D4867" s="4">
        <v>4900</v>
      </c>
      <c r="E4867" s="4" t="s">
        <v>2</v>
      </c>
      <c r="F4867" s="5">
        <v>7.5</v>
      </c>
      <c r="G4867" s="7">
        <v>36750</v>
      </c>
    </row>
    <row r="4868" spans="1:7" x14ac:dyDescent="0.3">
      <c r="A4868" s="2">
        <v>44089</v>
      </c>
      <c r="B4868" s="3" t="s">
        <v>53</v>
      </c>
      <c r="C4868" s="4" t="s">
        <v>15</v>
      </c>
      <c r="D4868" s="4">
        <v>2000</v>
      </c>
      <c r="E4868" s="4" t="s">
        <v>2</v>
      </c>
      <c r="F4868" s="5">
        <v>11</v>
      </c>
      <c r="G4868" s="7">
        <v>22000</v>
      </c>
    </row>
    <row r="4869" spans="1:7" x14ac:dyDescent="0.3">
      <c r="A4869" s="2">
        <v>44092</v>
      </c>
      <c r="B4869" s="3" t="s">
        <v>53</v>
      </c>
      <c r="C4869" s="4" t="s">
        <v>15</v>
      </c>
      <c r="D4869" s="4">
        <v>955</v>
      </c>
      <c r="E4869" s="4" t="s">
        <v>2</v>
      </c>
      <c r="F4869" s="5">
        <v>80</v>
      </c>
      <c r="G4869" s="7">
        <v>76400</v>
      </c>
    </row>
    <row r="4870" spans="1:7" x14ac:dyDescent="0.3">
      <c r="A4870" s="2">
        <v>44093</v>
      </c>
      <c r="B4870" s="3" t="s">
        <v>53</v>
      </c>
      <c r="C4870" s="4" t="s">
        <v>15</v>
      </c>
      <c r="D4870" s="4">
        <v>2800</v>
      </c>
      <c r="E4870" s="4" t="s">
        <v>2</v>
      </c>
      <c r="F4870" s="5">
        <v>7.5</v>
      </c>
      <c r="G4870" s="7">
        <v>21000</v>
      </c>
    </row>
    <row r="4871" spans="1:7" x14ac:dyDescent="0.3">
      <c r="A4871" s="2">
        <v>44098</v>
      </c>
      <c r="B4871" s="3" t="s">
        <v>53</v>
      </c>
      <c r="C4871" s="4" t="s">
        <v>15</v>
      </c>
      <c r="D4871" s="4">
        <v>3000</v>
      </c>
      <c r="E4871" s="4" t="s">
        <v>2</v>
      </c>
      <c r="F4871" s="5">
        <v>7.5</v>
      </c>
      <c r="G4871" s="7">
        <v>22500</v>
      </c>
    </row>
    <row r="4872" spans="1:7" x14ac:dyDescent="0.3">
      <c r="A4872" s="2">
        <v>44102</v>
      </c>
      <c r="B4872" s="3" t="s">
        <v>53</v>
      </c>
      <c r="C4872" s="4" t="s">
        <v>15</v>
      </c>
      <c r="D4872" s="4">
        <v>3500</v>
      </c>
      <c r="E4872" s="4" t="s">
        <v>2</v>
      </c>
      <c r="F4872" s="5">
        <v>7.5</v>
      </c>
      <c r="G4872" s="7">
        <v>26250</v>
      </c>
    </row>
    <row r="4873" spans="1:7" x14ac:dyDescent="0.3">
      <c r="A4873" s="2">
        <v>44111</v>
      </c>
      <c r="B4873" s="3" t="s">
        <v>53</v>
      </c>
      <c r="C4873" s="4" t="s">
        <v>15</v>
      </c>
      <c r="D4873" s="4">
        <v>4000</v>
      </c>
      <c r="E4873" s="4" t="s">
        <v>2</v>
      </c>
      <c r="F4873" s="5">
        <v>7.5</v>
      </c>
      <c r="G4873" s="7">
        <v>30000</v>
      </c>
    </row>
    <row r="4874" spans="1:7" x14ac:dyDescent="0.3">
      <c r="A4874" s="2">
        <v>44114</v>
      </c>
      <c r="B4874" s="3" t="s">
        <v>53</v>
      </c>
      <c r="C4874" s="4" t="s">
        <v>15</v>
      </c>
      <c r="D4874" s="4">
        <v>4000</v>
      </c>
      <c r="E4874" s="4" t="s">
        <v>2</v>
      </c>
      <c r="F4874" s="5">
        <v>7.5</v>
      </c>
      <c r="G4874" s="7">
        <v>30000</v>
      </c>
    </row>
    <row r="4875" spans="1:7" x14ac:dyDescent="0.3">
      <c r="A4875" s="2">
        <v>44120</v>
      </c>
      <c r="B4875" s="3" t="s">
        <v>53</v>
      </c>
      <c r="C4875" s="4" t="s">
        <v>15</v>
      </c>
      <c r="D4875" s="4">
        <v>933</v>
      </c>
      <c r="E4875" s="4" t="s">
        <v>2</v>
      </c>
      <c r="F4875" s="5">
        <v>80</v>
      </c>
      <c r="G4875" s="7">
        <v>74640</v>
      </c>
    </row>
    <row r="4876" spans="1:7" x14ac:dyDescent="0.3">
      <c r="A4876" s="2">
        <v>44125</v>
      </c>
      <c r="B4876" s="3" t="s">
        <v>53</v>
      </c>
      <c r="C4876" s="4" t="s">
        <v>15</v>
      </c>
      <c r="D4876" s="4">
        <v>4000</v>
      </c>
      <c r="E4876" s="4" t="s">
        <v>2</v>
      </c>
      <c r="F4876" s="5">
        <v>7.5</v>
      </c>
      <c r="G4876" s="7">
        <v>30000</v>
      </c>
    </row>
    <row r="4877" spans="1:7" x14ac:dyDescent="0.3">
      <c r="A4877" s="2">
        <v>44140</v>
      </c>
      <c r="B4877" s="3" t="s">
        <v>53</v>
      </c>
      <c r="C4877" s="4" t="s">
        <v>15</v>
      </c>
      <c r="D4877" s="4">
        <v>4000</v>
      </c>
      <c r="E4877" s="4" t="s">
        <v>2</v>
      </c>
      <c r="F4877" s="5">
        <v>7.5</v>
      </c>
      <c r="G4877" s="7">
        <v>30000</v>
      </c>
    </row>
    <row r="4878" spans="1:7" x14ac:dyDescent="0.3">
      <c r="A4878" s="2">
        <v>44158</v>
      </c>
      <c r="B4878" s="3" t="s">
        <v>53</v>
      </c>
      <c r="C4878" s="4" t="s">
        <v>15</v>
      </c>
      <c r="D4878" s="4">
        <v>912</v>
      </c>
      <c r="E4878" s="4" t="s">
        <v>2</v>
      </c>
      <c r="F4878" s="5">
        <v>80</v>
      </c>
      <c r="G4878" s="7">
        <v>72960</v>
      </c>
    </row>
    <row r="4879" spans="1:7" x14ac:dyDescent="0.3">
      <c r="A4879" s="2">
        <v>44195</v>
      </c>
      <c r="B4879" s="3" t="s">
        <v>53</v>
      </c>
      <c r="C4879" s="4" t="s">
        <v>15</v>
      </c>
      <c r="D4879" s="4">
        <v>851</v>
      </c>
      <c r="E4879" s="4" t="s">
        <v>2</v>
      </c>
      <c r="F4879" s="5">
        <v>90</v>
      </c>
      <c r="G4879" s="7">
        <v>76590</v>
      </c>
    </row>
    <row r="4880" spans="1:7" x14ac:dyDescent="0.3">
      <c r="A4880" s="2">
        <v>44196</v>
      </c>
      <c r="B4880" s="3" t="s">
        <v>53</v>
      </c>
      <c r="C4880" s="4" t="s">
        <v>15</v>
      </c>
      <c r="D4880" s="4">
        <v>851</v>
      </c>
      <c r="E4880" s="4" t="s">
        <v>2</v>
      </c>
      <c r="F4880" s="5">
        <v>90</v>
      </c>
      <c r="G4880" s="7">
        <v>76590</v>
      </c>
    </row>
    <row r="4881" spans="1:7" x14ac:dyDescent="0.3">
      <c r="A4881" s="2">
        <v>44211</v>
      </c>
      <c r="B4881" s="3" t="s">
        <v>53</v>
      </c>
      <c r="C4881" s="4" t="s">
        <v>15</v>
      </c>
      <c r="D4881" s="4">
        <v>3500</v>
      </c>
      <c r="E4881" s="4" t="s">
        <v>2</v>
      </c>
      <c r="F4881" s="5">
        <v>8.5</v>
      </c>
      <c r="G4881" s="7">
        <v>29750</v>
      </c>
    </row>
    <row r="4882" spans="1:7" x14ac:dyDescent="0.3">
      <c r="A4882" s="2">
        <v>44211</v>
      </c>
      <c r="B4882" s="3" t="s">
        <v>53</v>
      </c>
      <c r="C4882" s="4" t="s">
        <v>15</v>
      </c>
      <c r="D4882" s="4">
        <v>3000</v>
      </c>
      <c r="E4882" s="4" t="s">
        <v>2</v>
      </c>
      <c r="F4882" s="5">
        <v>2.5</v>
      </c>
      <c r="G4882" s="7">
        <v>7500</v>
      </c>
    </row>
    <row r="4883" spans="1:7" x14ac:dyDescent="0.3">
      <c r="A4883" s="2">
        <v>44218</v>
      </c>
      <c r="B4883" s="3" t="s">
        <v>53</v>
      </c>
      <c r="C4883" s="4" t="s">
        <v>15</v>
      </c>
      <c r="D4883" s="4">
        <v>4500</v>
      </c>
      <c r="E4883" s="4" t="s">
        <v>2</v>
      </c>
      <c r="F4883" s="5">
        <v>8.5</v>
      </c>
      <c r="G4883" s="7">
        <v>38250</v>
      </c>
    </row>
    <row r="4884" spans="1:7" x14ac:dyDescent="0.3">
      <c r="A4884" s="2">
        <v>44225</v>
      </c>
      <c r="B4884" s="3" t="s">
        <v>53</v>
      </c>
      <c r="C4884" s="4" t="s">
        <v>15</v>
      </c>
      <c r="D4884" s="4">
        <v>832</v>
      </c>
      <c r="E4884" s="4" t="s">
        <v>2</v>
      </c>
      <c r="F4884" s="5">
        <v>90</v>
      </c>
      <c r="G4884" s="7">
        <v>74880</v>
      </c>
    </row>
    <row r="4885" spans="1:7" x14ac:dyDescent="0.3">
      <c r="A4885" s="2">
        <v>44226</v>
      </c>
      <c r="B4885" s="3" t="s">
        <v>53</v>
      </c>
      <c r="C4885" s="4" t="s">
        <v>15</v>
      </c>
      <c r="D4885" s="4">
        <v>4600</v>
      </c>
      <c r="E4885" s="4" t="s">
        <v>2</v>
      </c>
      <c r="F4885" s="5">
        <v>8.5</v>
      </c>
      <c r="G4885" s="7">
        <v>39100</v>
      </c>
    </row>
    <row r="4886" spans="1:7" x14ac:dyDescent="0.3">
      <c r="A4886" s="2">
        <v>44254</v>
      </c>
      <c r="B4886" s="3" t="s">
        <v>53</v>
      </c>
      <c r="C4886" s="4" t="s">
        <v>15</v>
      </c>
      <c r="D4886" s="4">
        <v>815</v>
      </c>
      <c r="E4886" s="4" t="s">
        <v>2</v>
      </c>
      <c r="F4886" s="5">
        <v>90</v>
      </c>
      <c r="G4886" s="7">
        <v>73350</v>
      </c>
    </row>
    <row r="4887" spans="1:7" x14ac:dyDescent="0.3">
      <c r="A4887" s="2">
        <v>44273</v>
      </c>
      <c r="B4887" s="3" t="s">
        <v>53</v>
      </c>
      <c r="C4887" s="4" t="s">
        <v>15</v>
      </c>
      <c r="D4887" s="4">
        <v>4213</v>
      </c>
      <c r="E4887" s="4" t="s">
        <v>2</v>
      </c>
      <c r="F4887" s="5">
        <v>8.75</v>
      </c>
      <c r="G4887" s="7">
        <v>36863.75</v>
      </c>
    </row>
    <row r="4888" spans="1:7" x14ac:dyDescent="0.3">
      <c r="A4888" s="2">
        <v>44281</v>
      </c>
      <c r="B4888" s="3" t="s">
        <v>53</v>
      </c>
      <c r="C4888" s="4" t="s">
        <v>15</v>
      </c>
      <c r="D4888" s="4">
        <v>790</v>
      </c>
      <c r="E4888" s="4" t="s">
        <v>2</v>
      </c>
      <c r="F4888" s="5">
        <v>95</v>
      </c>
      <c r="G4888" s="7">
        <v>75050</v>
      </c>
    </row>
    <row r="4889" spans="1:7" x14ac:dyDescent="0.3">
      <c r="A4889" s="2">
        <v>44282</v>
      </c>
      <c r="B4889" s="3" t="s">
        <v>53</v>
      </c>
      <c r="C4889" s="4" t="s">
        <v>15</v>
      </c>
      <c r="D4889" s="4">
        <v>810</v>
      </c>
      <c r="E4889" s="4" t="s">
        <v>2</v>
      </c>
      <c r="F4889" s="5">
        <v>95</v>
      </c>
      <c r="G4889" s="7">
        <v>76950</v>
      </c>
    </row>
    <row r="4890" spans="1:7" x14ac:dyDescent="0.3">
      <c r="A4890" s="2">
        <v>44287</v>
      </c>
      <c r="B4890" s="3" t="s">
        <v>53</v>
      </c>
      <c r="C4890" s="4" t="s">
        <v>15</v>
      </c>
      <c r="D4890" s="4">
        <v>4220</v>
      </c>
      <c r="E4890" s="4" t="s">
        <v>2</v>
      </c>
      <c r="F4890" s="5">
        <v>8.75</v>
      </c>
      <c r="G4890" s="7">
        <v>36925</v>
      </c>
    </row>
    <row r="4891" spans="1:7" x14ac:dyDescent="0.3">
      <c r="A4891" s="2">
        <v>44298</v>
      </c>
      <c r="B4891" s="3" t="s">
        <v>53</v>
      </c>
      <c r="C4891" s="4" t="s">
        <v>15</v>
      </c>
      <c r="D4891" s="4">
        <v>4000</v>
      </c>
      <c r="E4891" s="4" t="s">
        <v>2</v>
      </c>
      <c r="F4891" s="5">
        <v>8.75</v>
      </c>
      <c r="G4891" s="7">
        <v>35000</v>
      </c>
    </row>
    <row r="4892" spans="1:7" x14ac:dyDescent="0.3">
      <c r="A4892" s="2">
        <v>44308</v>
      </c>
      <c r="B4892" s="3" t="s">
        <v>53</v>
      </c>
      <c r="C4892" s="4" t="s">
        <v>15</v>
      </c>
      <c r="D4892" s="4">
        <v>3865</v>
      </c>
      <c r="E4892" s="4" t="s">
        <v>2</v>
      </c>
      <c r="F4892" s="5">
        <v>8.75</v>
      </c>
      <c r="G4892" s="7">
        <v>33818.75</v>
      </c>
    </row>
    <row r="4893" spans="1:7" x14ac:dyDescent="0.3">
      <c r="A4893" s="2">
        <v>44312</v>
      </c>
      <c r="B4893" s="3" t="s">
        <v>53</v>
      </c>
      <c r="C4893" s="4" t="s">
        <v>13</v>
      </c>
      <c r="D4893" s="4">
        <v>1552</v>
      </c>
      <c r="E4893" s="4" t="s">
        <v>2</v>
      </c>
      <c r="F4893" s="5">
        <v>52</v>
      </c>
      <c r="G4893" s="7">
        <v>80704</v>
      </c>
    </row>
    <row r="4894" spans="1:7" x14ac:dyDescent="0.3">
      <c r="A4894" s="2">
        <v>44313</v>
      </c>
      <c r="B4894" s="3" t="s">
        <v>53</v>
      </c>
      <c r="C4894" s="4" t="s">
        <v>13</v>
      </c>
      <c r="D4894" s="4">
        <v>1601</v>
      </c>
      <c r="E4894" s="4" t="s">
        <v>2</v>
      </c>
      <c r="F4894" s="5">
        <v>52</v>
      </c>
      <c r="G4894" s="7">
        <v>83252</v>
      </c>
    </row>
    <row r="4895" spans="1:7" x14ac:dyDescent="0.3">
      <c r="A4895" s="2">
        <v>44313</v>
      </c>
      <c r="B4895" s="3" t="s">
        <v>53</v>
      </c>
      <c r="C4895" s="4" t="s">
        <v>15</v>
      </c>
      <c r="D4895" s="4">
        <v>4000</v>
      </c>
      <c r="E4895" s="4" t="s">
        <v>2</v>
      </c>
      <c r="F4895" s="5">
        <v>8.75</v>
      </c>
      <c r="G4895" s="7">
        <v>35000</v>
      </c>
    </row>
    <row r="4896" spans="1:7" x14ac:dyDescent="0.3">
      <c r="A4896" s="2">
        <v>44323</v>
      </c>
      <c r="B4896" s="3" t="s">
        <v>53</v>
      </c>
      <c r="C4896" s="4" t="s">
        <v>15</v>
      </c>
      <c r="D4896" s="4">
        <v>4020</v>
      </c>
      <c r="E4896" s="4" t="s">
        <v>2</v>
      </c>
      <c r="F4896" s="5">
        <v>8.75</v>
      </c>
      <c r="G4896" s="7">
        <v>35175</v>
      </c>
    </row>
    <row r="4897" spans="1:7" x14ac:dyDescent="0.3">
      <c r="A4897" s="2">
        <v>44326</v>
      </c>
      <c r="B4897" s="3" t="s">
        <v>53</v>
      </c>
      <c r="C4897" s="4" t="s">
        <v>13</v>
      </c>
      <c r="D4897" s="4">
        <v>1550</v>
      </c>
      <c r="E4897" s="4" t="s">
        <v>2</v>
      </c>
      <c r="F4897" s="5">
        <v>52</v>
      </c>
      <c r="G4897" s="7">
        <v>80600</v>
      </c>
    </row>
    <row r="4898" spans="1:7" x14ac:dyDescent="0.3">
      <c r="A4898" s="2">
        <v>44331</v>
      </c>
      <c r="B4898" s="3" t="s">
        <v>53</v>
      </c>
      <c r="C4898" s="4" t="s">
        <v>15</v>
      </c>
      <c r="D4898" s="4">
        <v>3700</v>
      </c>
      <c r="E4898" s="4" t="s">
        <v>2</v>
      </c>
      <c r="F4898" s="5">
        <v>8.75</v>
      </c>
      <c r="G4898" s="7">
        <v>32375</v>
      </c>
    </row>
    <row r="4899" spans="1:7" x14ac:dyDescent="0.3">
      <c r="A4899" s="2">
        <v>44357</v>
      </c>
      <c r="B4899" s="3" t="s">
        <v>53</v>
      </c>
      <c r="C4899" s="4" t="s">
        <v>15</v>
      </c>
      <c r="D4899" s="4">
        <v>3000</v>
      </c>
      <c r="E4899" s="4" t="s">
        <v>2</v>
      </c>
      <c r="F4899" s="5">
        <v>8.75</v>
      </c>
      <c r="G4899" s="7">
        <v>26250</v>
      </c>
    </row>
    <row r="4900" spans="1:7" x14ac:dyDescent="0.3">
      <c r="A4900" s="2">
        <v>44369</v>
      </c>
      <c r="B4900" s="3" t="s">
        <v>53</v>
      </c>
      <c r="C4900" s="4" t="s">
        <v>13</v>
      </c>
      <c r="D4900" s="4">
        <v>1590</v>
      </c>
      <c r="E4900" s="4" t="s">
        <v>2</v>
      </c>
      <c r="F4900" s="5">
        <v>52</v>
      </c>
      <c r="G4900" s="7">
        <v>82680</v>
      </c>
    </row>
    <row r="4901" spans="1:7" x14ac:dyDescent="0.3">
      <c r="A4901" s="2">
        <v>44371</v>
      </c>
      <c r="B4901" s="3" t="s">
        <v>53</v>
      </c>
      <c r="C4901" s="4" t="s">
        <v>13</v>
      </c>
      <c r="D4901" s="4">
        <v>1500</v>
      </c>
      <c r="E4901" s="4" t="s">
        <v>2</v>
      </c>
      <c r="F4901" s="5">
        <v>52</v>
      </c>
      <c r="G4901" s="7">
        <v>78000</v>
      </c>
    </row>
    <row r="4902" spans="1:7" x14ac:dyDescent="0.3">
      <c r="A4902" s="2">
        <v>44384</v>
      </c>
      <c r="B4902" s="3" t="s">
        <v>53</v>
      </c>
      <c r="C4902" s="4" t="s">
        <v>15</v>
      </c>
      <c r="D4902" s="4">
        <v>4000</v>
      </c>
      <c r="E4902" s="4" t="s">
        <v>2</v>
      </c>
      <c r="F4902" s="5">
        <v>8.75</v>
      </c>
      <c r="G4902" s="7">
        <v>35000</v>
      </c>
    </row>
    <row r="4903" spans="1:7" x14ac:dyDescent="0.3">
      <c r="A4903" s="2">
        <v>44390</v>
      </c>
      <c r="B4903" s="3" t="s">
        <v>53</v>
      </c>
      <c r="C4903" s="4" t="s">
        <v>15</v>
      </c>
      <c r="D4903" s="4">
        <v>5150</v>
      </c>
      <c r="E4903" s="4" t="s">
        <v>2</v>
      </c>
      <c r="F4903" s="5">
        <v>8.75</v>
      </c>
      <c r="G4903" s="7">
        <v>45062.5</v>
      </c>
    </row>
    <row r="4904" spans="1:7" x14ac:dyDescent="0.3">
      <c r="A4904" s="2">
        <v>44396</v>
      </c>
      <c r="B4904" s="3" t="s">
        <v>53</v>
      </c>
      <c r="C4904" s="4" t="s">
        <v>15</v>
      </c>
      <c r="D4904" s="4">
        <v>1300</v>
      </c>
      <c r="E4904" s="4" t="s">
        <v>2</v>
      </c>
      <c r="F4904" s="5">
        <v>8.75</v>
      </c>
      <c r="G4904" s="7">
        <v>11375</v>
      </c>
    </row>
    <row r="4905" spans="1:7" x14ac:dyDescent="0.3">
      <c r="A4905" s="2">
        <v>44396</v>
      </c>
      <c r="B4905" s="3" t="s">
        <v>53</v>
      </c>
      <c r="C4905" s="4" t="s">
        <v>15</v>
      </c>
      <c r="D4905" s="4">
        <v>7300</v>
      </c>
      <c r="E4905" s="4" t="s">
        <v>2</v>
      </c>
      <c r="F4905" s="5">
        <v>3.25</v>
      </c>
      <c r="G4905" s="7">
        <v>23725</v>
      </c>
    </row>
    <row r="4906" spans="1:7" x14ac:dyDescent="0.3">
      <c r="A4906" s="2">
        <v>44398</v>
      </c>
      <c r="B4906" s="3" t="s">
        <v>53</v>
      </c>
      <c r="C4906" s="4" t="s">
        <v>13</v>
      </c>
      <c r="D4906" s="4">
        <v>1530</v>
      </c>
      <c r="E4906" s="4" t="s">
        <v>2</v>
      </c>
      <c r="F4906" s="5">
        <v>52</v>
      </c>
      <c r="G4906" s="7">
        <v>79560</v>
      </c>
    </row>
    <row r="4907" spans="1:7" x14ac:dyDescent="0.3">
      <c r="A4907" s="2">
        <v>44400</v>
      </c>
      <c r="B4907" s="3" t="s">
        <v>53</v>
      </c>
      <c r="C4907" s="4" t="s">
        <v>13</v>
      </c>
      <c r="D4907" s="4">
        <v>1570</v>
      </c>
      <c r="E4907" s="4" t="s">
        <v>2</v>
      </c>
      <c r="F4907" s="5">
        <v>52</v>
      </c>
      <c r="G4907" s="7">
        <v>81640</v>
      </c>
    </row>
    <row r="4908" spans="1:7" x14ac:dyDescent="0.3">
      <c r="A4908" s="2">
        <v>44403</v>
      </c>
      <c r="B4908" s="3" t="s">
        <v>53</v>
      </c>
      <c r="C4908" s="4" t="s">
        <v>13</v>
      </c>
      <c r="D4908" s="4">
        <v>1492</v>
      </c>
      <c r="E4908" s="4" t="s">
        <v>2</v>
      </c>
      <c r="F4908" s="5">
        <v>52</v>
      </c>
      <c r="G4908" s="7">
        <v>77584</v>
      </c>
    </row>
    <row r="4909" spans="1:7" x14ac:dyDescent="0.3">
      <c r="A4909" s="2">
        <v>44406</v>
      </c>
      <c r="B4909" s="3" t="s">
        <v>53</v>
      </c>
      <c r="C4909" s="4" t="s">
        <v>13</v>
      </c>
      <c r="D4909" s="4">
        <v>1515</v>
      </c>
      <c r="E4909" s="4" t="s">
        <v>2</v>
      </c>
      <c r="F4909" s="5">
        <v>52</v>
      </c>
      <c r="G4909" s="7">
        <v>78780</v>
      </c>
    </row>
    <row r="4910" spans="1:7" x14ac:dyDescent="0.3">
      <c r="A4910" s="2">
        <v>44414</v>
      </c>
      <c r="B4910" s="3" t="s">
        <v>53</v>
      </c>
      <c r="C4910" s="4" t="s">
        <v>15</v>
      </c>
      <c r="D4910" s="4">
        <v>4850</v>
      </c>
      <c r="E4910" s="4" t="s">
        <v>2</v>
      </c>
      <c r="F4910" s="5">
        <v>8.75</v>
      </c>
      <c r="G4910" s="7">
        <v>42437.5</v>
      </c>
    </row>
    <row r="4911" spans="1:7" x14ac:dyDescent="0.3">
      <c r="A4911" s="2">
        <v>44420</v>
      </c>
      <c r="B4911" s="3" t="s">
        <v>53</v>
      </c>
      <c r="C4911" s="4" t="s">
        <v>13</v>
      </c>
      <c r="D4911" s="4">
        <v>1630</v>
      </c>
      <c r="E4911" s="4" t="s">
        <v>2</v>
      </c>
      <c r="F4911" s="5">
        <v>52</v>
      </c>
      <c r="G4911" s="7">
        <v>84760</v>
      </c>
    </row>
    <row r="4912" spans="1:7" x14ac:dyDescent="0.3">
      <c r="A4912" s="2">
        <v>44429</v>
      </c>
      <c r="B4912" s="3" t="s">
        <v>53</v>
      </c>
      <c r="C4912" s="4" t="s">
        <v>15</v>
      </c>
      <c r="D4912" s="4">
        <v>4000</v>
      </c>
      <c r="E4912" s="4" t="s">
        <v>2</v>
      </c>
      <c r="F4912" s="5">
        <v>8.75</v>
      </c>
      <c r="G4912" s="7">
        <v>35000</v>
      </c>
    </row>
    <row r="4913" spans="1:7" x14ac:dyDescent="0.3">
      <c r="A4913" s="2">
        <v>44434</v>
      </c>
      <c r="B4913" s="3" t="s">
        <v>53</v>
      </c>
      <c r="C4913" s="4" t="s">
        <v>15</v>
      </c>
      <c r="D4913" s="4">
        <v>5400</v>
      </c>
      <c r="E4913" s="4" t="s">
        <v>2</v>
      </c>
      <c r="F4913" s="5">
        <v>7.8</v>
      </c>
      <c r="G4913" s="7">
        <v>42120</v>
      </c>
    </row>
    <row r="4914" spans="1:7" x14ac:dyDescent="0.3">
      <c r="A4914" s="2">
        <v>44441</v>
      </c>
      <c r="B4914" s="3" t="s">
        <v>53</v>
      </c>
      <c r="C4914" s="4" t="s">
        <v>15</v>
      </c>
      <c r="D4914" s="4">
        <v>17850</v>
      </c>
      <c r="E4914" s="4" t="s">
        <v>2</v>
      </c>
      <c r="F4914" s="5">
        <v>2.5</v>
      </c>
      <c r="G4914" s="7">
        <v>44625</v>
      </c>
    </row>
    <row r="4915" spans="1:7" x14ac:dyDescent="0.3">
      <c r="A4915" s="2">
        <v>44449</v>
      </c>
      <c r="B4915" s="3" t="s">
        <v>53</v>
      </c>
      <c r="C4915" s="4" t="s">
        <v>15</v>
      </c>
      <c r="D4915" s="4">
        <v>5400</v>
      </c>
      <c r="E4915" s="4" t="s">
        <v>2</v>
      </c>
      <c r="F4915" s="5">
        <v>7.8</v>
      </c>
      <c r="G4915" s="7">
        <v>42120</v>
      </c>
    </row>
    <row r="4916" spans="1:7" x14ac:dyDescent="0.3">
      <c r="A4916" s="2">
        <v>44461</v>
      </c>
      <c r="B4916" s="3" t="s">
        <v>53</v>
      </c>
      <c r="C4916" s="4" t="s">
        <v>13</v>
      </c>
      <c r="D4916" s="4">
        <v>1540</v>
      </c>
      <c r="E4916" s="4" t="s">
        <v>2</v>
      </c>
      <c r="F4916" s="5">
        <v>52</v>
      </c>
      <c r="G4916" s="7">
        <v>80080</v>
      </c>
    </row>
    <row r="4917" spans="1:7" x14ac:dyDescent="0.3">
      <c r="A4917" s="2">
        <v>44469</v>
      </c>
      <c r="B4917" s="3" t="s">
        <v>53</v>
      </c>
      <c r="C4917" s="4" t="s">
        <v>15</v>
      </c>
      <c r="D4917" s="4">
        <v>3950</v>
      </c>
      <c r="E4917" s="4" t="s">
        <v>2</v>
      </c>
      <c r="F4917" s="5">
        <v>7.8</v>
      </c>
      <c r="G4917" s="7">
        <v>30810</v>
      </c>
    </row>
    <row r="4918" spans="1:7" x14ac:dyDescent="0.3">
      <c r="A4918" s="2">
        <v>44512</v>
      </c>
      <c r="B4918" s="3" t="s">
        <v>53</v>
      </c>
      <c r="C4918" s="4" t="s">
        <v>15</v>
      </c>
      <c r="D4918" s="4">
        <v>18100</v>
      </c>
      <c r="E4918" s="4" t="s">
        <v>2</v>
      </c>
      <c r="F4918" s="5">
        <v>2.5</v>
      </c>
      <c r="G4918" s="7">
        <v>45250</v>
      </c>
    </row>
    <row r="4919" spans="1:7" x14ac:dyDescent="0.3">
      <c r="A4919" s="2">
        <v>44544</v>
      </c>
      <c r="B4919" s="3" t="s">
        <v>53</v>
      </c>
      <c r="C4919" s="4" t="s">
        <v>15</v>
      </c>
      <c r="D4919" s="4">
        <v>2800</v>
      </c>
      <c r="E4919" s="4" t="s">
        <v>2</v>
      </c>
      <c r="F4919" s="5">
        <v>1.8</v>
      </c>
      <c r="G4919" s="7">
        <v>5040</v>
      </c>
    </row>
    <row r="4920" spans="1:7" x14ac:dyDescent="0.3">
      <c r="A4920" s="2">
        <v>44544</v>
      </c>
      <c r="B4920" s="3" t="s">
        <v>53</v>
      </c>
      <c r="C4920" s="4" t="s">
        <v>15</v>
      </c>
      <c r="D4920" s="4">
        <v>20200</v>
      </c>
      <c r="E4920" s="4" t="s">
        <v>2</v>
      </c>
      <c r="F4920" s="5">
        <v>1.8</v>
      </c>
      <c r="G4920" s="7">
        <v>36360</v>
      </c>
    </row>
    <row r="4921" spans="1:7" x14ac:dyDescent="0.3">
      <c r="A4921" s="2">
        <v>44548</v>
      </c>
      <c r="B4921" s="3" t="s">
        <v>53</v>
      </c>
      <c r="C4921" s="4" t="s">
        <v>13</v>
      </c>
      <c r="D4921" s="4">
        <v>225</v>
      </c>
      <c r="E4921" s="4" t="s">
        <v>2</v>
      </c>
      <c r="F4921" s="5">
        <v>245</v>
      </c>
      <c r="G4921" s="7">
        <v>55125</v>
      </c>
    </row>
    <row r="4922" spans="1:7" x14ac:dyDescent="0.3">
      <c r="A4922" s="2">
        <v>44550</v>
      </c>
      <c r="B4922" s="3" t="s">
        <v>53</v>
      </c>
      <c r="C4922" s="4" t="s">
        <v>13</v>
      </c>
      <c r="D4922" s="4">
        <v>230</v>
      </c>
      <c r="E4922" s="4" t="s">
        <v>2</v>
      </c>
      <c r="F4922" s="5">
        <v>245</v>
      </c>
      <c r="G4922" s="7">
        <v>56350</v>
      </c>
    </row>
    <row r="4923" spans="1:7" x14ac:dyDescent="0.3">
      <c r="A4923" s="2">
        <v>44551</v>
      </c>
      <c r="B4923" s="3" t="s">
        <v>53</v>
      </c>
      <c r="C4923" s="4" t="s">
        <v>13</v>
      </c>
      <c r="D4923" s="4">
        <v>245</v>
      </c>
      <c r="E4923" s="4" t="s">
        <v>2</v>
      </c>
      <c r="F4923" s="5">
        <v>245</v>
      </c>
      <c r="G4923" s="7">
        <v>60025</v>
      </c>
    </row>
    <row r="4924" spans="1:7" x14ac:dyDescent="0.3">
      <c r="A4924" s="2">
        <v>44552</v>
      </c>
      <c r="B4924" s="3" t="s">
        <v>53</v>
      </c>
      <c r="C4924" s="4" t="s">
        <v>13</v>
      </c>
      <c r="D4924" s="4">
        <v>246</v>
      </c>
      <c r="E4924" s="4" t="s">
        <v>2</v>
      </c>
      <c r="F4924" s="5">
        <v>245</v>
      </c>
      <c r="G4924" s="7">
        <v>60270</v>
      </c>
    </row>
    <row r="4925" spans="1:7" x14ac:dyDescent="0.3">
      <c r="A4925" s="2">
        <v>44553</v>
      </c>
      <c r="B4925" s="3" t="s">
        <v>53</v>
      </c>
      <c r="C4925" s="4" t="s">
        <v>13</v>
      </c>
      <c r="D4925" s="4">
        <v>237</v>
      </c>
      <c r="E4925" s="4" t="s">
        <v>2</v>
      </c>
      <c r="F4925" s="5">
        <v>245</v>
      </c>
      <c r="G4925" s="7">
        <v>58065</v>
      </c>
    </row>
    <row r="4926" spans="1:7" x14ac:dyDescent="0.3">
      <c r="A4926" s="2">
        <v>44558</v>
      </c>
      <c r="B4926" s="3" t="s">
        <v>53</v>
      </c>
      <c r="C4926" s="4" t="s">
        <v>15</v>
      </c>
      <c r="D4926" s="4">
        <v>11650</v>
      </c>
      <c r="E4926" s="4" t="s">
        <v>2</v>
      </c>
      <c r="F4926" s="5">
        <v>1.8</v>
      </c>
      <c r="G4926" s="7">
        <v>20970</v>
      </c>
    </row>
    <row r="4927" spans="1:7" x14ac:dyDescent="0.3">
      <c r="A4927" s="2">
        <v>44578</v>
      </c>
      <c r="B4927" s="3" t="s">
        <v>53</v>
      </c>
      <c r="C4927" s="4" t="s">
        <v>15</v>
      </c>
      <c r="D4927" s="4">
        <v>2195</v>
      </c>
      <c r="E4927" s="4" t="s">
        <v>2</v>
      </c>
      <c r="F4927" s="5">
        <v>32.5</v>
      </c>
      <c r="G4927" s="7">
        <v>71337.5</v>
      </c>
    </row>
    <row r="4928" spans="1:7" x14ac:dyDescent="0.3">
      <c r="A4928" s="2">
        <v>44582</v>
      </c>
      <c r="B4928" s="3" t="s">
        <v>53</v>
      </c>
      <c r="C4928" s="4" t="s">
        <v>15</v>
      </c>
      <c r="D4928" s="4">
        <v>2200</v>
      </c>
      <c r="E4928" s="4" t="s">
        <v>2</v>
      </c>
      <c r="F4928" s="5">
        <v>32.5</v>
      </c>
      <c r="G4928" s="7">
        <v>71500</v>
      </c>
    </row>
    <row r="4929" spans="1:7" x14ac:dyDescent="0.3">
      <c r="A4929" s="2">
        <v>44594</v>
      </c>
      <c r="B4929" s="3" t="s">
        <v>53</v>
      </c>
      <c r="C4929" s="4" t="s">
        <v>15</v>
      </c>
      <c r="D4929" s="4">
        <v>12700</v>
      </c>
      <c r="E4929" s="4" t="s">
        <v>2</v>
      </c>
      <c r="F4929" s="5">
        <v>1.8</v>
      </c>
      <c r="G4929" s="7">
        <v>22860</v>
      </c>
    </row>
    <row r="4930" spans="1:7" x14ac:dyDescent="0.3">
      <c r="A4930" s="2">
        <v>44594</v>
      </c>
      <c r="B4930" s="3" t="s">
        <v>53</v>
      </c>
      <c r="C4930" s="4" t="s">
        <v>15</v>
      </c>
      <c r="D4930" s="4">
        <v>4700</v>
      </c>
      <c r="E4930" s="4" t="s">
        <v>2</v>
      </c>
      <c r="F4930" s="5">
        <v>1.8</v>
      </c>
      <c r="G4930" s="7">
        <v>8460</v>
      </c>
    </row>
    <row r="4931" spans="1:7" x14ac:dyDescent="0.3">
      <c r="A4931" s="2">
        <v>43559</v>
      </c>
      <c r="B4931" s="3" t="s">
        <v>24</v>
      </c>
      <c r="C4931" s="4" t="s">
        <v>13</v>
      </c>
      <c r="D4931" s="4">
        <v>250</v>
      </c>
      <c r="E4931" s="4" t="s">
        <v>2</v>
      </c>
      <c r="F4931" s="5">
        <v>121</v>
      </c>
      <c r="G4931" s="7">
        <v>30250</v>
      </c>
    </row>
    <row r="4932" spans="1:7" x14ac:dyDescent="0.3">
      <c r="A4932" s="2">
        <v>43603</v>
      </c>
      <c r="B4932" s="3" t="s">
        <v>24</v>
      </c>
      <c r="C4932" s="4" t="s">
        <v>13</v>
      </c>
      <c r="D4932" s="4">
        <v>250</v>
      </c>
      <c r="E4932" s="4" t="s">
        <v>2</v>
      </c>
      <c r="F4932" s="5">
        <v>121</v>
      </c>
      <c r="G4932" s="7">
        <v>30250</v>
      </c>
    </row>
    <row r="4933" spans="1:7" x14ac:dyDescent="0.3">
      <c r="A4933" s="2">
        <v>43650</v>
      </c>
      <c r="B4933" s="3" t="s">
        <v>24</v>
      </c>
      <c r="C4933" s="4" t="s">
        <v>13</v>
      </c>
      <c r="D4933" s="4">
        <v>252</v>
      </c>
      <c r="E4933" s="4" t="s">
        <v>2</v>
      </c>
      <c r="F4933" s="5">
        <v>121</v>
      </c>
      <c r="G4933" s="7">
        <v>30492</v>
      </c>
    </row>
    <row r="4934" spans="1:7" x14ac:dyDescent="0.3">
      <c r="A4934" s="2">
        <v>43700</v>
      </c>
      <c r="B4934" s="3" t="s">
        <v>24</v>
      </c>
      <c r="C4934" s="4" t="s">
        <v>13</v>
      </c>
      <c r="D4934" s="4">
        <v>221</v>
      </c>
      <c r="E4934" s="4" t="s">
        <v>2</v>
      </c>
      <c r="F4934" s="5">
        <v>121</v>
      </c>
      <c r="G4934" s="7">
        <v>26741</v>
      </c>
    </row>
    <row r="4935" spans="1:7" x14ac:dyDescent="0.3">
      <c r="A4935" s="2">
        <v>43750</v>
      </c>
      <c r="B4935" s="3" t="s">
        <v>24</v>
      </c>
      <c r="C4935" s="4" t="s">
        <v>13</v>
      </c>
      <c r="D4935" s="4">
        <v>253</v>
      </c>
      <c r="E4935" s="4" t="s">
        <v>2</v>
      </c>
      <c r="F4935" s="5">
        <v>121</v>
      </c>
      <c r="G4935" s="7">
        <v>30613</v>
      </c>
    </row>
    <row r="4936" spans="1:7" x14ac:dyDescent="0.3">
      <c r="A4936" s="2">
        <v>43774</v>
      </c>
      <c r="B4936" s="3" t="s">
        <v>24</v>
      </c>
      <c r="C4936" s="4" t="s">
        <v>13</v>
      </c>
      <c r="D4936" s="4">
        <v>252</v>
      </c>
      <c r="E4936" s="4" t="s">
        <v>2</v>
      </c>
      <c r="F4936" s="5">
        <v>121</v>
      </c>
      <c r="G4936" s="7">
        <v>30492</v>
      </c>
    </row>
    <row r="4937" spans="1:7" x14ac:dyDescent="0.3">
      <c r="A4937" s="2">
        <v>43806</v>
      </c>
      <c r="B4937" s="3" t="s">
        <v>24</v>
      </c>
      <c r="C4937" s="4" t="s">
        <v>13</v>
      </c>
      <c r="D4937" s="4">
        <v>255</v>
      </c>
      <c r="E4937" s="4" t="s">
        <v>2</v>
      </c>
      <c r="F4937" s="5">
        <v>121</v>
      </c>
      <c r="G4937" s="7">
        <v>30855</v>
      </c>
    </row>
    <row r="4938" spans="1:7" x14ac:dyDescent="0.3">
      <c r="A4938" s="2">
        <v>43568</v>
      </c>
      <c r="B4938" s="3" t="s">
        <v>37</v>
      </c>
      <c r="C4938" s="4" t="s">
        <v>13</v>
      </c>
      <c r="D4938" s="4">
        <v>252</v>
      </c>
      <c r="E4938" s="4" t="s">
        <v>2</v>
      </c>
      <c r="F4938" s="5">
        <v>75</v>
      </c>
      <c r="G4938" s="7">
        <v>18900</v>
      </c>
    </row>
    <row r="4939" spans="1:7" x14ac:dyDescent="0.3">
      <c r="A4939" s="2">
        <v>43607</v>
      </c>
      <c r="B4939" s="3" t="s">
        <v>37</v>
      </c>
      <c r="C4939" s="4" t="s">
        <v>13</v>
      </c>
      <c r="D4939" s="4">
        <v>350</v>
      </c>
      <c r="E4939" s="4" t="s">
        <v>2</v>
      </c>
      <c r="F4939" s="5">
        <v>43.5</v>
      </c>
      <c r="G4939" s="7">
        <v>15225</v>
      </c>
    </row>
    <row r="4940" spans="1:7" x14ac:dyDescent="0.3">
      <c r="A4940" s="2">
        <v>43607</v>
      </c>
      <c r="B4940" s="3" t="s">
        <v>37</v>
      </c>
      <c r="C4940" s="4" t="s">
        <v>13</v>
      </c>
      <c r="D4940" s="4">
        <v>700</v>
      </c>
      <c r="E4940" s="4" t="s">
        <v>2</v>
      </c>
      <c r="F4940" s="5">
        <v>21</v>
      </c>
      <c r="G4940" s="7">
        <v>14700</v>
      </c>
    </row>
    <row r="4941" spans="1:7" x14ac:dyDescent="0.3">
      <c r="A4941" s="2">
        <v>43847</v>
      </c>
      <c r="B4941" s="3" t="s">
        <v>37</v>
      </c>
      <c r="C4941" s="4" t="s">
        <v>13</v>
      </c>
      <c r="D4941" s="4">
        <v>700</v>
      </c>
      <c r="E4941" s="4" t="s">
        <v>2</v>
      </c>
      <c r="F4941" s="5">
        <v>21</v>
      </c>
      <c r="G4941" s="7">
        <v>14700</v>
      </c>
    </row>
    <row r="4942" spans="1:7" x14ac:dyDescent="0.3">
      <c r="A4942" s="2">
        <v>43847</v>
      </c>
      <c r="B4942" s="3" t="s">
        <v>37</v>
      </c>
      <c r="C4942" s="4" t="s">
        <v>13</v>
      </c>
      <c r="D4942" s="4">
        <v>350</v>
      </c>
      <c r="E4942" s="4" t="s">
        <v>2</v>
      </c>
      <c r="F4942" s="5">
        <v>43.5</v>
      </c>
      <c r="G4942" s="7">
        <v>15225</v>
      </c>
    </row>
    <row r="4943" spans="1:7" x14ac:dyDescent="0.3">
      <c r="A4943" s="2">
        <v>44286</v>
      </c>
      <c r="B4943" s="3" t="s">
        <v>37</v>
      </c>
      <c r="C4943" s="4" t="s">
        <v>13</v>
      </c>
      <c r="D4943" s="4">
        <v>300</v>
      </c>
      <c r="E4943" s="4" t="s">
        <v>2</v>
      </c>
      <c r="F4943" s="5">
        <v>90</v>
      </c>
      <c r="G4943" s="7">
        <v>27000</v>
      </c>
    </row>
    <row r="4944" spans="1:7" x14ac:dyDescent="0.3">
      <c r="A4944" s="2">
        <v>44343</v>
      </c>
      <c r="B4944" s="3" t="s">
        <v>192</v>
      </c>
      <c r="C4944" s="4" t="s">
        <v>13</v>
      </c>
      <c r="D4944" s="4">
        <v>34000</v>
      </c>
      <c r="E4944" s="4" t="s">
        <v>2</v>
      </c>
      <c r="F4944" s="5">
        <v>7.5</v>
      </c>
      <c r="G4944" s="7">
        <v>255000</v>
      </c>
    </row>
    <row r="4945" spans="1:7" x14ac:dyDescent="0.3">
      <c r="A4945" s="2">
        <v>44359</v>
      </c>
      <c r="B4945" s="3" t="s">
        <v>192</v>
      </c>
      <c r="C4945" s="4" t="s">
        <v>13</v>
      </c>
      <c r="D4945" s="4">
        <v>31075</v>
      </c>
      <c r="E4945" s="4" t="s">
        <v>2</v>
      </c>
      <c r="F4945" s="5">
        <v>7.5</v>
      </c>
      <c r="G4945" s="7">
        <v>233062.5</v>
      </c>
    </row>
    <row r="4946" spans="1:7" x14ac:dyDescent="0.3">
      <c r="A4946" s="2">
        <v>44368</v>
      </c>
      <c r="B4946" s="3" t="s">
        <v>192</v>
      </c>
      <c r="C4946" s="4" t="s">
        <v>13</v>
      </c>
      <c r="D4946" s="4">
        <v>40700</v>
      </c>
      <c r="E4946" s="4" t="s">
        <v>2</v>
      </c>
      <c r="F4946" s="5">
        <v>7.5</v>
      </c>
      <c r="G4946" s="7">
        <v>305250</v>
      </c>
    </row>
    <row r="4947" spans="1:7" x14ac:dyDescent="0.3">
      <c r="A4947" s="2">
        <v>44412</v>
      </c>
      <c r="B4947" s="3" t="s">
        <v>192</v>
      </c>
      <c r="C4947" s="4" t="s">
        <v>13</v>
      </c>
      <c r="D4947" s="4">
        <v>40500</v>
      </c>
      <c r="E4947" s="4" t="s">
        <v>2</v>
      </c>
      <c r="F4947" s="5">
        <v>7.65</v>
      </c>
      <c r="G4947" s="7">
        <v>309825</v>
      </c>
    </row>
    <row r="4948" spans="1:7" x14ac:dyDescent="0.3">
      <c r="A4948" s="2">
        <v>44541</v>
      </c>
      <c r="B4948" s="3" t="s">
        <v>192</v>
      </c>
      <c r="C4948" s="4" t="s">
        <v>13</v>
      </c>
      <c r="D4948" s="4">
        <v>13617</v>
      </c>
      <c r="E4948" s="4" t="s">
        <v>2</v>
      </c>
      <c r="F4948" s="5">
        <v>7.65</v>
      </c>
      <c r="G4948" s="7">
        <v>104170.05</v>
      </c>
    </row>
    <row r="4949" spans="1:7" x14ac:dyDescent="0.3">
      <c r="A4949" s="2">
        <v>43581</v>
      </c>
      <c r="B4949" s="3" t="s">
        <v>43</v>
      </c>
      <c r="C4949" s="4" t="s">
        <v>14</v>
      </c>
      <c r="D4949" s="4">
        <v>1407</v>
      </c>
      <c r="E4949" s="4" t="s">
        <v>1</v>
      </c>
      <c r="F4949" s="5">
        <v>31</v>
      </c>
      <c r="G4949" s="7">
        <v>43617</v>
      </c>
    </row>
    <row r="4950" spans="1:7" x14ac:dyDescent="0.3">
      <c r="A4950" s="2">
        <v>43581</v>
      </c>
      <c r="B4950" s="3" t="s">
        <v>43</v>
      </c>
      <c r="C4950" s="4" t="s">
        <v>14</v>
      </c>
      <c r="D4950" s="4">
        <v>1322</v>
      </c>
      <c r="E4950" s="4" t="s">
        <v>1</v>
      </c>
      <c r="F4950" s="5">
        <v>31</v>
      </c>
      <c r="G4950" s="7">
        <v>40982</v>
      </c>
    </row>
    <row r="4951" spans="1:7" x14ac:dyDescent="0.3">
      <c r="A4951" s="2">
        <v>43584</v>
      </c>
      <c r="B4951" s="3" t="s">
        <v>43</v>
      </c>
      <c r="C4951" s="4" t="s">
        <v>14</v>
      </c>
      <c r="D4951" s="4">
        <v>2536</v>
      </c>
      <c r="E4951" s="4" t="s">
        <v>1</v>
      </c>
      <c r="F4951" s="5">
        <v>31</v>
      </c>
      <c r="G4951" s="7">
        <v>78616</v>
      </c>
    </row>
    <row r="4952" spans="1:7" x14ac:dyDescent="0.3">
      <c r="A4952" s="2">
        <v>43587</v>
      </c>
      <c r="B4952" s="3" t="s">
        <v>43</v>
      </c>
      <c r="C4952" s="4" t="s">
        <v>14</v>
      </c>
      <c r="D4952" s="4">
        <v>2438</v>
      </c>
      <c r="E4952" s="4" t="s">
        <v>1</v>
      </c>
      <c r="F4952" s="5">
        <v>31</v>
      </c>
      <c r="G4952" s="7">
        <v>75578</v>
      </c>
    </row>
    <row r="4953" spans="1:7" x14ac:dyDescent="0.3">
      <c r="A4953" s="2">
        <v>43598</v>
      </c>
      <c r="B4953" s="3" t="s">
        <v>43</v>
      </c>
      <c r="C4953" s="4" t="s">
        <v>14</v>
      </c>
      <c r="D4953" s="4">
        <v>2597</v>
      </c>
      <c r="E4953" s="4" t="s">
        <v>1</v>
      </c>
      <c r="F4953" s="5">
        <v>31</v>
      </c>
      <c r="G4953" s="7">
        <v>80507</v>
      </c>
    </row>
    <row r="4954" spans="1:7" x14ac:dyDescent="0.3">
      <c r="A4954" s="2">
        <v>43601</v>
      </c>
      <c r="B4954" s="3" t="s">
        <v>43</v>
      </c>
      <c r="C4954" s="4" t="s">
        <v>14</v>
      </c>
      <c r="D4954" s="4">
        <v>1625</v>
      </c>
      <c r="E4954" s="4" t="s">
        <v>1</v>
      </c>
      <c r="F4954" s="5">
        <v>31</v>
      </c>
      <c r="G4954" s="7">
        <v>50375</v>
      </c>
    </row>
    <row r="4955" spans="1:7" x14ac:dyDescent="0.3">
      <c r="A4955" s="2">
        <v>43601</v>
      </c>
      <c r="B4955" s="3" t="s">
        <v>43</v>
      </c>
      <c r="C4955" s="4" t="s">
        <v>14</v>
      </c>
      <c r="D4955" s="4">
        <v>1025</v>
      </c>
      <c r="E4955" s="4" t="s">
        <v>1</v>
      </c>
      <c r="F4955" s="5">
        <v>31</v>
      </c>
      <c r="G4955" s="7">
        <v>31775</v>
      </c>
    </row>
    <row r="4956" spans="1:7" x14ac:dyDescent="0.3">
      <c r="A4956" s="2">
        <v>43601</v>
      </c>
      <c r="B4956" s="3" t="s">
        <v>43</v>
      </c>
      <c r="C4956" s="4" t="s">
        <v>14</v>
      </c>
      <c r="D4956" s="4">
        <v>2474</v>
      </c>
      <c r="E4956" s="4" t="s">
        <v>1</v>
      </c>
      <c r="F4956" s="5">
        <v>31</v>
      </c>
      <c r="G4956" s="7">
        <v>76694</v>
      </c>
    </row>
    <row r="4957" spans="1:7" x14ac:dyDescent="0.3">
      <c r="A4957" s="2">
        <v>43601</v>
      </c>
      <c r="B4957" s="3" t="s">
        <v>43</v>
      </c>
      <c r="C4957" s="4" t="s">
        <v>14</v>
      </c>
      <c r="D4957" s="4">
        <v>2406</v>
      </c>
      <c r="E4957" s="4" t="s">
        <v>1</v>
      </c>
      <c r="F4957" s="5">
        <v>31</v>
      </c>
      <c r="G4957" s="7">
        <v>74586</v>
      </c>
    </row>
    <row r="4958" spans="1:7" x14ac:dyDescent="0.3">
      <c r="A4958" s="2">
        <v>43601</v>
      </c>
      <c r="B4958" s="3" t="s">
        <v>43</v>
      </c>
      <c r="C4958" s="4" t="s">
        <v>14</v>
      </c>
      <c r="D4958" s="4">
        <v>2688</v>
      </c>
      <c r="E4958" s="4" t="s">
        <v>1</v>
      </c>
      <c r="F4958" s="5">
        <v>31</v>
      </c>
      <c r="G4958" s="7">
        <v>83328</v>
      </c>
    </row>
    <row r="4959" spans="1:7" x14ac:dyDescent="0.3">
      <c r="A4959" s="2">
        <v>43601</v>
      </c>
      <c r="B4959" s="3" t="s">
        <v>43</v>
      </c>
      <c r="C4959" s="4" t="s">
        <v>14</v>
      </c>
      <c r="D4959" s="4">
        <v>2536</v>
      </c>
      <c r="E4959" s="4" t="s">
        <v>1</v>
      </c>
      <c r="F4959" s="5">
        <v>31</v>
      </c>
      <c r="G4959" s="7">
        <v>78616</v>
      </c>
    </row>
    <row r="4960" spans="1:7" x14ac:dyDescent="0.3">
      <c r="A4960" s="2">
        <v>43615</v>
      </c>
      <c r="B4960" s="3" t="s">
        <v>43</v>
      </c>
      <c r="C4960" s="4" t="s">
        <v>14</v>
      </c>
      <c r="D4960" s="4">
        <v>2877</v>
      </c>
      <c r="E4960" s="4" t="s">
        <v>1</v>
      </c>
      <c r="F4960" s="5">
        <v>31</v>
      </c>
      <c r="G4960" s="7">
        <v>89187</v>
      </c>
    </row>
    <row r="4961" spans="1:7" x14ac:dyDescent="0.3">
      <c r="A4961" s="2">
        <v>43615</v>
      </c>
      <c r="B4961" s="3" t="s">
        <v>43</v>
      </c>
      <c r="C4961" s="4" t="s">
        <v>14</v>
      </c>
      <c r="D4961" s="4">
        <v>2338</v>
      </c>
      <c r="E4961" s="4" t="s">
        <v>1</v>
      </c>
      <c r="F4961" s="5">
        <v>31</v>
      </c>
      <c r="G4961" s="7">
        <v>72478</v>
      </c>
    </row>
    <row r="4962" spans="1:7" x14ac:dyDescent="0.3">
      <c r="A4962" s="2">
        <v>43615</v>
      </c>
      <c r="B4962" s="3" t="s">
        <v>43</v>
      </c>
      <c r="C4962" s="4" t="s">
        <v>14</v>
      </c>
      <c r="D4962" s="4">
        <v>2220</v>
      </c>
      <c r="E4962" s="4" t="s">
        <v>1</v>
      </c>
      <c r="F4962" s="5">
        <v>31</v>
      </c>
      <c r="G4962" s="7">
        <v>68820</v>
      </c>
    </row>
    <row r="4963" spans="1:7" x14ac:dyDescent="0.3">
      <c r="A4963" s="2">
        <v>43615</v>
      </c>
      <c r="B4963" s="3" t="s">
        <v>43</v>
      </c>
      <c r="C4963" s="4" t="s">
        <v>14</v>
      </c>
      <c r="D4963" s="4">
        <v>3125</v>
      </c>
      <c r="E4963" s="4" t="s">
        <v>1</v>
      </c>
      <c r="F4963" s="5">
        <v>31</v>
      </c>
      <c r="G4963" s="7">
        <v>96875</v>
      </c>
    </row>
    <row r="4964" spans="1:7" x14ac:dyDescent="0.3">
      <c r="A4964" s="2">
        <v>43616</v>
      </c>
      <c r="B4964" s="3" t="s">
        <v>43</v>
      </c>
      <c r="C4964" s="4" t="s">
        <v>14</v>
      </c>
      <c r="D4964" s="4">
        <v>2766</v>
      </c>
      <c r="E4964" s="4" t="s">
        <v>1</v>
      </c>
      <c r="F4964" s="5">
        <v>31</v>
      </c>
      <c r="G4964" s="7">
        <v>85746</v>
      </c>
    </row>
    <row r="4965" spans="1:7" x14ac:dyDescent="0.3">
      <c r="A4965" s="2">
        <v>43616</v>
      </c>
      <c r="B4965" s="3" t="s">
        <v>43</v>
      </c>
      <c r="C4965" s="4" t="s">
        <v>14</v>
      </c>
      <c r="D4965" s="4">
        <v>1536</v>
      </c>
      <c r="E4965" s="4" t="s">
        <v>1</v>
      </c>
      <c r="F4965" s="5">
        <v>31</v>
      </c>
      <c r="G4965" s="7">
        <v>47616</v>
      </c>
    </row>
    <row r="4966" spans="1:7" x14ac:dyDescent="0.3">
      <c r="A4966" s="2">
        <v>43616</v>
      </c>
      <c r="B4966" s="3" t="s">
        <v>43</v>
      </c>
      <c r="C4966" s="4" t="s">
        <v>14</v>
      </c>
      <c r="D4966" s="4">
        <v>2936</v>
      </c>
      <c r="E4966" s="4" t="s">
        <v>1</v>
      </c>
      <c r="F4966" s="5">
        <v>31</v>
      </c>
      <c r="G4966" s="7">
        <v>91016</v>
      </c>
    </row>
    <row r="4967" spans="1:7" x14ac:dyDescent="0.3">
      <c r="A4967" s="2">
        <v>43630</v>
      </c>
      <c r="B4967" s="3" t="s">
        <v>43</v>
      </c>
      <c r="C4967" s="4" t="s">
        <v>14</v>
      </c>
      <c r="D4967" s="4">
        <v>2897</v>
      </c>
      <c r="E4967" s="4" t="s">
        <v>1</v>
      </c>
      <c r="F4967" s="5">
        <v>31</v>
      </c>
      <c r="G4967" s="7">
        <v>89807</v>
      </c>
    </row>
    <row r="4968" spans="1:7" x14ac:dyDescent="0.3">
      <c r="A4968" s="2">
        <v>43633</v>
      </c>
      <c r="B4968" s="3" t="s">
        <v>43</v>
      </c>
      <c r="C4968" s="4" t="s">
        <v>14</v>
      </c>
      <c r="D4968" s="4">
        <v>3156</v>
      </c>
      <c r="E4968" s="4" t="s">
        <v>1</v>
      </c>
      <c r="F4968" s="5">
        <v>31</v>
      </c>
      <c r="G4968" s="7">
        <v>97836</v>
      </c>
    </row>
    <row r="4969" spans="1:7" x14ac:dyDescent="0.3">
      <c r="A4969" s="2">
        <v>43633</v>
      </c>
      <c r="B4969" s="3" t="s">
        <v>43</v>
      </c>
      <c r="C4969" s="4" t="s">
        <v>14</v>
      </c>
      <c r="D4969" s="4">
        <v>3125</v>
      </c>
      <c r="E4969" s="4" t="s">
        <v>1</v>
      </c>
      <c r="F4969" s="5">
        <v>31</v>
      </c>
      <c r="G4969" s="7">
        <v>96875</v>
      </c>
    </row>
    <row r="4970" spans="1:7" x14ac:dyDescent="0.3">
      <c r="A4970" s="2">
        <v>43673</v>
      </c>
      <c r="B4970" s="3" t="s">
        <v>43</v>
      </c>
      <c r="C4970" s="4" t="s">
        <v>14</v>
      </c>
      <c r="D4970" s="4">
        <v>3625</v>
      </c>
      <c r="E4970" s="4" t="s">
        <v>1</v>
      </c>
      <c r="F4970" s="5">
        <v>31</v>
      </c>
      <c r="G4970" s="7">
        <v>112375</v>
      </c>
    </row>
    <row r="4971" spans="1:7" x14ac:dyDescent="0.3">
      <c r="A4971" s="2">
        <v>43673</v>
      </c>
      <c r="B4971" s="3" t="s">
        <v>43</v>
      </c>
      <c r="C4971" s="4" t="s">
        <v>14</v>
      </c>
      <c r="D4971" s="4">
        <v>3191</v>
      </c>
      <c r="E4971" s="4" t="s">
        <v>1</v>
      </c>
      <c r="F4971" s="5">
        <v>31</v>
      </c>
      <c r="G4971" s="7">
        <v>98921</v>
      </c>
    </row>
    <row r="4972" spans="1:7" x14ac:dyDescent="0.3">
      <c r="A4972" s="2">
        <v>43673</v>
      </c>
      <c r="B4972" s="3" t="s">
        <v>43</v>
      </c>
      <c r="C4972" s="4" t="s">
        <v>14</v>
      </c>
      <c r="D4972" s="4">
        <v>2865</v>
      </c>
      <c r="E4972" s="4" t="s">
        <v>1</v>
      </c>
      <c r="F4972" s="5">
        <v>31</v>
      </c>
      <c r="G4972" s="7">
        <v>88815</v>
      </c>
    </row>
    <row r="4973" spans="1:7" x14ac:dyDescent="0.3">
      <c r="A4973" s="2">
        <v>43675</v>
      </c>
      <c r="B4973" s="3" t="s">
        <v>43</v>
      </c>
      <c r="C4973" s="4" t="s">
        <v>14</v>
      </c>
      <c r="D4973" s="4">
        <v>2470</v>
      </c>
      <c r="E4973" s="4" t="s">
        <v>1</v>
      </c>
      <c r="F4973" s="5">
        <v>31</v>
      </c>
      <c r="G4973" s="7">
        <v>76570</v>
      </c>
    </row>
    <row r="4974" spans="1:7" x14ac:dyDescent="0.3">
      <c r="A4974" s="2">
        <v>43675</v>
      </c>
      <c r="B4974" s="3" t="s">
        <v>43</v>
      </c>
      <c r="C4974" s="4" t="s">
        <v>14</v>
      </c>
      <c r="D4974" s="4">
        <v>1565</v>
      </c>
      <c r="E4974" s="4" t="s">
        <v>1</v>
      </c>
      <c r="F4974" s="5">
        <v>31</v>
      </c>
      <c r="G4974" s="7">
        <v>48515</v>
      </c>
    </row>
    <row r="4975" spans="1:7" x14ac:dyDescent="0.3">
      <c r="A4975" s="2">
        <v>43706</v>
      </c>
      <c r="B4975" s="3" t="s">
        <v>43</v>
      </c>
      <c r="C4975" s="4" t="s">
        <v>14</v>
      </c>
      <c r="D4975" s="4">
        <v>2478</v>
      </c>
      <c r="E4975" s="4" t="s">
        <v>1</v>
      </c>
      <c r="F4975" s="5">
        <v>29</v>
      </c>
      <c r="G4975" s="7">
        <v>71862</v>
      </c>
    </row>
    <row r="4976" spans="1:7" x14ac:dyDescent="0.3">
      <c r="A4976" s="2">
        <v>43706</v>
      </c>
      <c r="B4976" s="3" t="s">
        <v>43</v>
      </c>
      <c r="C4976" s="4" t="s">
        <v>14</v>
      </c>
      <c r="D4976" s="4">
        <v>2975</v>
      </c>
      <c r="E4976" s="4" t="s">
        <v>1</v>
      </c>
      <c r="F4976" s="5">
        <v>29</v>
      </c>
      <c r="G4976" s="7">
        <v>86275</v>
      </c>
    </row>
    <row r="4977" spans="1:7" x14ac:dyDescent="0.3">
      <c r="A4977" s="2">
        <v>43706</v>
      </c>
      <c r="B4977" s="3" t="s">
        <v>43</v>
      </c>
      <c r="C4977" s="4" t="s">
        <v>14</v>
      </c>
      <c r="D4977" s="4">
        <v>3641</v>
      </c>
      <c r="E4977" s="4" t="s">
        <v>1</v>
      </c>
      <c r="F4977" s="5">
        <v>29</v>
      </c>
      <c r="G4977" s="7">
        <v>105589</v>
      </c>
    </row>
    <row r="4978" spans="1:7" x14ac:dyDescent="0.3">
      <c r="A4978" s="2">
        <v>43707</v>
      </c>
      <c r="B4978" s="3" t="s">
        <v>43</v>
      </c>
      <c r="C4978" s="4" t="s">
        <v>14</v>
      </c>
      <c r="D4978" s="4">
        <v>3208</v>
      </c>
      <c r="E4978" s="4" t="s">
        <v>1</v>
      </c>
      <c r="F4978" s="5">
        <v>29</v>
      </c>
      <c r="G4978" s="7">
        <v>93032</v>
      </c>
    </row>
    <row r="4979" spans="1:7" x14ac:dyDescent="0.3">
      <c r="A4979" s="2">
        <v>43707</v>
      </c>
      <c r="B4979" s="3" t="s">
        <v>43</v>
      </c>
      <c r="C4979" s="4" t="s">
        <v>14</v>
      </c>
      <c r="D4979" s="4">
        <v>2752</v>
      </c>
      <c r="E4979" s="4" t="s">
        <v>1</v>
      </c>
      <c r="F4979" s="5">
        <v>29</v>
      </c>
      <c r="G4979" s="7">
        <v>79808</v>
      </c>
    </row>
    <row r="4980" spans="1:7" x14ac:dyDescent="0.3">
      <c r="A4980" s="2">
        <v>44560</v>
      </c>
      <c r="B4980" s="3" t="s">
        <v>43</v>
      </c>
      <c r="C4980" s="4" t="s">
        <v>14</v>
      </c>
      <c r="D4980" s="4">
        <v>2302</v>
      </c>
      <c r="E4980" s="4" t="s">
        <v>1</v>
      </c>
      <c r="F4980" s="5">
        <v>42</v>
      </c>
      <c r="G4980" s="7">
        <v>96684</v>
      </c>
    </row>
    <row r="4981" spans="1:7" x14ac:dyDescent="0.3">
      <c r="A4981" s="2">
        <v>44560</v>
      </c>
      <c r="B4981" s="3" t="s">
        <v>43</v>
      </c>
      <c r="C4981" s="4" t="s">
        <v>14</v>
      </c>
      <c r="D4981" s="4">
        <v>2683</v>
      </c>
      <c r="E4981" s="4" t="s">
        <v>1</v>
      </c>
      <c r="F4981" s="5">
        <v>42</v>
      </c>
      <c r="G4981" s="7">
        <v>112686</v>
      </c>
    </row>
    <row r="4982" spans="1:7" x14ac:dyDescent="0.3">
      <c r="A4982" s="2">
        <v>44560</v>
      </c>
      <c r="B4982" s="3" t="s">
        <v>43</v>
      </c>
      <c r="C4982" s="4" t="s">
        <v>14</v>
      </c>
      <c r="D4982" s="4">
        <v>1247</v>
      </c>
      <c r="E4982" s="4" t="s">
        <v>1</v>
      </c>
      <c r="F4982" s="5">
        <v>42</v>
      </c>
      <c r="G4982" s="7">
        <v>52374</v>
      </c>
    </row>
    <row r="4983" spans="1:7" x14ac:dyDescent="0.3">
      <c r="A4983" s="2">
        <v>44560</v>
      </c>
      <c r="B4983" s="3" t="s">
        <v>43</v>
      </c>
      <c r="C4983" s="4" t="s">
        <v>14</v>
      </c>
      <c r="D4983" s="4">
        <v>2422</v>
      </c>
      <c r="E4983" s="4" t="s">
        <v>1</v>
      </c>
      <c r="F4983" s="5">
        <v>42</v>
      </c>
      <c r="G4983" s="7">
        <v>101724</v>
      </c>
    </row>
    <row r="4984" spans="1:7" x14ac:dyDescent="0.3">
      <c r="A4984" s="2">
        <v>44459</v>
      </c>
      <c r="B4984" s="3" t="s">
        <v>215</v>
      </c>
      <c r="C4984" s="4" t="s">
        <v>14</v>
      </c>
      <c r="D4984" s="4">
        <v>5996</v>
      </c>
      <c r="E4984" s="4" t="s">
        <v>1</v>
      </c>
      <c r="F4984" s="5">
        <v>33.25</v>
      </c>
      <c r="G4984" s="7">
        <v>199367</v>
      </c>
    </row>
    <row r="4985" spans="1:7" x14ac:dyDescent="0.3">
      <c r="A4985" s="2">
        <v>44513</v>
      </c>
      <c r="B4985" s="3" t="s">
        <v>225</v>
      </c>
      <c r="C4985" s="4" t="s">
        <v>11</v>
      </c>
      <c r="D4985" s="4">
        <v>556.5</v>
      </c>
      <c r="E4985" s="4" t="s">
        <v>1</v>
      </c>
      <c r="F4985" s="5">
        <v>45.5</v>
      </c>
      <c r="G4985" s="7">
        <v>25320.75</v>
      </c>
    </row>
    <row r="4986" spans="1:7" x14ac:dyDescent="0.3">
      <c r="A4986" s="2">
        <v>44516</v>
      </c>
      <c r="B4986" s="3" t="s">
        <v>225</v>
      </c>
      <c r="C4986" s="4" t="s">
        <v>11</v>
      </c>
      <c r="D4986" s="4">
        <v>417</v>
      </c>
      <c r="E4986" s="4" t="s">
        <v>1</v>
      </c>
      <c r="F4986" s="5">
        <v>41.5</v>
      </c>
      <c r="G4986" s="7">
        <v>17305.5</v>
      </c>
    </row>
    <row r="4987" spans="1:7" x14ac:dyDescent="0.3">
      <c r="A4987" s="2">
        <v>44516</v>
      </c>
      <c r="B4987" s="3" t="s">
        <v>225</v>
      </c>
      <c r="C4987" s="4" t="s">
        <v>11</v>
      </c>
      <c r="D4987" s="4">
        <v>507</v>
      </c>
      <c r="E4987" s="4" t="s">
        <v>1</v>
      </c>
      <c r="F4987" s="5">
        <v>41.5</v>
      </c>
      <c r="G4987" s="7">
        <v>21040.5</v>
      </c>
    </row>
    <row r="4988" spans="1:7" x14ac:dyDescent="0.3">
      <c r="A4988" s="2">
        <v>44593</v>
      </c>
      <c r="B4988" s="3" t="s">
        <v>225</v>
      </c>
      <c r="C4988" s="4" t="s">
        <v>11</v>
      </c>
      <c r="D4988" s="4">
        <v>403</v>
      </c>
      <c r="E4988" s="4" t="s">
        <v>1</v>
      </c>
      <c r="F4988" s="5">
        <v>39</v>
      </c>
      <c r="G4988" s="7">
        <v>15717</v>
      </c>
    </row>
    <row r="4989" spans="1:7" x14ac:dyDescent="0.3">
      <c r="A4989" s="2">
        <v>44593</v>
      </c>
      <c r="B4989" s="3" t="s">
        <v>225</v>
      </c>
      <c r="C4989" s="4" t="s">
        <v>11</v>
      </c>
      <c r="D4989" s="4">
        <v>664</v>
      </c>
      <c r="E4989" s="4" t="s">
        <v>1</v>
      </c>
      <c r="F4989" s="5">
        <v>39</v>
      </c>
      <c r="G4989" s="7">
        <v>25896</v>
      </c>
    </row>
    <row r="4990" spans="1:7" x14ac:dyDescent="0.3">
      <c r="A4990" s="2">
        <v>44593</v>
      </c>
      <c r="B4990" s="3" t="s">
        <v>225</v>
      </c>
      <c r="C4990" s="4" t="s">
        <v>11</v>
      </c>
      <c r="D4990" s="4">
        <v>322</v>
      </c>
      <c r="E4990" s="4" t="s">
        <v>1</v>
      </c>
      <c r="F4990" s="5">
        <v>39.75</v>
      </c>
      <c r="G4990" s="7">
        <v>12799.5</v>
      </c>
    </row>
    <row r="4991" spans="1:7" x14ac:dyDescent="0.3">
      <c r="A4991" s="2">
        <v>44594</v>
      </c>
      <c r="B4991" s="3" t="s">
        <v>225</v>
      </c>
      <c r="C4991" s="4" t="s">
        <v>11</v>
      </c>
      <c r="D4991" s="4">
        <v>412</v>
      </c>
      <c r="E4991" s="4" t="s">
        <v>1</v>
      </c>
      <c r="F4991" s="5">
        <v>41.25</v>
      </c>
      <c r="G4991" s="7">
        <v>16995</v>
      </c>
    </row>
    <row r="4992" spans="1:7" x14ac:dyDescent="0.3">
      <c r="A4992" s="2">
        <v>44594</v>
      </c>
      <c r="B4992" s="3" t="s">
        <v>225</v>
      </c>
      <c r="C4992" s="4" t="s">
        <v>11</v>
      </c>
      <c r="D4992" s="4">
        <v>445</v>
      </c>
      <c r="E4992" s="4" t="s">
        <v>1</v>
      </c>
      <c r="F4992" s="5">
        <v>42</v>
      </c>
      <c r="G4992" s="7">
        <v>18690</v>
      </c>
    </row>
    <row r="4993" spans="1:7" x14ac:dyDescent="0.3">
      <c r="A4993" s="2">
        <v>44594</v>
      </c>
      <c r="B4993" s="3" t="s">
        <v>225</v>
      </c>
      <c r="C4993" s="4" t="s">
        <v>11</v>
      </c>
      <c r="D4993" s="4">
        <v>843</v>
      </c>
      <c r="E4993" s="4" t="s">
        <v>1</v>
      </c>
      <c r="F4993" s="5">
        <v>39.75</v>
      </c>
      <c r="G4993" s="7">
        <v>33509.25</v>
      </c>
    </row>
    <row r="4994" spans="1:7" x14ac:dyDescent="0.3">
      <c r="A4994" s="2">
        <v>44594</v>
      </c>
      <c r="B4994" s="3" t="s">
        <v>225</v>
      </c>
      <c r="C4994" s="4" t="s">
        <v>11</v>
      </c>
      <c r="D4994" s="4">
        <v>734</v>
      </c>
      <c r="E4994" s="4" t="s">
        <v>1</v>
      </c>
      <c r="F4994" s="5">
        <v>39.75</v>
      </c>
      <c r="G4994" s="7">
        <v>29176.5</v>
      </c>
    </row>
    <row r="4995" spans="1:7" x14ac:dyDescent="0.3">
      <c r="A4995" s="2">
        <v>44595</v>
      </c>
      <c r="B4995" s="3" t="s">
        <v>225</v>
      </c>
      <c r="C4995" s="4" t="s">
        <v>11</v>
      </c>
      <c r="D4995" s="4">
        <v>822</v>
      </c>
      <c r="E4995" s="4" t="s">
        <v>1</v>
      </c>
      <c r="F4995" s="5">
        <v>39.75</v>
      </c>
      <c r="G4995" s="7">
        <v>32674.5</v>
      </c>
    </row>
    <row r="4996" spans="1:7" x14ac:dyDescent="0.3">
      <c r="A4996" s="2">
        <v>44595</v>
      </c>
      <c r="B4996" s="3" t="s">
        <v>225</v>
      </c>
      <c r="C4996" s="4" t="s">
        <v>11</v>
      </c>
      <c r="D4996" s="4">
        <v>1105</v>
      </c>
      <c r="E4996" s="4" t="s">
        <v>1</v>
      </c>
      <c r="F4996" s="5">
        <v>39.75</v>
      </c>
      <c r="G4996" s="7">
        <v>43923.75</v>
      </c>
    </row>
    <row r="4997" spans="1:7" x14ac:dyDescent="0.3">
      <c r="A4997" s="2">
        <v>43557</v>
      </c>
      <c r="B4997" s="3" t="s">
        <v>20</v>
      </c>
      <c r="C4997" s="4" t="s">
        <v>13</v>
      </c>
      <c r="D4997" s="4">
        <v>250</v>
      </c>
      <c r="E4997" s="4" t="s">
        <v>2</v>
      </c>
      <c r="F4997" s="5">
        <v>25</v>
      </c>
      <c r="G4997" s="7">
        <v>6250</v>
      </c>
    </row>
    <row r="4998" spans="1:7" x14ac:dyDescent="0.3">
      <c r="A4998" s="2">
        <v>43557</v>
      </c>
      <c r="B4998" s="3" t="s">
        <v>20</v>
      </c>
      <c r="C4998" s="4" t="s">
        <v>13</v>
      </c>
      <c r="D4998" s="4">
        <v>250</v>
      </c>
      <c r="E4998" s="4" t="s">
        <v>2</v>
      </c>
      <c r="F4998" s="5">
        <v>56.8</v>
      </c>
      <c r="G4998" s="7">
        <v>14200</v>
      </c>
    </row>
    <row r="4999" spans="1:7" x14ac:dyDescent="0.3">
      <c r="A4999" s="2">
        <v>43559</v>
      </c>
      <c r="B4999" s="3" t="s">
        <v>20</v>
      </c>
      <c r="C4999" s="4" t="s">
        <v>13</v>
      </c>
      <c r="D4999" s="4">
        <v>406</v>
      </c>
      <c r="E4999" s="4" t="s">
        <v>2</v>
      </c>
      <c r="F4999" s="5">
        <v>26.5</v>
      </c>
      <c r="G4999" s="7">
        <v>10759</v>
      </c>
    </row>
    <row r="5000" spans="1:7" x14ac:dyDescent="0.3">
      <c r="A5000" s="2">
        <v>43559</v>
      </c>
      <c r="B5000" s="3" t="s">
        <v>20</v>
      </c>
      <c r="C5000" s="4" t="s">
        <v>13</v>
      </c>
      <c r="D5000" s="4">
        <v>222</v>
      </c>
      <c r="E5000" s="4" t="s">
        <v>2</v>
      </c>
      <c r="F5000" s="5">
        <v>30.5</v>
      </c>
      <c r="G5000" s="7">
        <v>6771</v>
      </c>
    </row>
    <row r="5001" spans="1:7" x14ac:dyDescent="0.3">
      <c r="A5001" s="2">
        <v>43559</v>
      </c>
      <c r="B5001" s="3" t="s">
        <v>20</v>
      </c>
      <c r="C5001" s="4" t="s">
        <v>13</v>
      </c>
      <c r="D5001" s="4">
        <v>370</v>
      </c>
      <c r="E5001" s="4" t="s">
        <v>2</v>
      </c>
      <c r="F5001" s="5">
        <v>23.5</v>
      </c>
      <c r="G5001" s="7">
        <v>8695</v>
      </c>
    </row>
    <row r="5002" spans="1:7" x14ac:dyDescent="0.3">
      <c r="A5002" s="2">
        <v>43572</v>
      </c>
      <c r="B5002" s="3" t="s">
        <v>20</v>
      </c>
      <c r="C5002" s="4" t="s">
        <v>13</v>
      </c>
      <c r="D5002" s="4">
        <v>900</v>
      </c>
      <c r="E5002" s="4" t="s">
        <v>2</v>
      </c>
      <c r="F5002" s="5">
        <v>26.5</v>
      </c>
      <c r="G5002" s="7">
        <v>23850</v>
      </c>
    </row>
    <row r="5003" spans="1:7" x14ac:dyDescent="0.3">
      <c r="A5003" s="2">
        <v>43574</v>
      </c>
      <c r="B5003" s="3" t="s">
        <v>20</v>
      </c>
      <c r="C5003" s="4" t="s">
        <v>13</v>
      </c>
      <c r="D5003" s="4">
        <v>100</v>
      </c>
      <c r="E5003" s="4" t="s">
        <v>2</v>
      </c>
      <c r="F5003" s="5">
        <v>25</v>
      </c>
      <c r="G5003" s="7">
        <v>2500</v>
      </c>
    </row>
    <row r="5004" spans="1:7" x14ac:dyDescent="0.3">
      <c r="A5004" s="2">
        <v>43574</v>
      </c>
      <c r="B5004" s="3" t="s">
        <v>20</v>
      </c>
      <c r="C5004" s="4" t="s">
        <v>13</v>
      </c>
      <c r="D5004" s="4">
        <v>245</v>
      </c>
      <c r="E5004" s="4" t="s">
        <v>2</v>
      </c>
      <c r="F5004" s="5">
        <v>56.8</v>
      </c>
      <c r="G5004" s="7">
        <v>13916</v>
      </c>
    </row>
    <row r="5005" spans="1:7" x14ac:dyDescent="0.3">
      <c r="A5005" s="2">
        <v>43575</v>
      </c>
      <c r="B5005" s="3" t="s">
        <v>20</v>
      </c>
      <c r="C5005" s="4" t="s">
        <v>13</v>
      </c>
      <c r="D5005" s="4">
        <v>400</v>
      </c>
      <c r="E5005" s="4" t="s">
        <v>2</v>
      </c>
      <c r="F5005" s="5">
        <v>30.5</v>
      </c>
      <c r="G5005" s="7">
        <v>12200</v>
      </c>
    </row>
    <row r="5006" spans="1:7" x14ac:dyDescent="0.3">
      <c r="A5006" s="2">
        <v>43575</v>
      </c>
      <c r="B5006" s="3" t="s">
        <v>20</v>
      </c>
      <c r="C5006" s="4" t="s">
        <v>13</v>
      </c>
      <c r="D5006" s="4">
        <v>565</v>
      </c>
      <c r="E5006" s="4" t="s">
        <v>2</v>
      </c>
      <c r="F5006" s="5">
        <v>26.5</v>
      </c>
      <c r="G5006" s="7">
        <v>14972.5</v>
      </c>
    </row>
    <row r="5007" spans="1:7" x14ac:dyDescent="0.3">
      <c r="A5007" s="2">
        <v>43582</v>
      </c>
      <c r="B5007" s="3" t="s">
        <v>20</v>
      </c>
      <c r="C5007" s="4" t="s">
        <v>13</v>
      </c>
      <c r="D5007" s="4">
        <v>250</v>
      </c>
      <c r="E5007" s="4" t="s">
        <v>2</v>
      </c>
      <c r="F5007" s="5">
        <v>26.5</v>
      </c>
      <c r="G5007" s="7">
        <v>6625</v>
      </c>
    </row>
    <row r="5008" spans="1:7" x14ac:dyDescent="0.3">
      <c r="A5008" s="2">
        <v>43582</v>
      </c>
      <c r="B5008" s="3" t="s">
        <v>20</v>
      </c>
      <c r="C5008" s="4" t="s">
        <v>13</v>
      </c>
      <c r="D5008" s="4">
        <v>500</v>
      </c>
      <c r="E5008" s="4" t="s">
        <v>2</v>
      </c>
      <c r="F5008" s="5">
        <v>30.5</v>
      </c>
      <c r="G5008" s="7">
        <v>15250</v>
      </c>
    </row>
    <row r="5009" spans="1:7" x14ac:dyDescent="0.3">
      <c r="A5009" s="2">
        <v>43582</v>
      </c>
      <c r="B5009" s="3" t="s">
        <v>20</v>
      </c>
      <c r="C5009" s="4" t="s">
        <v>13</v>
      </c>
      <c r="D5009" s="4">
        <v>250</v>
      </c>
      <c r="E5009" s="4" t="s">
        <v>2</v>
      </c>
      <c r="F5009" s="5">
        <v>23.5</v>
      </c>
      <c r="G5009" s="7">
        <v>5875</v>
      </c>
    </row>
    <row r="5010" spans="1:7" x14ac:dyDescent="0.3">
      <c r="A5010" s="2">
        <v>43587</v>
      </c>
      <c r="B5010" s="3" t="s">
        <v>20</v>
      </c>
      <c r="C5010" s="4" t="s">
        <v>13</v>
      </c>
      <c r="D5010" s="4">
        <v>400</v>
      </c>
      <c r="E5010" s="4" t="s">
        <v>2</v>
      </c>
      <c r="F5010" s="5">
        <v>26.5</v>
      </c>
      <c r="G5010" s="7">
        <v>10600</v>
      </c>
    </row>
    <row r="5011" spans="1:7" x14ac:dyDescent="0.3">
      <c r="A5011" s="2">
        <v>43587</v>
      </c>
      <c r="B5011" s="3" t="s">
        <v>20</v>
      </c>
      <c r="C5011" s="4" t="s">
        <v>13</v>
      </c>
      <c r="D5011" s="4">
        <v>500</v>
      </c>
      <c r="E5011" s="4" t="s">
        <v>2</v>
      </c>
      <c r="F5011" s="5">
        <v>30.5</v>
      </c>
      <c r="G5011" s="7">
        <v>15250</v>
      </c>
    </row>
    <row r="5012" spans="1:7" x14ac:dyDescent="0.3">
      <c r="A5012" s="2">
        <v>43595</v>
      </c>
      <c r="B5012" s="3" t="s">
        <v>20</v>
      </c>
      <c r="C5012" s="4" t="s">
        <v>13</v>
      </c>
      <c r="D5012" s="4">
        <v>300</v>
      </c>
      <c r="E5012" s="4" t="s">
        <v>2</v>
      </c>
      <c r="F5012" s="5">
        <v>49</v>
      </c>
      <c r="G5012" s="7">
        <v>14700</v>
      </c>
    </row>
    <row r="5013" spans="1:7" x14ac:dyDescent="0.3">
      <c r="A5013" s="2">
        <v>43595</v>
      </c>
      <c r="B5013" s="3" t="s">
        <v>20</v>
      </c>
      <c r="C5013" s="4" t="s">
        <v>13</v>
      </c>
      <c r="D5013" s="4">
        <v>200</v>
      </c>
      <c r="E5013" s="4" t="s">
        <v>2</v>
      </c>
      <c r="F5013" s="5">
        <v>30.5</v>
      </c>
      <c r="G5013" s="7">
        <v>6100</v>
      </c>
    </row>
    <row r="5014" spans="1:7" x14ac:dyDescent="0.3">
      <c r="A5014" s="2">
        <v>43595</v>
      </c>
      <c r="B5014" s="3" t="s">
        <v>20</v>
      </c>
      <c r="C5014" s="4" t="s">
        <v>13</v>
      </c>
      <c r="D5014" s="4">
        <v>820</v>
      </c>
      <c r="E5014" s="4" t="s">
        <v>2</v>
      </c>
      <c r="F5014" s="5">
        <v>26.5</v>
      </c>
      <c r="G5014" s="7">
        <v>21730</v>
      </c>
    </row>
    <row r="5015" spans="1:7" x14ac:dyDescent="0.3">
      <c r="A5015" s="2">
        <v>43606</v>
      </c>
      <c r="B5015" s="3" t="s">
        <v>20</v>
      </c>
      <c r="C5015" s="4" t="s">
        <v>13</v>
      </c>
      <c r="D5015" s="4">
        <v>134</v>
      </c>
      <c r="E5015" s="4" t="s">
        <v>2</v>
      </c>
      <c r="F5015" s="5">
        <v>26.5</v>
      </c>
      <c r="G5015" s="7">
        <v>3551</v>
      </c>
    </row>
    <row r="5016" spans="1:7" x14ac:dyDescent="0.3">
      <c r="A5016" s="2">
        <v>43606</v>
      </c>
      <c r="B5016" s="3" t="s">
        <v>20</v>
      </c>
      <c r="C5016" s="4" t="s">
        <v>13</v>
      </c>
      <c r="D5016" s="4">
        <v>320</v>
      </c>
      <c r="E5016" s="4" t="s">
        <v>2</v>
      </c>
      <c r="F5016" s="5">
        <v>30.5</v>
      </c>
      <c r="G5016" s="7">
        <v>9760</v>
      </c>
    </row>
    <row r="5017" spans="1:7" x14ac:dyDescent="0.3">
      <c r="A5017" s="2">
        <v>43606</v>
      </c>
      <c r="B5017" s="3" t="s">
        <v>20</v>
      </c>
      <c r="C5017" s="4" t="s">
        <v>13</v>
      </c>
      <c r="D5017" s="4">
        <v>493</v>
      </c>
      <c r="E5017" s="4" t="s">
        <v>2</v>
      </c>
      <c r="F5017" s="5">
        <v>23.5</v>
      </c>
      <c r="G5017" s="7">
        <v>11585.5</v>
      </c>
    </row>
    <row r="5018" spans="1:7" x14ac:dyDescent="0.3">
      <c r="A5018" s="2">
        <v>43616</v>
      </c>
      <c r="B5018" s="3" t="s">
        <v>20</v>
      </c>
      <c r="C5018" s="4" t="s">
        <v>13</v>
      </c>
      <c r="D5018" s="4">
        <v>500</v>
      </c>
      <c r="E5018" s="4" t="s">
        <v>2</v>
      </c>
      <c r="F5018" s="5">
        <v>70</v>
      </c>
      <c r="G5018" s="7">
        <v>35000</v>
      </c>
    </row>
    <row r="5019" spans="1:7" x14ac:dyDescent="0.3">
      <c r="A5019" s="2">
        <v>43616</v>
      </c>
      <c r="B5019" s="3" t="s">
        <v>20</v>
      </c>
      <c r="C5019" s="4" t="s">
        <v>13</v>
      </c>
      <c r="D5019" s="4">
        <v>250</v>
      </c>
      <c r="E5019" s="4" t="s">
        <v>2</v>
      </c>
      <c r="F5019" s="5">
        <v>25</v>
      </c>
      <c r="G5019" s="7">
        <v>6250</v>
      </c>
    </row>
    <row r="5020" spans="1:7" x14ac:dyDescent="0.3">
      <c r="A5020" s="2">
        <v>43616</v>
      </c>
      <c r="B5020" s="3" t="s">
        <v>20</v>
      </c>
      <c r="C5020" s="4" t="s">
        <v>13</v>
      </c>
      <c r="D5020" s="4">
        <v>250</v>
      </c>
      <c r="E5020" s="4" t="s">
        <v>2</v>
      </c>
      <c r="F5020" s="5">
        <v>68</v>
      </c>
      <c r="G5020" s="7">
        <v>17000</v>
      </c>
    </row>
    <row r="5021" spans="1:7" x14ac:dyDescent="0.3">
      <c r="A5021" s="2">
        <v>43622</v>
      </c>
      <c r="B5021" s="3" t="s">
        <v>20</v>
      </c>
      <c r="C5021" s="4" t="s">
        <v>13</v>
      </c>
      <c r="D5021" s="4">
        <v>218</v>
      </c>
      <c r="E5021" s="4" t="s">
        <v>2</v>
      </c>
      <c r="F5021" s="5">
        <v>26.5</v>
      </c>
      <c r="G5021" s="7">
        <v>5777</v>
      </c>
    </row>
    <row r="5022" spans="1:7" x14ac:dyDescent="0.3">
      <c r="A5022" s="2">
        <v>43622</v>
      </c>
      <c r="B5022" s="3" t="s">
        <v>20</v>
      </c>
      <c r="C5022" s="4" t="s">
        <v>13</v>
      </c>
      <c r="D5022" s="4">
        <v>400</v>
      </c>
      <c r="E5022" s="4" t="s">
        <v>2</v>
      </c>
      <c r="F5022" s="5">
        <v>30.5</v>
      </c>
      <c r="G5022" s="7">
        <v>12200</v>
      </c>
    </row>
    <row r="5023" spans="1:7" x14ac:dyDescent="0.3">
      <c r="A5023" s="2">
        <v>43622</v>
      </c>
      <c r="B5023" s="3" t="s">
        <v>20</v>
      </c>
      <c r="C5023" s="4" t="s">
        <v>13</v>
      </c>
      <c r="D5023" s="4">
        <v>400</v>
      </c>
      <c r="E5023" s="4" t="s">
        <v>2</v>
      </c>
      <c r="F5023" s="5">
        <v>23.5</v>
      </c>
      <c r="G5023" s="7">
        <v>9400</v>
      </c>
    </row>
    <row r="5024" spans="1:7" x14ac:dyDescent="0.3">
      <c r="A5024" s="2">
        <v>43630</v>
      </c>
      <c r="B5024" s="3" t="s">
        <v>20</v>
      </c>
      <c r="C5024" s="4" t="s">
        <v>13</v>
      </c>
      <c r="D5024" s="4">
        <v>200</v>
      </c>
      <c r="E5024" s="4" t="s">
        <v>2</v>
      </c>
      <c r="F5024" s="5">
        <v>49</v>
      </c>
      <c r="G5024" s="7">
        <v>9800</v>
      </c>
    </row>
    <row r="5025" spans="1:7" x14ac:dyDescent="0.3">
      <c r="A5025" s="2">
        <v>43634</v>
      </c>
      <c r="B5025" s="3" t="s">
        <v>20</v>
      </c>
      <c r="C5025" s="4" t="s">
        <v>13</v>
      </c>
      <c r="D5025" s="4">
        <v>330</v>
      </c>
      <c r="E5025" s="4" t="s">
        <v>2</v>
      </c>
      <c r="F5025" s="5">
        <v>26.5</v>
      </c>
      <c r="G5025" s="7">
        <v>8745</v>
      </c>
    </row>
    <row r="5026" spans="1:7" x14ac:dyDescent="0.3">
      <c r="A5026" s="2">
        <v>43634</v>
      </c>
      <c r="B5026" s="3" t="s">
        <v>20</v>
      </c>
      <c r="C5026" s="4" t="s">
        <v>13</v>
      </c>
      <c r="D5026" s="4">
        <v>434</v>
      </c>
      <c r="E5026" s="4" t="s">
        <v>2</v>
      </c>
      <c r="F5026" s="5">
        <v>30.5</v>
      </c>
      <c r="G5026" s="7">
        <v>13237</v>
      </c>
    </row>
    <row r="5027" spans="1:7" x14ac:dyDescent="0.3">
      <c r="A5027" s="2">
        <v>43634</v>
      </c>
      <c r="B5027" s="3" t="s">
        <v>20</v>
      </c>
      <c r="C5027" s="4" t="s">
        <v>13</v>
      </c>
      <c r="D5027" s="4">
        <v>300</v>
      </c>
      <c r="E5027" s="4" t="s">
        <v>2</v>
      </c>
      <c r="F5027" s="5">
        <v>23.5</v>
      </c>
      <c r="G5027" s="7">
        <v>7050</v>
      </c>
    </row>
    <row r="5028" spans="1:7" x14ac:dyDescent="0.3">
      <c r="A5028" s="2">
        <v>43643</v>
      </c>
      <c r="B5028" s="3" t="s">
        <v>20</v>
      </c>
      <c r="C5028" s="4" t="s">
        <v>13</v>
      </c>
      <c r="D5028" s="4">
        <v>300</v>
      </c>
      <c r="E5028" s="4" t="s">
        <v>2</v>
      </c>
      <c r="F5028" s="5">
        <v>25</v>
      </c>
      <c r="G5028" s="7">
        <v>7500</v>
      </c>
    </row>
    <row r="5029" spans="1:7" x14ac:dyDescent="0.3">
      <c r="A5029" s="2">
        <v>43644</v>
      </c>
      <c r="B5029" s="3" t="s">
        <v>20</v>
      </c>
      <c r="C5029" s="4" t="s">
        <v>13</v>
      </c>
      <c r="D5029" s="4">
        <v>150</v>
      </c>
      <c r="E5029" s="4" t="s">
        <v>2</v>
      </c>
      <c r="F5029" s="5">
        <v>68</v>
      </c>
      <c r="G5029" s="7">
        <v>10200</v>
      </c>
    </row>
    <row r="5030" spans="1:7" x14ac:dyDescent="0.3">
      <c r="A5030" s="2">
        <v>43654</v>
      </c>
      <c r="B5030" s="3" t="s">
        <v>20</v>
      </c>
      <c r="C5030" s="4" t="s">
        <v>13</v>
      </c>
      <c r="D5030" s="4">
        <v>250</v>
      </c>
      <c r="E5030" s="4" t="s">
        <v>2</v>
      </c>
      <c r="F5030" s="5">
        <v>68</v>
      </c>
      <c r="G5030" s="7">
        <v>17000</v>
      </c>
    </row>
    <row r="5031" spans="1:7" x14ac:dyDescent="0.3">
      <c r="A5031" s="2">
        <v>43654</v>
      </c>
      <c r="B5031" s="3" t="s">
        <v>20</v>
      </c>
      <c r="C5031" s="4" t="s">
        <v>13</v>
      </c>
      <c r="D5031" s="4">
        <v>149</v>
      </c>
      <c r="E5031" s="4" t="s">
        <v>2</v>
      </c>
      <c r="F5031" s="5">
        <v>49</v>
      </c>
      <c r="G5031" s="7">
        <v>7301</v>
      </c>
    </row>
    <row r="5032" spans="1:7" x14ac:dyDescent="0.3">
      <c r="A5032" s="2">
        <v>43654</v>
      </c>
      <c r="B5032" s="3" t="s">
        <v>20</v>
      </c>
      <c r="C5032" s="4" t="s">
        <v>13</v>
      </c>
      <c r="D5032" s="4">
        <v>298</v>
      </c>
      <c r="E5032" s="4" t="s">
        <v>2</v>
      </c>
      <c r="F5032" s="5">
        <v>26.5</v>
      </c>
      <c r="G5032" s="7">
        <v>7897</v>
      </c>
    </row>
    <row r="5033" spans="1:7" x14ac:dyDescent="0.3">
      <c r="A5033" s="2">
        <v>43654</v>
      </c>
      <c r="B5033" s="3" t="s">
        <v>20</v>
      </c>
      <c r="C5033" s="4" t="s">
        <v>13</v>
      </c>
      <c r="D5033" s="4">
        <v>372</v>
      </c>
      <c r="E5033" s="4" t="s">
        <v>2</v>
      </c>
      <c r="F5033" s="5">
        <v>30.5</v>
      </c>
      <c r="G5033" s="7">
        <v>11346</v>
      </c>
    </row>
    <row r="5034" spans="1:7" x14ac:dyDescent="0.3">
      <c r="A5034" s="2">
        <v>43655</v>
      </c>
      <c r="B5034" s="3" t="s">
        <v>20</v>
      </c>
      <c r="C5034" s="4" t="s">
        <v>13</v>
      </c>
      <c r="D5034" s="4">
        <v>637</v>
      </c>
      <c r="E5034" s="4" t="s">
        <v>2</v>
      </c>
      <c r="F5034" s="5">
        <v>23.5</v>
      </c>
      <c r="G5034" s="7">
        <v>14969.5</v>
      </c>
    </row>
    <row r="5035" spans="1:7" x14ac:dyDescent="0.3">
      <c r="A5035" s="2">
        <v>43669</v>
      </c>
      <c r="B5035" s="3" t="s">
        <v>20</v>
      </c>
      <c r="C5035" s="4" t="s">
        <v>13</v>
      </c>
      <c r="D5035" s="4">
        <v>800</v>
      </c>
      <c r="E5035" s="4" t="s">
        <v>2</v>
      </c>
      <c r="F5035" s="5">
        <v>26.5</v>
      </c>
      <c r="G5035" s="7">
        <v>21200</v>
      </c>
    </row>
    <row r="5036" spans="1:7" x14ac:dyDescent="0.3">
      <c r="A5036" s="2">
        <v>43669</v>
      </c>
      <c r="B5036" s="3" t="s">
        <v>20</v>
      </c>
      <c r="C5036" s="4" t="s">
        <v>13</v>
      </c>
      <c r="D5036" s="4">
        <v>150</v>
      </c>
      <c r="E5036" s="4" t="s">
        <v>2</v>
      </c>
      <c r="F5036" s="5">
        <v>30.5</v>
      </c>
      <c r="G5036" s="7">
        <v>4575</v>
      </c>
    </row>
    <row r="5037" spans="1:7" x14ac:dyDescent="0.3">
      <c r="A5037" s="2">
        <v>43669</v>
      </c>
      <c r="B5037" s="3" t="s">
        <v>20</v>
      </c>
      <c r="C5037" s="4" t="s">
        <v>13</v>
      </c>
      <c r="D5037" s="4">
        <v>380</v>
      </c>
      <c r="E5037" s="4" t="s">
        <v>2</v>
      </c>
      <c r="F5037" s="5">
        <v>23.5</v>
      </c>
      <c r="G5037" s="7">
        <v>8930</v>
      </c>
    </row>
    <row r="5038" spans="1:7" x14ac:dyDescent="0.3">
      <c r="A5038" s="2">
        <v>43672</v>
      </c>
      <c r="B5038" s="3" t="s">
        <v>20</v>
      </c>
      <c r="C5038" s="4" t="s">
        <v>13</v>
      </c>
      <c r="D5038" s="4">
        <v>250</v>
      </c>
      <c r="E5038" s="4" t="s">
        <v>2</v>
      </c>
      <c r="F5038" s="5">
        <v>68</v>
      </c>
      <c r="G5038" s="7">
        <v>17000</v>
      </c>
    </row>
    <row r="5039" spans="1:7" x14ac:dyDescent="0.3">
      <c r="A5039" s="2">
        <v>43672</v>
      </c>
      <c r="B5039" s="3" t="s">
        <v>20</v>
      </c>
      <c r="C5039" s="4" t="s">
        <v>13</v>
      </c>
      <c r="D5039" s="4">
        <v>100</v>
      </c>
      <c r="E5039" s="4" t="s">
        <v>2</v>
      </c>
      <c r="F5039" s="5">
        <v>49</v>
      </c>
      <c r="G5039" s="7">
        <v>4900</v>
      </c>
    </row>
    <row r="5040" spans="1:7" x14ac:dyDescent="0.3">
      <c r="A5040" s="2">
        <v>43697</v>
      </c>
      <c r="B5040" s="3" t="s">
        <v>20</v>
      </c>
      <c r="C5040" s="4" t="s">
        <v>13</v>
      </c>
      <c r="D5040" s="4">
        <v>500</v>
      </c>
      <c r="E5040" s="4" t="s">
        <v>2</v>
      </c>
      <c r="F5040" s="5">
        <v>44</v>
      </c>
      <c r="G5040" s="7">
        <v>22000</v>
      </c>
    </row>
    <row r="5041" spans="1:7" x14ac:dyDescent="0.3">
      <c r="A5041" s="2">
        <v>43704</v>
      </c>
      <c r="B5041" s="3" t="s">
        <v>20</v>
      </c>
      <c r="C5041" s="4" t="s">
        <v>13</v>
      </c>
      <c r="D5041" s="4">
        <v>400</v>
      </c>
      <c r="E5041" s="4" t="s">
        <v>2</v>
      </c>
      <c r="F5041" s="5">
        <v>26.5</v>
      </c>
      <c r="G5041" s="7">
        <v>10600</v>
      </c>
    </row>
    <row r="5042" spans="1:7" x14ac:dyDescent="0.3">
      <c r="A5042" s="2">
        <v>43704</v>
      </c>
      <c r="B5042" s="3" t="s">
        <v>20</v>
      </c>
      <c r="C5042" s="4" t="s">
        <v>13</v>
      </c>
      <c r="D5042" s="4">
        <v>400</v>
      </c>
      <c r="E5042" s="4" t="s">
        <v>2</v>
      </c>
      <c r="F5042" s="5">
        <v>30.5</v>
      </c>
      <c r="G5042" s="7">
        <v>12200</v>
      </c>
    </row>
    <row r="5043" spans="1:7" x14ac:dyDescent="0.3">
      <c r="A5043" s="2">
        <v>43704</v>
      </c>
      <c r="B5043" s="3" t="s">
        <v>20</v>
      </c>
      <c r="C5043" s="4" t="s">
        <v>13</v>
      </c>
      <c r="D5043" s="4">
        <v>350</v>
      </c>
      <c r="E5043" s="4" t="s">
        <v>2</v>
      </c>
      <c r="F5043" s="5">
        <v>23.5</v>
      </c>
      <c r="G5043" s="7">
        <v>8225</v>
      </c>
    </row>
    <row r="5044" spans="1:7" x14ac:dyDescent="0.3">
      <c r="A5044" s="2">
        <v>43714</v>
      </c>
      <c r="B5044" s="3" t="s">
        <v>20</v>
      </c>
      <c r="C5044" s="4" t="s">
        <v>13</v>
      </c>
      <c r="D5044" s="4">
        <v>500</v>
      </c>
      <c r="E5044" s="4" t="s">
        <v>2</v>
      </c>
      <c r="F5044" s="5">
        <v>26.5</v>
      </c>
      <c r="G5044" s="7">
        <v>13250</v>
      </c>
    </row>
    <row r="5045" spans="1:7" x14ac:dyDescent="0.3">
      <c r="A5045" s="2">
        <v>43714</v>
      </c>
      <c r="B5045" s="3" t="s">
        <v>20</v>
      </c>
      <c r="C5045" s="4" t="s">
        <v>13</v>
      </c>
      <c r="D5045" s="4">
        <v>300</v>
      </c>
      <c r="E5045" s="4" t="s">
        <v>2</v>
      </c>
      <c r="F5045" s="5">
        <v>30.5</v>
      </c>
      <c r="G5045" s="7">
        <v>9150</v>
      </c>
    </row>
    <row r="5046" spans="1:7" x14ac:dyDescent="0.3">
      <c r="A5046" s="2">
        <v>43714</v>
      </c>
      <c r="B5046" s="3" t="s">
        <v>20</v>
      </c>
      <c r="C5046" s="4" t="s">
        <v>13</v>
      </c>
      <c r="D5046" s="4">
        <v>354</v>
      </c>
      <c r="E5046" s="4" t="s">
        <v>2</v>
      </c>
      <c r="F5046" s="5">
        <v>23.5</v>
      </c>
      <c r="G5046" s="7">
        <v>8319</v>
      </c>
    </row>
    <row r="5047" spans="1:7" x14ac:dyDescent="0.3">
      <c r="A5047" s="2">
        <v>43725</v>
      </c>
      <c r="B5047" s="3" t="s">
        <v>20</v>
      </c>
      <c r="C5047" s="4" t="s">
        <v>13</v>
      </c>
      <c r="D5047" s="4">
        <v>200</v>
      </c>
      <c r="E5047" s="4" t="s">
        <v>2</v>
      </c>
      <c r="F5047" s="5">
        <v>26.5</v>
      </c>
      <c r="G5047" s="7">
        <v>5300</v>
      </c>
    </row>
    <row r="5048" spans="1:7" x14ac:dyDescent="0.3">
      <c r="A5048" s="2">
        <v>43725</v>
      </c>
      <c r="B5048" s="3" t="s">
        <v>20</v>
      </c>
      <c r="C5048" s="4" t="s">
        <v>13</v>
      </c>
      <c r="D5048" s="4">
        <v>600</v>
      </c>
      <c r="E5048" s="4" t="s">
        <v>2</v>
      </c>
      <c r="F5048" s="5">
        <v>30.5</v>
      </c>
      <c r="G5048" s="7">
        <v>18300</v>
      </c>
    </row>
    <row r="5049" spans="1:7" x14ac:dyDescent="0.3">
      <c r="A5049" s="2">
        <v>43725</v>
      </c>
      <c r="B5049" s="3" t="s">
        <v>20</v>
      </c>
      <c r="C5049" s="4" t="s">
        <v>13</v>
      </c>
      <c r="D5049" s="4">
        <v>220</v>
      </c>
      <c r="E5049" s="4" t="s">
        <v>2</v>
      </c>
      <c r="F5049" s="5">
        <v>23.5</v>
      </c>
      <c r="G5049" s="7">
        <v>5170</v>
      </c>
    </row>
    <row r="5050" spans="1:7" x14ac:dyDescent="0.3">
      <c r="A5050" s="2">
        <v>43725</v>
      </c>
      <c r="B5050" s="3" t="s">
        <v>20</v>
      </c>
      <c r="C5050" s="4" t="s">
        <v>13</v>
      </c>
      <c r="D5050" s="4">
        <v>104</v>
      </c>
      <c r="E5050" s="4" t="s">
        <v>2</v>
      </c>
      <c r="F5050" s="5">
        <v>49</v>
      </c>
      <c r="G5050" s="7">
        <v>5096</v>
      </c>
    </row>
    <row r="5051" spans="1:7" x14ac:dyDescent="0.3">
      <c r="A5051" s="2">
        <v>43725</v>
      </c>
      <c r="B5051" s="3" t="s">
        <v>20</v>
      </c>
      <c r="C5051" s="4" t="s">
        <v>13</v>
      </c>
      <c r="D5051" s="4">
        <v>300</v>
      </c>
      <c r="E5051" s="4" t="s">
        <v>2</v>
      </c>
      <c r="F5051" s="5">
        <v>25</v>
      </c>
      <c r="G5051" s="7">
        <v>7500</v>
      </c>
    </row>
    <row r="5052" spans="1:7" x14ac:dyDescent="0.3">
      <c r="A5052" s="2">
        <v>43725</v>
      </c>
      <c r="B5052" s="3" t="s">
        <v>20</v>
      </c>
      <c r="C5052" s="4" t="s">
        <v>13</v>
      </c>
      <c r="D5052" s="4">
        <v>100</v>
      </c>
      <c r="E5052" s="4" t="s">
        <v>2</v>
      </c>
      <c r="F5052" s="5">
        <v>68</v>
      </c>
      <c r="G5052" s="7">
        <v>6800</v>
      </c>
    </row>
    <row r="5053" spans="1:7" x14ac:dyDescent="0.3">
      <c r="A5053" s="2">
        <v>43735</v>
      </c>
      <c r="B5053" s="3" t="s">
        <v>20</v>
      </c>
      <c r="C5053" s="4" t="s">
        <v>13</v>
      </c>
      <c r="D5053" s="4">
        <v>100</v>
      </c>
      <c r="E5053" s="4" t="s">
        <v>2</v>
      </c>
      <c r="F5053" s="5">
        <v>49</v>
      </c>
      <c r="G5053" s="7">
        <v>4900</v>
      </c>
    </row>
    <row r="5054" spans="1:7" x14ac:dyDescent="0.3">
      <c r="A5054" s="2">
        <v>43735</v>
      </c>
      <c r="B5054" s="3" t="s">
        <v>20</v>
      </c>
      <c r="C5054" s="4" t="s">
        <v>13</v>
      </c>
      <c r="D5054" s="4">
        <v>600</v>
      </c>
      <c r="E5054" s="4" t="s">
        <v>2</v>
      </c>
      <c r="F5054" s="5">
        <v>25</v>
      </c>
      <c r="G5054" s="7">
        <v>15000</v>
      </c>
    </row>
    <row r="5055" spans="1:7" x14ac:dyDescent="0.3">
      <c r="A5055" s="2">
        <v>43739</v>
      </c>
      <c r="B5055" s="3" t="s">
        <v>20</v>
      </c>
      <c r="C5055" s="4" t="s">
        <v>13</v>
      </c>
      <c r="D5055" s="4">
        <v>200</v>
      </c>
      <c r="E5055" s="4" t="s">
        <v>2</v>
      </c>
      <c r="F5055" s="5">
        <v>26.5</v>
      </c>
      <c r="G5055" s="7">
        <v>5300</v>
      </c>
    </row>
    <row r="5056" spans="1:7" x14ac:dyDescent="0.3">
      <c r="A5056" s="2">
        <v>43739</v>
      </c>
      <c r="B5056" s="3" t="s">
        <v>20</v>
      </c>
      <c r="C5056" s="4" t="s">
        <v>13</v>
      </c>
      <c r="D5056" s="4">
        <v>400</v>
      </c>
      <c r="E5056" s="4" t="s">
        <v>2</v>
      </c>
      <c r="F5056" s="5">
        <v>30.5</v>
      </c>
      <c r="G5056" s="7">
        <v>12200</v>
      </c>
    </row>
    <row r="5057" spans="1:7" x14ac:dyDescent="0.3">
      <c r="A5057" s="2">
        <v>43739</v>
      </c>
      <c r="B5057" s="3" t="s">
        <v>20</v>
      </c>
      <c r="C5057" s="4" t="s">
        <v>13</v>
      </c>
      <c r="D5057" s="4">
        <v>400</v>
      </c>
      <c r="E5057" s="4" t="s">
        <v>2</v>
      </c>
      <c r="F5057" s="5">
        <v>23.5</v>
      </c>
      <c r="G5057" s="7">
        <v>9400</v>
      </c>
    </row>
    <row r="5058" spans="1:7" x14ac:dyDescent="0.3">
      <c r="A5058" s="2">
        <v>43742</v>
      </c>
      <c r="B5058" s="3" t="s">
        <v>20</v>
      </c>
      <c r="C5058" s="4" t="s">
        <v>13</v>
      </c>
      <c r="D5058" s="4">
        <v>1000</v>
      </c>
      <c r="E5058" s="4" t="s">
        <v>2</v>
      </c>
      <c r="F5058" s="5">
        <v>18</v>
      </c>
      <c r="G5058" s="7">
        <v>18000</v>
      </c>
    </row>
    <row r="5059" spans="1:7" x14ac:dyDescent="0.3">
      <c r="A5059" s="2">
        <v>43755</v>
      </c>
      <c r="B5059" s="3" t="s">
        <v>20</v>
      </c>
      <c r="C5059" s="4" t="s">
        <v>13</v>
      </c>
      <c r="D5059" s="4">
        <v>160</v>
      </c>
      <c r="E5059" s="4" t="s">
        <v>2</v>
      </c>
      <c r="F5059" s="5">
        <v>26.5</v>
      </c>
      <c r="G5059" s="7">
        <v>4240</v>
      </c>
    </row>
    <row r="5060" spans="1:7" x14ac:dyDescent="0.3">
      <c r="A5060" s="2">
        <v>43755</v>
      </c>
      <c r="B5060" s="3" t="s">
        <v>20</v>
      </c>
      <c r="C5060" s="4" t="s">
        <v>13</v>
      </c>
      <c r="D5060" s="4">
        <v>326</v>
      </c>
      <c r="E5060" s="4" t="s">
        <v>2</v>
      </c>
      <c r="F5060" s="5">
        <v>30.5</v>
      </c>
      <c r="G5060" s="7">
        <v>9943</v>
      </c>
    </row>
    <row r="5061" spans="1:7" x14ac:dyDescent="0.3">
      <c r="A5061" s="2">
        <v>43756</v>
      </c>
      <c r="B5061" s="3" t="s">
        <v>20</v>
      </c>
      <c r="C5061" s="4" t="s">
        <v>13</v>
      </c>
      <c r="D5061" s="4">
        <v>440</v>
      </c>
      <c r="E5061" s="4" t="s">
        <v>2</v>
      </c>
      <c r="F5061" s="5">
        <v>23.5</v>
      </c>
      <c r="G5061" s="7">
        <v>10340</v>
      </c>
    </row>
    <row r="5062" spans="1:7" x14ac:dyDescent="0.3">
      <c r="A5062" s="2">
        <v>43770</v>
      </c>
      <c r="B5062" s="3" t="s">
        <v>20</v>
      </c>
      <c r="C5062" s="4" t="s">
        <v>13</v>
      </c>
      <c r="D5062" s="4">
        <v>520</v>
      </c>
      <c r="E5062" s="4" t="s">
        <v>2</v>
      </c>
      <c r="F5062" s="5">
        <v>26.5</v>
      </c>
      <c r="G5062" s="7">
        <v>13780</v>
      </c>
    </row>
    <row r="5063" spans="1:7" x14ac:dyDescent="0.3">
      <c r="A5063" s="2">
        <v>43771</v>
      </c>
      <c r="B5063" s="3" t="s">
        <v>20</v>
      </c>
      <c r="C5063" s="4" t="s">
        <v>13</v>
      </c>
      <c r="D5063" s="4">
        <v>290</v>
      </c>
      <c r="E5063" s="4" t="s">
        <v>2</v>
      </c>
      <c r="F5063" s="5">
        <v>30.5</v>
      </c>
      <c r="G5063" s="7">
        <v>8845</v>
      </c>
    </row>
    <row r="5064" spans="1:7" x14ac:dyDescent="0.3">
      <c r="A5064" s="2">
        <v>43771</v>
      </c>
      <c r="B5064" s="3" t="s">
        <v>20</v>
      </c>
      <c r="C5064" s="4" t="s">
        <v>13</v>
      </c>
      <c r="D5064" s="4">
        <v>290</v>
      </c>
      <c r="E5064" s="4" t="s">
        <v>2</v>
      </c>
      <c r="F5064" s="5">
        <v>23.5</v>
      </c>
      <c r="G5064" s="7">
        <v>6815</v>
      </c>
    </row>
    <row r="5065" spans="1:7" x14ac:dyDescent="0.3">
      <c r="A5065" s="2">
        <v>43785</v>
      </c>
      <c r="B5065" s="3" t="s">
        <v>20</v>
      </c>
      <c r="C5065" s="4" t="s">
        <v>13</v>
      </c>
      <c r="D5065" s="4">
        <v>1488</v>
      </c>
      <c r="E5065" s="4" t="s">
        <v>2</v>
      </c>
      <c r="F5065" s="5">
        <v>18</v>
      </c>
      <c r="G5065" s="7">
        <v>26784</v>
      </c>
    </row>
    <row r="5066" spans="1:7" x14ac:dyDescent="0.3">
      <c r="A5066" s="2">
        <v>43789</v>
      </c>
      <c r="B5066" s="3" t="s">
        <v>20</v>
      </c>
      <c r="C5066" s="4" t="s">
        <v>13</v>
      </c>
      <c r="D5066" s="4">
        <v>770</v>
      </c>
      <c r="E5066" s="4" t="s">
        <v>2</v>
      </c>
      <c r="F5066" s="5">
        <v>26.5</v>
      </c>
      <c r="G5066" s="7">
        <v>20405</v>
      </c>
    </row>
    <row r="5067" spans="1:7" x14ac:dyDescent="0.3">
      <c r="A5067" s="2">
        <v>43789</v>
      </c>
      <c r="B5067" s="3" t="s">
        <v>20</v>
      </c>
      <c r="C5067" s="4" t="s">
        <v>13</v>
      </c>
      <c r="D5067" s="4">
        <v>686</v>
      </c>
      <c r="E5067" s="4" t="s">
        <v>2</v>
      </c>
      <c r="F5067" s="5">
        <v>23.5</v>
      </c>
      <c r="G5067" s="7">
        <v>16121</v>
      </c>
    </row>
    <row r="5068" spans="1:7" x14ac:dyDescent="0.3">
      <c r="A5068" s="2">
        <v>43808</v>
      </c>
      <c r="B5068" s="3" t="s">
        <v>20</v>
      </c>
      <c r="C5068" s="4" t="s">
        <v>13</v>
      </c>
      <c r="D5068" s="4">
        <v>200</v>
      </c>
      <c r="E5068" s="4" t="s">
        <v>2</v>
      </c>
      <c r="F5068" s="5">
        <v>25</v>
      </c>
      <c r="G5068" s="7">
        <v>5000</v>
      </c>
    </row>
    <row r="5069" spans="1:7" x14ac:dyDescent="0.3">
      <c r="A5069" s="2">
        <v>43808</v>
      </c>
      <c r="B5069" s="3" t="s">
        <v>20</v>
      </c>
      <c r="C5069" s="4" t="s">
        <v>13</v>
      </c>
      <c r="D5069" s="4">
        <v>250</v>
      </c>
      <c r="E5069" s="4" t="s">
        <v>2</v>
      </c>
      <c r="F5069" s="5">
        <v>69</v>
      </c>
      <c r="G5069" s="7">
        <v>17250</v>
      </c>
    </row>
    <row r="5070" spans="1:7" x14ac:dyDescent="0.3">
      <c r="A5070" s="2">
        <v>43820</v>
      </c>
      <c r="B5070" s="3" t="s">
        <v>20</v>
      </c>
      <c r="C5070" s="4" t="s">
        <v>13</v>
      </c>
      <c r="D5070" s="4">
        <v>303</v>
      </c>
      <c r="E5070" s="4" t="s">
        <v>2</v>
      </c>
      <c r="F5070" s="5">
        <v>49</v>
      </c>
      <c r="G5070" s="7">
        <v>14847</v>
      </c>
    </row>
    <row r="5071" spans="1:7" x14ac:dyDescent="0.3">
      <c r="A5071" s="2">
        <v>43820</v>
      </c>
      <c r="B5071" s="3" t="s">
        <v>20</v>
      </c>
      <c r="C5071" s="4" t="s">
        <v>13</v>
      </c>
      <c r="D5071" s="4">
        <v>250</v>
      </c>
      <c r="E5071" s="4" t="s">
        <v>2</v>
      </c>
      <c r="F5071" s="5">
        <v>69</v>
      </c>
      <c r="G5071" s="7">
        <v>17250</v>
      </c>
    </row>
    <row r="5072" spans="1:7" x14ac:dyDescent="0.3">
      <c r="A5072" s="2">
        <v>43830</v>
      </c>
      <c r="B5072" s="3" t="s">
        <v>20</v>
      </c>
      <c r="C5072" s="4" t="s">
        <v>13</v>
      </c>
      <c r="D5072" s="4">
        <v>400</v>
      </c>
      <c r="E5072" s="4" t="s">
        <v>2</v>
      </c>
      <c r="F5072" s="5">
        <v>69</v>
      </c>
      <c r="G5072" s="7">
        <v>27600</v>
      </c>
    </row>
    <row r="5073" spans="1:7" x14ac:dyDescent="0.3">
      <c r="A5073" s="2">
        <v>43850</v>
      </c>
      <c r="B5073" s="3" t="s">
        <v>20</v>
      </c>
      <c r="C5073" s="4" t="s">
        <v>13</v>
      </c>
      <c r="D5073" s="4">
        <v>150</v>
      </c>
      <c r="E5073" s="4" t="s">
        <v>2</v>
      </c>
      <c r="F5073" s="5">
        <v>26.5</v>
      </c>
      <c r="G5073" s="7">
        <v>3975</v>
      </c>
    </row>
    <row r="5074" spans="1:7" x14ac:dyDescent="0.3">
      <c r="A5074" s="2">
        <v>43850</v>
      </c>
      <c r="B5074" s="3" t="s">
        <v>20</v>
      </c>
      <c r="C5074" s="4" t="s">
        <v>13</v>
      </c>
      <c r="D5074" s="4">
        <v>120</v>
      </c>
      <c r="E5074" s="4" t="s">
        <v>2</v>
      </c>
      <c r="F5074" s="5">
        <v>23.5</v>
      </c>
      <c r="G5074" s="7">
        <v>2820</v>
      </c>
    </row>
    <row r="5075" spans="1:7" x14ac:dyDescent="0.3">
      <c r="A5075" s="2">
        <v>43850</v>
      </c>
      <c r="B5075" s="3" t="s">
        <v>20</v>
      </c>
      <c r="C5075" s="4" t="s">
        <v>13</v>
      </c>
      <c r="D5075" s="4">
        <v>351</v>
      </c>
      <c r="E5075" s="4" t="s">
        <v>2</v>
      </c>
      <c r="F5075" s="5">
        <v>69</v>
      </c>
      <c r="G5075" s="7">
        <v>24219</v>
      </c>
    </row>
    <row r="5076" spans="1:7" x14ac:dyDescent="0.3">
      <c r="A5076" s="2">
        <v>43850</v>
      </c>
      <c r="B5076" s="3" t="s">
        <v>20</v>
      </c>
      <c r="C5076" s="4" t="s">
        <v>13</v>
      </c>
      <c r="D5076" s="4">
        <v>153</v>
      </c>
      <c r="E5076" s="4" t="s">
        <v>2</v>
      </c>
      <c r="F5076" s="5">
        <v>25</v>
      </c>
      <c r="G5076" s="7">
        <v>3825</v>
      </c>
    </row>
    <row r="5077" spans="1:7" x14ac:dyDescent="0.3">
      <c r="A5077" s="2">
        <v>43850</v>
      </c>
      <c r="B5077" s="3" t="s">
        <v>20</v>
      </c>
      <c r="C5077" s="4" t="s">
        <v>13</v>
      </c>
      <c r="D5077" s="4">
        <v>251</v>
      </c>
      <c r="E5077" s="4" t="s">
        <v>2</v>
      </c>
      <c r="F5077" s="5">
        <v>69</v>
      </c>
      <c r="G5077" s="7">
        <v>17319</v>
      </c>
    </row>
    <row r="5078" spans="1:7" x14ac:dyDescent="0.3">
      <c r="A5078" s="2">
        <v>43864</v>
      </c>
      <c r="B5078" s="3" t="s">
        <v>20</v>
      </c>
      <c r="C5078" s="4" t="s">
        <v>13</v>
      </c>
      <c r="D5078" s="4">
        <v>536</v>
      </c>
      <c r="E5078" s="4" t="s">
        <v>2</v>
      </c>
      <c r="F5078" s="5">
        <v>30.5</v>
      </c>
      <c r="G5078" s="7">
        <v>16348</v>
      </c>
    </row>
    <row r="5079" spans="1:7" x14ac:dyDescent="0.3">
      <c r="A5079" s="2">
        <v>43865</v>
      </c>
      <c r="B5079" s="3" t="s">
        <v>20</v>
      </c>
      <c r="C5079" s="4" t="s">
        <v>13</v>
      </c>
      <c r="D5079" s="4">
        <v>130</v>
      </c>
      <c r="E5079" s="4" t="s">
        <v>2</v>
      </c>
      <c r="F5079" s="5">
        <v>26.5</v>
      </c>
      <c r="G5079" s="7">
        <v>3445</v>
      </c>
    </row>
    <row r="5080" spans="1:7" x14ac:dyDescent="0.3">
      <c r="A5080" s="2">
        <v>43865</v>
      </c>
      <c r="B5080" s="3" t="s">
        <v>20</v>
      </c>
      <c r="C5080" s="4" t="s">
        <v>13</v>
      </c>
      <c r="D5080" s="4">
        <v>200</v>
      </c>
      <c r="E5080" s="4" t="s">
        <v>2</v>
      </c>
      <c r="F5080" s="5">
        <v>70</v>
      </c>
      <c r="G5080" s="7">
        <v>14000</v>
      </c>
    </row>
    <row r="5081" spans="1:7" x14ac:dyDescent="0.3">
      <c r="A5081" s="2">
        <v>43874</v>
      </c>
      <c r="B5081" s="3" t="s">
        <v>20</v>
      </c>
      <c r="C5081" s="4" t="s">
        <v>13</v>
      </c>
      <c r="D5081" s="4">
        <v>200</v>
      </c>
      <c r="E5081" s="4" t="s">
        <v>2</v>
      </c>
      <c r="F5081" s="5">
        <v>69</v>
      </c>
      <c r="G5081" s="7">
        <v>13800</v>
      </c>
    </row>
    <row r="5082" spans="1:7" x14ac:dyDescent="0.3">
      <c r="A5082" s="2">
        <v>43874</v>
      </c>
      <c r="B5082" s="3" t="s">
        <v>20</v>
      </c>
      <c r="C5082" s="4" t="s">
        <v>13</v>
      </c>
      <c r="D5082" s="4">
        <v>303</v>
      </c>
      <c r="E5082" s="4" t="s">
        <v>2</v>
      </c>
      <c r="F5082" s="5">
        <v>51</v>
      </c>
      <c r="G5082" s="7">
        <v>15453</v>
      </c>
    </row>
    <row r="5083" spans="1:7" x14ac:dyDescent="0.3">
      <c r="A5083" s="2">
        <v>43892</v>
      </c>
      <c r="B5083" s="3" t="s">
        <v>20</v>
      </c>
      <c r="C5083" s="4" t="s">
        <v>13</v>
      </c>
      <c r="D5083" s="4">
        <v>301</v>
      </c>
      <c r="E5083" s="4" t="s">
        <v>2</v>
      </c>
      <c r="F5083" s="5">
        <v>69</v>
      </c>
      <c r="G5083" s="7">
        <v>20769</v>
      </c>
    </row>
    <row r="5084" spans="1:7" x14ac:dyDescent="0.3">
      <c r="A5084" s="2">
        <v>43896</v>
      </c>
      <c r="B5084" s="3" t="s">
        <v>20</v>
      </c>
      <c r="C5084" s="4" t="s">
        <v>13</v>
      </c>
      <c r="D5084" s="4">
        <v>502</v>
      </c>
      <c r="E5084" s="4" t="s">
        <v>2</v>
      </c>
      <c r="F5084" s="5">
        <v>26.5</v>
      </c>
      <c r="G5084" s="7">
        <v>13303</v>
      </c>
    </row>
    <row r="5085" spans="1:7" x14ac:dyDescent="0.3">
      <c r="A5085" s="2">
        <v>43896</v>
      </c>
      <c r="B5085" s="3" t="s">
        <v>20</v>
      </c>
      <c r="C5085" s="4" t="s">
        <v>13</v>
      </c>
      <c r="D5085" s="4">
        <v>440</v>
      </c>
      <c r="E5085" s="4" t="s">
        <v>2</v>
      </c>
      <c r="F5085" s="5">
        <v>23.5</v>
      </c>
      <c r="G5085" s="7">
        <v>10340</v>
      </c>
    </row>
    <row r="5086" spans="1:7" x14ac:dyDescent="0.3">
      <c r="A5086" s="2">
        <v>43896</v>
      </c>
      <c r="B5086" s="3" t="s">
        <v>20</v>
      </c>
      <c r="C5086" s="4" t="s">
        <v>13</v>
      </c>
      <c r="D5086" s="4">
        <v>200</v>
      </c>
      <c r="E5086" s="4" t="s">
        <v>2</v>
      </c>
      <c r="F5086" s="5">
        <v>30.5</v>
      </c>
      <c r="G5086" s="7">
        <v>6100</v>
      </c>
    </row>
    <row r="5087" spans="1:7" x14ac:dyDescent="0.3">
      <c r="A5087" s="2">
        <v>43907</v>
      </c>
      <c r="B5087" s="3" t="s">
        <v>20</v>
      </c>
      <c r="C5087" s="4" t="s">
        <v>13</v>
      </c>
      <c r="D5087" s="4">
        <v>499</v>
      </c>
      <c r="E5087" s="4" t="s">
        <v>2</v>
      </c>
      <c r="F5087" s="5">
        <v>70</v>
      </c>
      <c r="G5087" s="7">
        <v>34930</v>
      </c>
    </row>
    <row r="5088" spans="1:7" x14ac:dyDescent="0.3">
      <c r="A5088" s="2">
        <v>44007</v>
      </c>
      <c r="B5088" s="3" t="s">
        <v>20</v>
      </c>
      <c r="C5088" s="4" t="s">
        <v>13</v>
      </c>
      <c r="D5088" s="4">
        <v>200</v>
      </c>
      <c r="E5088" s="4" t="s">
        <v>2</v>
      </c>
      <c r="F5088" s="5">
        <v>69</v>
      </c>
      <c r="G5088" s="7">
        <v>13800</v>
      </c>
    </row>
    <row r="5089" spans="1:7" x14ac:dyDescent="0.3">
      <c r="A5089" s="2">
        <v>44007</v>
      </c>
      <c r="B5089" s="3" t="s">
        <v>20</v>
      </c>
      <c r="C5089" s="4" t="s">
        <v>15</v>
      </c>
      <c r="D5089" s="4">
        <v>200</v>
      </c>
      <c r="E5089" s="4" t="s">
        <v>2</v>
      </c>
      <c r="F5089" s="5">
        <v>51</v>
      </c>
      <c r="G5089" s="7">
        <v>10200</v>
      </c>
    </row>
    <row r="5090" spans="1:7" x14ac:dyDescent="0.3">
      <c r="A5090" s="2">
        <v>44013</v>
      </c>
      <c r="B5090" s="3" t="s">
        <v>20</v>
      </c>
      <c r="C5090" s="4" t="s">
        <v>13</v>
      </c>
      <c r="D5090" s="4">
        <v>330</v>
      </c>
      <c r="E5090" s="4" t="s">
        <v>2</v>
      </c>
      <c r="F5090" s="5">
        <v>23.5</v>
      </c>
      <c r="G5090" s="7">
        <v>7755</v>
      </c>
    </row>
    <row r="5091" spans="1:7" x14ac:dyDescent="0.3">
      <c r="A5091" s="2">
        <v>44013</v>
      </c>
      <c r="B5091" s="3" t="s">
        <v>20</v>
      </c>
      <c r="C5091" s="4" t="s">
        <v>13</v>
      </c>
      <c r="D5091" s="4">
        <v>730</v>
      </c>
      <c r="E5091" s="4" t="s">
        <v>2</v>
      </c>
      <c r="F5091" s="5">
        <v>30.5</v>
      </c>
      <c r="G5091" s="7">
        <v>22265</v>
      </c>
    </row>
    <row r="5092" spans="1:7" x14ac:dyDescent="0.3">
      <c r="A5092" s="2">
        <v>44036</v>
      </c>
      <c r="B5092" s="3" t="s">
        <v>20</v>
      </c>
      <c r="C5092" s="4" t="s">
        <v>13</v>
      </c>
      <c r="D5092" s="4">
        <v>499</v>
      </c>
      <c r="E5092" s="4" t="s">
        <v>2</v>
      </c>
      <c r="F5092" s="5">
        <v>70</v>
      </c>
      <c r="G5092" s="7">
        <v>34930</v>
      </c>
    </row>
    <row r="5093" spans="1:7" x14ac:dyDescent="0.3">
      <c r="A5093" s="2">
        <v>44042</v>
      </c>
      <c r="B5093" s="3" t="s">
        <v>20</v>
      </c>
      <c r="C5093" s="4" t="s">
        <v>13</v>
      </c>
      <c r="D5093" s="4">
        <v>300</v>
      </c>
      <c r="E5093" s="4" t="s">
        <v>2</v>
      </c>
      <c r="F5093" s="5">
        <v>70</v>
      </c>
      <c r="G5093" s="7">
        <v>21000</v>
      </c>
    </row>
    <row r="5094" spans="1:7" x14ac:dyDescent="0.3">
      <c r="A5094" s="2">
        <v>44061</v>
      </c>
      <c r="B5094" s="3" t="s">
        <v>20</v>
      </c>
      <c r="C5094" s="4" t="s">
        <v>13</v>
      </c>
      <c r="D5094" s="4">
        <v>301</v>
      </c>
      <c r="E5094" s="4" t="s">
        <v>2</v>
      </c>
      <c r="F5094" s="5">
        <v>70</v>
      </c>
      <c r="G5094" s="7">
        <v>21070</v>
      </c>
    </row>
    <row r="5095" spans="1:7" x14ac:dyDescent="0.3">
      <c r="A5095" s="2">
        <v>44071</v>
      </c>
      <c r="B5095" s="3" t="s">
        <v>20</v>
      </c>
      <c r="C5095" s="4" t="s">
        <v>13</v>
      </c>
      <c r="D5095" s="4">
        <v>200</v>
      </c>
      <c r="E5095" s="4" t="s">
        <v>2</v>
      </c>
      <c r="F5095" s="5">
        <v>30.5</v>
      </c>
      <c r="G5095" s="7">
        <v>6100</v>
      </c>
    </row>
    <row r="5096" spans="1:7" x14ac:dyDescent="0.3">
      <c r="A5096" s="2">
        <v>44071</v>
      </c>
      <c r="B5096" s="3" t="s">
        <v>20</v>
      </c>
      <c r="C5096" s="4" t="s">
        <v>13</v>
      </c>
      <c r="D5096" s="4">
        <v>350</v>
      </c>
      <c r="E5096" s="4" t="s">
        <v>2</v>
      </c>
      <c r="F5096" s="5">
        <v>26.5</v>
      </c>
      <c r="G5096" s="7">
        <v>9275</v>
      </c>
    </row>
    <row r="5097" spans="1:7" x14ac:dyDescent="0.3">
      <c r="A5097" s="2">
        <v>44071</v>
      </c>
      <c r="B5097" s="3" t="s">
        <v>20</v>
      </c>
      <c r="C5097" s="4" t="s">
        <v>13</v>
      </c>
      <c r="D5097" s="4">
        <v>170</v>
      </c>
      <c r="E5097" s="4" t="s">
        <v>2</v>
      </c>
      <c r="F5097" s="5">
        <v>23.5</v>
      </c>
      <c r="G5097" s="7">
        <v>3995</v>
      </c>
    </row>
    <row r="5098" spans="1:7" x14ac:dyDescent="0.3">
      <c r="A5098" s="2">
        <v>44071</v>
      </c>
      <c r="B5098" s="3" t="s">
        <v>20</v>
      </c>
      <c r="C5098" s="4" t="s">
        <v>13</v>
      </c>
      <c r="D5098" s="4">
        <v>203</v>
      </c>
      <c r="E5098" s="4" t="s">
        <v>2</v>
      </c>
      <c r="F5098" s="5">
        <v>70</v>
      </c>
      <c r="G5098" s="7">
        <v>14210</v>
      </c>
    </row>
    <row r="5099" spans="1:7" x14ac:dyDescent="0.3">
      <c r="A5099" s="2">
        <v>44088</v>
      </c>
      <c r="B5099" s="3" t="s">
        <v>20</v>
      </c>
      <c r="C5099" s="4" t="s">
        <v>13</v>
      </c>
      <c r="D5099" s="4">
        <v>500</v>
      </c>
      <c r="E5099" s="4" t="s">
        <v>2</v>
      </c>
      <c r="F5099" s="5">
        <v>25</v>
      </c>
      <c r="G5099" s="7">
        <v>12500</v>
      </c>
    </row>
    <row r="5100" spans="1:7" x14ac:dyDescent="0.3">
      <c r="A5100" s="2">
        <v>44089</v>
      </c>
      <c r="B5100" s="3" t="s">
        <v>20</v>
      </c>
      <c r="C5100" s="4" t="s">
        <v>13</v>
      </c>
      <c r="D5100" s="4">
        <v>400</v>
      </c>
      <c r="E5100" s="4" t="s">
        <v>2</v>
      </c>
      <c r="F5100" s="5">
        <v>26.5</v>
      </c>
      <c r="G5100" s="7">
        <v>10600</v>
      </c>
    </row>
    <row r="5101" spans="1:7" x14ac:dyDescent="0.3">
      <c r="A5101" s="2">
        <v>44089</v>
      </c>
      <c r="B5101" s="3" t="s">
        <v>20</v>
      </c>
      <c r="C5101" s="4" t="s">
        <v>13</v>
      </c>
      <c r="D5101" s="4">
        <v>310</v>
      </c>
      <c r="E5101" s="4" t="s">
        <v>2</v>
      </c>
      <c r="F5101" s="5">
        <v>23.5</v>
      </c>
      <c r="G5101" s="7">
        <v>7285</v>
      </c>
    </row>
    <row r="5102" spans="1:7" x14ac:dyDescent="0.3">
      <c r="A5102" s="2">
        <v>44089</v>
      </c>
      <c r="B5102" s="3" t="s">
        <v>20</v>
      </c>
      <c r="C5102" s="4" t="s">
        <v>13</v>
      </c>
      <c r="D5102" s="4">
        <v>300</v>
      </c>
      <c r="E5102" s="4" t="s">
        <v>2</v>
      </c>
      <c r="F5102" s="5">
        <v>30.5</v>
      </c>
      <c r="G5102" s="7">
        <v>9150</v>
      </c>
    </row>
    <row r="5103" spans="1:7" x14ac:dyDescent="0.3">
      <c r="A5103" s="2">
        <v>44097</v>
      </c>
      <c r="B5103" s="3" t="s">
        <v>20</v>
      </c>
      <c r="C5103" s="4" t="s">
        <v>13</v>
      </c>
      <c r="D5103" s="4">
        <v>321</v>
      </c>
      <c r="E5103" s="4" t="s">
        <v>2</v>
      </c>
      <c r="F5103" s="5">
        <v>70</v>
      </c>
      <c r="G5103" s="7">
        <v>22470</v>
      </c>
    </row>
    <row r="5104" spans="1:7" x14ac:dyDescent="0.3">
      <c r="A5104" s="2">
        <v>44097</v>
      </c>
      <c r="B5104" s="3" t="s">
        <v>20</v>
      </c>
      <c r="C5104" s="4" t="s">
        <v>13</v>
      </c>
      <c r="D5104" s="4">
        <v>491</v>
      </c>
      <c r="E5104" s="4" t="s">
        <v>2</v>
      </c>
      <c r="F5104" s="5">
        <v>26.5</v>
      </c>
      <c r="G5104" s="7">
        <v>13011.5</v>
      </c>
    </row>
    <row r="5105" spans="1:7" x14ac:dyDescent="0.3">
      <c r="A5105" s="2">
        <v>44097</v>
      </c>
      <c r="B5105" s="3" t="s">
        <v>20</v>
      </c>
      <c r="C5105" s="4" t="s">
        <v>13</v>
      </c>
      <c r="D5105" s="4">
        <v>510</v>
      </c>
      <c r="E5105" s="4" t="s">
        <v>2</v>
      </c>
      <c r="F5105" s="5">
        <v>30.5</v>
      </c>
      <c r="G5105" s="7">
        <v>15555</v>
      </c>
    </row>
    <row r="5106" spans="1:7" x14ac:dyDescent="0.3">
      <c r="A5106" s="2">
        <v>44100</v>
      </c>
      <c r="B5106" s="3" t="s">
        <v>20</v>
      </c>
      <c r="C5106" s="4" t="s">
        <v>15</v>
      </c>
      <c r="D5106" s="4">
        <v>500</v>
      </c>
      <c r="E5106" s="4" t="s">
        <v>2</v>
      </c>
      <c r="F5106" s="5">
        <v>52</v>
      </c>
      <c r="G5106" s="7">
        <v>26000</v>
      </c>
    </row>
    <row r="5107" spans="1:7" x14ac:dyDescent="0.3">
      <c r="A5107" s="2">
        <v>44105</v>
      </c>
      <c r="B5107" s="3" t="s">
        <v>20</v>
      </c>
      <c r="C5107" s="4" t="s">
        <v>13</v>
      </c>
      <c r="D5107" s="4">
        <v>491</v>
      </c>
      <c r="E5107" s="4" t="s">
        <v>2</v>
      </c>
      <c r="F5107" s="5">
        <v>26.5</v>
      </c>
      <c r="G5107" s="7">
        <v>13011.5</v>
      </c>
    </row>
    <row r="5108" spans="1:7" x14ac:dyDescent="0.3">
      <c r="A5108" s="2">
        <v>44105</v>
      </c>
      <c r="B5108" s="3" t="s">
        <v>20</v>
      </c>
      <c r="C5108" s="4" t="s">
        <v>13</v>
      </c>
      <c r="D5108" s="4">
        <v>510</v>
      </c>
      <c r="E5108" s="4" t="s">
        <v>2</v>
      </c>
      <c r="F5108" s="5">
        <v>30.5</v>
      </c>
      <c r="G5108" s="7">
        <v>15555</v>
      </c>
    </row>
    <row r="5109" spans="1:7" x14ac:dyDescent="0.3">
      <c r="A5109" s="2">
        <v>44113</v>
      </c>
      <c r="B5109" s="3" t="s">
        <v>20</v>
      </c>
      <c r="C5109" s="4" t="s">
        <v>13</v>
      </c>
      <c r="D5109" s="4">
        <v>400</v>
      </c>
      <c r="E5109" s="4" t="s">
        <v>2</v>
      </c>
      <c r="F5109" s="5">
        <v>26.5</v>
      </c>
      <c r="G5109" s="7">
        <v>10600</v>
      </c>
    </row>
    <row r="5110" spans="1:7" x14ac:dyDescent="0.3">
      <c r="A5110" s="2">
        <v>44113</v>
      </c>
      <c r="B5110" s="3" t="s">
        <v>20</v>
      </c>
      <c r="C5110" s="4" t="s">
        <v>13</v>
      </c>
      <c r="D5110" s="4">
        <v>310</v>
      </c>
      <c r="E5110" s="4" t="s">
        <v>2</v>
      </c>
      <c r="F5110" s="5">
        <v>23.5</v>
      </c>
      <c r="G5110" s="7">
        <v>7285</v>
      </c>
    </row>
    <row r="5111" spans="1:7" x14ac:dyDescent="0.3">
      <c r="A5111" s="2">
        <v>44113</v>
      </c>
      <c r="B5111" s="3" t="s">
        <v>20</v>
      </c>
      <c r="C5111" s="4" t="s">
        <v>13</v>
      </c>
      <c r="D5111" s="4">
        <v>400</v>
      </c>
      <c r="E5111" s="4" t="s">
        <v>2</v>
      </c>
      <c r="F5111" s="5">
        <v>30.5</v>
      </c>
      <c r="G5111" s="7">
        <v>12200</v>
      </c>
    </row>
    <row r="5112" spans="1:7" x14ac:dyDescent="0.3">
      <c r="A5112" s="2">
        <v>44119</v>
      </c>
      <c r="B5112" s="3" t="s">
        <v>20</v>
      </c>
      <c r="C5112" s="4" t="s">
        <v>13</v>
      </c>
      <c r="D5112" s="4">
        <v>450</v>
      </c>
      <c r="E5112" s="4" t="s">
        <v>2</v>
      </c>
      <c r="F5112" s="5">
        <v>26.5</v>
      </c>
      <c r="G5112" s="7">
        <v>11925</v>
      </c>
    </row>
    <row r="5113" spans="1:7" x14ac:dyDescent="0.3">
      <c r="A5113" s="2">
        <v>44119</v>
      </c>
      <c r="B5113" s="3" t="s">
        <v>20</v>
      </c>
      <c r="C5113" s="4" t="s">
        <v>13</v>
      </c>
      <c r="D5113" s="4">
        <v>340</v>
      </c>
      <c r="E5113" s="4" t="s">
        <v>2</v>
      </c>
      <c r="F5113" s="5">
        <v>23.5</v>
      </c>
      <c r="G5113" s="7">
        <v>7990</v>
      </c>
    </row>
    <row r="5114" spans="1:7" x14ac:dyDescent="0.3">
      <c r="A5114" s="2">
        <v>44119</v>
      </c>
      <c r="B5114" s="3" t="s">
        <v>20</v>
      </c>
      <c r="C5114" s="4" t="s">
        <v>13</v>
      </c>
      <c r="D5114" s="4">
        <v>300</v>
      </c>
      <c r="E5114" s="4" t="s">
        <v>2</v>
      </c>
      <c r="F5114" s="5">
        <v>30.5</v>
      </c>
      <c r="G5114" s="7">
        <v>9150</v>
      </c>
    </row>
    <row r="5115" spans="1:7" x14ac:dyDescent="0.3">
      <c r="A5115" s="2">
        <v>44123</v>
      </c>
      <c r="B5115" s="3" t="s">
        <v>20</v>
      </c>
      <c r="C5115" s="4" t="s">
        <v>13</v>
      </c>
      <c r="D5115" s="4">
        <v>142</v>
      </c>
      <c r="E5115" s="4" t="s">
        <v>2</v>
      </c>
      <c r="F5115" s="5">
        <v>26.5</v>
      </c>
      <c r="G5115" s="7">
        <v>3763</v>
      </c>
    </row>
    <row r="5116" spans="1:7" x14ac:dyDescent="0.3">
      <c r="A5116" s="2">
        <v>44123</v>
      </c>
      <c r="B5116" s="3" t="s">
        <v>20</v>
      </c>
      <c r="C5116" s="4" t="s">
        <v>13</v>
      </c>
      <c r="D5116" s="4">
        <v>130</v>
      </c>
      <c r="E5116" s="4" t="s">
        <v>2</v>
      </c>
      <c r="F5116" s="5">
        <v>23.5</v>
      </c>
      <c r="G5116" s="7">
        <v>3055</v>
      </c>
    </row>
    <row r="5117" spans="1:7" x14ac:dyDescent="0.3">
      <c r="A5117" s="2">
        <v>44123</v>
      </c>
      <c r="B5117" s="3" t="s">
        <v>20</v>
      </c>
      <c r="C5117" s="4" t="s">
        <v>13</v>
      </c>
      <c r="D5117" s="4">
        <v>137</v>
      </c>
      <c r="E5117" s="4" t="s">
        <v>2</v>
      </c>
      <c r="F5117" s="5">
        <v>30.5</v>
      </c>
      <c r="G5117" s="7">
        <v>4178.5</v>
      </c>
    </row>
    <row r="5118" spans="1:7" x14ac:dyDescent="0.3">
      <c r="A5118" s="2">
        <v>44125</v>
      </c>
      <c r="B5118" s="3" t="s">
        <v>20</v>
      </c>
      <c r="C5118" s="4" t="s">
        <v>13</v>
      </c>
      <c r="D5118" s="4">
        <v>500</v>
      </c>
      <c r="E5118" s="4" t="s">
        <v>2</v>
      </c>
      <c r="F5118" s="5">
        <v>23.5</v>
      </c>
      <c r="G5118" s="7">
        <v>11750</v>
      </c>
    </row>
    <row r="5119" spans="1:7" x14ac:dyDescent="0.3">
      <c r="A5119" s="2">
        <v>44125</v>
      </c>
      <c r="B5119" s="3" t="s">
        <v>20</v>
      </c>
      <c r="C5119" s="4" t="s">
        <v>13</v>
      </c>
      <c r="D5119" s="4">
        <v>500</v>
      </c>
      <c r="E5119" s="4" t="s">
        <v>2</v>
      </c>
      <c r="F5119" s="5">
        <v>30.5</v>
      </c>
      <c r="G5119" s="7">
        <v>15250</v>
      </c>
    </row>
    <row r="5120" spans="1:7" x14ac:dyDescent="0.3">
      <c r="A5120" s="2">
        <v>44134</v>
      </c>
      <c r="B5120" s="3" t="s">
        <v>20</v>
      </c>
      <c r="C5120" s="4" t="s">
        <v>13</v>
      </c>
      <c r="D5120" s="4">
        <v>336</v>
      </c>
      <c r="E5120" s="4" t="s">
        <v>2</v>
      </c>
      <c r="F5120" s="5">
        <v>26.5</v>
      </c>
      <c r="G5120" s="7">
        <v>8904</v>
      </c>
    </row>
    <row r="5121" spans="1:7" x14ac:dyDescent="0.3">
      <c r="A5121" s="2">
        <v>44134</v>
      </c>
      <c r="B5121" s="3" t="s">
        <v>20</v>
      </c>
      <c r="C5121" s="4" t="s">
        <v>13</v>
      </c>
      <c r="D5121" s="4">
        <v>370</v>
      </c>
      <c r="E5121" s="4" t="s">
        <v>2</v>
      </c>
      <c r="F5121" s="5">
        <v>23.5</v>
      </c>
      <c r="G5121" s="7">
        <v>8695</v>
      </c>
    </row>
    <row r="5122" spans="1:7" x14ac:dyDescent="0.3">
      <c r="A5122" s="2">
        <v>44134</v>
      </c>
      <c r="B5122" s="3" t="s">
        <v>20</v>
      </c>
      <c r="C5122" s="4" t="s">
        <v>13</v>
      </c>
      <c r="D5122" s="4">
        <v>250</v>
      </c>
      <c r="E5122" s="4" t="s">
        <v>2</v>
      </c>
      <c r="F5122" s="5">
        <v>30.5</v>
      </c>
      <c r="G5122" s="7">
        <v>7625</v>
      </c>
    </row>
    <row r="5123" spans="1:7" x14ac:dyDescent="0.3">
      <c r="A5123" s="2">
        <v>44134</v>
      </c>
      <c r="B5123" s="3" t="s">
        <v>20</v>
      </c>
      <c r="C5123" s="4" t="s">
        <v>13</v>
      </c>
      <c r="D5123" s="4">
        <v>300</v>
      </c>
      <c r="E5123" s="4" t="s">
        <v>2</v>
      </c>
      <c r="F5123" s="5">
        <v>25</v>
      </c>
      <c r="G5123" s="7">
        <v>7500</v>
      </c>
    </row>
    <row r="5124" spans="1:7" x14ac:dyDescent="0.3">
      <c r="A5124" s="2">
        <v>44134</v>
      </c>
      <c r="B5124" s="3" t="s">
        <v>20</v>
      </c>
      <c r="C5124" s="4" t="s">
        <v>15</v>
      </c>
      <c r="D5124" s="4">
        <v>300</v>
      </c>
      <c r="E5124" s="4" t="s">
        <v>2</v>
      </c>
      <c r="F5124" s="5">
        <v>51</v>
      </c>
      <c r="G5124" s="7">
        <v>15300</v>
      </c>
    </row>
    <row r="5125" spans="1:7" x14ac:dyDescent="0.3">
      <c r="A5125" s="2">
        <v>44140</v>
      </c>
      <c r="B5125" s="3" t="s">
        <v>20</v>
      </c>
      <c r="C5125" s="4" t="s">
        <v>13</v>
      </c>
      <c r="D5125" s="4">
        <v>599</v>
      </c>
      <c r="E5125" s="4" t="s">
        <v>2</v>
      </c>
      <c r="F5125" s="5">
        <v>26.5</v>
      </c>
      <c r="G5125" s="7">
        <v>15873.5</v>
      </c>
    </row>
    <row r="5126" spans="1:7" x14ac:dyDescent="0.3">
      <c r="A5126" s="2">
        <v>44140</v>
      </c>
      <c r="B5126" s="3" t="s">
        <v>20</v>
      </c>
      <c r="C5126" s="4" t="s">
        <v>13</v>
      </c>
      <c r="D5126" s="4">
        <v>100</v>
      </c>
      <c r="E5126" s="4" t="s">
        <v>2</v>
      </c>
      <c r="F5126" s="5">
        <v>23.5</v>
      </c>
      <c r="G5126" s="7">
        <v>2350</v>
      </c>
    </row>
    <row r="5127" spans="1:7" x14ac:dyDescent="0.3">
      <c r="A5127" s="2">
        <v>44140</v>
      </c>
      <c r="B5127" s="3" t="s">
        <v>20</v>
      </c>
      <c r="C5127" s="4" t="s">
        <v>13</v>
      </c>
      <c r="D5127" s="4">
        <v>350</v>
      </c>
      <c r="E5127" s="4" t="s">
        <v>2</v>
      </c>
      <c r="F5127" s="5">
        <v>30.5</v>
      </c>
      <c r="G5127" s="7">
        <v>10675</v>
      </c>
    </row>
    <row r="5128" spans="1:7" x14ac:dyDescent="0.3">
      <c r="A5128" s="2">
        <v>44147</v>
      </c>
      <c r="B5128" s="3" t="s">
        <v>20</v>
      </c>
      <c r="C5128" s="4" t="s">
        <v>13</v>
      </c>
      <c r="D5128" s="4">
        <v>200</v>
      </c>
      <c r="E5128" s="4" t="s">
        <v>2</v>
      </c>
      <c r="F5128" s="5">
        <v>25</v>
      </c>
      <c r="G5128" s="7">
        <v>5000</v>
      </c>
    </row>
    <row r="5129" spans="1:7" x14ac:dyDescent="0.3">
      <c r="A5129" s="2">
        <v>44147</v>
      </c>
      <c r="B5129" s="3" t="s">
        <v>20</v>
      </c>
      <c r="C5129" s="4" t="s">
        <v>13</v>
      </c>
      <c r="D5129" s="4">
        <v>252</v>
      </c>
      <c r="E5129" s="4" t="s">
        <v>2</v>
      </c>
      <c r="F5129" s="5">
        <v>70</v>
      </c>
      <c r="G5129" s="7">
        <v>17640</v>
      </c>
    </row>
    <row r="5130" spans="1:7" x14ac:dyDescent="0.3">
      <c r="A5130" s="2">
        <v>44153</v>
      </c>
      <c r="B5130" s="3" t="s">
        <v>20</v>
      </c>
      <c r="C5130" s="4" t="s">
        <v>13</v>
      </c>
      <c r="D5130" s="4">
        <v>550</v>
      </c>
      <c r="E5130" s="4" t="s">
        <v>2</v>
      </c>
      <c r="F5130" s="5">
        <v>26.5</v>
      </c>
      <c r="G5130" s="7">
        <v>14575</v>
      </c>
    </row>
    <row r="5131" spans="1:7" x14ac:dyDescent="0.3">
      <c r="A5131" s="2">
        <v>44153</v>
      </c>
      <c r="B5131" s="3" t="s">
        <v>20</v>
      </c>
      <c r="C5131" s="4" t="s">
        <v>13</v>
      </c>
      <c r="D5131" s="4">
        <v>430</v>
      </c>
      <c r="E5131" s="4" t="s">
        <v>2</v>
      </c>
      <c r="F5131" s="5">
        <v>23.5</v>
      </c>
      <c r="G5131" s="7">
        <v>10105</v>
      </c>
    </row>
    <row r="5132" spans="1:7" x14ac:dyDescent="0.3">
      <c r="A5132" s="2">
        <v>44153</v>
      </c>
      <c r="B5132" s="3" t="s">
        <v>20</v>
      </c>
      <c r="C5132" s="4" t="s">
        <v>13</v>
      </c>
      <c r="D5132" s="4">
        <v>140</v>
      </c>
      <c r="E5132" s="4" t="s">
        <v>2</v>
      </c>
      <c r="F5132" s="5">
        <v>30.5</v>
      </c>
      <c r="G5132" s="7">
        <v>4270</v>
      </c>
    </row>
    <row r="5133" spans="1:7" x14ac:dyDescent="0.3">
      <c r="A5133" s="2">
        <v>44163</v>
      </c>
      <c r="B5133" s="3" t="s">
        <v>20</v>
      </c>
      <c r="C5133" s="4" t="s">
        <v>13</v>
      </c>
      <c r="D5133" s="4">
        <v>320</v>
      </c>
      <c r="E5133" s="4" t="s">
        <v>2</v>
      </c>
      <c r="F5133" s="5">
        <v>70</v>
      </c>
      <c r="G5133" s="7">
        <v>22400</v>
      </c>
    </row>
    <row r="5134" spans="1:7" x14ac:dyDescent="0.3">
      <c r="A5134" s="2">
        <v>44166</v>
      </c>
      <c r="B5134" s="3" t="s">
        <v>20</v>
      </c>
      <c r="C5134" s="4" t="s">
        <v>13</v>
      </c>
      <c r="D5134" s="4">
        <v>32</v>
      </c>
      <c r="E5134" s="4" t="s">
        <v>2</v>
      </c>
      <c r="F5134" s="5">
        <v>70</v>
      </c>
      <c r="G5134" s="7">
        <v>2240</v>
      </c>
    </row>
    <row r="5135" spans="1:7" x14ac:dyDescent="0.3">
      <c r="A5135" s="2">
        <v>44166</v>
      </c>
      <c r="B5135" s="3" t="s">
        <v>20</v>
      </c>
      <c r="C5135" s="4" t="s">
        <v>13</v>
      </c>
      <c r="D5135" s="4">
        <v>500</v>
      </c>
      <c r="E5135" s="4" t="s">
        <v>2</v>
      </c>
      <c r="F5135" s="5">
        <v>25</v>
      </c>
      <c r="G5135" s="7">
        <v>12500</v>
      </c>
    </row>
    <row r="5136" spans="1:7" x14ac:dyDescent="0.3">
      <c r="A5136" s="2">
        <v>44173</v>
      </c>
      <c r="B5136" s="3" t="s">
        <v>20</v>
      </c>
      <c r="C5136" s="4" t="s">
        <v>13</v>
      </c>
      <c r="D5136" s="4">
        <v>300</v>
      </c>
      <c r="E5136" s="4" t="s">
        <v>2</v>
      </c>
      <c r="F5136" s="5">
        <v>26.5</v>
      </c>
      <c r="G5136" s="7">
        <v>7950</v>
      </c>
    </row>
    <row r="5137" spans="1:7" x14ac:dyDescent="0.3">
      <c r="A5137" s="2">
        <v>44173</v>
      </c>
      <c r="B5137" s="3" t="s">
        <v>20</v>
      </c>
      <c r="C5137" s="4" t="s">
        <v>13</v>
      </c>
      <c r="D5137" s="4">
        <v>440</v>
      </c>
      <c r="E5137" s="4" t="s">
        <v>2</v>
      </c>
      <c r="F5137" s="5">
        <v>23.5</v>
      </c>
      <c r="G5137" s="7">
        <v>10340</v>
      </c>
    </row>
    <row r="5138" spans="1:7" x14ac:dyDescent="0.3">
      <c r="A5138" s="2">
        <v>44173</v>
      </c>
      <c r="B5138" s="3" t="s">
        <v>20</v>
      </c>
      <c r="C5138" s="4" t="s">
        <v>13</v>
      </c>
      <c r="D5138" s="4">
        <v>350</v>
      </c>
      <c r="E5138" s="4" t="s">
        <v>2</v>
      </c>
      <c r="F5138" s="5">
        <v>30.5</v>
      </c>
      <c r="G5138" s="7">
        <v>10675</v>
      </c>
    </row>
    <row r="5139" spans="1:7" x14ac:dyDescent="0.3">
      <c r="A5139" s="2">
        <v>44177</v>
      </c>
      <c r="B5139" s="3" t="s">
        <v>20</v>
      </c>
      <c r="C5139" s="4" t="s">
        <v>13</v>
      </c>
      <c r="D5139" s="4">
        <v>405</v>
      </c>
      <c r="E5139" s="4" t="s">
        <v>2</v>
      </c>
      <c r="F5139" s="5">
        <v>79</v>
      </c>
      <c r="G5139" s="7">
        <v>31995</v>
      </c>
    </row>
    <row r="5140" spans="1:7" x14ac:dyDescent="0.3">
      <c r="A5140" s="2">
        <v>44182</v>
      </c>
      <c r="B5140" s="3" t="s">
        <v>20</v>
      </c>
      <c r="C5140" s="4" t="s">
        <v>15</v>
      </c>
      <c r="D5140" s="4">
        <v>420</v>
      </c>
      <c r="E5140" s="4" t="s">
        <v>2</v>
      </c>
      <c r="F5140" s="5">
        <v>60</v>
      </c>
      <c r="G5140" s="7">
        <v>25200</v>
      </c>
    </row>
    <row r="5141" spans="1:7" x14ac:dyDescent="0.3">
      <c r="A5141" s="2">
        <v>44187</v>
      </c>
      <c r="B5141" s="3" t="s">
        <v>20</v>
      </c>
      <c r="C5141" s="4" t="s">
        <v>13</v>
      </c>
      <c r="D5141" s="4">
        <v>500</v>
      </c>
      <c r="E5141" s="4" t="s">
        <v>2</v>
      </c>
      <c r="F5141" s="5">
        <v>35.9</v>
      </c>
      <c r="G5141" s="7">
        <v>17950</v>
      </c>
    </row>
    <row r="5142" spans="1:7" x14ac:dyDescent="0.3">
      <c r="A5142" s="2">
        <v>44187</v>
      </c>
      <c r="B5142" s="3" t="s">
        <v>20</v>
      </c>
      <c r="C5142" s="4" t="s">
        <v>13</v>
      </c>
      <c r="D5142" s="4">
        <v>620</v>
      </c>
      <c r="E5142" s="4" t="s">
        <v>2</v>
      </c>
      <c r="F5142" s="5">
        <v>31.5</v>
      </c>
      <c r="G5142" s="7">
        <v>19530</v>
      </c>
    </row>
    <row r="5143" spans="1:7" x14ac:dyDescent="0.3">
      <c r="A5143" s="2">
        <v>44188</v>
      </c>
      <c r="B5143" s="3" t="s">
        <v>20</v>
      </c>
      <c r="C5143" s="4" t="s">
        <v>15</v>
      </c>
      <c r="D5143" s="4">
        <v>200</v>
      </c>
      <c r="E5143" s="4" t="s">
        <v>2</v>
      </c>
      <c r="F5143" s="5">
        <v>60</v>
      </c>
      <c r="G5143" s="7">
        <v>12000</v>
      </c>
    </row>
    <row r="5144" spans="1:7" x14ac:dyDescent="0.3">
      <c r="A5144" s="2">
        <v>44188</v>
      </c>
      <c r="B5144" s="3" t="s">
        <v>20</v>
      </c>
      <c r="C5144" s="4" t="s">
        <v>13</v>
      </c>
      <c r="D5144" s="4">
        <v>200</v>
      </c>
      <c r="E5144" s="4" t="s">
        <v>2</v>
      </c>
      <c r="F5144" s="5">
        <v>79</v>
      </c>
      <c r="G5144" s="7">
        <v>15800</v>
      </c>
    </row>
    <row r="5145" spans="1:7" x14ac:dyDescent="0.3">
      <c r="A5145" s="2">
        <v>44201</v>
      </c>
      <c r="B5145" s="3" t="s">
        <v>20</v>
      </c>
      <c r="C5145" s="4" t="s">
        <v>15</v>
      </c>
      <c r="D5145" s="4">
        <v>188</v>
      </c>
      <c r="E5145" s="4" t="s">
        <v>2</v>
      </c>
      <c r="F5145" s="5">
        <v>60</v>
      </c>
      <c r="G5145" s="7">
        <v>11280</v>
      </c>
    </row>
    <row r="5146" spans="1:7" x14ac:dyDescent="0.3">
      <c r="A5146" s="2">
        <v>44201</v>
      </c>
      <c r="B5146" s="3" t="s">
        <v>20</v>
      </c>
      <c r="C5146" s="4" t="s">
        <v>13</v>
      </c>
      <c r="D5146" s="4">
        <v>204</v>
      </c>
      <c r="E5146" s="4" t="s">
        <v>2</v>
      </c>
      <c r="F5146" s="5">
        <v>79</v>
      </c>
      <c r="G5146" s="7">
        <v>16116</v>
      </c>
    </row>
    <row r="5147" spans="1:7" x14ac:dyDescent="0.3">
      <c r="A5147" s="2">
        <v>44204</v>
      </c>
      <c r="B5147" s="3" t="s">
        <v>20</v>
      </c>
      <c r="C5147" s="4" t="s">
        <v>13</v>
      </c>
      <c r="D5147" s="4">
        <v>420</v>
      </c>
      <c r="E5147" s="4" t="s">
        <v>2</v>
      </c>
      <c r="F5147" s="5">
        <v>31.5</v>
      </c>
      <c r="G5147" s="7">
        <v>13230</v>
      </c>
    </row>
    <row r="5148" spans="1:7" x14ac:dyDescent="0.3">
      <c r="A5148" s="2">
        <v>44204</v>
      </c>
      <c r="B5148" s="3" t="s">
        <v>20</v>
      </c>
      <c r="C5148" s="4" t="s">
        <v>13</v>
      </c>
      <c r="D5148" s="4">
        <v>400</v>
      </c>
      <c r="E5148" s="4" t="s">
        <v>2</v>
      </c>
      <c r="F5148" s="5">
        <v>27.3</v>
      </c>
      <c r="G5148" s="7">
        <v>10920</v>
      </c>
    </row>
    <row r="5149" spans="1:7" x14ac:dyDescent="0.3">
      <c r="A5149" s="2">
        <v>44215</v>
      </c>
      <c r="B5149" s="3" t="s">
        <v>20</v>
      </c>
      <c r="C5149" s="4" t="s">
        <v>13</v>
      </c>
      <c r="D5149" s="4">
        <v>360</v>
      </c>
      <c r="E5149" s="4" t="s">
        <v>2</v>
      </c>
      <c r="F5149" s="5">
        <v>31.5</v>
      </c>
      <c r="G5149" s="7">
        <v>11340</v>
      </c>
    </row>
    <row r="5150" spans="1:7" x14ac:dyDescent="0.3">
      <c r="A5150" s="2">
        <v>44215</v>
      </c>
      <c r="B5150" s="3" t="s">
        <v>20</v>
      </c>
      <c r="C5150" s="4" t="s">
        <v>13</v>
      </c>
      <c r="D5150" s="4">
        <v>300</v>
      </c>
      <c r="E5150" s="4" t="s">
        <v>2</v>
      </c>
      <c r="F5150" s="5">
        <v>79</v>
      </c>
      <c r="G5150" s="7">
        <v>23700</v>
      </c>
    </row>
    <row r="5151" spans="1:7" x14ac:dyDescent="0.3">
      <c r="A5151" s="2">
        <v>44216</v>
      </c>
      <c r="B5151" s="3" t="s">
        <v>20</v>
      </c>
      <c r="C5151" s="4" t="s">
        <v>13</v>
      </c>
      <c r="D5151" s="4">
        <v>210</v>
      </c>
      <c r="E5151" s="4" t="s">
        <v>2</v>
      </c>
      <c r="F5151" s="5">
        <v>35.9</v>
      </c>
      <c r="G5151" s="7">
        <v>7539</v>
      </c>
    </row>
    <row r="5152" spans="1:7" x14ac:dyDescent="0.3">
      <c r="A5152" s="2">
        <v>44216</v>
      </c>
      <c r="B5152" s="3" t="s">
        <v>20</v>
      </c>
      <c r="C5152" s="4" t="s">
        <v>13</v>
      </c>
      <c r="D5152" s="4">
        <v>300</v>
      </c>
      <c r="E5152" s="4" t="s">
        <v>2</v>
      </c>
      <c r="F5152" s="5">
        <v>31.5</v>
      </c>
      <c r="G5152" s="7">
        <v>9450</v>
      </c>
    </row>
    <row r="5153" spans="1:7" x14ac:dyDescent="0.3">
      <c r="A5153" s="2">
        <v>44224</v>
      </c>
      <c r="B5153" s="3" t="s">
        <v>20</v>
      </c>
      <c r="C5153" s="4" t="s">
        <v>13</v>
      </c>
      <c r="D5153" s="4">
        <v>770</v>
      </c>
      <c r="E5153" s="4" t="s">
        <v>2</v>
      </c>
      <c r="F5153" s="5">
        <v>31.5</v>
      </c>
      <c r="G5153" s="7">
        <v>24255</v>
      </c>
    </row>
    <row r="5154" spans="1:7" x14ac:dyDescent="0.3">
      <c r="A5154" s="2">
        <v>44224</v>
      </c>
      <c r="B5154" s="3" t="s">
        <v>20</v>
      </c>
      <c r="C5154" s="4" t="s">
        <v>13</v>
      </c>
      <c r="D5154" s="4">
        <v>178</v>
      </c>
      <c r="E5154" s="4" t="s">
        <v>2</v>
      </c>
      <c r="F5154" s="5">
        <v>27.3</v>
      </c>
      <c r="G5154" s="7">
        <v>4859.4000000000005</v>
      </c>
    </row>
    <row r="5155" spans="1:7" x14ac:dyDescent="0.3">
      <c r="A5155" s="2">
        <v>44231</v>
      </c>
      <c r="B5155" s="3" t="s">
        <v>20</v>
      </c>
      <c r="C5155" s="4" t="s">
        <v>13</v>
      </c>
      <c r="D5155" s="4">
        <v>523</v>
      </c>
      <c r="E5155" s="4" t="s">
        <v>2</v>
      </c>
      <c r="F5155" s="5">
        <v>27.3</v>
      </c>
      <c r="G5155" s="7">
        <v>14277.9</v>
      </c>
    </row>
    <row r="5156" spans="1:7" x14ac:dyDescent="0.3">
      <c r="A5156" s="2">
        <v>44231</v>
      </c>
      <c r="B5156" s="3" t="s">
        <v>20</v>
      </c>
      <c r="C5156" s="4" t="s">
        <v>13</v>
      </c>
      <c r="D5156" s="4">
        <v>100</v>
      </c>
      <c r="E5156" s="4" t="s">
        <v>2</v>
      </c>
      <c r="F5156" s="5">
        <v>31.5</v>
      </c>
      <c r="G5156" s="7">
        <v>3150</v>
      </c>
    </row>
    <row r="5157" spans="1:7" x14ac:dyDescent="0.3">
      <c r="A5157" s="2">
        <v>44232</v>
      </c>
      <c r="B5157" s="3" t="s">
        <v>20</v>
      </c>
      <c r="C5157" s="4" t="s">
        <v>13</v>
      </c>
      <c r="D5157" s="4">
        <v>300</v>
      </c>
      <c r="E5157" s="4" t="s">
        <v>2</v>
      </c>
      <c r="F5157" s="5">
        <v>79</v>
      </c>
      <c r="G5157" s="7">
        <v>23700</v>
      </c>
    </row>
    <row r="5158" spans="1:7" x14ac:dyDescent="0.3">
      <c r="A5158" s="2">
        <v>44239</v>
      </c>
      <c r="B5158" s="3" t="s">
        <v>20</v>
      </c>
      <c r="C5158" s="4" t="s">
        <v>13</v>
      </c>
      <c r="D5158" s="4">
        <v>600</v>
      </c>
      <c r="E5158" s="4" t="s">
        <v>2</v>
      </c>
      <c r="F5158" s="5">
        <v>31.5</v>
      </c>
      <c r="G5158" s="7">
        <v>18900</v>
      </c>
    </row>
    <row r="5159" spans="1:7" x14ac:dyDescent="0.3">
      <c r="A5159" s="2">
        <v>44239</v>
      </c>
      <c r="B5159" s="3" t="s">
        <v>20</v>
      </c>
      <c r="C5159" s="4" t="s">
        <v>13</v>
      </c>
      <c r="D5159" s="4">
        <v>203</v>
      </c>
      <c r="E5159" s="4" t="s">
        <v>2</v>
      </c>
      <c r="F5159" s="5">
        <v>79</v>
      </c>
      <c r="G5159" s="7">
        <v>16037</v>
      </c>
    </row>
    <row r="5160" spans="1:7" x14ac:dyDescent="0.3">
      <c r="A5160" s="2">
        <v>44242</v>
      </c>
      <c r="B5160" s="3" t="s">
        <v>20</v>
      </c>
      <c r="C5160" s="4" t="s">
        <v>13</v>
      </c>
      <c r="D5160" s="4">
        <v>570</v>
      </c>
      <c r="E5160" s="4" t="s">
        <v>2</v>
      </c>
      <c r="F5160" s="5">
        <v>27.3</v>
      </c>
      <c r="G5160" s="7">
        <v>15561</v>
      </c>
    </row>
    <row r="5161" spans="1:7" x14ac:dyDescent="0.3">
      <c r="A5161" s="2">
        <v>44242</v>
      </c>
      <c r="B5161" s="3" t="s">
        <v>20</v>
      </c>
      <c r="C5161" s="4" t="s">
        <v>13</v>
      </c>
      <c r="D5161" s="4">
        <v>570</v>
      </c>
      <c r="E5161" s="4" t="s">
        <v>2</v>
      </c>
      <c r="F5161" s="5">
        <v>35.9</v>
      </c>
      <c r="G5161" s="7">
        <v>20463</v>
      </c>
    </row>
    <row r="5162" spans="1:7" x14ac:dyDescent="0.3">
      <c r="A5162" s="2">
        <v>44249</v>
      </c>
      <c r="B5162" s="3" t="s">
        <v>20</v>
      </c>
      <c r="C5162" s="4" t="s">
        <v>13</v>
      </c>
      <c r="D5162" s="4">
        <v>300</v>
      </c>
      <c r="E5162" s="4" t="s">
        <v>2</v>
      </c>
      <c r="F5162" s="5">
        <v>31.5</v>
      </c>
      <c r="G5162" s="7">
        <v>9450</v>
      </c>
    </row>
    <row r="5163" spans="1:7" x14ac:dyDescent="0.3">
      <c r="A5163" s="2">
        <v>44249</v>
      </c>
      <c r="B5163" s="3" t="s">
        <v>20</v>
      </c>
      <c r="C5163" s="4" t="s">
        <v>13</v>
      </c>
      <c r="D5163" s="4">
        <v>500</v>
      </c>
      <c r="E5163" s="4" t="s">
        <v>2</v>
      </c>
      <c r="F5163" s="5">
        <v>27.3</v>
      </c>
      <c r="G5163" s="7">
        <v>13650</v>
      </c>
    </row>
    <row r="5164" spans="1:7" x14ac:dyDescent="0.3">
      <c r="A5164" s="2">
        <v>44252</v>
      </c>
      <c r="B5164" s="3" t="s">
        <v>20</v>
      </c>
      <c r="C5164" s="4" t="s">
        <v>13</v>
      </c>
      <c r="D5164" s="4">
        <v>500</v>
      </c>
      <c r="E5164" s="4" t="s">
        <v>2</v>
      </c>
      <c r="F5164" s="5">
        <v>31.5</v>
      </c>
      <c r="G5164" s="7">
        <v>15750</v>
      </c>
    </row>
    <row r="5165" spans="1:7" x14ac:dyDescent="0.3">
      <c r="A5165" s="2">
        <v>44256</v>
      </c>
      <c r="B5165" s="3" t="s">
        <v>20</v>
      </c>
      <c r="C5165" s="4" t="s">
        <v>13</v>
      </c>
      <c r="D5165" s="4">
        <v>500</v>
      </c>
      <c r="E5165" s="4" t="s">
        <v>2</v>
      </c>
      <c r="F5165" s="5">
        <v>79</v>
      </c>
      <c r="G5165" s="7">
        <v>39500</v>
      </c>
    </row>
    <row r="5166" spans="1:7" x14ac:dyDescent="0.3">
      <c r="A5166" s="2">
        <v>44258</v>
      </c>
      <c r="B5166" s="3" t="s">
        <v>20</v>
      </c>
      <c r="C5166" s="4" t="s">
        <v>13</v>
      </c>
      <c r="D5166" s="4">
        <v>360</v>
      </c>
      <c r="E5166" s="4" t="s">
        <v>2</v>
      </c>
      <c r="F5166" s="5">
        <v>31.5</v>
      </c>
      <c r="G5166" s="7">
        <v>11340</v>
      </c>
    </row>
    <row r="5167" spans="1:7" x14ac:dyDescent="0.3">
      <c r="A5167" s="2">
        <v>44258</v>
      </c>
      <c r="B5167" s="3" t="s">
        <v>20</v>
      </c>
      <c r="C5167" s="4" t="s">
        <v>13</v>
      </c>
      <c r="D5167" s="4">
        <v>200</v>
      </c>
      <c r="E5167" s="4" t="s">
        <v>2</v>
      </c>
      <c r="F5167" s="5">
        <v>27.3</v>
      </c>
      <c r="G5167" s="7">
        <v>5460</v>
      </c>
    </row>
    <row r="5168" spans="1:7" x14ac:dyDescent="0.3">
      <c r="A5168" s="2">
        <v>44258</v>
      </c>
      <c r="B5168" s="3" t="s">
        <v>20</v>
      </c>
      <c r="C5168" s="4" t="s">
        <v>13</v>
      </c>
      <c r="D5168" s="4">
        <v>250</v>
      </c>
      <c r="E5168" s="4" t="s">
        <v>2</v>
      </c>
      <c r="F5168" s="5">
        <v>79</v>
      </c>
      <c r="G5168" s="7">
        <v>19750</v>
      </c>
    </row>
    <row r="5169" spans="1:7" x14ac:dyDescent="0.3">
      <c r="A5169" s="2">
        <v>44259</v>
      </c>
      <c r="B5169" s="3" t="s">
        <v>20</v>
      </c>
      <c r="C5169" s="4" t="s">
        <v>13</v>
      </c>
      <c r="D5169" s="4">
        <v>380</v>
      </c>
      <c r="E5169" s="4" t="s">
        <v>2</v>
      </c>
      <c r="F5169" s="5">
        <v>31.5</v>
      </c>
      <c r="G5169" s="7">
        <v>11970</v>
      </c>
    </row>
    <row r="5170" spans="1:7" x14ac:dyDescent="0.3">
      <c r="A5170" s="2">
        <v>44259</v>
      </c>
      <c r="B5170" s="3" t="s">
        <v>20</v>
      </c>
      <c r="C5170" s="4" t="s">
        <v>13</v>
      </c>
      <c r="D5170" s="4">
        <v>376</v>
      </c>
      <c r="E5170" s="4" t="s">
        <v>2</v>
      </c>
      <c r="F5170" s="5">
        <v>27.3</v>
      </c>
      <c r="G5170" s="7">
        <v>10264.800000000001</v>
      </c>
    </row>
    <row r="5171" spans="1:7" x14ac:dyDescent="0.3">
      <c r="A5171" s="2">
        <v>44259</v>
      </c>
      <c r="B5171" s="3" t="s">
        <v>20</v>
      </c>
      <c r="C5171" s="4" t="s">
        <v>13</v>
      </c>
      <c r="D5171" s="4">
        <v>570</v>
      </c>
      <c r="E5171" s="4" t="s">
        <v>2</v>
      </c>
      <c r="F5171" s="5">
        <v>35.9</v>
      </c>
      <c r="G5171" s="7">
        <v>20463</v>
      </c>
    </row>
    <row r="5172" spans="1:7" x14ac:dyDescent="0.3">
      <c r="A5172" s="2">
        <v>44268</v>
      </c>
      <c r="B5172" s="3" t="s">
        <v>20</v>
      </c>
      <c r="C5172" s="4" t="s">
        <v>13</v>
      </c>
      <c r="D5172" s="4">
        <v>300</v>
      </c>
      <c r="E5172" s="4" t="s">
        <v>2</v>
      </c>
      <c r="F5172" s="5">
        <v>39.5</v>
      </c>
      <c r="G5172" s="7">
        <v>11850</v>
      </c>
    </row>
    <row r="5173" spans="1:7" x14ac:dyDescent="0.3">
      <c r="A5173" s="2">
        <v>44268</v>
      </c>
      <c r="B5173" s="3" t="s">
        <v>20</v>
      </c>
      <c r="C5173" s="4" t="s">
        <v>13</v>
      </c>
      <c r="D5173" s="4">
        <v>300</v>
      </c>
      <c r="E5173" s="4" t="s">
        <v>2</v>
      </c>
      <c r="F5173" s="5">
        <v>34.5</v>
      </c>
      <c r="G5173" s="7">
        <v>10350</v>
      </c>
    </row>
    <row r="5174" spans="1:7" x14ac:dyDescent="0.3">
      <c r="A5174" s="2">
        <v>44268</v>
      </c>
      <c r="B5174" s="3" t="s">
        <v>20</v>
      </c>
      <c r="C5174" s="4" t="s">
        <v>13</v>
      </c>
      <c r="D5174" s="4">
        <v>400</v>
      </c>
      <c r="E5174" s="4" t="s">
        <v>2</v>
      </c>
      <c r="F5174" s="5">
        <v>30</v>
      </c>
      <c r="G5174" s="7">
        <v>12000</v>
      </c>
    </row>
    <row r="5175" spans="1:7" x14ac:dyDescent="0.3">
      <c r="A5175" s="2">
        <v>44268</v>
      </c>
      <c r="B5175" s="3" t="s">
        <v>20</v>
      </c>
      <c r="C5175" s="4" t="s">
        <v>13</v>
      </c>
      <c r="D5175" s="4">
        <v>150</v>
      </c>
      <c r="E5175" s="4" t="s">
        <v>2</v>
      </c>
      <c r="F5175" s="5">
        <v>85</v>
      </c>
      <c r="G5175" s="7">
        <v>12750</v>
      </c>
    </row>
    <row r="5176" spans="1:7" x14ac:dyDescent="0.3">
      <c r="A5176" s="2">
        <v>44277</v>
      </c>
      <c r="B5176" s="3" t="s">
        <v>20</v>
      </c>
      <c r="C5176" s="4" t="s">
        <v>13</v>
      </c>
      <c r="D5176" s="4">
        <v>102</v>
      </c>
      <c r="E5176" s="4" t="s">
        <v>2</v>
      </c>
      <c r="F5176" s="5">
        <v>79</v>
      </c>
      <c r="G5176" s="7">
        <v>8058</v>
      </c>
    </row>
    <row r="5177" spans="1:7" x14ac:dyDescent="0.3">
      <c r="A5177" s="2">
        <v>44277</v>
      </c>
      <c r="B5177" s="3" t="s">
        <v>20</v>
      </c>
      <c r="C5177" s="4" t="s">
        <v>15</v>
      </c>
      <c r="D5177" s="4">
        <v>251</v>
      </c>
      <c r="E5177" s="4" t="s">
        <v>2</v>
      </c>
      <c r="F5177" s="5">
        <v>67</v>
      </c>
      <c r="G5177" s="7">
        <v>16817</v>
      </c>
    </row>
    <row r="5178" spans="1:7" x14ac:dyDescent="0.3">
      <c r="A5178" s="2">
        <v>44277</v>
      </c>
      <c r="B5178" s="3" t="s">
        <v>20</v>
      </c>
      <c r="C5178" s="4" t="s">
        <v>13</v>
      </c>
      <c r="D5178" s="4">
        <v>403</v>
      </c>
      <c r="E5178" s="4" t="s">
        <v>2</v>
      </c>
      <c r="F5178" s="5">
        <v>85</v>
      </c>
      <c r="G5178" s="7">
        <v>34255</v>
      </c>
    </row>
    <row r="5179" spans="1:7" x14ac:dyDescent="0.3">
      <c r="A5179" s="2">
        <v>44286</v>
      </c>
      <c r="B5179" s="3" t="s">
        <v>20</v>
      </c>
      <c r="C5179" s="4" t="s">
        <v>13</v>
      </c>
      <c r="D5179" s="4">
        <v>400</v>
      </c>
      <c r="E5179" s="4" t="s">
        <v>2</v>
      </c>
      <c r="F5179" s="5">
        <v>85</v>
      </c>
      <c r="G5179" s="7">
        <v>34000</v>
      </c>
    </row>
    <row r="5180" spans="1:7" x14ac:dyDescent="0.3">
      <c r="A5180" s="2">
        <v>44289</v>
      </c>
      <c r="B5180" s="3" t="s">
        <v>20</v>
      </c>
      <c r="C5180" s="4" t="s">
        <v>13</v>
      </c>
      <c r="D5180" s="4">
        <v>500</v>
      </c>
      <c r="E5180" s="4" t="s">
        <v>2</v>
      </c>
      <c r="F5180" s="5">
        <v>34.5</v>
      </c>
      <c r="G5180" s="7">
        <v>17250</v>
      </c>
    </row>
    <row r="5181" spans="1:7" x14ac:dyDescent="0.3">
      <c r="A5181" s="2">
        <v>44289</v>
      </c>
      <c r="B5181" s="3" t="s">
        <v>20</v>
      </c>
      <c r="C5181" s="4" t="s">
        <v>13</v>
      </c>
      <c r="D5181" s="4">
        <v>400</v>
      </c>
      <c r="E5181" s="4" t="s">
        <v>2</v>
      </c>
      <c r="F5181" s="5">
        <v>30</v>
      </c>
      <c r="G5181" s="7">
        <v>12000</v>
      </c>
    </row>
    <row r="5182" spans="1:7" x14ac:dyDescent="0.3">
      <c r="A5182" s="2">
        <v>44289</v>
      </c>
      <c r="B5182" s="3" t="s">
        <v>20</v>
      </c>
      <c r="C5182" s="4" t="s">
        <v>13</v>
      </c>
      <c r="D5182" s="4">
        <v>300</v>
      </c>
      <c r="E5182" s="4" t="s">
        <v>2</v>
      </c>
      <c r="F5182" s="5">
        <v>39.5</v>
      </c>
      <c r="G5182" s="7">
        <v>11850</v>
      </c>
    </row>
    <row r="5183" spans="1:7" x14ac:dyDescent="0.3">
      <c r="A5183" s="2">
        <v>44293</v>
      </c>
      <c r="B5183" s="3" t="s">
        <v>20</v>
      </c>
      <c r="C5183" s="4" t="s">
        <v>13</v>
      </c>
      <c r="D5183" s="4">
        <v>520</v>
      </c>
      <c r="E5183" s="4" t="s">
        <v>2</v>
      </c>
      <c r="F5183" s="5">
        <v>34.5</v>
      </c>
      <c r="G5183" s="7">
        <v>17940</v>
      </c>
    </row>
    <row r="5184" spans="1:7" x14ac:dyDescent="0.3">
      <c r="A5184" s="2">
        <v>44293</v>
      </c>
      <c r="B5184" s="3" t="s">
        <v>20</v>
      </c>
      <c r="C5184" s="4" t="s">
        <v>13</v>
      </c>
      <c r="D5184" s="4">
        <v>300</v>
      </c>
      <c r="E5184" s="4" t="s">
        <v>2</v>
      </c>
      <c r="F5184" s="5">
        <v>30</v>
      </c>
      <c r="G5184" s="7">
        <v>9000</v>
      </c>
    </row>
    <row r="5185" spans="1:7" x14ac:dyDescent="0.3">
      <c r="A5185" s="2">
        <v>44293</v>
      </c>
      <c r="B5185" s="3" t="s">
        <v>20</v>
      </c>
      <c r="C5185" s="4" t="s">
        <v>13</v>
      </c>
      <c r="D5185" s="4">
        <v>350</v>
      </c>
      <c r="E5185" s="4" t="s">
        <v>2</v>
      </c>
      <c r="F5185" s="5">
        <v>39.5</v>
      </c>
      <c r="G5185" s="7">
        <v>13825</v>
      </c>
    </row>
    <row r="5186" spans="1:7" x14ac:dyDescent="0.3">
      <c r="A5186" s="2">
        <v>44295</v>
      </c>
      <c r="B5186" s="3" t="s">
        <v>20</v>
      </c>
      <c r="C5186" s="4" t="s">
        <v>13</v>
      </c>
      <c r="D5186" s="4">
        <v>500</v>
      </c>
      <c r="E5186" s="4" t="s">
        <v>2</v>
      </c>
      <c r="F5186" s="5">
        <v>34.5</v>
      </c>
      <c r="G5186" s="7">
        <v>17250</v>
      </c>
    </row>
    <row r="5187" spans="1:7" x14ac:dyDescent="0.3">
      <c r="A5187" s="2">
        <v>44295</v>
      </c>
      <c r="B5187" s="3" t="s">
        <v>20</v>
      </c>
      <c r="C5187" s="4" t="s">
        <v>13</v>
      </c>
      <c r="D5187" s="4">
        <v>325</v>
      </c>
      <c r="E5187" s="4" t="s">
        <v>2</v>
      </c>
      <c r="F5187" s="5">
        <v>85</v>
      </c>
      <c r="G5187" s="7">
        <v>27625</v>
      </c>
    </row>
    <row r="5188" spans="1:7" x14ac:dyDescent="0.3">
      <c r="A5188" s="2">
        <v>44302</v>
      </c>
      <c r="B5188" s="3" t="s">
        <v>20</v>
      </c>
      <c r="C5188" s="4" t="s">
        <v>13</v>
      </c>
      <c r="D5188" s="4">
        <v>470</v>
      </c>
      <c r="E5188" s="4" t="s">
        <v>2</v>
      </c>
      <c r="F5188" s="5">
        <v>85</v>
      </c>
      <c r="G5188" s="7">
        <v>39950</v>
      </c>
    </row>
    <row r="5189" spans="1:7" x14ac:dyDescent="0.3">
      <c r="A5189" s="2">
        <v>44305</v>
      </c>
      <c r="B5189" s="3" t="s">
        <v>20</v>
      </c>
      <c r="C5189" s="4" t="s">
        <v>13</v>
      </c>
      <c r="D5189" s="4">
        <v>450</v>
      </c>
      <c r="E5189" s="4" t="s">
        <v>2</v>
      </c>
      <c r="F5189" s="5">
        <v>34.5</v>
      </c>
      <c r="G5189" s="7">
        <v>15525</v>
      </c>
    </row>
    <row r="5190" spans="1:7" x14ac:dyDescent="0.3">
      <c r="A5190" s="2">
        <v>44305</v>
      </c>
      <c r="B5190" s="3" t="s">
        <v>20</v>
      </c>
      <c r="C5190" s="4" t="s">
        <v>13</v>
      </c>
      <c r="D5190" s="4">
        <v>400</v>
      </c>
      <c r="E5190" s="4" t="s">
        <v>2</v>
      </c>
      <c r="F5190" s="5">
        <v>30</v>
      </c>
      <c r="G5190" s="7">
        <v>12000</v>
      </c>
    </row>
    <row r="5191" spans="1:7" x14ac:dyDescent="0.3">
      <c r="A5191" s="2">
        <v>44305</v>
      </c>
      <c r="B5191" s="3" t="s">
        <v>20</v>
      </c>
      <c r="C5191" s="4" t="s">
        <v>13</v>
      </c>
      <c r="D5191" s="4">
        <v>400</v>
      </c>
      <c r="E5191" s="4" t="s">
        <v>2</v>
      </c>
      <c r="F5191" s="5">
        <v>39.5</v>
      </c>
      <c r="G5191" s="7">
        <v>15800</v>
      </c>
    </row>
    <row r="5192" spans="1:7" x14ac:dyDescent="0.3">
      <c r="A5192" s="2">
        <v>44310</v>
      </c>
      <c r="B5192" s="3" t="s">
        <v>20</v>
      </c>
      <c r="C5192" s="4" t="s">
        <v>13</v>
      </c>
      <c r="D5192" s="4">
        <v>240</v>
      </c>
      <c r="E5192" s="4" t="s">
        <v>2</v>
      </c>
      <c r="F5192" s="5">
        <v>34.5</v>
      </c>
      <c r="G5192" s="7">
        <v>8280</v>
      </c>
    </row>
    <row r="5193" spans="1:7" x14ac:dyDescent="0.3">
      <c r="A5193" s="2">
        <v>44310</v>
      </c>
      <c r="B5193" s="3" t="s">
        <v>20</v>
      </c>
      <c r="C5193" s="4" t="s">
        <v>13</v>
      </c>
      <c r="D5193" s="4">
        <v>240</v>
      </c>
      <c r="E5193" s="4" t="s">
        <v>2</v>
      </c>
      <c r="F5193" s="5">
        <v>30</v>
      </c>
      <c r="G5193" s="7">
        <v>7200</v>
      </c>
    </row>
    <row r="5194" spans="1:7" x14ac:dyDescent="0.3">
      <c r="A5194" s="2">
        <v>44310</v>
      </c>
      <c r="B5194" s="3" t="s">
        <v>20</v>
      </c>
      <c r="C5194" s="4" t="s">
        <v>13</v>
      </c>
      <c r="D5194" s="4">
        <v>295</v>
      </c>
      <c r="E5194" s="4" t="s">
        <v>2</v>
      </c>
      <c r="F5194" s="5">
        <v>85</v>
      </c>
      <c r="G5194" s="7">
        <v>25075</v>
      </c>
    </row>
    <row r="5195" spans="1:7" x14ac:dyDescent="0.3">
      <c r="A5195" s="2">
        <v>44314</v>
      </c>
      <c r="B5195" s="3" t="s">
        <v>20</v>
      </c>
      <c r="C5195" s="4" t="s">
        <v>13</v>
      </c>
      <c r="D5195" s="4">
        <v>300</v>
      </c>
      <c r="E5195" s="4" t="s">
        <v>2</v>
      </c>
      <c r="F5195" s="5">
        <v>34.5</v>
      </c>
      <c r="G5195" s="7">
        <v>10350</v>
      </c>
    </row>
    <row r="5196" spans="1:7" x14ac:dyDescent="0.3">
      <c r="A5196" s="2">
        <v>44314</v>
      </c>
      <c r="B5196" s="3" t="s">
        <v>20</v>
      </c>
      <c r="C5196" s="4" t="s">
        <v>13</v>
      </c>
      <c r="D5196" s="4">
        <v>250</v>
      </c>
      <c r="E5196" s="4" t="s">
        <v>2</v>
      </c>
      <c r="F5196" s="5">
        <v>85</v>
      </c>
      <c r="G5196" s="7">
        <v>21250</v>
      </c>
    </row>
    <row r="5197" spans="1:7" x14ac:dyDescent="0.3">
      <c r="A5197" s="2">
        <v>44320</v>
      </c>
      <c r="B5197" s="3" t="s">
        <v>20</v>
      </c>
      <c r="C5197" s="4" t="s">
        <v>13</v>
      </c>
      <c r="D5197" s="4">
        <v>528</v>
      </c>
      <c r="E5197" s="4" t="s">
        <v>2</v>
      </c>
      <c r="F5197" s="5">
        <v>67</v>
      </c>
      <c r="G5197" s="7">
        <v>35376</v>
      </c>
    </row>
    <row r="5198" spans="1:7" x14ac:dyDescent="0.3">
      <c r="A5198" s="2">
        <v>44352</v>
      </c>
      <c r="B5198" s="3" t="s">
        <v>20</v>
      </c>
      <c r="C5198" s="4" t="s">
        <v>13</v>
      </c>
      <c r="D5198" s="4">
        <v>300</v>
      </c>
      <c r="E5198" s="4" t="s">
        <v>2</v>
      </c>
      <c r="F5198" s="5">
        <v>34.5</v>
      </c>
      <c r="G5198" s="7">
        <v>10350</v>
      </c>
    </row>
    <row r="5199" spans="1:7" x14ac:dyDescent="0.3">
      <c r="A5199" s="2">
        <v>44352</v>
      </c>
      <c r="B5199" s="3" t="s">
        <v>20</v>
      </c>
      <c r="C5199" s="4" t="s">
        <v>13</v>
      </c>
      <c r="D5199" s="4">
        <v>346</v>
      </c>
      <c r="E5199" s="4" t="s">
        <v>2</v>
      </c>
      <c r="F5199" s="5">
        <v>85</v>
      </c>
      <c r="G5199" s="7">
        <v>29410</v>
      </c>
    </row>
    <row r="5200" spans="1:7" x14ac:dyDescent="0.3">
      <c r="A5200" s="2">
        <v>44356</v>
      </c>
      <c r="B5200" s="3" t="s">
        <v>20</v>
      </c>
      <c r="C5200" s="4" t="s">
        <v>13</v>
      </c>
      <c r="D5200" s="4">
        <v>550</v>
      </c>
      <c r="E5200" s="4" t="s">
        <v>2</v>
      </c>
      <c r="F5200" s="5">
        <v>34.5</v>
      </c>
      <c r="G5200" s="7">
        <v>18975</v>
      </c>
    </row>
    <row r="5201" spans="1:7" x14ac:dyDescent="0.3">
      <c r="A5201" s="2">
        <v>44356</v>
      </c>
      <c r="B5201" s="3" t="s">
        <v>20</v>
      </c>
      <c r="C5201" s="4" t="s">
        <v>13</v>
      </c>
      <c r="D5201" s="4">
        <v>200</v>
      </c>
      <c r="E5201" s="4" t="s">
        <v>2</v>
      </c>
      <c r="F5201" s="5">
        <v>30</v>
      </c>
      <c r="G5201" s="7">
        <v>6000</v>
      </c>
    </row>
    <row r="5202" spans="1:7" x14ac:dyDescent="0.3">
      <c r="A5202" s="2">
        <v>44356</v>
      </c>
      <c r="B5202" s="3" t="s">
        <v>20</v>
      </c>
      <c r="C5202" s="4" t="s">
        <v>13</v>
      </c>
      <c r="D5202" s="4">
        <v>135</v>
      </c>
      <c r="E5202" s="4" t="s">
        <v>2</v>
      </c>
      <c r="F5202" s="5">
        <v>85</v>
      </c>
      <c r="G5202" s="7">
        <v>11475</v>
      </c>
    </row>
    <row r="5203" spans="1:7" x14ac:dyDescent="0.3">
      <c r="A5203" s="2">
        <v>44371</v>
      </c>
      <c r="B5203" s="3" t="s">
        <v>20</v>
      </c>
      <c r="C5203" s="4" t="s">
        <v>13</v>
      </c>
      <c r="D5203" s="4">
        <v>400</v>
      </c>
      <c r="E5203" s="4" t="s">
        <v>2</v>
      </c>
      <c r="F5203" s="5">
        <v>34.5</v>
      </c>
      <c r="G5203" s="7">
        <v>13800</v>
      </c>
    </row>
    <row r="5204" spans="1:7" x14ac:dyDescent="0.3">
      <c r="A5204" s="2">
        <v>44371</v>
      </c>
      <c r="B5204" s="3" t="s">
        <v>20</v>
      </c>
      <c r="C5204" s="4" t="s">
        <v>13</v>
      </c>
      <c r="D5204" s="4">
        <v>200</v>
      </c>
      <c r="E5204" s="4" t="s">
        <v>2</v>
      </c>
      <c r="F5204" s="5">
        <v>30</v>
      </c>
      <c r="G5204" s="7">
        <v>6000</v>
      </c>
    </row>
    <row r="5205" spans="1:7" x14ac:dyDescent="0.3">
      <c r="A5205" s="2">
        <v>44371</v>
      </c>
      <c r="B5205" s="3" t="s">
        <v>20</v>
      </c>
      <c r="C5205" s="4" t="s">
        <v>13</v>
      </c>
      <c r="D5205" s="4">
        <v>350</v>
      </c>
      <c r="E5205" s="4" t="s">
        <v>2</v>
      </c>
      <c r="F5205" s="5">
        <v>67</v>
      </c>
      <c r="G5205" s="7">
        <v>23450</v>
      </c>
    </row>
    <row r="5206" spans="1:7" x14ac:dyDescent="0.3">
      <c r="A5206" s="2">
        <v>44378</v>
      </c>
      <c r="B5206" s="3" t="s">
        <v>20</v>
      </c>
      <c r="C5206" s="4" t="s">
        <v>13</v>
      </c>
      <c r="D5206" s="4">
        <v>500</v>
      </c>
      <c r="E5206" s="4" t="s">
        <v>2</v>
      </c>
      <c r="F5206" s="5">
        <v>85</v>
      </c>
      <c r="G5206" s="7">
        <v>42500</v>
      </c>
    </row>
    <row r="5207" spans="1:7" x14ac:dyDescent="0.3">
      <c r="A5207" s="2">
        <v>44383</v>
      </c>
      <c r="B5207" s="3" t="s">
        <v>20</v>
      </c>
      <c r="C5207" s="4" t="s">
        <v>13</v>
      </c>
      <c r="D5207" s="4">
        <v>104</v>
      </c>
      <c r="E5207" s="4" t="s">
        <v>2</v>
      </c>
      <c r="F5207" s="5">
        <v>85</v>
      </c>
      <c r="G5207" s="7">
        <v>8840</v>
      </c>
    </row>
    <row r="5208" spans="1:7" x14ac:dyDescent="0.3">
      <c r="A5208" s="2">
        <v>44383</v>
      </c>
      <c r="B5208" s="3" t="s">
        <v>20</v>
      </c>
      <c r="C5208" s="4" t="s">
        <v>13</v>
      </c>
      <c r="D5208" s="4">
        <v>800</v>
      </c>
      <c r="E5208" s="4" t="s">
        <v>2</v>
      </c>
      <c r="F5208" s="5">
        <v>34.5</v>
      </c>
      <c r="G5208" s="7">
        <v>27600</v>
      </c>
    </row>
    <row r="5209" spans="1:7" x14ac:dyDescent="0.3">
      <c r="A5209" s="2">
        <v>44383</v>
      </c>
      <c r="B5209" s="3" t="s">
        <v>20</v>
      </c>
      <c r="C5209" s="4" t="s">
        <v>13</v>
      </c>
      <c r="D5209" s="4">
        <v>135</v>
      </c>
      <c r="E5209" s="4" t="s">
        <v>2</v>
      </c>
      <c r="F5209" s="5">
        <v>67</v>
      </c>
      <c r="G5209" s="7">
        <v>9045</v>
      </c>
    </row>
    <row r="5210" spans="1:7" x14ac:dyDescent="0.3">
      <c r="A5210" s="2">
        <v>44391</v>
      </c>
      <c r="B5210" s="3" t="s">
        <v>20</v>
      </c>
      <c r="C5210" s="4" t="s">
        <v>13</v>
      </c>
      <c r="D5210" s="4">
        <v>300</v>
      </c>
      <c r="E5210" s="4" t="s">
        <v>2</v>
      </c>
      <c r="F5210" s="5">
        <v>39.5</v>
      </c>
      <c r="G5210" s="7">
        <v>11850</v>
      </c>
    </row>
    <row r="5211" spans="1:7" x14ac:dyDescent="0.3">
      <c r="A5211" s="2">
        <v>44391</v>
      </c>
      <c r="B5211" s="3" t="s">
        <v>20</v>
      </c>
      <c r="C5211" s="4" t="s">
        <v>13</v>
      </c>
      <c r="D5211" s="4">
        <v>200</v>
      </c>
      <c r="E5211" s="4" t="s">
        <v>2</v>
      </c>
      <c r="F5211" s="5">
        <v>30</v>
      </c>
      <c r="G5211" s="7">
        <v>6000</v>
      </c>
    </row>
    <row r="5212" spans="1:7" x14ac:dyDescent="0.3">
      <c r="A5212" s="2">
        <v>44391</v>
      </c>
      <c r="B5212" s="3" t="s">
        <v>20</v>
      </c>
      <c r="C5212" s="4" t="s">
        <v>13</v>
      </c>
      <c r="D5212" s="4">
        <v>300</v>
      </c>
      <c r="E5212" s="4" t="s">
        <v>2</v>
      </c>
      <c r="F5212" s="5">
        <v>85</v>
      </c>
      <c r="G5212" s="7">
        <v>25500</v>
      </c>
    </row>
    <row r="5213" spans="1:7" x14ac:dyDescent="0.3">
      <c r="A5213" s="2">
        <v>44394</v>
      </c>
      <c r="B5213" s="3" t="s">
        <v>20</v>
      </c>
      <c r="C5213" s="4" t="s">
        <v>13</v>
      </c>
      <c r="D5213" s="4">
        <v>500</v>
      </c>
      <c r="E5213" s="4" t="s">
        <v>2</v>
      </c>
      <c r="F5213" s="5">
        <v>85</v>
      </c>
      <c r="G5213" s="7">
        <v>42500</v>
      </c>
    </row>
    <row r="5214" spans="1:7" x14ac:dyDescent="0.3">
      <c r="A5214" s="2">
        <v>44394</v>
      </c>
      <c r="B5214" s="3" t="s">
        <v>20</v>
      </c>
      <c r="C5214" s="4" t="s">
        <v>13</v>
      </c>
      <c r="D5214" s="4">
        <v>300</v>
      </c>
      <c r="E5214" s="4" t="s">
        <v>2</v>
      </c>
      <c r="F5214" s="5">
        <v>60</v>
      </c>
      <c r="G5214" s="7">
        <v>18000</v>
      </c>
    </row>
    <row r="5215" spans="1:7" x14ac:dyDescent="0.3">
      <c r="A5215" s="2">
        <v>44394</v>
      </c>
      <c r="B5215" s="3" t="s">
        <v>20</v>
      </c>
      <c r="C5215" s="4" t="s">
        <v>13</v>
      </c>
      <c r="D5215" s="4">
        <v>250</v>
      </c>
      <c r="E5215" s="4" t="s">
        <v>2</v>
      </c>
      <c r="F5215" s="5">
        <v>67</v>
      </c>
      <c r="G5215" s="7">
        <v>16750</v>
      </c>
    </row>
    <row r="5216" spans="1:7" x14ac:dyDescent="0.3">
      <c r="A5216" s="2">
        <v>44398</v>
      </c>
      <c r="B5216" s="3" t="s">
        <v>20</v>
      </c>
      <c r="C5216" s="4" t="s">
        <v>13</v>
      </c>
      <c r="D5216" s="4">
        <v>300</v>
      </c>
      <c r="E5216" s="4" t="s">
        <v>2</v>
      </c>
      <c r="F5216" s="5">
        <v>67</v>
      </c>
      <c r="G5216" s="7">
        <v>20100</v>
      </c>
    </row>
    <row r="5217" spans="1:7" x14ac:dyDescent="0.3">
      <c r="A5217" s="2">
        <v>44405</v>
      </c>
      <c r="B5217" s="3" t="s">
        <v>20</v>
      </c>
      <c r="C5217" s="4" t="s">
        <v>13</v>
      </c>
      <c r="D5217" s="4">
        <v>400</v>
      </c>
      <c r="E5217" s="4" t="s">
        <v>2</v>
      </c>
      <c r="F5217" s="5">
        <v>34.5</v>
      </c>
      <c r="G5217" s="7">
        <v>13800</v>
      </c>
    </row>
    <row r="5218" spans="1:7" x14ac:dyDescent="0.3">
      <c r="A5218" s="2">
        <v>44405</v>
      </c>
      <c r="B5218" s="3" t="s">
        <v>20</v>
      </c>
      <c r="C5218" s="4" t="s">
        <v>13</v>
      </c>
      <c r="D5218" s="4">
        <v>200</v>
      </c>
      <c r="E5218" s="4" t="s">
        <v>2</v>
      </c>
      <c r="F5218" s="5">
        <v>30</v>
      </c>
      <c r="G5218" s="7">
        <v>6000</v>
      </c>
    </row>
    <row r="5219" spans="1:7" x14ac:dyDescent="0.3">
      <c r="A5219" s="2">
        <v>44405</v>
      </c>
      <c r="B5219" s="3" t="s">
        <v>20</v>
      </c>
      <c r="C5219" s="4" t="s">
        <v>13</v>
      </c>
      <c r="D5219" s="4">
        <v>275</v>
      </c>
      <c r="E5219" s="4" t="s">
        <v>2</v>
      </c>
      <c r="F5219" s="5">
        <v>85</v>
      </c>
      <c r="G5219" s="7">
        <v>23375</v>
      </c>
    </row>
    <row r="5220" spans="1:7" x14ac:dyDescent="0.3">
      <c r="A5220" s="2">
        <v>44414</v>
      </c>
      <c r="B5220" s="3" t="s">
        <v>20</v>
      </c>
      <c r="C5220" s="4" t="s">
        <v>13</v>
      </c>
      <c r="D5220" s="4">
        <v>500</v>
      </c>
      <c r="E5220" s="4" t="s">
        <v>2</v>
      </c>
      <c r="F5220" s="5">
        <v>34.5</v>
      </c>
      <c r="G5220" s="7">
        <v>17250</v>
      </c>
    </row>
    <row r="5221" spans="1:7" x14ac:dyDescent="0.3">
      <c r="A5221" s="2">
        <v>44414</v>
      </c>
      <c r="B5221" s="3" t="s">
        <v>20</v>
      </c>
      <c r="C5221" s="4" t="s">
        <v>13</v>
      </c>
      <c r="D5221" s="4">
        <v>440</v>
      </c>
      <c r="E5221" s="4" t="s">
        <v>2</v>
      </c>
      <c r="F5221" s="5">
        <v>30</v>
      </c>
      <c r="G5221" s="7">
        <v>13200</v>
      </c>
    </row>
    <row r="5222" spans="1:7" x14ac:dyDescent="0.3">
      <c r="A5222" s="2">
        <v>44414</v>
      </c>
      <c r="B5222" s="3" t="s">
        <v>20</v>
      </c>
      <c r="C5222" s="4" t="s">
        <v>13</v>
      </c>
      <c r="D5222" s="4">
        <v>300</v>
      </c>
      <c r="E5222" s="4" t="s">
        <v>2</v>
      </c>
      <c r="F5222" s="5">
        <v>39.5</v>
      </c>
      <c r="G5222" s="7">
        <v>11850</v>
      </c>
    </row>
    <row r="5223" spans="1:7" x14ac:dyDescent="0.3">
      <c r="A5223" s="2">
        <v>44418</v>
      </c>
      <c r="B5223" s="3" t="s">
        <v>20</v>
      </c>
      <c r="C5223" s="4" t="s">
        <v>13</v>
      </c>
      <c r="D5223" s="4">
        <v>200</v>
      </c>
      <c r="E5223" s="4" t="s">
        <v>2</v>
      </c>
      <c r="F5223" s="5">
        <v>82.5</v>
      </c>
      <c r="G5223" s="7">
        <v>16500</v>
      </c>
    </row>
    <row r="5224" spans="1:7" x14ac:dyDescent="0.3">
      <c r="A5224" s="2">
        <v>44418</v>
      </c>
      <c r="B5224" s="3" t="s">
        <v>20</v>
      </c>
      <c r="C5224" s="4" t="s">
        <v>13</v>
      </c>
      <c r="D5224" s="4">
        <v>301</v>
      </c>
      <c r="E5224" s="4" t="s">
        <v>2</v>
      </c>
      <c r="F5224" s="5">
        <v>58</v>
      </c>
      <c r="G5224" s="7">
        <v>17458</v>
      </c>
    </row>
    <row r="5225" spans="1:7" x14ac:dyDescent="0.3">
      <c r="A5225" s="2">
        <v>44422</v>
      </c>
      <c r="B5225" s="3" t="s">
        <v>20</v>
      </c>
      <c r="C5225" s="4" t="s">
        <v>13</v>
      </c>
      <c r="D5225" s="4">
        <v>200</v>
      </c>
      <c r="E5225" s="4" t="s">
        <v>2</v>
      </c>
      <c r="F5225" s="5">
        <v>82.5</v>
      </c>
      <c r="G5225" s="7">
        <v>16500</v>
      </c>
    </row>
    <row r="5226" spans="1:7" x14ac:dyDescent="0.3">
      <c r="A5226" s="2">
        <v>44422</v>
      </c>
      <c r="B5226" s="3" t="s">
        <v>20</v>
      </c>
      <c r="C5226" s="4" t="s">
        <v>13</v>
      </c>
      <c r="D5226" s="4">
        <v>300</v>
      </c>
      <c r="E5226" s="4" t="s">
        <v>2</v>
      </c>
      <c r="F5226" s="5">
        <v>33.5</v>
      </c>
      <c r="G5226" s="7">
        <v>10050</v>
      </c>
    </row>
    <row r="5227" spans="1:7" x14ac:dyDescent="0.3">
      <c r="A5227" s="2">
        <v>44422</v>
      </c>
      <c r="B5227" s="3" t="s">
        <v>20</v>
      </c>
      <c r="C5227" s="4" t="s">
        <v>13</v>
      </c>
      <c r="D5227" s="4">
        <v>197</v>
      </c>
      <c r="E5227" s="4" t="s">
        <v>2</v>
      </c>
      <c r="F5227" s="5">
        <v>58</v>
      </c>
      <c r="G5227" s="7">
        <v>11426</v>
      </c>
    </row>
    <row r="5228" spans="1:7" x14ac:dyDescent="0.3">
      <c r="A5228" s="2">
        <v>44429</v>
      </c>
      <c r="B5228" s="3" t="s">
        <v>20</v>
      </c>
      <c r="C5228" s="4" t="s">
        <v>13</v>
      </c>
      <c r="D5228" s="4">
        <v>500</v>
      </c>
      <c r="E5228" s="4" t="s">
        <v>2</v>
      </c>
      <c r="F5228" s="5">
        <v>33.5</v>
      </c>
      <c r="G5228" s="7">
        <v>16750</v>
      </c>
    </row>
    <row r="5229" spans="1:7" x14ac:dyDescent="0.3">
      <c r="A5229" s="2">
        <v>44429</v>
      </c>
      <c r="B5229" s="3" t="s">
        <v>20</v>
      </c>
      <c r="C5229" s="4" t="s">
        <v>13</v>
      </c>
      <c r="D5229" s="4">
        <v>280</v>
      </c>
      <c r="E5229" s="4" t="s">
        <v>2</v>
      </c>
      <c r="F5229" s="5">
        <v>29</v>
      </c>
      <c r="G5229" s="7">
        <v>8120</v>
      </c>
    </row>
    <row r="5230" spans="1:7" x14ac:dyDescent="0.3">
      <c r="A5230" s="2">
        <v>44429</v>
      </c>
      <c r="B5230" s="3" t="s">
        <v>20</v>
      </c>
      <c r="C5230" s="4" t="s">
        <v>13</v>
      </c>
      <c r="D5230" s="4">
        <v>350</v>
      </c>
      <c r="E5230" s="4" t="s">
        <v>2</v>
      </c>
      <c r="F5230" s="5">
        <v>38.25</v>
      </c>
      <c r="G5230" s="7">
        <v>13387.5</v>
      </c>
    </row>
    <row r="5231" spans="1:7" x14ac:dyDescent="0.3">
      <c r="A5231" s="2">
        <v>44436</v>
      </c>
      <c r="B5231" s="3" t="s">
        <v>20</v>
      </c>
      <c r="C5231" s="4" t="s">
        <v>13</v>
      </c>
      <c r="D5231" s="4">
        <v>300</v>
      </c>
      <c r="E5231" s="4" t="s">
        <v>2</v>
      </c>
      <c r="F5231" s="5">
        <v>32</v>
      </c>
      <c r="G5231" s="7">
        <v>9600</v>
      </c>
    </row>
    <row r="5232" spans="1:7" x14ac:dyDescent="0.3">
      <c r="A5232" s="2">
        <v>44436</v>
      </c>
      <c r="B5232" s="3" t="s">
        <v>20</v>
      </c>
      <c r="C5232" s="4" t="s">
        <v>13</v>
      </c>
      <c r="D5232" s="4">
        <v>403</v>
      </c>
      <c r="E5232" s="4" t="s">
        <v>2</v>
      </c>
      <c r="F5232" s="5">
        <v>62.5</v>
      </c>
      <c r="G5232" s="7">
        <v>25187.5</v>
      </c>
    </row>
    <row r="5233" spans="1:7" x14ac:dyDescent="0.3">
      <c r="A5233" s="2">
        <v>44440</v>
      </c>
      <c r="B5233" s="3" t="s">
        <v>20</v>
      </c>
      <c r="C5233" s="4" t="s">
        <v>13</v>
      </c>
      <c r="D5233" s="4">
        <v>300</v>
      </c>
      <c r="E5233" s="4" t="s">
        <v>2</v>
      </c>
      <c r="F5233" s="5">
        <v>32</v>
      </c>
      <c r="G5233" s="7">
        <v>9600</v>
      </c>
    </row>
    <row r="5234" spans="1:7" x14ac:dyDescent="0.3">
      <c r="A5234" s="2">
        <v>44440</v>
      </c>
      <c r="B5234" s="3" t="s">
        <v>20</v>
      </c>
      <c r="C5234" s="4" t="s">
        <v>13</v>
      </c>
      <c r="D5234" s="4">
        <v>250</v>
      </c>
      <c r="E5234" s="4" t="s">
        <v>2</v>
      </c>
      <c r="F5234" s="5">
        <v>28</v>
      </c>
      <c r="G5234" s="7">
        <v>7000</v>
      </c>
    </row>
    <row r="5235" spans="1:7" x14ac:dyDescent="0.3">
      <c r="A5235" s="2">
        <v>44440</v>
      </c>
      <c r="B5235" s="3" t="s">
        <v>20</v>
      </c>
      <c r="C5235" s="4" t="s">
        <v>13</v>
      </c>
      <c r="D5235" s="4">
        <v>300</v>
      </c>
      <c r="E5235" s="4" t="s">
        <v>2</v>
      </c>
      <c r="F5235" s="5">
        <v>62.5</v>
      </c>
      <c r="G5235" s="7">
        <v>18750</v>
      </c>
    </row>
    <row r="5236" spans="1:7" x14ac:dyDescent="0.3">
      <c r="A5236" s="2">
        <v>44441</v>
      </c>
      <c r="B5236" s="3" t="s">
        <v>20</v>
      </c>
      <c r="C5236" s="4" t="s">
        <v>13</v>
      </c>
      <c r="D5236" s="4">
        <v>307</v>
      </c>
      <c r="E5236" s="4" t="s">
        <v>2</v>
      </c>
      <c r="F5236" s="5">
        <v>28</v>
      </c>
      <c r="G5236" s="7">
        <v>8596</v>
      </c>
    </row>
    <row r="5237" spans="1:7" x14ac:dyDescent="0.3">
      <c r="A5237" s="2">
        <v>44441</v>
      </c>
      <c r="B5237" s="3" t="s">
        <v>20</v>
      </c>
      <c r="C5237" s="4" t="s">
        <v>13</v>
      </c>
      <c r="D5237" s="4">
        <v>150</v>
      </c>
      <c r="E5237" s="4" t="s">
        <v>2</v>
      </c>
      <c r="F5237" s="5">
        <v>32</v>
      </c>
      <c r="G5237" s="7">
        <v>4800</v>
      </c>
    </row>
    <row r="5238" spans="1:7" x14ac:dyDescent="0.3">
      <c r="A5238" s="2">
        <v>44441</v>
      </c>
      <c r="B5238" s="3" t="s">
        <v>20</v>
      </c>
      <c r="C5238" s="4" t="s">
        <v>13</v>
      </c>
      <c r="D5238" s="4">
        <v>230</v>
      </c>
      <c r="E5238" s="4" t="s">
        <v>2</v>
      </c>
      <c r="F5238" s="5">
        <v>36</v>
      </c>
      <c r="G5238" s="7">
        <v>8280</v>
      </c>
    </row>
    <row r="5239" spans="1:7" x14ac:dyDescent="0.3">
      <c r="A5239" s="2">
        <v>44441</v>
      </c>
      <c r="B5239" s="3" t="s">
        <v>20</v>
      </c>
      <c r="C5239" s="4" t="s">
        <v>13</v>
      </c>
      <c r="D5239" s="4">
        <v>200</v>
      </c>
      <c r="E5239" s="4" t="s">
        <v>2</v>
      </c>
      <c r="F5239" s="5">
        <v>62.5</v>
      </c>
      <c r="G5239" s="7">
        <v>12500</v>
      </c>
    </row>
    <row r="5240" spans="1:7" x14ac:dyDescent="0.3">
      <c r="A5240" s="2">
        <v>44443</v>
      </c>
      <c r="B5240" s="3" t="s">
        <v>20</v>
      </c>
      <c r="C5240" s="4" t="s">
        <v>13</v>
      </c>
      <c r="D5240" s="4">
        <v>500</v>
      </c>
      <c r="E5240" s="4" t="s">
        <v>2</v>
      </c>
      <c r="F5240" s="5">
        <v>28</v>
      </c>
      <c r="G5240" s="7">
        <v>14000</v>
      </c>
    </row>
    <row r="5241" spans="1:7" x14ac:dyDescent="0.3">
      <c r="A5241" s="2">
        <v>44443</v>
      </c>
      <c r="B5241" s="3" t="s">
        <v>20</v>
      </c>
      <c r="C5241" s="4" t="s">
        <v>13</v>
      </c>
      <c r="D5241" s="4">
        <v>460</v>
      </c>
      <c r="E5241" s="4" t="s">
        <v>2</v>
      </c>
      <c r="F5241" s="5">
        <v>32</v>
      </c>
      <c r="G5241" s="7">
        <v>14720</v>
      </c>
    </row>
    <row r="5242" spans="1:7" x14ac:dyDescent="0.3">
      <c r="A5242" s="2">
        <v>44443</v>
      </c>
      <c r="B5242" s="3" t="s">
        <v>20</v>
      </c>
      <c r="C5242" s="4" t="s">
        <v>13</v>
      </c>
      <c r="D5242" s="4">
        <v>200</v>
      </c>
      <c r="E5242" s="4" t="s">
        <v>2</v>
      </c>
      <c r="F5242" s="5">
        <v>62.5</v>
      </c>
      <c r="G5242" s="7">
        <v>12500</v>
      </c>
    </row>
    <row r="5243" spans="1:7" x14ac:dyDescent="0.3">
      <c r="A5243" s="2">
        <v>44447</v>
      </c>
      <c r="B5243" s="3" t="s">
        <v>20</v>
      </c>
      <c r="C5243" s="4" t="s">
        <v>13</v>
      </c>
      <c r="D5243" s="4">
        <v>225</v>
      </c>
      <c r="E5243" s="4" t="s">
        <v>2</v>
      </c>
      <c r="F5243" s="5">
        <v>55</v>
      </c>
      <c r="G5243" s="7">
        <v>12375</v>
      </c>
    </row>
    <row r="5244" spans="1:7" x14ac:dyDescent="0.3">
      <c r="A5244" s="2">
        <v>44447</v>
      </c>
      <c r="B5244" s="3" t="s">
        <v>20</v>
      </c>
      <c r="C5244" s="4" t="s">
        <v>13</v>
      </c>
      <c r="D5244" s="4">
        <v>220</v>
      </c>
      <c r="E5244" s="4" t="s">
        <v>2</v>
      </c>
      <c r="F5244" s="5">
        <v>32</v>
      </c>
      <c r="G5244" s="7">
        <v>7040</v>
      </c>
    </row>
    <row r="5245" spans="1:7" x14ac:dyDescent="0.3">
      <c r="A5245" s="2">
        <v>44447</v>
      </c>
      <c r="B5245" s="3" t="s">
        <v>20</v>
      </c>
      <c r="C5245" s="4" t="s">
        <v>13</v>
      </c>
      <c r="D5245" s="4">
        <v>140</v>
      </c>
      <c r="E5245" s="4" t="s">
        <v>2</v>
      </c>
      <c r="F5245" s="5">
        <v>28</v>
      </c>
      <c r="G5245" s="7">
        <v>3920</v>
      </c>
    </row>
    <row r="5246" spans="1:7" x14ac:dyDescent="0.3">
      <c r="A5246" s="2">
        <v>44447</v>
      </c>
      <c r="B5246" s="3" t="s">
        <v>20</v>
      </c>
      <c r="C5246" s="4" t="s">
        <v>13</v>
      </c>
      <c r="D5246" s="4">
        <v>200</v>
      </c>
      <c r="E5246" s="4" t="s">
        <v>2</v>
      </c>
      <c r="F5246" s="5">
        <v>62.5</v>
      </c>
      <c r="G5246" s="7">
        <v>12500</v>
      </c>
    </row>
    <row r="5247" spans="1:7" x14ac:dyDescent="0.3">
      <c r="A5247" s="2">
        <v>44449</v>
      </c>
      <c r="B5247" s="3" t="s">
        <v>20</v>
      </c>
      <c r="C5247" s="4" t="s">
        <v>13</v>
      </c>
      <c r="D5247" s="4">
        <v>500</v>
      </c>
      <c r="E5247" s="4" t="s">
        <v>2</v>
      </c>
      <c r="F5247" s="5">
        <v>32</v>
      </c>
      <c r="G5247" s="7">
        <v>16000</v>
      </c>
    </row>
    <row r="5248" spans="1:7" x14ac:dyDescent="0.3">
      <c r="A5248" s="2">
        <v>44449</v>
      </c>
      <c r="B5248" s="3" t="s">
        <v>20</v>
      </c>
      <c r="C5248" s="4" t="s">
        <v>13</v>
      </c>
      <c r="D5248" s="4">
        <v>500</v>
      </c>
      <c r="E5248" s="4" t="s">
        <v>2</v>
      </c>
      <c r="F5248" s="5">
        <v>28</v>
      </c>
      <c r="G5248" s="7">
        <v>14000</v>
      </c>
    </row>
    <row r="5249" spans="1:7" x14ac:dyDescent="0.3">
      <c r="A5249" s="2">
        <v>44449</v>
      </c>
      <c r="B5249" s="3" t="s">
        <v>20</v>
      </c>
      <c r="C5249" s="4" t="s">
        <v>13</v>
      </c>
      <c r="D5249" s="4">
        <v>200</v>
      </c>
      <c r="E5249" s="4" t="s">
        <v>2</v>
      </c>
      <c r="F5249" s="5">
        <v>36</v>
      </c>
      <c r="G5249" s="7">
        <v>7200</v>
      </c>
    </row>
    <row r="5250" spans="1:7" x14ac:dyDescent="0.3">
      <c r="A5250" s="2">
        <v>44452</v>
      </c>
      <c r="B5250" s="3" t="s">
        <v>20</v>
      </c>
      <c r="C5250" s="4" t="s">
        <v>13</v>
      </c>
      <c r="D5250" s="4">
        <v>340</v>
      </c>
      <c r="E5250" s="4" t="s">
        <v>2</v>
      </c>
      <c r="F5250" s="5">
        <v>32</v>
      </c>
      <c r="G5250" s="7">
        <v>10880</v>
      </c>
    </row>
    <row r="5251" spans="1:7" x14ac:dyDescent="0.3">
      <c r="A5251" s="2">
        <v>44452</v>
      </c>
      <c r="B5251" s="3" t="s">
        <v>20</v>
      </c>
      <c r="C5251" s="4" t="s">
        <v>13</v>
      </c>
      <c r="D5251" s="4">
        <v>350</v>
      </c>
      <c r="E5251" s="4" t="s">
        <v>2</v>
      </c>
      <c r="F5251" s="5">
        <v>62.5</v>
      </c>
      <c r="G5251" s="7">
        <v>21875</v>
      </c>
    </row>
    <row r="5252" spans="1:7" x14ac:dyDescent="0.3">
      <c r="A5252" s="2">
        <v>44454</v>
      </c>
      <c r="B5252" s="3" t="s">
        <v>20</v>
      </c>
      <c r="C5252" s="4" t="s">
        <v>13</v>
      </c>
      <c r="D5252" s="4">
        <v>400</v>
      </c>
      <c r="E5252" s="4" t="s">
        <v>2</v>
      </c>
      <c r="F5252" s="5">
        <v>28</v>
      </c>
      <c r="G5252" s="7">
        <v>11200</v>
      </c>
    </row>
    <row r="5253" spans="1:7" x14ac:dyDescent="0.3">
      <c r="A5253" s="2">
        <v>44454</v>
      </c>
      <c r="B5253" s="3" t="s">
        <v>20</v>
      </c>
      <c r="C5253" s="4" t="s">
        <v>13</v>
      </c>
      <c r="D5253" s="4">
        <v>250</v>
      </c>
      <c r="E5253" s="4" t="s">
        <v>2</v>
      </c>
      <c r="F5253" s="5">
        <v>36</v>
      </c>
      <c r="G5253" s="7">
        <v>9000</v>
      </c>
    </row>
    <row r="5254" spans="1:7" x14ac:dyDescent="0.3">
      <c r="A5254" s="2">
        <v>44455</v>
      </c>
      <c r="B5254" s="3" t="s">
        <v>20</v>
      </c>
      <c r="C5254" s="4" t="s">
        <v>13</v>
      </c>
      <c r="D5254" s="4">
        <v>260</v>
      </c>
      <c r="E5254" s="4" t="s">
        <v>2</v>
      </c>
      <c r="F5254" s="5">
        <v>32</v>
      </c>
      <c r="G5254" s="7">
        <v>8320</v>
      </c>
    </row>
    <row r="5255" spans="1:7" x14ac:dyDescent="0.3">
      <c r="A5255" s="2">
        <v>44455</v>
      </c>
      <c r="B5255" s="3" t="s">
        <v>20</v>
      </c>
      <c r="C5255" s="4" t="s">
        <v>13</v>
      </c>
      <c r="D5255" s="4">
        <v>300</v>
      </c>
      <c r="E5255" s="4" t="s">
        <v>2</v>
      </c>
      <c r="F5255" s="5">
        <v>28</v>
      </c>
      <c r="G5255" s="7">
        <v>8400</v>
      </c>
    </row>
    <row r="5256" spans="1:7" x14ac:dyDescent="0.3">
      <c r="A5256" s="2">
        <v>44455</v>
      </c>
      <c r="B5256" s="3" t="s">
        <v>20</v>
      </c>
      <c r="C5256" s="4" t="s">
        <v>13</v>
      </c>
      <c r="D5256" s="4">
        <v>326</v>
      </c>
      <c r="E5256" s="4" t="s">
        <v>2</v>
      </c>
      <c r="F5256" s="5">
        <v>62.5</v>
      </c>
      <c r="G5256" s="7">
        <v>20375</v>
      </c>
    </row>
    <row r="5257" spans="1:7" x14ac:dyDescent="0.3">
      <c r="A5257" s="2">
        <v>44462</v>
      </c>
      <c r="B5257" s="3" t="s">
        <v>20</v>
      </c>
      <c r="C5257" s="4" t="s">
        <v>13</v>
      </c>
      <c r="D5257" s="4">
        <v>510</v>
      </c>
      <c r="E5257" s="4" t="s">
        <v>2</v>
      </c>
      <c r="F5257" s="5">
        <v>36</v>
      </c>
      <c r="G5257" s="7">
        <v>18360</v>
      </c>
    </row>
    <row r="5258" spans="1:7" x14ac:dyDescent="0.3">
      <c r="A5258" s="2">
        <v>44462</v>
      </c>
      <c r="B5258" s="3" t="s">
        <v>20</v>
      </c>
      <c r="C5258" s="4" t="s">
        <v>13</v>
      </c>
      <c r="D5258" s="4">
        <v>400</v>
      </c>
      <c r="E5258" s="4" t="s">
        <v>2</v>
      </c>
      <c r="F5258" s="5">
        <v>32</v>
      </c>
      <c r="G5258" s="7">
        <v>12800</v>
      </c>
    </row>
    <row r="5259" spans="1:7" x14ac:dyDescent="0.3">
      <c r="A5259" s="2">
        <v>44466</v>
      </c>
      <c r="B5259" s="3" t="s">
        <v>20</v>
      </c>
      <c r="C5259" s="4" t="s">
        <v>13</v>
      </c>
      <c r="D5259" s="4">
        <v>1130</v>
      </c>
      <c r="E5259" s="4" t="s">
        <v>2</v>
      </c>
      <c r="F5259" s="5">
        <v>32</v>
      </c>
      <c r="G5259" s="7">
        <v>36160</v>
      </c>
    </row>
    <row r="5260" spans="1:7" x14ac:dyDescent="0.3">
      <c r="A5260" s="2">
        <v>44467</v>
      </c>
      <c r="B5260" s="3" t="s">
        <v>20</v>
      </c>
      <c r="C5260" s="4" t="s">
        <v>13</v>
      </c>
      <c r="D5260" s="4">
        <v>600</v>
      </c>
      <c r="E5260" s="4" t="s">
        <v>2</v>
      </c>
      <c r="F5260" s="5">
        <v>28</v>
      </c>
      <c r="G5260" s="7">
        <v>16800</v>
      </c>
    </row>
    <row r="5261" spans="1:7" x14ac:dyDescent="0.3">
      <c r="A5261" s="2">
        <v>44467</v>
      </c>
      <c r="B5261" s="3" t="s">
        <v>20</v>
      </c>
      <c r="C5261" s="4" t="s">
        <v>13</v>
      </c>
      <c r="D5261" s="4">
        <v>415</v>
      </c>
      <c r="E5261" s="4" t="s">
        <v>2</v>
      </c>
      <c r="F5261" s="5">
        <v>36</v>
      </c>
      <c r="G5261" s="7">
        <v>14940</v>
      </c>
    </row>
    <row r="5262" spans="1:7" x14ac:dyDescent="0.3">
      <c r="A5262" s="2">
        <v>44469</v>
      </c>
      <c r="B5262" s="3" t="s">
        <v>20</v>
      </c>
      <c r="C5262" s="4" t="s">
        <v>13</v>
      </c>
      <c r="D5262" s="4">
        <v>502</v>
      </c>
      <c r="E5262" s="4" t="s">
        <v>2</v>
      </c>
      <c r="F5262" s="5">
        <v>36</v>
      </c>
      <c r="G5262" s="7">
        <v>18072</v>
      </c>
    </row>
    <row r="5263" spans="1:7" x14ac:dyDescent="0.3">
      <c r="A5263" s="2">
        <v>44469</v>
      </c>
      <c r="B5263" s="3" t="s">
        <v>20</v>
      </c>
      <c r="C5263" s="4" t="s">
        <v>13</v>
      </c>
      <c r="D5263" s="4">
        <v>170</v>
      </c>
      <c r="E5263" s="4" t="s">
        <v>2</v>
      </c>
      <c r="F5263" s="5">
        <v>69.5</v>
      </c>
      <c r="G5263" s="7">
        <v>11815</v>
      </c>
    </row>
    <row r="5264" spans="1:7" x14ac:dyDescent="0.3">
      <c r="A5264" s="2">
        <v>44474</v>
      </c>
      <c r="B5264" s="3" t="s">
        <v>20</v>
      </c>
      <c r="C5264" s="4" t="s">
        <v>13</v>
      </c>
      <c r="D5264" s="4">
        <v>300</v>
      </c>
      <c r="E5264" s="4" t="s">
        <v>2</v>
      </c>
      <c r="F5264" s="5">
        <v>36</v>
      </c>
      <c r="G5264" s="7">
        <v>10800</v>
      </c>
    </row>
    <row r="5265" spans="1:7" x14ac:dyDescent="0.3">
      <c r="A5265" s="2">
        <v>44474</v>
      </c>
      <c r="B5265" s="3" t="s">
        <v>20</v>
      </c>
      <c r="C5265" s="4" t="s">
        <v>13</v>
      </c>
      <c r="D5265" s="4">
        <v>300</v>
      </c>
      <c r="E5265" s="4" t="s">
        <v>2</v>
      </c>
      <c r="F5265" s="5">
        <v>32</v>
      </c>
      <c r="G5265" s="7">
        <v>9600</v>
      </c>
    </row>
    <row r="5266" spans="1:7" x14ac:dyDescent="0.3">
      <c r="A5266" s="2">
        <v>44474</v>
      </c>
      <c r="B5266" s="3" t="s">
        <v>20</v>
      </c>
      <c r="C5266" s="4" t="s">
        <v>13</v>
      </c>
      <c r="D5266" s="4">
        <v>220</v>
      </c>
      <c r="E5266" s="4" t="s">
        <v>2</v>
      </c>
      <c r="F5266" s="5">
        <v>28</v>
      </c>
      <c r="G5266" s="7">
        <v>6160</v>
      </c>
    </row>
    <row r="5267" spans="1:7" x14ac:dyDescent="0.3">
      <c r="A5267" s="2">
        <v>44474</v>
      </c>
      <c r="B5267" s="3" t="s">
        <v>20</v>
      </c>
      <c r="C5267" s="4" t="s">
        <v>13</v>
      </c>
      <c r="D5267" s="4">
        <v>100</v>
      </c>
      <c r="E5267" s="4" t="s">
        <v>2</v>
      </c>
      <c r="F5267" s="5">
        <v>69.5</v>
      </c>
      <c r="G5267" s="7">
        <v>6950</v>
      </c>
    </row>
    <row r="5268" spans="1:7" x14ac:dyDescent="0.3">
      <c r="A5268" s="2">
        <v>44475</v>
      </c>
      <c r="B5268" s="3" t="s">
        <v>20</v>
      </c>
      <c r="C5268" s="4" t="s">
        <v>13</v>
      </c>
      <c r="D5268" s="4">
        <v>250</v>
      </c>
      <c r="E5268" s="4" t="s">
        <v>2</v>
      </c>
      <c r="F5268" s="5">
        <v>32</v>
      </c>
      <c r="G5268" s="7">
        <v>8000</v>
      </c>
    </row>
    <row r="5269" spans="1:7" x14ac:dyDescent="0.3">
      <c r="A5269" s="2">
        <v>44475</v>
      </c>
      <c r="B5269" s="3" t="s">
        <v>20</v>
      </c>
      <c r="C5269" s="4" t="s">
        <v>13</v>
      </c>
      <c r="D5269" s="4">
        <v>200</v>
      </c>
      <c r="E5269" s="4" t="s">
        <v>2</v>
      </c>
      <c r="F5269" s="5">
        <v>28</v>
      </c>
      <c r="G5269" s="7">
        <v>5600</v>
      </c>
    </row>
    <row r="5270" spans="1:7" x14ac:dyDescent="0.3">
      <c r="A5270" s="2">
        <v>44475</v>
      </c>
      <c r="B5270" s="3" t="s">
        <v>20</v>
      </c>
      <c r="C5270" s="4" t="s">
        <v>13</v>
      </c>
      <c r="D5270" s="4">
        <v>300</v>
      </c>
      <c r="E5270" s="4" t="s">
        <v>2</v>
      </c>
      <c r="F5270" s="5">
        <v>36</v>
      </c>
      <c r="G5270" s="7">
        <v>10800</v>
      </c>
    </row>
    <row r="5271" spans="1:7" x14ac:dyDescent="0.3">
      <c r="A5271" s="2">
        <v>44476</v>
      </c>
      <c r="B5271" s="3" t="s">
        <v>20</v>
      </c>
      <c r="C5271" s="4" t="s">
        <v>13</v>
      </c>
      <c r="D5271" s="4">
        <v>250</v>
      </c>
      <c r="E5271" s="4" t="s">
        <v>2</v>
      </c>
      <c r="F5271" s="5">
        <v>28</v>
      </c>
      <c r="G5271" s="7">
        <v>7000</v>
      </c>
    </row>
    <row r="5272" spans="1:7" x14ac:dyDescent="0.3">
      <c r="A5272" s="2">
        <v>44476</v>
      </c>
      <c r="B5272" s="3" t="s">
        <v>20</v>
      </c>
      <c r="C5272" s="4" t="s">
        <v>13</v>
      </c>
      <c r="D5272" s="4">
        <v>950</v>
      </c>
      <c r="E5272" s="4" t="s">
        <v>2</v>
      </c>
      <c r="F5272" s="5">
        <v>32</v>
      </c>
      <c r="G5272" s="7">
        <v>30400</v>
      </c>
    </row>
    <row r="5273" spans="1:7" x14ac:dyDescent="0.3">
      <c r="A5273" s="2">
        <v>44478</v>
      </c>
      <c r="B5273" s="3" t="s">
        <v>20</v>
      </c>
      <c r="C5273" s="4" t="s">
        <v>13</v>
      </c>
      <c r="D5273" s="4">
        <v>200</v>
      </c>
      <c r="E5273" s="4" t="s">
        <v>2</v>
      </c>
      <c r="F5273" s="5">
        <v>62</v>
      </c>
      <c r="G5273" s="7">
        <v>12400</v>
      </c>
    </row>
    <row r="5274" spans="1:7" x14ac:dyDescent="0.3">
      <c r="A5274" s="2">
        <v>44492</v>
      </c>
      <c r="B5274" s="3" t="s">
        <v>20</v>
      </c>
      <c r="C5274" s="4" t="s">
        <v>13</v>
      </c>
      <c r="D5274" s="4">
        <v>288</v>
      </c>
      <c r="E5274" s="4" t="s">
        <v>2</v>
      </c>
      <c r="F5274" s="5">
        <v>36</v>
      </c>
      <c r="G5274" s="7">
        <v>10368</v>
      </c>
    </row>
    <row r="5275" spans="1:7" x14ac:dyDescent="0.3">
      <c r="A5275" s="2">
        <v>44492</v>
      </c>
      <c r="B5275" s="3" t="s">
        <v>20</v>
      </c>
      <c r="C5275" s="4" t="s">
        <v>13</v>
      </c>
      <c r="D5275" s="4">
        <v>88</v>
      </c>
      <c r="E5275" s="4" t="s">
        <v>2</v>
      </c>
      <c r="F5275" s="5">
        <v>69.5</v>
      </c>
      <c r="G5275" s="7">
        <v>6116</v>
      </c>
    </row>
    <row r="5276" spans="1:7" x14ac:dyDescent="0.3">
      <c r="A5276" s="2">
        <v>44492</v>
      </c>
      <c r="B5276" s="3" t="s">
        <v>20</v>
      </c>
      <c r="C5276" s="4" t="s">
        <v>13</v>
      </c>
      <c r="D5276" s="4">
        <v>200</v>
      </c>
      <c r="E5276" s="4" t="s">
        <v>2</v>
      </c>
      <c r="F5276" s="5">
        <v>28</v>
      </c>
      <c r="G5276" s="7">
        <v>5600</v>
      </c>
    </row>
    <row r="5277" spans="1:7" x14ac:dyDescent="0.3">
      <c r="A5277" s="2">
        <v>44492</v>
      </c>
      <c r="B5277" s="3" t="s">
        <v>20</v>
      </c>
      <c r="C5277" s="4" t="s">
        <v>13</v>
      </c>
      <c r="D5277" s="4">
        <v>270</v>
      </c>
      <c r="E5277" s="4" t="s">
        <v>2</v>
      </c>
      <c r="F5277" s="5">
        <v>32</v>
      </c>
      <c r="G5277" s="7">
        <v>8640</v>
      </c>
    </row>
    <row r="5278" spans="1:7" x14ac:dyDescent="0.3">
      <c r="A5278" s="2">
        <v>44529</v>
      </c>
      <c r="B5278" s="3" t="s">
        <v>20</v>
      </c>
      <c r="C5278" s="4" t="s">
        <v>13</v>
      </c>
      <c r="D5278" s="4">
        <v>252</v>
      </c>
      <c r="E5278" s="4" t="s">
        <v>2</v>
      </c>
      <c r="F5278" s="5">
        <v>89.5</v>
      </c>
      <c r="G5278" s="7">
        <v>22554</v>
      </c>
    </row>
    <row r="5279" spans="1:7" x14ac:dyDescent="0.3">
      <c r="A5279" s="2">
        <v>44558</v>
      </c>
      <c r="B5279" s="3" t="s">
        <v>20</v>
      </c>
      <c r="C5279" s="4" t="s">
        <v>13</v>
      </c>
      <c r="D5279" s="4">
        <v>198</v>
      </c>
      <c r="E5279" s="4" t="s">
        <v>2</v>
      </c>
      <c r="F5279" s="5">
        <v>40</v>
      </c>
      <c r="G5279" s="7">
        <v>7920</v>
      </c>
    </row>
    <row r="5280" spans="1:7" x14ac:dyDescent="0.3">
      <c r="A5280" s="2">
        <v>44558</v>
      </c>
      <c r="B5280" s="3" t="s">
        <v>20</v>
      </c>
      <c r="C5280" s="4" t="s">
        <v>13</v>
      </c>
      <c r="D5280" s="4">
        <v>323</v>
      </c>
      <c r="E5280" s="4" t="s">
        <v>2</v>
      </c>
      <c r="F5280" s="5">
        <v>35</v>
      </c>
      <c r="G5280" s="7">
        <v>11305</v>
      </c>
    </row>
    <row r="5281" spans="1:7" x14ac:dyDescent="0.3">
      <c r="A5281" s="2">
        <v>44558</v>
      </c>
      <c r="B5281" s="3" t="s">
        <v>20</v>
      </c>
      <c r="C5281" s="4" t="s">
        <v>13</v>
      </c>
      <c r="D5281" s="4">
        <v>300</v>
      </c>
      <c r="E5281" s="4" t="s">
        <v>2</v>
      </c>
      <c r="F5281" s="5">
        <v>68</v>
      </c>
      <c r="G5281" s="7">
        <v>20400</v>
      </c>
    </row>
    <row r="5282" spans="1:7" x14ac:dyDescent="0.3">
      <c r="A5282" s="2">
        <v>44564</v>
      </c>
      <c r="B5282" s="3" t="s">
        <v>20</v>
      </c>
      <c r="C5282" s="4" t="s">
        <v>13</v>
      </c>
      <c r="D5282" s="4">
        <v>502</v>
      </c>
      <c r="E5282" s="4" t="s">
        <v>2</v>
      </c>
      <c r="F5282" s="5">
        <v>87.5</v>
      </c>
      <c r="G5282" s="7">
        <v>43925</v>
      </c>
    </row>
    <row r="5283" spans="1:7" x14ac:dyDescent="0.3">
      <c r="A5283" s="2">
        <v>44578</v>
      </c>
      <c r="B5283" s="3" t="s">
        <v>20</v>
      </c>
      <c r="C5283" s="4" t="s">
        <v>13</v>
      </c>
      <c r="D5283" s="4">
        <v>173</v>
      </c>
      <c r="E5283" s="4" t="s">
        <v>2</v>
      </c>
      <c r="F5283" s="5">
        <v>35</v>
      </c>
      <c r="G5283" s="7">
        <v>6055</v>
      </c>
    </row>
    <row r="5284" spans="1:7" x14ac:dyDescent="0.3">
      <c r="A5284" s="2">
        <v>44578</v>
      </c>
      <c r="B5284" s="3" t="s">
        <v>20</v>
      </c>
      <c r="C5284" s="4" t="s">
        <v>13</v>
      </c>
      <c r="D5284" s="4">
        <v>300</v>
      </c>
      <c r="E5284" s="4" t="s">
        <v>2</v>
      </c>
      <c r="F5284" s="5">
        <v>30</v>
      </c>
      <c r="G5284" s="7">
        <v>9000</v>
      </c>
    </row>
    <row r="5285" spans="1:7" x14ac:dyDescent="0.3">
      <c r="A5285" s="2">
        <v>43707</v>
      </c>
      <c r="B5285" s="3" t="s">
        <v>113</v>
      </c>
      <c r="C5285" s="4" t="s">
        <v>13</v>
      </c>
      <c r="D5285" s="4">
        <v>401</v>
      </c>
      <c r="E5285" s="4" t="s">
        <v>1</v>
      </c>
      <c r="F5285" s="5">
        <v>55.5</v>
      </c>
      <c r="G5285" s="7">
        <v>22255.5</v>
      </c>
    </row>
    <row r="5286" spans="1:7" x14ac:dyDescent="0.3">
      <c r="A5286" s="2">
        <v>43707</v>
      </c>
      <c r="B5286" s="3" t="s">
        <v>113</v>
      </c>
      <c r="C5286" s="4" t="s">
        <v>13</v>
      </c>
      <c r="D5286" s="4">
        <v>400</v>
      </c>
      <c r="E5286" s="4" t="s">
        <v>1</v>
      </c>
      <c r="F5286" s="5">
        <v>37</v>
      </c>
      <c r="G5286" s="7">
        <v>14800</v>
      </c>
    </row>
    <row r="5287" spans="1:7" x14ac:dyDescent="0.3">
      <c r="A5287" s="2">
        <v>43769</v>
      </c>
      <c r="B5287" s="3" t="s">
        <v>113</v>
      </c>
      <c r="C5287" s="4" t="s">
        <v>13</v>
      </c>
      <c r="D5287" s="4">
        <v>700</v>
      </c>
      <c r="E5287" s="4" t="s">
        <v>1</v>
      </c>
      <c r="F5287" s="5">
        <v>28.5</v>
      </c>
      <c r="G5287" s="7">
        <v>19950</v>
      </c>
    </row>
    <row r="5288" spans="1:7" x14ac:dyDescent="0.3">
      <c r="A5288" s="2">
        <v>44083</v>
      </c>
      <c r="B5288" s="3" t="s">
        <v>113</v>
      </c>
      <c r="C5288" s="4" t="s">
        <v>15</v>
      </c>
      <c r="D5288" s="4">
        <v>5500</v>
      </c>
      <c r="E5288" s="4" t="s">
        <v>2</v>
      </c>
      <c r="F5288" s="5">
        <v>2.2000000000000002</v>
      </c>
      <c r="G5288" s="7">
        <v>12100.000000000002</v>
      </c>
    </row>
    <row r="5289" spans="1:7" x14ac:dyDescent="0.3">
      <c r="A5289" s="2">
        <v>44104</v>
      </c>
      <c r="B5289" s="3" t="s">
        <v>113</v>
      </c>
      <c r="C5289" s="4" t="s">
        <v>15</v>
      </c>
      <c r="D5289" s="4">
        <v>7156</v>
      </c>
      <c r="E5289" s="4" t="s">
        <v>2</v>
      </c>
      <c r="F5289" s="5">
        <v>2.2000000000000002</v>
      </c>
      <c r="G5289" s="7">
        <v>15743.2</v>
      </c>
    </row>
    <row r="5290" spans="1:7" x14ac:dyDescent="0.3">
      <c r="A5290" s="2">
        <v>44114</v>
      </c>
      <c r="B5290" s="3" t="s">
        <v>113</v>
      </c>
      <c r="C5290" s="4" t="s">
        <v>13</v>
      </c>
      <c r="D5290" s="4">
        <v>115</v>
      </c>
      <c r="E5290" s="4" t="s">
        <v>2</v>
      </c>
      <c r="F5290" s="5">
        <v>36.5</v>
      </c>
      <c r="G5290" s="7">
        <v>4197.5</v>
      </c>
    </row>
    <row r="5291" spans="1:7" x14ac:dyDescent="0.3">
      <c r="A5291" s="2">
        <v>44114</v>
      </c>
      <c r="B5291" s="3" t="s">
        <v>113</v>
      </c>
      <c r="C5291" s="4" t="s">
        <v>13</v>
      </c>
      <c r="D5291" s="4">
        <v>85</v>
      </c>
      <c r="E5291" s="4" t="s">
        <v>2</v>
      </c>
      <c r="F5291" s="5">
        <v>36.5</v>
      </c>
      <c r="G5291" s="7">
        <v>3102.5</v>
      </c>
    </row>
    <row r="5292" spans="1:7" x14ac:dyDescent="0.3">
      <c r="A5292" s="2">
        <v>44114</v>
      </c>
      <c r="B5292" s="3" t="s">
        <v>113</v>
      </c>
      <c r="C5292" s="4" t="s">
        <v>13</v>
      </c>
      <c r="D5292" s="4">
        <v>200</v>
      </c>
      <c r="E5292" s="4" t="s">
        <v>2</v>
      </c>
      <c r="F5292" s="5">
        <v>49</v>
      </c>
      <c r="G5292" s="7">
        <v>9800</v>
      </c>
    </row>
    <row r="5293" spans="1:7" x14ac:dyDescent="0.3">
      <c r="A5293" s="2">
        <v>44114</v>
      </c>
      <c r="B5293" s="3" t="s">
        <v>113</v>
      </c>
      <c r="C5293" s="4" t="s">
        <v>15</v>
      </c>
      <c r="D5293" s="4">
        <v>604</v>
      </c>
      <c r="E5293" s="4" t="s">
        <v>2</v>
      </c>
      <c r="F5293" s="5">
        <v>28</v>
      </c>
      <c r="G5293" s="7">
        <v>16912</v>
      </c>
    </row>
    <row r="5294" spans="1:7" x14ac:dyDescent="0.3">
      <c r="A5294" s="2">
        <v>44176</v>
      </c>
      <c r="B5294" s="3" t="s">
        <v>113</v>
      </c>
      <c r="C5294" s="4" t="s">
        <v>15</v>
      </c>
      <c r="D5294" s="4">
        <v>7680</v>
      </c>
      <c r="E5294" s="4" t="s">
        <v>2</v>
      </c>
      <c r="F5294" s="5">
        <v>2.2999999999999998</v>
      </c>
      <c r="G5294" s="7">
        <v>17664</v>
      </c>
    </row>
    <row r="5295" spans="1:7" x14ac:dyDescent="0.3">
      <c r="A5295" s="2">
        <v>44230</v>
      </c>
      <c r="B5295" s="3" t="s">
        <v>113</v>
      </c>
      <c r="C5295" s="4" t="s">
        <v>15</v>
      </c>
      <c r="D5295" s="4">
        <v>7955</v>
      </c>
      <c r="E5295" s="4" t="s">
        <v>2</v>
      </c>
      <c r="F5295" s="5">
        <v>2.5</v>
      </c>
      <c r="G5295" s="7">
        <v>19887.5</v>
      </c>
    </row>
    <row r="5296" spans="1:7" x14ac:dyDescent="0.3">
      <c r="A5296" s="2">
        <v>44310</v>
      </c>
      <c r="B5296" s="3" t="s">
        <v>113</v>
      </c>
      <c r="C5296" s="4" t="s">
        <v>13</v>
      </c>
      <c r="D5296" s="4">
        <v>300</v>
      </c>
      <c r="E5296" s="4" t="s">
        <v>2</v>
      </c>
      <c r="F5296" s="5">
        <v>49</v>
      </c>
      <c r="G5296" s="7">
        <v>14700</v>
      </c>
    </row>
    <row r="5297" spans="1:7" x14ac:dyDescent="0.3">
      <c r="A5297" s="2">
        <v>44310</v>
      </c>
      <c r="B5297" s="3" t="s">
        <v>113</v>
      </c>
      <c r="C5297" s="4" t="s">
        <v>13</v>
      </c>
      <c r="D5297" s="4">
        <v>606</v>
      </c>
      <c r="E5297" s="4" t="s">
        <v>2</v>
      </c>
      <c r="F5297" s="5">
        <v>43</v>
      </c>
      <c r="G5297" s="7">
        <v>26058</v>
      </c>
    </row>
    <row r="5298" spans="1:7" x14ac:dyDescent="0.3">
      <c r="A5298" s="2">
        <v>44379</v>
      </c>
      <c r="B5298" s="3" t="s">
        <v>113</v>
      </c>
      <c r="C5298" s="4" t="s">
        <v>15</v>
      </c>
      <c r="D5298" s="4">
        <v>6200</v>
      </c>
      <c r="E5298" s="4" t="s">
        <v>2</v>
      </c>
      <c r="F5298" s="5">
        <v>2.6</v>
      </c>
      <c r="G5298" s="7">
        <v>16120</v>
      </c>
    </row>
    <row r="5299" spans="1:7" x14ac:dyDescent="0.3">
      <c r="A5299" s="2">
        <v>44394</v>
      </c>
      <c r="B5299" s="3" t="s">
        <v>113</v>
      </c>
      <c r="C5299" s="4" t="s">
        <v>15</v>
      </c>
      <c r="D5299" s="4">
        <v>7040</v>
      </c>
      <c r="E5299" s="4" t="s">
        <v>2</v>
      </c>
      <c r="F5299" s="5">
        <v>2.6</v>
      </c>
      <c r="G5299" s="7">
        <v>18304</v>
      </c>
    </row>
    <row r="5300" spans="1:7" x14ac:dyDescent="0.3">
      <c r="A5300" s="2">
        <v>44421</v>
      </c>
      <c r="B5300" s="3" t="s">
        <v>113</v>
      </c>
      <c r="C5300" s="4" t="s">
        <v>15</v>
      </c>
      <c r="D5300" s="4">
        <v>6862</v>
      </c>
      <c r="E5300" s="4" t="s">
        <v>2</v>
      </c>
      <c r="F5300" s="5">
        <v>2.6</v>
      </c>
      <c r="G5300" s="7">
        <v>17841.2</v>
      </c>
    </row>
    <row r="5301" spans="1:7" x14ac:dyDescent="0.3">
      <c r="A5301" s="2">
        <v>44421</v>
      </c>
      <c r="B5301" s="3" t="s">
        <v>113</v>
      </c>
      <c r="C5301" s="4" t="s">
        <v>13</v>
      </c>
      <c r="D5301" s="4">
        <v>100</v>
      </c>
      <c r="E5301" s="4" t="s">
        <v>2</v>
      </c>
      <c r="F5301" s="5">
        <v>43</v>
      </c>
      <c r="G5301" s="7">
        <v>4300</v>
      </c>
    </row>
    <row r="5302" spans="1:7" x14ac:dyDescent="0.3">
      <c r="A5302" s="2">
        <v>44424</v>
      </c>
      <c r="B5302" s="3" t="s">
        <v>113</v>
      </c>
      <c r="C5302" s="4" t="s">
        <v>13</v>
      </c>
      <c r="D5302" s="4">
        <v>201</v>
      </c>
      <c r="E5302" s="4" t="s">
        <v>2</v>
      </c>
      <c r="F5302" s="5">
        <v>49</v>
      </c>
      <c r="G5302" s="7">
        <v>9849</v>
      </c>
    </row>
    <row r="5303" spans="1:7" x14ac:dyDescent="0.3">
      <c r="A5303" s="2">
        <v>44424</v>
      </c>
      <c r="B5303" s="3" t="s">
        <v>113</v>
      </c>
      <c r="C5303" s="4" t="s">
        <v>13</v>
      </c>
      <c r="D5303" s="4">
        <v>509</v>
      </c>
      <c r="E5303" s="4" t="s">
        <v>2</v>
      </c>
      <c r="F5303" s="5">
        <v>43</v>
      </c>
      <c r="G5303" s="7">
        <v>21887</v>
      </c>
    </row>
    <row r="5304" spans="1:7" x14ac:dyDescent="0.3">
      <c r="A5304" s="2">
        <v>44450</v>
      </c>
      <c r="B5304" s="3" t="s">
        <v>113</v>
      </c>
      <c r="C5304" s="4" t="s">
        <v>15</v>
      </c>
      <c r="D5304" s="4">
        <v>3138</v>
      </c>
      <c r="E5304" s="4" t="s">
        <v>2</v>
      </c>
      <c r="F5304" s="5">
        <v>9</v>
      </c>
      <c r="G5304" s="7">
        <v>28242</v>
      </c>
    </row>
    <row r="5305" spans="1:7" x14ac:dyDescent="0.3">
      <c r="A5305" s="2">
        <v>44450</v>
      </c>
      <c r="B5305" s="3" t="s">
        <v>113</v>
      </c>
      <c r="C5305" s="4" t="s">
        <v>13</v>
      </c>
      <c r="D5305" s="4">
        <v>2997</v>
      </c>
      <c r="E5305" s="4" t="s">
        <v>2</v>
      </c>
      <c r="F5305" s="5">
        <v>11</v>
      </c>
      <c r="G5305" s="7">
        <v>32967</v>
      </c>
    </row>
    <row r="5306" spans="1:7" x14ac:dyDescent="0.3">
      <c r="A5306" s="2">
        <v>44540</v>
      </c>
      <c r="B5306" s="3" t="s">
        <v>113</v>
      </c>
      <c r="C5306" s="4" t="s">
        <v>15</v>
      </c>
      <c r="D5306" s="4">
        <v>5955</v>
      </c>
      <c r="E5306" s="4" t="s">
        <v>2</v>
      </c>
      <c r="F5306" s="5">
        <v>8</v>
      </c>
      <c r="G5306" s="7">
        <v>47640</v>
      </c>
    </row>
    <row r="5307" spans="1:7" x14ac:dyDescent="0.3">
      <c r="A5307" s="2">
        <v>44552</v>
      </c>
      <c r="B5307" s="3" t="s">
        <v>113</v>
      </c>
      <c r="C5307" s="4" t="s">
        <v>13</v>
      </c>
      <c r="D5307" s="4">
        <v>643</v>
      </c>
      <c r="E5307" s="4" t="s">
        <v>2</v>
      </c>
      <c r="F5307" s="5">
        <v>43</v>
      </c>
      <c r="G5307" s="7">
        <v>27649</v>
      </c>
    </row>
    <row r="5308" spans="1:7" x14ac:dyDescent="0.3">
      <c r="A5308" s="2">
        <v>44576</v>
      </c>
      <c r="B5308" s="3" t="s">
        <v>113</v>
      </c>
      <c r="C5308" s="4" t="s">
        <v>15</v>
      </c>
      <c r="D5308" s="4">
        <v>7272</v>
      </c>
      <c r="E5308" s="4" t="s">
        <v>2</v>
      </c>
      <c r="F5308" s="5">
        <v>8.6999999999999993</v>
      </c>
      <c r="G5308" s="7">
        <v>63266.399999999994</v>
      </c>
    </row>
    <row r="5309" spans="1:7" x14ac:dyDescent="0.3">
      <c r="A5309" s="2">
        <v>44547</v>
      </c>
      <c r="B5309" s="3" t="s">
        <v>232</v>
      </c>
      <c r="C5309" s="4" t="s">
        <v>15</v>
      </c>
      <c r="D5309" s="4">
        <v>5118</v>
      </c>
      <c r="E5309" s="4" t="s">
        <v>2</v>
      </c>
      <c r="F5309" s="5">
        <v>4.25</v>
      </c>
      <c r="G5309" s="7">
        <v>21751.5</v>
      </c>
    </row>
    <row r="5310" spans="1:7" x14ac:dyDescent="0.3">
      <c r="A5310" s="2">
        <v>43761</v>
      </c>
      <c r="B5310" s="3" t="s">
        <v>57</v>
      </c>
      <c r="C5310" s="4" t="s">
        <v>13</v>
      </c>
      <c r="D5310" s="4">
        <v>250</v>
      </c>
      <c r="E5310" s="4" t="s">
        <v>2</v>
      </c>
      <c r="F5310" s="5">
        <v>31</v>
      </c>
      <c r="G5310" s="7">
        <v>7750</v>
      </c>
    </row>
    <row r="5311" spans="1:7" x14ac:dyDescent="0.3">
      <c r="A5311" s="2">
        <v>43762</v>
      </c>
      <c r="B5311" s="3" t="s">
        <v>57</v>
      </c>
      <c r="C5311" s="4" t="s">
        <v>13</v>
      </c>
      <c r="D5311" s="4">
        <v>951</v>
      </c>
      <c r="E5311" s="4" t="s">
        <v>2</v>
      </c>
      <c r="F5311" s="5">
        <v>31</v>
      </c>
      <c r="G5311" s="7">
        <v>29481</v>
      </c>
    </row>
    <row r="5312" spans="1:7" x14ac:dyDescent="0.3">
      <c r="A5312" s="2">
        <v>43781</v>
      </c>
      <c r="B5312" s="3" t="s">
        <v>57</v>
      </c>
      <c r="C5312" s="4" t="s">
        <v>13</v>
      </c>
      <c r="D5312" s="4">
        <v>1200</v>
      </c>
      <c r="E5312" s="4" t="s">
        <v>2</v>
      </c>
      <c r="F5312" s="5">
        <v>31</v>
      </c>
      <c r="G5312" s="7">
        <v>37200</v>
      </c>
    </row>
    <row r="5313" spans="1:7" x14ac:dyDescent="0.3">
      <c r="A5313" s="2">
        <v>43782</v>
      </c>
      <c r="B5313" s="3" t="s">
        <v>57</v>
      </c>
      <c r="C5313" s="4" t="s">
        <v>13</v>
      </c>
      <c r="D5313" s="4">
        <v>504</v>
      </c>
      <c r="E5313" s="4" t="s">
        <v>2</v>
      </c>
      <c r="F5313" s="5">
        <v>69</v>
      </c>
      <c r="G5313" s="7">
        <v>34776</v>
      </c>
    </row>
    <row r="5314" spans="1:7" x14ac:dyDescent="0.3">
      <c r="A5314" s="2">
        <v>43797</v>
      </c>
      <c r="B5314" s="3" t="s">
        <v>57</v>
      </c>
      <c r="C5314" s="4" t="s">
        <v>13</v>
      </c>
      <c r="D5314" s="4">
        <v>382</v>
      </c>
      <c r="E5314" s="4" t="s">
        <v>2</v>
      </c>
      <c r="F5314" s="5">
        <v>71</v>
      </c>
      <c r="G5314" s="7">
        <v>27122</v>
      </c>
    </row>
    <row r="5315" spans="1:7" x14ac:dyDescent="0.3">
      <c r="A5315" s="2">
        <v>43812</v>
      </c>
      <c r="B5315" s="3" t="s">
        <v>57</v>
      </c>
      <c r="C5315" s="4" t="s">
        <v>13</v>
      </c>
      <c r="D5315" s="4">
        <v>650</v>
      </c>
      <c r="E5315" s="4" t="s">
        <v>2</v>
      </c>
      <c r="F5315" s="5">
        <v>31</v>
      </c>
      <c r="G5315" s="7">
        <v>20150</v>
      </c>
    </row>
    <row r="5316" spans="1:7" x14ac:dyDescent="0.3">
      <c r="A5316" s="2">
        <v>43813</v>
      </c>
      <c r="B5316" s="3" t="s">
        <v>57</v>
      </c>
      <c r="C5316" s="4" t="s">
        <v>13</v>
      </c>
      <c r="D5316" s="4">
        <v>497</v>
      </c>
      <c r="E5316" s="4" t="s">
        <v>2</v>
      </c>
      <c r="F5316" s="5">
        <v>32</v>
      </c>
      <c r="G5316" s="7">
        <v>15904</v>
      </c>
    </row>
    <row r="5317" spans="1:7" x14ac:dyDescent="0.3">
      <c r="A5317" s="2">
        <v>43813</v>
      </c>
      <c r="B5317" s="3" t="s">
        <v>57</v>
      </c>
      <c r="C5317" s="4" t="s">
        <v>13</v>
      </c>
      <c r="D5317" s="4">
        <v>347</v>
      </c>
      <c r="E5317" s="4" t="s">
        <v>2</v>
      </c>
      <c r="F5317" s="5">
        <v>31</v>
      </c>
      <c r="G5317" s="7">
        <v>10757</v>
      </c>
    </row>
    <row r="5318" spans="1:7" x14ac:dyDescent="0.3">
      <c r="A5318" s="2">
        <v>43815</v>
      </c>
      <c r="B5318" s="3" t="s">
        <v>57</v>
      </c>
      <c r="C5318" s="4" t="s">
        <v>13</v>
      </c>
      <c r="D5318" s="4">
        <v>100</v>
      </c>
      <c r="E5318" s="4" t="s">
        <v>2</v>
      </c>
      <c r="F5318" s="5">
        <v>106</v>
      </c>
      <c r="G5318" s="7">
        <v>10600</v>
      </c>
    </row>
    <row r="5319" spans="1:7" x14ac:dyDescent="0.3">
      <c r="A5319" s="2">
        <v>43839</v>
      </c>
      <c r="B5319" s="3" t="s">
        <v>57</v>
      </c>
      <c r="C5319" s="4" t="s">
        <v>13</v>
      </c>
      <c r="D5319" s="4">
        <v>224</v>
      </c>
      <c r="E5319" s="4" t="s">
        <v>2</v>
      </c>
      <c r="F5319" s="5">
        <v>71</v>
      </c>
      <c r="G5319" s="7">
        <v>15904</v>
      </c>
    </row>
    <row r="5320" spans="1:7" x14ac:dyDescent="0.3">
      <c r="A5320" s="2">
        <v>43839</v>
      </c>
      <c r="B5320" s="3" t="s">
        <v>57</v>
      </c>
      <c r="C5320" s="4" t="s">
        <v>13</v>
      </c>
      <c r="D5320" s="4">
        <v>680</v>
      </c>
      <c r="E5320" s="4" t="s">
        <v>2</v>
      </c>
      <c r="F5320" s="5">
        <v>32</v>
      </c>
      <c r="G5320" s="7">
        <v>21760</v>
      </c>
    </row>
    <row r="5321" spans="1:7" x14ac:dyDescent="0.3">
      <c r="A5321" s="2">
        <v>43852</v>
      </c>
      <c r="B5321" s="3" t="s">
        <v>57</v>
      </c>
      <c r="C5321" s="4" t="s">
        <v>13</v>
      </c>
      <c r="D5321" s="4">
        <v>401</v>
      </c>
      <c r="E5321" s="4" t="s">
        <v>2</v>
      </c>
      <c r="F5321" s="5">
        <v>71</v>
      </c>
      <c r="G5321" s="7">
        <v>28471</v>
      </c>
    </row>
    <row r="5322" spans="1:7" x14ac:dyDescent="0.3">
      <c r="A5322" s="2">
        <v>43869</v>
      </c>
      <c r="B5322" s="3" t="s">
        <v>57</v>
      </c>
      <c r="C5322" s="4" t="s">
        <v>13</v>
      </c>
      <c r="D5322" s="4">
        <v>300</v>
      </c>
      <c r="E5322" s="4" t="s">
        <v>2</v>
      </c>
      <c r="F5322" s="5">
        <v>71</v>
      </c>
      <c r="G5322" s="7">
        <v>21300</v>
      </c>
    </row>
    <row r="5323" spans="1:7" x14ac:dyDescent="0.3">
      <c r="A5323" s="2">
        <v>43869</v>
      </c>
      <c r="B5323" s="3" t="s">
        <v>57</v>
      </c>
      <c r="C5323" s="4" t="s">
        <v>13</v>
      </c>
      <c r="D5323" s="4">
        <v>299</v>
      </c>
      <c r="E5323" s="4" t="s">
        <v>2</v>
      </c>
      <c r="F5323" s="5">
        <v>73</v>
      </c>
      <c r="G5323" s="7">
        <v>21827</v>
      </c>
    </row>
    <row r="5324" spans="1:7" x14ac:dyDescent="0.3">
      <c r="A5324" s="2">
        <v>43892</v>
      </c>
      <c r="B5324" s="3" t="s">
        <v>57</v>
      </c>
      <c r="C5324" s="4" t="s">
        <v>13</v>
      </c>
      <c r="D5324" s="4">
        <v>102</v>
      </c>
      <c r="E5324" s="4" t="s">
        <v>2</v>
      </c>
      <c r="F5324" s="5">
        <v>32</v>
      </c>
      <c r="G5324" s="7">
        <v>3264</v>
      </c>
    </row>
    <row r="5325" spans="1:7" x14ac:dyDescent="0.3">
      <c r="A5325" s="2">
        <v>43896</v>
      </c>
      <c r="B5325" s="3" t="s">
        <v>57</v>
      </c>
      <c r="C5325" s="4" t="s">
        <v>13</v>
      </c>
      <c r="D5325" s="4">
        <v>300</v>
      </c>
      <c r="E5325" s="4" t="s">
        <v>2</v>
      </c>
      <c r="F5325" s="5">
        <v>32</v>
      </c>
      <c r="G5325" s="7">
        <v>9600</v>
      </c>
    </row>
    <row r="5326" spans="1:7" x14ac:dyDescent="0.3">
      <c r="A5326" s="2">
        <v>43906</v>
      </c>
      <c r="B5326" s="3" t="s">
        <v>57</v>
      </c>
      <c r="C5326" s="4" t="s">
        <v>13</v>
      </c>
      <c r="D5326" s="4">
        <v>330</v>
      </c>
      <c r="E5326" s="4" t="s">
        <v>2</v>
      </c>
      <c r="F5326" s="5">
        <v>71</v>
      </c>
      <c r="G5326" s="7">
        <v>23430</v>
      </c>
    </row>
    <row r="5327" spans="1:7" x14ac:dyDescent="0.3">
      <c r="A5327" s="2">
        <v>43906</v>
      </c>
      <c r="B5327" s="3" t="s">
        <v>57</v>
      </c>
      <c r="C5327" s="4" t="s">
        <v>13</v>
      </c>
      <c r="D5327" s="4">
        <v>330</v>
      </c>
      <c r="E5327" s="4" t="s">
        <v>2</v>
      </c>
      <c r="F5327" s="5">
        <v>71</v>
      </c>
      <c r="G5327" s="7">
        <v>23430</v>
      </c>
    </row>
    <row r="5328" spans="1:7" x14ac:dyDescent="0.3">
      <c r="A5328" s="2">
        <v>43910</v>
      </c>
      <c r="B5328" s="3" t="s">
        <v>57</v>
      </c>
      <c r="C5328" s="4" t="s">
        <v>13</v>
      </c>
      <c r="D5328" s="4">
        <v>984</v>
      </c>
      <c r="E5328" s="4" t="s">
        <v>2</v>
      </c>
      <c r="F5328" s="5">
        <v>32</v>
      </c>
      <c r="G5328" s="7">
        <v>31488</v>
      </c>
    </row>
    <row r="5329" spans="1:7" x14ac:dyDescent="0.3">
      <c r="A5329" s="2">
        <v>43910</v>
      </c>
      <c r="B5329" s="3" t="s">
        <v>57</v>
      </c>
      <c r="C5329" s="4" t="s">
        <v>13</v>
      </c>
      <c r="D5329" s="4">
        <v>305</v>
      </c>
      <c r="E5329" s="4" t="s">
        <v>2</v>
      </c>
      <c r="F5329" s="5">
        <v>73</v>
      </c>
      <c r="G5329" s="7">
        <v>22265</v>
      </c>
    </row>
    <row r="5330" spans="1:7" x14ac:dyDescent="0.3">
      <c r="A5330" s="2">
        <v>43910</v>
      </c>
      <c r="B5330" s="3" t="s">
        <v>57</v>
      </c>
      <c r="C5330" s="4" t="s">
        <v>13</v>
      </c>
      <c r="D5330" s="4">
        <v>305</v>
      </c>
      <c r="E5330" s="4" t="s">
        <v>2</v>
      </c>
      <c r="F5330" s="5">
        <v>73</v>
      </c>
      <c r="G5330" s="7">
        <v>22265</v>
      </c>
    </row>
    <row r="5331" spans="1:7" x14ac:dyDescent="0.3">
      <c r="A5331" s="2">
        <v>44046</v>
      </c>
      <c r="B5331" s="3" t="s">
        <v>57</v>
      </c>
      <c r="C5331" s="4" t="s">
        <v>13</v>
      </c>
      <c r="D5331" s="4">
        <v>997</v>
      </c>
      <c r="E5331" s="4" t="s">
        <v>2</v>
      </c>
      <c r="F5331" s="5">
        <v>31</v>
      </c>
      <c r="G5331" s="7">
        <v>30907</v>
      </c>
    </row>
    <row r="5332" spans="1:7" x14ac:dyDescent="0.3">
      <c r="A5332" s="2">
        <v>44046</v>
      </c>
      <c r="B5332" s="3" t="s">
        <v>57</v>
      </c>
      <c r="C5332" s="4" t="s">
        <v>13</v>
      </c>
      <c r="D5332" s="4">
        <v>278</v>
      </c>
      <c r="E5332" s="4" t="s">
        <v>2</v>
      </c>
      <c r="F5332" s="5">
        <v>71</v>
      </c>
      <c r="G5332" s="7">
        <v>19738</v>
      </c>
    </row>
    <row r="5333" spans="1:7" x14ac:dyDescent="0.3">
      <c r="A5333" s="2">
        <v>44062</v>
      </c>
      <c r="B5333" s="3" t="s">
        <v>57</v>
      </c>
      <c r="C5333" s="4" t="s">
        <v>13</v>
      </c>
      <c r="D5333" s="4">
        <v>600</v>
      </c>
      <c r="E5333" s="4" t="s">
        <v>2</v>
      </c>
      <c r="F5333" s="5">
        <v>31</v>
      </c>
      <c r="G5333" s="7">
        <v>18600</v>
      </c>
    </row>
    <row r="5334" spans="1:7" x14ac:dyDescent="0.3">
      <c r="A5334" s="2">
        <v>44098</v>
      </c>
      <c r="B5334" s="3" t="s">
        <v>57</v>
      </c>
      <c r="C5334" s="4" t="s">
        <v>13</v>
      </c>
      <c r="D5334" s="4">
        <v>400</v>
      </c>
      <c r="E5334" s="4" t="s">
        <v>2</v>
      </c>
      <c r="F5334" s="5">
        <v>63</v>
      </c>
      <c r="G5334" s="7">
        <v>25200</v>
      </c>
    </row>
    <row r="5335" spans="1:7" x14ac:dyDescent="0.3">
      <c r="A5335" s="2">
        <v>44110</v>
      </c>
      <c r="B5335" s="3" t="s">
        <v>57</v>
      </c>
      <c r="C5335" s="4" t="s">
        <v>13</v>
      </c>
      <c r="D5335" s="4">
        <v>185</v>
      </c>
      <c r="E5335" s="4" t="s">
        <v>2</v>
      </c>
      <c r="F5335" s="5">
        <v>66.599999999999994</v>
      </c>
      <c r="G5335" s="7">
        <v>12320.999999999998</v>
      </c>
    </row>
    <row r="5336" spans="1:7" x14ac:dyDescent="0.3">
      <c r="A5336" s="2">
        <v>44141</v>
      </c>
      <c r="B5336" s="3" t="s">
        <v>57</v>
      </c>
      <c r="C5336" s="4" t="s">
        <v>13</v>
      </c>
      <c r="D5336" s="4">
        <v>178</v>
      </c>
      <c r="E5336" s="4" t="s">
        <v>2</v>
      </c>
      <c r="F5336" s="5">
        <v>66.599999999999994</v>
      </c>
      <c r="G5336" s="7">
        <v>11854.8</v>
      </c>
    </row>
    <row r="5337" spans="1:7" x14ac:dyDescent="0.3">
      <c r="A5337" s="2">
        <v>44172</v>
      </c>
      <c r="B5337" s="3" t="s">
        <v>57</v>
      </c>
      <c r="C5337" s="4" t="s">
        <v>13</v>
      </c>
      <c r="D5337" s="4">
        <v>360</v>
      </c>
      <c r="E5337" s="4" t="s">
        <v>2</v>
      </c>
      <c r="F5337" s="5">
        <v>31</v>
      </c>
      <c r="G5337" s="7">
        <v>11160</v>
      </c>
    </row>
    <row r="5338" spans="1:7" x14ac:dyDescent="0.3">
      <c r="A5338" s="2">
        <v>44404</v>
      </c>
      <c r="B5338" s="3" t="s">
        <v>57</v>
      </c>
      <c r="C5338" s="4" t="s">
        <v>13</v>
      </c>
      <c r="D5338" s="4">
        <v>800</v>
      </c>
      <c r="E5338" s="4" t="s">
        <v>2</v>
      </c>
      <c r="F5338" s="5">
        <v>37.1</v>
      </c>
      <c r="G5338" s="7">
        <v>29680</v>
      </c>
    </row>
    <row r="5339" spans="1:7" x14ac:dyDescent="0.3">
      <c r="A5339" s="2">
        <v>44407</v>
      </c>
      <c r="B5339" s="3" t="s">
        <v>57</v>
      </c>
      <c r="C5339" s="4" t="s">
        <v>13</v>
      </c>
      <c r="D5339" s="4">
        <v>840</v>
      </c>
      <c r="E5339" s="4" t="s">
        <v>2</v>
      </c>
      <c r="F5339" s="5">
        <v>37.1</v>
      </c>
      <c r="G5339" s="7">
        <v>31164</v>
      </c>
    </row>
    <row r="5340" spans="1:7" x14ac:dyDescent="0.3">
      <c r="A5340" s="2">
        <v>44433</v>
      </c>
      <c r="B5340" s="3" t="s">
        <v>57</v>
      </c>
      <c r="C5340" s="4" t="s">
        <v>13</v>
      </c>
      <c r="D5340" s="4">
        <v>802</v>
      </c>
      <c r="E5340" s="4" t="s">
        <v>2</v>
      </c>
      <c r="F5340" s="5">
        <v>37.1</v>
      </c>
      <c r="G5340" s="7">
        <v>29754.2</v>
      </c>
    </row>
    <row r="5341" spans="1:7" x14ac:dyDescent="0.3">
      <c r="A5341" s="2">
        <v>44447</v>
      </c>
      <c r="B5341" s="3" t="s">
        <v>57</v>
      </c>
      <c r="C5341" s="4" t="s">
        <v>13</v>
      </c>
      <c r="D5341" s="4">
        <v>824</v>
      </c>
      <c r="E5341" s="4" t="s">
        <v>2</v>
      </c>
      <c r="F5341" s="5">
        <v>37.1</v>
      </c>
      <c r="G5341" s="7">
        <v>30570.400000000001</v>
      </c>
    </row>
    <row r="5342" spans="1:7" x14ac:dyDescent="0.3">
      <c r="A5342" s="2">
        <v>44462</v>
      </c>
      <c r="B5342" s="3" t="s">
        <v>57</v>
      </c>
      <c r="C5342" s="4" t="s">
        <v>13</v>
      </c>
      <c r="D5342" s="4">
        <v>488</v>
      </c>
      <c r="E5342" s="4" t="s">
        <v>2</v>
      </c>
      <c r="F5342" s="5">
        <v>67</v>
      </c>
      <c r="G5342" s="7">
        <v>32696</v>
      </c>
    </row>
    <row r="5343" spans="1:7" x14ac:dyDescent="0.3">
      <c r="A5343" s="2">
        <v>44473</v>
      </c>
      <c r="B5343" s="3" t="s">
        <v>57</v>
      </c>
      <c r="C5343" s="4" t="s">
        <v>13</v>
      </c>
      <c r="D5343" s="4">
        <v>803</v>
      </c>
      <c r="E5343" s="4" t="s">
        <v>2</v>
      </c>
      <c r="F5343" s="5">
        <v>37.1</v>
      </c>
      <c r="G5343" s="7">
        <v>29791.300000000003</v>
      </c>
    </row>
    <row r="5344" spans="1:7" x14ac:dyDescent="0.3">
      <c r="A5344" s="2">
        <v>44480</v>
      </c>
      <c r="B5344" s="3" t="s">
        <v>57</v>
      </c>
      <c r="C5344" s="4" t="s">
        <v>13</v>
      </c>
      <c r="D5344" s="4">
        <v>513</v>
      </c>
      <c r="E5344" s="4" t="s">
        <v>2</v>
      </c>
      <c r="F5344" s="5">
        <v>67</v>
      </c>
      <c r="G5344" s="7">
        <v>34371</v>
      </c>
    </row>
    <row r="5345" spans="1:7" x14ac:dyDescent="0.3">
      <c r="A5345" s="2">
        <v>44498</v>
      </c>
      <c r="B5345" s="3" t="s">
        <v>57</v>
      </c>
      <c r="C5345" s="4" t="s">
        <v>13</v>
      </c>
      <c r="D5345" s="4">
        <v>1014</v>
      </c>
      <c r="E5345" s="4" t="s">
        <v>2</v>
      </c>
      <c r="F5345" s="5">
        <v>42</v>
      </c>
      <c r="G5345" s="7">
        <v>42588</v>
      </c>
    </row>
    <row r="5346" spans="1:7" x14ac:dyDescent="0.3">
      <c r="A5346" s="2">
        <v>44511</v>
      </c>
      <c r="B5346" s="3" t="s">
        <v>57</v>
      </c>
      <c r="C5346" s="4" t="s">
        <v>13</v>
      </c>
      <c r="D5346" s="4">
        <v>350</v>
      </c>
      <c r="E5346" s="4" t="s">
        <v>2</v>
      </c>
      <c r="F5346" s="5">
        <v>72</v>
      </c>
      <c r="G5346" s="7">
        <v>25200</v>
      </c>
    </row>
    <row r="5347" spans="1:7" x14ac:dyDescent="0.3">
      <c r="A5347" s="2">
        <v>44525</v>
      </c>
      <c r="B5347" s="3" t="s">
        <v>57</v>
      </c>
      <c r="C5347" s="4" t="s">
        <v>13</v>
      </c>
      <c r="D5347" s="4">
        <v>870</v>
      </c>
      <c r="E5347" s="4" t="s">
        <v>2</v>
      </c>
      <c r="F5347" s="5">
        <v>42</v>
      </c>
      <c r="G5347" s="7">
        <v>36540</v>
      </c>
    </row>
    <row r="5348" spans="1:7" x14ac:dyDescent="0.3">
      <c r="A5348" s="2">
        <v>44543</v>
      </c>
      <c r="B5348" s="3" t="s">
        <v>57</v>
      </c>
      <c r="C5348" s="4" t="s">
        <v>13</v>
      </c>
      <c r="D5348" s="4">
        <v>402</v>
      </c>
      <c r="E5348" s="4" t="s">
        <v>2</v>
      </c>
      <c r="F5348" s="5">
        <v>72</v>
      </c>
      <c r="G5348" s="7">
        <v>28944</v>
      </c>
    </row>
    <row r="5349" spans="1:7" x14ac:dyDescent="0.3">
      <c r="A5349" s="2">
        <v>44564</v>
      </c>
      <c r="B5349" s="3" t="s">
        <v>57</v>
      </c>
      <c r="C5349" s="4" t="s">
        <v>13</v>
      </c>
      <c r="D5349" s="4">
        <v>1200</v>
      </c>
      <c r="E5349" s="4" t="s">
        <v>2</v>
      </c>
      <c r="F5349" s="5">
        <v>42</v>
      </c>
      <c r="G5349" s="7">
        <v>50400</v>
      </c>
    </row>
    <row r="5350" spans="1:7" x14ac:dyDescent="0.3">
      <c r="A5350" s="2">
        <v>44567</v>
      </c>
      <c r="B5350" s="3" t="s">
        <v>57</v>
      </c>
      <c r="C5350" s="4" t="s">
        <v>13</v>
      </c>
      <c r="D5350" s="4">
        <v>504</v>
      </c>
      <c r="E5350" s="4" t="s">
        <v>2</v>
      </c>
      <c r="F5350" s="5">
        <v>72</v>
      </c>
      <c r="G5350" s="7">
        <v>36288</v>
      </c>
    </row>
    <row r="5351" spans="1:7" x14ac:dyDescent="0.3">
      <c r="A5351" s="2">
        <v>44583</v>
      </c>
      <c r="B5351" s="3" t="s">
        <v>57</v>
      </c>
      <c r="C5351" s="4" t="s">
        <v>13</v>
      </c>
      <c r="D5351" s="4">
        <v>316</v>
      </c>
      <c r="E5351" s="4" t="s">
        <v>2</v>
      </c>
      <c r="F5351" s="5">
        <v>72</v>
      </c>
      <c r="G5351" s="7">
        <v>22752</v>
      </c>
    </row>
    <row r="5352" spans="1:7" x14ac:dyDescent="0.3">
      <c r="A5352" s="2">
        <v>44583</v>
      </c>
      <c r="B5352" s="3" t="s">
        <v>57</v>
      </c>
      <c r="C5352" s="4" t="s">
        <v>13</v>
      </c>
      <c r="D5352" s="4">
        <v>500</v>
      </c>
      <c r="E5352" s="4" t="s">
        <v>2</v>
      </c>
      <c r="F5352" s="5">
        <v>42</v>
      </c>
      <c r="G5352" s="7">
        <v>21000</v>
      </c>
    </row>
    <row r="5353" spans="1:7" x14ac:dyDescent="0.3">
      <c r="A5353" s="2">
        <v>44590</v>
      </c>
      <c r="B5353" s="3" t="s">
        <v>57</v>
      </c>
      <c r="C5353" s="4" t="s">
        <v>13</v>
      </c>
      <c r="D5353" s="4">
        <v>415</v>
      </c>
      <c r="E5353" s="4" t="s">
        <v>2</v>
      </c>
      <c r="F5353" s="5">
        <v>72</v>
      </c>
      <c r="G5353" s="7">
        <v>29880</v>
      </c>
    </row>
    <row r="5354" spans="1:7" x14ac:dyDescent="0.3">
      <c r="A5354" s="2">
        <v>44590</v>
      </c>
      <c r="B5354" s="3" t="s">
        <v>57</v>
      </c>
      <c r="C5354" s="4" t="s">
        <v>13</v>
      </c>
      <c r="D5354" s="4">
        <v>361</v>
      </c>
      <c r="E5354" s="4" t="s">
        <v>2</v>
      </c>
      <c r="F5354" s="5">
        <v>42</v>
      </c>
      <c r="G5354" s="7">
        <v>15162</v>
      </c>
    </row>
    <row r="5355" spans="1:7" x14ac:dyDescent="0.3">
      <c r="A5355" s="2">
        <v>44595</v>
      </c>
      <c r="B5355" s="3" t="s">
        <v>57</v>
      </c>
      <c r="C5355" s="4" t="s">
        <v>13</v>
      </c>
      <c r="D5355" s="4">
        <v>200</v>
      </c>
      <c r="E5355" s="4" t="s">
        <v>2</v>
      </c>
      <c r="F5355" s="5">
        <v>72</v>
      </c>
      <c r="G5355" s="7">
        <v>14400</v>
      </c>
    </row>
    <row r="5356" spans="1:7" x14ac:dyDescent="0.3">
      <c r="A5356" s="2">
        <v>44595</v>
      </c>
      <c r="B5356" s="3" t="s">
        <v>57</v>
      </c>
      <c r="C5356" s="4" t="s">
        <v>13</v>
      </c>
      <c r="D5356" s="4">
        <v>852</v>
      </c>
      <c r="E5356" s="4" t="s">
        <v>2</v>
      </c>
      <c r="F5356" s="5">
        <v>42</v>
      </c>
      <c r="G5356" s="7">
        <v>35784</v>
      </c>
    </row>
    <row r="5357" spans="1:7" x14ac:dyDescent="0.3">
      <c r="A5357" s="2">
        <v>44602</v>
      </c>
      <c r="B5357" s="3" t="s">
        <v>57</v>
      </c>
      <c r="C5357" s="4" t="s">
        <v>13</v>
      </c>
      <c r="D5357" s="4">
        <v>227</v>
      </c>
      <c r="E5357" s="4" t="s">
        <v>2</v>
      </c>
      <c r="F5357" s="5">
        <v>72</v>
      </c>
      <c r="G5357" s="7">
        <v>16344</v>
      </c>
    </row>
    <row r="5358" spans="1:7" x14ac:dyDescent="0.3">
      <c r="A5358" s="2">
        <v>44602</v>
      </c>
      <c r="B5358" s="3" t="s">
        <v>57</v>
      </c>
      <c r="C5358" s="4" t="s">
        <v>13</v>
      </c>
      <c r="D5358" s="4">
        <v>793</v>
      </c>
      <c r="E5358" s="4" t="s">
        <v>2</v>
      </c>
      <c r="F5358" s="5">
        <v>42</v>
      </c>
      <c r="G5358" s="7">
        <v>33306</v>
      </c>
    </row>
    <row r="5359" spans="1:7" x14ac:dyDescent="0.3">
      <c r="A5359" s="2">
        <v>44462</v>
      </c>
      <c r="B5359" s="3" t="s">
        <v>216</v>
      </c>
      <c r="C5359" s="4" t="s">
        <v>15</v>
      </c>
      <c r="D5359" s="4">
        <v>5015</v>
      </c>
      <c r="E5359" s="4" t="s">
        <v>2</v>
      </c>
      <c r="F5359" s="5">
        <v>1.1000000000000001</v>
      </c>
      <c r="G5359" s="7">
        <v>5516.5</v>
      </c>
    </row>
    <row r="5360" spans="1:7" x14ac:dyDescent="0.3">
      <c r="A5360" s="2">
        <v>44473</v>
      </c>
      <c r="B5360" s="3" t="s">
        <v>216</v>
      </c>
      <c r="C5360" s="4" t="s">
        <v>15</v>
      </c>
      <c r="D5360" s="4">
        <v>5000</v>
      </c>
      <c r="E5360" s="4" t="s">
        <v>2</v>
      </c>
      <c r="F5360" s="5">
        <v>1.1000000000000001</v>
      </c>
      <c r="G5360" s="7">
        <v>5500</v>
      </c>
    </row>
    <row r="5361" spans="1:7" x14ac:dyDescent="0.3">
      <c r="A5361" s="2">
        <v>44478</v>
      </c>
      <c r="B5361" s="3" t="s">
        <v>216</v>
      </c>
      <c r="C5361" s="4" t="s">
        <v>15</v>
      </c>
      <c r="D5361" s="4">
        <v>300</v>
      </c>
      <c r="E5361" s="4" t="s">
        <v>2</v>
      </c>
      <c r="F5361" s="5">
        <v>4</v>
      </c>
      <c r="G5361" s="7">
        <v>1200</v>
      </c>
    </row>
    <row r="5362" spans="1:7" x14ac:dyDescent="0.3">
      <c r="A5362" s="2">
        <v>44502</v>
      </c>
      <c r="B5362" s="3" t="s">
        <v>216</v>
      </c>
      <c r="C5362" s="4" t="s">
        <v>15</v>
      </c>
      <c r="D5362" s="4">
        <v>2707</v>
      </c>
      <c r="E5362" s="4" t="s">
        <v>2</v>
      </c>
      <c r="F5362" s="5">
        <v>4</v>
      </c>
      <c r="G5362" s="7">
        <v>10828</v>
      </c>
    </row>
    <row r="5363" spans="1:7" x14ac:dyDescent="0.3">
      <c r="A5363" s="2">
        <v>44517</v>
      </c>
      <c r="B5363" s="3" t="s">
        <v>216</v>
      </c>
      <c r="C5363" s="4" t="s">
        <v>13</v>
      </c>
      <c r="D5363" s="4">
        <v>756</v>
      </c>
      <c r="E5363" s="4" t="s">
        <v>2</v>
      </c>
      <c r="F5363" s="5">
        <v>35.5</v>
      </c>
      <c r="G5363" s="7">
        <v>26838</v>
      </c>
    </row>
    <row r="5364" spans="1:7" x14ac:dyDescent="0.3">
      <c r="A5364" s="2">
        <v>44532</v>
      </c>
      <c r="B5364" s="3" t="s">
        <v>216</v>
      </c>
      <c r="C5364" s="4" t="s">
        <v>15</v>
      </c>
      <c r="D5364" s="4">
        <v>1450</v>
      </c>
      <c r="E5364" s="4" t="s">
        <v>2</v>
      </c>
      <c r="F5364" s="5">
        <v>1.2</v>
      </c>
      <c r="G5364" s="7">
        <v>1740</v>
      </c>
    </row>
    <row r="5365" spans="1:7" x14ac:dyDescent="0.3">
      <c r="A5365" s="2">
        <v>44538</v>
      </c>
      <c r="B5365" s="3" t="s">
        <v>216</v>
      </c>
      <c r="C5365" s="4" t="s">
        <v>15</v>
      </c>
      <c r="D5365" s="4">
        <v>2750</v>
      </c>
      <c r="E5365" s="4" t="s">
        <v>2</v>
      </c>
      <c r="F5365" s="5">
        <v>1.2</v>
      </c>
      <c r="G5365" s="7">
        <v>3300</v>
      </c>
    </row>
    <row r="5366" spans="1:7" x14ac:dyDescent="0.3">
      <c r="A5366" s="2">
        <v>44539</v>
      </c>
      <c r="B5366" s="3" t="s">
        <v>216</v>
      </c>
      <c r="C5366" s="4" t="s">
        <v>13</v>
      </c>
      <c r="D5366" s="4">
        <v>798</v>
      </c>
      <c r="E5366" s="4" t="s">
        <v>2</v>
      </c>
      <c r="F5366" s="5">
        <v>35.5</v>
      </c>
      <c r="G5366" s="7">
        <v>28329</v>
      </c>
    </row>
    <row r="5367" spans="1:7" x14ac:dyDescent="0.3">
      <c r="A5367" s="2">
        <v>44547</v>
      </c>
      <c r="B5367" s="3" t="s">
        <v>216</v>
      </c>
      <c r="C5367" s="4" t="s">
        <v>15</v>
      </c>
      <c r="D5367" s="4">
        <v>5020</v>
      </c>
      <c r="E5367" s="4" t="s">
        <v>2</v>
      </c>
      <c r="F5367" s="5">
        <v>1.25</v>
      </c>
      <c r="G5367" s="7">
        <v>6275</v>
      </c>
    </row>
    <row r="5368" spans="1:7" x14ac:dyDescent="0.3">
      <c r="A5368" s="2">
        <v>44554</v>
      </c>
      <c r="B5368" s="3" t="s">
        <v>216</v>
      </c>
      <c r="C5368" s="4" t="s">
        <v>13</v>
      </c>
      <c r="D5368" s="4">
        <v>568</v>
      </c>
      <c r="E5368" s="4" t="s">
        <v>2</v>
      </c>
      <c r="F5368" s="5">
        <v>35.5</v>
      </c>
      <c r="G5368" s="7">
        <v>20164</v>
      </c>
    </row>
    <row r="5369" spans="1:7" x14ac:dyDescent="0.3">
      <c r="A5369" s="2">
        <v>44557</v>
      </c>
      <c r="B5369" s="3" t="s">
        <v>216</v>
      </c>
      <c r="C5369" s="4" t="s">
        <v>13</v>
      </c>
      <c r="D5369" s="4">
        <v>568</v>
      </c>
      <c r="E5369" s="4" t="s">
        <v>2</v>
      </c>
      <c r="F5369" s="5">
        <v>35.5</v>
      </c>
      <c r="G5369" s="7">
        <v>20164</v>
      </c>
    </row>
    <row r="5370" spans="1:7" x14ac:dyDescent="0.3">
      <c r="A5370" s="2">
        <v>44568</v>
      </c>
      <c r="B5370" s="3" t="s">
        <v>216</v>
      </c>
      <c r="C5370" s="4" t="s">
        <v>13</v>
      </c>
      <c r="D5370" s="4">
        <v>997</v>
      </c>
      <c r="E5370" s="4" t="s">
        <v>2</v>
      </c>
      <c r="F5370" s="5">
        <v>35.5</v>
      </c>
      <c r="G5370" s="7">
        <v>35393.5</v>
      </c>
    </row>
    <row r="5371" spans="1:7" x14ac:dyDescent="0.3">
      <c r="A5371" s="2">
        <v>44575</v>
      </c>
      <c r="B5371" s="3" t="s">
        <v>216</v>
      </c>
      <c r="C5371" s="4" t="s">
        <v>15</v>
      </c>
      <c r="D5371" s="4">
        <v>5000</v>
      </c>
      <c r="E5371" s="4" t="s">
        <v>2</v>
      </c>
      <c r="F5371" s="5">
        <v>1.2</v>
      </c>
      <c r="G5371" s="7">
        <v>6000</v>
      </c>
    </row>
    <row r="5372" spans="1:7" x14ac:dyDescent="0.3">
      <c r="A5372" s="2">
        <v>44588</v>
      </c>
      <c r="B5372" s="3" t="s">
        <v>216</v>
      </c>
      <c r="C5372" s="4" t="s">
        <v>15</v>
      </c>
      <c r="D5372" s="4">
        <v>1080</v>
      </c>
      <c r="E5372" s="4" t="s">
        <v>2</v>
      </c>
      <c r="F5372" s="5">
        <v>4.5</v>
      </c>
      <c r="G5372" s="7">
        <v>4860</v>
      </c>
    </row>
    <row r="5373" spans="1:7" x14ac:dyDescent="0.3">
      <c r="A5373" s="2">
        <v>44589</v>
      </c>
      <c r="B5373" s="3" t="s">
        <v>216</v>
      </c>
      <c r="C5373" s="4" t="s">
        <v>15</v>
      </c>
      <c r="D5373" s="4">
        <v>855</v>
      </c>
      <c r="E5373" s="4" t="s">
        <v>2</v>
      </c>
      <c r="F5373" s="5">
        <v>4.5</v>
      </c>
      <c r="G5373" s="7">
        <v>3847.5</v>
      </c>
    </row>
    <row r="5374" spans="1:7" x14ac:dyDescent="0.3">
      <c r="A5374" s="2">
        <v>44590</v>
      </c>
      <c r="B5374" s="3" t="s">
        <v>216</v>
      </c>
      <c r="C5374" s="4" t="s">
        <v>15</v>
      </c>
      <c r="D5374" s="4">
        <v>6000</v>
      </c>
      <c r="E5374" s="4" t="s">
        <v>2</v>
      </c>
      <c r="F5374" s="5">
        <v>1.2</v>
      </c>
      <c r="G5374" s="7">
        <v>7200</v>
      </c>
    </row>
    <row r="5375" spans="1:7" x14ac:dyDescent="0.3">
      <c r="A5375" s="2">
        <v>44604</v>
      </c>
      <c r="B5375" s="3" t="s">
        <v>216</v>
      </c>
      <c r="C5375" s="4" t="s">
        <v>13</v>
      </c>
      <c r="D5375" s="4">
        <v>140</v>
      </c>
      <c r="E5375" s="4" t="s">
        <v>2</v>
      </c>
      <c r="F5375" s="5">
        <v>35.5</v>
      </c>
      <c r="G5375" s="7">
        <v>4970</v>
      </c>
    </row>
    <row r="5376" spans="1:7" x14ac:dyDescent="0.3">
      <c r="A5376" s="2">
        <v>44606</v>
      </c>
      <c r="B5376" s="3" t="s">
        <v>216</v>
      </c>
      <c r="C5376" s="4" t="s">
        <v>13</v>
      </c>
      <c r="D5376" s="4">
        <v>660</v>
      </c>
      <c r="E5376" s="4" t="s">
        <v>2</v>
      </c>
      <c r="F5376" s="5">
        <v>35.5</v>
      </c>
      <c r="G5376" s="7">
        <v>23430</v>
      </c>
    </row>
    <row r="5377" spans="1:7" x14ac:dyDescent="0.3">
      <c r="A5377" s="2">
        <v>44512</v>
      </c>
      <c r="B5377" s="3" t="s">
        <v>224</v>
      </c>
      <c r="C5377" s="4" t="s">
        <v>11</v>
      </c>
      <c r="D5377" s="4">
        <v>738</v>
      </c>
      <c r="E5377" s="4" t="s">
        <v>1</v>
      </c>
      <c r="F5377" s="5">
        <v>38.5</v>
      </c>
      <c r="G5377" s="7">
        <v>28413</v>
      </c>
    </row>
    <row r="5378" spans="1:7" x14ac:dyDescent="0.3">
      <c r="A5378" s="2">
        <v>44526</v>
      </c>
      <c r="B5378" s="3" t="s">
        <v>224</v>
      </c>
      <c r="C5378" s="4" t="s">
        <v>11</v>
      </c>
      <c r="D5378" s="4">
        <v>237</v>
      </c>
      <c r="E5378" s="4" t="s">
        <v>1</v>
      </c>
      <c r="F5378" s="5">
        <v>56</v>
      </c>
      <c r="G5378" s="7">
        <v>13272</v>
      </c>
    </row>
    <row r="5379" spans="1:7" x14ac:dyDescent="0.3">
      <c r="A5379" s="2">
        <v>44526</v>
      </c>
      <c r="B5379" s="3" t="s">
        <v>224</v>
      </c>
      <c r="C5379" s="4" t="s">
        <v>11</v>
      </c>
      <c r="D5379" s="4">
        <v>401</v>
      </c>
      <c r="E5379" s="4" t="s">
        <v>1</v>
      </c>
      <c r="F5379" s="5">
        <v>41.5</v>
      </c>
      <c r="G5379" s="7">
        <v>16641.5</v>
      </c>
    </row>
    <row r="5380" spans="1:7" x14ac:dyDescent="0.3">
      <c r="A5380" s="2">
        <v>44567</v>
      </c>
      <c r="B5380" s="3" t="s">
        <v>224</v>
      </c>
      <c r="C5380" s="4" t="s">
        <v>11</v>
      </c>
      <c r="D5380" s="4">
        <v>1182</v>
      </c>
      <c r="E5380" s="4" t="s">
        <v>1</v>
      </c>
      <c r="F5380" s="5">
        <v>39.5</v>
      </c>
      <c r="G5380" s="7">
        <v>46689</v>
      </c>
    </row>
    <row r="5381" spans="1:7" x14ac:dyDescent="0.3">
      <c r="A5381" s="2">
        <v>44592</v>
      </c>
      <c r="B5381" s="3" t="s">
        <v>224</v>
      </c>
      <c r="C5381" s="4" t="s">
        <v>11</v>
      </c>
      <c r="D5381" s="4">
        <v>980</v>
      </c>
      <c r="E5381" s="4" t="s">
        <v>1</v>
      </c>
      <c r="F5381" s="5">
        <v>40</v>
      </c>
      <c r="G5381" s="7">
        <v>39200</v>
      </c>
    </row>
    <row r="5382" spans="1:7" x14ac:dyDescent="0.3">
      <c r="A5382" s="2">
        <v>43809</v>
      </c>
      <c r="B5382" s="3" t="s">
        <v>55</v>
      </c>
      <c r="C5382" s="4" t="s">
        <v>13</v>
      </c>
      <c r="D5382" s="4">
        <v>500</v>
      </c>
      <c r="E5382" s="4" t="s">
        <v>2</v>
      </c>
      <c r="F5382" s="5">
        <v>22</v>
      </c>
      <c r="G5382" s="7">
        <v>11000</v>
      </c>
    </row>
    <row r="5383" spans="1:7" x14ac:dyDescent="0.3">
      <c r="A5383" s="2">
        <v>43823</v>
      </c>
      <c r="B5383" s="3" t="s">
        <v>55</v>
      </c>
      <c r="C5383" s="4" t="s">
        <v>13</v>
      </c>
      <c r="D5383" s="4">
        <v>508</v>
      </c>
      <c r="E5383" s="4" t="s">
        <v>2</v>
      </c>
      <c r="F5383" s="5">
        <v>20</v>
      </c>
      <c r="G5383" s="7">
        <v>10160</v>
      </c>
    </row>
    <row r="5384" spans="1:7" x14ac:dyDescent="0.3">
      <c r="A5384" s="2">
        <v>43881</v>
      </c>
      <c r="B5384" s="3" t="s">
        <v>55</v>
      </c>
      <c r="C5384" s="4" t="s">
        <v>13</v>
      </c>
      <c r="D5384" s="4">
        <v>400</v>
      </c>
      <c r="E5384" s="4" t="s">
        <v>2</v>
      </c>
      <c r="F5384" s="5">
        <v>14.3</v>
      </c>
      <c r="G5384" s="7">
        <v>5720</v>
      </c>
    </row>
    <row r="5385" spans="1:7" x14ac:dyDescent="0.3">
      <c r="A5385" s="2">
        <v>43580</v>
      </c>
      <c r="B5385" s="3" t="s">
        <v>42</v>
      </c>
      <c r="C5385" s="4" t="s">
        <v>11</v>
      </c>
      <c r="D5385" s="4">
        <v>333</v>
      </c>
      <c r="E5385" s="4" t="s">
        <v>1</v>
      </c>
      <c r="F5385" s="5">
        <v>27.5</v>
      </c>
      <c r="G5385" s="7">
        <v>9157.5</v>
      </c>
    </row>
    <row r="5386" spans="1:7" x14ac:dyDescent="0.3">
      <c r="A5386" s="2">
        <v>43581</v>
      </c>
      <c r="B5386" s="3" t="s">
        <v>42</v>
      </c>
      <c r="C5386" s="4" t="s">
        <v>11</v>
      </c>
      <c r="D5386" s="4">
        <v>376</v>
      </c>
      <c r="E5386" s="4" t="s">
        <v>1</v>
      </c>
      <c r="F5386" s="5">
        <v>26</v>
      </c>
      <c r="G5386" s="7">
        <v>9776</v>
      </c>
    </row>
    <row r="5387" spans="1:7" x14ac:dyDescent="0.3">
      <c r="A5387" s="2">
        <v>43585</v>
      </c>
      <c r="B5387" s="3" t="s">
        <v>42</v>
      </c>
      <c r="C5387" s="4" t="s">
        <v>11</v>
      </c>
      <c r="D5387" s="4">
        <v>504</v>
      </c>
      <c r="E5387" s="4" t="s">
        <v>1</v>
      </c>
      <c r="F5387" s="5">
        <v>28</v>
      </c>
      <c r="G5387" s="7">
        <v>14112</v>
      </c>
    </row>
    <row r="5388" spans="1:7" x14ac:dyDescent="0.3">
      <c r="A5388" s="2">
        <v>43585</v>
      </c>
      <c r="B5388" s="3" t="s">
        <v>42</v>
      </c>
      <c r="C5388" s="4" t="s">
        <v>11</v>
      </c>
      <c r="D5388" s="4">
        <v>643</v>
      </c>
      <c r="E5388" s="4" t="s">
        <v>1</v>
      </c>
      <c r="F5388" s="5">
        <v>28</v>
      </c>
      <c r="G5388" s="7">
        <v>18004</v>
      </c>
    </row>
    <row r="5389" spans="1:7" x14ac:dyDescent="0.3">
      <c r="A5389" s="2">
        <v>43587</v>
      </c>
      <c r="B5389" s="3" t="s">
        <v>42</v>
      </c>
      <c r="C5389" s="4" t="s">
        <v>11</v>
      </c>
      <c r="D5389" s="4">
        <v>938</v>
      </c>
      <c r="E5389" s="4" t="s">
        <v>1</v>
      </c>
      <c r="F5389" s="5">
        <v>28</v>
      </c>
      <c r="G5389" s="7">
        <v>26264</v>
      </c>
    </row>
    <row r="5390" spans="1:7" x14ac:dyDescent="0.3">
      <c r="A5390" s="2">
        <v>43614</v>
      </c>
      <c r="B5390" s="3" t="s">
        <v>42</v>
      </c>
      <c r="C5390" s="4" t="s">
        <v>11</v>
      </c>
      <c r="D5390" s="4">
        <v>1127</v>
      </c>
      <c r="E5390" s="4" t="s">
        <v>1</v>
      </c>
      <c r="F5390" s="5">
        <v>24</v>
      </c>
      <c r="G5390" s="7">
        <v>27048</v>
      </c>
    </row>
    <row r="5391" spans="1:7" x14ac:dyDescent="0.3">
      <c r="A5391" s="2">
        <v>43614</v>
      </c>
      <c r="B5391" s="3" t="s">
        <v>42</v>
      </c>
      <c r="C5391" s="4" t="s">
        <v>11</v>
      </c>
      <c r="D5391" s="4">
        <v>327</v>
      </c>
      <c r="E5391" s="4" t="s">
        <v>1</v>
      </c>
      <c r="F5391" s="5">
        <v>24</v>
      </c>
      <c r="G5391" s="7">
        <v>7848</v>
      </c>
    </row>
    <row r="5392" spans="1:7" x14ac:dyDescent="0.3">
      <c r="A5392" s="2">
        <v>43615</v>
      </c>
      <c r="B5392" s="3" t="s">
        <v>42</v>
      </c>
      <c r="C5392" s="4" t="s">
        <v>11</v>
      </c>
      <c r="D5392" s="4">
        <v>1040</v>
      </c>
      <c r="E5392" s="4" t="s">
        <v>1</v>
      </c>
      <c r="F5392" s="5">
        <v>24.5</v>
      </c>
      <c r="G5392" s="7">
        <v>25480</v>
      </c>
    </row>
    <row r="5393" spans="1:7" x14ac:dyDescent="0.3">
      <c r="A5393" s="2">
        <v>43615</v>
      </c>
      <c r="B5393" s="3" t="s">
        <v>42</v>
      </c>
      <c r="C5393" s="4" t="s">
        <v>11</v>
      </c>
      <c r="D5393" s="4">
        <v>1356</v>
      </c>
      <c r="E5393" s="4" t="s">
        <v>1</v>
      </c>
      <c r="F5393" s="5">
        <v>24</v>
      </c>
      <c r="G5393" s="7">
        <v>32544</v>
      </c>
    </row>
    <row r="5394" spans="1:7" x14ac:dyDescent="0.3">
      <c r="A5394" s="2">
        <v>43615</v>
      </c>
      <c r="B5394" s="3" t="s">
        <v>42</v>
      </c>
      <c r="C5394" s="4" t="s">
        <v>11</v>
      </c>
      <c r="D5394" s="4">
        <v>583</v>
      </c>
      <c r="E5394" s="4" t="s">
        <v>1</v>
      </c>
      <c r="F5394" s="5">
        <v>25.75</v>
      </c>
      <c r="G5394" s="7">
        <v>15012.25</v>
      </c>
    </row>
    <row r="5395" spans="1:7" x14ac:dyDescent="0.3">
      <c r="A5395" s="2">
        <v>43615</v>
      </c>
      <c r="B5395" s="3" t="s">
        <v>42</v>
      </c>
      <c r="C5395" s="4" t="s">
        <v>11</v>
      </c>
      <c r="D5395" s="4">
        <v>694</v>
      </c>
      <c r="E5395" s="4" t="s">
        <v>1</v>
      </c>
      <c r="F5395" s="5">
        <v>24</v>
      </c>
      <c r="G5395" s="7">
        <v>16656</v>
      </c>
    </row>
    <row r="5396" spans="1:7" x14ac:dyDescent="0.3">
      <c r="A5396" s="2">
        <v>43617</v>
      </c>
      <c r="B5396" s="3" t="s">
        <v>42</v>
      </c>
      <c r="C5396" s="4" t="s">
        <v>11</v>
      </c>
      <c r="D5396" s="4">
        <v>1377</v>
      </c>
      <c r="E5396" s="4" t="s">
        <v>1</v>
      </c>
      <c r="F5396" s="5">
        <v>24.5</v>
      </c>
      <c r="G5396" s="7">
        <v>33736.5</v>
      </c>
    </row>
    <row r="5397" spans="1:7" x14ac:dyDescent="0.3">
      <c r="A5397" s="2">
        <v>43619</v>
      </c>
      <c r="B5397" s="3" t="s">
        <v>42</v>
      </c>
      <c r="C5397" s="4" t="s">
        <v>11</v>
      </c>
      <c r="D5397" s="4">
        <v>1681</v>
      </c>
      <c r="E5397" s="4" t="s">
        <v>1</v>
      </c>
      <c r="F5397" s="5">
        <v>24.25</v>
      </c>
      <c r="G5397" s="7">
        <v>40764.25</v>
      </c>
    </row>
    <row r="5398" spans="1:7" x14ac:dyDescent="0.3">
      <c r="A5398" s="2">
        <v>43629</v>
      </c>
      <c r="B5398" s="3" t="s">
        <v>42</v>
      </c>
      <c r="C5398" s="4" t="s">
        <v>11</v>
      </c>
      <c r="D5398" s="4">
        <v>1252</v>
      </c>
      <c r="E5398" s="4" t="s">
        <v>1</v>
      </c>
      <c r="F5398" s="5">
        <v>27.5</v>
      </c>
      <c r="G5398" s="7">
        <v>34430</v>
      </c>
    </row>
    <row r="5399" spans="1:7" x14ac:dyDescent="0.3">
      <c r="A5399" s="2">
        <v>43629</v>
      </c>
      <c r="B5399" s="3" t="s">
        <v>42</v>
      </c>
      <c r="C5399" s="4" t="s">
        <v>11</v>
      </c>
      <c r="D5399" s="4">
        <v>1688</v>
      </c>
      <c r="E5399" s="4" t="s">
        <v>1</v>
      </c>
      <c r="F5399" s="5">
        <v>23.75</v>
      </c>
      <c r="G5399" s="7">
        <v>40090</v>
      </c>
    </row>
    <row r="5400" spans="1:7" x14ac:dyDescent="0.3">
      <c r="A5400" s="2">
        <v>43633</v>
      </c>
      <c r="B5400" s="3" t="s">
        <v>42</v>
      </c>
      <c r="C5400" s="4" t="s">
        <v>11</v>
      </c>
      <c r="D5400" s="4">
        <v>702</v>
      </c>
      <c r="E5400" s="4" t="s">
        <v>1</v>
      </c>
      <c r="F5400" s="5">
        <v>27</v>
      </c>
      <c r="G5400" s="7">
        <v>18954</v>
      </c>
    </row>
    <row r="5401" spans="1:7" x14ac:dyDescent="0.3">
      <c r="A5401" s="2">
        <v>43633</v>
      </c>
      <c r="B5401" s="3" t="s">
        <v>42</v>
      </c>
      <c r="C5401" s="4" t="s">
        <v>14</v>
      </c>
      <c r="D5401" s="4">
        <v>677</v>
      </c>
      <c r="E5401" s="4" t="s">
        <v>1</v>
      </c>
      <c r="F5401" s="5">
        <v>4</v>
      </c>
      <c r="G5401" s="7">
        <v>2708</v>
      </c>
    </row>
    <row r="5402" spans="1:7" x14ac:dyDescent="0.3">
      <c r="A5402" s="2">
        <v>43634</v>
      </c>
      <c r="B5402" s="3" t="s">
        <v>42</v>
      </c>
      <c r="C5402" s="4" t="s">
        <v>11</v>
      </c>
      <c r="D5402" s="4">
        <v>943.3</v>
      </c>
      <c r="E5402" s="4" t="s">
        <v>1</v>
      </c>
      <c r="F5402" s="5">
        <v>29.5</v>
      </c>
      <c r="G5402" s="7">
        <v>27827.35</v>
      </c>
    </row>
    <row r="5403" spans="1:7" x14ac:dyDescent="0.3">
      <c r="A5403" s="2">
        <v>43634</v>
      </c>
      <c r="B5403" s="3" t="s">
        <v>42</v>
      </c>
      <c r="C5403" s="4" t="s">
        <v>14</v>
      </c>
      <c r="D5403" s="4">
        <v>720</v>
      </c>
      <c r="E5403" s="4" t="s">
        <v>1</v>
      </c>
      <c r="F5403" s="5">
        <v>4</v>
      </c>
      <c r="G5403" s="7">
        <v>2880</v>
      </c>
    </row>
    <row r="5404" spans="1:7" x14ac:dyDescent="0.3">
      <c r="A5404" s="2">
        <v>43655</v>
      </c>
      <c r="B5404" s="3" t="s">
        <v>42</v>
      </c>
      <c r="C5404" s="4" t="s">
        <v>11</v>
      </c>
      <c r="D5404" s="4">
        <v>542</v>
      </c>
      <c r="E5404" s="4" t="s">
        <v>1</v>
      </c>
      <c r="F5404" s="5">
        <v>29.5</v>
      </c>
      <c r="G5404" s="7">
        <v>15989</v>
      </c>
    </row>
    <row r="5405" spans="1:7" x14ac:dyDescent="0.3">
      <c r="A5405" s="2">
        <v>43656</v>
      </c>
      <c r="B5405" s="3" t="s">
        <v>42</v>
      </c>
      <c r="C5405" s="4" t="s">
        <v>11</v>
      </c>
      <c r="D5405" s="4">
        <v>498</v>
      </c>
      <c r="E5405" s="4" t="s">
        <v>1</v>
      </c>
      <c r="F5405" s="5">
        <v>29</v>
      </c>
      <c r="G5405" s="7">
        <v>14442</v>
      </c>
    </row>
    <row r="5406" spans="1:7" x14ac:dyDescent="0.3">
      <c r="A5406" s="2">
        <v>43656</v>
      </c>
      <c r="B5406" s="3" t="s">
        <v>42</v>
      </c>
      <c r="C5406" s="4" t="s">
        <v>11</v>
      </c>
      <c r="D5406" s="4">
        <v>547</v>
      </c>
      <c r="E5406" s="4" t="s">
        <v>1</v>
      </c>
      <c r="F5406" s="5">
        <v>29</v>
      </c>
      <c r="G5406" s="7">
        <v>15863</v>
      </c>
    </row>
    <row r="5407" spans="1:7" x14ac:dyDescent="0.3">
      <c r="A5407" s="2">
        <v>43669</v>
      </c>
      <c r="B5407" s="3" t="s">
        <v>42</v>
      </c>
      <c r="C5407" s="4" t="s">
        <v>11</v>
      </c>
      <c r="D5407" s="4">
        <v>508</v>
      </c>
      <c r="E5407" s="4" t="s">
        <v>1</v>
      </c>
      <c r="F5407" s="5">
        <v>31</v>
      </c>
      <c r="G5407" s="7">
        <v>15748</v>
      </c>
    </row>
    <row r="5408" spans="1:7" x14ac:dyDescent="0.3">
      <c r="A5408" s="2">
        <v>43669</v>
      </c>
      <c r="B5408" s="3" t="s">
        <v>42</v>
      </c>
      <c r="C5408" s="4" t="s">
        <v>11</v>
      </c>
      <c r="D5408" s="4">
        <v>726</v>
      </c>
      <c r="E5408" s="4" t="s">
        <v>1</v>
      </c>
      <c r="F5408" s="5">
        <v>32.5</v>
      </c>
      <c r="G5408" s="7">
        <v>23595</v>
      </c>
    </row>
    <row r="5409" spans="1:7" x14ac:dyDescent="0.3">
      <c r="A5409" s="2">
        <v>43672</v>
      </c>
      <c r="B5409" s="3" t="s">
        <v>42</v>
      </c>
      <c r="C5409" s="4" t="s">
        <v>11</v>
      </c>
      <c r="D5409" s="4">
        <v>666</v>
      </c>
      <c r="E5409" s="4" t="s">
        <v>1</v>
      </c>
      <c r="F5409" s="5">
        <v>29.5</v>
      </c>
      <c r="G5409" s="7">
        <v>19647</v>
      </c>
    </row>
    <row r="5410" spans="1:7" x14ac:dyDescent="0.3">
      <c r="A5410" s="2">
        <v>43672</v>
      </c>
      <c r="B5410" s="3" t="s">
        <v>42</v>
      </c>
      <c r="C5410" s="4" t="s">
        <v>11</v>
      </c>
      <c r="D5410" s="4">
        <v>538</v>
      </c>
      <c r="E5410" s="4" t="s">
        <v>1</v>
      </c>
      <c r="F5410" s="5">
        <v>29.5</v>
      </c>
      <c r="G5410" s="7">
        <v>15871</v>
      </c>
    </row>
    <row r="5411" spans="1:7" x14ac:dyDescent="0.3">
      <c r="A5411" s="2">
        <v>43675</v>
      </c>
      <c r="B5411" s="3" t="s">
        <v>42</v>
      </c>
      <c r="C5411" s="4" t="s">
        <v>11</v>
      </c>
      <c r="D5411" s="4">
        <v>365</v>
      </c>
      <c r="E5411" s="4" t="s">
        <v>1</v>
      </c>
      <c r="F5411" s="5">
        <v>29</v>
      </c>
      <c r="G5411" s="7">
        <v>10585</v>
      </c>
    </row>
    <row r="5412" spans="1:7" x14ac:dyDescent="0.3">
      <c r="A5412" s="2">
        <v>43675</v>
      </c>
      <c r="B5412" s="3" t="s">
        <v>42</v>
      </c>
      <c r="C5412" s="4" t="s">
        <v>11</v>
      </c>
      <c r="D5412" s="4">
        <v>395</v>
      </c>
      <c r="E5412" s="4" t="s">
        <v>1</v>
      </c>
      <c r="F5412" s="5">
        <v>27.5</v>
      </c>
      <c r="G5412" s="7">
        <v>10862.5</v>
      </c>
    </row>
    <row r="5413" spans="1:7" x14ac:dyDescent="0.3">
      <c r="A5413" s="2">
        <v>43677</v>
      </c>
      <c r="B5413" s="3" t="s">
        <v>42</v>
      </c>
      <c r="C5413" s="4" t="s">
        <v>11</v>
      </c>
      <c r="D5413" s="4">
        <v>680</v>
      </c>
      <c r="E5413" s="4" t="s">
        <v>1</v>
      </c>
      <c r="F5413" s="5">
        <v>23</v>
      </c>
      <c r="G5413" s="7">
        <v>15640</v>
      </c>
    </row>
    <row r="5414" spans="1:7" x14ac:dyDescent="0.3">
      <c r="A5414" s="2">
        <v>43677</v>
      </c>
      <c r="B5414" s="3" t="s">
        <v>42</v>
      </c>
      <c r="C5414" s="4" t="s">
        <v>11</v>
      </c>
      <c r="D5414" s="4">
        <v>713</v>
      </c>
      <c r="E5414" s="4" t="s">
        <v>1</v>
      </c>
      <c r="F5414" s="5">
        <v>23</v>
      </c>
      <c r="G5414" s="7">
        <v>16399</v>
      </c>
    </row>
    <row r="5415" spans="1:7" x14ac:dyDescent="0.3">
      <c r="A5415" s="2">
        <v>43677</v>
      </c>
      <c r="B5415" s="3" t="s">
        <v>42</v>
      </c>
      <c r="C5415" s="4" t="s">
        <v>11</v>
      </c>
      <c r="D5415" s="4">
        <v>1095</v>
      </c>
      <c r="E5415" s="4" t="s">
        <v>1</v>
      </c>
      <c r="F5415" s="5">
        <v>23</v>
      </c>
      <c r="G5415" s="7">
        <v>25185</v>
      </c>
    </row>
    <row r="5416" spans="1:7" x14ac:dyDescent="0.3">
      <c r="A5416" s="2">
        <v>43678</v>
      </c>
      <c r="B5416" s="3" t="s">
        <v>42</v>
      </c>
      <c r="C5416" s="4" t="s">
        <v>11</v>
      </c>
      <c r="D5416" s="4">
        <v>689</v>
      </c>
      <c r="E5416" s="4" t="s">
        <v>1</v>
      </c>
      <c r="F5416" s="5">
        <v>23</v>
      </c>
      <c r="G5416" s="7">
        <v>15847</v>
      </c>
    </row>
    <row r="5417" spans="1:7" x14ac:dyDescent="0.3">
      <c r="A5417" s="2">
        <v>43678</v>
      </c>
      <c r="B5417" s="3" t="s">
        <v>42</v>
      </c>
      <c r="C5417" s="4" t="s">
        <v>11</v>
      </c>
      <c r="D5417" s="4">
        <v>571</v>
      </c>
      <c r="E5417" s="4" t="s">
        <v>1</v>
      </c>
      <c r="F5417" s="5">
        <v>23</v>
      </c>
      <c r="G5417" s="7">
        <v>13133</v>
      </c>
    </row>
    <row r="5418" spans="1:7" x14ac:dyDescent="0.3">
      <c r="A5418" s="2">
        <v>43680</v>
      </c>
      <c r="B5418" s="3" t="s">
        <v>42</v>
      </c>
      <c r="C5418" s="4" t="s">
        <v>11</v>
      </c>
      <c r="D5418" s="4">
        <v>1093</v>
      </c>
      <c r="E5418" s="4" t="s">
        <v>1</v>
      </c>
      <c r="F5418" s="5">
        <v>23</v>
      </c>
      <c r="G5418" s="7">
        <v>25139</v>
      </c>
    </row>
    <row r="5419" spans="1:7" x14ac:dyDescent="0.3">
      <c r="A5419" s="2">
        <v>43682</v>
      </c>
      <c r="B5419" s="3" t="s">
        <v>42</v>
      </c>
      <c r="C5419" s="4" t="s">
        <v>11</v>
      </c>
      <c r="D5419" s="4">
        <v>325</v>
      </c>
      <c r="E5419" s="4" t="s">
        <v>1</v>
      </c>
      <c r="F5419" s="5">
        <v>23</v>
      </c>
      <c r="G5419" s="7">
        <v>7475</v>
      </c>
    </row>
    <row r="5420" spans="1:7" x14ac:dyDescent="0.3">
      <c r="A5420" s="2">
        <v>43682</v>
      </c>
      <c r="B5420" s="3" t="s">
        <v>42</v>
      </c>
      <c r="C5420" s="4" t="s">
        <v>11</v>
      </c>
      <c r="D5420" s="4">
        <v>426</v>
      </c>
      <c r="E5420" s="4" t="s">
        <v>1</v>
      </c>
      <c r="F5420" s="5">
        <v>29.5</v>
      </c>
      <c r="G5420" s="7">
        <v>12567</v>
      </c>
    </row>
    <row r="5421" spans="1:7" x14ac:dyDescent="0.3">
      <c r="A5421" s="2">
        <v>43682</v>
      </c>
      <c r="B5421" s="3" t="s">
        <v>42</v>
      </c>
      <c r="C5421" s="4" t="s">
        <v>11</v>
      </c>
      <c r="D5421" s="4">
        <v>599</v>
      </c>
      <c r="E5421" s="4" t="s">
        <v>1</v>
      </c>
      <c r="F5421" s="5">
        <v>23</v>
      </c>
      <c r="G5421" s="7">
        <v>13777</v>
      </c>
    </row>
    <row r="5422" spans="1:7" x14ac:dyDescent="0.3">
      <c r="A5422" s="2">
        <v>43686</v>
      </c>
      <c r="B5422" s="3" t="s">
        <v>42</v>
      </c>
      <c r="C5422" s="4" t="s">
        <v>11</v>
      </c>
      <c r="D5422" s="4">
        <v>515</v>
      </c>
      <c r="E5422" s="4" t="s">
        <v>1</v>
      </c>
      <c r="F5422" s="5">
        <v>27.25</v>
      </c>
      <c r="G5422" s="7">
        <v>14033.75</v>
      </c>
    </row>
    <row r="5423" spans="1:7" x14ac:dyDescent="0.3">
      <c r="A5423" s="2">
        <v>43686</v>
      </c>
      <c r="B5423" s="3" t="s">
        <v>42</v>
      </c>
      <c r="C5423" s="4" t="s">
        <v>11</v>
      </c>
      <c r="D5423" s="4">
        <v>508</v>
      </c>
      <c r="E5423" s="4" t="s">
        <v>1</v>
      </c>
      <c r="F5423" s="5">
        <v>29.5</v>
      </c>
      <c r="G5423" s="7">
        <v>14986</v>
      </c>
    </row>
    <row r="5424" spans="1:7" x14ac:dyDescent="0.3">
      <c r="A5424" s="2">
        <v>43759</v>
      </c>
      <c r="B5424" s="3" t="s">
        <v>42</v>
      </c>
      <c r="C5424" s="4" t="s">
        <v>11</v>
      </c>
      <c r="D5424" s="4">
        <v>664</v>
      </c>
      <c r="E5424" s="4" t="s">
        <v>1</v>
      </c>
      <c r="F5424" s="5">
        <v>27.5</v>
      </c>
      <c r="G5424" s="7">
        <v>18260</v>
      </c>
    </row>
    <row r="5425" spans="1:7" x14ac:dyDescent="0.3">
      <c r="A5425" s="2">
        <v>43651</v>
      </c>
      <c r="B5425" s="3" t="s">
        <v>103</v>
      </c>
      <c r="C5425" s="4" t="s">
        <v>13</v>
      </c>
      <c r="D5425" s="4">
        <v>375</v>
      </c>
      <c r="E5425" s="4" t="s">
        <v>2</v>
      </c>
      <c r="F5425" s="5">
        <v>125</v>
      </c>
      <c r="G5425" s="7">
        <v>46875</v>
      </c>
    </row>
    <row r="5426" spans="1:7" x14ac:dyDescent="0.3">
      <c r="A5426" s="2">
        <v>43992</v>
      </c>
      <c r="B5426" s="3" t="s">
        <v>103</v>
      </c>
      <c r="C5426" s="4" t="s">
        <v>15</v>
      </c>
      <c r="D5426" s="4">
        <v>2166.67</v>
      </c>
      <c r="E5426" s="4" t="s">
        <v>138</v>
      </c>
      <c r="F5426" s="5">
        <v>13.3</v>
      </c>
      <c r="G5426" s="7">
        <v>28816.711000000003</v>
      </c>
    </row>
    <row r="5427" spans="1:7" x14ac:dyDescent="0.3">
      <c r="A5427" s="2">
        <v>43992</v>
      </c>
      <c r="B5427" s="3" t="s">
        <v>103</v>
      </c>
      <c r="C5427" s="4" t="s">
        <v>15</v>
      </c>
      <c r="D5427" s="4">
        <v>2596.67</v>
      </c>
      <c r="E5427" s="4" t="s">
        <v>138</v>
      </c>
      <c r="F5427" s="5">
        <v>13.3</v>
      </c>
      <c r="G5427" s="7">
        <v>34535.711000000003</v>
      </c>
    </row>
    <row r="5428" spans="1:7" x14ac:dyDescent="0.3">
      <c r="A5428" s="2">
        <v>43992</v>
      </c>
      <c r="B5428" s="3" t="s">
        <v>103</v>
      </c>
      <c r="C5428" s="4" t="s">
        <v>15</v>
      </c>
      <c r="D5428" s="4">
        <v>1566.67</v>
      </c>
      <c r="E5428" s="4" t="s">
        <v>138</v>
      </c>
      <c r="F5428" s="5">
        <v>13.3</v>
      </c>
      <c r="G5428" s="7">
        <v>20836.711000000003</v>
      </c>
    </row>
    <row r="5429" spans="1:7" x14ac:dyDescent="0.3">
      <c r="A5429" s="2">
        <v>44014</v>
      </c>
      <c r="B5429" s="3" t="s">
        <v>103</v>
      </c>
      <c r="C5429" s="4" t="s">
        <v>13</v>
      </c>
      <c r="D5429" s="4">
        <v>150</v>
      </c>
      <c r="E5429" s="4" t="s">
        <v>2</v>
      </c>
      <c r="F5429" s="5">
        <v>125</v>
      </c>
      <c r="G5429" s="7">
        <v>18750</v>
      </c>
    </row>
    <row r="5430" spans="1:7" x14ac:dyDescent="0.3">
      <c r="A5430" s="2">
        <v>44014</v>
      </c>
      <c r="B5430" s="3" t="s">
        <v>103</v>
      </c>
      <c r="C5430" s="4" t="s">
        <v>15</v>
      </c>
      <c r="D5430" s="4">
        <v>4333.33</v>
      </c>
      <c r="E5430" s="4" t="s">
        <v>138</v>
      </c>
      <c r="F5430" s="5">
        <v>12.8</v>
      </c>
      <c r="G5430" s="7">
        <v>55466.624000000003</v>
      </c>
    </row>
    <row r="5431" spans="1:7" x14ac:dyDescent="0.3">
      <c r="A5431" s="2">
        <v>44014</v>
      </c>
      <c r="B5431" s="3" t="s">
        <v>103</v>
      </c>
      <c r="C5431" s="4" t="s">
        <v>15</v>
      </c>
      <c r="D5431" s="4">
        <v>4333.33</v>
      </c>
      <c r="E5431" s="4" t="s">
        <v>138</v>
      </c>
      <c r="F5431" s="5">
        <v>12.8</v>
      </c>
      <c r="G5431" s="7">
        <v>55466.624000000003</v>
      </c>
    </row>
    <row r="5432" spans="1:7" x14ac:dyDescent="0.3">
      <c r="A5432" s="2">
        <v>44015</v>
      </c>
      <c r="B5432" s="3" t="s">
        <v>103</v>
      </c>
      <c r="C5432" s="4" t="s">
        <v>13</v>
      </c>
      <c r="D5432" s="4">
        <v>150</v>
      </c>
      <c r="E5432" s="4" t="s">
        <v>2</v>
      </c>
      <c r="F5432" s="5">
        <v>125</v>
      </c>
      <c r="G5432" s="7">
        <v>18750</v>
      </c>
    </row>
    <row r="5433" spans="1:7" x14ac:dyDescent="0.3">
      <c r="A5433" s="2">
        <v>44055</v>
      </c>
      <c r="B5433" s="3" t="s">
        <v>103</v>
      </c>
      <c r="C5433" s="4" t="s">
        <v>15</v>
      </c>
      <c r="D5433" s="4">
        <v>2020</v>
      </c>
      <c r="E5433" s="4" t="s">
        <v>138</v>
      </c>
      <c r="F5433" s="5">
        <v>8</v>
      </c>
      <c r="G5433" s="7">
        <v>16160</v>
      </c>
    </row>
    <row r="5434" spans="1:7" x14ac:dyDescent="0.3">
      <c r="A5434" s="2">
        <v>44055</v>
      </c>
      <c r="B5434" s="3" t="s">
        <v>103</v>
      </c>
      <c r="C5434" s="4" t="s">
        <v>15</v>
      </c>
      <c r="D5434" s="4">
        <v>1500</v>
      </c>
      <c r="E5434" s="4" t="s">
        <v>138</v>
      </c>
      <c r="F5434" s="5">
        <v>8</v>
      </c>
      <c r="G5434" s="7">
        <v>12000</v>
      </c>
    </row>
    <row r="5435" spans="1:7" x14ac:dyDescent="0.3">
      <c r="A5435" s="2">
        <v>44079</v>
      </c>
      <c r="B5435" s="3" t="s">
        <v>103</v>
      </c>
      <c r="C5435" s="4" t="s">
        <v>15</v>
      </c>
      <c r="D5435" s="4">
        <v>6375</v>
      </c>
      <c r="E5435" s="4" t="s">
        <v>138</v>
      </c>
      <c r="F5435" s="5">
        <v>12.8</v>
      </c>
      <c r="G5435" s="7">
        <v>81600</v>
      </c>
    </row>
    <row r="5436" spans="1:7" x14ac:dyDescent="0.3">
      <c r="A5436" s="2">
        <v>44090</v>
      </c>
      <c r="B5436" s="3" t="s">
        <v>103</v>
      </c>
      <c r="C5436" s="4" t="s">
        <v>15</v>
      </c>
      <c r="D5436" s="4">
        <v>2045.75</v>
      </c>
      <c r="E5436" s="4" t="s">
        <v>138</v>
      </c>
      <c r="F5436" s="5">
        <v>12.8</v>
      </c>
      <c r="G5436" s="7">
        <v>26185.600000000002</v>
      </c>
    </row>
    <row r="5437" spans="1:7" x14ac:dyDescent="0.3">
      <c r="A5437" s="2">
        <v>44090</v>
      </c>
      <c r="B5437" s="3" t="s">
        <v>103</v>
      </c>
      <c r="C5437" s="4" t="s">
        <v>15</v>
      </c>
      <c r="D5437" s="4">
        <v>1250</v>
      </c>
      <c r="E5437" s="4" t="s">
        <v>138</v>
      </c>
      <c r="F5437" s="5">
        <v>12.8</v>
      </c>
      <c r="G5437" s="7">
        <v>16000</v>
      </c>
    </row>
    <row r="5438" spans="1:7" x14ac:dyDescent="0.3">
      <c r="A5438" s="2">
        <v>44107</v>
      </c>
      <c r="B5438" s="3" t="s">
        <v>103</v>
      </c>
      <c r="C5438" s="4" t="s">
        <v>15</v>
      </c>
      <c r="D5438" s="4">
        <v>2129</v>
      </c>
      <c r="E5438" s="4" t="s">
        <v>138</v>
      </c>
      <c r="F5438" s="5">
        <v>12.8</v>
      </c>
      <c r="G5438" s="7">
        <v>27251.200000000001</v>
      </c>
    </row>
    <row r="5439" spans="1:7" x14ac:dyDescent="0.3">
      <c r="A5439" s="2">
        <v>44107</v>
      </c>
      <c r="B5439" s="3" t="s">
        <v>103</v>
      </c>
      <c r="C5439" s="4" t="s">
        <v>15</v>
      </c>
      <c r="D5439" s="4">
        <v>354</v>
      </c>
      <c r="E5439" s="4" t="s">
        <v>138</v>
      </c>
      <c r="F5439" s="5">
        <v>8</v>
      </c>
      <c r="G5439" s="7">
        <v>2832</v>
      </c>
    </row>
    <row r="5440" spans="1:7" x14ac:dyDescent="0.3">
      <c r="A5440" s="2">
        <v>44107</v>
      </c>
      <c r="B5440" s="3" t="s">
        <v>103</v>
      </c>
      <c r="C5440" s="4" t="s">
        <v>15</v>
      </c>
      <c r="D5440" s="4">
        <v>228</v>
      </c>
      <c r="E5440" s="4" t="s">
        <v>138</v>
      </c>
      <c r="F5440" s="5">
        <v>8</v>
      </c>
      <c r="G5440" s="7">
        <v>1824</v>
      </c>
    </row>
    <row r="5441" spans="1:7" x14ac:dyDescent="0.3">
      <c r="A5441" s="2">
        <v>44107</v>
      </c>
      <c r="B5441" s="3" t="s">
        <v>103</v>
      </c>
      <c r="C5441" s="4" t="s">
        <v>15</v>
      </c>
      <c r="D5441" s="4">
        <v>315</v>
      </c>
      <c r="E5441" s="4" t="s">
        <v>138</v>
      </c>
      <c r="F5441" s="5">
        <v>8</v>
      </c>
      <c r="G5441" s="7">
        <v>2520</v>
      </c>
    </row>
    <row r="5442" spans="1:7" x14ac:dyDescent="0.3">
      <c r="A5442" s="2">
        <v>44107</v>
      </c>
      <c r="B5442" s="3" t="s">
        <v>103</v>
      </c>
      <c r="C5442" s="4" t="s">
        <v>15</v>
      </c>
      <c r="D5442" s="4">
        <v>2074</v>
      </c>
      <c r="E5442" s="4" t="s">
        <v>138</v>
      </c>
      <c r="F5442" s="5">
        <v>8</v>
      </c>
      <c r="G5442" s="7">
        <v>16592</v>
      </c>
    </row>
    <row r="5443" spans="1:7" x14ac:dyDescent="0.3">
      <c r="A5443" s="2">
        <v>44107</v>
      </c>
      <c r="B5443" s="3" t="s">
        <v>103</v>
      </c>
      <c r="C5443" s="4" t="s">
        <v>15</v>
      </c>
      <c r="D5443" s="4">
        <v>1944</v>
      </c>
      <c r="E5443" s="4" t="s">
        <v>138</v>
      </c>
      <c r="F5443" s="5">
        <v>12.8</v>
      </c>
      <c r="G5443" s="7">
        <v>24883.200000000001</v>
      </c>
    </row>
    <row r="5444" spans="1:7" x14ac:dyDescent="0.3">
      <c r="A5444" s="2">
        <v>44126</v>
      </c>
      <c r="B5444" s="3" t="s">
        <v>103</v>
      </c>
      <c r="C5444" s="4" t="s">
        <v>15</v>
      </c>
      <c r="D5444" s="4">
        <v>350.75</v>
      </c>
      <c r="E5444" s="4" t="s">
        <v>138</v>
      </c>
      <c r="F5444" s="5">
        <v>8</v>
      </c>
      <c r="G5444" s="7">
        <v>2806</v>
      </c>
    </row>
    <row r="5445" spans="1:7" x14ac:dyDescent="0.3">
      <c r="A5445" s="2">
        <v>44126</v>
      </c>
      <c r="B5445" s="3" t="s">
        <v>103</v>
      </c>
      <c r="C5445" s="4" t="s">
        <v>15</v>
      </c>
      <c r="D5445" s="4">
        <v>608.33000000000004</v>
      </c>
      <c r="E5445" s="4" t="s">
        <v>138</v>
      </c>
      <c r="F5445" s="5">
        <v>8</v>
      </c>
      <c r="G5445" s="7">
        <v>4866.6400000000003</v>
      </c>
    </row>
    <row r="5446" spans="1:7" x14ac:dyDescent="0.3">
      <c r="A5446" s="2">
        <v>44126</v>
      </c>
      <c r="B5446" s="3" t="s">
        <v>103</v>
      </c>
      <c r="C5446" s="4" t="s">
        <v>15</v>
      </c>
      <c r="D5446" s="4">
        <v>758.33</v>
      </c>
      <c r="E5446" s="4" t="s">
        <v>138</v>
      </c>
      <c r="F5446" s="5">
        <v>8</v>
      </c>
      <c r="G5446" s="7">
        <v>6066.64</v>
      </c>
    </row>
    <row r="5447" spans="1:7" x14ac:dyDescent="0.3">
      <c r="A5447" s="2">
        <v>44126</v>
      </c>
      <c r="B5447" s="3" t="s">
        <v>103</v>
      </c>
      <c r="C5447" s="4" t="s">
        <v>15</v>
      </c>
      <c r="D5447" s="4">
        <v>1737.67</v>
      </c>
      <c r="E5447" s="4" t="s">
        <v>138</v>
      </c>
      <c r="F5447" s="5">
        <v>12.8</v>
      </c>
      <c r="G5447" s="7">
        <v>22242.176000000003</v>
      </c>
    </row>
    <row r="5448" spans="1:7" x14ac:dyDescent="0.3">
      <c r="A5448" s="2">
        <v>44126</v>
      </c>
      <c r="B5448" s="3" t="s">
        <v>103</v>
      </c>
      <c r="C5448" s="4" t="s">
        <v>15</v>
      </c>
      <c r="D5448" s="4">
        <v>568.75</v>
      </c>
      <c r="E5448" s="4" t="s">
        <v>138</v>
      </c>
      <c r="F5448" s="5">
        <v>12.8</v>
      </c>
      <c r="G5448" s="7">
        <v>7280</v>
      </c>
    </row>
    <row r="5449" spans="1:7" x14ac:dyDescent="0.3">
      <c r="A5449" s="2">
        <v>44126</v>
      </c>
      <c r="B5449" s="3" t="s">
        <v>103</v>
      </c>
      <c r="C5449" s="4" t="s">
        <v>15</v>
      </c>
      <c r="D5449" s="4">
        <v>799</v>
      </c>
      <c r="E5449" s="4" t="s">
        <v>138</v>
      </c>
      <c r="F5449" s="5">
        <v>12.8</v>
      </c>
      <c r="G5449" s="7">
        <v>10227.200000000001</v>
      </c>
    </row>
    <row r="5450" spans="1:7" x14ac:dyDescent="0.3">
      <c r="A5450" s="2">
        <v>44126</v>
      </c>
      <c r="B5450" s="3" t="s">
        <v>103</v>
      </c>
      <c r="C5450" s="4" t="s">
        <v>15</v>
      </c>
      <c r="D5450" s="4">
        <v>1715</v>
      </c>
      <c r="E5450" s="4" t="s">
        <v>138</v>
      </c>
      <c r="F5450" s="5">
        <v>8</v>
      </c>
      <c r="G5450" s="7">
        <v>13720</v>
      </c>
    </row>
    <row r="5451" spans="1:7" x14ac:dyDescent="0.3">
      <c r="A5451" s="2">
        <v>44153</v>
      </c>
      <c r="B5451" s="3" t="s">
        <v>103</v>
      </c>
      <c r="C5451" s="4" t="s">
        <v>15</v>
      </c>
      <c r="D5451" s="4">
        <v>254.17</v>
      </c>
      <c r="E5451" s="4" t="s">
        <v>138</v>
      </c>
      <c r="F5451" s="5">
        <v>8</v>
      </c>
      <c r="G5451" s="7">
        <v>2033.36</v>
      </c>
    </row>
    <row r="5452" spans="1:7" x14ac:dyDescent="0.3">
      <c r="A5452" s="2">
        <v>44153</v>
      </c>
      <c r="B5452" s="3" t="s">
        <v>103</v>
      </c>
      <c r="C5452" s="4" t="s">
        <v>15</v>
      </c>
      <c r="D5452" s="4">
        <v>1850</v>
      </c>
      <c r="E5452" s="4" t="s">
        <v>138</v>
      </c>
      <c r="F5452" s="5">
        <v>12.8</v>
      </c>
      <c r="G5452" s="7">
        <v>23680</v>
      </c>
    </row>
    <row r="5453" spans="1:7" x14ac:dyDescent="0.3">
      <c r="A5453" s="2">
        <v>44153</v>
      </c>
      <c r="B5453" s="3" t="s">
        <v>103</v>
      </c>
      <c r="C5453" s="4" t="s">
        <v>15</v>
      </c>
      <c r="D5453" s="4">
        <v>775</v>
      </c>
      <c r="E5453" s="4" t="s">
        <v>138</v>
      </c>
      <c r="F5453" s="5">
        <v>12.8</v>
      </c>
      <c r="G5453" s="7">
        <v>9920</v>
      </c>
    </row>
    <row r="5454" spans="1:7" x14ac:dyDescent="0.3">
      <c r="A5454" s="2">
        <v>44153</v>
      </c>
      <c r="B5454" s="3" t="s">
        <v>103</v>
      </c>
      <c r="C5454" s="4" t="s">
        <v>15</v>
      </c>
      <c r="D5454" s="4">
        <v>4335</v>
      </c>
      <c r="E5454" s="4" t="s">
        <v>138</v>
      </c>
      <c r="F5454" s="5">
        <v>12.8</v>
      </c>
      <c r="G5454" s="7">
        <v>55488</v>
      </c>
    </row>
    <row r="5455" spans="1:7" x14ac:dyDescent="0.3">
      <c r="A5455" s="2">
        <v>44153</v>
      </c>
      <c r="B5455" s="3" t="s">
        <v>103</v>
      </c>
      <c r="C5455" s="4" t="s">
        <v>15</v>
      </c>
      <c r="D5455" s="4">
        <v>2020</v>
      </c>
      <c r="E5455" s="4" t="s">
        <v>138</v>
      </c>
      <c r="F5455" s="5">
        <v>8</v>
      </c>
      <c r="G5455" s="7">
        <v>16160</v>
      </c>
    </row>
    <row r="5456" spans="1:7" x14ac:dyDescent="0.3">
      <c r="A5456" s="2">
        <v>44161</v>
      </c>
      <c r="B5456" s="3" t="s">
        <v>103</v>
      </c>
      <c r="C5456" s="4" t="s">
        <v>15</v>
      </c>
      <c r="D5456" s="4">
        <v>3995</v>
      </c>
      <c r="E5456" s="4" t="s">
        <v>138</v>
      </c>
      <c r="F5456" s="5">
        <v>12.8</v>
      </c>
      <c r="G5456" s="7">
        <v>51136</v>
      </c>
    </row>
    <row r="5457" spans="1:7" x14ac:dyDescent="0.3">
      <c r="A5457" s="2">
        <v>44163</v>
      </c>
      <c r="B5457" s="3" t="s">
        <v>103</v>
      </c>
      <c r="C5457" s="4" t="s">
        <v>15</v>
      </c>
      <c r="D5457" s="4">
        <v>975</v>
      </c>
      <c r="E5457" s="4" t="s">
        <v>138</v>
      </c>
      <c r="F5457" s="5">
        <v>8</v>
      </c>
      <c r="G5457" s="7">
        <v>7800</v>
      </c>
    </row>
    <row r="5458" spans="1:7" x14ac:dyDescent="0.3">
      <c r="A5458" s="2">
        <v>44163</v>
      </c>
      <c r="B5458" s="3" t="s">
        <v>103</v>
      </c>
      <c r="C5458" s="4" t="s">
        <v>15</v>
      </c>
      <c r="D5458" s="4">
        <v>140</v>
      </c>
      <c r="E5458" s="4" t="s">
        <v>138</v>
      </c>
      <c r="F5458" s="5">
        <v>8</v>
      </c>
      <c r="G5458" s="7">
        <v>1120</v>
      </c>
    </row>
    <row r="5459" spans="1:7" x14ac:dyDescent="0.3">
      <c r="A5459" s="2">
        <v>44163</v>
      </c>
      <c r="B5459" s="3" t="s">
        <v>103</v>
      </c>
      <c r="C5459" s="4" t="s">
        <v>15</v>
      </c>
      <c r="D5459" s="4">
        <v>300</v>
      </c>
      <c r="E5459" s="4" t="s">
        <v>138</v>
      </c>
      <c r="F5459" s="5">
        <v>8</v>
      </c>
      <c r="G5459" s="7">
        <v>2400</v>
      </c>
    </row>
    <row r="5460" spans="1:7" x14ac:dyDescent="0.3">
      <c r="A5460" s="2">
        <v>44163</v>
      </c>
      <c r="B5460" s="3" t="s">
        <v>103</v>
      </c>
      <c r="C5460" s="4" t="s">
        <v>15</v>
      </c>
      <c r="D5460" s="4">
        <v>250</v>
      </c>
      <c r="E5460" s="4" t="s">
        <v>138</v>
      </c>
      <c r="F5460" s="5">
        <v>8</v>
      </c>
      <c r="G5460" s="7">
        <v>2000</v>
      </c>
    </row>
    <row r="5461" spans="1:7" x14ac:dyDescent="0.3">
      <c r="A5461" s="2">
        <v>44163</v>
      </c>
      <c r="B5461" s="3" t="s">
        <v>103</v>
      </c>
      <c r="C5461" s="4" t="s">
        <v>15</v>
      </c>
      <c r="D5461" s="4">
        <v>1200</v>
      </c>
      <c r="E5461" s="4" t="s">
        <v>138</v>
      </c>
      <c r="F5461" s="5">
        <v>8</v>
      </c>
      <c r="G5461" s="7">
        <v>9600</v>
      </c>
    </row>
    <row r="5462" spans="1:7" x14ac:dyDescent="0.3">
      <c r="A5462" s="2">
        <v>44163</v>
      </c>
      <c r="B5462" s="3" t="s">
        <v>103</v>
      </c>
      <c r="C5462" s="4" t="s">
        <v>15</v>
      </c>
      <c r="D5462" s="4">
        <v>255</v>
      </c>
      <c r="E5462" s="4" t="s">
        <v>138</v>
      </c>
      <c r="F5462" s="5">
        <v>12.8</v>
      </c>
      <c r="G5462" s="7">
        <v>3264</v>
      </c>
    </row>
    <row r="5463" spans="1:7" x14ac:dyDescent="0.3">
      <c r="A5463" s="2">
        <v>44163</v>
      </c>
      <c r="B5463" s="3" t="s">
        <v>103</v>
      </c>
      <c r="C5463" s="4" t="s">
        <v>15</v>
      </c>
      <c r="D5463" s="4">
        <v>1850</v>
      </c>
      <c r="E5463" s="4" t="s">
        <v>138</v>
      </c>
      <c r="F5463" s="5">
        <v>12.8</v>
      </c>
      <c r="G5463" s="7">
        <v>23680</v>
      </c>
    </row>
    <row r="5464" spans="1:7" x14ac:dyDescent="0.3">
      <c r="A5464" s="2">
        <v>44188</v>
      </c>
      <c r="B5464" s="3" t="s">
        <v>103</v>
      </c>
      <c r="C5464" s="4" t="s">
        <v>11</v>
      </c>
      <c r="D5464" s="4">
        <v>102</v>
      </c>
      <c r="E5464" s="4" t="s">
        <v>138</v>
      </c>
      <c r="F5464" s="5">
        <v>9.4</v>
      </c>
      <c r="G5464" s="7">
        <v>958.80000000000007</v>
      </c>
    </row>
    <row r="5465" spans="1:7" x14ac:dyDescent="0.3">
      <c r="A5465" s="2">
        <v>44188</v>
      </c>
      <c r="B5465" s="3" t="s">
        <v>103</v>
      </c>
      <c r="C5465" s="4" t="s">
        <v>11</v>
      </c>
      <c r="D5465" s="4">
        <v>960</v>
      </c>
      <c r="E5465" s="4" t="s">
        <v>138</v>
      </c>
      <c r="F5465" s="5">
        <v>9.4</v>
      </c>
      <c r="G5465" s="7">
        <v>9024</v>
      </c>
    </row>
    <row r="5466" spans="1:7" x14ac:dyDescent="0.3">
      <c r="A5466" s="2">
        <v>44188</v>
      </c>
      <c r="B5466" s="3" t="s">
        <v>103</v>
      </c>
      <c r="C5466" s="4" t="s">
        <v>11</v>
      </c>
      <c r="D5466" s="4">
        <v>475</v>
      </c>
      <c r="E5466" s="4" t="s">
        <v>138</v>
      </c>
      <c r="F5466" s="5">
        <v>9.4</v>
      </c>
      <c r="G5466" s="7">
        <v>4465</v>
      </c>
    </row>
    <row r="5467" spans="1:7" x14ac:dyDescent="0.3">
      <c r="A5467" s="2">
        <v>44188</v>
      </c>
      <c r="B5467" s="3" t="s">
        <v>103</v>
      </c>
      <c r="C5467" s="4" t="s">
        <v>11</v>
      </c>
      <c r="D5467" s="4">
        <v>1524</v>
      </c>
      <c r="E5467" s="4" t="s">
        <v>138</v>
      </c>
      <c r="F5467" s="5">
        <v>9.4</v>
      </c>
      <c r="G5467" s="7">
        <v>14325.6</v>
      </c>
    </row>
    <row r="5468" spans="1:7" x14ac:dyDescent="0.3">
      <c r="A5468" s="2">
        <v>44188</v>
      </c>
      <c r="B5468" s="3" t="s">
        <v>103</v>
      </c>
      <c r="C5468" s="4" t="s">
        <v>11</v>
      </c>
      <c r="D5468" s="4">
        <v>2550</v>
      </c>
      <c r="E5468" s="4" t="s">
        <v>138</v>
      </c>
      <c r="F5468" s="5">
        <v>15</v>
      </c>
      <c r="G5468" s="7">
        <v>38250</v>
      </c>
    </row>
    <row r="5469" spans="1:7" x14ac:dyDescent="0.3">
      <c r="A5469" s="2">
        <v>44188</v>
      </c>
      <c r="B5469" s="3" t="s">
        <v>103</v>
      </c>
      <c r="C5469" s="4" t="s">
        <v>11</v>
      </c>
      <c r="D5469" s="4">
        <v>1220</v>
      </c>
      <c r="E5469" s="4" t="s">
        <v>138</v>
      </c>
      <c r="F5469" s="5">
        <v>9.4</v>
      </c>
      <c r="G5469" s="7">
        <v>11468</v>
      </c>
    </row>
    <row r="5470" spans="1:7" x14ac:dyDescent="0.3">
      <c r="A5470" s="2">
        <v>44191</v>
      </c>
      <c r="B5470" s="3" t="s">
        <v>103</v>
      </c>
      <c r="C5470" s="4" t="s">
        <v>15</v>
      </c>
      <c r="D5470" s="4">
        <v>4335</v>
      </c>
      <c r="E5470" s="4" t="s">
        <v>138</v>
      </c>
      <c r="F5470" s="5">
        <v>15</v>
      </c>
      <c r="G5470" s="7">
        <v>65025</v>
      </c>
    </row>
    <row r="5471" spans="1:7" x14ac:dyDescent="0.3">
      <c r="A5471" s="2">
        <v>44191</v>
      </c>
      <c r="B5471" s="3" t="s">
        <v>103</v>
      </c>
      <c r="C5471" s="4" t="s">
        <v>15</v>
      </c>
      <c r="D5471" s="4">
        <v>1881.25</v>
      </c>
      <c r="E5471" s="4" t="s">
        <v>138</v>
      </c>
      <c r="F5471" s="5">
        <v>15</v>
      </c>
      <c r="G5471" s="7">
        <v>28218.75</v>
      </c>
    </row>
    <row r="5472" spans="1:7" x14ac:dyDescent="0.3">
      <c r="A5472" s="2">
        <v>44191</v>
      </c>
      <c r="B5472" s="3" t="s">
        <v>103</v>
      </c>
      <c r="C5472" s="4" t="s">
        <v>15</v>
      </c>
      <c r="D5472" s="4">
        <v>262.5</v>
      </c>
      <c r="E5472" s="4" t="s">
        <v>138</v>
      </c>
      <c r="F5472" s="5">
        <v>15</v>
      </c>
      <c r="G5472" s="7">
        <v>3937.5</v>
      </c>
    </row>
    <row r="5473" spans="1:7" x14ac:dyDescent="0.3">
      <c r="A5473" s="2">
        <v>44191</v>
      </c>
      <c r="B5473" s="3" t="s">
        <v>103</v>
      </c>
      <c r="C5473" s="4" t="s">
        <v>15</v>
      </c>
      <c r="D5473" s="4">
        <v>1632</v>
      </c>
      <c r="E5473" s="4" t="s">
        <v>138</v>
      </c>
      <c r="F5473" s="5">
        <v>15</v>
      </c>
      <c r="G5473" s="7">
        <v>24480</v>
      </c>
    </row>
    <row r="5474" spans="1:7" x14ac:dyDescent="0.3">
      <c r="A5474" s="2">
        <v>44191</v>
      </c>
      <c r="B5474" s="3" t="s">
        <v>103</v>
      </c>
      <c r="C5474" s="4" t="s">
        <v>15</v>
      </c>
      <c r="D5474" s="4">
        <v>775</v>
      </c>
      <c r="E5474" s="4" t="s">
        <v>138</v>
      </c>
      <c r="F5474" s="5">
        <v>15</v>
      </c>
      <c r="G5474" s="7">
        <v>11625</v>
      </c>
    </row>
    <row r="5475" spans="1:7" x14ac:dyDescent="0.3">
      <c r="A5475" s="2">
        <v>44224</v>
      </c>
      <c r="B5475" s="3" t="s">
        <v>103</v>
      </c>
      <c r="C5475" s="4" t="s">
        <v>15</v>
      </c>
      <c r="D5475" s="4">
        <v>4122.5</v>
      </c>
      <c r="E5475" s="4" t="s">
        <v>138</v>
      </c>
      <c r="F5475" s="5">
        <v>15</v>
      </c>
      <c r="G5475" s="7">
        <v>61837.5</v>
      </c>
    </row>
    <row r="5476" spans="1:7" x14ac:dyDescent="0.3">
      <c r="A5476" s="2">
        <v>44225</v>
      </c>
      <c r="B5476" s="3" t="s">
        <v>103</v>
      </c>
      <c r="C5476" s="4" t="s">
        <v>15</v>
      </c>
      <c r="D5476" s="4">
        <v>1800</v>
      </c>
      <c r="E5476" s="4" t="s">
        <v>138</v>
      </c>
      <c r="F5476" s="5">
        <v>9.4</v>
      </c>
      <c r="G5476" s="7">
        <v>16920</v>
      </c>
    </row>
    <row r="5477" spans="1:7" x14ac:dyDescent="0.3">
      <c r="A5477" s="2">
        <v>44225</v>
      </c>
      <c r="B5477" s="3" t="s">
        <v>103</v>
      </c>
      <c r="C5477" s="4" t="s">
        <v>15</v>
      </c>
      <c r="D5477" s="4">
        <v>2252.5</v>
      </c>
      <c r="E5477" s="4" t="s">
        <v>138</v>
      </c>
      <c r="F5477" s="5">
        <v>15</v>
      </c>
      <c r="G5477" s="7">
        <v>33787.5</v>
      </c>
    </row>
    <row r="5478" spans="1:7" x14ac:dyDescent="0.3">
      <c r="A5478" s="2">
        <v>44225</v>
      </c>
      <c r="B5478" s="3" t="s">
        <v>103</v>
      </c>
      <c r="C5478" s="4" t="s">
        <v>13</v>
      </c>
      <c r="D5478" s="4">
        <v>100</v>
      </c>
      <c r="E5478" s="4" t="s">
        <v>2</v>
      </c>
      <c r="F5478" s="5">
        <v>135</v>
      </c>
      <c r="G5478" s="7">
        <v>13500</v>
      </c>
    </row>
    <row r="5479" spans="1:7" x14ac:dyDescent="0.3">
      <c r="A5479" s="2">
        <v>44250</v>
      </c>
      <c r="B5479" s="3" t="s">
        <v>103</v>
      </c>
      <c r="C5479" s="4" t="s">
        <v>15</v>
      </c>
      <c r="D5479" s="4">
        <v>3118.75</v>
      </c>
      <c r="E5479" s="4" t="s">
        <v>138</v>
      </c>
      <c r="F5479" s="5">
        <v>15</v>
      </c>
      <c r="G5479" s="7">
        <v>46781.25</v>
      </c>
    </row>
    <row r="5480" spans="1:7" x14ac:dyDescent="0.3">
      <c r="A5480" s="2">
        <v>44250</v>
      </c>
      <c r="B5480" s="3" t="s">
        <v>103</v>
      </c>
      <c r="C5480" s="4" t="s">
        <v>15</v>
      </c>
      <c r="D5480" s="4">
        <v>1162.5</v>
      </c>
      <c r="E5480" s="4" t="s">
        <v>138</v>
      </c>
      <c r="F5480" s="5">
        <v>15</v>
      </c>
      <c r="G5480" s="7">
        <v>17437.5</v>
      </c>
    </row>
    <row r="5481" spans="1:7" x14ac:dyDescent="0.3">
      <c r="A5481" s="2">
        <v>44250</v>
      </c>
      <c r="B5481" s="3" t="s">
        <v>103</v>
      </c>
      <c r="C5481" s="4" t="s">
        <v>15</v>
      </c>
      <c r="D5481" s="4">
        <v>4377.5</v>
      </c>
      <c r="E5481" s="4" t="s">
        <v>138</v>
      </c>
      <c r="F5481" s="5">
        <v>15</v>
      </c>
      <c r="G5481" s="7">
        <v>65662.5</v>
      </c>
    </row>
    <row r="5482" spans="1:7" x14ac:dyDescent="0.3">
      <c r="A5482" s="2">
        <v>44257</v>
      </c>
      <c r="B5482" s="3" t="s">
        <v>103</v>
      </c>
      <c r="C5482" s="4" t="s">
        <v>15</v>
      </c>
      <c r="D5482" s="4">
        <v>800</v>
      </c>
      <c r="E5482" s="4" t="s">
        <v>138</v>
      </c>
      <c r="F5482" s="5">
        <v>9.4</v>
      </c>
      <c r="G5482" s="7">
        <v>7520</v>
      </c>
    </row>
    <row r="5483" spans="1:7" x14ac:dyDescent="0.3">
      <c r="A5483" s="2">
        <v>44257</v>
      </c>
      <c r="B5483" s="3" t="s">
        <v>103</v>
      </c>
      <c r="C5483" s="4" t="s">
        <v>15</v>
      </c>
      <c r="D5483" s="4">
        <v>3400</v>
      </c>
      <c r="E5483" s="4" t="s">
        <v>138</v>
      </c>
      <c r="F5483" s="5">
        <v>15</v>
      </c>
      <c r="G5483" s="7">
        <v>51000</v>
      </c>
    </row>
    <row r="5484" spans="1:7" x14ac:dyDescent="0.3">
      <c r="A5484" s="2">
        <v>44274</v>
      </c>
      <c r="B5484" s="3" t="s">
        <v>103</v>
      </c>
      <c r="C5484" s="4" t="s">
        <v>15</v>
      </c>
      <c r="D5484" s="4">
        <v>4250</v>
      </c>
      <c r="E5484" s="4" t="s">
        <v>138</v>
      </c>
      <c r="F5484" s="5">
        <v>15.5</v>
      </c>
      <c r="G5484" s="7">
        <v>65875</v>
      </c>
    </row>
    <row r="5485" spans="1:7" x14ac:dyDescent="0.3">
      <c r="A5485" s="2">
        <v>44324</v>
      </c>
      <c r="B5485" s="3" t="s">
        <v>103</v>
      </c>
      <c r="C5485" s="4" t="s">
        <v>15</v>
      </c>
      <c r="D5485" s="4">
        <v>48</v>
      </c>
      <c r="E5485" s="4" t="s">
        <v>138</v>
      </c>
      <c r="F5485" s="5">
        <v>8</v>
      </c>
      <c r="G5485" s="7">
        <v>384</v>
      </c>
    </row>
    <row r="5486" spans="1:7" x14ac:dyDescent="0.3">
      <c r="A5486" s="2">
        <v>44324</v>
      </c>
      <c r="B5486" s="3" t="s">
        <v>103</v>
      </c>
      <c r="C5486" s="4" t="s">
        <v>15</v>
      </c>
      <c r="D5486" s="4">
        <v>312</v>
      </c>
      <c r="E5486" s="4" t="s">
        <v>138</v>
      </c>
      <c r="F5486" s="5">
        <v>8</v>
      </c>
      <c r="G5486" s="7">
        <v>2496</v>
      </c>
    </row>
    <row r="5487" spans="1:7" x14ac:dyDescent="0.3">
      <c r="A5487" s="2">
        <v>44324</v>
      </c>
      <c r="B5487" s="3" t="s">
        <v>103</v>
      </c>
      <c r="C5487" s="4" t="s">
        <v>15</v>
      </c>
      <c r="D5487" s="4">
        <v>7225</v>
      </c>
      <c r="E5487" s="4" t="s">
        <v>138</v>
      </c>
      <c r="F5487" s="5">
        <v>8</v>
      </c>
      <c r="G5487" s="7">
        <v>57800</v>
      </c>
    </row>
    <row r="5488" spans="1:7" x14ac:dyDescent="0.3">
      <c r="A5488" s="2">
        <v>44324</v>
      </c>
      <c r="B5488" s="3" t="s">
        <v>103</v>
      </c>
      <c r="C5488" s="4" t="s">
        <v>15</v>
      </c>
      <c r="D5488" s="4">
        <v>3825</v>
      </c>
      <c r="E5488" s="4" t="s">
        <v>138</v>
      </c>
      <c r="F5488" s="5">
        <v>15.5</v>
      </c>
      <c r="G5488" s="7">
        <v>59287.5</v>
      </c>
    </row>
    <row r="5489" spans="1:7" x14ac:dyDescent="0.3">
      <c r="A5489" s="2">
        <v>44324</v>
      </c>
      <c r="B5489" s="3" t="s">
        <v>103</v>
      </c>
      <c r="C5489" s="4" t="s">
        <v>15</v>
      </c>
      <c r="D5489" s="4">
        <v>408</v>
      </c>
      <c r="E5489" s="4" t="s">
        <v>138</v>
      </c>
      <c r="F5489" s="5">
        <v>9.6</v>
      </c>
      <c r="G5489" s="7">
        <v>3916.7999999999997</v>
      </c>
    </row>
    <row r="5490" spans="1:7" x14ac:dyDescent="0.3">
      <c r="A5490" s="2">
        <v>44324</v>
      </c>
      <c r="B5490" s="3" t="s">
        <v>103</v>
      </c>
      <c r="C5490" s="4" t="s">
        <v>15</v>
      </c>
      <c r="D5490" s="4">
        <v>312</v>
      </c>
      <c r="E5490" s="4" t="s">
        <v>138</v>
      </c>
      <c r="F5490" s="5">
        <v>9.6</v>
      </c>
      <c r="G5490" s="7">
        <v>2995.2</v>
      </c>
    </row>
    <row r="5491" spans="1:7" x14ac:dyDescent="0.3">
      <c r="A5491" s="2">
        <v>44324</v>
      </c>
      <c r="B5491" s="3" t="s">
        <v>103</v>
      </c>
      <c r="C5491" s="4" t="s">
        <v>15</v>
      </c>
      <c r="D5491" s="4">
        <v>7225</v>
      </c>
      <c r="E5491" s="4" t="s">
        <v>138</v>
      </c>
      <c r="F5491" s="5">
        <v>15.5</v>
      </c>
      <c r="G5491" s="7">
        <v>111987.5</v>
      </c>
    </row>
    <row r="5492" spans="1:7" x14ac:dyDescent="0.3">
      <c r="A5492" s="2">
        <v>44350</v>
      </c>
      <c r="B5492" s="3" t="s">
        <v>103</v>
      </c>
      <c r="C5492" s="4" t="s">
        <v>15</v>
      </c>
      <c r="D5492" s="4">
        <v>5559</v>
      </c>
      <c r="E5492" s="4" t="s">
        <v>138</v>
      </c>
      <c r="F5492" s="5">
        <v>15.5</v>
      </c>
      <c r="G5492" s="7">
        <v>86164.5</v>
      </c>
    </row>
    <row r="5493" spans="1:7" x14ac:dyDescent="0.3">
      <c r="A5493" s="2">
        <v>44350</v>
      </c>
      <c r="B5493" s="3" t="s">
        <v>103</v>
      </c>
      <c r="C5493" s="4" t="s">
        <v>15</v>
      </c>
      <c r="D5493" s="4">
        <v>505</v>
      </c>
      <c r="E5493" s="4" t="s">
        <v>138</v>
      </c>
      <c r="F5493" s="5">
        <v>9.6</v>
      </c>
      <c r="G5493" s="7">
        <v>4848</v>
      </c>
    </row>
    <row r="5494" spans="1:7" x14ac:dyDescent="0.3">
      <c r="A5494" s="2">
        <v>44350</v>
      </c>
      <c r="B5494" s="3" t="s">
        <v>103</v>
      </c>
      <c r="C5494" s="4" t="s">
        <v>15</v>
      </c>
      <c r="D5494" s="4">
        <v>3391.66</v>
      </c>
      <c r="E5494" s="4" t="s">
        <v>138</v>
      </c>
      <c r="F5494" s="5">
        <v>15.5</v>
      </c>
      <c r="G5494" s="7">
        <v>52570.729999999996</v>
      </c>
    </row>
    <row r="5495" spans="1:7" x14ac:dyDescent="0.3">
      <c r="A5495" s="2">
        <v>44389</v>
      </c>
      <c r="B5495" s="3" t="s">
        <v>103</v>
      </c>
      <c r="C5495" s="4" t="s">
        <v>15</v>
      </c>
      <c r="D5495" s="4">
        <v>2975</v>
      </c>
      <c r="E5495" s="4" t="s">
        <v>138</v>
      </c>
      <c r="F5495" s="5">
        <v>15.5</v>
      </c>
      <c r="G5495" s="7">
        <v>46112.5</v>
      </c>
    </row>
    <row r="5496" spans="1:7" x14ac:dyDescent="0.3">
      <c r="A5496" s="2">
        <v>44389</v>
      </c>
      <c r="B5496" s="3" t="s">
        <v>103</v>
      </c>
      <c r="C5496" s="4" t="s">
        <v>15</v>
      </c>
      <c r="D5496" s="4">
        <v>399</v>
      </c>
      <c r="E5496" s="4" t="s">
        <v>138</v>
      </c>
      <c r="F5496" s="5">
        <v>15.5</v>
      </c>
      <c r="G5496" s="7">
        <v>6184.5</v>
      </c>
    </row>
    <row r="5497" spans="1:7" x14ac:dyDescent="0.3">
      <c r="A5497" s="2">
        <v>44389</v>
      </c>
      <c r="B5497" s="3" t="s">
        <v>103</v>
      </c>
      <c r="C5497" s="4" t="s">
        <v>15</v>
      </c>
      <c r="D5497" s="4">
        <v>310</v>
      </c>
      <c r="E5497" s="4" t="s">
        <v>138</v>
      </c>
      <c r="F5497" s="5">
        <v>15.5</v>
      </c>
      <c r="G5497" s="7">
        <v>4805</v>
      </c>
    </row>
    <row r="5498" spans="1:7" x14ac:dyDescent="0.3">
      <c r="A5498" s="2">
        <v>44389</v>
      </c>
      <c r="B5498" s="3" t="s">
        <v>103</v>
      </c>
      <c r="C5498" s="4" t="s">
        <v>15</v>
      </c>
      <c r="D5498" s="4">
        <v>440</v>
      </c>
      <c r="E5498" s="4" t="s">
        <v>138</v>
      </c>
      <c r="F5498" s="5">
        <v>9.6</v>
      </c>
      <c r="G5498" s="7">
        <v>4224</v>
      </c>
    </row>
    <row r="5499" spans="1:7" x14ac:dyDescent="0.3">
      <c r="A5499" s="2">
        <v>44389</v>
      </c>
      <c r="B5499" s="3" t="s">
        <v>103</v>
      </c>
      <c r="C5499" s="4" t="s">
        <v>15</v>
      </c>
      <c r="D5499" s="4">
        <v>500</v>
      </c>
      <c r="E5499" s="4" t="s">
        <v>138</v>
      </c>
      <c r="F5499" s="5">
        <v>9.6</v>
      </c>
      <c r="G5499" s="7">
        <v>4800</v>
      </c>
    </row>
    <row r="5500" spans="1:7" x14ac:dyDescent="0.3">
      <c r="A5500" s="2">
        <v>44389</v>
      </c>
      <c r="B5500" s="3" t="s">
        <v>103</v>
      </c>
      <c r="C5500" s="4" t="s">
        <v>15</v>
      </c>
      <c r="D5500" s="4">
        <v>600</v>
      </c>
      <c r="E5500" s="4" t="s">
        <v>138</v>
      </c>
      <c r="F5500" s="5">
        <v>9.6</v>
      </c>
      <c r="G5500" s="7">
        <v>5760</v>
      </c>
    </row>
    <row r="5501" spans="1:7" x14ac:dyDescent="0.3">
      <c r="A5501" s="2">
        <v>44389</v>
      </c>
      <c r="B5501" s="3" t="s">
        <v>103</v>
      </c>
      <c r="C5501" s="4" t="s">
        <v>15</v>
      </c>
      <c r="D5501" s="4">
        <v>3467.5</v>
      </c>
      <c r="E5501" s="4" t="s">
        <v>138</v>
      </c>
      <c r="F5501" s="5">
        <v>15.5</v>
      </c>
      <c r="G5501" s="7">
        <v>53746.25</v>
      </c>
    </row>
    <row r="5502" spans="1:7" x14ac:dyDescent="0.3">
      <c r="A5502" s="2">
        <v>44583</v>
      </c>
      <c r="B5502" s="3" t="s">
        <v>103</v>
      </c>
      <c r="C5502" s="4" t="s">
        <v>15</v>
      </c>
      <c r="D5502" s="4">
        <v>2125</v>
      </c>
      <c r="E5502" s="4" t="s">
        <v>138</v>
      </c>
      <c r="F5502" s="5">
        <v>16.5</v>
      </c>
      <c r="G5502" s="7">
        <v>35062.5</v>
      </c>
    </row>
    <row r="5503" spans="1:7" x14ac:dyDescent="0.3">
      <c r="A5503" s="2">
        <v>44583</v>
      </c>
      <c r="B5503" s="3" t="s">
        <v>103</v>
      </c>
      <c r="C5503" s="4" t="s">
        <v>15</v>
      </c>
      <c r="D5503" s="4">
        <v>387.5</v>
      </c>
      <c r="E5503" s="4" t="s">
        <v>138</v>
      </c>
      <c r="F5503" s="5">
        <v>16.5</v>
      </c>
      <c r="G5503" s="7">
        <v>6393.75</v>
      </c>
    </row>
    <row r="5504" spans="1:7" x14ac:dyDescent="0.3">
      <c r="A5504" s="2">
        <v>44583</v>
      </c>
      <c r="B5504" s="3" t="s">
        <v>103</v>
      </c>
      <c r="C5504" s="4" t="s">
        <v>15</v>
      </c>
      <c r="D5504" s="4">
        <v>182.5</v>
      </c>
      <c r="E5504" s="4" t="s">
        <v>138</v>
      </c>
      <c r="F5504" s="5">
        <v>16.5</v>
      </c>
      <c r="G5504" s="7">
        <v>3011.25</v>
      </c>
    </row>
    <row r="5505" spans="1:7" x14ac:dyDescent="0.3">
      <c r="A5505" s="2">
        <v>44583</v>
      </c>
      <c r="B5505" s="3" t="s">
        <v>103</v>
      </c>
      <c r="C5505" s="4" t="s">
        <v>15</v>
      </c>
      <c r="D5505" s="4">
        <v>350</v>
      </c>
      <c r="E5505" s="4" t="s">
        <v>138</v>
      </c>
      <c r="F5505" s="5">
        <v>10.5</v>
      </c>
      <c r="G5505" s="7">
        <v>3675</v>
      </c>
    </row>
    <row r="5506" spans="1:7" x14ac:dyDescent="0.3">
      <c r="A5506" s="2">
        <v>44583</v>
      </c>
      <c r="B5506" s="3" t="s">
        <v>103</v>
      </c>
      <c r="C5506" s="4" t="s">
        <v>15</v>
      </c>
      <c r="D5506" s="4">
        <v>2125</v>
      </c>
      <c r="E5506" s="4" t="s">
        <v>138</v>
      </c>
      <c r="F5506" s="5">
        <v>16.5</v>
      </c>
      <c r="G5506" s="7">
        <v>35062.5</v>
      </c>
    </row>
    <row r="5507" spans="1:7" x14ac:dyDescent="0.3">
      <c r="A5507" s="2">
        <v>44117</v>
      </c>
      <c r="B5507" s="3" t="s">
        <v>160</v>
      </c>
      <c r="C5507" s="4" t="s">
        <v>13</v>
      </c>
      <c r="D5507" s="4">
        <v>24400</v>
      </c>
      <c r="E5507" s="4" t="s">
        <v>2</v>
      </c>
      <c r="F5507" s="5">
        <v>0.95</v>
      </c>
      <c r="G5507" s="7">
        <v>23180</v>
      </c>
    </row>
    <row r="5508" spans="1:7" x14ac:dyDescent="0.3">
      <c r="A5508" s="2">
        <v>44575</v>
      </c>
      <c r="B5508" s="3" t="s">
        <v>240</v>
      </c>
      <c r="C5508" s="4" t="s">
        <v>11</v>
      </c>
      <c r="D5508" s="4">
        <v>487</v>
      </c>
      <c r="E5508" s="4" t="s">
        <v>1</v>
      </c>
      <c r="F5508" s="5">
        <v>41.5</v>
      </c>
      <c r="G5508" s="7">
        <v>20210.5</v>
      </c>
    </row>
    <row r="5509" spans="1:7" x14ac:dyDescent="0.3">
      <c r="A5509" s="2">
        <v>44575</v>
      </c>
      <c r="B5509" s="3" t="s">
        <v>240</v>
      </c>
      <c r="C5509" s="4" t="s">
        <v>11</v>
      </c>
      <c r="D5509" s="4">
        <v>357</v>
      </c>
      <c r="E5509" s="4" t="s">
        <v>1</v>
      </c>
      <c r="F5509" s="5">
        <v>42</v>
      </c>
      <c r="G5509" s="7">
        <v>14994</v>
      </c>
    </row>
    <row r="5510" spans="1:7" x14ac:dyDescent="0.3">
      <c r="A5510" s="2">
        <v>44575</v>
      </c>
      <c r="B5510" s="3" t="s">
        <v>240</v>
      </c>
      <c r="C5510" s="4" t="s">
        <v>11</v>
      </c>
      <c r="D5510" s="4">
        <v>670</v>
      </c>
      <c r="E5510" s="4" t="s">
        <v>1</v>
      </c>
      <c r="F5510" s="5">
        <v>41.5</v>
      </c>
      <c r="G5510" s="7">
        <v>27805</v>
      </c>
    </row>
    <row r="5511" spans="1:7" x14ac:dyDescent="0.3">
      <c r="A5511" s="2">
        <v>44592</v>
      </c>
      <c r="B5511" s="3" t="s">
        <v>240</v>
      </c>
      <c r="C5511" s="4" t="s">
        <v>11</v>
      </c>
      <c r="D5511" s="4">
        <v>719</v>
      </c>
      <c r="E5511" s="4" t="s">
        <v>1</v>
      </c>
      <c r="F5511" s="5">
        <v>40</v>
      </c>
      <c r="G5511" s="7">
        <v>28760</v>
      </c>
    </row>
    <row r="5512" spans="1:7" x14ac:dyDescent="0.3">
      <c r="A5512" s="2">
        <v>44592</v>
      </c>
      <c r="B5512" s="3" t="s">
        <v>240</v>
      </c>
      <c r="C5512" s="4" t="s">
        <v>11</v>
      </c>
      <c r="D5512" s="4">
        <v>998</v>
      </c>
      <c r="E5512" s="4" t="s">
        <v>1</v>
      </c>
      <c r="F5512" s="5">
        <v>41.5</v>
      </c>
      <c r="G5512" s="7">
        <v>41417</v>
      </c>
    </row>
    <row r="5513" spans="1:7" x14ac:dyDescent="0.3">
      <c r="A5513" s="2">
        <v>44592</v>
      </c>
      <c r="B5513" s="3" t="s">
        <v>240</v>
      </c>
      <c r="C5513" s="4" t="s">
        <v>11</v>
      </c>
      <c r="D5513" s="4">
        <v>1092</v>
      </c>
      <c r="E5513" s="4" t="s">
        <v>1</v>
      </c>
      <c r="F5513" s="5">
        <v>41</v>
      </c>
      <c r="G5513" s="7">
        <v>44772</v>
      </c>
    </row>
    <row r="5514" spans="1:7" x14ac:dyDescent="0.3">
      <c r="A5514" s="2">
        <v>44592</v>
      </c>
      <c r="B5514" s="3" t="s">
        <v>240</v>
      </c>
      <c r="C5514" s="4" t="s">
        <v>11</v>
      </c>
      <c r="D5514" s="4">
        <v>1055</v>
      </c>
      <c r="E5514" s="4" t="s">
        <v>1</v>
      </c>
      <c r="F5514" s="5">
        <v>42</v>
      </c>
      <c r="G5514" s="7">
        <v>44310</v>
      </c>
    </row>
    <row r="5515" spans="1:7" x14ac:dyDescent="0.3">
      <c r="A5515" s="2">
        <v>44592</v>
      </c>
      <c r="B5515" s="3" t="s">
        <v>240</v>
      </c>
      <c r="C5515" s="4" t="s">
        <v>11</v>
      </c>
      <c r="D5515" s="4">
        <v>1172</v>
      </c>
      <c r="E5515" s="4" t="s">
        <v>1</v>
      </c>
      <c r="F5515" s="5">
        <v>40</v>
      </c>
      <c r="G5515" s="7">
        <v>46880</v>
      </c>
    </row>
    <row r="5516" spans="1:7" x14ac:dyDescent="0.3">
      <c r="A5516" s="2">
        <v>43820</v>
      </c>
      <c r="B5516" s="3" t="s">
        <v>63</v>
      </c>
      <c r="C5516" s="4" t="s">
        <v>13</v>
      </c>
      <c r="D5516" s="4">
        <v>4600</v>
      </c>
      <c r="E5516" s="4" t="s">
        <v>2</v>
      </c>
      <c r="F5516" s="5">
        <v>2.2999999999999998</v>
      </c>
      <c r="G5516" s="7">
        <v>10580</v>
      </c>
    </row>
    <row r="5517" spans="1:7" x14ac:dyDescent="0.3">
      <c r="A5517" s="2">
        <v>43820</v>
      </c>
      <c r="B5517" s="3" t="s">
        <v>63</v>
      </c>
      <c r="C5517" s="4" t="s">
        <v>13</v>
      </c>
      <c r="D5517" s="4">
        <v>2100</v>
      </c>
      <c r="E5517" s="4" t="s">
        <v>2</v>
      </c>
      <c r="F5517" s="5">
        <v>4.7</v>
      </c>
      <c r="G5517" s="7">
        <v>9870</v>
      </c>
    </row>
    <row r="5518" spans="1:7" x14ac:dyDescent="0.3">
      <c r="A5518" s="2">
        <v>44504</v>
      </c>
      <c r="B5518" s="3" t="s">
        <v>63</v>
      </c>
      <c r="C5518" s="4" t="s">
        <v>13</v>
      </c>
      <c r="D5518" s="4">
        <v>7000</v>
      </c>
      <c r="E5518" s="4" t="s">
        <v>2</v>
      </c>
      <c r="F5518" s="5">
        <v>4.2</v>
      </c>
      <c r="G5518" s="7">
        <v>29400</v>
      </c>
    </row>
    <row r="5519" spans="1:7" x14ac:dyDescent="0.3">
      <c r="A5519" s="2">
        <v>44508</v>
      </c>
      <c r="B5519" s="3" t="s">
        <v>63</v>
      </c>
      <c r="C5519" s="4" t="s">
        <v>13</v>
      </c>
      <c r="D5519" s="4">
        <v>2200</v>
      </c>
      <c r="E5519" s="4" t="s">
        <v>2</v>
      </c>
      <c r="F5519" s="5">
        <v>8.4</v>
      </c>
      <c r="G5519" s="7">
        <v>18480</v>
      </c>
    </row>
    <row r="5520" spans="1:7" x14ac:dyDescent="0.3">
      <c r="A5520" s="2">
        <v>44508</v>
      </c>
      <c r="B5520" s="3" t="s">
        <v>63</v>
      </c>
      <c r="C5520" s="4" t="s">
        <v>13</v>
      </c>
      <c r="D5520" s="4">
        <v>1000</v>
      </c>
      <c r="E5520" s="4" t="s">
        <v>2</v>
      </c>
      <c r="F5520" s="5">
        <v>4.2</v>
      </c>
      <c r="G5520" s="7">
        <v>4200</v>
      </c>
    </row>
    <row r="5521" spans="1:7" x14ac:dyDescent="0.3">
      <c r="A5521" s="2">
        <v>43812</v>
      </c>
      <c r="B5521" s="3" t="s">
        <v>58</v>
      </c>
      <c r="C5521" s="4" t="s">
        <v>13</v>
      </c>
      <c r="D5521" s="4">
        <v>302</v>
      </c>
      <c r="E5521" s="4" t="s">
        <v>2</v>
      </c>
      <c r="F5521" s="5">
        <v>52</v>
      </c>
      <c r="G5521" s="7">
        <v>15704</v>
      </c>
    </row>
    <row r="5522" spans="1:7" x14ac:dyDescent="0.3">
      <c r="A5522" s="2">
        <v>44442</v>
      </c>
      <c r="B5522" s="3" t="s">
        <v>211</v>
      </c>
      <c r="C5522" s="4" t="s">
        <v>13</v>
      </c>
      <c r="D5522" s="4">
        <v>1220</v>
      </c>
      <c r="E5522" s="4" t="s">
        <v>2</v>
      </c>
      <c r="F5522" s="5">
        <v>23</v>
      </c>
      <c r="G5522" s="7">
        <v>28060</v>
      </c>
    </row>
    <row r="5523" spans="1:7" x14ac:dyDescent="0.3">
      <c r="A5523" s="2">
        <v>44442</v>
      </c>
      <c r="B5523" s="3" t="s">
        <v>211</v>
      </c>
      <c r="C5523" s="4" t="s">
        <v>13</v>
      </c>
      <c r="D5523" s="4">
        <v>1097</v>
      </c>
      <c r="E5523" s="4" t="s">
        <v>2</v>
      </c>
      <c r="F5523" s="5">
        <v>20</v>
      </c>
      <c r="G5523" s="7">
        <v>21940</v>
      </c>
    </row>
    <row r="5524" spans="1:7" x14ac:dyDescent="0.3">
      <c r="A5524" s="2">
        <v>44445</v>
      </c>
      <c r="B5524" s="3" t="s">
        <v>211</v>
      </c>
      <c r="C5524" s="4" t="s">
        <v>13</v>
      </c>
      <c r="D5524" s="4">
        <v>1220</v>
      </c>
      <c r="E5524" s="4" t="s">
        <v>2</v>
      </c>
      <c r="F5524" s="5">
        <v>23</v>
      </c>
      <c r="G5524" s="7">
        <v>28060</v>
      </c>
    </row>
    <row r="5525" spans="1:7" x14ac:dyDescent="0.3">
      <c r="A5525" s="2">
        <v>44445</v>
      </c>
      <c r="B5525" s="3" t="s">
        <v>211</v>
      </c>
      <c r="C5525" s="4" t="s">
        <v>13</v>
      </c>
      <c r="D5525" s="4">
        <v>1097</v>
      </c>
      <c r="E5525" s="4" t="s">
        <v>2</v>
      </c>
      <c r="F5525" s="5">
        <v>20</v>
      </c>
      <c r="G5525" s="7">
        <v>21940</v>
      </c>
    </row>
    <row r="5526" spans="1:7" x14ac:dyDescent="0.3">
      <c r="A5526" s="2">
        <v>44450</v>
      </c>
      <c r="B5526" s="3" t="s">
        <v>211</v>
      </c>
      <c r="C5526" s="4" t="s">
        <v>13</v>
      </c>
      <c r="D5526" s="4">
        <v>1220</v>
      </c>
      <c r="E5526" s="4" t="s">
        <v>2</v>
      </c>
      <c r="F5526" s="5">
        <v>23</v>
      </c>
      <c r="G5526" s="7">
        <v>28060</v>
      </c>
    </row>
    <row r="5527" spans="1:7" x14ac:dyDescent="0.3">
      <c r="A5527" s="2">
        <v>44450</v>
      </c>
      <c r="B5527" s="3" t="s">
        <v>211</v>
      </c>
      <c r="C5527" s="4" t="s">
        <v>13</v>
      </c>
      <c r="D5527" s="4">
        <v>1097</v>
      </c>
      <c r="E5527" s="4" t="s">
        <v>2</v>
      </c>
      <c r="F5527" s="5">
        <v>20</v>
      </c>
      <c r="G5527" s="7">
        <v>21940</v>
      </c>
    </row>
    <row r="5528" spans="1:7" x14ac:dyDescent="0.3">
      <c r="A5528" s="2">
        <v>43725</v>
      </c>
      <c r="B5528" s="3" t="s">
        <v>66</v>
      </c>
      <c r="C5528" s="4" t="s">
        <v>11</v>
      </c>
      <c r="D5528" s="4">
        <v>290</v>
      </c>
      <c r="E5528" s="4" t="s">
        <v>1</v>
      </c>
      <c r="F5528" s="5">
        <v>23.5</v>
      </c>
      <c r="G5528" s="7">
        <v>6815</v>
      </c>
    </row>
    <row r="5529" spans="1:7" x14ac:dyDescent="0.3">
      <c r="A5529" s="2">
        <v>43824</v>
      </c>
      <c r="B5529" s="3" t="s">
        <v>66</v>
      </c>
      <c r="C5529" s="4" t="s">
        <v>11</v>
      </c>
      <c r="D5529" s="4">
        <v>364</v>
      </c>
      <c r="E5529" s="4" t="s">
        <v>1</v>
      </c>
      <c r="F5529" s="5">
        <v>21.5</v>
      </c>
      <c r="G5529" s="7">
        <v>7826</v>
      </c>
    </row>
    <row r="5530" spans="1:7" x14ac:dyDescent="0.3">
      <c r="A5530" s="2">
        <v>43834</v>
      </c>
      <c r="B5530" s="3" t="s">
        <v>66</v>
      </c>
      <c r="C5530" s="4" t="s">
        <v>11</v>
      </c>
      <c r="D5530" s="4">
        <v>625</v>
      </c>
      <c r="E5530" s="4" t="s">
        <v>1</v>
      </c>
      <c r="F5530" s="5">
        <v>22</v>
      </c>
      <c r="G5530" s="7">
        <v>13750</v>
      </c>
    </row>
    <row r="5531" spans="1:7" x14ac:dyDescent="0.3">
      <c r="A5531" s="2">
        <v>43564</v>
      </c>
      <c r="B5531" s="3" t="s">
        <v>33</v>
      </c>
      <c r="C5531" s="4" t="s">
        <v>13</v>
      </c>
      <c r="D5531" s="4">
        <v>860</v>
      </c>
      <c r="E5531" s="4" t="s">
        <v>2</v>
      </c>
      <c r="F5531" s="5">
        <v>29.75</v>
      </c>
      <c r="G5531" s="7">
        <v>25585</v>
      </c>
    </row>
    <row r="5532" spans="1:7" x14ac:dyDescent="0.3">
      <c r="A5532" s="2">
        <v>43591</v>
      </c>
      <c r="B5532" s="3" t="s">
        <v>33</v>
      </c>
      <c r="C5532" s="4" t="s">
        <v>13</v>
      </c>
      <c r="D5532" s="4">
        <v>700</v>
      </c>
      <c r="E5532" s="4" t="s">
        <v>2</v>
      </c>
      <c r="F5532" s="5">
        <v>29.75</v>
      </c>
      <c r="G5532" s="7">
        <v>20825</v>
      </c>
    </row>
    <row r="5533" spans="1:7" x14ac:dyDescent="0.3">
      <c r="A5533" s="2">
        <v>43636</v>
      </c>
      <c r="B5533" s="3" t="s">
        <v>33</v>
      </c>
      <c r="C5533" s="4" t="s">
        <v>13</v>
      </c>
      <c r="D5533" s="4">
        <v>700</v>
      </c>
      <c r="E5533" s="4" t="s">
        <v>2</v>
      </c>
      <c r="F5533" s="5">
        <v>29.75</v>
      </c>
      <c r="G5533" s="7">
        <v>20825</v>
      </c>
    </row>
    <row r="5534" spans="1:7" x14ac:dyDescent="0.3">
      <c r="A5534" s="2">
        <v>43678</v>
      </c>
      <c r="B5534" s="3" t="s">
        <v>33</v>
      </c>
      <c r="C5534" s="4" t="s">
        <v>13</v>
      </c>
      <c r="D5534" s="4">
        <v>789</v>
      </c>
      <c r="E5534" s="4" t="s">
        <v>2</v>
      </c>
      <c r="F5534" s="5">
        <v>29.75</v>
      </c>
      <c r="G5534" s="7">
        <v>23472.75</v>
      </c>
    </row>
    <row r="5535" spans="1:7" x14ac:dyDescent="0.3">
      <c r="A5535" s="2">
        <v>43754</v>
      </c>
      <c r="B5535" s="3" t="s">
        <v>33</v>
      </c>
      <c r="C5535" s="4" t="s">
        <v>13</v>
      </c>
      <c r="D5535" s="4">
        <v>812</v>
      </c>
      <c r="E5535" s="4" t="s">
        <v>2</v>
      </c>
      <c r="F5535" s="5">
        <v>29.75</v>
      </c>
      <c r="G5535" s="7">
        <v>24157</v>
      </c>
    </row>
    <row r="5536" spans="1:7" x14ac:dyDescent="0.3">
      <c r="A5536" s="2">
        <v>43812</v>
      </c>
      <c r="B5536" s="3" t="s">
        <v>33</v>
      </c>
      <c r="C5536" s="4" t="s">
        <v>13</v>
      </c>
      <c r="D5536" s="4">
        <v>428</v>
      </c>
      <c r="E5536" s="4" t="s">
        <v>2</v>
      </c>
      <c r="F5536" s="5">
        <v>29.75</v>
      </c>
      <c r="G5536" s="7">
        <v>12733</v>
      </c>
    </row>
    <row r="5537" spans="1:7" x14ac:dyDescent="0.3">
      <c r="A5537" s="2">
        <v>43812</v>
      </c>
      <c r="B5537" s="3" t="s">
        <v>33</v>
      </c>
      <c r="C5537" s="4" t="s">
        <v>13</v>
      </c>
      <c r="D5537" s="4">
        <v>405</v>
      </c>
      <c r="E5537" s="4" t="s">
        <v>2</v>
      </c>
      <c r="F5537" s="5">
        <v>28.5</v>
      </c>
      <c r="G5537" s="7">
        <v>11542.5</v>
      </c>
    </row>
    <row r="5538" spans="1:7" x14ac:dyDescent="0.3">
      <c r="A5538" s="2">
        <v>43904</v>
      </c>
      <c r="B5538" s="3" t="s">
        <v>33</v>
      </c>
      <c r="C5538" s="4" t="s">
        <v>13</v>
      </c>
      <c r="D5538" s="4">
        <v>500</v>
      </c>
      <c r="E5538" s="4" t="s">
        <v>2</v>
      </c>
      <c r="F5538" s="5">
        <v>29.75</v>
      </c>
      <c r="G5538" s="7">
        <v>14875</v>
      </c>
    </row>
    <row r="5539" spans="1:7" x14ac:dyDescent="0.3">
      <c r="A5539" s="2">
        <v>43904</v>
      </c>
      <c r="B5539" s="3" t="s">
        <v>33</v>
      </c>
      <c r="C5539" s="4" t="s">
        <v>13</v>
      </c>
      <c r="D5539" s="4">
        <v>300</v>
      </c>
      <c r="E5539" s="4" t="s">
        <v>2</v>
      </c>
      <c r="F5539" s="5">
        <v>28.5</v>
      </c>
      <c r="G5539" s="7">
        <v>8550</v>
      </c>
    </row>
    <row r="5540" spans="1:7" x14ac:dyDescent="0.3">
      <c r="A5540" s="2">
        <v>44018</v>
      </c>
      <c r="B5540" s="3" t="s">
        <v>33</v>
      </c>
      <c r="C5540" s="4" t="s">
        <v>13</v>
      </c>
      <c r="D5540" s="4">
        <v>502</v>
      </c>
      <c r="E5540" s="4" t="s">
        <v>2</v>
      </c>
      <c r="F5540" s="5">
        <v>29.75</v>
      </c>
      <c r="G5540" s="7">
        <v>14934.5</v>
      </c>
    </row>
    <row r="5541" spans="1:7" x14ac:dyDescent="0.3">
      <c r="A5541" s="2">
        <v>44018</v>
      </c>
      <c r="B5541" s="3" t="s">
        <v>33</v>
      </c>
      <c r="C5541" s="4" t="s">
        <v>13</v>
      </c>
      <c r="D5541" s="4">
        <v>300</v>
      </c>
      <c r="E5541" s="4" t="s">
        <v>2</v>
      </c>
      <c r="F5541" s="5">
        <v>28.5</v>
      </c>
      <c r="G5541" s="7">
        <v>8550</v>
      </c>
    </row>
    <row r="5542" spans="1:7" x14ac:dyDescent="0.3">
      <c r="A5542" s="2">
        <v>44098</v>
      </c>
      <c r="B5542" s="3" t="s">
        <v>33</v>
      </c>
      <c r="C5542" s="4" t="s">
        <v>13</v>
      </c>
      <c r="D5542" s="4">
        <v>700</v>
      </c>
      <c r="E5542" s="4" t="s">
        <v>2</v>
      </c>
      <c r="F5542" s="5">
        <v>29.75</v>
      </c>
      <c r="G5542" s="7">
        <v>20825</v>
      </c>
    </row>
    <row r="5543" spans="1:7" x14ac:dyDescent="0.3">
      <c r="A5543" s="2">
        <v>44114</v>
      </c>
      <c r="B5543" s="3" t="s">
        <v>33</v>
      </c>
      <c r="C5543" s="4" t="s">
        <v>13</v>
      </c>
      <c r="D5543" s="4">
        <v>300</v>
      </c>
      <c r="E5543" s="4" t="s">
        <v>2</v>
      </c>
      <c r="F5543" s="5">
        <v>29.75</v>
      </c>
      <c r="G5543" s="7">
        <v>8925</v>
      </c>
    </row>
    <row r="5544" spans="1:7" x14ac:dyDescent="0.3">
      <c r="A5544" s="2">
        <v>44114</v>
      </c>
      <c r="B5544" s="3" t="s">
        <v>33</v>
      </c>
      <c r="C5544" s="4" t="s">
        <v>13</v>
      </c>
      <c r="D5544" s="4">
        <v>450</v>
      </c>
      <c r="E5544" s="4" t="s">
        <v>2</v>
      </c>
      <c r="F5544" s="5">
        <v>28.5</v>
      </c>
      <c r="G5544" s="7">
        <v>12825</v>
      </c>
    </row>
    <row r="5545" spans="1:7" x14ac:dyDescent="0.3">
      <c r="A5545" s="2">
        <v>44179</v>
      </c>
      <c r="B5545" s="3" t="s">
        <v>33</v>
      </c>
      <c r="C5545" s="4" t="s">
        <v>13</v>
      </c>
      <c r="D5545" s="4">
        <v>800</v>
      </c>
      <c r="E5545" s="4" t="s">
        <v>2</v>
      </c>
      <c r="F5545" s="5">
        <v>31</v>
      </c>
      <c r="G5545" s="7">
        <v>24800</v>
      </c>
    </row>
    <row r="5546" spans="1:7" x14ac:dyDescent="0.3">
      <c r="A5546" s="2">
        <v>44246</v>
      </c>
      <c r="B5546" s="3" t="s">
        <v>33</v>
      </c>
      <c r="C5546" s="4" t="s">
        <v>13</v>
      </c>
      <c r="D5546" s="4">
        <v>300</v>
      </c>
      <c r="E5546" s="4" t="s">
        <v>2</v>
      </c>
      <c r="F5546" s="5">
        <v>30</v>
      </c>
      <c r="G5546" s="7">
        <v>9000</v>
      </c>
    </row>
    <row r="5547" spans="1:7" x14ac:dyDescent="0.3">
      <c r="A5547" s="2">
        <v>44246</v>
      </c>
      <c r="B5547" s="3" t="s">
        <v>33</v>
      </c>
      <c r="C5547" s="4" t="s">
        <v>13</v>
      </c>
      <c r="D5547" s="4">
        <v>497</v>
      </c>
      <c r="E5547" s="4" t="s">
        <v>2</v>
      </c>
      <c r="F5547" s="5">
        <v>31</v>
      </c>
      <c r="G5547" s="7">
        <v>15407</v>
      </c>
    </row>
    <row r="5548" spans="1:7" x14ac:dyDescent="0.3">
      <c r="A5548" s="2">
        <v>44256</v>
      </c>
      <c r="B5548" s="3" t="s">
        <v>33</v>
      </c>
      <c r="C5548" s="4" t="s">
        <v>15</v>
      </c>
      <c r="D5548" s="4">
        <v>160.80000000000001</v>
      </c>
      <c r="E5548" s="4" t="s">
        <v>5</v>
      </c>
      <c r="F5548" s="5">
        <v>30</v>
      </c>
      <c r="G5548" s="7">
        <v>4824</v>
      </c>
    </row>
    <row r="5549" spans="1:7" x14ac:dyDescent="0.3">
      <c r="A5549" s="2">
        <v>44256</v>
      </c>
      <c r="B5549" s="3" t="s">
        <v>33</v>
      </c>
      <c r="C5549" s="4" t="s">
        <v>15</v>
      </c>
      <c r="D5549" s="4">
        <v>108</v>
      </c>
      <c r="E5549" s="4" t="s">
        <v>5</v>
      </c>
      <c r="F5549" s="5">
        <v>30</v>
      </c>
      <c r="G5549" s="7">
        <v>3240</v>
      </c>
    </row>
    <row r="5550" spans="1:7" x14ac:dyDescent="0.3">
      <c r="A5550" s="2">
        <v>44256</v>
      </c>
      <c r="B5550" s="3" t="s">
        <v>33</v>
      </c>
      <c r="C5550" s="4" t="s">
        <v>15</v>
      </c>
      <c r="D5550" s="4">
        <v>72</v>
      </c>
      <c r="E5550" s="4" t="s">
        <v>5</v>
      </c>
      <c r="F5550" s="5">
        <v>30</v>
      </c>
      <c r="G5550" s="7">
        <v>2160</v>
      </c>
    </row>
    <row r="5551" spans="1:7" x14ac:dyDescent="0.3">
      <c r="A5551" s="2">
        <v>44256</v>
      </c>
      <c r="B5551" s="3" t="s">
        <v>33</v>
      </c>
      <c r="C5551" s="4" t="s">
        <v>15</v>
      </c>
      <c r="D5551" s="4">
        <v>54</v>
      </c>
      <c r="E5551" s="4" t="s">
        <v>5</v>
      </c>
      <c r="F5551" s="5">
        <v>30</v>
      </c>
      <c r="G5551" s="7">
        <v>1620</v>
      </c>
    </row>
    <row r="5552" spans="1:7" x14ac:dyDescent="0.3">
      <c r="A5552" s="2">
        <v>44256</v>
      </c>
      <c r="B5552" s="3" t="s">
        <v>33</v>
      </c>
      <c r="C5552" s="4" t="s">
        <v>15</v>
      </c>
      <c r="D5552" s="4">
        <v>216</v>
      </c>
      <c r="E5552" s="4" t="s">
        <v>5</v>
      </c>
      <c r="F5552" s="5">
        <v>30</v>
      </c>
      <c r="G5552" s="7">
        <v>6480</v>
      </c>
    </row>
    <row r="5553" spans="1:7" x14ac:dyDescent="0.3">
      <c r="A5553" s="2">
        <v>44261</v>
      </c>
      <c r="B5553" s="3" t="s">
        <v>33</v>
      </c>
      <c r="C5553" s="4" t="s">
        <v>15</v>
      </c>
      <c r="D5553" s="4">
        <v>528</v>
      </c>
      <c r="E5553" s="4" t="s">
        <v>5</v>
      </c>
      <c r="F5553" s="5">
        <v>30</v>
      </c>
      <c r="G5553" s="7">
        <v>15840</v>
      </c>
    </row>
    <row r="5554" spans="1:7" x14ac:dyDescent="0.3">
      <c r="A5554" s="2">
        <v>44261</v>
      </c>
      <c r="B5554" s="3" t="s">
        <v>33</v>
      </c>
      <c r="C5554" s="4" t="s">
        <v>15</v>
      </c>
      <c r="D5554" s="4">
        <v>72</v>
      </c>
      <c r="E5554" s="4" t="s">
        <v>5</v>
      </c>
      <c r="F5554" s="5">
        <v>30</v>
      </c>
      <c r="G5554" s="7">
        <v>2160</v>
      </c>
    </row>
    <row r="5555" spans="1:7" x14ac:dyDescent="0.3">
      <c r="A5555" s="2">
        <v>44275</v>
      </c>
      <c r="B5555" s="3" t="s">
        <v>33</v>
      </c>
      <c r="C5555" s="4" t="s">
        <v>15</v>
      </c>
      <c r="D5555" s="4">
        <v>30</v>
      </c>
      <c r="E5555" s="4" t="s">
        <v>5</v>
      </c>
      <c r="F5555" s="5">
        <v>31</v>
      </c>
      <c r="G5555" s="7">
        <v>930</v>
      </c>
    </row>
    <row r="5556" spans="1:7" x14ac:dyDescent="0.3">
      <c r="A5556" s="2">
        <v>44275</v>
      </c>
      <c r="B5556" s="3" t="s">
        <v>33</v>
      </c>
      <c r="C5556" s="4" t="s">
        <v>15</v>
      </c>
      <c r="D5556" s="4">
        <v>409.488</v>
      </c>
      <c r="E5556" s="4" t="s">
        <v>5</v>
      </c>
      <c r="F5556" s="5">
        <v>31</v>
      </c>
      <c r="G5556" s="7">
        <v>12694.128000000001</v>
      </c>
    </row>
    <row r="5557" spans="1:7" x14ac:dyDescent="0.3">
      <c r="A5557" s="2">
        <v>44275</v>
      </c>
      <c r="B5557" s="3" t="s">
        <v>33</v>
      </c>
      <c r="C5557" s="4" t="s">
        <v>15</v>
      </c>
      <c r="D5557" s="4">
        <v>152.256</v>
      </c>
      <c r="E5557" s="4" t="s">
        <v>5</v>
      </c>
      <c r="F5557" s="5">
        <v>31</v>
      </c>
      <c r="G5557" s="7">
        <v>4719.9359999999997</v>
      </c>
    </row>
    <row r="5558" spans="1:7" x14ac:dyDescent="0.3">
      <c r="A5558" s="2">
        <v>44280</v>
      </c>
      <c r="B5558" s="3" t="s">
        <v>33</v>
      </c>
      <c r="C5558" s="4" t="s">
        <v>15</v>
      </c>
      <c r="D5558" s="4">
        <v>252.38399999999999</v>
      </c>
      <c r="E5558" s="4" t="s">
        <v>5</v>
      </c>
      <c r="F5558" s="5">
        <v>31</v>
      </c>
      <c r="G5558" s="7">
        <v>7823.9039999999995</v>
      </c>
    </row>
    <row r="5559" spans="1:7" x14ac:dyDescent="0.3">
      <c r="A5559" s="2">
        <v>44280</v>
      </c>
      <c r="B5559" s="3" t="s">
        <v>33</v>
      </c>
      <c r="C5559" s="4" t="s">
        <v>15</v>
      </c>
      <c r="D5559" s="4">
        <v>216</v>
      </c>
      <c r="E5559" s="4" t="s">
        <v>5</v>
      </c>
      <c r="F5559" s="5">
        <v>31</v>
      </c>
      <c r="G5559" s="7">
        <v>6696</v>
      </c>
    </row>
    <row r="5560" spans="1:7" x14ac:dyDescent="0.3">
      <c r="A5560" s="2">
        <v>44280</v>
      </c>
      <c r="B5560" s="3" t="s">
        <v>33</v>
      </c>
      <c r="C5560" s="4" t="s">
        <v>15</v>
      </c>
      <c r="D5560" s="4">
        <v>77.328000000000003</v>
      </c>
      <c r="E5560" s="4" t="s">
        <v>5</v>
      </c>
      <c r="F5560" s="5">
        <v>31</v>
      </c>
      <c r="G5560" s="7">
        <v>2397.1680000000001</v>
      </c>
    </row>
    <row r="5561" spans="1:7" x14ac:dyDescent="0.3">
      <c r="A5561" s="2">
        <v>44288</v>
      </c>
      <c r="B5561" s="3" t="s">
        <v>33</v>
      </c>
      <c r="C5561" s="4" t="s">
        <v>15</v>
      </c>
      <c r="D5561" s="4">
        <v>112.536</v>
      </c>
      <c r="E5561" s="4" t="s">
        <v>5</v>
      </c>
      <c r="F5561" s="5">
        <v>31</v>
      </c>
      <c r="G5561" s="7">
        <v>3488.616</v>
      </c>
    </row>
    <row r="5562" spans="1:7" x14ac:dyDescent="0.3">
      <c r="A5562" s="2">
        <v>44288</v>
      </c>
      <c r="B5562" s="3" t="s">
        <v>33</v>
      </c>
      <c r="C5562" s="4" t="s">
        <v>15</v>
      </c>
      <c r="D5562" s="4">
        <v>172.464</v>
      </c>
      <c r="E5562" s="4" t="s">
        <v>5</v>
      </c>
      <c r="F5562" s="5">
        <v>31</v>
      </c>
      <c r="G5562" s="7">
        <v>5346.384</v>
      </c>
    </row>
    <row r="5563" spans="1:7" x14ac:dyDescent="0.3">
      <c r="A5563" s="2">
        <v>44293</v>
      </c>
      <c r="B5563" s="3" t="s">
        <v>33</v>
      </c>
      <c r="C5563" s="4" t="s">
        <v>15</v>
      </c>
      <c r="D5563" s="4">
        <v>189.98400000000001</v>
      </c>
      <c r="E5563" s="4" t="s">
        <v>5</v>
      </c>
      <c r="F5563" s="5">
        <v>31</v>
      </c>
      <c r="G5563" s="7">
        <v>5889.5039999999999</v>
      </c>
    </row>
    <row r="5564" spans="1:7" x14ac:dyDescent="0.3">
      <c r="A5564" s="2">
        <v>44293</v>
      </c>
      <c r="B5564" s="3" t="s">
        <v>33</v>
      </c>
      <c r="C5564" s="4" t="s">
        <v>15</v>
      </c>
      <c r="D5564" s="4">
        <v>126.72</v>
      </c>
      <c r="E5564" s="4" t="s">
        <v>5</v>
      </c>
      <c r="F5564" s="5">
        <v>31</v>
      </c>
      <c r="G5564" s="7">
        <v>3928.32</v>
      </c>
    </row>
    <row r="5565" spans="1:7" x14ac:dyDescent="0.3">
      <c r="A5565" s="2">
        <v>44293</v>
      </c>
      <c r="B5565" s="3" t="s">
        <v>33</v>
      </c>
      <c r="C5565" s="4" t="s">
        <v>15</v>
      </c>
      <c r="D5565" s="4">
        <v>73.680000000000007</v>
      </c>
      <c r="E5565" s="4" t="s">
        <v>5</v>
      </c>
      <c r="F5565" s="5">
        <v>31</v>
      </c>
      <c r="G5565" s="7">
        <v>2284.0800000000004</v>
      </c>
    </row>
    <row r="5566" spans="1:7" x14ac:dyDescent="0.3">
      <c r="A5566" s="2">
        <v>44293</v>
      </c>
      <c r="B5566" s="3" t="s">
        <v>33</v>
      </c>
      <c r="C5566" s="4" t="s">
        <v>15</v>
      </c>
      <c r="D5566" s="4">
        <v>216</v>
      </c>
      <c r="E5566" s="4" t="s">
        <v>5</v>
      </c>
      <c r="F5566" s="5">
        <v>31</v>
      </c>
      <c r="G5566" s="7">
        <v>6696</v>
      </c>
    </row>
    <row r="5567" spans="1:7" x14ac:dyDescent="0.3">
      <c r="A5567" s="2">
        <v>44298</v>
      </c>
      <c r="B5567" s="3" t="s">
        <v>33</v>
      </c>
      <c r="C5567" s="4" t="s">
        <v>13</v>
      </c>
      <c r="D5567" s="4">
        <v>295</v>
      </c>
      <c r="E5567" s="4" t="s">
        <v>2</v>
      </c>
      <c r="F5567" s="5">
        <v>33</v>
      </c>
      <c r="G5567" s="7">
        <v>9735</v>
      </c>
    </row>
    <row r="5568" spans="1:7" x14ac:dyDescent="0.3">
      <c r="A5568" s="2">
        <v>44298</v>
      </c>
      <c r="B5568" s="3" t="s">
        <v>33</v>
      </c>
      <c r="C5568" s="4" t="s">
        <v>13</v>
      </c>
      <c r="D5568" s="4">
        <v>495</v>
      </c>
      <c r="E5568" s="4" t="s">
        <v>2</v>
      </c>
      <c r="F5568" s="5">
        <v>30</v>
      </c>
      <c r="G5568" s="7">
        <v>14850</v>
      </c>
    </row>
    <row r="5569" spans="1:7" x14ac:dyDescent="0.3">
      <c r="A5569" s="2">
        <v>44323</v>
      </c>
      <c r="B5569" s="3" t="s">
        <v>33</v>
      </c>
      <c r="C5569" s="4" t="s">
        <v>15</v>
      </c>
      <c r="D5569" s="4">
        <v>102</v>
      </c>
      <c r="E5569" s="4" t="s">
        <v>5</v>
      </c>
      <c r="F5569" s="5">
        <v>31</v>
      </c>
      <c r="G5569" s="7">
        <v>3162</v>
      </c>
    </row>
    <row r="5570" spans="1:7" x14ac:dyDescent="0.3">
      <c r="A5570" s="2">
        <v>44323</v>
      </c>
      <c r="B5570" s="3" t="s">
        <v>33</v>
      </c>
      <c r="C5570" s="4" t="s">
        <v>15</v>
      </c>
      <c r="D5570" s="4">
        <v>246.72</v>
      </c>
      <c r="E5570" s="4" t="s">
        <v>5</v>
      </c>
      <c r="F5570" s="5">
        <v>31</v>
      </c>
      <c r="G5570" s="7">
        <v>7648.32</v>
      </c>
    </row>
    <row r="5571" spans="1:7" x14ac:dyDescent="0.3">
      <c r="A5571" s="2">
        <v>44323</v>
      </c>
      <c r="B5571" s="3" t="s">
        <v>33</v>
      </c>
      <c r="C5571" s="4" t="s">
        <v>15</v>
      </c>
      <c r="D5571" s="4">
        <v>72.959999999999994</v>
      </c>
      <c r="E5571" s="4" t="s">
        <v>5</v>
      </c>
      <c r="F5571" s="5">
        <v>31</v>
      </c>
      <c r="G5571" s="7">
        <v>2261.7599999999998</v>
      </c>
    </row>
    <row r="5572" spans="1:7" x14ac:dyDescent="0.3">
      <c r="A5572" s="2">
        <v>44323</v>
      </c>
      <c r="B5572" s="3" t="s">
        <v>33</v>
      </c>
      <c r="C5572" s="4" t="s">
        <v>15</v>
      </c>
      <c r="D5572" s="4">
        <v>2.2320000000000002</v>
      </c>
      <c r="E5572" s="4" t="s">
        <v>5</v>
      </c>
      <c r="F5572" s="5">
        <v>31</v>
      </c>
      <c r="G5572" s="7">
        <v>69.192000000000007</v>
      </c>
    </row>
    <row r="5573" spans="1:7" x14ac:dyDescent="0.3">
      <c r="A5573" s="2">
        <v>44323</v>
      </c>
      <c r="B5573" s="3" t="s">
        <v>33</v>
      </c>
      <c r="C5573" s="4" t="s">
        <v>15</v>
      </c>
      <c r="D5573" s="4">
        <v>151.63200000000001</v>
      </c>
      <c r="E5573" s="4" t="s">
        <v>5</v>
      </c>
      <c r="F5573" s="5">
        <v>31</v>
      </c>
      <c r="G5573" s="7">
        <v>4700.5920000000006</v>
      </c>
    </row>
    <row r="5574" spans="1:7" x14ac:dyDescent="0.3">
      <c r="A5574" s="2">
        <v>44329</v>
      </c>
      <c r="B5574" s="3" t="s">
        <v>33</v>
      </c>
      <c r="C5574" s="4" t="s">
        <v>15</v>
      </c>
      <c r="D5574" s="4">
        <v>110.16</v>
      </c>
      <c r="E5574" s="4" t="s">
        <v>5</v>
      </c>
      <c r="F5574" s="5">
        <v>42.5</v>
      </c>
      <c r="G5574" s="7">
        <v>4681.8</v>
      </c>
    </row>
    <row r="5575" spans="1:7" x14ac:dyDescent="0.3">
      <c r="A5575" s="2">
        <v>44329</v>
      </c>
      <c r="B5575" s="3" t="s">
        <v>33</v>
      </c>
      <c r="C5575" s="4" t="s">
        <v>15</v>
      </c>
      <c r="D5575" s="4">
        <v>412.8</v>
      </c>
      <c r="E5575" s="4" t="s">
        <v>5</v>
      </c>
      <c r="F5575" s="5">
        <v>42.5</v>
      </c>
      <c r="G5575" s="7">
        <v>17544</v>
      </c>
    </row>
    <row r="5576" spans="1:7" x14ac:dyDescent="0.3">
      <c r="A5576" s="2">
        <v>44329</v>
      </c>
      <c r="B5576" s="3" t="s">
        <v>33</v>
      </c>
      <c r="C5576" s="4" t="s">
        <v>15</v>
      </c>
      <c r="D5576" s="4">
        <v>72.816000000000003</v>
      </c>
      <c r="E5576" s="4" t="s">
        <v>5</v>
      </c>
      <c r="F5576" s="5">
        <v>42.5</v>
      </c>
      <c r="G5576" s="7">
        <v>3094.6800000000003</v>
      </c>
    </row>
    <row r="5577" spans="1:7" x14ac:dyDescent="0.3">
      <c r="A5577" s="2">
        <v>44351</v>
      </c>
      <c r="B5577" s="3" t="s">
        <v>33</v>
      </c>
      <c r="C5577" s="4" t="s">
        <v>15</v>
      </c>
      <c r="D5577" s="4">
        <v>276</v>
      </c>
      <c r="E5577" s="4" t="s">
        <v>5</v>
      </c>
      <c r="F5577" s="5">
        <v>31</v>
      </c>
      <c r="G5577" s="7">
        <v>8556</v>
      </c>
    </row>
    <row r="5578" spans="1:7" x14ac:dyDescent="0.3">
      <c r="A5578" s="2">
        <v>44351</v>
      </c>
      <c r="B5578" s="3" t="s">
        <v>33</v>
      </c>
      <c r="C5578" s="4" t="s">
        <v>15</v>
      </c>
      <c r="D5578" s="4">
        <v>126.6</v>
      </c>
      <c r="E5578" s="4" t="s">
        <v>5</v>
      </c>
      <c r="F5578" s="5">
        <v>31</v>
      </c>
      <c r="G5578" s="7">
        <v>3924.6</v>
      </c>
    </row>
    <row r="5579" spans="1:7" x14ac:dyDescent="0.3">
      <c r="A5579" s="2">
        <v>44351</v>
      </c>
      <c r="B5579" s="3" t="s">
        <v>33</v>
      </c>
      <c r="C5579" s="4" t="s">
        <v>15</v>
      </c>
      <c r="D5579" s="4">
        <v>166.32</v>
      </c>
      <c r="E5579" s="4" t="s">
        <v>5</v>
      </c>
      <c r="F5579" s="5">
        <v>31</v>
      </c>
      <c r="G5579" s="7">
        <v>5155.92</v>
      </c>
    </row>
    <row r="5580" spans="1:7" x14ac:dyDescent="0.3">
      <c r="A5580" s="2">
        <v>44351</v>
      </c>
      <c r="B5580" s="3" t="s">
        <v>33</v>
      </c>
      <c r="C5580" s="4" t="s">
        <v>15</v>
      </c>
      <c r="D5580" s="4">
        <v>85.2</v>
      </c>
      <c r="E5580" s="4" t="s">
        <v>5</v>
      </c>
      <c r="F5580" s="5">
        <v>31</v>
      </c>
      <c r="G5580" s="7">
        <v>2641.2000000000003</v>
      </c>
    </row>
    <row r="5581" spans="1:7" x14ac:dyDescent="0.3">
      <c r="A5581" s="2">
        <v>44361</v>
      </c>
      <c r="B5581" s="3" t="s">
        <v>33</v>
      </c>
      <c r="C5581" s="4" t="s">
        <v>13</v>
      </c>
      <c r="D5581" s="4">
        <v>200</v>
      </c>
      <c r="E5581" s="4" t="s">
        <v>2</v>
      </c>
      <c r="F5581" s="5">
        <v>33</v>
      </c>
      <c r="G5581" s="7">
        <v>6600</v>
      </c>
    </row>
    <row r="5582" spans="1:7" x14ac:dyDescent="0.3">
      <c r="A5582" s="2">
        <v>44361</v>
      </c>
      <c r="B5582" s="3" t="s">
        <v>33</v>
      </c>
      <c r="C5582" s="4" t="s">
        <v>13</v>
      </c>
      <c r="D5582" s="4">
        <v>590</v>
      </c>
      <c r="E5582" s="4" t="s">
        <v>2</v>
      </c>
      <c r="F5582" s="5">
        <v>30</v>
      </c>
      <c r="G5582" s="7">
        <v>17700</v>
      </c>
    </row>
    <row r="5583" spans="1:7" x14ac:dyDescent="0.3">
      <c r="A5583" s="2">
        <v>44387</v>
      </c>
      <c r="B5583" s="3" t="s">
        <v>33</v>
      </c>
      <c r="C5583" s="4" t="s">
        <v>15</v>
      </c>
      <c r="D5583" s="4">
        <v>144.72</v>
      </c>
      <c r="E5583" s="4" t="s">
        <v>5</v>
      </c>
      <c r="F5583" s="5">
        <v>31</v>
      </c>
      <c r="G5583" s="7">
        <v>4486.32</v>
      </c>
    </row>
    <row r="5584" spans="1:7" x14ac:dyDescent="0.3">
      <c r="A5584" s="2">
        <v>44387</v>
      </c>
      <c r="B5584" s="3" t="s">
        <v>33</v>
      </c>
      <c r="C5584" s="4" t="s">
        <v>15</v>
      </c>
      <c r="D5584" s="4">
        <v>109.44</v>
      </c>
      <c r="E5584" s="4" t="s">
        <v>5</v>
      </c>
      <c r="F5584" s="5">
        <v>31</v>
      </c>
      <c r="G5584" s="7">
        <v>3392.64</v>
      </c>
    </row>
    <row r="5585" spans="1:7" x14ac:dyDescent="0.3">
      <c r="A5585" s="2">
        <v>44387</v>
      </c>
      <c r="B5585" s="3" t="s">
        <v>33</v>
      </c>
      <c r="C5585" s="4" t="s">
        <v>15</v>
      </c>
      <c r="D5585" s="4">
        <v>307.2</v>
      </c>
      <c r="E5585" s="4" t="s">
        <v>5</v>
      </c>
      <c r="F5585" s="5">
        <v>31</v>
      </c>
      <c r="G5585" s="7">
        <v>9523.1999999999989</v>
      </c>
    </row>
    <row r="5586" spans="1:7" x14ac:dyDescent="0.3">
      <c r="A5586" s="2">
        <v>44419</v>
      </c>
      <c r="B5586" s="3" t="s">
        <v>33</v>
      </c>
      <c r="C5586" s="4" t="s">
        <v>13</v>
      </c>
      <c r="D5586" s="4">
        <v>794</v>
      </c>
      <c r="E5586" s="4" t="s">
        <v>2</v>
      </c>
      <c r="F5586" s="5">
        <v>30</v>
      </c>
      <c r="G5586" s="7">
        <v>23820</v>
      </c>
    </row>
    <row r="5587" spans="1:7" x14ac:dyDescent="0.3">
      <c r="A5587" s="2">
        <v>44422</v>
      </c>
      <c r="B5587" s="3" t="s">
        <v>33</v>
      </c>
      <c r="C5587" s="4" t="s">
        <v>15</v>
      </c>
      <c r="D5587" s="4">
        <v>148.80000000000001</v>
      </c>
      <c r="E5587" s="4" t="s">
        <v>5</v>
      </c>
      <c r="F5587" s="5">
        <v>42.5</v>
      </c>
      <c r="G5587" s="7">
        <v>6324.0000000000009</v>
      </c>
    </row>
    <row r="5588" spans="1:7" x14ac:dyDescent="0.3">
      <c r="A5588" s="2">
        <v>44422</v>
      </c>
      <c r="B5588" s="3" t="s">
        <v>33</v>
      </c>
      <c r="C5588" s="4" t="s">
        <v>15</v>
      </c>
      <c r="D5588" s="4">
        <v>48</v>
      </c>
      <c r="E5588" s="4" t="s">
        <v>5</v>
      </c>
      <c r="F5588" s="5">
        <v>31</v>
      </c>
      <c r="G5588" s="7">
        <v>1488</v>
      </c>
    </row>
    <row r="5589" spans="1:7" x14ac:dyDescent="0.3">
      <c r="A5589" s="2">
        <v>44422</v>
      </c>
      <c r="B5589" s="3" t="s">
        <v>33</v>
      </c>
      <c r="C5589" s="4" t="s">
        <v>15</v>
      </c>
      <c r="D5589" s="4">
        <v>212.61600000000001</v>
      </c>
      <c r="E5589" s="4" t="s">
        <v>5</v>
      </c>
      <c r="F5589" s="5">
        <v>42.5</v>
      </c>
      <c r="G5589" s="7">
        <v>9036.18</v>
      </c>
    </row>
    <row r="5590" spans="1:7" x14ac:dyDescent="0.3">
      <c r="A5590" s="2">
        <v>44450</v>
      </c>
      <c r="B5590" s="3" t="s">
        <v>33</v>
      </c>
      <c r="C5590" s="4" t="s">
        <v>13</v>
      </c>
      <c r="D5590" s="4">
        <v>600</v>
      </c>
      <c r="E5590" s="4" t="s">
        <v>2</v>
      </c>
      <c r="F5590" s="5">
        <v>33</v>
      </c>
      <c r="G5590" s="7">
        <v>19800</v>
      </c>
    </row>
    <row r="5591" spans="1:7" x14ac:dyDescent="0.3">
      <c r="A5591" s="2">
        <v>44450</v>
      </c>
      <c r="B5591" s="3" t="s">
        <v>33</v>
      </c>
      <c r="C5591" s="4" t="s">
        <v>13</v>
      </c>
      <c r="D5591" s="4">
        <v>206</v>
      </c>
      <c r="E5591" s="4" t="s">
        <v>2</v>
      </c>
      <c r="F5591" s="5">
        <v>30</v>
      </c>
      <c r="G5591" s="7">
        <v>6180</v>
      </c>
    </row>
    <row r="5592" spans="1:7" x14ac:dyDescent="0.3">
      <c r="A5592" s="2">
        <v>44464</v>
      </c>
      <c r="B5592" s="3" t="s">
        <v>33</v>
      </c>
      <c r="C5592" s="4" t="s">
        <v>15</v>
      </c>
      <c r="D5592" s="4">
        <v>423.21600000000001</v>
      </c>
      <c r="E5592" s="4" t="s">
        <v>5</v>
      </c>
      <c r="F5592" s="5">
        <v>31</v>
      </c>
      <c r="G5592" s="7">
        <v>13119.696</v>
      </c>
    </row>
    <row r="5593" spans="1:7" x14ac:dyDescent="0.3">
      <c r="A5593" s="2">
        <v>44464</v>
      </c>
      <c r="B5593" s="3" t="s">
        <v>33</v>
      </c>
      <c r="C5593" s="4" t="s">
        <v>15</v>
      </c>
      <c r="D5593" s="4">
        <v>54.63</v>
      </c>
      <c r="E5593" s="4" t="s">
        <v>5</v>
      </c>
      <c r="F5593" s="5">
        <v>31</v>
      </c>
      <c r="G5593" s="7">
        <v>1693.53</v>
      </c>
    </row>
    <row r="5594" spans="1:7" x14ac:dyDescent="0.3">
      <c r="A5594" s="2">
        <v>44469</v>
      </c>
      <c r="B5594" s="3" t="s">
        <v>33</v>
      </c>
      <c r="C5594" s="4" t="s">
        <v>15</v>
      </c>
      <c r="D5594" s="4">
        <v>82.8</v>
      </c>
      <c r="E5594" s="4" t="s">
        <v>5</v>
      </c>
      <c r="F5594" s="5">
        <v>31</v>
      </c>
      <c r="G5594" s="7">
        <v>2566.7999999999997</v>
      </c>
    </row>
    <row r="5595" spans="1:7" x14ac:dyDescent="0.3">
      <c r="A5595" s="2">
        <v>44469</v>
      </c>
      <c r="B5595" s="3" t="s">
        <v>33</v>
      </c>
      <c r="C5595" s="4" t="s">
        <v>15</v>
      </c>
      <c r="D5595" s="4">
        <v>139.19999999999999</v>
      </c>
      <c r="E5595" s="4" t="s">
        <v>5</v>
      </c>
      <c r="F5595" s="5">
        <v>31</v>
      </c>
      <c r="G5595" s="7">
        <v>4315.2</v>
      </c>
    </row>
    <row r="5596" spans="1:7" x14ac:dyDescent="0.3">
      <c r="A5596" s="2">
        <v>44469</v>
      </c>
      <c r="B5596" s="3" t="s">
        <v>33</v>
      </c>
      <c r="C5596" s="4" t="s">
        <v>15</v>
      </c>
      <c r="D5596" s="4">
        <v>288</v>
      </c>
      <c r="E5596" s="4" t="s">
        <v>5</v>
      </c>
      <c r="F5596" s="5">
        <v>31</v>
      </c>
      <c r="G5596" s="7">
        <v>8928</v>
      </c>
    </row>
    <row r="5597" spans="1:7" x14ac:dyDescent="0.3">
      <c r="A5597" s="2">
        <v>44495</v>
      </c>
      <c r="B5597" s="3" t="s">
        <v>33</v>
      </c>
      <c r="C5597" s="4" t="s">
        <v>15</v>
      </c>
      <c r="D5597" s="4">
        <v>296.85599999999999</v>
      </c>
      <c r="E5597" s="4" t="s">
        <v>5</v>
      </c>
      <c r="F5597" s="5">
        <v>31</v>
      </c>
      <c r="G5597" s="7">
        <v>9202.5360000000001</v>
      </c>
    </row>
    <row r="5598" spans="1:7" x14ac:dyDescent="0.3">
      <c r="A5598" s="2">
        <v>44495</v>
      </c>
      <c r="B5598" s="3" t="s">
        <v>33</v>
      </c>
      <c r="C5598" s="4" t="s">
        <v>15</v>
      </c>
      <c r="D5598" s="4">
        <v>246.24</v>
      </c>
      <c r="E5598" s="4" t="s">
        <v>5</v>
      </c>
      <c r="F5598" s="5">
        <v>31</v>
      </c>
      <c r="G5598" s="7">
        <v>7633.4400000000005</v>
      </c>
    </row>
    <row r="5599" spans="1:7" x14ac:dyDescent="0.3">
      <c r="A5599" s="2">
        <v>44504</v>
      </c>
      <c r="B5599" s="3" t="s">
        <v>33</v>
      </c>
      <c r="C5599" s="4" t="s">
        <v>15</v>
      </c>
      <c r="D5599" s="4">
        <v>126.3</v>
      </c>
      <c r="E5599" s="4" t="s">
        <v>5</v>
      </c>
      <c r="F5599" s="5">
        <v>32</v>
      </c>
      <c r="G5599" s="7">
        <v>4041.6</v>
      </c>
    </row>
    <row r="5600" spans="1:7" x14ac:dyDescent="0.3">
      <c r="A5600" s="2">
        <v>44504</v>
      </c>
      <c r="B5600" s="3" t="s">
        <v>33</v>
      </c>
      <c r="C5600" s="4" t="s">
        <v>15</v>
      </c>
      <c r="D5600" s="4">
        <v>216</v>
      </c>
      <c r="E5600" s="4" t="s">
        <v>5</v>
      </c>
      <c r="F5600" s="5">
        <v>32</v>
      </c>
      <c r="G5600" s="7">
        <v>6912</v>
      </c>
    </row>
    <row r="5601" spans="1:7" x14ac:dyDescent="0.3">
      <c r="A5601" s="2">
        <v>44504</v>
      </c>
      <c r="B5601" s="3" t="s">
        <v>33</v>
      </c>
      <c r="C5601" s="4" t="s">
        <v>15</v>
      </c>
      <c r="D5601" s="4">
        <v>206.4</v>
      </c>
      <c r="E5601" s="4" t="s">
        <v>5</v>
      </c>
      <c r="F5601" s="5">
        <v>32</v>
      </c>
      <c r="G5601" s="7">
        <v>6604.8</v>
      </c>
    </row>
    <row r="5602" spans="1:7" x14ac:dyDescent="0.3">
      <c r="A5602" s="2">
        <v>44520</v>
      </c>
      <c r="B5602" s="3" t="s">
        <v>33</v>
      </c>
      <c r="C5602" s="4" t="s">
        <v>13</v>
      </c>
      <c r="D5602" s="4">
        <v>500</v>
      </c>
      <c r="E5602" s="4" t="s">
        <v>2</v>
      </c>
      <c r="F5602" s="5">
        <v>30</v>
      </c>
      <c r="G5602" s="7">
        <v>15000</v>
      </c>
    </row>
    <row r="5603" spans="1:7" x14ac:dyDescent="0.3">
      <c r="A5603" s="2">
        <v>44520</v>
      </c>
      <c r="B5603" s="3" t="s">
        <v>33</v>
      </c>
      <c r="C5603" s="4" t="s">
        <v>13</v>
      </c>
      <c r="D5603" s="4">
        <v>300</v>
      </c>
      <c r="E5603" s="4" t="s">
        <v>2</v>
      </c>
      <c r="F5603" s="5">
        <v>33</v>
      </c>
      <c r="G5603" s="7">
        <v>9900</v>
      </c>
    </row>
    <row r="5604" spans="1:7" x14ac:dyDescent="0.3">
      <c r="A5604" s="2">
        <v>44531</v>
      </c>
      <c r="B5604" s="3" t="s">
        <v>33</v>
      </c>
      <c r="C5604" s="4" t="s">
        <v>15</v>
      </c>
      <c r="D5604" s="4">
        <v>271.8</v>
      </c>
      <c r="E5604" s="4" t="s">
        <v>5</v>
      </c>
      <c r="F5604" s="5">
        <v>32</v>
      </c>
      <c r="G5604" s="7">
        <v>8697.6</v>
      </c>
    </row>
    <row r="5605" spans="1:7" x14ac:dyDescent="0.3">
      <c r="A5605" s="2">
        <v>44531</v>
      </c>
      <c r="B5605" s="3" t="s">
        <v>33</v>
      </c>
      <c r="C5605" s="4" t="s">
        <v>15</v>
      </c>
      <c r="D5605" s="4">
        <v>252.28800000000001</v>
      </c>
      <c r="E5605" s="4" t="s">
        <v>5</v>
      </c>
      <c r="F5605" s="5">
        <v>32</v>
      </c>
      <c r="G5605" s="7">
        <v>8073.2160000000003</v>
      </c>
    </row>
    <row r="5606" spans="1:7" x14ac:dyDescent="0.3">
      <c r="A5606" s="2">
        <v>44538</v>
      </c>
      <c r="B5606" s="3" t="s">
        <v>33</v>
      </c>
      <c r="C5606" s="4" t="s">
        <v>15</v>
      </c>
      <c r="D5606" s="4">
        <v>75.239999999999995</v>
      </c>
      <c r="E5606" s="4" t="s">
        <v>5</v>
      </c>
      <c r="F5606" s="5">
        <v>32</v>
      </c>
      <c r="G5606" s="7">
        <v>2407.6799999999998</v>
      </c>
    </row>
    <row r="5607" spans="1:7" x14ac:dyDescent="0.3">
      <c r="A5607" s="2">
        <v>44538</v>
      </c>
      <c r="B5607" s="3" t="s">
        <v>33</v>
      </c>
      <c r="C5607" s="4" t="s">
        <v>15</v>
      </c>
      <c r="D5607" s="4">
        <v>110.88</v>
      </c>
      <c r="E5607" s="4" t="s">
        <v>5</v>
      </c>
      <c r="F5607" s="5">
        <v>32</v>
      </c>
      <c r="G5607" s="7">
        <v>3548.16</v>
      </c>
    </row>
    <row r="5608" spans="1:7" x14ac:dyDescent="0.3">
      <c r="A5608" s="2">
        <v>44538</v>
      </c>
      <c r="B5608" s="3" t="s">
        <v>33</v>
      </c>
      <c r="C5608" s="4" t="s">
        <v>15</v>
      </c>
      <c r="D5608" s="4">
        <v>386.4</v>
      </c>
      <c r="E5608" s="4" t="s">
        <v>5</v>
      </c>
      <c r="F5608" s="5">
        <v>32</v>
      </c>
      <c r="G5608" s="7">
        <v>12364.8</v>
      </c>
    </row>
    <row r="5609" spans="1:7" x14ac:dyDescent="0.3">
      <c r="A5609" s="2">
        <v>44561</v>
      </c>
      <c r="B5609" s="3" t="s">
        <v>33</v>
      </c>
      <c r="C5609" s="4" t="s">
        <v>15</v>
      </c>
      <c r="D5609" s="4">
        <v>130.32</v>
      </c>
      <c r="E5609" s="4" t="s">
        <v>5</v>
      </c>
      <c r="F5609" s="5">
        <v>33</v>
      </c>
      <c r="G5609" s="7">
        <v>4300.5599999999995</v>
      </c>
    </row>
    <row r="5610" spans="1:7" x14ac:dyDescent="0.3">
      <c r="A5610" s="2">
        <v>44561</v>
      </c>
      <c r="B5610" s="3" t="s">
        <v>33</v>
      </c>
      <c r="C5610" s="4" t="s">
        <v>15</v>
      </c>
      <c r="D5610" s="4">
        <v>50.88</v>
      </c>
      <c r="E5610" s="4" t="s">
        <v>5</v>
      </c>
      <c r="F5610" s="5">
        <v>33</v>
      </c>
      <c r="G5610" s="7">
        <v>1679.0400000000002</v>
      </c>
    </row>
    <row r="5611" spans="1:7" x14ac:dyDescent="0.3">
      <c r="A5611" s="2">
        <v>44561</v>
      </c>
      <c r="B5611" s="3" t="s">
        <v>33</v>
      </c>
      <c r="C5611" s="4" t="s">
        <v>15</v>
      </c>
      <c r="D5611" s="4">
        <v>295.68</v>
      </c>
      <c r="E5611" s="4" t="s">
        <v>5</v>
      </c>
      <c r="F5611" s="5">
        <v>33</v>
      </c>
      <c r="G5611" s="7">
        <v>9757.44</v>
      </c>
    </row>
    <row r="5612" spans="1:7" x14ac:dyDescent="0.3">
      <c r="A5612" s="2">
        <v>44561</v>
      </c>
      <c r="B5612" s="3" t="s">
        <v>33</v>
      </c>
      <c r="C5612" s="4" t="s">
        <v>15</v>
      </c>
      <c r="D5612" s="4">
        <v>144.648</v>
      </c>
      <c r="E5612" s="4" t="s">
        <v>5</v>
      </c>
      <c r="F5612" s="5">
        <v>33</v>
      </c>
      <c r="G5612" s="7">
        <v>4773.384</v>
      </c>
    </row>
    <row r="5613" spans="1:7" x14ac:dyDescent="0.3">
      <c r="A5613" s="2">
        <v>44576</v>
      </c>
      <c r="B5613" s="3" t="s">
        <v>33</v>
      </c>
      <c r="C5613" s="4" t="s">
        <v>15</v>
      </c>
      <c r="D5613" s="4">
        <v>465.6</v>
      </c>
      <c r="E5613" s="4" t="s">
        <v>5</v>
      </c>
      <c r="F5613" s="5">
        <v>33</v>
      </c>
      <c r="G5613" s="7">
        <v>15364.800000000001</v>
      </c>
    </row>
    <row r="5614" spans="1:7" x14ac:dyDescent="0.3">
      <c r="A5614" s="2">
        <v>44576</v>
      </c>
      <c r="B5614" s="3" t="s">
        <v>33</v>
      </c>
      <c r="C5614" s="4" t="s">
        <v>13</v>
      </c>
      <c r="D5614" s="4">
        <v>100</v>
      </c>
      <c r="E5614" s="4" t="s">
        <v>2</v>
      </c>
      <c r="F5614" s="5">
        <v>35</v>
      </c>
      <c r="G5614" s="7">
        <v>3500</v>
      </c>
    </row>
    <row r="5615" spans="1:7" x14ac:dyDescent="0.3">
      <c r="A5615" s="2">
        <v>44582</v>
      </c>
      <c r="B5615" s="3" t="s">
        <v>33</v>
      </c>
      <c r="C5615" s="4" t="s">
        <v>13</v>
      </c>
      <c r="D5615" s="4">
        <v>700</v>
      </c>
      <c r="E5615" s="4" t="s">
        <v>2</v>
      </c>
      <c r="F5615" s="5">
        <v>30</v>
      </c>
      <c r="G5615" s="7">
        <v>21000</v>
      </c>
    </row>
  </sheetData>
  <autoFilter ref="A1:G5615" xr:uid="{00000000-0009-0000-0000-000000000000}">
    <sortState xmlns:xlrd2="http://schemas.microsoft.com/office/spreadsheetml/2017/richdata2" ref="A2:G5615">
      <sortCondition ref="B3"/>
    </sortState>
  </autoFilter>
  <sortState xmlns:xlrd2="http://schemas.microsoft.com/office/spreadsheetml/2017/richdata2" ref="A2:G5615">
    <sortCondition ref="A2:A5615"/>
  </sortState>
  <pageMargins left="0.7" right="0.7" top="0.75" bottom="0.75" header="0.3" footer="0.3"/>
  <pageSetup paperSize="9"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F132"/>
  <sheetViews>
    <sheetView zoomScale="25" zoomScaleNormal="25" workbookViewId="0">
      <selection activeCell="Z10" sqref="Z10"/>
    </sheetView>
  </sheetViews>
  <sheetFormatPr defaultRowHeight="15" x14ac:dyDescent="0.25"/>
  <cols>
    <col min="1" max="1" width="5.7109375" style="1" bestFit="1" customWidth="1"/>
    <col min="2" max="2" width="42.5703125" bestFit="1" customWidth="1"/>
    <col min="3" max="3" width="15.5703125" bestFit="1" customWidth="1"/>
    <col min="4" max="4" width="14.42578125" bestFit="1" customWidth="1"/>
    <col min="5" max="5" width="15" bestFit="1" customWidth="1"/>
    <col min="6" max="6" width="15" customWidth="1"/>
    <col min="7" max="7" width="5.7109375" style="1" bestFit="1" customWidth="1"/>
    <col min="8" max="8" width="43.42578125" bestFit="1" customWidth="1"/>
    <col min="9" max="9" width="15.5703125" bestFit="1" customWidth="1"/>
    <col min="10" max="10" width="14.42578125" bestFit="1" customWidth="1"/>
    <col min="11" max="11" width="15" bestFit="1" customWidth="1"/>
    <col min="12" max="12" width="15" customWidth="1"/>
    <col min="13" max="13" width="5.7109375" style="1" bestFit="1" customWidth="1"/>
    <col min="14" max="14" width="45.7109375" bestFit="1" customWidth="1"/>
    <col min="15" max="15" width="15.5703125" bestFit="1" customWidth="1"/>
    <col min="16" max="16" width="14.42578125" bestFit="1" customWidth="1"/>
    <col min="17" max="17" width="15" bestFit="1" customWidth="1"/>
    <col min="21" max="21" width="41.42578125" bestFit="1" customWidth="1"/>
    <col min="22" max="22" width="37.5703125" bestFit="1" customWidth="1"/>
    <col min="23" max="23" width="43.42578125" bestFit="1" customWidth="1"/>
    <col min="26" max="26" width="10.5703125" bestFit="1" customWidth="1"/>
    <col min="27" max="27" width="19.42578125" bestFit="1" customWidth="1"/>
    <col min="28" max="28" width="41.42578125" bestFit="1" customWidth="1"/>
    <col min="29" max="29" width="37.5703125" bestFit="1" customWidth="1"/>
    <col min="30" max="30" width="43.42578125" bestFit="1" customWidth="1"/>
  </cols>
  <sheetData>
    <row r="1" spans="1:32" x14ac:dyDescent="0.25">
      <c r="D1">
        <f>SUM(C4:C100)</f>
        <v>45265804.329999998</v>
      </c>
    </row>
    <row r="2" spans="1:32" ht="18.75" x14ac:dyDescent="0.3">
      <c r="B2" s="100" t="s">
        <v>256</v>
      </c>
      <c r="C2" s="100"/>
      <c r="D2" s="100"/>
      <c r="E2" s="100"/>
      <c r="F2" s="39"/>
      <c r="H2" s="100" t="s">
        <v>257</v>
      </c>
      <c r="I2" s="100"/>
      <c r="J2" s="100"/>
      <c r="K2" s="100"/>
      <c r="L2" s="39"/>
      <c r="N2" s="100" t="s">
        <v>259</v>
      </c>
      <c r="O2" s="100"/>
      <c r="P2" s="100"/>
      <c r="Q2" s="100"/>
    </row>
    <row r="3" spans="1:32" ht="26.25" x14ac:dyDescent="0.4">
      <c r="A3" s="1" t="s">
        <v>260</v>
      </c>
      <c r="B3" s="31" t="s">
        <v>248</v>
      </c>
      <c r="C3" s="31" t="s">
        <v>247</v>
      </c>
      <c r="D3" s="11" t="s">
        <v>255</v>
      </c>
      <c r="E3" s="11" t="s">
        <v>250</v>
      </c>
      <c r="F3" s="1"/>
      <c r="G3" s="1" t="s">
        <v>260</v>
      </c>
      <c r="H3" s="31" t="s">
        <v>248</v>
      </c>
      <c r="I3" s="33" t="s">
        <v>247</v>
      </c>
      <c r="J3" s="11" t="s">
        <v>255</v>
      </c>
      <c r="K3" s="11" t="s">
        <v>250</v>
      </c>
      <c r="L3" s="1"/>
      <c r="M3" s="1" t="s">
        <v>260</v>
      </c>
      <c r="N3" s="31" t="s">
        <v>248</v>
      </c>
      <c r="O3" s="33" t="s">
        <v>247</v>
      </c>
      <c r="P3" s="11" t="s">
        <v>255</v>
      </c>
      <c r="Q3" s="11" t="s">
        <v>250</v>
      </c>
      <c r="U3" s="60" t="s">
        <v>256</v>
      </c>
      <c r="V3" s="60" t="s">
        <v>257</v>
      </c>
      <c r="W3" s="60" t="s">
        <v>259</v>
      </c>
      <c r="Y3" s="85"/>
      <c r="Z3" s="86" t="s">
        <v>261</v>
      </c>
      <c r="AA3" s="87" t="s">
        <v>286</v>
      </c>
      <c r="AB3" s="79"/>
      <c r="AC3" s="79"/>
      <c r="AD3" s="79"/>
      <c r="AE3" s="79"/>
      <c r="AF3" s="80"/>
    </row>
    <row r="4" spans="1:32" x14ac:dyDescent="0.25">
      <c r="A4" s="1">
        <v>1</v>
      </c>
      <c r="B4" s="32" t="s">
        <v>21</v>
      </c>
      <c r="C4" s="12">
        <v>9653624.0999999996</v>
      </c>
      <c r="D4" s="13">
        <f>C4/$D$1</f>
        <v>0.21326527260230393</v>
      </c>
      <c r="E4" s="14">
        <f>D4</f>
        <v>0.21326527260230393</v>
      </c>
      <c r="F4" s="40"/>
      <c r="G4" s="1">
        <v>1</v>
      </c>
      <c r="H4" s="32" t="s">
        <v>21</v>
      </c>
      <c r="I4" s="11">
        <v>8973506</v>
      </c>
      <c r="J4" s="13">
        <v>0.28389557164409129</v>
      </c>
      <c r="K4" s="14">
        <f>J4</f>
        <v>0.28389557164409129</v>
      </c>
      <c r="L4" s="40"/>
      <c r="M4" s="1">
        <v>1</v>
      </c>
      <c r="N4" s="32" t="s">
        <v>21</v>
      </c>
      <c r="O4" s="11">
        <v>5684001.75</v>
      </c>
      <c r="P4" s="13">
        <v>0.10055343311570546</v>
      </c>
      <c r="Q4" s="14">
        <f>P4</f>
        <v>0.10055343311570546</v>
      </c>
      <c r="U4" s="70" t="s">
        <v>21</v>
      </c>
      <c r="V4" s="70" t="s">
        <v>21</v>
      </c>
      <c r="W4" s="70" t="s">
        <v>21</v>
      </c>
      <c r="Y4" s="81"/>
      <c r="Z4" s="78" t="s">
        <v>262</v>
      </c>
      <c r="AA4" s="88" t="s">
        <v>287</v>
      </c>
      <c r="AF4" s="81"/>
    </row>
    <row r="5" spans="1:32" x14ac:dyDescent="0.25">
      <c r="A5" s="1">
        <v>2</v>
      </c>
      <c r="B5" s="32" t="s">
        <v>16</v>
      </c>
      <c r="C5" s="12">
        <v>6318535</v>
      </c>
      <c r="D5" s="13">
        <f>C5/$D$1</f>
        <v>0.13958737933686466</v>
      </c>
      <c r="E5" s="14">
        <f t="shared" ref="E5:E36" si="0">E4+D5</f>
        <v>0.35285265193916859</v>
      </c>
      <c r="F5" s="40"/>
      <c r="G5" s="1">
        <v>2</v>
      </c>
      <c r="H5" s="32" t="s">
        <v>16</v>
      </c>
      <c r="I5" s="11">
        <v>2546270.25</v>
      </c>
      <c r="J5" s="13">
        <v>8.0556568211365018E-2</v>
      </c>
      <c r="K5" s="14">
        <f>K4+J5</f>
        <v>0.36445213985545633</v>
      </c>
      <c r="L5" s="40"/>
      <c r="M5" s="1">
        <v>2</v>
      </c>
      <c r="N5" s="32" t="s">
        <v>207</v>
      </c>
      <c r="O5" s="11">
        <v>5420446.25</v>
      </c>
      <c r="P5" s="13">
        <v>9.5890976714891316E-2</v>
      </c>
      <c r="Q5" s="14">
        <f>Q4+P5</f>
        <v>0.19644440983059677</v>
      </c>
      <c r="U5" s="70" t="s">
        <v>16</v>
      </c>
      <c r="V5" s="70" t="s">
        <v>16</v>
      </c>
      <c r="W5" s="71" t="s">
        <v>207</v>
      </c>
      <c r="Y5" s="81"/>
      <c r="Z5" s="84" t="s">
        <v>263</v>
      </c>
      <c r="AA5" s="83" t="s">
        <v>288</v>
      </c>
      <c r="AF5" s="81"/>
    </row>
    <row r="6" spans="1:32" x14ac:dyDescent="0.25">
      <c r="A6" s="1">
        <v>3</v>
      </c>
      <c r="B6" s="32" t="s">
        <v>17</v>
      </c>
      <c r="C6" s="12">
        <v>4427649</v>
      </c>
      <c r="D6" s="13">
        <f>C6/$D$1</f>
        <v>9.7814433335178072E-2</v>
      </c>
      <c r="E6" s="14">
        <f t="shared" si="0"/>
        <v>0.45066708527434668</v>
      </c>
      <c r="F6" s="40"/>
      <c r="G6" s="1">
        <v>3</v>
      </c>
      <c r="H6" s="12" t="s">
        <v>53</v>
      </c>
      <c r="I6" s="11">
        <v>1358135</v>
      </c>
      <c r="J6" s="13">
        <v>4.2967432372012448E-2</v>
      </c>
      <c r="K6" s="14">
        <f t="shared" ref="K6:K69" si="1">K5+J6</f>
        <v>0.40741957222746877</v>
      </c>
      <c r="L6" s="40"/>
      <c r="M6" s="1">
        <v>3</v>
      </c>
      <c r="N6" s="32" t="s">
        <v>177</v>
      </c>
      <c r="O6" s="11">
        <v>3229884.25</v>
      </c>
      <c r="P6" s="13">
        <v>5.7138608358775662E-2</v>
      </c>
      <c r="Q6" s="14">
        <f t="shared" ref="Q6:Q69" si="2">Q5+P6</f>
        <v>0.25358301818937246</v>
      </c>
      <c r="U6" s="70" t="s">
        <v>17</v>
      </c>
      <c r="V6" s="72" t="s">
        <v>53</v>
      </c>
      <c r="W6" s="71" t="s">
        <v>177</v>
      </c>
      <c r="Y6" s="89"/>
      <c r="Z6" s="90" t="s">
        <v>289</v>
      </c>
      <c r="AA6" s="82" t="s">
        <v>290</v>
      </c>
      <c r="AF6" s="81"/>
    </row>
    <row r="7" spans="1:32" x14ac:dyDescent="0.25">
      <c r="A7" s="1">
        <v>4</v>
      </c>
      <c r="B7" s="32" t="s">
        <v>27</v>
      </c>
      <c r="C7" s="12">
        <v>2740775.5</v>
      </c>
      <c r="D7" s="13">
        <f>C7/$D$1</f>
        <v>6.0548476726912943E-2</v>
      </c>
      <c r="E7" s="14">
        <f t="shared" si="0"/>
        <v>0.51121556200125962</v>
      </c>
      <c r="F7" s="40"/>
      <c r="G7" s="1">
        <v>4</v>
      </c>
      <c r="H7" s="32" t="s">
        <v>47</v>
      </c>
      <c r="I7" s="11">
        <v>1187925</v>
      </c>
      <c r="J7" s="13">
        <v>3.7582484142241301E-2</v>
      </c>
      <c r="K7" s="14">
        <f t="shared" si="1"/>
        <v>0.44500205636971008</v>
      </c>
      <c r="L7" s="40"/>
      <c r="M7" s="1">
        <v>4</v>
      </c>
      <c r="N7" s="12" t="s">
        <v>53</v>
      </c>
      <c r="O7" s="11">
        <v>2323607.5</v>
      </c>
      <c r="P7" s="13">
        <v>4.1106023821755787E-2</v>
      </c>
      <c r="Q7" s="14">
        <f t="shared" si="2"/>
        <v>0.29468904201112822</v>
      </c>
      <c r="U7" s="71" t="s">
        <v>27</v>
      </c>
      <c r="V7" s="70" t="s">
        <v>47</v>
      </c>
      <c r="W7" s="72" t="s">
        <v>53</v>
      </c>
      <c r="Y7" s="81"/>
      <c r="AA7" s="101" t="s">
        <v>264</v>
      </c>
      <c r="AB7" s="102"/>
      <c r="AC7" s="102"/>
      <c r="AD7" s="102"/>
      <c r="AE7" s="102"/>
      <c r="AF7" s="103"/>
    </row>
    <row r="8" spans="1:32" x14ac:dyDescent="0.25">
      <c r="A8" s="1">
        <v>5</v>
      </c>
      <c r="B8" s="32" t="s">
        <v>43</v>
      </c>
      <c r="C8" s="12">
        <v>2412692</v>
      </c>
      <c r="D8" s="13">
        <f t="shared" ref="D8:D68" si="3">C8/$D$1</f>
        <v>5.3300544101918979E-2</v>
      </c>
      <c r="E8" s="14">
        <f t="shared" si="0"/>
        <v>0.56451610610317859</v>
      </c>
      <c r="F8" s="40"/>
      <c r="G8" s="1">
        <v>5</v>
      </c>
      <c r="H8" s="32" t="s">
        <v>35</v>
      </c>
      <c r="I8" s="11">
        <v>956032.2</v>
      </c>
      <c r="J8" s="13">
        <v>3.0246071928759864E-2</v>
      </c>
      <c r="K8" s="14">
        <f t="shared" si="1"/>
        <v>0.47524812829846996</v>
      </c>
      <c r="L8" s="40"/>
      <c r="M8" s="1">
        <v>5</v>
      </c>
      <c r="N8" s="32" t="s">
        <v>17</v>
      </c>
      <c r="O8" s="11">
        <v>2204489.85</v>
      </c>
      <c r="P8" s="13">
        <v>3.8998760457142109E-2</v>
      </c>
      <c r="Q8" s="14">
        <f t="shared" si="2"/>
        <v>0.33368780246827034</v>
      </c>
      <c r="U8" s="71" t="s">
        <v>43</v>
      </c>
      <c r="V8" s="71" t="s">
        <v>35</v>
      </c>
      <c r="W8" s="70" t="s">
        <v>17</v>
      </c>
      <c r="AA8" s="104"/>
      <c r="AB8" s="102"/>
      <c r="AC8" s="102"/>
      <c r="AD8" s="102"/>
      <c r="AE8" s="102"/>
      <c r="AF8" s="103"/>
    </row>
    <row r="9" spans="1:32" x14ac:dyDescent="0.25">
      <c r="A9" s="1">
        <v>6</v>
      </c>
      <c r="B9" s="32" t="s">
        <v>50</v>
      </c>
      <c r="C9" s="12">
        <v>1632116.25</v>
      </c>
      <c r="D9" s="13">
        <f t="shared" si="3"/>
        <v>3.6056274138009999E-2</v>
      </c>
      <c r="E9" s="14">
        <f t="shared" si="0"/>
        <v>0.60057238024118864</v>
      </c>
      <c r="F9" s="40"/>
      <c r="G9" s="1">
        <v>6</v>
      </c>
      <c r="H9" s="12" t="s">
        <v>103</v>
      </c>
      <c r="I9" s="11">
        <v>947738.0469999999</v>
      </c>
      <c r="J9" s="13">
        <v>2.9983669105689531E-2</v>
      </c>
      <c r="K9" s="14">
        <f t="shared" si="1"/>
        <v>0.50523179740415947</v>
      </c>
      <c r="L9" s="40"/>
      <c r="M9" s="1">
        <v>6</v>
      </c>
      <c r="N9" s="12" t="s">
        <v>20</v>
      </c>
      <c r="O9" s="11">
        <v>2041992.0999999999</v>
      </c>
      <c r="P9" s="13">
        <v>3.6124076853098951E-2</v>
      </c>
      <c r="Q9" s="14">
        <f t="shared" si="2"/>
        <v>0.36981187932136927</v>
      </c>
      <c r="U9" s="73" t="s">
        <v>50</v>
      </c>
      <c r="V9" s="72" t="s">
        <v>103</v>
      </c>
      <c r="W9" s="74" t="s">
        <v>20</v>
      </c>
      <c r="AA9" s="104"/>
      <c r="AB9" s="102"/>
      <c r="AC9" s="102"/>
      <c r="AD9" s="102"/>
      <c r="AE9" s="102"/>
      <c r="AF9" s="103"/>
    </row>
    <row r="10" spans="1:32" x14ac:dyDescent="0.25">
      <c r="A10" s="1">
        <v>7</v>
      </c>
      <c r="B10" s="32" t="s">
        <v>23</v>
      </c>
      <c r="C10" s="12">
        <v>1392098.5</v>
      </c>
      <c r="D10" s="13">
        <f t="shared" si="3"/>
        <v>3.075386642533123E-2</v>
      </c>
      <c r="E10" s="14">
        <f t="shared" si="0"/>
        <v>0.63132624666651982</v>
      </c>
      <c r="F10" s="40"/>
      <c r="G10" s="1">
        <v>7</v>
      </c>
      <c r="H10" s="12" t="s">
        <v>20</v>
      </c>
      <c r="I10" s="11">
        <v>924623</v>
      </c>
      <c r="J10" s="13">
        <v>2.9252376400068673E-2</v>
      </c>
      <c r="K10" s="14">
        <f t="shared" si="1"/>
        <v>0.53448417380422819</v>
      </c>
      <c r="L10" s="40"/>
      <c r="M10" s="1">
        <v>7</v>
      </c>
      <c r="N10" s="32" t="s">
        <v>208</v>
      </c>
      <c r="O10" s="11">
        <v>2004946.75</v>
      </c>
      <c r="P10" s="13">
        <v>3.5468722177412426E-2</v>
      </c>
      <c r="Q10" s="14">
        <f t="shared" si="2"/>
        <v>0.4052806014987817</v>
      </c>
      <c r="U10" s="70" t="s">
        <v>23</v>
      </c>
      <c r="V10" s="74" t="s">
        <v>20</v>
      </c>
      <c r="W10" s="71" t="s">
        <v>208</v>
      </c>
      <c r="AA10" s="104"/>
      <c r="AB10" s="102"/>
      <c r="AC10" s="102"/>
      <c r="AD10" s="102"/>
      <c r="AE10" s="102"/>
      <c r="AF10" s="103"/>
    </row>
    <row r="11" spans="1:32" x14ac:dyDescent="0.25">
      <c r="A11" s="1">
        <v>8</v>
      </c>
      <c r="B11" s="32" t="s">
        <v>25</v>
      </c>
      <c r="C11" s="12">
        <v>1310008.5</v>
      </c>
      <c r="D11" s="13">
        <f t="shared" si="3"/>
        <v>2.8940356178135763E-2</v>
      </c>
      <c r="E11" s="14">
        <f t="shared" si="0"/>
        <v>0.66026660284465555</v>
      </c>
      <c r="F11" s="40"/>
      <c r="G11" s="1">
        <v>8</v>
      </c>
      <c r="H11" s="32" t="s">
        <v>17</v>
      </c>
      <c r="I11" s="11">
        <v>878342.25</v>
      </c>
      <c r="J11" s="13">
        <v>2.7788188380651595E-2</v>
      </c>
      <c r="K11" s="14">
        <f t="shared" si="1"/>
        <v>0.56227236218487975</v>
      </c>
      <c r="L11" s="40"/>
      <c r="M11" s="1">
        <v>8</v>
      </c>
      <c r="N11" s="32" t="s">
        <v>205</v>
      </c>
      <c r="O11" s="11">
        <v>1792583.5</v>
      </c>
      <c r="P11" s="13">
        <v>3.1711887680465123E-2</v>
      </c>
      <c r="Q11" s="14">
        <f t="shared" si="2"/>
        <v>0.43699248917924682</v>
      </c>
      <c r="U11" s="73" t="s">
        <v>25</v>
      </c>
      <c r="V11" s="70" t="s">
        <v>17</v>
      </c>
      <c r="W11" s="71" t="s">
        <v>205</v>
      </c>
      <c r="AA11" s="104"/>
      <c r="AB11" s="102"/>
      <c r="AC11" s="102"/>
      <c r="AD11" s="102"/>
      <c r="AE11" s="102"/>
      <c r="AF11" s="103"/>
    </row>
    <row r="12" spans="1:32" x14ac:dyDescent="0.25">
      <c r="A12" s="1">
        <v>9</v>
      </c>
      <c r="B12" s="32" t="s">
        <v>110</v>
      </c>
      <c r="C12" s="12">
        <v>1158408</v>
      </c>
      <c r="D12" s="13">
        <f t="shared" si="3"/>
        <v>2.5591238621430236E-2</v>
      </c>
      <c r="E12" s="14">
        <f t="shared" si="0"/>
        <v>0.68585784146608575</v>
      </c>
      <c r="F12" s="40"/>
      <c r="G12" s="1">
        <v>9</v>
      </c>
      <c r="H12" s="32" t="s">
        <v>50</v>
      </c>
      <c r="I12" s="11">
        <v>795132.25</v>
      </c>
      <c r="J12" s="13">
        <v>2.5155666541751075E-2</v>
      </c>
      <c r="K12" s="14">
        <f t="shared" si="1"/>
        <v>0.5874280287266308</v>
      </c>
      <c r="L12" s="40"/>
      <c r="M12" s="1">
        <v>9</v>
      </c>
      <c r="N12" s="32" t="s">
        <v>145</v>
      </c>
      <c r="O12" s="11">
        <v>1566989.5</v>
      </c>
      <c r="P12" s="13">
        <v>2.7720993203646134E-2</v>
      </c>
      <c r="Q12" s="14">
        <f t="shared" si="2"/>
        <v>0.46471348238289295</v>
      </c>
      <c r="U12" s="70" t="s">
        <v>47</v>
      </c>
      <c r="V12" s="73" t="s">
        <v>50</v>
      </c>
      <c r="W12" s="71" t="s">
        <v>145</v>
      </c>
      <c r="AA12" s="104"/>
      <c r="AB12" s="102"/>
      <c r="AC12" s="102"/>
      <c r="AD12" s="102"/>
      <c r="AE12" s="102"/>
      <c r="AF12" s="103"/>
    </row>
    <row r="13" spans="1:32" x14ac:dyDescent="0.25">
      <c r="A13" s="1">
        <v>10</v>
      </c>
      <c r="B13" s="32" t="s">
        <v>47</v>
      </c>
      <c r="C13" s="12">
        <v>1092975</v>
      </c>
      <c r="D13" s="13">
        <f t="shared" si="3"/>
        <v>2.4145710347526703E-2</v>
      </c>
      <c r="E13" s="14">
        <f t="shared" si="0"/>
        <v>0.71000355181361241</v>
      </c>
      <c r="F13" s="40"/>
      <c r="G13" s="1">
        <v>10</v>
      </c>
      <c r="H13" s="32" t="s">
        <v>54</v>
      </c>
      <c r="I13" s="11">
        <v>756340</v>
      </c>
      <c r="J13" s="13">
        <v>2.392839283300106E-2</v>
      </c>
      <c r="K13" s="14">
        <f t="shared" si="1"/>
        <v>0.61135642155963188</v>
      </c>
      <c r="L13" s="40"/>
      <c r="M13" s="1">
        <v>10</v>
      </c>
      <c r="N13" s="32" t="s">
        <v>47</v>
      </c>
      <c r="O13" s="11">
        <v>1346000</v>
      </c>
      <c r="P13" s="13">
        <v>2.3811555120253007E-2</v>
      </c>
      <c r="Q13" s="14">
        <f t="shared" si="2"/>
        <v>0.48852503750314596</v>
      </c>
      <c r="U13" s="71" t="s">
        <v>19</v>
      </c>
      <c r="V13" s="75" t="s">
        <v>54</v>
      </c>
      <c r="W13" s="70" t="s">
        <v>47</v>
      </c>
      <c r="AA13" s="104"/>
      <c r="AB13" s="102"/>
      <c r="AC13" s="102"/>
      <c r="AD13" s="102"/>
      <c r="AE13" s="102"/>
      <c r="AF13" s="103"/>
    </row>
    <row r="14" spans="1:32" x14ac:dyDescent="0.25">
      <c r="A14" s="1">
        <v>11</v>
      </c>
      <c r="B14" s="32" t="s">
        <v>19</v>
      </c>
      <c r="C14" s="12">
        <v>944739.75</v>
      </c>
      <c r="D14" s="13">
        <f t="shared" si="3"/>
        <v>2.0870936990594287E-2</v>
      </c>
      <c r="E14" s="14">
        <f t="shared" si="0"/>
        <v>0.73087448880420669</v>
      </c>
      <c r="F14" s="40"/>
      <c r="G14" s="1">
        <v>11</v>
      </c>
      <c r="H14" s="32" t="s">
        <v>23</v>
      </c>
      <c r="I14" s="11">
        <v>726494.5</v>
      </c>
      <c r="J14" s="13">
        <v>2.2984168214050148E-2</v>
      </c>
      <c r="K14" s="14">
        <f t="shared" si="1"/>
        <v>0.63434058977368202</v>
      </c>
      <c r="L14" s="40"/>
      <c r="M14" s="1">
        <v>11</v>
      </c>
      <c r="N14" s="32" t="s">
        <v>163</v>
      </c>
      <c r="O14" s="11">
        <v>1320068.2</v>
      </c>
      <c r="P14" s="13">
        <v>2.3352805874289128E-2</v>
      </c>
      <c r="Q14" s="14">
        <f t="shared" si="2"/>
        <v>0.51187784337743514</v>
      </c>
      <c r="U14" s="70" t="s">
        <v>20</v>
      </c>
      <c r="V14" s="70" t="s">
        <v>23</v>
      </c>
      <c r="W14" s="71" t="s">
        <v>163</v>
      </c>
      <c r="AA14" s="105"/>
      <c r="AB14" s="106"/>
      <c r="AC14" s="106"/>
      <c r="AD14" s="106"/>
      <c r="AE14" s="106"/>
      <c r="AF14" s="107"/>
    </row>
    <row r="15" spans="1:32" x14ac:dyDescent="0.25">
      <c r="A15" s="1">
        <v>12</v>
      </c>
      <c r="B15" s="32" t="s">
        <v>20</v>
      </c>
      <c r="C15" s="12">
        <v>888347.5</v>
      </c>
      <c r="D15" s="13">
        <f t="shared" si="3"/>
        <v>1.9625134539170135E-2</v>
      </c>
      <c r="E15" s="14">
        <f t="shared" si="0"/>
        <v>0.75049962334337683</v>
      </c>
      <c r="F15" s="40"/>
      <c r="G15" s="1">
        <v>12</v>
      </c>
      <c r="H15" s="32" t="s">
        <v>36</v>
      </c>
      <c r="I15" s="11">
        <v>494043.85</v>
      </c>
      <c r="J15" s="13">
        <v>1.563010725272794E-2</v>
      </c>
      <c r="K15" s="14">
        <f t="shared" si="1"/>
        <v>0.64997069702640997</v>
      </c>
      <c r="L15" s="40"/>
      <c r="M15" s="1">
        <v>12</v>
      </c>
      <c r="N15" s="12" t="s">
        <v>59</v>
      </c>
      <c r="O15" s="11">
        <v>1251203</v>
      </c>
      <c r="P15" s="13">
        <v>2.213453878241153E-2</v>
      </c>
      <c r="Q15" s="14">
        <f t="shared" si="2"/>
        <v>0.5340123821598467</v>
      </c>
      <c r="U15" s="73" t="s">
        <v>94</v>
      </c>
      <c r="V15" s="75" t="s">
        <v>36</v>
      </c>
      <c r="W15" s="72" t="s">
        <v>59</v>
      </c>
    </row>
    <row r="16" spans="1:32" x14ac:dyDescent="0.25">
      <c r="A16" s="1">
        <v>13</v>
      </c>
      <c r="B16" s="32" t="s">
        <v>94</v>
      </c>
      <c r="C16" s="12">
        <v>842386</v>
      </c>
      <c r="D16" s="13">
        <f t="shared" si="3"/>
        <v>1.8609765417151928E-2</v>
      </c>
      <c r="E16" s="14">
        <f t="shared" si="0"/>
        <v>0.76910938876052881</v>
      </c>
      <c r="F16" s="40"/>
      <c r="G16" s="1">
        <v>13</v>
      </c>
      <c r="H16" s="32" t="s">
        <v>61</v>
      </c>
      <c r="I16" s="11">
        <v>480672</v>
      </c>
      <c r="J16" s="13">
        <v>1.5207060898305374E-2</v>
      </c>
      <c r="K16" s="14">
        <f t="shared" si="1"/>
        <v>0.66517775792471534</v>
      </c>
      <c r="L16" s="40"/>
      <c r="M16" s="1">
        <v>13</v>
      </c>
      <c r="N16" s="12" t="s">
        <v>23</v>
      </c>
      <c r="O16" s="11">
        <v>1240558.5</v>
      </c>
      <c r="P16" s="13">
        <v>2.1946231131239516E-2</v>
      </c>
      <c r="Q16" s="14">
        <f t="shared" si="2"/>
        <v>0.5559586132910862</v>
      </c>
      <c r="U16" s="71" t="s">
        <v>42</v>
      </c>
      <c r="V16" s="75" t="s">
        <v>61</v>
      </c>
      <c r="W16" s="74" t="s">
        <v>23</v>
      </c>
    </row>
    <row r="17" spans="1:30" x14ac:dyDescent="0.25">
      <c r="A17" s="1">
        <v>14</v>
      </c>
      <c r="B17" s="32" t="s">
        <v>42</v>
      </c>
      <c r="C17" s="12">
        <v>738336.1</v>
      </c>
      <c r="D17" s="13">
        <f t="shared" si="3"/>
        <v>1.6311122953153099E-2</v>
      </c>
      <c r="E17" s="14">
        <f t="shared" si="0"/>
        <v>0.78542051171368188</v>
      </c>
      <c r="F17" s="40"/>
      <c r="G17" s="1">
        <v>14</v>
      </c>
      <c r="H17" s="32" t="s">
        <v>80</v>
      </c>
      <c r="I17" s="11">
        <v>469876.5</v>
      </c>
      <c r="J17" s="13">
        <v>1.4865522747700271E-2</v>
      </c>
      <c r="K17" s="14">
        <f t="shared" si="1"/>
        <v>0.6800432806724156</v>
      </c>
      <c r="L17" s="40"/>
      <c r="M17" s="1">
        <v>14</v>
      </c>
      <c r="N17" s="12" t="s">
        <v>192</v>
      </c>
      <c r="O17" s="11">
        <v>1207307.55</v>
      </c>
      <c r="P17" s="13">
        <v>2.1358001689392728E-2</v>
      </c>
      <c r="Q17" s="14">
        <f t="shared" si="2"/>
        <v>0.57731661498047893</v>
      </c>
      <c r="U17" s="73" t="s">
        <v>22</v>
      </c>
      <c r="V17" s="71" t="s">
        <v>80</v>
      </c>
      <c r="W17" s="76" t="s">
        <v>192</v>
      </c>
    </row>
    <row r="18" spans="1:30" x14ac:dyDescent="0.25">
      <c r="A18" s="1">
        <v>15</v>
      </c>
      <c r="B18" s="32" t="s">
        <v>22</v>
      </c>
      <c r="C18" s="12">
        <v>533930</v>
      </c>
      <c r="D18" s="13">
        <f t="shared" si="3"/>
        <v>1.1795438254173181E-2</v>
      </c>
      <c r="E18" s="14">
        <f t="shared" si="0"/>
        <v>0.79721594996785505</v>
      </c>
      <c r="F18" s="40"/>
      <c r="G18" s="1">
        <v>15</v>
      </c>
      <c r="H18" s="32" t="s">
        <v>22</v>
      </c>
      <c r="I18" s="11">
        <v>464749</v>
      </c>
      <c r="J18" s="13">
        <v>1.4703303594606143E-2</v>
      </c>
      <c r="K18" s="14">
        <f t="shared" si="1"/>
        <v>0.69474658426702174</v>
      </c>
      <c r="L18" s="40"/>
      <c r="M18" s="1">
        <v>15</v>
      </c>
      <c r="N18" s="32" t="s">
        <v>32</v>
      </c>
      <c r="O18" s="11">
        <v>1181571.5</v>
      </c>
      <c r="P18" s="13">
        <v>2.0902715379472529E-2</v>
      </c>
      <c r="Q18" s="14">
        <f t="shared" si="2"/>
        <v>0.59821933035995145</v>
      </c>
      <c r="U18" s="71" t="s">
        <v>49</v>
      </c>
      <c r="V18" s="73" t="s">
        <v>22</v>
      </c>
      <c r="W18" s="75" t="s">
        <v>32</v>
      </c>
    </row>
    <row r="19" spans="1:30" x14ac:dyDescent="0.25">
      <c r="A19" s="1">
        <v>16</v>
      </c>
      <c r="B19" s="34" t="s">
        <v>49</v>
      </c>
      <c r="C19" s="35">
        <v>491923.15</v>
      </c>
      <c r="D19" s="13">
        <f t="shared" si="3"/>
        <v>1.0867434198534212E-2</v>
      </c>
      <c r="E19" s="37">
        <f t="shared" si="0"/>
        <v>0.80808338416638925</v>
      </c>
      <c r="F19" s="66">
        <f>A19/A100</f>
        <v>0.16326530612244897</v>
      </c>
      <c r="G19" s="1">
        <v>16</v>
      </c>
      <c r="H19" s="32" t="s">
        <v>84</v>
      </c>
      <c r="I19" s="11">
        <v>438090</v>
      </c>
      <c r="J19" s="13">
        <v>1.3859890546856487E-2</v>
      </c>
      <c r="K19" s="14">
        <f t="shared" si="1"/>
        <v>0.70860647481387817</v>
      </c>
      <c r="L19" s="40"/>
      <c r="M19" s="1">
        <v>16</v>
      </c>
      <c r="N19" s="32" t="s">
        <v>73</v>
      </c>
      <c r="O19" s="11">
        <v>1150543.25</v>
      </c>
      <c r="P19" s="13">
        <v>2.0353806846664216E-2</v>
      </c>
      <c r="Q19" s="14">
        <f t="shared" si="2"/>
        <v>0.61857313720661566</v>
      </c>
      <c r="U19" s="71"/>
      <c r="V19" s="71" t="s">
        <v>84</v>
      </c>
      <c r="W19" s="75" t="s">
        <v>73</v>
      </c>
    </row>
    <row r="20" spans="1:30" x14ac:dyDescent="0.25">
      <c r="A20" s="1">
        <v>17</v>
      </c>
      <c r="B20" s="32" t="s">
        <v>18</v>
      </c>
      <c r="C20" s="12">
        <v>485710</v>
      </c>
      <c r="D20" s="13">
        <f t="shared" si="3"/>
        <v>1.0730174956332208E-2</v>
      </c>
      <c r="E20" s="14">
        <f t="shared" si="0"/>
        <v>0.81881355912272147</v>
      </c>
      <c r="F20" s="40"/>
      <c r="G20" s="1">
        <v>17</v>
      </c>
      <c r="H20" s="32" t="s">
        <v>87</v>
      </c>
      <c r="I20" s="11">
        <v>428049</v>
      </c>
      <c r="J20" s="13">
        <v>1.3542222576848072E-2</v>
      </c>
      <c r="K20" s="14">
        <f t="shared" si="1"/>
        <v>0.72214869739072629</v>
      </c>
      <c r="L20" s="40"/>
      <c r="M20" s="1">
        <v>17</v>
      </c>
      <c r="N20" s="32" t="s">
        <v>54</v>
      </c>
      <c r="O20" s="11">
        <v>1024019</v>
      </c>
      <c r="P20" s="13">
        <v>1.8115516242709035E-2</v>
      </c>
      <c r="Q20" s="14">
        <f t="shared" si="2"/>
        <v>0.63668865344932468</v>
      </c>
      <c r="U20" s="71"/>
      <c r="V20" s="75" t="s">
        <v>87</v>
      </c>
      <c r="W20" s="75" t="s">
        <v>54</v>
      </c>
    </row>
    <row r="21" spans="1:30" x14ac:dyDescent="0.25">
      <c r="A21" s="1">
        <v>18</v>
      </c>
      <c r="B21" s="32" t="s">
        <v>36</v>
      </c>
      <c r="C21" s="12">
        <v>471586.75</v>
      </c>
      <c r="D21" s="13">
        <f t="shared" si="3"/>
        <v>1.0418167907986449E-2</v>
      </c>
      <c r="E21" s="14">
        <f t="shared" si="0"/>
        <v>0.82923172703070791</v>
      </c>
      <c r="F21" s="40"/>
      <c r="G21" s="1">
        <v>18</v>
      </c>
      <c r="H21" s="32" t="s">
        <v>59</v>
      </c>
      <c r="I21" s="11">
        <v>385741</v>
      </c>
      <c r="J21" s="13">
        <v>1.220372078667618E-2</v>
      </c>
      <c r="K21" s="14">
        <f t="shared" si="1"/>
        <v>0.73435241817740249</v>
      </c>
      <c r="L21" s="40"/>
      <c r="M21" s="1">
        <v>18</v>
      </c>
      <c r="N21" s="32" t="s">
        <v>90</v>
      </c>
      <c r="O21" s="11">
        <v>960560.5</v>
      </c>
      <c r="P21" s="13">
        <v>1.6992896948059277E-2</v>
      </c>
      <c r="Q21" s="14">
        <f t="shared" si="2"/>
        <v>0.65368155039738396</v>
      </c>
      <c r="U21" s="71"/>
      <c r="V21" s="75" t="s">
        <v>59</v>
      </c>
      <c r="W21" s="71" t="s">
        <v>90</v>
      </c>
    </row>
    <row r="22" spans="1:30" x14ac:dyDescent="0.25">
      <c r="A22" s="1">
        <v>19</v>
      </c>
      <c r="B22" s="32" t="s">
        <v>100</v>
      </c>
      <c r="C22" s="12">
        <v>450017.5</v>
      </c>
      <c r="D22" s="13">
        <f t="shared" si="3"/>
        <v>9.9416658261333498E-3</v>
      </c>
      <c r="E22" s="14">
        <f t="shared" si="0"/>
        <v>0.83917339285684123</v>
      </c>
      <c r="F22" s="40"/>
      <c r="G22" s="1">
        <v>19</v>
      </c>
      <c r="H22" s="12" t="s">
        <v>57</v>
      </c>
      <c r="I22" s="11">
        <v>374784.8</v>
      </c>
      <c r="J22" s="13">
        <v>1.1857098556519206E-2</v>
      </c>
      <c r="K22" s="14">
        <f t="shared" si="1"/>
        <v>0.74620951673392166</v>
      </c>
      <c r="L22" s="40"/>
      <c r="M22" s="1">
        <v>19</v>
      </c>
      <c r="N22" s="32" t="s">
        <v>18</v>
      </c>
      <c r="O22" s="11">
        <v>923509.25</v>
      </c>
      <c r="P22" s="13">
        <v>1.6337437897799786E-2</v>
      </c>
      <c r="Q22" s="14">
        <f t="shared" si="2"/>
        <v>0.67001898829518369</v>
      </c>
      <c r="U22" s="71"/>
      <c r="V22" s="76" t="s">
        <v>57</v>
      </c>
      <c r="W22" s="71" t="s">
        <v>18</v>
      </c>
      <c r="AA22" s="55" t="s">
        <v>260</v>
      </c>
      <c r="AB22" s="55" t="s">
        <v>256</v>
      </c>
      <c r="AC22" s="55" t="s">
        <v>257</v>
      </c>
      <c r="AD22" s="55" t="s">
        <v>259</v>
      </c>
    </row>
    <row r="23" spans="1:30" x14ac:dyDescent="0.25">
      <c r="A23" s="1">
        <v>20</v>
      </c>
      <c r="B23" s="32" t="s">
        <v>41</v>
      </c>
      <c r="C23" s="12">
        <v>377386</v>
      </c>
      <c r="D23" s="13">
        <f t="shared" si="3"/>
        <v>8.3371102222939333E-3</v>
      </c>
      <c r="E23" s="14">
        <f t="shared" si="0"/>
        <v>0.84751050307913511</v>
      </c>
      <c r="F23" s="40"/>
      <c r="G23" s="1">
        <v>20</v>
      </c>
      <c r="H23" s="32" t="s">
        <v>82</v>
      </c>
      <c r="I23" s="11">
        <v>373463</v>
      </c>
      <c r="J23" s="13">
        <v>1.1815280657628944E-2</v>
      </c>
      <c r="K23" s="14">
        <f t="shared" si="1"/>
        <v>0.7580247973915506</v>
      </c>
      <c r="L23" s="40"/>
      <c r="M23" s="1">
        <v>20</v>
      </c>
      <c r="N23" s="12" t="s">
        <v>103</v>
      </c>
      <c r="O23" s="11">
        <v>888403.73</v>
      </c>
      <c r="P23" s="13">
        <v>1.5716399989549306E-2</v>
      </c>
      <c r="Q23" s="14">
        <f t="shared" si="2"/>
        <v>0.68573538828473302</v>
      </c>
      <c r="U23" s="76"/>
      <c r="V23" s="71" t="s">
        <v>82</v>
      </c>
      <c r="W23" s="72" t="s">
        <v>103</v>
      </c>
      <c r="AA23" s="1">
        <v>1</v>
      </c>
      <c r="AB23" s="56" t="s">
        <v>21</v>
      </c>
      <c r="AC23" s="56" t="s">
        <v>21</v>
      </c>
      <c r="AD23" s="56" t="s">
        <v>21</v>
      </c>
    </row>
    <row r="24" spans="1:30" x14ac:dyDescent="0.25">
      <c r="A24" s="1">
        <v>21</v>
      </c>
      <c r="B24" s="32" t="s">
        <v>35</v>
      </c>
      <c r="C24" s="12">
        <v>364838.25</v>
      </c>
      <c r="D24" s="13">
        <f t="shared" si="3"/>
        <v>8.0599086970868806E-3</v>
      </c>
      <c r="E24" s="14">
        <f t="shared" si="0"/>
        <v>0.85557041177622195</v>
      </c>
      <c r="F24" s="40"/>
      <c r="G24" s="1">
        <v>21</v>
      </c>
      <c r="H24" s="32" t="s">
        <v>32</v>
      </c>
      <c r="I24" s="11">
        <v>360154</v>
      </c>
      <c r="J24" s="13">
        <v>1.1394222693995643E-2</v>
      </c>
      <c r="K24" s="14">
        <f t="shared" si="1"/>
        <v>0.76941902008554619</v>
      </c>
      <c r="L24" s="40"/>
      <c r="M24" s="1">
        <v>21</v>
      </c>
      <c r="N24" s="32" t="s">
        <v>61</v>
      </c>
      <c r="O24" s="11">
        <v>882478.05</v>
      </c>
      <c r="P24" s="13">
        <v>1.5611571121833871E-2</v>
      </c>
      <c r="Q24" s="14">
        <f t="shared" si="2"/>
        <v>0.70134695940656688</v>
      </c>
      <c r="U24" s="76"/>
      <c r="V24" s="75" t="s">
        <v>32</v>
      </c>
      <c r="W24" s="75" t="s">
        <v>61</v>
      </c>
      <c r="AA24" s="1">
        <v>2</v>
      </c>
      <c r="AB24" s="56" t="s">
        <v>16</v>
      </c>
      <c r="AC24" s="56" t="s">
        <v>16</v>
      </c>
      <c r="AD24" s="9" t="s">
        <v>207</v>
      </c>
    </row>
    <row r="25" spans="1:30" x14ac:dyDescent="0.25">
      <c r="A25" s="1">
        <v>22</v>
      </c>
      <c r="B25" s="32" t="s">
        <v>28</v>
      </c>
      <c r="C25" s="12">
        <v>361809</v>
      </c>
      <c r="D25" s="13">
        <f t="shared" si="3"/>
        <v>7.9929873191319917E-3</v>
      </c>
      <c r="E25" s="14">
        <f t="shared" si="0"/>
        <v>0.86356339909535396</v>
      </c>
      <c r="F25" s="40"/>
      <c r="G25" s="1">
        <v>22</v>
      </c>
      <c r="H25" s="32" t="s">
        <v>94</v>
      </c>
      <c r="I25" s="11">
        <v>343476.2</v>
      </c>
      <c r="J25" s="13">
        <v>1.0866585718574238E-2</v>
      </c>
      <c r="K25" s="14">
        <f t="shared" si="1"/>
        <v>0.78028560580412043</v>
      </c>
      <c r="L25" s="40"/>
      <c r="M25" s="1">
        <v>22</v>
      </c>
      <c r="N25" s="32" t="s">
        <v>87</v>
      </c>
      <c r="O25" s="11">
        <v>869992</v>
      </c>
      <c r="P25" s="13">
        <v>1.5390685335942907E-2</v>
      </c>
      <c r="Q25" s="14">
        <f t="shared" si="2"/>
        <v>0.71673764474250978</v>
      </c>
      <c r="U25" s="76"/>
      <c r="V25" s="73" t="s">
        <v>94</v>
      </c>
      <c r="W25" s="75" t="s">
        <v>87</v>
      </c>
      <c r="AA25" s="1">
        <v>3</v>
      </c>
      <c r="AB25" s="56" t="s">
        <v>17</v>
      </c>
      <c r="AC25" s="57" t="s">
        <v>53</v>
      </c>
      <c r="AD25" s="9" t="s">
        <v>177</v>
      </c>
    </row>
    <row r="26" spans="1:30" x14ac:dyDescent="0.25">
      <c r="A26" s="1">
        <v>23</v>
      </c>
      <c r="B26" s="32" t="s">
        <v>68</v>
      </c>
      <c r="C26" s="12">
        <v>324693.75</v>
      </c>
      <c r="D26" s="13">
        <f t="shared" si="3"/>
        <v>7.1730471777966091E-3</v>
      </c>
      <c r="E26" s="14">
        <f t="shared" si="0"/>
        <v>0.87073644627315061</v>
      </c>
      <c r="F26" s="40"/>
      <c r="G26" s="1">
        <v>23</v>
      </c>
      <c r="H26" s="32" t="s">
        <v>73</v>
      </c>
      <c r="I26" s="11">
        <v>325015</v>
      </c>
      <c r="J26" s="13">
        <v>1.028252716584848E-2</v>
      </c>
      <c r="K26" s="14">
        <f t="shared" si="1"/>
        <v>0.79056813296996886</v>
      </c>
      <c r="L26" s="40"/>
      <c r="M26" s="1">
        <v>23</v>
      </c>
      <c r="N26" s="12" t="s">
        <v>85</v>
      </c>
      <c r="O26" s="11">
        <v>726514</v>
      </c>
      <c r="P26" s="13">
        <v>1.2852472627515224E-2</v>
      </c>
      <c r="Q26" s="14">
        <f t="shared" si="2"/>
        <v>0.72959011737002499</v>
      </c>
      <c r="U26" s="76"/>
      <c r="V26" s="75" t="s">
        <v>73</v>
      </c>
      <c r="W26" s="76" t="s">
        <v>85</v>
      </c>
      <c r="AA26" s="1">
        <v>4</v>
      </c>
      <c r="AB26" s="9" t="s">
        <v>27</v>
      </c>
      <c r="AC26" s="56" t="s">
        <v>47</v>
      </c>
      <c r="AD26" s="57" t="s">
        <v>53</v>
      </c>
    </row>
    <row r="27" spans="1:30" x14ac:dyDescent="0.25">
      <c r="A27" s="1">
        <v>24</v>
      </c>
      <c r="B27" s="32" t="s">
        <v>52</v>
      </c>
      <c r="C27" s="12">
        <v>314594.25</v>
      </c>
      <c r="D27" s="13">
        <f t="shared" si="3"/>
        <v>6.9499317344837736E-3</v>
      </c>
      <c r="E27" s="14">
        <f t="shared" si="0"/>
        <v>0.87768637800763438</v>
      </c>
      <c r="F27" s="40"/>
      <c r="G27" s="1">
        <v>24</v>
      </c>
      <c r="H27" s="34" t="s">
        <v>25</v>
      </c>
      <c r="I27" s="38">
        <v>317594.5</v>
      </c>
      <c r="J27" s="36">
        <v>1.0047764176958188E-2</v>
      </c>
      <c r="K27" s="37">
        <f t="shared" si="1"/>
        <v>0.80061589714692705</v>
      </c>
      <c r="L27" s="41">
        <f>G27/G110</f>
        <v>0.22429906542056074</v>
      </c>
      <c r="M27" s="1">
        <v>24</v>
      </c>
      <c r="N27" s="32" t="s">
        <v>36</v>
      </c>
      <c r="O27" s="11">
        <v>695103.5</v>
      </c>
      <c r="P27" s="13">
        <v>1.2296801860721237E-2</v>
      </c>
      <c r="Q27" s="14">
        <f t="shared" si="2"/>
        <v>0.74188691923074623</v>
      </c>
      <c r="U27" s="76"/>
      <c r="V27" s="73" t="s">
        <v>25</v>
      </c>
      <c r="W27" s="75" t="s">
        <v>36</v>
      </c>
      <c r="AA27" s="1">
        <v>5</v>
      </c>
      <c r="AB27" s="9" t="s">
        <v>43</v>
      </c>
      <c r="AC27" s="9" t="s">
        <v>35</v>
      </c>
      <c r="AD27" s="56" t="s">
        <v>17</v>
      </c>
    </row>
    <row r="28" spans="1:30" x14ac:dyDescent="0.25">
      <c r="A28" s="1">
        <v>25</v>
      </c>
      <c r="B28" s="32" t="s">
        <v>32</v>
      </c>
      <c r="C28" s="12">
        <v>313055.40000000002</v>
      </c>
      <c r="D28" s="13">
        <f t="shared" si="3"/>
        <v>6.9159358733082744E-3</v>
      </c>
      <c r="E28" s="14">
        <f t="shared" si="0"/>
        <v>0.88460231388094268</v>
      </c>
      <c r="F28" s="40"/>
      <c r="G28" s="1">
        <v>25</v>
      </c>
      <c r="H28" s="32" t="s">
        <v>26</v>
      </c>
      <c r="I28" s="11">
        <v>300226.5</v>
      </c>
      <c r="J28" s="13">
        <v>9.4982912855025425E-3</v>
      </c>
      <c r="K28" s="14">
        <f t="shared" si="1"/>
        <v>0.81011418843242955</v>
      </c>
      <c r="L28" s="40"/>
      <c r="M28" s="1">
        <v>25</v>
      </c>
      <c r="N28" s="12" t="s">
        <v>159</v>
      </c>
      <c r="O28" s="11">
        <v>666792</v>
      </c>
      <c r="P28" s="13">
        <v>1.179595428064171E-2</v>
      </c>
      <c r="Q28" s="14">
        <f t="shared" si="2"/>
        <v>0.75368287351138796</v>
      </c>
      <c r="U28" s="76"/>
      <c r="V28" s="76"/>
      <c r="W28" s="76" t="s">
        <v>159</v>
      </c>
      <c r="AA28" s="1">
        <v>6</v>
      </c>
      <c r="AB28" s="58" t="s">
        <v>50</v>
      </c>
      <c r="AC28" s="57" t="s">
        <v>103</v>
      </c>
      <c r="AD28" s="59" t="s">
        <v>20</v>
      </c>
    </row>
    <row r="29" spans="1:30" x14ac:dyDescent="0.25">
      <c r="A29" s="1">
        <v>26</v>
      </c>
      <c r="B29" s="32" t="s">
        <v>71</v>
      </c>
      <c r="C29" s="12">
        <v>281424.25</v>
      </c>
      <c r="D29" s="13">
        <f t="shared" si="3"/>
        <v>6.2171489972505699E-3</v>
      </c>
      <c r="E29" s="14">
        <f t="shared" si="0"/>
        <v>0.89081946287819325</v>
      </c>
      <c r="F29" s="40"/>
      <c r="G29" s="1">
        <v>26</v>
      </c>
      <c r="H29" s="32" t="s">
        <v>159</v>
      </c>
      <c r="I29" s="11">
        <v>295750</v>
      </c>
      <c r="J29" s="13">
        <v>9.356667874712515E-3</v>
      </c>
      <c r="K29" s="14">
        <f t="shared" si="1"/>
        <v>0.81947085630714211</v>
      </c>
      <c r="L29" s="40"/>
      <c r="M29" s="1">
        <v>26</v>
      </c>
      <c r="N29" s="32" t="s">
        <v>185</v>
      </c>
      <c r="O29" s="11">
        <v>643443.30000000005</v>
      </c>
      <c r="P29" s="13">
        <v>1.1382901637969905E-2</v>
      </c>
      <c r="Q29" s="14">
        <f t="shared" si="2"/>
        <v>0.76506577514935792</v>
      </c>
      <c r="U29" s="76"/>
      <c r="V29" s="76"/>
      <c r="W29" s="71" t="s">
        <v>185</v>
      </c>
      <c r="AA29" s="1">
        <v>7</v>
      </c>
      <c r="AB29" s="56" t="s">
        <v>23</v>
      </c>
      <c r="AC29" s="59" t="s">
        <v>20</v>
      </c>
      <c r="AD29" s="9" t="s">
        <v>208</v>
      </c>
    </row>
    <row r="30" spans="1:30" x14ac:dyDescent="0.25">
      <c r="A30" s="1">
        <v>27</v>
      </c>
      <c r="B30" s="32" t="s">
        <v>30</v>
      </c>
      <c r="C30" s="12">
        <v>249773.9</v>
      </c>
      <c r="D30" s="13">
        <f t="shared" si="3"/>
        <v>5.5179379599461101E-3</v>
      </c>
      <c r="E30" s="14">
        <f t="shared" si="0"/>
        <v>0.8963374008381394</v>
      </c>
      <c r="F30" s="40"/>
      <c r="G30" s="1">
        <v>27</v>
      </c>
      <c r="H30" s="32" t="s">
        <v>143</v>
      </c>
      <c r="I30" s="11">
        <v>295635.5</v>
      </c>
      <c r="J30" s="13">
        <v>9.3530454284854493E-3</v>
      </c>
      <c r="K30" s="14">
        <f t="shared" si="1"/>
        <v>0.82882390173562759</v>
      </c>
      <c r="L30" s="40"/>
      <c r="M30" s="1">
        <v>27</v>
      </c>
      <c r="N30" s="32" t="s">
        <v>40</v>
      </c>
      <c r="O30" s="11">
        <v>600071.9</v>
      </c>
      <c r="P30" s="13">
        <v>1.0615635306809026E-2</v>
      </c>
      <c r="Q30" s="14">
        <f t="shared" si="2"/>
        <v>0.7756814104561669</v>
      </c>
      <c r="U30" s="76"/>
      <c r="V30" s="76"/>
      <c r="W30" s="71" t="s">
        <v>40</v>
      </c>
      <c r="AA30" s="1">
        <v>8</v>
      </c>
      <c r="AB30" s="58" t="s">
        <v>25</v>
      </c>
      <c r="AC30" s="56" t="s">
        <v>17</v>
      </c>
      <c r="AD30" s="9" t="s">
        <v>205</v>
      </c>
    </row>
    <row r="31" spans="1:30" x14ac:dyDescent="0.25">
      <c r="A31" s="1">
        <v>28</v>
      </c>
      <c r="B31" s="32" t="s">
        <v>26</v>
      </c>
      <c r="C31" s="12">
        <v>241323.5</v>
      </c>
      <c r="D31" s="13">
        <f t="shared" si="3"/>
        <v>5.3312539912178779E-3</v>
      </c>
      <c r="E31" s="14">
        <f t="shared" si="0"/>
        <v>0.90166865482935732</v>
      </c>
      <c r="F31" s="40"/>
      <c r="G31" s="1">
        <v>28</v>
      </c>
      <c r="H31" s="32" t="s">
        <v>70</v>
      </c>
      <c r="I31" s="11">
        <v>272228</v>
      </c>
      <c r="J31" s="13">
        <v>8.6125003624589642E-3</v>
      </c>
      <c r="K31" s="14">
        <f t="shared" si="1"/>
        <v>0.83743640209808656</v>
      </c>
      <c r="L31" s="40"/>
      <c r="M31" s="1">
        <v>28</v>
      </c>
      <c r="N31" s="32" t="s">
        <v>16</v>
      </c>
      <c r="O31" s="11">
        <v>578786</v>
      </c>
      <c r="P31" s="13">
        <v>1.0239074845342314E-2</v>
      </c>
      <c r="Q31" s="14">
        <f t="shared" si="2"/>
        <v>0.78592048530150926</v>
      </c>
      <c r="U31" s="76"/>
      <c r="V31" s="76"/>
      <c r="W31" s="70" t="s">
        <v>16</v>
      </c>
      <c r="AA31" s="1">
        <v>9</v>
      </c>
      <c r="AB31" s="56" t="s">
        <v>47</v>
      </c>
      <c r="AC31" s="58" t="s">
        <v>50</v>
      </c>
      <c r="AD31" s="9" t="s">
        <v>145</v>
      </c>
    </row>
    <row r="32" spans="1:30" x14ac:dyDescent="0.25">
      <c r="A32" s="1">
        <v>29</v>
      </c>
      <c r="B32" s="32" t="s">
        <v>40</v>
      </c>
      <c r="C32" s="12">
        <v>231504.5</v>
      </c>
      <c r="D32" s="13">
        <f t="shared" si="3"/>
        <v>5.1143352786193605E-3</v>
      </c>
      <c r="E32" s="14">
        <f t="shared" si="0"/>
        <v>0.90678299010797669</v>
      </c>
      <c r="F32" s="40"/>
      <c r="G32" s="1">
        <v>29</v>
      </c>
      <c r="H32" s="32" t="s">
        <v>76</v>
      </c>
      <c r="I32" s="11">
        <v>253698</v>
      </c>
      <c r="J32" s="13">
        <v>8.026265178288472E-3</v>
      </c>
      <c r="K32" s="14">
        <f t="shared" si="1"/>
        <v>0.84546266727637498</v>
      </c>
      <c r="L32" s="40"/>
      <c r="M32" s="1">
        <v>29</v>
      </c>
      <c r="N32" s="32" t="s">
        <v>166</v>
      </c>
      <c r="O32" s="11">
        <v>533674.5</v>
      </c>
      <c r="P32" s="13">
        <v>9.4410250913993035E-3</v>
      </c>
      <c r="Q32" s="14">
        <f t="shared" si="2"/>
        <v>0.79536151039290859</v>
      </c>
      <c r="U32" s="76"/>
      <c r="V32" s="76"/>
      <c r="W32" s="71" t="s">
        <v>166</v>
      </c>
      <c r="AA32" s="1">
        <v>10</v>
      </c>
      <c r="AB32" s="9" t="s">
        <v>19</v>
      </c>
      <c r="AC32" s="58" t="s">
        <v>54</v>
      </c>
      <c r="AD32" s="56" t="s">
        <v>47</v>
      </c>
    </row>
    <row r="33" spans="1:30" x14ac:dyDescent="0.25">
      <c r="A33" s="1">
        <v>30</v>
      </c>
      <c r="B33" s="32" t="s">
        <v>54</v>
      </c>
      <c r="C33" s="12">
        <v>222523</v>
      </c>
      <c r="D33" s="13">
        <f t="shared" si="3"/>
        <v>4.915918391237388E-3</v>
      </c>
      <c r="E33" s="14">
        <f t="shared" si="0"/>
        <v>0.91169890849921409</v>
      </c>
      <c r="F33" s="40"/>
      <c r="G33" s="1">
        <v>30</v>
      </c>
      <c r="H33" s="32" t="s">
        <v>85</v>
      </c>
      <c r="I33" s="11">
        <v>251785</v>
      </c>
      <c r="J33" s="13">
        <v>7.9657434347742712E-3</v>
      </c>
      <c r="K33" s="14">
        <f t="shared" si="1"/>
        <v>0.85342841071114928</v>
      </c>
      <c r="L33" s="40"/>
      <c r="M33" s="1">
        <v>30</v>
      </c>
      <c r="N33" s="34" t="s">
        <v>190</v>
      </c>
      <c r="O33" s="38">
        <v>514688</v>
      </c>
      <c r="P33" s="36">
        <v>9.1051424084195986E-3</v>
      </c>
      <c r="Q33" s="37">
        <f t="shared" si="2"/>
        <v>0.80446665280132823</v>
      </c>
      <c r="R33" s="63">
        <f>M33/M132</f>
        <v>0.23255813953488372</v>
      </c>
      <c r="U33" s="76"/>
      <c r="V33" s="76"/>
      <c r="W33" s="71" t="s">
        <v>190</v>
      </c>
      <c r="AA33" s="1">
        <v>11</v>
      </c>
      <c r="AB33" s="56" t="s">
        <v>20</v>
      </c>
      <c r="AC33" s="56" t="s">
        <v>23</v>
      </c>
      <c r="AD33" s="9" t="s">
        <v>163</v>
      </c>
    </row>
    <row r="34" spans="1:30" x14ac:dyDescent="0.25">
      <c r="A34" s="1">
        <v>31</v>
      </c>
      <c r="B34" s="32" t="s">
        <v>24</v>
      </c>
      <c r="C34" s="12">
        <v>209693</v>
      </c>
      <c r="D34" s="13">
        <f t="shared" si="3"/>
        <v>4.632481474785715E-3</v>
      </c>
      <c r="E34" s="14">
        <f t="shared" si="0"/>
        <v>0.91633138997399977</v>
      </c>
      <c r="F34" s="40"/>
      <c r="G34" s="1">
        <v>31</v>
      </c>
      <c r="H34" s="32" t="s">
        <v>18</v>
      </c>
      <c r="I34" s="11">
        <v>237142.5</v>
      </c>
      <c r="J34" s="13">
        <v>7.5024974183567628E-3</v>
      </c>
      <c r="K34" s="14">
        <f t="shared" si="1"/>
        <v>0.86093090812950601</v>
      </c>
      <c r="L34" s="40"/>
      <c r="M34" s="1">
        <v>31</v>
      </c>
      <c r="N34" s="32" t="s">
        <v>206</v>
      </c>
      <c r="O34" s="11">
        <v>513785.75</v>
      </c>
      <c r="P34" s="13">
        <v>9.0891810595286268E-3</v>
      </c>
      <c r="Q34" s="14">
        <f t="shared" si="2"/>
        <v>0.81355583386085684</v>
      </c>
      <c r="AA34" s="1">
        <v>12</v>
      </c>
      <c r="AB34" s="58" t="s">
        <v>94</v>
      </c>
      <c r="AC34" s="58" t="s">
        <v>36</v>
      </c>
      <c r="AD34" s="57" t="s">
        <v>59</v>
      </c>
    </row>
    <row r="35" spans="1:30" x14ac:dyDescent="0.25">
      <c r="A35" s="1">
        <v>32</v>
      </c>
      <c r="B35" s="32" t="s">
        <v>73</v>
      </c>
      <c r="C35" s="12">
        <v>208903</v>
      </c>
      <c r="D35" s="13">
        <f t="shared" si="3"/>
        <v>4.6150290068202576E-3</v>
      </c>
      <c r="E35" s="14">
        <f t="shared" si="0"/>
        <v>0.92094641898081997</v>
      </c>
      <c r="F35" s="40"/>
      <c r="G35" s="1">
        <v>32</v>
      </c>
      <c r="H35" s="32" t="s">
        <v>168</v>
      </c>
      <c r="I35" s="11">
        <v>227175.75</v>
      </c>
      <c r="J35" s="13">
        <v>7.1871785019060755E-3</v>
      </c>
      <c r="K35" s="14">
        <f t="shared" si="1"/>
        <v>0.8681180866314121</v>
      </c>
      <c r="L35" s="40"/>
      <c r="M35" s="1">
        <v>32</v>
      </c>
      <c r="N35" s="12" t="s">
        <v>45</v>
      </c>
      <c r="O35" s="11">
        <v>512298</v>
      </c>
      <c r="P35" s="13">
        <v>9.0628618610664007E-3</v>
      </c>
      <c r="Q35" s="14">
        <f t="shared" si="2"/>
        <v>0.82261869572192325</v>
      </c>
      <c r="AA35" s="1">
        <v>13</v>
      </c>
      <c r="AB35" s="9" t="s">
        <v>42</v>
      </c>
      <c r="AC35" s="58" t="s">
        <v>61</v>
      </c>
      <c r="AD35" s="59" t="s">
        <v>23</v>
      </c>
    </row>
    <row r="36" spans="1:30" x14ac:dyDescent="0.25">
      <c r="A36" s="1">
        <v>33</v>
      </c>
      <c r="B36" s="32" t="s">
        <v>57</v>
      </c>
      <c r="C36" s="12">
        <v>193740</v>
      </c>
      <c r="D36" s="13">
        <f t="shared" si="3"/>
        <v>4.2800520805414792E-3</v>
      </c>
      <c r="E36" s="14">
        <f t="shared" si="0"/>
        <v>0.92522647106136147</v>
      </c>
      <c r="F36" s="40"/>
      <c r="G36" s="1">
        <v>33</v>
      </c>
      <c r="H36" s="32" t="s">
        <v>163</v>
      </c>
      <c r="I36" s="11">
        <v>217478</v>
      </c>
      <c r="J36" s="13">
        <v>6.8803699613076193E-3</v>
      </c>
      <c r="K36" s="14">
        <f t="shared" si="1"/>
        <v>0.87499845659271969</v>
      </c>
      <c r="L36" s="40"/>
      <c r="M36" s="1">
        <v>33</v>
      </c>
      <c r="N36" s="32" t="s">
        <v>219</v>
      </c>
      <c r="O36" s="11">
        <v>506567</v>
      </c>
      <c r="P36" s="13">
        <v>8.961477000446659E-3</v>
      </c>
      <c r="Q36" s="14">
        <f t="shared" si="2"/>
        <v>0.83158017272236995</v>
      </c>
      <c r="AA36" s="1">
        <v>14</v>
      </c>
      <c r="AB36" s="58" t="s">
        <v>22</v>
      </c>
      <c r="AC36" s="9" t="s">
        <v>80</v>
      </c>
      <c r="AD36" t="s">
        <v>192</v>
      </c>
    </row>
    <row r="37" spans="1:30" x14ac:dyDescent="0.25">
      <c r="A37" s="1">
        <v>34</v>
      </c>
      <c r="B37" s="32" t="s">
        <v>46</v>
      </c>
      <c r="C37" s="12">
        <v>182668</v>
      </c>
      <c r="D37" s="13">
        <f t="shared" si="3"/>
        <v>4.0354524282458495E-3</v>
      </c>
      <c r="E37" s="14">
        <f t="shared" ref="E37:E68" si="4">E36+D37</f>
        <v>0.92926192348960734</v>
      </c>
      <c r="F37" s="40"/>
      <c r="G37" s="1">
        <v>34</v>
      </c>
      <c r="H37" s="32" t="s">
        <v>171</v>
      </c>
      <c r="I37" s="11">
        <v>208615.25</v>
      </c>
      <c r="J37" s="13">
        <v>6.5999783866445309E-3</v>
      </c>
      <c r="K37" s="14">
        <f t="shared" si="1"/>
        <v>0.88159843497936419</v>
      </c>
      <c r="L37" s="40"/>
      <c r="M37" s="1">
        <v>34</v>
      </c>
      <c r="N37" s="12" t="s">
        <v>33</v>
      </c>
      <c r="O37" s="11">
        <v>465519.92600000009</v>
      </c>
      <c r="P37" s="13">
        <v>8.2353294038076535E-3</v>
      </c>
      <c r="Q37" s="14">
        <f t="shared" si="2"/>
        <v>0.83981550212617762</v>
      </c>
      <c r="AA37" s="1">
        <v>15</v>
      </c>
      <c r="AB37" s="9" t="s">
        <v>49</v>
      </c>
      <c r="AC37" s="58" t="s">
        <v>22</v>
      </c>
      <c r="AD37" s="58" t="s">
        <v>32</v>
      </c>
    </row>
    <row r="38" spans="1:30" x14ac:dyDescent="0.25">
      <c r="A38" s="1">
        <v>35</v>
      </c>
      <c r="B38" s="32" t="s">
        <v>95</v>
      </c>
      <c r="C38" s="12">
        <v>166216.5</v>
      </c>
      <c r="D38" s="13">
        <f t="shared" si="3"/>
        <v>3.6720103057980946E-3</v>
      </c>
      <c r="E38" s="14">
        <f t="shared" si="4"/>
        <v>0.93293393379540546</v>
      </c>
      <c r="F38" s="40"/>
      <c r="G38" s="1">
        <v>35</v>
      </c>
      <c r="H38" s="32" t="s">
        <v>146</v>
      </c>
      <c r="I38" s="11">
        <v>174307</v>
      </c>
      <c r="J38" s="13">
        <v>5.5145653668216884E-3</v>
      </c>
      <c r="K38" s="14">
        <f t="shared" si="1"/>
        <v>0.8871130003461859</v>
      </c>
      <c r="L38" s="40"/>
      <c r="M38" s="1">
        <v>35</v>
      </c>
      <c r="N38" s="32" t="s">
        <v>80</v>
      </c>
      <c r="O38" s="11">
        <v>449234</v>
      </c>
      <c r="P38" s="13">
        <v>7.947221510320757E-3</v>
      </c>
      <c r="Q38" s="14">
        <f t="shared" si="2"/>
        <v>0.84776272363649841</v>
      </c>
      <c r="AA38" s="1">
        <v>16</v>
      </c>
      <c r="AB38" s="9"/>
      <c r="AC38" s="9" t="s">
        <v>84</v>
      </c>
      <c r="AD38" s="58" t="s">
        <v>73</v>
      </c>
    </row>
    <row r="39" spans="1:30" x14ac:dyDescent="0.25">
      <c r="A39" s="1">
        <v>36</v>
      </c>
      <c r="B39" s="32" t="s">
        <v>76</v>
      </c>
      <c r="C39" s="12">
        <v>164858.5</v>
      </c>
      <c r="D39" s="13">
        <f t="shared" si="3"/>
        <v>3.6420097342827885E-3</v>
      </c>
      <c r="E39" s="14">
        <f t="shared" si="4"/>
        <v>0.9365759435296882</v>
      </c>
      <c r="F39" s="40"/>
      <c r="G39" s="1">
        <v>36</v>
      </c>
      <c r="H39" s="32" t="s">
        <v>166</v>
      </c>
      <c r="I39" s="11">
        <v>158734</v>
      </c>
      <c r="J39" s="13">
        <v>5.0218810428558462E-3</v>
      </c>
      <c r="K39" s="14">
        <f t="shared" si="1"/>
        <v>0.89213488138904173</v>
      </c>
      <c r="L39" s="40"/>
      <c r="M39" s="1">
        <v>36</v>
      </c>
      <c r="N39" s="32" t="s">
        <v>200</v>
      </c>
      <c r="O39" s="11">
        <v>429941</v>
      </c>
      <c r="P39" s="13">
        <v>7.6059166567286011E-3</v>
      </c>
      <c r="Q39" s="14">
        <f t="shared" si="2"/>
        <v>0.85536864029322701</v>
      </c>
      <c r="AA39" s="1">
        <v>17</v>
      </c>
      <c r="AB39" s="9"/>
      <c r="AC39" s="58" t="s">
        <v>87</v>
      </c>
      <c r="AD39" s="58" t="s">
        <v>54</v>
      </c>
    </row>
    <row r="40" spans="1:30" x14ac:dyDescent="0.25">
      <c r="A40" s="1">
        <v>37</v>
      </c>
      <c r="B40" s="32" t="s">
        <v>112</v>
      </c>
      <c r="C40" s="12">
        <v>155073.5</v>
      </c>
      <c r="D40" s="13">
        <f t="shared" si="3"/>
        <v>3.425842140558734E-3</v>
      </c>
      <c r="E40" s="14">
        <f t="shared" si="4"/>
        <v>0.94000178567024695</v>
      </c>
      <c r="F40" s="40"/>
      <c r="G40" s="1">
        <v>37</v>
      </c>
      <c r="H40" s="32" t="s">
        <v>145</v>
      </c>
      <c r="I40" s="11">
        <v>158255.5</v>
      </c>
      <c r="J40" s="13">
        <v>5.0067426977060576E-3</v>
      </c>
      <c r="K40" s="14">
        <f t="shared" si="1"/>
        <v>0.8971416240867478</v>
      </c>
      <c r="L40" s="40"/>
      <c r="M40" s="1">
        <v>37</v>
      </c>
      <c r="N40" s="12" t="s">
        <v>182</v>
      </c>
      <c r="O40" s="11">
        <v>365076</v>
      </c>
      <c r="P40" s="13">
        <v>6.4584155253205695E-3</v>
      </c>
      <c r="Q40" s="14">
        <f t="shared" si="2"/>
        <v>0.86182705581854757</v>
      </c>
      <c r="AA40" s="1">
        <v>18</v>
      </c>
      <c r="AB40" s="9"/>
      <c r="AC40" s="58" t="s">
        <v>59</v>
      </c>
      <c r="AD40" s="9" t="s">
        <v>90</v>
      </c>
    </row>
    <row r="41" spans="1:30" x14ac:dyDescent="0.25">
      <c r="A41" s="1">
        <v>38</v>
      </c>
      <c r="B41" s="32" t="s">
        <v>69</v>
      </c>
      <c r="C41" s="12">
        <v>150815</v>
      </c>
      <c r="D41" s="13">
        <f t="shared" si="3"/>
        <v>3.3317645015322763E-3</v>
      </c>
      <c r="E41" s="14">
        <f t="shared" si="4"/>
        <v>0.94333355017177922</v>
      </c>
      <c r="F41" s="40"/>
      <c r="G41" s="1">
        <v>38</v>
      </c>
      <c r="H41" s="32" t="s">
        <v>60</v>
      </c>
      <c r="I41" s="11">
        <v>156336</v>
      </c>
      <c r="J41" s="13">
        <v>4.946015313139665E-3</v>
      </c>
      <c r="K41" s="14">
        <f t="shared" si="1"/>
        <v>0.90208763939988745</v>
      </c>
      <c r="L41" s="40"/>
      <c r="M41" s="1">
        <v>38</v>
      </c>
      <c r="N41" s="12" t="s">
        <v>43</v>
      </c>
      <c r="O41" s="11">
        <v>363468</v>
      </c>
      <c r="P41" s="13">
        <v>6.4299690315364928E-3</v>
      </c>
      <c r="Q41" s="14">
        <f t="shared" si="2"/>
        <v>0.86825702485008405</v>
      </c>
      <c r="AA41" s="1">
        <v>19</v>
      </c>
      <c r="AB41" s="9"/>
      <c r="AC41" t="s">
        <v>57</v>
      </c>
      <c r="AD41" s="9" t="s">
        <v>18</v>
      </c>
    </row>
    <row r="42" spans="1:30" x14ac:dyDescent="0.25">
      <c r="A42" s="1">
        <v>40</v>
      </c>
      <c r="B42" s="32" t="s">
        <v>33</v>
      </c>
      <c r="C42" s="12">
        <v>139140.25</v>
      </c>
      <c r="D42" s="13">
        <f t="shared" si="3"/>
        <v>3.0738490580136347E-3</v>
      </c>
      <c r="E42" s="14">
        <f t="shared" si="4"/>
        <v>0.94640739922979289</v>
      </c>
      <c r="F42" s="40"/>
      <c r="G42" s="1">
        <v>39</v>
      </c>
      <c r="H42" s="32" t="s">
        <v>45</v>
      </c>
      <c r="I42" s="11">
        <v>154242</v>
      </c>
      <c r="J42" s="13">
        <v>4.8797672572490547E-3</v>
      </c>
      <c r="K42" s="14">
        <f t="shared" si="1"/>
        <v>0.90696740665713649</v>
      </c>
      <c r="L42" s="40"/>
      <c r="M42" s="1">
        <v>39</v>
      </c>
      <c r="N42" s="32" t="s">
        <v>236</v>
      </c>
      <c r="O42" s="11">
        <v>356006.75</v>
      </c>
      <c r="P42" s="13">
        <v>6.2979750005996522E-3</v>
      </c>
      <c r="Q42" s="14">
        <f t="shared" si="2"/>
        <v>0.87455499985068375</v>
      </c>
      <c r="AA42" s="1">
        <v>20</v>
      </c>
      <c r="AC42" s="9" t="s">
        <v>82</v>
      </c>
      <c r="AD42" s="57" t="s">
        <v>103</v>
      </c>
    </row>
    <row r="43" spans="1:30" x14ac:dyDescent="0.25">
      <c r="A43" s="1">
        <v>41</v>
      </c>
      <c r="B43" s="32" t="s">
        <v>99</v>
      </c>
      <c r="C43" s="12">
        <v>138773</v>
      </c>
      <c r="D43" s="13">
        <f t="shared" si="3"/>
        <v>3.0657358695828571E-3</v>
      </c>
      <c r="E43" s="14">
        <f t="shared" si="4"/>
        <v>0.9494731350993757</v>
      </c>
      <c r="F43" s="40"/>
      <c r="G43" s="1">
        <v>40</v>
      </c>
      <c r="H43" s="32" t="s">
        <v>149</v>
      </c>
      <c r="I43" s="11">
        <v>129218</v>
      </c>
      <c r="J43" s="13">
        <v>4.0880808433967943E-3</v>
      </c>
      <c r="K43" s="14">
        <f t="shared" si="1"/>
        <v>0.91105548750053333</v>
      </c>
      <c r="L43" s="40"/>
      <c r="M43" s="1">
        <v>40</v>
      </c>
      <c r="N43" s="12" t="s">
        <v>57</v>
      </c>
      <c r="O43" s="11">
        <v>351298.89999999997</v>
      </c>
      <c r="P43" s="13">
        <v>6.2146902830863653E-3</v>
      </c>
      <c r="Q43" s="14">
        <f t="shared" si="2"/>
        <v>0.88076969013377016</v>
      </c>
      <c r="AA43" s="1">
        <v>21</v>
      </c>
      <c r="AC43" s="58" t="s">
        <v>32</v>
      </c>
      <c r="AD43" s="58" t="s">
        <v>61</v>
      </c>
    </row>
    <row r="44" spans="1:30" x14ac:dyDescent="0.25">
      <c r="A44" s="1">
        <v>42</v>
      </c>
      <c r="B44" s="32" t="s">
        <v>82</v>
      </c>
      <c r="C44" s="12">
        <v>132275</v>
      </c>
      <c r="D44" s="13">
        <f t="shared" si="3"/>
        <v>2.9221837976340674E-3</v>
      </c>
      <c r="E44" s="14">
        <f t="shared" si="4"/>
        <v>0.95239531889700979</v>
      </c>
      <c r="F44" s="40"/>
      <c r="G44" s="1">
        <v>41</v>
      </c>
      <c r="H44" s="32" t="s">
        <v>90</v>
      </c>
      <c r="I44" s="11">
        <v>122776.75</v>
      </c>
      <c r="J44" s="13">
        <v>3.8842984699462716E-3</v>
      </c>
      <c r="K44" s="14">
        <f t="shared" si="1"/>
        <v>0.91493978597047965</v>
      </c>
      <c r="L44" s="40"/>
      <c r="M44" s="1">
        <v>41</v>
      </c>
      <c r="N44" s="32" t="s">
        <v>167</v>
      </c>
      <c r="O44" s="11">
        <v>313347.55</v>
      </c>
      <c r="P44" s="13">
        <v>5.5433079187379155E-3</v>
      </c>
      <c r="Q44" s="14">
        <f t="shared" si="2"/>
        <v>0.88631299805250807</v>
      </c>
      <c r="AA44" s="1">
        <v>22</v>
      </c>
      <c r="AC44" s="58" t="s">
        <v>94</v>
      </c>
      <c r="AD44" s="58" t="s">
        <v>87</v>
      </c>
    </row>
    <row r="45" spans="1:30" x14ac:dyDescent="0.25">
      <c r="A45" s="1">
        <v>43</v>
      </c>
      <c r="B45" s="32" t="s">
        <v>45</v>
      </c>
      <c r="C45" s="12">
        <v>122859</v>
      </c>
      <c r="D45" s="13">
        <f t="shared" si="3"/>
        <v>2.7141680528710932E-3</v>
      </c>
      <c r="E45" s="14">
        <f t="shared" si="4"/>
        <v>0.95510948694988085</v>
      </c>
      <c r="F45" s="40"/>
      <c r="G45" s="1">
        <v>42</v>
      </c>
      <c r="H45" s="32" t="s">
        <v>46</v>
      </c>
      <c r="I45" s="11">
        <v>120618</v>
      </c>
      <c r="J45" s="13">
        <v>3.8160019128049847E-3</v>
      </c>
      <c r="K45" s="14">
        <f t="shared" si="1"/>
        <v>0.9187557878832846</v>
      </c>
      <c r="L45" s="40"/>
      <c r="M45" s="1">
        <v>42</v>
      </c>
      <c r="N45" s="32" t="s">
        <v>222</v>
      </c>
      <c r="O45" s="11">
        <v>302511</v>
      </c>
      <c r="P45" s="13">
        <v>5.3516027867628949E-3</v>
      </c>
      <c r="Q45" s="14">
        <f t="shared" si="2"/>
        <v>0.89166460083927102</v>
      </c>
      <c r="AA45" s="1">
        <v>23</v>
      </c>
      <c r="AC45" s="58" t="s">
        <v>73</v>
      </c>
      <c r="AD45" t="s">
        <v>85</v>
      </c>
    </row>
    <row r="46" spans="1:30" x14ac:dyDescent="0.25">
      <c r="A46" s="1">
        <v>44</v>
      </c>
      <c r="B46" s="32" t="s">
        <v>98</v>
      </c>
      <c r="C46" s="12">
        <v>121572</v>
      </c>
      <c r="D46" s="13">
        <f t="shared" si="3"/>
        <v>2.6857359942995184E-3</v>
      </c>
      <c r="E46" s="14">
        <f t="shared" si="4"/>
        <v>0.9577952229441804</v>
      </c>
      <c r="F46" s="40"/>
      <c r="G46" s="1">
        <v>43</v>
      </c>
      <c r="H46" s="32" t="s">
        <v>140</v>
      </c>
      <c r="I46" s="11">
        <v>120542.8</v>
      </c>
      <c r="J46" s="13">
        <v>3.8136228040165539E-3</v>
      </c>
      <c r="K46" s="14">
        <f t="shared" si="1"/>
        <v>0.92256941068730114</v>
      </c>
      <c r="L46" s="40"/>
      <c r="M46" s="1">
        <v>43</v>
      </c>
      <c r="N46" s="32" t="s">
        <v>179</v>
      </c>
      <c r="O46" s="11">
        <v>288372.3</v>
      </c>
      <c r="P46" s="13">
        <v>5.101480621548392E-3</v>
      </c>
      <c r="Q46" s="14">
        <f t="shared" si="2"/>
        <v>0.89676608146081938</v>
      </c>
      <c r="AA46" s="1">
        <v>24</v>
      </c>
      <c r="AC46" s="58" t="s">
        <v>25</v>
      </c>
      <c r="AD46" s="58" t="s">
        <v>36</v>
      </c>
    </row>
    <row r="47" spans="1:30" x14ac:dyDescent="0.25">
      <c r="A47" s="1">
        <v>45</v>
      </c>
      <c r="B47" s="32" t="s">
        <v>115</v>
      </c>
      <c r="C47" s="12">
        <v>120600</v>
      </c>
      <c r="D47" s="13">
        <f t="shared" si="3"/>
        <v>2.6642628311825253E-3</v>
      </c>
      <c r="E47" s="14">
        <f t="shared" si="4"/>
        <v>0.96045948577536289</v>
      </c>
      <c r="F47" s="40"/>
      <c r="G47" s="1">
        <v>44</v>
      </c>
      <c r="H47" s="12" t="s">
        <v>33</v>
      </c>
      <c r="I47" s="11">
        <v>114284.5</v>
      </c>
      <c r="J47" s="13">
        <v>3.6156284352580979E-3</v>
      </c>
      <c r="K47" s="14">
        <f t="shared" si="1"/>
        <v>0.92618503912255923</v>
      </c>
      <c r="L47" s="40"/>
      <c r="M47" s="1">
        <v>44</v>
      </c>
      <c r="N47" s="12" t="s">
        <v>113</v>
      </c>
      <c r="O47" s="11">
        <v>285444.7</v>
      </c>
      <c r="P47" s="13">
        <v>5.0496896046315623E-3</v>
      </c>
      <c r="Q47" s="14">
        <f t="shared" si="2"/>
        <v>0.90181577106545097</v>
      </c>
      <c r="AA47" s="1">
        <v>25</v>
      </c>
      <c r="AD47" t="s">
        <v>159</v>
      </c>
    </row>
    <row r="48" spans="1:30" x14ac:dyDescent="0.25">
      <c r="A48" s="1">
        <v>46</v>
      </c>
      <c r="B48" s="32" t="s">
        <v>53</v>
      </c>
      <c r="C48" s="12">
        <v>106048</v>
      </c>
      <c r="D48" s="13">
        <f t="shared" si="3"/>
        <v>2.3427839529124744E-3</v>
      </c>
      <c r="E48" s="14">
        <f t="shared" si="4"/>
        <v>0.96280226972827532</v>
      </c>
      <c r="F48" s="40"/>
      <c r="G48" s="1">
        <v>45</v>
      </c>
      <c r="H48" s="32" t="s">
        <v>40</v>
      </c>
      <c r="I48" s="11">
        <v>106884</v>
      </c>
      <c r="J48" s="13">
        <v>3.3814981880668556E-3</v>
      </c>
      <c r="K48" s="14">
        <f t="shared" si="1"/>
        <v>0.92956653731062611</v>
      </c>
      <c r="L48" s="40"/>
      <c r="M48" s="1">
        <v>45</v>
      </c>
      <c r="N48" s="12" t="s">
        <v>41</v>
      </c>
      <c r="O48" s="11">
        <v>245840</v>
      </c>
      <c r="P48" s="13">
        <v>4.3490584775356606E-3</v>
      </c>
      <c r="Q48" s="14">
        <f t="shared" si="2"/>
        <v>0.90616482954298661</v>
      </c>
      <c r="AA48" s="1">
        <v>26</v>
      </c>
      <c r="AD48" s="9" t="s">
        <v>185</v>
      </c>
    </row>
    <row r="49" spans="1:30" x14ac:dyDescent="0.25">
      <c r="A49" s="1">
        <v>47</v>
      </c>
      <c r="B49" s="32" t="s">
        <v>114</v>
      </c>
      <c r="C49" s="12">
        <v>104272</v>
      </c>
      <c r="D49" s="13">
        <f t="shared" si="3"/>
        <v>2.3035490375875973E-3</v>
      </c>
      <c r="E49" s="14">
        <f t="shared" si="4"/>
        <v>0.96510581876586288</v>
      </c>
      <c r="F49" s="40"/>
      <c r="G49" s="1">
        <v>46</v>
      </c>
      <c r="H49" s="32" t="s">
        <v>41</v>
      </c>
      <c r="I49" s="11">
        <v>104046</v>
      </c>
      <c r="J49" s="13">
        <v>3.2917121409715582E-3</v>
      </c>
      <c r="K49" s="14">
        <f t="shared" si="1"/>
        <v>0.93285824945159768</v>
      </c>
      <c r="L49" s="40"/>
      <c r="M49" s="1">
        <v>46</v>
      </c>
      <c r="N49" s="32" t="s">
        <v>184</v>
      </c>
      <c r="O49" s="11">
        <v>240849</v>
      </c>
      <c r="P49" s="13">
        <v>4.260764665050383E-3</v>
      </c>
      <c r="Q49" s="14">
        <f t="shared" si="2"/>
        <v>0.91042559420803704</v>
      </c>
      <c r="AA49" s="1">
        <v>27</v>
      </c>
      <c r="AD49" s="9" t="s">
        <v>40</v>
      </c>
    </row>
    <row r="50" spans="1:30" x14ac:dyDescent="0.25">
      <c r="A50" s="1">
        <v>48</v>
      </c>
      <c r="B50" s="32" t="s">
        <v>119</v>
      </c>
      <c r="C50" s="12">
        <v>92853</v>
      </c>
      <c r="D50" s="13">
        <f t="shared" si="3"/>
        <v>2.0512835544261279E-3</v>
      </c>
      <c r="E50" s="14">
        <f t="shared" si="4"/>
        <v>0.96715710232028895</v>
      </c>
      <c r="F50" s="40"/>
      <c r="G50" s="1">
        <v>47</v>
      </c>
      <c r="H50" s="32" t="s">
        <v>67</v>
      </c>
      <c r="I50" s="11">
        <v>103335</v>
      </c>
      <c r="J50" s="13">
        <v>3.2692181735703052E-3</v>
      </c>
      <c r="K50" s="14">
        <f t="shared" si="1"/>
        <v>0.93612746762516796</v>
      </c>
      <c r="L50" s="40"/>
      <c r="M50" s="1">
        <v>47</v>
      </c>
      <c r="N50" s="32" t="s">
        <v>52</v>
      </c>
      <c r="O50" s="11">
        <v>213024.75</v>
      </c>
      <c r="P50" s="13">
        <v>3.768536832543177E-3</v>
      </c>
      <c r="Q50" s="14">
        <f t="shared" si="2"/>
        <v>0.91419413104058023</v>
      </c>
      <c r="AA50" s="1">
        <v>28</v>
      </c>
      <c r="AD50" s="56" t="s">
        <v>16</v>
      </c>
    </row>
    <row r="51" spans="1:30" x14ac:dyDescent="0.25">
      <c r="A51" s="1">
        <v>49</v>
      </c>
      <c r="B51" s="32" t="s">
        <v>101</v>
      </c>
      <c r="C51" s="12">
        <v>88345.5</v>
      </c>
      <c r="D51" s="13">
        <f t="shared" si="3"/>
        <v>1.9517050742308107E-3</v>
      </c>
      <c r="E51" s="14">
        <f t="shared" si="4"/>
        <v>0.96910880739451977</v>
      </c>
      <c r="F51" s="40"/>
      <c r="G51" s="1">
        <v>48</v>
      </c>
      <c r="H51" s="32" t="s">
        <v>83</v>
      </c>
      <c r="I51" s="11">
        <v>102890</v>
      </c>
      <c r="J51" s="13">
        <v>3.2551396707664266E-3</v>
      </c>
      <c r="K51" s="14">
        <f t="shared" si="1"/>
        <v>0.93938260729593437</v>
      </c>
      <c r="L51" s="40"/>
      <c r="M51" s="1">
        <v>48</v>
      </c>
      <c r="N51" s="12" t="s">
        <v>215</v>
      </c>
      <c r="O51" s="11">
        <v>199367</v>
      </c>
      <c r="P51" s="13">
        <v>3.5269229640857956E-3</v>
      </c>
      <c r="Q51" s="14">
        <f t="shared" si="2"/>
        <v>0.91772105400466597</v>
      </c>
      <c r="AA51" s="1">
        <v>29</v>
      </c>
      <c r="AD51" s="9" t="s">
        <v>166</v>
      </c>
    </row>
    <row r="52" spans="1:30" x14ac:dyDescent="0.25">
      <c r="A52" s="1">
        <v>50</v>
      </c>
      <c r="B52" s="32" t="s">
        <v>70</v>
      </c>
      <c r="C52" s="12">
        <v>75242.5</v>
      </c>
      <c r="D52" s="13">
        <f t="shared" si="3"/>
        <v>1.6622371150518337E-3</v>
      </c>
      <c r="E52" s="14">
        <f t="shared" si="4"/>
        <v>0.97077104450957163</v>
      </c>
      <c r="F52" s="40"/>
      <c r="G52" s="1">
        <v>49</v>
      </c>
      <c r="H52" s="32" t="s">
        <v>126</v>
      </c>
      <c r="I52" s="11">
        <v>95764</v>
      </c>
      <c r="J52" s="13">
        <v>3.0296938033946555E-3</v>
      </c>
      <c r="K52" s="14">
        <f t="shared" si="1"/>
        <v>0.94241230109932905</v>
      </c>
      <c r="L52" s="40"/>
      <c r="M52" s="1">
        <v>49</v>
      </c>
      <c r="N52" s="32" t="s">
        <v>35</v>
      </c>
      <c r="O52" s="11">
        <v>198062.5</v>
      </c>
      <c r="P52" s="13">
        <v>3.5038455690974079E-3</v>
      </c>
      <c r="Q52" s="14">
        <f t="shared" si="2"/>
        <v>0.92122489957376341</v>
      </c>
      <c r="AA52" s="1">
        <v>30</v>
      </c>
      <c r="AD52" s="9" t="s">
        <v>190</v>
      </c>
    </row>
    <row r="53" spans="1:30" x14ac:dyDescent="0.25">
      <c r="A53" s="1">
        <v>51</v>
      </c>
      <c r="B53" s="32" t="s">
        <v>78</v>
      </c>
      <c r="C53" s="12">
        <v>73500</v>
      </c>
      <c r="D53" s="13">
        <f t="shared" si="3"/>
        <v>1.6237422727356184E-3</v>
      </c>
      <c r="E53" s="14">
        <f t="shared" si="4"/>
        <v>0.97239478678230729</v>
      </c>
      <c r="F53" s="40"/>
      <c r="G53" s="1">
        <v>50</v>
      </c>
      <c r="H53" s="32" t="s">
        <v>174</v>
      </c>
      <c r="I53" s="11">
        <v>83725</v>
      </c>
      <c r="J53" s="13">
        <v>2.6488149376510746E-3</v>
      </c>
      <c r="K53" s="14">
        <f t="shared" si="1"/>
        <v>0.94506111603698018</v>
      </c>
      <c r="L53" s="40"/>
      <c r="M53" s="1">
        <v>50</v>
      </c>
      <c r="N53" s="12" t="s">
        <v>149</v>
      </c>
      <c r="O53" s="11">
        <v>172809</v>
      </c>
      <c r="P53" s="13">
        <v>3.0570958609032702E-3</v>
      </c>
      <c r="Q53" s="14">
        <f t="shared" si="2"/>
        <v>0.92428199543466671</v>
      </c>
    </row>
    <row r="54" spans="1:30" x14ac:dyDescent="0.25">
      <c r="A54" s="1">
        <v>52</v>
      </c>
      <c r="B54" s="32" t="s">
        <v>62</v>
      </c>
      <c r="C54" s="12">
        <v>73237</v>
      </c>
      <c r="D54" s="13">
        <f t="shared" si="3"/>
        <v>1.6179321473243332E-3</v>
      </c>
      <c r="E54" s="14">
        <f t="shared" si="4"/>
        <v>0.97401271892963159</v>
      </c>
      <c r="F54" s="40"/>
      <c r="G54" s="1">
        <v>51</v>
      </c>
      <c r="H54" s="32" t="s">
        <v>74</v>
      </c>
      <c r="I54" s="11">
        <v>80650</v>
      </c>
      <c r="J54" s="13">
        <v>2.5515309014220266E-3</v>
      </c>
      <c r="K54" s="14">
        <f t="shared" si="1"/>
        <v>0.94761264693840219</v>
      </c>
      <c r="L54" s="40"/>
      <c r="M54" s="1">
        <v>51</v>
      </c>
      <c r="N54" s="32" t="s">
        <v>142</v>
      </c>
      <c r="O54" s="11">
        <v>168033</v>
      </c>
      <c r="P54" s="13">
        <v>2.9726055286192223E-3</v>
      </c>
      <c r="Q54" s="14">
        <f t="shared" si="2"/>
        <v>0.92725460096328594</v>
      </c>
    </row>
    <row r="55" spans="1:30" x14ac:dyDescent="0.25">
      <c r="A55" s="1">
        <v>53</v>
      </c>
      <c r="B55" s="32" t="s">
        <v>56</v>
      </c>
      <c r="C55" s="12">
        <v>62489.7</v>
      </c>
      <c r="D55" s="13">
        <f t="shared" si="3"/>
        <v>1.3805056802798229E-3</v>
      </c>
      <c r="E55" s="14">
        <f t="shared" si="4"/>
        <v>0.9753932246099114</v>
      </c>
      <c r="F55" s="40"/>
      <c r="G55" s="1">
        <v>52</v>
      </c>
      <c r="H55" s="32" t="s">
        <v>130</v>
      </c>
      <c r="I55" s="11">
        <v>80300</v>
      </c>
      <c r="J55" s="13">
        <v>2.5404579216886389E-3</v>
      </c>
      <c r="K55" s="14">
        <f t="shared" si="1"/>
        <v>0.95015310486009086</v>
      </c>
      <c r="L55" s="40"/>
      <c r="M55" s="1">
        <v>52</v>
      </c>
      <c r="N55" s="32" t="s">
        <v>172</v>
      </c>
      <c r="O55" s="11">
        <v>162921.5</v>
      </c>
      <c r="P55" s="13">
        <v>2.8821799981606985E-3</v>
      </c>
      <c r="Q55" s="14">
        <f t="shared" si="2"/>
        <v>0.93013678096144659</v>
      </c>
    </row>
    <row r="56" spans="1:30" x14ac:dyDescent="0.25">
      <c r="A56" s="1">
        <v>54</v>
      </c>
      <c r="B56" s="32" t="s">
        <v>108</v>
      </c>
      <c r="C56" s="12">
        <v>61920.3</v>
      </c>
      <c r="D56" s="13">
        <f t="shared" si="3"/>
        <v>1.3679266483057322E-3</v>
      </c>
      <c r="E56" s="14">
        <f t="shared" si="4"/>
        <v>0.97676115125821716</v>
      </c>
      <c r="F56" s="40"/>
      <c r="G56" s="1">
        <v>53</v>
      </c>
      <c r="H56" s="12" t="s">
        <v>113</v>
      </c>
      <c r="I56" s="11">
        <v>79519.199999999997</v>
      </c>
      <c r="J56" s="13">
        <v>2.5157556857576991E-3</v>
      </c>
      <c r="K56" s="14">
        <f t="shared" si="1"/>
        <v>0.95266886054584854</v>
      </c>
      <c r="L56" s="40"/>
      <c r="M56" s="1">
        <v>53</v>
      </c>
      <c r="N56" s="32" t="s">
        <v>96</v>
      </c>
      <c r="O56" s="11">
        <v>160634.25</v>
      </c>
      <c r="P56" s="13">
        <v>2.841717160531576E-3</v>
      </c>
      <c r="Q56" s="14">
        <f t="shared" si="2"/>
        <v>0.93297849812197819</v>
      </c>
    </row>
    <row r="57" spans="1:30" x14ac:dyDescent="0.25">
      <c r="A57" s="1">
        <v>55</v>
      </c>
      <c r="B57" s="32" t="s">
        <v>105</v>
      </c>
      <c r="C57" s="12">
        <v>60044</v>
      </c>
      <c r="D57" s="13">
        <f t="shared" si="3"/>
        <v>1.3264759323011902E-3</v>
      </c>
      <c r="E57" s="14">
        <f t="shared" si="4"/>
        <v>0.97808762719051834</v>
      </c>
      <c r="F57" s="40"/>
      <c r="G57" s="1">
        <v>54</v>
      </c>
      <c r="H57" s="32" t="s">
        <v>81</v>
      </c>
      <c r="I57" s="11">
        <v>78825.5</v>
      </c>
      <c r="J57" s="13">
        <v>2.4938090399261245E-3</v>
      </c>
      <c r="K57" s="14">
        <f t="shared" si="1"/>
        <v>0.95516266958577467</v>
      </c>
      <c r="L57" s="40"/>
      <c r="M57" s="1">
        <v>54</v>
      </c>
      <c r="N57" s="32" t="s">
        <v>217</v>
      </c>
      <c r="O57" s="11">
        <v>155376</v>
      </c>
      <c r="P57" s="13">
        <v>2.7486955337031435E-3</v>
      </c>
      <c r="Q57" s="14">
        <f t="shared" si="2"/>
        <v>0.93572719365568136</v>
      </c>
    </row>
    <row r="58" spans="1:30" x14ac:dyDescent="0.25">
      <c r="A58" s="1">
        <v>56</v>
      </c>
      <c r="B58" s="32" t="s">
        <v>113</v>
      </c>
      <c r="C58" s="12">
        <v>57005.5</v>
      </c>
      <c r="D58" s="13">
        <f t="shared" si="3"/>
        <v>1.2593502058289836E-3</v>
      </c>
      <c r="E58" s="14">
        <f t="shared" si="4"/>
        <v>0.97934697739634735</v>
      </c>
      <c r="F58" s="40"/>
      <c r="G58" s="1">
        <v>55</v>
      </c>
      <c r="H58" s="32" t="s">
        <v>72</v>
      </c>
      <c r="I58" s="11">
        <v>72906.100000000006</v>
      </c>
      <c r="J58" s="13">
        <v>2.3065364792580834E-3</v>
      </c>
      <c r="K58" s="14">
        <f t="shared" si="1"/>
        <v>0.95746920606503272</v>
      </c>
      <c r="L58" s="40"/>
      <c r="M58" s="1">
        <v>55</v>
      </c>
      <c r="N58" s="12" t="s">
        <v>211</v>
      </c>
      <c r="O58" s="11">
        <v>150000</v>
      </c>
      <c r="P58" s="13">
        <v>2.6535908380668281E-3</v>
      </c>
      <c r="Q58" s="14">
        <f t="shared" si="2"/>
        <v>0.93838078449374818</v>
      </c>
    </row>
    <row r="59" spans="1:30" x14ac:dyDescent="0.25">
      <c r="A59" s="1">
        <v>57</v>
      </c>
      <c r="B59" s="32" t="s">
        <v>118</v>
      </c>
      <c r="C59" s="12">
        <v>54955.5</v>
      </c>
      <c r="D59" s="13">
        <f t="shared" si="3"/>
        <v>1.2140621560452012E-3</v>
      </c>
      <c r="E59" s="14">
        <f t="shared" si="4"/>
        <v>0.9805610395523926</v>
      </c>
      <c r="F59" s="40"/>
      <c r="G59" s="1">
        <v>56</v>
      </c>
      <c r="H59" s="32" t="s">
        <v>79</v>
      </c>
      <c r="I59" s="11">
        <v>66332.100000000006</v>
      </c>
      <c r="J59" s="13">
        <v>2.0985542827801121E-3</v>
      </c>
      <c r="K59" s="14">
        <f t="shared" si="1"/>
        <v>0.95956776034781288</v>
      </c>
      <c r="L59" s="40"/>
      <c r="M59" s="1">
        <v>56</v>
      </c>
      <c r="N59" s="32" t="s">
        <v>72</v>
      </c>
      <c r="O59" s="11">
        <v>132465.15</v>
      </c>
      <c r="P59" s="13">
        <v>2.3433887226876541E-3</v>
      </c>
      <c r="Q59" s="14">
        <f t="shared" si="2"/>
        <v>0.94072417321643587</v>
      </c>
    </row>
    <row r="60" spans="1:30" x14ac:dyDescent="0.25">
      <c r="A60" s="1">
        <v>58</v>
      </c>
      <c r="B60" s="32" t="s">
        <v>38</v>
      </c>
      <c r="C60" s="12">
        <v>53610</v>
      </c>
      <c r="D60" s="13">
        <f t="shared" si="3"/>
        <v>1.1843377311749185E-3</v>
      </c>
      <c r="E60" s="14">
        <f t="shared" si="4"/>
        <v>0.98174537728356748</v>
      </c>
      <c r="F60" s="40"/>
      <c r="G60" s="1">
        <v>57</v>
      </c>
      <c r="H60" s="32" t="s">
        <v>150</v>
      </c>
      <c r="I60" s="11">
        <v>62463</v>
      </c>
      <c r="J60" s="13">
        <v>1.9761472373902547E-3</v>
      </c>
      <c r="K60" s="14">
        <f t="shared" si="1"/>
        <v>0.96154390758520314</v>
      </c>
      <c r="L60" s="40"/>
      <c r="M60" s="1">
        <v>57</v>
      </c>
      <c r="N60" s="32" t="s">
        <v>82</v>
      </c>
      <c r="O60" s="11">
        <v>130814</v>
      </c>
      <c r="P60" s="13">
        <v>2.3141788792724939E-3</v>
      </c>
      <c r="Q60" s="14">
        <f t="shared" si="2"/>
        <v>0.94303835209570841</v>
      </c>
    </row>
    <row r="61" spans="1:30" x14ac:dyDescent="0.25">
      <c r="A61" s="1">
        <v>59</v>
      </c>
      <c r="B61" s="32" t="s">
        <v>37</v>
      </c>
      <c r="C61" s="12">
        <v>48825</v>
      </c>
      <c r="D61" s="13">
        <f t="shared" si="3"/>
        <v>1.0786287954600894E-3</v>
      </c>
      <c r="E61" s="14">
        <f t="shared" si="4"/>
        <v>0.98282400607902753</v>
      </c>
      <c r="F61" s="40"/>
      <c r="G61" s="1">
        <v>58</v>
      </c>
      <c r="H61" s="32" t="s">
        <v>167</v>
      </c>
      <c r="I61" s="11">
        <v>60061.05</v>
      </c>
      <c r="J61" s="13">
        <v>1.9001565411885112E-3</v>
      </c>
      <c r="K61" s="14">
        <f t="shared" si="1"/>
        <v>0.96344406412639161</v>
      </c>
      <c r="L61" s="40"/>
      <c r="M61" s="1">
        <v>58</v>
      </c>
      <c r="N61" s="12" t="s">
        <v>216</v>
      </c>
      <c r="O61" s="11">
        <v>129854.5</v>
      </c>
      <c r="P61" s="13">
        <v>2.2972047432116595E-3</v>
      </c>
      <c r="Q61" s="14">
        <f t="shared" si="2"/>
        <v>0.94533555683892012</v>
      </c>
    </row>
    <row r="62" spans="1:30" x14ac:dyDescent="0.25">
      <c r="A62" s="1">
        <v>60</v>
      </c>
      <c r="B62" s="32" t="s">
        <v>103</v>
      </c>
      <c r="C62" s="12">
        <v>46875</v>
      </c>
      <c r="D62" s="13">
        <f t="shared" si="3"/>
        <v>1.0355499188364915E-3</v>
      </c>
      <c r="E62" s="14">
        <f t="shared" si="4"/>
        <v>0.98385955599786401</v>
      </c>
      <c r="F62" s="40"/>
      <c r="G62" s="1">
        <v>59</v>
      </c>
      <c r="H62" s="32" t="s">
        <v>77</v>
      </c>
      <c r="I62" s="11">
        <v>59250</v>
      </c>
      <c r="J62" s="13">
        <v>1.8744972834377567E-3</v>
      </c>
      <c r="K62" s="14">
        <f t="shared" si="1"/>
        <v>0.96531856140982941</v>
      </c>
      <c r="L62" s="40"/>
      <c r="M62" s="1">
        <v>59</v>
      </c>
      <c r="N62" s="32" t="s">
        <v>150</v>
      </c>
      <c r="O62" s="11">
        <v>122360</v>
      </c>
      <c r="P62" s="13">
        <v>2.1646224996390473E-3</v>
      </c>
      <c r="Q62" s="14">
        <f t="shared" si="2"/>
        <v>0.94750017933855912</v>
      </c>
    </row>
    <row r="63" spans="1:30" x14ac:dyDescent="0.25">
      <c r="A63" s="1">
        <v>61</v>
      </c>
      <c r="B63" s="32" t="s">
        <v>106</v>
      </c>
      <c r="C63" s="12">
        <v>46154.5</v>
      </c>
      <c r="D63" s="13">
        <f t="shared" si="3"/>
        <v>1.019632826217362E-3</v>
      </c>
      <c r="E63" s="14">
        <f t="shared" si="4"/>
        <v>0.98487918882408132</v>
      </c>
      <c r="F63" s="40"/>
      <c r="G63" s="1">
        <v>60</v>
      </c>
      <c r="H63" s="32" t="s">
        <v>92</v>
      </c>
      <c r="I63" s="11">
        <v>54736</v>
      </c>
      <c r="J63" s="13">
        <v>1.7316874819620093E-3</v>
      </c>
      <c r="K63" s="14">
        <f t="shared" si="1"/>
        <v>0.96705024889179148</v>
      </c>
      <c r="L63" s="40"/>
      <c r="M63" s="1">
        <v>60</v>
      </c>
      <c r="N63" s="32" t="s">
        <v>143</v>
      </c>
      <c r="O63" s="11">
        <v>116978.75</v>
      </c>
      <c r="P63" s="13">
        <v>2.0694249283233998E-3</v>
      </c>
      <c r="Q63" s="14">
        <f t="shared" si="2"/>
        <v>0.94956960426688253</v>
      </c>
    </row>
    <row r="64" spans="1:30" x14ac:dyDescent="0.25">
      <c r="A64" s="1">
        <v>62</v>
      </c>
      <c r="B64" s="32" t="s">
        <v>67</v>
      </c>
      <c r="C64" s="12">
        <v>41299.800000000003</v>
      </c>
      <c r="D64" s="13">
        <f t="shared" si="3"/>
        <v>9.1238409680988435E-4</v>
      </c>
      <c r="E64" s="14">
        <f t="shared" si="4"/>
        <v>0.98579157292089126</v>
      </c>
      <c r="F64" s="40"/>
      <c r="G64" s="1">
        <v>61</v>
      </c>
      <c r="H64" s="32" t="s">
        <v>78</v>
      </c>
      <c r="I64" s="11">
        <v>51124.5</v>
      </c>
      <c r="J64" s="13">
        <v>1.6174301496559257E-3</v>
      </c>
      <c r="K64" s="14">
        <f t="shared" si="1"/>
        <v>0.96866767904144735</v>
      </c>
      <c r="L64" s="40"/>
      <c r="M64" s="1">
        <v>61</v>
      </c>
      <c r="N64" s="12" t="s">
        <v>25</v>
      </c>
      <c r="O64" s="11">
        <v>115885.75</v>
      </c>
      <c r="P64" s="13">
        <v>2.0500890964166864E-3</v>
      </c>
      <c r="Q64" s="14">
        <f t="shared" si="2"/>
        <v>0.95161969336329921</v>
      </c>
    </row>
    <row r="65" spans="1:17" x14ac:dyDescent="0.25">
      <c r="A65" s="1">
        <v>63</v>
      </c>
      <c r="B65" s="32" t="s">
        <v>48</v>
      </c>
      <c r="C65" s="12">
        <v>39444</v>
      </c>
      <c r="D65" s="13">
        <f t="shared" si="3"/>
        <v>8.7138626130318008E-4</v>
      </c>
      <c r="E65" s="14">
        <f t="shared" si="4"/>
        <v>0.98666295918219449</v>
      </c>
      <c r="F65" s="40"/>
      <c r="G65" s="1">
        <v>62</v>
      </c>
      <c r="H65" s="32" t="s">
        <v>88</v>
      </c>
      <c r="I65" s="11">
        <v>48348</v>
      </c>
      <c r="J65" s="13">
        <v>1.5295897832852095E-3</v>
      </c>
      <c r="K65" s="14">
        <f t="shared" si="1"/>
        <v>0.97019726882473256</v>
      </c>
      <c r="L65" s="40"/>
      <c r="M65" s="1">
        <v>62</v>
      </c>
      <c r="N65" s="32" t="s">
        <v>223</v>
      </c>
      <c r="O65" s="11">
        <v>114930</v>
      </c>
      <c r="P65" s="13">
        <v>2.0331813001268038E-3</v>
      </c>
      <c r="Q65" s="14">
        <f t="shared" si="2"/>
        <v>0.95365287466342596</v>
      </c>
    </row>
    <row r="66" spans="1:17" x14ac:dyDescent="0.25">
      <c r="A66" s="1">
        <v>64</v>
      </c>
      <c r="B66" s="32" t="s">
        <v>39</v>
      </c>
      <c r="C66" s="12">
        <v>37592</v>
      </c>
      <c r="D66" s="13">
        <f t="shared" si="3"/>
        <v>8.3047237437656291E-4</v>
      </c>
      <c r="E66" s="14">
        <f t="shared" si="4"/>
        <v>0.9874934315565711</v>
      </c>
      <c r="F66" s="40"/>
      <c r="G66" s="1">
        <v>63</v>
      </c>
      <c r="H66" s="32" t="s">
        <v>156</v>
      </c>
      <c r="I66" s="11">
        <v>44640</v>
      </c>
      <c r="J66" s="13">
        <v>1.4122794722812061E-3</v>
      </c>
      <c r="K66" s="14">
        <f t="shared" si="1"/>
        <v>0.97160954829701374</v>
      </c>
      <c r="L66" s="40"/>
      <c r="M66" s="1">
        <v>63</v>
      </c>
      <c r="N66" s="32" t="s">
        <v>199</v>
      </c>
      <c r="O66" s="11">
        <v>113465.4</v>
      </c>
      <c r="P66" s="13">
        <v>2.007271639183919E-3</v>
      </c>
      <c r="Q66" s="14">
        <f t="shared" si="2"/>
        <v>0.95566014630260987</v>
      </c>
    </row>
    <row r="67" spans="1:17" x14ac:dyDescent="0.25">
      <c r="A67" s="1">
        <v>65</v>
      </c>
      <c r="B67" s="32" t="s">
        <v>59</v>
      </c>
      <c r="C67" s="12">
        <v>32830</v>
      </c>
      <c r="D67" s="13">
        <f t="shared" si="3"/>
        <v>7.2527154848857627E-4</v>
      </c>
      <c r="E67" s="14">
        <f t="shared" si="4"/>
        <v>0.98821870310505966</v>
      </c>
      <c r="F67" s="40"/>
      <c r="G67" s="1">
        <v>64</v>
      </c>
      <c r="H67" s="32" t="s">
        <v>161</v>
      </c>
      <c r="I67" s="11">
        <v>42900</v>
      </c>
      <c r="J67" s="13">
        <v>1.3572309444637935E-3</v>
      </c>
      <c r="K67" s="14">
        <f t="shared" si="1"/>
        <v>0.97296677924147756</v>
      </c>
      <c r="L67" s="40"/>
      <c r="M67" s="1">
        <v>64</v>
      </c>
      <c r="N67" s="32" t="s">
        <v>195</v>
      </c>
      <c r="O67" s="11">
        <v>96000</v>
      </c>
      <c r="P67" s="13">
        <v>1.69829813636277E-3</v>
      </c>
      <c r="Q67" s="14">
        <f t="shared" si="2"/>
        <v>0.95735844443897267</v>
      </c>
    </row>
    <row r="68" spans="1:17" x14ac:dyDescent="0.25">
      <c r="A68" s="1">
        <v>66</v>
      </c>
      <c r="B68" s="32" t="s">
        <v>97</v>
      </c>
      <c r="C68" s="12">
        <v>29727.5</v>
      </c>
      <c r="D68" s="13">
        <f t="shared" si="3"/>
        <v>6.5673195119385168E-4</v>
      </c>
      <c r="E68" s="14">
        <f t="shared" si="4"/>
        <v>0.98887543505625353</v>
      </c>
      <c r="F68" s="40"/>
      <c r="G68" s="1">
        <v>65</v>
      </c>
      <c r="H68" s="32" t="s">
        <v>147</v>
      </c>
      <c r="I68" s="11">
        <v>41712.75</v>
      </c>
      <c r="J68" s="13">
        <v>1.3196698153538952E-3</v>
      </c>
      <c r="K68" s="14">
        <f t="shared" si="1"/>
        <v>0.97428644905683148</v>
      </c>
      <c r="L68" s="40"/>
      <c r="M68" s="1">
        <v>65</v>
      </c>
      <c r="N68" s="32" t="s">
        <v>180</v>
      </c>
      <c r="O68" s="11">
        <v>91897</v>
      </c>
      <c r="P68" s="13">
        <v>1.6257135816388488E-3</v>
      </c>
      <c r="Q68" s="14">
        <f t="shared" si="2"/>
        <v>0.95898415802061154</v>
      </c>
    </row>
    <row r="69" spans="1:17" x14ac:dyDescent="0.25">
      <c r="A69" s="1">
        <v>67</v>
      </c>
      <c r="B69" s="32" t="s">
        <v>111</v>
      </c>
      <c r="C69" s="12">
        <v>29494</v>
      </c>
      <c r="D69" s="13">
        <f t="shared" ref="D69:D100" si="5">C69/$D$1</f>
        <v>6.5157353186482087E-4</v>
      </c>
      <c r="E69" s="14">
        <f t="shared" ref="E69:E100" si="6">E68+D69</f>
        <v>0.98952700858811837</v>
      </c>
      <c r="F69" s="40"/>
      <c r="G69" s="1">
        <v>66</v>
      </c>
      <c r="H69" s="32" t="s">
        <v>30</v>
      </c>
      <c r="I69" s="11">
        <v>41088</v>
      </c>
      <c r="J69" s="13">
        <v>1.2999045465297984E-3</v>
      </c>
      <c r="K69" s="14">
        <f t="shared" si="1"/>
        <v>0.97558635360336132</v>
      </c>
      <c r="L69" s="40"/>
      <c r="M69" s="1">
        <v>66</v>
      </c>
      <c r="N69" s="32" t="s">
        <v>161</v>
      </c>
      <c r="O69" s="11">
        <v>85640</v>
      </c>
      <c r="P69" s="13">
        <v>1.5150234624802879E-3</v>
      </c>
      <c r="Q69" s="14">
        <f t="shared" si="2"/>
        <v>0.96049918148309188</v>
      </c>
    </row>
    <row r="70" spans="1:17" x14ac:dyDescent="0.25">
      <c r="A70" s="1">
        <v>68</v>
      </c>
      <c r="B70" s="32" t="s">
        <v>117</v>
      </c>
      <c r="C70" s="12">
        <v>28967</v>
      </c>
      <c r="D70" s="13">
        <f t="shared" si="5"/>
        <v>6.3993118931064848E-4</v>
      </c>
      <c r="E70" s="14">
        <f t="shared" si="6"/>
        <v>0.99016693977742898</v>
      </c>
      <c r="F70" s="40"/>
      <c r="G70" s="1">
        <v>67</v>
      </c>
      <c r="H70" s="32" t="s">
        <v>114</v>
      </c>
      <c r="I70" s="11">
        <v>38568.75</v>
      </c>
      <c r="J70" s="13">
        <v>1.2202028202631221E-3</v>
      </c>
      <c r="K70" s="14">
        <f t="shared" ref="K70:K110" si="7">K69+J70</f>
        <v>0.97680655642362446</v>
      </c>
      <c r="L70" s="40"/>
      <c r="M70" s="1">
        <v>67</v>
      </c>
      <c r="N70" s="32" t="s">
        <v>235</v>
      </c>
      <c r="O70" s="11">
        <v>83285</v>
      </c>
      <c r="P70" s="13">
        <v>1.4733620863226387E-3</v>
      </c>
      <c r="Q70" s="14">
        <f t="shared" ref="Q70:Q132" si="8">Q69+P70</f>
        <v>0.96197254356941453</v>
      </c>
    </row>
    <row r="71" spans="1:17" x14ac:dyDescent="0.25">
      <c r="A71" s="1">
        <v>69</v>
      </c>
      <c r="B71" s="32" t="s">
        <v>31</v>
      </c>
      <c r="C71" s="12">
        <v>27200</v>
      </c>
      <c r="D71" s="13">
        <f t="shared" si="5"/>
        <v>6.0089509957018809E-4</v>
      </c>
      <c r="E71" s="14">
        <f t="shared" si="6"/>
        <v>0.99076783487699915</v>
      </c>
      <c r="F71" s="40"/>
      <c r="G71" s="1">
        <v>68</v>
      </c>
      <c r="H71" s="32" t="s">
        <v>155</v>
      </c>
      <c r="I71" s="11">
        <v>37757</v>
      </c>
      <c r="J71" s="13">
        <v>1.1945214165529009E-3</v>
      </c>
      <c r="K71" s="14">
        <f t="shared" si="7"/>
        <v>0.97800107784017731</v>
      </c>
      <c r="L71" s="40"/>
      <c r="M71" s="1">
        <v>68</v>
      </c>
      <c r="N71" s="32" t="s">
        <v>234</v>
      </c>
      <c r="O71" s="11">
        <v>83141</v>
      </c>
      <c r="P71" s="13">
        <v>1.4708146391180944E-3</v>
      </c>
      <c r="Q71" s="14">
        <f t="shared" si="8"/>
        <v>0.96344335820853266</v>
      </c>
    </row>
    <row r="72" spans="1:17" x14ac:dyDescent="0.25">
      <c r="A72" s="1">
        <v>70</v>
      </c>
      <c r="B72" s="32" t="s">
        <v>60</v>
      </c>
      <c r="C72" s="12">
        <v>24856.38</v>
      </c>
      <c r="D72" s="13">
        <f t="shared" si="5"/>
        <v>5.4912047555347177E-4</v>
      </c>
      <c r="E72" s="14">
        <f t="shared" si="6"/>
        <v>0.9913169553525526</v>
      </c>
      <c r="F72" s="40"/>
      <c r="G72" s="1">
        <v>69</v>
      </c>
      <c r="H72" s="32" t="s">
        <v>93</v>
      </c>
      <c r="I72" s="11">
        <v>32639</v>
      </c>
      <c r="J72" s="13">
        <v>1.0326028157658217E-3</v>
      </c>
      <c r="K72" s="14">
        <f t="shared" si="7"/>
        <v>0.97903368065594309</v>
      </c>
      <c r="L72" s="40"/>
      <c r="M72" s="1">
        <v>69</v>
      </c>
      <c r="N72" s="32" t="s">
        <v>201</v>
      </c>
      <c r="O72" s="11">
        <v>76038</v>
      </c>
      <c r="P72" s="13">
        <v>1.3451582676328366E-3</v>
      </c>
      <c r="Q72" s="14">
        <f t="shared" si="8"/>
        <v>0.96478851647616548</v>
      </c>
    </row>
    <row r="73" spans="1:17" x14ac:dyDescent="0.25">
      <c r="A73" s="1">
        <v>71</v>
      </c>
      <c r="B73" s="32" t="s">
        <v>44</v>
      </c>
      <c r="C73" s="12">
        <v>24012.5</v>
      </c>
      <c r="D73" s="13">
        <f t="shared" si="5"/>
        <v>5.3047770508930672E-4</v>
      </c>
      <c r="E73" s="14">
        <f t="shared" si="6"/>
        <v>0.99184743305764189</v>
      </c>
      <c r="F73" s="40"/>
      <c r="G73" s="1">
        <v>70</v>
      </c>
      <c r="H73" s="32" t="s">
        <v>153</v>
      </c>
      <c r="I73" s="11">
        <v>32544</v>
      </c>
      <c r="J73" s="13">
        <v>1.0295972926953308E-3</v>
      </c>
      <c r="K73" s="14">
        <f t="shared" si="7"/>
        <v>0.98006327794863846</v>
      </c>
      <c r="L73" s="40"/>
      <c r="M73" s="1">
        <v>70</v>
      </c>
      <c r="N73" s="32" t="s">
        <v>187</v>
      </c>
      <c r="O73" s="11">
        <v>74800</v>
      </c>
      <c r="P73" s="13">
        <v>1.3232572979159918E-3</v>
      </c>
      <c r="Q73" s="14">
        <f t="shared" si="8"/>
        <v>0.96611177377408142</v>
      </c>
    </row>
    <row r="74" spans="1:17" x14ac:dyDescent="0.25">
      <c r="A74" s="1">
        <v>72</v>
      </c>
      <c r="B74" s="32" t="s">
        <v>127</v>
      </c>
      <c r="C74" s="12">
        <v>23020</v>
      </c>
      <c r="D74" s="13">
        <f t="shared" si="5"/>
        <v>5.0855166147447534E-4</v>
      </c>
      <c r="E74" s="14">
        <f t="shared" si="6"/>
        <v>0.99235598471911635</v>
      </c>
      <c r="F74" s="40"/>
      <c r="G74" s="1">
        <v>71</v>
      </c>
      <c r="H74" s="32" t="s">
        <v>52</v>
      </c>
      <c r="I74" s="11">
        <v>31696</v>
      </c>
      <c r="J74" s="13">
        <v>1.0027690446555804E-3</v>
      </c>
      <c r="K74" s="14">
        <f t="shared" si="7"/>
        <v>0.98106604699329403</v>
      </c>
      <c r="L74" s="40"/>
      <c r="M74" s="1">
        <v>71</v>
      </c>
      <c r="N74" s="32" t="s">
        <v>88</v>
      </c>
      <c r="O74" s="11">
        <v>70596.800000000003</v>
      </c>
      <c r="P74" s="13">
        <v>1.2489001445122419E-3</v>
      </c>
      <c r="Q74" s="14">
        <f t="shared" si="8"/>
        <v>0.96736067391859371</v>
      </c>
    </row>
    <row r="75" spans="1:17" x14ac:dyDescent="0.25">
      <c r="A75" s="1">
        <v>73</v>
      </c>
      <c r="B75" s="32" t="s">
        <v>80</v>
      </c>
      <c r="C75" s="12">
        <v>21655</v>
      </c>
      <c r="D75" s="13">
        <f t="shared" si="5"/>
        <v>4.7839644783795673E-4</v>
      </c>
      <c r="E75" s="14">
        <f t="shared" si="6"/>
        <v>0.99283438116695433</v>
      </c>
      <c r="F75" s="40"/>
      <c r="G75" s="1">
        <v>72</v>
      </c>
      <c r="H75" s="32" t="s">
        <v>91</v>
      </c>
      <c r="I75" s="11">
        <v>31302.5</v>
      </c>
      <c r="J75" s="13">
        <v>9.903198517267574E-4</v>
      </c>
      <c r="K75" s="14">
        <f t="shared" si="7"/>
        <v>0.98205636684502073</v>
      </c>
      <c r="L75" s="40"/>
      <c r="M75" s="1">
        <v>72</v>
      </c>
      <c r="N75" s="32" t="s">
        <v>196</v>
      </c>
      <c r="O75" s="11">
        <v>67103</v>
      </c>
      <c r="P75" s="13">
        <v>1.1870927067119891E-3</v>
      </c>
      <c r="Q75" s="14">
        <f t="shared" si="8"/>
        <v>0.96854776662530573</v>
      </c>
    </row>
    <row r="76" spans="1:17" x14ac:dyDescent="0.25">
      <c r="A76" s="1">
        <v>74</v>
      </c>
      <c r="B76" s="32" t="s">
        <v>55</v>
      </c>
      <c r="C76" s="12">
        <v>21160</v>
      </c>
      <c r="D76" s="13">
        <f t="shared" si="5"/>
        <v>4.6746104069504338E-4</v>
      </c>
      <c r="E76" s="14">
        <f t="shared" si="6"/>
        <v>0.99330184220764939</v>
      </c>
      <c r="F76" s="40"/>
      <c r="G76" s="1">
        <v>73</v>
      </c>
      <c r="H76" s="32" t="s">
        <v>148</v>
      </c>
      <c r="I76" s="11">
        <v>30384</v>
      </c>
      <c r="J76" s="13">
        <v>9.6126118919785317E-4</v>
      </c>
      <c r="K76" s="14">
        <f t="shared" si="7"/>
        <v>0.98301762803421855</v>
      </c>
      <c r="L76" s="40"/>
      <c r="M76" s="1">
        <v>73</v>
      </c>
      <c r="N76" s="32" t="s">
        <v>220</v>
      </c>
      <c r="O76" s="11">
        <v>64827</v>
      </c>
      <c r="P76" s="13">
        <v>1.1468288883957219E-3</v>
      </c>
      <c r="Q76" s="14">
        <f t="shared" si="8"/>
        <v>0.96969459551370141</v>
      </c>
    </row>
    <row r="77" spans="1:17" x14ac:dyDescent="0.25">
      <c r="A77" s="1">
        <v>75</v>
      </c>
      <c r="B77" s="32" t="s">
        <v>109</v>
      </c>
      <c r="C77" s="12">
        <v>20520</v>
      </c>
      <c r="D77" s="13">
        <f t="shared" si="5"/>
        <v>4.5332233246986249E-4</v>
      </c>
      <c r="E77" s="14">
        <f t="shared" si="6"/>
        <v>0.99375516454011925</v>
      </c>
      <c r="F77" s="40"/>
      <c r="G77" s="1">
        <v>74</v>
      </c>
      <c r="H77" s="12" t="s">
        <v>37</v>
      </c>
      <c r="I77" s="11">
        <v>29925</v>
      </c>
      <c r="J77" s="13">
        <v>9.4673976720463916E-4</v>
      </c>
      <c r="K77" s="14">
        <f t="shared" si="7"/>
        <v>0.98396436780142316</v>
      </c>
      <c r="L77" s="40"/>
      <c r="M77" s="1">
        <v>74</v>
      </c>
      <c r="N77" s="12" t="s">
        <v>225</v>
      </c>
      <c r="O77" s="11">
        <v>63666.75</v>
      </c>
      <c r="P77" s="13">
        <v>1.1263033632632749E-3</v>
      </c>
      <c r="Q77" s="14">
        <f t="shared" si="8"/>
        <v>0.97082089887696466</v>
      </c>
    </row>
    <row r="78" spans="1:17" x14ac:dyDescent="0.25">
      <c r="A78" s="1">
        <v>76</v>
      </c>
      <c r="B78" s="32" t="s">
        <v>63</v>
      </c>
      <c r="C78" s="12">
        <v>20450</v>
      </c>
      <c r="D78" s="13">
        <f t="shared" si="5"/>
        <v>4.517759112577333E-4</v>
      </c>
      <c r="E78" s="14">
        <f t="shared" si="6"/>
        <v>0.99420694045137703</v>
      </c>
      <c r="F78" s="40"/>
      <c r="G78" s="1">
        <v>75</v>
      </c>
      <c r="H78" s="32" t="s">
        <v>51</v>
      </c>
      <c r="I78" s="11">
        <v>27434</v>
      </c>
      <c r="J78" s="13">
        <v>8.6793178858787204E-4</v>
      </c>
      <c r="K78" s="14">
        <f t="shared" si="7"/>
        <v>0.98483229959001106</v>
      </c>
      <c r="L78" s="40"/>
      <c r="M78" s="1">
        <v>75</v>
      </c>
      <c r="N78" s="32" t="s">
        <v>46</v>
      </c>
      <c r="O78" s="11">
        <v>62750</v>
      </c>
      <c r="P78" s="13">
        <v>1.1100855005912898E-3</v>
      </c>
      <c r="Q78" s="14">
        <f t="shared" si="8"/>
        <v>0.97193098437755598</v>
      </c>
    </row>
    <row r="79" spans="1:17" x14ac:dyDescent="0.25">
      <c r="A79" s="1">
        <v>77</v>
      </c>
      <c r="B79" s="32" t="s">
        <v>64</v>
      </c>
      <c r="C79" s="12">
        <v>20400</v>
      </c>
      <c r="D79" s="13">
        <f t="shared" si="5"/>
        <v>4.5067132467764109E-4</v>
      </c>
      <c r="E79" s="14">
        <f t="shared" si="6"/>
        <v>0.99465761177605472</v>
      </c>
      <c r="F79" s="40"/>
      <c r="G79" s="1">
        <v>76</v>
      </c>
      <c r="H79" s="32" t="s">
        <v>69</v>
      </c>
      <c r="I79" s="11">
        <v>25880</v>
      </c>
      <c r="J79" s="13">
        <v>8.1876775857163116E-4</v>
      </c>
      <c r="K79" s="14">
        <f t="shared" si="7"/>
        <v>0.98565106734858265</v>
      </c>
      <c r="L79" s="40"/>
      <c r="M79" s="1">
        <v>76</v>
      </c>
      <c r="N79" s="32" t="s">
        <v>181</v>
      </c>
      <c r="O79" s="11">
        <v>61016.75</v>
      </c>
      <c r="P79" s="13">
        <v>1.0794232584574277E-3</v>
      </c>
      <c r="Q79" s="14">
        <f t="shared" si="8"/>
        <v>0.97301040763601343</v>
      </c>
    </row>
    <row r="80" spans="1:17" x14ac:dyDescent="0.25">
      <c r="A80" s="1">
        <v>78</v>
      </c>
      <c r="B80" s="32" t="s">
        <v>29</v>
      </c>
      <c r="C80" s="12">
        <v>18348</v>
      </c>
      <c r="D80" s="13">
        <f t="shared" si="5"/>
        <v>4.0533909143065483E-4</v>
      </c>
      <c r="E80" s="14">
        <f t="shared" si="6"/>
        <v>0.99506295086748542</v>
      </c>
      <c r="F80" s="40"/>
      <c r="G80" s="1">
        <v>77</v>
      </c>
      <c r="H80" s="32" t="s">
        <v>62</v>
      </c>
      <c r="I80" s="11">
        <v>24987.599999999999</v>
      </c>
      <c r="J80" s="13">
        <v>7.9053482395998798E-4</v>
      </c>
      <c r="K80" s="14">
        <f t="shared" si="7"/>
        <v>0.98644160217254262</v>
      </c>
      <c r="L80" s="40"/>
      <c r="M80" s="1">
        <v>77</v>
      </c>
      <c r="N80" s="12" t="s">
        <v>224</v>
      </c>
      <c r="O80" s="11">
        <v>58326.5</v>
      </c>
      <c r="P80" s="13">
        <v>1.031831106776699E-3</v>
      </c>
      <c r="Q80" s="14">
        <f t="shared" si="8"/>
        <v>0.97404223874279017</v>
      </c>
    </row>
    <row r="81" spans="1:17" x14ac:dyDescent="0.25">
      <c r="A81" s="1">
        <v>79</v>
      </c>
      <c r="B81" s="32" t="s">
        <v>34</v>
      </c>
      <c r="C81" s="12">
        <v>16096</v>
      </c>
      <c r="D81" s="13">
        <f t="shared" si="5"/>
        <v>3.5558851186329952E-4</v>
      </c>
      <c r="E81" s="14">
        <f t="shared" si="6"/>
        <v>0.99541853937934877</v>
      </c>
      <c r="F81" s="40"/>
      <c r="G81" s="1">
        <v>78</v>
      </c>
      <c r="H81" s="32" t="s">
        <v>49</v>
      </c>
      <c r="I81" s="11">
        <v>23390</v>
      </c>
      <c r="J81" s="13">
        <v>7.3999141703981648E-4</v>
      </c>
      <c r="K81" s="14">
        <f t="shared" si="7"/>
        <v>0.98718159358958246</v>
      </c>
      <c r="L81" s="40"/>
      <c r="M81" s="1">
        <v>78</v>
      </c>
      <c r="N81" s="32" t="s">
        <v>153</v>
      </c>
      <c r="O81" s="11">
        <v>56445</v>
      </c>
      <c r="P81" s="13">
        <v>9.9854623236454742E-4</v>
      </c>
      <c r="Q81" s="14">
        <f t="shared" si="8"/>
        <v>0.97504078497515467</v>
      </c>
    </row>
    <row r="82" spans="1:17" x14ac:dyDescent="0.25">
      <c r="A82" s="1">
        <v>80</v>
      </c>
      <c r="B82" s="32" t="s">
        <v>58</v>
      </c>
      <c r="C82" s="12">
        <v>15704</v>
      </c>
      <c r="D82" s="13">
        <f t="shared" si="5"/>
        <v>3.4692855307537622E-4</v>
      </c>
      <c r="E82" s="14">
        <f t="shared" si="6"/>
        <v>0.99576546793242415</v>
      </c>
      <c r="F82" s="40"/>
      <c r="G82" s="1">
        <v>79</v>
      </c>
      <c r="H82" s="12" t="s">
        <v>160</v>
      </c>
      <c r="I82" s="11">
        <v>23180</v>
      </c>
      <c r="J82" s="13">
        <v>7.3334762919978393E-4</v>
      </c>
      <c r="K82" s="14">
        <f t="shared" si="7"/>
        <v>0.98791494121878221</v>
      </c>
      <c r="L82" s="40"/>
      <c r="M82" s="1">
        <v>79</v>
      </c>
      <c r="N82" s="32" t="s">
        <v>131</v>
      </c>
      <c r="O82" s="11">
        <v>52525</v>
      </c>
      <c r="P82" s="13">
        <v>9.2919905846306774E-4</v>
      </c>
      <c r="Q82" s="14">
        <f t="shared" si="8"/>
        <v>0.97596998403361779</v>
      </c>
    </row>
    <row r="83" spans="1:17" x14ac:dyDescent="0.25">
      <c r="A83" s="1">
        <v>81</v>
      </c>
      <c r="B83" s="32" t="s">
        <v>124</v>
      </c>
      <c r="C83" s="12">
        <v>15311</v>
      </c>
      <c r="D83" s="13">
        <f t="shared" si="5"/>
        <v>3.382465025558511E-4</v>
      </c>
      <c r="E83" s="14">
        <f t="shared" si="6"/>
        <v>0.99610371443498003</v>
      </c>
      <c r="F83" s="40"/>
      <c r="G83" s="1">
        <v>80</v>
      </c>
      <c r="H83" s="32" t="s">
        <v>129</v>
      </c>
      <c r="I83" s="11">
        <v>23124</v>
      </c>
      <c r="J83" s="13">
        <v>7.3157595244244191E-4</v>
      </c>
      <c r="K83" s="14">
        <f t="shared" si="7"/>
        <v>0.98864651717122465</v>
      </c>
      <c r="L83" s="40"/>
      <c r="M83" s="1">
        <v>80</v>
      </c>
      <c r="N83" s="32" t="s">
        <v>203</v>
      </c>
      <c r="O83" s="11">
        <v>52224</v>
      </c>
      <c r="P83" s="13">
        <v>9.2387418618134691E-4</v>
      </c>
      <c r="Q83" s="14">
        <f t="shared" si="8"/>
        <v>0.97689385821979913</v>
      </c>
    </row>
    <row r="84" spans="1:17" x14ac:dyDescent="0.25">
      <c r="A84" s="1">
        <v>82</v>
      </c>
      <c r="B84" s="32" t="s">
        <v>125</v>
      </c>
      <c r="C84" s="12">
        <v>15180</v>
      </c>
      <c r="D84" s="13">
        <f t="shared" si="5"/>
        <v>3.3535248571600938E-4</v>
      </c>
      <c r="E84" s="14">
        <f t="shared" si="6"/>
        <v>0.99643906692069606</v>
      </c>
      <c r="F84" s="40"/>
      <c r="G84" s="1">
        <v>81</v>
      </c>
      <c r="H84" s="32" t="s">
        <v>172</v>
      </c>
      <c r="I84" s="11">
        <v>22410</v>
      </c>
      <c r="J84" s="13">
        <v>7.0898707378633122E-4</v>
      </c>
      <c r="K84" s="14">
        <f t="shared" si="7"/>
        <v>0.98935550424501095</v>
      </c>
      <c r="L84" s="40"/>
      <c r="M84" s="1">
        <v>81</v>
      </c>
      <c r="N84" s="12" t="s">
        <v>63</v>
      </c>
      <c r="O84" s="11">
        <v>52080</v>
      </c>
      <c r="P84" s="13">
        <v>9.213267389768028E-4</v>
      </c>
      <c r="Q84" s="14">
        <f t="shared" si="8"/>
        <v>0.97781518495877595</v>
      </c>
    </row>
    <row r="85" spans="1:17" x14ac:dyDescent="0.25">
      <c r="A85" s="1">
        <v>83</v>
      </c>
      <c r="B85" s="32" t="s">
        <v>66</v>
      </c>
      <c r="C85" s="12">
        <v>14641</v>
      </c>
      <c r="D85" s="13">
        <f t="shared" si="5"/>
        <v>3.2344504238261484E-4</v>
      </c>
      <c r="E85" s="14">
        <f t="shared" si="6"/>
        <v>0.99676251196307863</v>
      </c>
      <c r="F85" s="40"/>
      <c r="G85" s="1">
        <v>82</v>
      </c>
      <c r="H85" s="32" t="s">
        <v>133</v>
      </c>
      <c r="I85" s="11">
        <v>21765</v>
      </c>
      <c r="J85" s="13">
        <v>6.8858115399194556E-4</v>
      </c>
      <c r="K85" s="14">
        <f t="shared" si="7"/>
        <v>0.9900440853990029</v>
      </c>
      <c r="L85" s="40"/>
      <c r="M85" s="1">
        <v>82</v>
      </c>
      <c r="N85" s="32" t="s">
        <v>210</v>
      </c>
      <c r="O85" s="11">
        <v>50000</v>
      </c>
      <c r="P85" s="13">
        <v>8.8453027935560941E-4</v>
      </c>
      <c r="Q85" s="14">
        <f t="shared" si="8"/>
        <v>0.9786997152381316</v>
      </c>
    </row>
    <row r="86" spans="1:17" x14ac:dyDescent="0.25">
      <c r="A86" s="1">
        <v>84</v>
      </c>
      <c r="B86" s="32" t="s">
        <v>51</v>
      </c>
      <c r="C86" s="12">
        <v>13414</v>
      </c>
      <c r="D86" s="13">
        <f t="shared" si="5"/>
        <v>2.9633848770715086E-4</v>
      </c>
      <c r="E86" s="14">
        <f t="shared" si="6"/>
        <v>0.99705885045078579</v>
      </c>
      <c r="F86" s="40"/>
      <c r="G86" s="1">
        <v>83</v>
      </c>
      <c r="H86" s="32" t="s">
        <v>173</v>
      </c>
      <c r="I86" s="11">
        <v>21364</v>
      </c>
      <c r="J86" s="13">
        <v>6.7589468292597859E-4</v>
      </c>
      <c r="K86" s="14">
        <f t="shared" si="7"/>
        <v>0.99071998008192885</v>
      </c>
      <c r="L86" s="40"/>
      <c r="M86" s="1">
        <v>83</v>
      </c>
      <c r="N86" s="32" t="s">
        <v>105</v>
      </c>
      <c r="O86" s="11">
        <v>49358.5</v>
      </c>
      <c r="P86" s="13">
        <v>8.7318175587147696E-4</v>
      </c>
      <c r="Q86" s="14">
        <f t="shared" si="8"/>
        <v>0.97957289699400307</v>
      </c>
    </row>
    <row r="87" spans="1:17" x14ac:dyDescent="0.25">
      <c r="A87" s="1">
        <v>85</v>
      </c>
      <c r="B87" s="32" t="s">
        <v>122</v>
      </c>
      <c r="C87" s="12">
        <v>13356</v>
      </c>
      <c r="D87" s="13">
        <f t="shared" si="5"/>
        <v>2.9505716727424382E-4</v>
      </c>
      <c r="E87" s="14">
        <f t="shared" si="6"/>
        <v>0.99735390761806009</v>
      </c>
      <c r="F87" s="40"/>
      <c r="G87" s="1">
        <v>84</v>
      </c>
      <c r="H87" s="32" t="s">
        <v>27</v>
      </c>
      <c r="I87" s="11">
        <v>21276</v>
      </c>
      <c r="J87" s="13">
        <v>6.7311061945015543E-4</v>
      </c>
      <c r="K87" s="14">
        <f t="shared" si="7"/>
        <v>0.99139309070137904</v>
      </c>
      <c r="L87" s="40"/>
      <c r="M87" s="1">
        <v>84</v>
      </c>
      <c r="N87" s="32" t="s">
        <v>189</v>
      </c>
      <c r="O87" s="11">
        <v>49343.5</v>
      </c>
      <c r="P87" s="13">
        <v>8.7291639678767027E-4</v>
      </c>
      <c r="Q87" s="14">
        <f t="shared" si="8"/>
        <v>0.98044581339079073</v>
      </c>
    </row>
    <row r="88" spans="1:17" x14ac:dyDescent="0.25">
      <c r="A88" s="1">
        <v>86</v>
      </c>
      <c r="B88" s="32" t="s">
        <v>89</v>
      </c>
      <c r="C88" s="12">
        <v>13120</v>
      </c>
      <c r="D88" s="13">
        <f t="shared" si="5"/>
        <v>2.8984351861620838E-4</v>
      </c>
      <c r="E88" s="14">
        <f t="shared" si="6"/>
        <v>0.99764375113667625</v>
      </c>
      <c r="F88" s="40"/>
      <c r="G88" s="1">
        <v>85</v>
      </c>
      <c r="H88" s="32" t="s">
        <v>75</v>
      </c>
      <c r="I88" s="11">
        <v>20438.75</v>
      </c>
      <c r="J88" s="13">
        <v>6.4662247007364474E-4</v>
      </c>
      <c r="K88" s="14">
        <f t="shared" si="7"/>
        <v>0.99203971317145268</v>
      </c>
      <c r="L88" s="40"/>
      <c r="M88" s="1">
        <v>85</v>
      </c>
      <c r="N88" s="32" t="s">
        <v>194</v>
      </c>
      <c r="O88" s="11">
        <v>49308.125</v>
      </c>
      <c r="P88" s="13">
        <v>8.7229059161502613E-4</v>
      </c>
      <c r="Q88" s="14">
        <f t="shared" si="8"/>
        <v>0.98131810398240571</v>
      </c>
    </row>
    <row r="89" spans="1:17" x14ac:dyDescent="0.25">
      <c r="A89" s="1">
        <v>87</v>
      </c>
      <c r="B89" s="32" t="s">
        <v>126</v>
      </c>
      <c r="C89" s="12">
        <v>12840</v>
      </c>
      <c r="D89" s="13">
        <f t="shared" si="5"/>
        <v>2.8365783376769175E-4</v>
      </c>
      <c r="E89" s="14">
        <f t="shared" si="6"/>
        <v>0.99792740897044396</v>
      </c>
      <c r="F89" s="40"/>
      <c r="G89" s="1">
        <v>86</v>
      </c>
      <c r="H89" s="32" t="s">
        <v>151</v>
      </c>
      <c r="I89" s="11">
        <v>20000</v>
      </c>
      <c r="J89" s="13">
        <v>6.3274169905071958E-4</v>
      </c>
      <c r="K89" s="14">
        <f t="shared" si="7"/>
        <v>0.99267245487050337</v>
      </c>
      <c r="L89" s="40"/>
      <c r="M89" s="1">
        <v>86</v>
      </c>
      <c r="N89" s="32" t="s">
        <v>214</v>
      </c>
      <c r="O89" s="11">
        <v>46098</v>
      </c>
      <c r="P89" s="13">
        <v>8.1550153635469769E-4</v>
      </c>
      <c r="Q89" s="14">
        <f t="shared" si="8"/>
        <v>0.98213360551876039</v>
      </c>
    </row>
    <row r="90" spans="1:17" x14ac:dyDescent="0.25">
      <c r="A90" s="1">
        <v>88</v>
      </c>
      <c r="B90" s="32" t="s">
        <v>96</v>
      </c>
      <c r="C90" s="12">
        <v>12150</v>
      </c>
      <c r="D90" s="13">
        <f t="shared" si="5"/>
        <v>2.6841453896241855E-4</v>
      </c>
      <c r="E90" s="14">
        <f t="shared" si="6"/>
        <v>0.99819582350940639</v>
      </c>
      <c r="F90" s="40"/>
      <c r="G90" s="1">
        <v>87</v>
      </c>
      <c r="H90" s="32" t="s">
        <v>142</v>
      </c>
      <c r="I90" s="11">
        <v>18414</v>
      </c>
      <c r="J90" s="13">
        <v>5.8256528231599746E-4</v>
      </c>
      <c r="K90" s="14">
        <f t="shared" si="7"/>
        <v>0.99325502015281941</v>
      </c>
      <c r="L90" s="40"/>
      <c r="M90" s="1">
        <v>87</v>
      </c>
      <c r="N90" s="12" t="s">
        <v>209</v>
      </c>
      <c r="O90" s="11">
        <v>45244.350000000006</v>
      </c>
      <c r="P90" s="13">
        <v>8.0039995089525948E-4</v>
      </c>
      <c r="Q90" s="14">
        <f t="shared" si="8"/>
        <v>0.9829340054696557</v>
      </c>
    </row>
    <row r="91" spans="1:17" x14ac:dyDescent="0.25">
      <c r="A91" s="1">
        <v>89</v>
      </c>
      <c r="B91" s="32" t="s">
        <v>61</v>
      </c>
      <c r="C91" s="12">
        <v>11500</v>
      </c>
      <c r="D91" s="13">
        <f t="shared" si="5"/>
        <v>2.5405491342121923E-4</v>
      </c>
      <c r="E91" s="14">
        <f t="shared" si="6"/>
        <v>0.99844987842282762</v>
      </c>
      <c r="F91" s="40"/>
      <c r="G91" s="1">
        <v>88</v>
      </c>
      <c r="H91" s="32" t="s">
        <v>64</v>
      </c>
      <c r="I91" s="11">
        <v>17068</v>
      </c>
      <c r="J91" s="13">
        <v>5.3998176596988412E-4</v>
      </c>
      <c r="K91" s="14">
        <f t="shared" si="7"/>
        <v>0.99379500191878933</v>
      </c>
      <c r="L91" s="40"/>
      <c r="M91" s="1">
        <v>88</v>
      </c>
      <c r="N91" s="32" t="s">
        <v>188</v>
      </c>
      <c r="O91" s="11">
        <v>43466.5</v>
      </c>
      <c r="P91" s="13">
        <v>7.6894870775221196E-4</v>
      </c>
      <c r="Q91" s="14">
        <f t="shared" si="8"/>
        <v>0.98370295417740794</v>
      </c>
    </row>
    <row r="92" spans="1:17" x14ac:dyDescent="0.25">
      <c r="A92" s="1">
        <v>90</v>
      </c>
      <c r="B92" s="32" t="s">
        <v>102</v>
      </c>
      <c r="C92" s="12">
        <v>11322</v>
      </c>
      <c r="D92" s="13">
        <f t="shared" si="5"/>
        <v>2.5012258519609078E-4</v>
      </c>
      <c r="E92" s="14">
        <f t="shared" si="6"/>
        <v>0.9987000010080237</v>
      </c>
      <c r="F92" s="40"/>
      <c r="G92" s="1">
        <v>89</v>
      </c>
      <c r="H92" s="32" t="s">
        <v>170</v>
      </c>
      <c r="I92" s="11">
        <v>16825.325000000001</v>
      </c>
      <c r="J92" s="13">
        <v>5.323042363790274E-4</v>
      </c>
      <c r="K92" s="14">
        <f t="shared" si="7"/>
        <v>0.9943273061551684</v>
      </c>
      <c r="L92" s="40"/>
      <c r="M92" s="1">
        <v>89</v>
      </c>
      <c r="N92" s="32" t="s">
        <v>56</v>
      </c>
      <c r="O92" s="11">
        <v>42400</v>
      </c>
      <c r="P92" s="13">
        <v>7.5008167689355682E-4</v>
      </c>
      <c r="Q92" s="14">
        <f t="shared" si="8"/>
        <v>0.98445303585430155</v>
      </c>
    </row>
    <row r="93" spans="1:17" x14ac:dyDescent="0.25">
      <c r="A93" s="1">
        <v>91</v>
      </c>
      <c r="B93" s="32" t="s">
        <v>123</v>
      </c>
      <c r="C93" s="12">
        <v>9776</v>
      </c>
      <c r="D93" s="13">
        <f t="shared" si="5"/>
        <v>2.1596876813963819E-4</v>
      </c>
      <c r="E93" s="14">
        <f t="shared" si="6"/>
        <v>0.99891596977616337</v>
      </c>
      <c r="F93" s="40"/>
      <c r="G93" s="1">
        <v>90</v>
      </c>
      <c r="H93" s="32" t="s">
        <v>175</v>
      </c>
      <c r="I93" s="11">
        <v>15540</v>
      </c>
      <c r="J93" s="13">
        <v>4.9164030016240914E-4</v>
      </c>
      <c r="K93" s="14">
        <f t="shared" si="7"/>
        <v>0.99481894645533075</v>
      </c>
      <c r="L93" s="40"/>
      <c r="M93" s="1">
        <v>90</v>
      </c>
      <c r="N93" s="12" t="s">
        <v>226</v>
      </c>
      <c r="O93" s="11">
        <v>39459.15</v>
      </c>
      <c r="P93" s="13">
        <v>6.9805625945269789E-4</v>
      </c>
      <c r="Q93" s="14">
        <f t="shared" si="8"/>
        <v>0.98515109211375429</v>
      </c>
    </row>
    <row r="94" spans="1:17" x14ac:dyDescent="0.25">
      <c r="A94" s="1">
        <v>92</v>
      </c>
      <c r="B94" s="32" t="s">
        <v>107</v>
      </c>
      <c r="C94" s="12">
        <v>9675</v>
      </c>
      <c r="D94" s="13">
        <f t="shared" si="5"/>
        <v>2.1373750324785184E-4</v>
      </c>
      <c r="E94" s="14">
        <f t="shared" si="6"/>
        <v>0.99912970727941119</v>
      </c>
      <c r="F94" s="40"/>
      <c r="G94" s="1">
        <v>91</v>
      </c>
      <c r="H94" s="32" t="s">
        <v>89</v>
      </c>
      <c r="I94" s="11">
        <v>15254</v>
      </c>
      <c r="J94" s="13">
        <v>4.8259209386598378E-4</v>
      </c>
      <c r="K94" s="14">
        <f t="shared" si="7"/>
        <v>0.99530153854919678</v>
      </c>
      <c r="L94" s="40"/>
      <c r="M94" s="1">
        <v>91</v>
      </c>
      <c r="N94" s="32" t="s">
        <v>178</v>
      </c>
      <c r="O94" s="11">
        <v>39156.5</v>
      </c>
      <c r="P94" s="13">
        <v>6.9270219767175842E-4</v>
      </c>
      <c r="Q94" s="14">
        <f t="shared" si="8"/>
        <v>0.9858437943114261</v>
      </c>
    </row>
    <row r="95" spans="1:17" x14ac:dyDescent="0.25">
      <c r="A95" s="1">
        <v>93</v>
      </c>
      <c r="B95" s="32" t="s">
        <v>65</v>
      </c>
      <c r="C95" s="12">
        <v>8618.5</v>
      </c>
      <c r="D95" s="13">
        <f t="shared" si="5"/>
        <v>1.9039758881050242E-4</v>
      </c>
      <c r="E95" s="14">
        <f t="shared" si="6"/>
        <v>0.99932010486822165</v>
      </c>
      <c r="F95" s="40"/>
      <c r="G95" s="1">
        <v>92</v>
      </c>
      <c r="H95" s="32" t="s">
        <v>135</v>
      </c>
      <c r="I95" s="11">
        <v>15000</v>
      </c>
      <c r="J95" s="13">
        <v>4.7455627428803966E-4</v>
      </c>
      <c r="K95" s="14">
        <f t="shared" si="7"/>
        <v>0.99577609482348484</v>
      </c>
      <c r="L95" s="40"/>
      <c r="M95" s="1">
        <v>92</v>
      </c>
      <c r="N95" s="12" t="s">
        <v>230</v>
      </c>
      <c r="O95" s="11">
        <v>38497.5</v>
      </c>
      <c r="P95" s="13">
        <v>6.810440885898515E-4</v>
      </c>
      <c r="Q95" s="14">
        <f t="shared" si="8"/>
        <v>0.98652483840001592</v>
      </c>
    </row>
    <row r="96" spans="1:17" x14ac:dyDescent="0.25">
      <c r="A96" s="1">
        <v>94</v>
      </c>
      <c r="B96" s="32" t="s">
        <v>72</v>
      </c>
      <c r="C96" s="12">
        <v>7125</v>
      </c>
      <c r="D96" s="13">
        <f t="shared" si="5"/>
        <v>1.5740358766314668E-4</v>
      </c>
      <c r="E96" s="14">
        <f t="shared" si="6"/>
        <v>0.99947750845588479</v>
      </c>
      <c r="F96" s="40"/>
      <c r="G96" s="1">
        <v>93</v>
      </c>
      <c r="H96" s="32" t="s">
        <v>165</v>
      </c>
      <c r="I96" s="11">
        <v>14950</v>
      </c>
      <c r="J96" s="13">
        <v>4.7297442004041285E-4</v>
      </c>
      <c r="K96" s="14">
        <f t="shared" si="7"/>
        <v>0.9962490692435253</v>
      </c>
      <c r="L96" s="40"/>
      <c r="M96" s="1">
        <v>93</v>
      </c>
      <c r="N96" s="32" t="s">
        <v>92</v>
      </c>
      <c r="O96" s="11">
        <v>38000</v>
      </c>
      <c r="P96" s="13">
        <v>6.7224301231026315E-4</v>
      </c>
      <c r="Q96" s="14">
        <f t="shared" si="8"/>
        <v>0.98719708141232621</v>
      </c>
    </row>
    <row r="97" spans="1:17" x14ac:dyDescent="0.25">
      <c r="A97" s="1">
        <v>95</v>
      </c>
      <c r="B97" s="32" t="s">
        <v>104</v>
      </c>
      <c r="C97" s="12">
        <v>7000</v>
      </c>
      <c r="D97" s="13">
        <f t="shared" si="5"/>
        <v>1.5464212121291606E-4</v>
      </c>
      <c r="E97" s="14">
        <f t="shared" si="6"/>
        <v>0.99963215057709776</v>
      </c>
      <c r="F97" s="40"/>
      <c r="G97" s="1">
        <v>94</v>
      </c>
      <c r="H97" s="32" t="s">
        <v>154</v>
      </c>
      <c r="I97" s="11">
        <v>14880</v>
      </c>
      <c r="J97" s="13">
        <v>4.7075982409373537E-4</v>
      </c>
      <c r="K97" s="14">
        <f t="shared" si="7"/>
        <v>0.99671982906761902</v>
      </c>
      <c r="L97" s="40"/>
      <c r="M97" s="1">
        <v>94</v>
      </c>
      <c r="N97" s="32" t="s">
        <v>231</v>
      </c>
      <c r="O97" s="11">
        <v>36040</v>
      </c>
      <c r="P97" s="13">
        <v>6.3756942535952326E-4</v>
      </c>
      <c r="Q97" s="14">
        <f t="shared" si="8"/>
        <v>0.98783465083768573</v>
      </c>
    </row>
    <row r="98" spans="1:17" x14ac:dyDescent="0.25">
      <c r="A98" s="1">
        <v>96</v>
      </c>
      <c r="B98" s="32" t="s">
        <v>120</v>
      </c>
      <c r="C98" s="12">
        <v>6842</v>
      </c>
      <c r="D98" s="13">
        <f t="shared" si="5"/>
        <v>1.5115162761982452E-4</v>
      </c>
      <c r="E98" s="14">
        <f t="shared" si="6"/>
        <v>0.99978330220471756</v>
      </c>
      <c r="F98" s="40"/>
      <c r="G98" s="1">
        <v>95</v>
      </c>
      <c r="H98" s="32" t="s">
        <v>134</v>
      </c>
      <c r="I98" s="11">
        <v>13774.5</v>
      </c>
      <c r="J98" s="13">
        <v>4.3578502667870683E-4</v>
      </c>
      <c r="K98" s="14">
        <f t="shared" si="7"/>
        <v>0.99715561409429776</v>
      </c>
      <c r="L98" s="40"/>
      <c r="M98" s="1">
        <v>95</v>
      </c>
      <c r="N98" s="32" t="s">
        <v>218</v>
      </c>
      <c r="O98" s="11">
        <v>35221.75</v>
      </c>
      <c r="P98" s="13">
        <v>6.2309408733786874E-4</v>
      </c>
      <c r="Q98" s="14">
        <f t="shared" si="8"/>
        <v>0.98845774492502358</v>
      </c>
    </row>
    <row r="99" spans="1:17" x14ac:dyDescent="0.25">
      <c r="A99" s="1">
        <v>97</v>
      </c>
      <c r="B99" s="32" t="s">
        <v>116</v>
      </c>
      <c r="C99" s="12">
        <v>6650</v>
      </c>
      <c r="D99" s="13">
        <f t="shared" si="5"/>
        <v>1.4691001515227024E-4</v>
      </c>
      <c r="E99" s="14">
        <f t="shared" si="6"/>
        <v>0.99993021221986989</v>
      </c>
      <c r="F99" s="40"/>
      <c r="G99" s="1">
        <v>96</v>
      </c>
      <c r="H99" s="12" t="s">
        <v>66</v>
      </c>
      <c r="I99" s="11">
        <v>13750</v>
      </c>
      <c r="J99" s="13">
        <v>4.350099180973697E-4</v>
      </c>
      <c r="K99" s="14">
        <f t="shared" si="7"/>
        <v>0.99759062401239518</v>
      </c>
      <c r="L99" s="40"/>
      <c r="M99" s="1">
        <v>96</v>
      </c>
      <c r="N99" s="32" t="s">
        <v>213</v>
      </c>
      <c r="O99" s="11">
        <v>34955</v>
      </c>
      <c r="P99" s="13">
        <v>6.1837511829750656E-4</v>
      </c>
      <c r="Q99" s="14">
        <f t="shared" si="8"/>
        <v>0.98907612004332113</v>
      </c>
    </row>
    <row r="100" spans="1:17" x14ac:dyDescent="0.25">
      <c r="A100" s="1">
        <v>98</v>
      </c>
      <c r="B100" s="32" t="s">
        <v>121</v>
      </c>
      <c r="C100" s="12">
        <v>3159</v>
      </c>
      <c r="D100" s="13">
        <f t="shared" si="5"/>
        <v>6.9787780130228823E-5</v>
      </c>
      <c r="E100" s="14">
        <f t="shared" si="6"/>
        <v>1.0000000000000002</v>
      </c>
      <c r="F100" s="40"/>
      <c r="G100" s="1">
        <v>97</v>
      </c>
      <c r="H100" s="32" t="s">
        <v>139</v>
      </c>
      <c r="I100" s="11">
        <v>11465.5</v>
      </c>
      <c r="J100" s="13">
        <v>3.6273499752330124E-4</v>
      </c>
      <c r="K100" s="14">
        <f t="shared" si="7"/>
        <v>0.99795335900991844</v>
      </c>
      <c r="L100" s="40"/>
      <c r="M100" s="1">
        <v>97</v>
      </c>
      <c r="N100" s="32" t="s">
        <v>191</v>
      </c>
      <c r="O100" s="11">
        <v>33374</v>
      </c>
      <c r="P100" s="13">
        <v>5.904062708642822E-4</v>
      </c>
      <c r="Q100" s="14">
        <f t="shared" si="8"/>
        <v>0.98966652631418539</v>
      </c>
    </row>
    <row r="101" spans="1:17" x14ac:dyDescent="0.25">
      <c r="D101" s="1"/>
      <c r="E101" s="1"/>
      <c r="F101" s="40"/>
      <c r="G101" s="1">
        <v>98</v>
      </c>
      <c r="H101" s="32" t="s">
        <v>176</v>
      </c>
      <c r="I101" s="11">
        <v>11033.4</v>
      </c>
      <c r="J101" s="13">
        <v>3.4906461311531042E-4</v>
      </c>
      <c r="K101" s="14">
        <f t="shared" si="7"/>
        <v>0.99830242362303379</v>
      </c>
      <c r="L101" s="40"/>
      <c r="M101" s="1">
        <v>98</v>
      </c>
      <c r="N101" s="32" t="s">
        <v>125</v>
      </c>
      <c r="O101" s="11">
        <v>33335</v>
      </c>
      <c r="P101" s="13">
        <v>5.8971633724638479E-4</v>
      </c>
      <c r="Q101" s="14">
        <f t="shared" si="8"/>
        <v>0.99025624265143175</v>
      </c>
    </row>
    <row r="102" spans="1:17" x14ac:dyDescent="0.25">
      <c r="D102" s="1"/>
      <c r="E102" s="1"/>
      <c r="F102" s="1"/>
      <c r="G102" s="1">
        <v>99</v>
      </c>
      <c r="H102" s="32" t="s">
        <v>164</v>
      </c>
      <c r="I102" s="11">
        <v>9322.5</v>
      </c>
      <c r="J102" s="13">
        <v>2.9493672447001668E-4</v>
      </c>
      <c r="K102" s="14">
        <f t="shared" si="7"/>
        <v>0.99859736034750379</v>
      </c>
      <c r="L102" s="40"/>
      <c r="M102" s="1">
        <v>99</v>
      </c>
      <c r="N102" s="32" t="s">
        <v>148</v>
      </c>
      <c r="O102" s="11">
        <v>32457.5</v>
      </c>
      <c r="P102" s="13">
        <v>5.7419283084369382E-4</v>
      </c>
      <c r="Q102" s="14">
        <f t="shared" si="8"/>
        <v>0.99083043548227545</v>
      </c>
    </row>
    <row r="103" spans="1:17" x14ac:dyDescent="0.25">
      <c r="D103" s="1"/>
      <c r="E103" s="1"/>
      <c r="F103" s="1"/>
      <c r="G103" s="1">
        <v>100</v>
      </c>
      <c r="H103" s="32" t="s">
        <v>131</v>
      </c>
      <c r="I103" s="11">
        <v>9280</v>
      </c>
      <c r="J103" s="13">
        <v>2.9359214835953388E-4</v>
      </c>
      <c r="K103" s="14">
        <f t="shared" si="7"/>
        <v>0.99889095249586335</v>
      </c>
      <c r="L103" s="40"/>
      <c r="M103" s="1">
        <v>100</v>
      </c>
      <c r="N103" s="32" t="s">
        <v>151</v>
      </c>
      <c r="O103" s="11">
        <v>30000</v>
      </c>
      <c r="P103" s="13">
        <v>5.3071816761336569E-4</v>
      </c>
      <c r="Q103" s="14">
        <f t="shared" si="8"/>
        <v>0.99136115364988886</v>
      </c>
    </row>
    <row r="104" spans="1:17" x14ac:dyDescent="0.25">
      <c r="D104" s="1"/>
      <c r="E104" s="1"/>
      <c r="F104" s="1"/>
      <c r="G104" s="1">
        <v>101</v>
      </c>
      <c r="H104" s="32" t="s">
        <v>28</v>
      </c>
      <c r="I104" s="11">
        <v>7452</v>
      </c>
      <c r="J104" s="13">
        <v>2.3575955706629811E-4</v>
      </c>
      <c r="K104" s="14">
        <f t="shared" si="7"/>
        <v>0.99912671205292969</v>
      </c>
      <c r="L104" s="40"/>
      <c r="M104" s="1">
        <v>101</v>
      </c>
      <c r="N104" s="32" t="s">
        <v>183</v>
      </c>
      <c r="O104" s="11">
        <v>29000</v>
      </c>
      <c r="P104" s="13">
        <v>5.1302756202625344E-4</v>
      </c>
      <c r="Q104" s="14">
        <f t="shared" si="8"/>
        <v>0.99187418121191506</v>
      </c>
    </row>
    <row r="105" spans="1:17" x14ac:dyDescent="0.25">
      <c r="D105" s="1"/>
      <c r="E105" s="1"/>
      <c r="F105" s="1"/>
      <c r="G105" s="1">
        <v>102</v>
      </c>
      <c r="H105" s="32" t="s">
        <v>158</v>
      </c>
      <c r="I105" s="11">
        <v>7272</v>
      </c>
      <c r="J105" s="13">
        <v>2.3006488177484163E-4</v>
      </c>
      <c r="K105" s="14">
        <f t="shared" si="7"/>
        <v>0.99935677693470448</v>
      </c>
      <c r="L105" s="40"/>
      <c r="M105" s="1">
        <v>102</v>
      </c>
      <c r="N105" s="32" t="s">
        <v>228</v>
      </c>
      <c r="O105" s="11">
        <v>27842.5</v>
      </c>
      <c r="P105" s="13">
        <v>4.9255068605917108E-4</v>
      </c>
      <c r="Q105" s="14">
        <f t="shared" si="8"/>
        <v>0.9923667318979742</v>
      </c>
    </row>
    <row r="106" spans="1:17" x14ac:dyDescent="0.25">
      <c r="D106" s="1"/>
      <c r="E106" s="1"/>
      <c r="F106" s="1"/>
      <c r="G106" s="1">
        <v>103</v>
      </c>
      <c r="H106" s="32" t="s">
        <v>144</v>
      </c>
      <c r="I106" s="11">
        <v>6495.3</v>
      </c>
      <c r="J106" s="13">
        <v>2.0549235789220694E-4</v>
      </c>
      <c r="K106" s="14">
        <f t="shared" si="7"/>
        <v>0.99956226929259673</v>
      </c>
      <c r="L106" s="40"/>
      <c r="M106" s="1">
        <v>103</v>
      </c>
      <c r="N106" s="12" t="s">
        <v>37</v>
      </c>
      <c r="O106" s="11">
        <v>27000</v>
      </c>
      <c r="P106" s="13">
        <v>4.776463508520291E-4</v>
      </c>
      <c r="Q106" s="14">
        <f t="shared" si="8"/>
        <v>0.99284437824882621</v>
      </c>
    </row>
    <row r="107" spans="1:17" x14ac:dyDescent="0.25">
      <c r="D107" s="1"/>
      <c r="E107" s="1"/>
      <c r="F107" s="1"/>
      <c r="G107" s="1">
        <v>104</v>
      </c>
      <c r="H107" s="12" t="s">
        <v>55</v>
      </c>
      <c r="I107" s="11">
        <v>5720</v>
      </c>
      <c r="J107" s="13">
        <v>1.8096412592850581E-4</v>
      </c>
      <c r="K107" s="14">
        <f t="shared" si="7"/>
        <v>0.99974323341852522</v>
      </c>
      <c r="L107" s="40"/>
      <c r="M107" s="1">
        <v>104</v>
      </c>
      <c r="N107" s="32" t="s">
        <v>79</v>
      </c>
      <c r="O107" s="11">
        <v>26617.5</v>
      </c>
      <c r="P107" s="13">
        <v>4.7087969421495869E-4</v>
      </c>
      <c r="Q107" s="14">
        <f t="shared" si="8"/>
        <v>0.99331525794304121</v>
      </c>
    </row>
    <row r="108" spans="1:17" x14ac:dyDescent="0.25">
      <c r="D108" s="1"/>
      <c r="E108" s="1"/>
      <c r="F108" s="1"/>
      <c r="G108" s="1">
        <v>105</v>
      </c>
      <c r="H108" s="32" t="s">
        <v>137</v>
      </c>
      <c r="I108" s="11">
        <v>5000</v>
      </c>
      <c r="J108" s="13">
        <v>1.5818542476267989E-4</v>
      </c>
      <c r="K108" s="14">
        <f t="shared" si="7"/>
        <v>0.99990141884328787</v>
      </c>
      <c r="L108" s="40"/>
      <c r="M108" s="1">
        <v>105</v>
      </c>
      <c r="N108" s="32" t="s">
        <v>67</v>
      </c>
      <c r="O108" s="11">
        <v>26070</v>
      </c>
      <c r="P108" s="13">
        <v>4.6119408765601477E-4</v>
      </c>
      <c r="Q108" s="14">
        <f t="shared" si="8"/>
        <v>0.9937764520306972</v>
      </c>
    </row>
    <row r="109" spans="1:17" x14ac:dyDescent="0.25">
      <c r="D109" s="1"/>
      <c r="E109" s="1"/>
      <c r="F109" s="1"/>
      <c r="G109" s="1">
        <v>106</v>
      </c>
      <c r="H109" s="32" t="s">
        <v>141</v>
      </c>
      <c r="I109" s="11">
        <v>2856</v>
      </c>
      <c r="J109" s="13">
        <v>9.0355514624442749E-5</v>
      </c>
      <c r="K109" s="14">
        <f t="shared" si="7"/>
        <v>0.99999177435791231</v>
      </c>
      <c r="L109" s="40"/>
      <c r="M109" s="1">
        <v>106</v>
      </c>
      <c r="N109" s="32" t="s">
        <v>202</v>
      </c>
      <c r="O109" s="11">
        <v>25894</v>
      </c>
      <c r="P109" s="13">
        <v>4.58080541072683E-4</v>
      </c>
      <c r="Q109" s="14">
        <f t="shared" si="8"/>
        <v>0.99423453257176986</v>
      </c>
    </row>
    <row r="110" spans="1:17" x14ac:dyDescent="0.25">
      <c r="D110" s="1"/>
      <c r="E110" s="1"/>
      <c r="F110" s="1"/>
      <c r="G110" s="1">
        <v>107</v>
      </c>
      <c r="H110" s="32" t="s">
        <v>162</v>
      </c>
      <c r="I110" s="11">
        <v>260</v>
      </c>
      <c r="J110" s="13">
        <v>8.2256420876593545E-6</v>
      </c>
      <c r="K110" s="14">
        <f t="shared" si="7"/>
        <v>1</v>
      </c>
      <c r="L110" s="40"/>
      <c r="M110" s="1">
        <v>107</v>
      </c>
      <c r="N110" s="32" t="s">
        <v>176</v>
      </c>
      <c r="O110" s="11">
        <v>25312</v>
      </c>
      <c r="P110" s="13">
        <v>4.477846086209837E-4</v>
      </c>
      <c r="Q110" s="14">
        <f t="shared" si="8"/>
        <v>0.9946823171803908</v>
      </c>
    </row>
    <row r="111" spans="1:17" x14ac:dyDescent="0.25">
      <c r="D111" s="1"/>
      <c r="E111" s="1"/>
      <c r="F111" s="1"/>
      <c r="I111" s="1"/>
      <c r="M111" s="1">
        <v>108</v>
      </c>
      <c r="N111" s="32" t="s">
        <v>137</v>
      </c>
      <c r="O111" s="11">
        <v>24902.5</v>
      </c>
      <c r="P111" s="13">
        <v>4.4054030563306129E-4</v>
      </c>
      <c r="Q111" s="14">
        <f t="shared" si="8"/>
        <v>0.9951228574860238</v>
      </c>
    </row>
    <row r="112" spans="1:17" x14ac:dyDescent="0.25">
      <c r="D112" s="1"/>
      <c r="E112" s="1"/>
      <c r="F112" s="1"/>
      <c r="I112" s="1"/>
      <c r="M112" s="1">
        <v>109</v>
      </c>
      <c r="N112" s="32" t="s">
        <v>197</v>
      </c>
      <c r="O112" s="11">
        <v>24661.8</v>
      </c>
      <c r="P112" s="13">
        <v>4.3628217686824333E-4</v>
      </c>
      <c r="Q112" s="14">
        <f t="shared" si="8"/>
        <v>0.995559139662892</v>
      </c>
    </row>
    <row r="113" spans="4:17" x14ac:dyDescent="0.25">
      <c r="D113" s="1"/>
      <c r="E113" s="1"/>
      <c r="F113" s="1"/>
      <c r="I113" s="1"/>
      <c r="M113" s="1">
        <v>110</v>
      </c>
      <c r="N113" s="12" t="s">
        <v>232</v>
      </c>
      <c r="O113" s="11">
        <v>21751.5</v>
      </c>
      <c r="P113" s="13">
        <v>3.8479720742807074E-4</v>
      </c>
      <c r="Q113" s="14">
        <f t="shared" si="8"/>
        <v>0.99594393687032012</v>
      </c>
    </row>
    <row r="114" spans="4:17" x14ac:dyDescent="0.25">
      <c r="D114" s="1"/>
      <c r="E114" s="1"/>
      <c r="F114" s="1"/>
      <c r="I114" s="1"/>
      <c r="M114" s="1">
        <v>111</v>
      </c>
      <c r="N114" s="32" t="s">
        <v>62</v>
      </c>
      <c r="O114" s="11">
        <v>20053</v>
      </c>
      <c r="P114" s="13">
        <v>3.5474971383836072E-4</v>
      </c>
      <c r="Q114" s="14">
        <f t="shared" si="8"/>
        <v>0.99629868658415843</v>
      </c>
    </row>
    <row r="115" spans="4:17" x14ac:dyDescent="0.25">
      <c r="D115" s="1"/>
      <c r="E115" s="1"/>
      <c r="F115" s="1"/>
      <c r="I115" s="1"/>
      <c r="M115" s="1">
        <v>112</v>
      </c>
      <c r="N115" s="12" t="s">
        <v>91</v>
      </c>
      <c r="O115" s="11">
        <v>19978.5</v>
      </c>
      <c r="P115" s="13">
        <v>3.5343176372212083E-4</v>
      </c>
      <c r="Q115" s="14">
        <f t="shared" si="8"/>
        <v>0.99665211834788059</v>
      </c>
    </row>
    <row r="116" spans="4:17" x14ac:dyDescent="0.25">
      <c r="D116" s="1"/>
      <c r="E116" s="1"/>
      <c r="F116" s="1"/>
      <c r="I116" s="1"/>
      <c r="M116" s="1">
        <v>113</v>
      </c>
      <c r="N116" s="32" t="s">
        <v>114</v>
      </c>
      <c r="O116" s="11">
        <v>19058.5</v>
      </c>
      <c r="P116" s="13">
        <v>3.3715640658197763E-4</v>
      </c>
      <c r="Q116" s="14">
        <f t="shared" si="8"/>
        <v>0.99698927475446253</v>
      </c>
    </row>
    <row r="117" spans="4:17" x14ac:dyDescent="0.25">
      <c r="D117" s="1"/>
      <c r="E117" s="1"/>
      <c r="F117" s="1"/>
      <c r="I117" s="1"/>
      <c r="M117" s="1">
        <v>114</v>
      </c>
      <c r="N117" s="32" t="s">
        <v>74</v>
      </c>
      <c r="O117" s="11">
        <v>18459</v>
      </c>
      <c r="P117" s="13">
        <v>3.2655088853250386E-4</v>
      </c>
      <c r="Q117" s="14">
        <f t="shared" si="8"/>
        <v>0.99731582564299504</v>
      </c>
    </row>
    <row r="118" spans="4:17" x14ac:dyDescent="0.25">
      <c r="D118" s="1"/>
      <c r="E118" s="1"/>
      <c r="F118" s="1"/>
      <c r="I118" s="1"/>
      <c r="M118" s="1">
        <v>115</v>
      </c>
      <c r="N118" s="32" t="s">
        <v>136</v>
      </c>
      <c r="O118" s="11">
        <v>18096</v>
      </c>
      <c r="P118" s="13">
        <v>3.2012919870438216E-4</v>
      </c>
      <c r="Q118" s="14">
        <f t="shared" si="8"/>
        <v>0.99763595484169942</v>
      </c>
    </row>
    <row r="119" spans="4:17" x14ac:dyDescent="0.25">
      <c r="D119" s="1"/>
      <c r="E119" s="1"/>
      <c r="F119" s="1"/>
      <c r="I119" s="1"/>
      <c r="M119" s="1">
        <v>116</v>
      </c>
      <c r="N119" s="12" t="s">
        <v>186</v>
      </c>
      <c r="O119" s="11">
        <v>16960</v>
      </c>
      <c r="P119" s="13">
        <v>3.0003267075742274E-4</v>
      </c>
      <c r="Q119" s="14">
        <f t="shared" si="8"/>
        <v>0.99793598751245682</v>
      </c>
    </row>
    <row r="120" spans="4:17" x14ac:dyDescent="0.25">
      <c r="D120" s="1"/>
      <c r="E120" s="1"/>
      <c r="F120" s="1"/>
      <c r="I120" s="1"/>
      <c r="M120" s="1">
        <v>117</v>
      </c>
      <c r="N120" s="32" t="s">
        <v>212</v>
      </c>
      <c r="O120" s="11">
        <v>16100</v>
      </c>
      <c r="P120" s="13">
        <v>2.8481874995250623E-4</v>
      </c>
      <c r="Q120" s="14">
        <f t="shared" si="8"/>
        <v>0.99822080626240928</v>
      </c>
    </row>
    <row r="121" spans="4:17" x14ac:dyDescent="0.25">
      <c r="D121" s="1"/>
      <c r="E121" s="1"/>
      <c r="F121" s="1"/>
      <c r="I121" s="1"/>
      <c r="M121" s="1">
        <v>118</v>
      </c>
      <c r="N121" s="32" t="s">
        <v>229</v>
      </c>
      <c r="O121" s="11">
        <v>15288</v>
      </c>
      <c r="P121" s="13">
        <v>2.7045397821577112E-4</v>
      </c>
      <c r="Q121" s="14">
        <f t="shared" si="8"/>
        <v>0.99849126024062507</v>
      </c>
    </row>
    <row r="122" spans="4:17" x14ac:dyDescent="0.25">
      <c r="D122" s="1"/>
      <c r="E122" s="1"/>
      <c r="F122" s="1"/>
      <c r="I122" s="1"/>
      <c r="M122" s="1">
        <v>119</v>
      </c>
      <c r="N122" s="32" t="s">
        <v>175</v>
      </c>
      <c r="O122" s="11">
        <v>14605.5</v>
      </c>
      <c r="P122" s="13">
        <v>2.5838013990256707E-4</v>
      </c>
      <c r="Q122" s="14">
        <f t="shared" si="8"/>
        <v>0.9987496403805276</v>
      </c>
    </row>
    <row r="123" spans="4:17" x14ac:dyDescent="0.25">
      <c r="D123" s="1"/>
      <c r="E123" s="1"/>
      <c r="F123" s="1"/>
      <c r="I123" s="1"/>
      <c r="M123" s="1">
        <v>120</v>
      </c>
      <c r="N123" s="32" t="s">
        <v>133</v>
      </c>
      <c r="O123" s="11">
        <v>11716.199999999999</v>
      </c>
      <c r="P123" s="13">
        <v>2.072666731797238E-4</v>
      </c>
      <c r="Q123" s="14">
        <f t="shared" si="8"/>
        <v>0.99895690705370732</v>
      </c>
    </row>
    <row r="124" spans="4:17" x14ac:dyDescent="0.25">
      <c r="D124" s="1"/>
      <c r="E124" s="1"/>
      <c r="F124" s="1"/>
      <c r="I124" s="1"/>
      <c r="M124" s="1">
        <v>121</v>
      </c>
      <c r="N124" s="32" t="s">
        <v>204</v>
      </c>
      <c r="O124" s="11">
        <v>9464.6</v>
      </c>
      <c r="P124" s="13">
        <v>1.6743450563978202E-4</v>
      </c>
      <c r="Q124" s="14">
        <f t="shared" si="8"/>
        <v>0.99912434155934715</v>
      </c>
    </row>
    <row r="125" spans="4:17" x14ac:dyDescent="0.25">
      <c r="D125" s="1"/>
      <c r="E125" s="1"/>
      <c r="F125" s="1"/>
      <c r="I125" s="1"/>
      <c r="M125" s="1">
        <v>122</v>
      </c>
      <c r="N125" s="12" t="s">
        <v>233</v>
      </c>
      <c r="O125" s="11">
        <v>9375</v>
      </c>
      <c r="P125" s="13">
        <v>1.6584942737917676E-4</v>
      </c>
      <c r="Q125" s="14">
        <f t="shared" si="8"/>
        <v>0.99929019098672633</v>
      </c>
    </row>
    <row r="126" spans="4:17" x14ac:dyDescent="0.25">
      <c r="D126" s="1"/>
      <c r="E126" s="1"/>
      <c r="F126" s="1"/>
      <c r="I126" s="1"/>
      <c r="M126" s="1">
        <v>123</v>
      </c>
      <c r="N126" s="32" t="s">
        <v>227</v>
      </c>
      <c r="O126" s="11">
        <v>9324</v>
      </c>
      <c r="P126" s="13">
        <v>1.6494720649423404E-4</v>
      </c>
      <c r="Q126" s="14">
        <f t="shared" si="8"/>
        <v>0.99945513819322052</v>
      </c>
    </row>
    <row r="127" spans="4:17" x14ac:dyDescent="0.25">
      <c r="D127" s="1"/>
      <c r="E127" s="1"/>
      <c r="F127" s="1"/>
      <c r="I127" s="1"/>
      <c r="M127" s="1">
        <v>124</v>
      </c>
      <c r="N127" s="12" t="s">
        <v>158</v>
      </c>
      <c r="O127" s="11">
        <v>8040</v>
      </c>
      <c r="P127" s="13">
        <v>1.4223246892038199E-4</v>
      </c>
      <c r="Q127" s="14">
        <f t="shared" si="8"/>
        <v>0.99959737066214094</v>
      </c>
    </row>
    <row r="128" spans="4:17" x14ac:dyDescent="0.25">
      <c r="D128" s="1"/>
      <c r="E128" s="1"/>
      <c r="F128" s="1"/>
      <c r="I128" s="1"/>
      <c r="M128" s="1">
        <v>125</v>
      </c>
      <c r="N128" s="32" t="s">
        <v>221</v>
      </c>
      <c r="O128" s="11">
        <v>6644</v>
      </c>
      <c r="P128" s="13">
        <v>1.1753638352077337E-4</v>
      </c>
      <c r="Q128" s="14">
        <f t="shared" si="8"/>
        <v>0.99971490704566168</v>
      </c>
    </row>
    <row r="129" spans="4:17" x14ac:dyDescent="0.25">
      <c r="D129" s="1"/>
      <c r="E129" s="1"/>
      <c r="F129" s="1"/>
      <c r="I129" s="1"/>
      <c r="M129" s="1">
        <v>126</v>
      </c>
      <c r="N129" s="32" t="s">
        <v>198</v>
      </c>
      <c r="O129" s="11">
        <v>6600.0000000000009</v>
      </c>
      <c r="P129" s="13">
        <v>1.1675799687494046E-4</v>
      </c>
      <c r="Q129" s="14">
        <f t="shared" si="8"/>
        <v>0.99983166504253662</v>
      </c>
    </row>
    <row r="130" spans="4:17" x14ac:dyDescent="0.25">
      <c r="D130" s="1"/>
      <c r="E130" s="1"/>
      <c r="F130" s="1"/>
      <c r="I130" s="1"/>
      <c r="M130" s="1">
        <v>127</v>
      </c>
      <c r="N130" s="32" t="s">
        <v>154</v>
      </c>
      <c r="O130" s="11">
        <v>5700</v>
      </c>
      <c r="P130" s="13">
        <v>1.0083645184653947E-4</v>
      </c>
      <c r="Q130" s="14">
        <f t="shared" si="8"/>
        <v>0.99993250149438317</v>
      </c>
    </row>
    <row r="131" spans="4:17" x14ac:dyDescent="0.25">
      <c r="D131" s="1"/>
      <c r="E131" s="1"/>
      <c r="F131" s="1"/>
      <c r="I131" s="1"/>
      <c r="M131" s="1">
        <v>128</v>
      </c>
      <c r="N131" s="32" t="s">
        <v>162</v>
      </c>
      <c r="O131" s="11">
        <v>2315.5</v>
      </c>
      <c r="P131" s="13">
        <v>4.0962597236958272E-5</v>
      </c>
      <c r="Q131" s="14">
        <f t="shared" si="8"/>
        <v>0.99997346409162013</v>
      </c>
    </row>
    <row r="132" spans="4:17" x14ac:dyDescent="0.25">
      <c r="F132" s="1"/>
      <c r="I132" s="1"/>
      <c r="M132" s="1">
        <v>129</v>
      </c>
      <c r="N132" s="32" t="s">
        <v>193</v>
      </c>
      <c r="O132" s="11">
        <v>1500</v>
      </c>
      <c r="P132" s="13">
        <v>2.6535908380668282E-5</v>
      </c>
      <c r="Q132" s="14">
        <f t="shared" si="8"/>
        <v>1.0000000000000009</v>
      </c>
    </row>
  </sheetData>
  <mergeCells count="4">
    <mergeCell ref="B2:E2"/>
    <mergeCell ref="H2:K2"/>
    <mergeCell ref="N2:Q2"/>
    <mergeCell ref="AA7:AF14"/>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X43"/>
  <sheetViews>
    <sheetView zoomScale="70" zoomScaleNormal="70" workbookViewId="0"/>
  </sheetViews>
  <sheetFormatPr defaultRowHeight="15" x14ac:dyDescent="0.25"/>
  <cols>
    <col min="1" max="1" width="13.140625" bestFit="1" customWidth="1"/>
    <col min="2" max="2" width="15.5703125" bestFit="1" customWidth="1"/>
    <col min="3" max="21" width="5.5703125" bestFit="1" customWidth="1"/>
    <col min="22" max="728" width="7.140625" bestFit="1" customWidth="1"/>
    <col min="729" max="4049" width="8.140625" bestFit="1" customWidth="1"/>
    <col min="4050" max="4144" width="9.7109375" bestFit="1" customWidth="1"/>
    <col min="4145" max="4145" width="11.28515625" bestFit="1" customWidth="1"/>
  </cols>
  <sheetData>
    <row r="3" spans="1:2" x14ac:dyDescent="0.25">
      <c r="A3" s="8" t="s">
        <v>245</v>
      </c>
      <c r="B3" t="s">
        <v>247</v>
      </c>
    </row>
    <row r="4" spans="1:2" x14ac:dyDescent="0.25">
      <c r="A4" s="9" t="s">
        <v>265</v>
      </c>
      <c r="B4">
        <v>14498641.200000003</v>
      </c>
    </row>
    <row r="5" spans="1:2" x14ac:dyDescent="0.25">
      <c r="A5" s="9" t="s">
        <v>266</v>
      </c>
      <c r="B5">
        <v>9388453.6999999993</v>
      </c>
    </row>
    <row r="6" spans="1:2" x14ac:dyDescent="0.25">
      <c r="A6" s="9" t="s">
        <v>267</v>
      </c>
      <c r="B6">
        <v>8561269.7359999977</v>
      </c>
    </row>
    <row r="7" spans="1:2" x14ac:dyDescent="0.25">
      <c r="A7" s="9" t="s">
        <v>279</v>
      </c>
      <c r="B7">
        <v>8426490.5540000014</v>
      </c>
    </row>
    <row r="8" spans="1:2" x14ac:dyDescent="0.25">
      <c r="A8" s="9" t="s">
        <v>254</v>
      </c>
      <c r="B8">
        <v>11293698.344000001</v>
      </c>
    </row>
    <row r="9" spans="1:2" x14ac:dyDescent="0.25">
      <c r="A9" s="9" t="s">
        <v>268</v>
      </c>
      <c r="B9">
        <v>10257956.282999998</v>
      </c>
    </row>
    <row r="10" spans="1:2" x14ac:dyDescent="0.25">
      <c r="A10" s="9" t="s">
        <v>269</v>
      </c>
      <c r="B10">
        <v>12145815.383000001</v>
      </c>
    </row>
    <row r="11" spans="1:2" x14ac:dyDescent="0.25">
      <c r="A11" s="9" t="s">
        <v>270</v>
      </c>
      <c r="B11">
        <v>11428538.229999999</v>
      </c>
    </row>
    <row r="12" spans="1:2" x14ac:dyDescent="0.25">
      <c r="A12" s="9" t="s">
        <v>271</v>
      </c>
      <c r="B12">
        <v>13795356.476</v>
      </c>
    </row>
    <row r="13" spans="1:2" x14ac:dyDescent="0.25">
      <c r="A13" s="9" t="s">
        <v>272</v>
      </c>
      <c r="B13">
        <v>12377478.131999999</v>
      </c>
    </row>
    <row r="14" spans="1:2" x14ac:dyDescent="0.25">
      <c r="A14" s="9" t="s">
        <v>273</v>
      </c>
      <c r="B14">
        <v>13551542.285</v>
      </c>
    </row>
    <row r="15" spans="1:2" x14ac:dyDescent="0.25">
      <c r="A15" s="9" t="s">
        <v>274</v>
      </c>
      <c r="B15">
        <v>16334202.659999998</v>
      </c>
    </row>
    <row r="16" spans="1:2" x14ac:dyDescent="0.25">
      <c r="A16" s="9" t="s">
        <v>246</v>
      </c>
      <c r="B16">
        <v>142059442.98299998</v>
      </c>
    </row>
    <row r="42" spans="7:24" x14ac:dyDescent="0.25">
      <c r="X42" s="47"/>
    </row>
    <row r="43" spans="7:24" x14ac:dyDescent="0.25">
      <c r="G43" s="47"/>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5615"/>
  <sheetViews>
    <sheetView zoomScale="40" zoomScaleNormal="40" workbookViewId="0">
      <selection activeCell="Q34" sqref="Q34"/>
    </sheetView>
  </sheetViews>
  <sheetFormatPr defaultRowHeight="16.5" x14ac:dyDescent="0.3"/>
  <cols>
    <col min="1" max="1" width="16.7109375" style="21" bestFit="1" customWidth="1"/>
    <col min="2" max="2" width="6.5703125" style="21" bestFit="1" customWidth="1"/>
    <col min="3" max="3" width="5" style="21" bestFit="1" customWidth="1"/>
    <col min="4" max="4" width="46.42578125" style="22" bestFit="1" customWidth="1"/>
    <col min="5" max="5" width="20.28515625" style="23" bestFit="1" customWidth="1"/>
    <col min="6" max="6" width="8" style="23" bestFit="1" customWidth="1"/>
    <col min="7" max="7" width="4.5703125" style="23" bestFit="1" customWidth="1"/>
    <col min="8" max="8" width="7" style="24" bestFit="1" customWidth="1"/>
    <col min="9" max="9" width="9.42578125" style="25" bestFit="1" customWidth="1"/>
    <col min="10" max="11" width="9.140625" style="6"/>
    <col min="12" max="12" width="13.140625" style="6" bestFit="1" customWidth="1"/>
    <col min="13" max="13" width="22.85546875" style="6" bestFit="1" customWidth="1"/>
    <col min="14" max="14" width="15.5703125" style="6" bestFit="1" customWidth="1"/>
    <col min="15" max="15" width="12.28515625" style="6" bestFit="1" customWidth="1"/>
    <col min="16" max="16" width="9.5703125" style="6" bestFit="1" customWidth="1"/>
    <col min="17" max="17" width="22.85546875" style="6" bestFit="1" customWidth="1"/>
    <col min="18" max="18" width="15.5703125" style="6" bestFit="1" customWidth="1"/>
    <col min="19" max="19" width="9.5703125" style="6" bestFit="1" customWidth="1"/>
    <col min="20" max="20" width="22.85546875" style="6" bestFit="1" customWidth="1"/>
    <col min="21" max="21" width="15.5703125" style="6" bestFit="1" customWidth="1"/>
    <col min="22" max="22" width="9.5703125" style="6" bestFit="1" customWidth="1"/>
    <col min="23" max="23" width="22.85546875" style="6" bestFit="1" customWidth="1"/>
    <col min="24" max="24" width="15.5703125" style="6" bestFit="1" customWidth="1"/>
    <col min="25" max="16384" width="9.140625" style="6"/>
  </cols>
  <sheetData>
    <row r="1" spans="1:24" x14ac:dyDescent="0.3">
      <c r="A1" s="26" t="s">
        <v>10</v>
      </c>
      <c r="B1" s="26" t="s">
        <v>252</v>
      </c>
      <c r="C1" s="26" t="s">
        <v>253</v>
      </c>
      <c r="D1" s="27" t="s">
        <v>6</v>
      </c>
      <c r="E1" s="28" t="s">
        <v>128</v>
      </c>
      <c r="F1" s="28" t="s">
        <v>7</v>
      </c>
      <c r="G1" s="28" t="s">
        <v>8</v>
      </c>
      <c r="H1" s="29" t="s">
        <v>9</v>
      </c>
      <c r="I1" s="30" t="s">
        <v>12</v>
      </c>
      <c r="L1" s="8" t="s">
        <v>245</v>
      </c>
      <c r="M1" t="s">
        <v>300</v>
      </c>
      <c r="N1" t="s">
        <v>247</v>
      </c>
      <c r="O1"/>
      <c r="P1"/>
    </row>
    <row r="2" spans="1:24" ht="26.25" x14ac:dyDescent="0.4">
      <c r="A2" s="2">
        <v>44511</v>
      </c>
      <c r="B2" s="2" t="str">
        <f t="shared" ref="B2:B65" si="0">TEXT(A2,"mmm")</f>
        <v>Nov</v>
      </c>
      <c r="C2" s="2" t="str">
        <f t="shared" ref="C2:C65" si="1">TEXT(A2,"yyyy")</f>
        <v>2021</v>
      </c>
      <c r="D2" s="3" t="s">
        <v>223</v>
      </c>
      <c r="E2" s="4" t="s">
        <v>11</v>
      </c>
      <c r="F2" s="4">
        <v>731</v>
      </c>
      <c r="G2" s="4" t="s">
        <v>169</v>
      </c>
      <c r="H2" s="5">
        <v>38.5</v>
      </c>
      <c r="I2" s="7">
        <v>28143.5</v>
      </c>
      <c r="L2" s="9" t="s">
        <v>296</v>
      </c>
      <c r="M2">
        <v>2125</v>
      </c>
      <c r="N2" s="67">
        <v>45407420.829999998</v>
      </c>
      <c r="O2"/>
      <c r="P2" s="69">
        <v>2019</v>
      </c>
      <c r="Q2" s="65" t="s">
        <v>300</v>
      </c>
      <c r="R2" s="65" t="s">
        <v>247</v>
      </c>
      <c r="S2" s="69">
        <v>2020</v>
      </c>
      <c r="T2" s="65" t="s">
        <v>300</v>
      </c>
      <c r="U2" s="65" t="s">
        <v>247</v>
      </c>
      <c r="V2" s="69">
        <v>2021</v>
      </c>
      <c r="W2" s="65" t="s">
        <v>300</v>
      </c>
      <c r="X2" s="65" t="s">
        <v>247</v>
      </c>
    </row>
    <row r="3" spans="1:24" x14ac:dyDescent="0.3">
      <c r="A3" s="2">
        <v>44526</v>
      </c>
      <c r="B3" s="2" t="str">
        <f t="shared" si="0"/>
        <v>Nov</v>
      </c>
      <c r="C3" s="2" t="str">
        <f t="shared" si="1"/>
        <v>2021</v>
      </c>
      <c r="D3" s="3" t="s">
        <v>223</v>
      </c>
      <c r="E3" s="4" t="s">
        <v>11</v>
      </c>
      <c r="F3" s="4">
        <v>1281</v>
      </c>
      <c r="G3" s="4" t="s">
        <v>169</v>
      </c>
      <c r="H3" s="5">
        <v>38.5</v>
      </c>
      <c r="I3" s="7">
        <v>49318.5</v>
      </c>
      <c r="L3" s="68" t="s">
        <v>279</v>
      </c>
      <c r="M3">
        <v>197</v>
      </c>
      <c r="N3" s="67">
        <v>4054197.4</v>
      </c>
      <c r="O3"/>
      <c r="P3" s="68" t="s">
        <v>279</v>
      </c>
      <c r="Q3">
        <v>197</v>
      </c>
      <c r="R3" s="67">
        <v>4054197.4</v>
      </c>
      <c r="S3" s="68" t="s">
        <v>265</v>
      </c>
      <c r="T3">
        <v>218</v>
      </c>
      <c r="U3" s="67">
        <v>4242012.0999999996</v>
      </c>
      <c r="V3" s="68" t="s">
        <v>265</v>
      </c>
      <c r="W3">
        <v>140</v>
      </c>
      <c r="X3" s="67">
        <v>3876308.8</v>
      </c>
    </row>
    <row r="4" spans="1:24" x14ac:dyDescent="0.3">
      <c r="A4" s="2">
        <v>44547</v>
      </c>
      <c r="B4" s="2" t="str">
        <f t="shared" si="0"/>
        <v>Dec</v>
      </c>
      <c r="C4" s="2" t="str">
        <f t="shared" si="1"/>
        <v>2021</v>
      </c>
      <c r="D4" s="3" t="s">
        <v>223</v>
      </c>
      <c r="E4" s="4" t="s">
        <v>11</v>
      </c>
      <c r="F4" s="4">
        <v>857</v>
      </c>
      <c r="G4" s="4" t="s">
        <v>169</v>
      </c>
      <c r="H4" s="5">
        <v>38</v>
      </c>
      <c r="I4" s="7">
        <v>32566</v>
      </c>
      <c r="L4" s="68" t="s">
        <v>254</v>
      </c>
      <c r="M4">
        <v>276</v>
      </c>
      <c r="N4" s="67">
        <v>6758171.5999999996</v>
      </c>
      <c r="O4"/>
      <c r="P4" s="68" t="s">
        <v>254</v>
      </c>
      <c r="Q4">
        <v>276</v>
      </c>
      <c r="R4" s="67">
        <v>6758171.5999999996</v>
      </c>
      <c r="S4" s="68" t="s">
        <v>266</v>
      </c>
      <c r="T4">
        <v>239</v>
      </c>
      <c r="U4" s="67">
        <v>4869214</v>
      </c>
      <c r="V4" s="68" t="s">
        <v>266</v>
      </c>
      <c r="W4">
        <v>96</v>
      </c>
      <c r="X4" s="67">
        <v>2383189.9499999997</v>
      </c>
    </row>
    <row r="5" spans="1:24" x14ac:dyDescent="0.3">
      <c r="A5" s="2">
        <v>44547</v>
      </c>
      <c r="B5" s="2" t="str">
        <f t="shared" si="0"/>
        <v>Dec</v>
      </c>
      <c r="C5" s="2" t="str">
        <f t="shared" si="1"/>
        <v>2021</v>
      </c>
      <c r="D5" s="3" t="s">
        <v>223</v>
      </c>
      <c r="E5" s="4" t="s">
        <v>11</v>
      </c>
      <c r="F5" s="4">
        <v>129</v>
      </c>
      <c r="G5" s="4" t="s">
        <v>169</v>
      </c>
      <c r="H5" s="5">
        <v>38</v>
      </c>
      <c r="I5" s="7">
        <v>4902</v>
      </c>
      <c r="L5" s="68" t="s">
        <v>268</v>
      </c>
      <c r="M5">
        <v>219</v>
      </c>
      <c r="N5" s="67">
        <v>4672027.5999999996</v>
      </c>
      <c r="O5"/>
      <c r="P5" s="68" t="s">
        <v>268</v>
      </c>
      <c r="Q5">
        <v>219</v>
      </c>
      <c r="R5" s="67">
        <v>4672027.5999999996</v>
      </c>
      <c r="S5" s="68" t="s">
        <v>267</v>
      </c>
      <c r="T5">
        <v>169</v>
      </c>
      <c r="U5" s="67">
        <v>2780936.95</v>
      </c>
      <c r="V5" s="68" t="s">
        <v>267</v>
      </c>
      <c r="W5">
        <v>163</v>
      </c>
      <c r="X5" s="67">
        <v>5780332.7860000003</v>
      </c>
    </row>
    <row r="6" spans="1:24" x14ac:dyDescent="0.3">
      <c r="A6" s="2">
        <v>44566</v>
      </c>
      <c r="B6" s="2" t="str">
        <f t="shared" si="0"/>
        <v>Jan</v>
      </c>
      <c r="C6" s="2" t="str">
        <f t="shared" si="1"/>
        <v>2022</v>
      </c>
      <c r="D6" s="3" t="s">
        <v>223</v>
      </c>
      <c r="E6" s="4" t="s">
        <v>11</v>
      </c>
      <c r="F6" s="4">
        <v>909</v>
      </c>
      <c r="G6" s="4" t="s">
        <v>169</v>
      </c>
      <c r="H6" s="5">
        <v>35</v>
      </c>
      <c r="I6" s="7">
        <v>31815</v>
      </c>
      <c r="L6" s="68" t="s">
        <v>269</v>
      </c>
      <c r="M6">
        <v>299</v>
      </c>
      <c r="N6" s="67">
        <v>6333318.8000000007</v>
      </c>
      <c r="O6"/>
      <c r="P6" s="68" t="s">
        <v>269</v>
      </c>
      <c r="Q6">
        <v>299</v>
      </c>
      <c r="R6" s="67">
        <v>6333318.8000000007</v>
      </c>
      <c r="S6" s="68" t="s">
        <v>254</v>
      </c>
      <c r="T6">
        <v>25</v>
      </c>
      <c r="U6" s="67">
        <v>454462.25</v>
      </c>
      <c r="V6" s="68" t="s">
        <v>279</v>
      </c>
      <c r="W6">
        <v>139</v>
      </c>
      <c r="X6" s="67">
        <v>4372293.1540000001</v>
      </c>
    </row>
    <row r="7" spans="1:24" x14ac:dyDescent="0.3">
      <c r="A7" s="2">
        <v>44581</v>
      </c>
      <c r="B7" s="2" t="str">
        <f t="shared" si="0"/>
        <v>Jan</v>
      </c>
      <c r="C7" s="2" t="str">
        <f t="shared" si="1"/>
        <v>2022</v>
      </c>
      <c r="D7" s="3" t="s">
        <v>223</v>
      </c>
      <c r="E7" s="4" t="s">
        <v>11</v>
      </c>
      <c r="F7" s="4">
        <v>1381</v>
      </c>
      <c r="G7" s="4" t="s">
        <v>169</v>
      </c>
      <c r="H7" s="5">
        <v>36.5</v>
      </c>
      <c r="I7" s="7">
        <v>50406.5</v>
      </c>
      <c r="L7" s="68" t="s">
        <v>270</v>
      </c>
      <c r="M7">
        <v>247</v>
      </c>
      <c r="N7" s="67">
        <v>5216903.5</v>
      </c>
      <c r="O7"/>
      <c r="P7" s="68" t="s">
        <v>270</v>
      </c>
      <c r="Q7">
        <v>247</v>
      </c>
      <c r="R7" s="67">
        <v>5216903.5</v>
      </c>
      <c r="S7" s="68" t="s">
        <v>268</v>
      </c>
      <c r="T7">
        <v>91</v>
      </c>
      <c r="U7" s="67">
        <v>1698168.3830000001</v>
      </c>
      <c r="V7" s="68" t="s">
        <v>254</v>
      </c>
      <c r="W7">
        <v>142</v>
      </c>
      <c r="X7" s="67">
        <v>4081064.4939999999</v>
      </c>
    </row>
    <row r="8" spans="1:24" x14ac:dyDescent="0.3">
      <c r="A8" s="2">
        <v>44583</v>
      </c>
      <c r="B8" s="2" t="str">
        <f t="shared" si="0"/>
        <v>Jan</v>
      </c>
      <c r="C8" s="2" t="str">
        <f t="shared" si="1"/>
        <v>2022</v>
      </c>
      <c r="D8" s="3" t="s">
        <v>223</v>
      </c>
      <c r="E8" s="4" t="s">
        <v>11</v>
      </c>
      <c r="F8" s="4">
        <v>970</v>
      </c>
      <c r="G8" s="4" t="s">
        <v>169</v>
      </c>
      <c r="H8" s="5">
        <v>40.5</v>
      </c>
      <c r="I8" s="7">
        <v>39285</v>
      </c>
      <c r="L8" s="68" t="s">
        <v>271</v>
      </c>
      <c r="M8">
        <v>254</v>
      </c>
      <c r="N8" s="67">
        <v>5301859.3499999996</v>
      </c>
      <c r="O8"/>
      <c r="P8" s="68" t="s">
        <v>271</v>
      </c>
      <c r="Q8">
        <v>254</v>
      </c>
      <c r="R8" s="67">
        <v>5301859.3499999996</v>
      </c>
      <c r="S8" s="68" t="s">
        <v>269</v>
      </c>
      <c r="T8">
        <v>137</v>
      </c>
      <c r="U8" s="67">
        <v>2790118.9980000001</v>
      </c>
      <c r="V8" s="68" t="s">
        <v>268</v>
      </c>
      <c r="W8">
        <v>127</v>
      </c>
      <c r="X8" s="67">
        <v>3887760.3000000003</v>
      </c>
    </row>
    <row r="9" spans="1:24" x14ac:dyDescent="0.3">
      <c r="A9" s="2">
        <v>44599</v>
      </c>
      <c r="B9" s="2" t="str">
        <f t="shared" si="0"/>
        <v>Feb</v>
      </c>
      <c r="C9" s="2" t="str">
        <f t="shared" si="1"/>
        <v>2022</v>
      </c>
      <c r="D9" s="3" t="s">
        <v>223</v>
      </c>
      <c r="E9" s="4" t="s">
        <v>11</v>
      </c>
      <c r="F9" s="4">
        <v>1116</v>
      </c>
      <c r="G9" s="4" t="s">
        <v>169</v>
      </c>
      <c r="H9" s="5">
        <v>37</v>
      </c>
      <c r="I9" s="7">
        <v>41292</v>
      </c>
      <c r="L9" s="68" t="s">
        <v>272</v>
      </c>
      <c r="M9">
        <v>198</v>
      </c>
      <c r="N9" s="67">
        <v>3921873.95</v>
      </c>
      <c r="O9"/>
      <c r="P9" s="68" t="s">
        <v>272</v>
      </c>
      <c r="Q9">
        <v>198</v>
      </c>
      <c r="R9" s="67">
        <v>3921873.95</v>
      </c>
      <c r="S9" s="68" t="s">
        <v>270</v>
      </c>
      <c r="T9">
        <v>73</v>
      </c>
      <c r="U9" s="67">
        <v>1558691</v>
      </c>
      <c r="V9" s="68" t="s">
        <v>269</v>
      </c>
      <c r="W9">
        <v>126</v>
      </c>
      <c r="X9" s="67">
        <v>3022377.585</v>
      </c>
    </row>
    <row r="10" spans="1:24" x14ac:dyDescent="0.3">
      <c r="A10" s="2">
        <v>43985</v>
      </c>
      <c r="B10" s="2" t="str">
        <f t="shared" si="0"/>
        <v>Jun</v>
      </c>
      <c r="C10" s="2" t="str">
        <f t="shared" si="1"/>
        <v>2020</v>
      </c>
      <c r="D10" s="3" t="s">
        <v>153</v>
      </c>
      <c r="E10" s="4" t="s">
        <v>11</v>
      </c>
      <c r="F10" s="4">
        <v>1017</v>
      </c>
      <c r="G10" s="4" t="s">
        <v>1</v>
      </c>
      <c r="H10" s="5">
        <v>32</v>
      </c>
      <c r="I10" s="7">
        <v>32544</v>
      </c>
      <c r="L10" s="68" t="s">
        <v>273</v>
      </c>
      <c r="M10">
        <v>214</v>
      </c>
      <c r="N10" s="67">
        <v>5060664.8499999996</v>
      </c>
      <c r="O10"/>
      <c r="P10" s="68" t="s">
        <v>273</v>
      </c>
      <c r="Q10">
        <v>214</v>
      </c>
      <c r="R10" s="67">
        <v>5060664.8499999996</v>
      </c>
      <c r="S10" s="68" t="s">
        <v>271</v>
      </c>
      <c r="T10">
        <v>113</v>
      </c>
      <c r="U10" s="67">
        <v>2245175.8000000003</v>
      </c>
      <c r="V10" s="68" t="s">
        <v>270</v>
      </c>
      <c r="W10">
        <v>150</v>
      </c>
      <c r="X10" s="67">
        <v>4652943.7300000004</v>
      </c>
    </row>
    <row r="11" spans="1:24" x14ac:dyDescent="0.3">
      <c r="A11" s="2">
        <v>44340</v>
      </c>
      <c r="B11" s="2" t="str">
        <f t="shared" si="0"/>
        <v>May</v>
      </c>
      <c r="C11" s="2" t="str">
        <f t="shared" si="1"/>
        <v>2021</v>
      </c>
      <c r="D11" s="3" t="s">
        <v>153</v>
      </c>
      <c r="E11" s="4" t="s">
        <v>11</v>
      </c>
      <c r="F11" s="4">
        <v>1590</v>
      </c>
      <c r="G11" s="4" t="s">
        <v>1</v>
      </c>
      <c r="H11" s="5">
        <v>35.5</v>
      </c>
      <c r="I11" s="7">
        <v>56445</v>
      </c>
      <c r="L11" s="68" t="s">
        <v>274</v>
      </c>
      <c r="M11">
        <v>221</v>
      </c>
      <c r="N11" s="67">
        <v>4088403.78</v>
      </c>
      <c r="O11"/>
      <c r="P11" s="68" t="s">
        <v>274</v>
      </c>
      <c r="Q11">
        <v>221</v>
      </c>
      <c r="R11" s="67">
        <v>4088403.78</v>
      </c>
      <c r="S11" s="68" t="s">
        <v>272</v>
      </c>
      <c r="T11">
        <v>148</v>
      </c>
      <c r="U11" s="67">
        <v>2925142.6560000004</v>
      </c>
      <c r="V11" s="68" t="s">
        <v>271</v>
      </c>
      <c r="W11">
        <v>181</v>
      </c>
      <c r="X11" s="67">
        <v>6248321.3260000013</v>
      </c>
    </row>
    <row r="12" spans="1:24" x14ac:dyDescent="0.3">
      <c r="A12" s="2">
        <v>44582</v>
      </c>
      <c r="B12" s="2" t="str">
        <f t="shared" si="0"/>
        <v>Jan</v>
      </c>
      <c r="C12" s="2" t="str">
        <f t="shared" si="1"/>
        <v>2022</v>
      </c>
      <c r="D12" s="3" t="s">
        <v>241</v>
      </c>
      <c r="E12" s="4" t="s">
        <v>13</v>
      </c>
      <c r="F12" s="4">
        <v>968</v>
      </c>
      <c r="G12" s="4" t="s">
        <v>2</v>
      </c>
      <c r="H12" s="5">
        <v>152</v>
      </c>
      <c r="I12" s="7">
        <v>147136</v>
      </c>
      <c r="L12" s="9" t="s">
        <v>258</v>
      </c>
      <c r="M12">
        <v>1501</v>
      </c>
      <c r="N12" s="67">
        <v>31608474.721999995</v>
      </c>
      <c r="O12"/>
      <c r="S12" s="68" t="s">
        <v>273</v>
      </c>
      <c r="T12">
        <v>135</v>
      </c>
      <c r="U12" s="67">
        <v>3311696.4849999999</v>
      </c>
      <c r="V12" s="68" t="s">
        <v>272</v>
      </c>
      <c r="W12">
        <v>133</v>
      </c>
      <c r="X12" s="67">
        <v>5530461.5260000005</v>
      </c>
    </row>
    <row r="13" spans="1:24" x14ac:dyDescent="0.3">
      <c r="A13" s="2">
        <v>44582</v>
      </c>
      <c r="B13" s="2" t="str">
        <f t="shared" si="0"/>
        <v>Jan</v>
      </c>
      <c r="C13" s="2" t="str">
        <f t="shared" si="1"/>
        <v>2022</v>
      </c>
      <c r="D13" s="3" t="s">
        <v>241</v>
      </c>
      <c r="E13" s="4" t="s">
        <v>13</v>
      </c>
      <c r="F13" s="4">
        <v>1005</v>
      </c>
      <c r="G13" s="4" t="s">
        <v>2</v>
      </c>
      <c r="H13" s="5">
        <v>134</v>
      </c>
      <c r="I13" s="7">
        <v>134670</v>
      </c>
      <c r="L13" s="68" t="s">
        <v>265</v>
      </c>
      <c r="M13">
        <v>218</v>
      </c>
      <c r="N13" s="67">
        <v>4242012.0999999996</v>
      </c>
      <c r="O13"/>
      <c r="S13" s="68" t="s">
        <v>274</v>
      </c>
      <c r="T13">
        <v>153</v>
      </c>
      <c r="U13" s="67">
        <v>4732856.0999999996</v>
      </c>
      <c r="V13" s="68" t="s">
        <v>273</v>
      </c>
      <c r="W13">
        <v>140</v>
      </c>
      <c r="X13" s="67">
        <v>5179180.9499999993</v>
      </c>
    </row>
    <row r="14" spans="1:24" x14ac:dyDescent="0.3">
      <c r="A14" s="2">
        <v>44583</v>
      </c>
      <c r="B14" s="2" t="str">
        <f t="shared" si="0"/>
        <v>Jan</v>
      </c>
      <c r="C14" s="2" t="str">
        <f t="shared" si="1"/>
        <v>2022</v>
      </c>
      <c r="D14" s="3" t="s">
        <v>241</v>
      </c>
      <c r="E14" s="4" t="s">
        <v>13</v>
      </c>
      <c r="F14" s="4">
        <v>1370</v>
      </c>
      <c r="G14" s="4" t="s">
        <v>2</v>
      </c>
      <c r="H14" s="5">
        <v>134</v>
      </c>
      <c r="I14" s="7">
        <v>183580</v>
      </c>
      <c r="L14" s="68" t="s">
        <v>266</v>
      </c>
      <c r="M14">
        <v>239</v>
      </c>
      <c r="N14" s="67">
        <v>4869214</v>
      </c>
      <c r="O14"/>
      <c r="V14" s="68" t="s">
        <v>274</v>
      </c>
      <c r="W14">
        <v>217</v>
      </c>
      <c r="X14" s="67">
        <v>7512942.7799999993</v>
      </c>
    </row>
    <row r="15" spans="1:24" x14ac:dyDescent="0.3">
      <c r="A15" s="2">
        <v>44583</v>
      </c>
      <c r="B15" s="2" t="str">
        <f t="shared" si="0"/>
        <v>Jan</v>
      </c>
      <c r="C15" s="2" t="str">
        <f t="shared" si="1"/>
        <v>2022</v>
      </c>
      <c r="D15" s="3" t="s">
        <v>241</v>
      </c>
      <c r="E15" s="4" t="s">
        <v>13</v>
      </c>
      <c r="F15" s="4">
        <v>1015</v>
      </c>
      <c r="G15" s="4" t="s">
        <v>2</v>
      </c>
      <c r="H15" s="5">
        <v>134</v>
      </c>
      <c r="I15" s="7">
        <v>136010</v>
      </c>
      <c r="L15" s="68" t="s">
        <v>267</v>
      </c>
      <c r="M15">
        <v>169</v>
      </c>
      <c r="N15" s="67">
        <v>2780936.95</v>
      </c>
      <c r="O15"/>
    </row>
    <row r="16" spans="1:24" x14ac:dyDescent="0.3">
      <c r="A16" s="2">
        <v>44585</v>
      </c>
      <c r="B16" s="2" t="str">
        <f t="shared" si="0"/>
        <v>Jan</v>
      </c>
      <c r="C16" s="2" t="str">
        <f t="shared" si="1"/>
        <v>2022</v>
      </c>
      <c r="D16" s="3" t="s">
        <v>241</v>
      </c>
      <c r="E16" s="4" t="s">
        <v>13</v>
      </c>
      <c r="F16" s="4">
        <v>525</v>
      </c>
      <c r="G16" s="4" t="s">
        <v>2</v>
      </c>
      <c r="H16" s="5">
        <v>152</v>
      </c>
      <c r="I16" s="7">
        <v>79800</v>
      </c>
      <c r="L16" s="68" t="s">
        <v>254</v>
      </c>
      <c r="M16">
        <v>25</v>
      </c>
      <c r="N16" s="67">
        <v>454462.25</v>
      </c>
      <c r="O16"/>
    </row>
    <row r="17" spans="1:15" x14ac:dyDescent="0.3">
      <c r="A17" s="2">
        <v>44585</v>
      </c>
      <c r="B17" s="2" t="str">
        <f t="shared" si="0"/>
        <v>Jan</v>
      </c>
      <c r="C17" s="2" t="str">
        <f t="shared" si="1"/>
        <v>2022</v>
      </c>
      <c r="D17" s="3" t="s">
        <v>241</v>
      </c>
      <c r="E17" s="4" t="s">
        <v>13</v>
      </c>
      <c r="F17" s="4">
        <v>520</v>
      </c>
      <c r="G17" s="4" t="s">
        <v>2</v>
      </c>
      <c r="H17" s="5">
        <v>134</v>
      </c>
      <c r="I17" s="7">
        <v>69680</v>
      </c>
      <c r="L17" s="68" t="s">
        <v>268</v>
      </c>
      <c r="M17">
        <v>91</v>
      </c>
      <c r="N17" s="67">
        <v>1698168.3830000001</v>
      </c>
      <c r="O17"/>
    </row>
    <row r="18" spans="1:15" x14ac:dyDescent="0.3">
      <c r="A18" s="2">
        <v>44586</v>
      </c>
      <c r="B18" s="2" t="str">
        <f t="shared" si="0"/>
        <v>Jan</v>
      </c>
      <c r="C18" s="2" t="str">
        <f t="shared" si="1"/>
        <v>2022</v>
      </c>
      <c r="D18" s="3" t="s">
        <v>241</v>
      </c>
      <c r="E18" s="4" t="s">
        <v>13</v>
      </c>
      <c r="F18" s="4">
        <v>3800</v>
      </c>
      <c r="G18" s="4" t="s">
        <v>2</v>
      </c>
      <c r="H18" s="5">
        <v>20.5</v>
      </c>
      <c r="I18" s="7">
        <v>77900</v>
      </c>
      <c r="L18" s="68" t="s">
        <v>269</v>
      </c>
      <c r="M18">
        <v>137</v>
      </c>
      <c r="N18" s="67">
        <v>2790118.9980000001</v>
      </c>
      <c r="O18"/>
    </row>
    <row r="19" spans="1:15" x14ac:dyDescent="0.3">
      <c r="A19" s="2">
        <v>44590</v>
      </c>
      <c r="B19" s="2" t="str">
        <f t="shared" si="0"/>
        <v>Jan</v>
      </c>
      <c r="C19" s="2" t="str">
        <f t="shared" si="1"/>
        <v>2022</v>
      </c>
      <c r="D19" s="3" t="s">
        <v>241</v>
      </c>
      <c r="E19" s="4" t="s">
        <v>13</v>
      </c>
      <c r="F19" s="4">
        <v>4600</v>
      </c>
      <c r="G19" s="4" t="s">
        <v>2</v>
      </c>
      <c r="H19" s="5">
        <v>20.5</v>
      </c>
      <c r="I19" s="7">
        <v>94300</v>
      </c>
      <c r="L19" s="68" t="s">
        <v>270</v>
      </c>
      <c r="M19">
        <v>73</v>
      </c>
      <c r="N19" s="67">
        <v>1558691</v>
      </c>
      <c r="O19"/>
    </row>
    <row r="20" spans="1:15" x14ac:dyDescent="0.3">
      <c r="A20" s="2">
        <v>44592</v>
      </c>
      <c r="B20" s="2" t="str">
        <f t="shared" si="0"/>
        <v>Jan</v>
      </c>
      <c r="C20" s="2" t="str">
        <f t="shared" si="1"/>
        <v>2022</v>
      </c>
      <c r="D20" s="3" t="s">
        <v>241</v>
      </c>
      <c r="E20" s="4" t="s">
        <v>13</v>
      </c>
      <c r="F20" s="4">
        <v>4400</v>
      </c>
      <c r="G20" s="4" t="s">
        <v>2</v>
      </c>
      <c r="H20" s="5">
        <v>20.5</v>
      </c>
      <c r="I20" s="7">
        <v>90200</v>
      </c>
      <c r="L20" s="68" t="s">
        <v>271</v>
      </c>
      <c r="M20">
        <v>113</v>
      </c>
      <c r="N20" s="67">
        <v>2245175.8000000003</v>
      </c>
      <c r="O20"/>
    </row>
    <row r="21" spans="1:15" x14ac:dyDescent="0.3">
      <c r="A21" s="2">
        <v>44583</v>
      </c>
      <c r="B21" s="2" t="str">
        <f t="shared" si="0"/>
        <v>Jan</v>
      </c>
      <c r="C21" s="2" t="str">
        <f t="shared" si="1"/>
        <v>2022</v>
      </c>
      <c r="D21" s="3" t="s">
        <v>242</v>
      </c>
      <c r="E21" s="4" t="s">
        <v>11</v>
      </c>
      <c r="F21" s="4">
        <v>787</v>
      </c>
      <c r="G21" s="4" t="s">
        <v>1</v>
      </c>
      <c r="H21" s="5">
        <v>42</v>
      </c>
      <c r="I21" s="7">
        <v>33054</v>
      </c>
      <c r="L21" s="68" t="s">
        <v>272</v>
      </c>
      <c r="M21">
        <v>148</v>
      </c>
      <c r="N21" s="67">
        <v>2925142.6560000004</v>
      </c>
      <c r="O21"/>
    </row>
    <row r="22" spans="1:15" x14ac:dyDescent="0.3">
      <c r="A22" s="2">
        <v>44564</v>
      </c>
      <c r="B22" s="2" t="str">
        <f t="shared" si="0"/>
        <v>Jan</v>
      </c>
      <c r="C22" s="2" t="str">
        <f t="shared" si="1"/>
        <v>2022</v>
      </c>
      <c r="D22" s="3" t="s">
        <v>237</v>
      </c>
      <c r="E22" s="4" t="s">
        <v>11</v>
      </c>
      <c r="F22" s="4">
        <v>221</v>
      </c>
      <c r="G22" s="4" t="s">
        <v>1</v>
      </c>
      <c r="H22" s="5">
        <v>38</v>
      </c>
      <c r="I22" s="7">
        <v>8398</v>
      </c>
      <c r="L22" s="68" t="s">
        <v>273</v>
      </c>
      <c r="M22">
        <v>135</v>
      </c>
      <c r="N22" s="67">
        <v>3311696.4849999999</v>
      </c>
      <c r="O22"/>
    </row>
    <row r="23" spans="1:15" x14ac:dyDescent="0.3">
      <c r="A23" s="2">
        <v>44550</v>
      </c>
      <c r="B23" s="2" t="str">
        <f t="shared" si="0"/>
        <v>Dec</v>
      </c>
      <c r="C23" s="2" t="str">
        <f t="shared" si="1"/>
        <v>2021</v>
      </c>
      <c r="D23" s="3" t="s">
        <v>234</v>
      </c>
      <c r="E23" s="4" t="s">
        <v>13</v>
      </c>
      <c r="F23" s="4">
        <v>270</v>
      </c>
      <c r="G23" s="4" t="s">
        <v>2</v>
      </c>
      <c r="H23" s="5">
        <v>88</v>
      </c>
      <c r="I23" s="7">
        <v>23760</v>
      </c>
      <c r="L23" s="68" t="s">
        <v>274</v>
      </c>
      <c r="M23">
        <v>153</v>
      </c>
      <c r="N23" s="67">
        <v>4732856.0999999996</v>
      </c>
      <c r="O23"/>
    </row>
    <row r="24" spans="1:15" x14ac:dyDescent="0.3">
      <c r="A24" s="2">
        <v>44550</v>
      </c>
      <c r="B24" s="2" t="str">
        <f t="shared" si="0"/>
        <v>Dec</v>
      </c>
      <c r="C24" s="2" t="str">
        <f t="shared" si="1"/>
        <v>2021</v>
      </c>
      <c r="D24" s="3" t="s">
        <v>234</v>
      </c>
      <c r="E24" s="4" t="s">
        <v>13</v>
      </c>
      <c r="F24" s="4">
        <v>256</v>
      </c>
      <c r="G24" s="4" t="s">
        <v>2</v>
      </c>
      <c r="H24" s="5">
        <v>26</v>
      </c>
      <c r="I24" s="7">
        <v>6656</v>
      </c>
      <c r="L24" s="9" t="s">
        <v>297</v>
      </c>
      <c r="M24">
        <v>1754</v>
      </c>
      <c r="N24" s="67">
        <v>56527177.38099999</v>
      </c>
      <c r="O24"/>
    </row>
    <row r="25" spans="1:15" x14ac:dyDescent="0.3">
      <c r="A25" s="2">
        <v>44550</v>
      </c>
      <c r="B25" s="2" t="str">
        <f t="shared" si="0"/>
        <v>Dec</v>
      </c>
      <c r="C25" s="2" t="str">
        <f t="shared" si="1"/>
        <v>2021</v>
      </c>
      <c r="D25" s="3" t="s">
        <v>234</v>
      </c>
      <c r="E25" s="4" t="s">
        <v>13</v>
      </c>
      <c r="F25" s="4">
        <v>285</v>
      </c>
      <c r="G25" s="4" t="s">
        <v>2</v>
      </c>
      <c r="H25" s="5">
        <v>185</v>
      </c>
      <c r="I25" s="7">
        <v>52725</v>
      </c>
      <c r="L25" s="68" t="s">
        <v>265</v>
      </c>
      <c r="M25">
        <v>140</v>
      </c>
      <c r="N25" s="67">
        <v>3876308.8</v>
      </c>
      <c r="O25"/>
    </row>
    <row r="26" spans="1:15" x14ac:dyDescent="0.3">
      <c r="A26" s="2">
        <v>44560</v>
      </c>
      <c r="B26" s="2" t="str">
        <f t="shared" si="0"/>
        <v>Dec</v>
      </c>
      <c r="C26" s="2" t="str">
        <f t="shared" si="1"/>
        <v>2021</v>
      </c>
      <c r="D26" s="3" t="s">
        <v>236</v>
      </c>
      <c r="E26" s="4" t="s">
        <v>11</v>
      </c>
      <c r="F26" s="4">
        <v>1066</v>
      </c>
      <c r="G26" s="4" t="s">
        <v>1</v>
      </c>
      <c r="H26" s="5">
        <v>36.75</v>
      </c>
      <c r="I26" s="7">
        <v>39175.5</v>
      </c>
      <c r="L26" s="68" t="s">
        <v>266</v>
      </c>
      <c r="M26">
        <v>96</v>
      </c>
      <c r="N26" s="67">
        <v>2383189.9499999997</v>
      </c>
      <c r="O26"/>
    </row>
    <row r="27" spans="1:15" x14ac:dyDescent="0.3">
      <c r="A27" s="2">
        <v>44560</v>
      </c>
      <c r="B27" s="2" t="str">
        <f t="shared" si="0"/>
        <v>Dec</v>
      </c>
      <c r="C27" s="2" t="str">
        <f t="shared" si="1"/>
        <v>2021</v>
      </c>
      <c r="D27" s="3" t="s">
        <v>236</v>
      </c>
      <c r="E27" s="4" t="s">
        <v>11</v>
      </c>
      <c r="F27" s="4">
        <v>2058</v>
      </c>
      <c r="G27" s="4" t="s">
        <v>1</v>
      </c>
      <c r="H27" s="5">
        <v>36.75</v>
      </c>
      <c r="I27" s="7">
        <v>75631.5</v>
      </c>
      <c r="L27" s="68" t="s">
        <v>267</v>
      </c>
      <c r="M27">
        <v>163</v>
      </c>
      <c r="N27" s="67">
        <v>5780332.7860000003</v>
      </c>
      <c r="O27"/>
    </row>
    <row r="28" spans="1:15" x14ac:dyDescent="0.3">
      <c r="A28" s="2">
        <v>44560</v>
      </c>
      <c r="B28" s="2" t="str">
        <f t="shared" si="0"/>
        <v>Dec</v>
      </c>
      <c r="C28" s="2" t="str">
        <f t="shared" si="1"/>
        <v>2021</v>
      </c>
      <c r="D28" s="3" t="s">
        <v>236</v>
      </c>
      <c r="E28" s="4" t="s">
        <v>11</v>
      </c>
      <c r="F28" s="4">
        <v>1505</v>
      </c>
      <c r="G28" s="4" t="s">
        <v>1</v>
      </c>
      <c r="H28" s="5">
        <v>36.75</v>
      </c>
      <c r="I28" s="7">
        <v>55308.75</v>
      </c>
      <c r="L28" s="68" t="s">
        <v>279</v>
      </c>
      <c r="M28">
        <v>139</v>
      </c>
      <c r="N28" s="67">
        <v>4372293.1540000001</v>
      </c>
      <c r="O28"/>
    </row>
    <row r="29" spans="1:15" x14ac:dyDescent="0.3">
      <c r="A29" s="2">
        <v>44560</v>
      </c>
      <c r="B29" s="2" t="str">
        <f t="shared" si="0"/>
        <v>Dec</v>
      </c>
      <c r="C29" s="2" t="str">
        <f t="shared" si="1"/>
        <v>2021</v>
      </c>
      <c r="D29" s="3" t="s">
        <v>236</v>
      </c>
      <c r="E29" s="4" t="s">
        <v>11</v>
      </c>
      <c r="F29" s="4">
        <v>938</v>
      </c>
      <c r="G29" s="4" t="s">
        <v>1</v>
      </c>
      <c r="H29" s="5">
        <v>36.75</v>
      </c>
      <c r="I29" s="7">
        <v>34471.5</v>
      </c>
      <c r="L29" s="68" t="s">
        <v>254</v>
      </c>
      <c r="M29">
        <v>142</v>
      </c>
      <c r="N29" s="67">
        <v>4081064.4939999999</v>
      </c>
      <c r="O29"/>
    </row>
    <row r="30" spans="1:15" x14ac:dyDescent="0.3">
      <c r="A30" s="2">
        <v>44560</v>
      </c>
      <c r="B30" s="2" t="str">
        <f t="shared" si="0"/>
        <v>Dec</v>
      </c>
      <c r="C30" s="2" t="str">
        <f t="shared" si="1"/>
        <v>2021</v>
      </c>
      <c r="D30" s="3" t="s">
        <v>236</v>
      </c>
      <c r="E30" s="4" t="s">
        <v>11</v>
      </c>
      <c r="F30" s="4">
        <v>882</v>
      </c>
      <c r="G30" s="4" t="s">
        <v>1</v>
      </c>
      <c r="H30" s="5">
        <v>36.75</v>
      </c>
      <c r="I30" s="7">
        <v>32413.5</v>
      </c>
      <c r="L30" s="68" t="s">
        <v>268</v>
      </c>
      <c r="M30">
        <v>127</v>
      </c>
      <c r="N30" s="67">
        <v>3887760.3000000003</v>
      </c>
      <c r="O30"/>
    </row>
    <row r="31" spans="1:15" x14ac:dyDescent="0.3">
      <c r="A31" s="2">
        <v>44560</v>
      </c>
      <c r="B31" s="2" t="str">
        <f t="shared" si="0"/>
        <v>Dec</v>
      </c>
      <c r="C31" s="2" t="str">
        <f t="shared" si="1"/>
        <v>2021</v>
      </c>
      <c r="D31" s="3" t="s">
        <v>236</v>
      </c>
      <c r="E31" s="4" t="s">
        <v>11</v>
      </c>
      <c r="F31" s="4">
        <v>2390</v>
      </c>
      <c r="G31" s="4" t="s">
        <v>1</v>
      </c>
      <c r="H31" s="5">
        <v>37</v>
      </c>
      <c r="I31" s="7">
        <v>88430</v>
      </c>
      <c r="L31" s="68" t="s">
        <v>269</v>
      </c>
      <c r="M31">
        <v>126</v>
      </c>
      <c r="N31" s="67">
        <v>3022377.585</v>
      </c>
      <c r="O31"/>
    </row>
    <row r="32" spans="1:15" x14ac:dyDescent="0.3">
      <c r="A32" s="2">
        <v>44560</v>
      </c>
      <c r="B32" s="2" t="str">
        <f t="shared" si="0"/>
        <v>Dec</v>
      </c>
      <c r="C32" s="2" t="str">
        <f t="shared" si="1"/>
        <v>2021</v>
      </c>
      <c r="D32" s="3" t="s">
        <v>236</v>
      </c>
      <c r="E32" s="4" t="s">
        <v>11</v>
      </c>
      <c r="F32" s="4">
        <v>832</v>
      </c>
      <c r="G32" s="4" t="s">
        <v>1</v>
      </c>
      <c r="H32" s="5">
        <v>36.75</v>
      </c>
      <c r="I32" s="7">
        <v>30576</v>
      </c>
      <c r="L32" s="68" t="s">
        <v>270</v>
      </c>
      <c r="M32">
        <v>150</v>
      </c>
      <c r="N32" s="67">
        <v>4652943.7300000004</v>
      </c>
      <c r="O32"/>
    </row>
    <row r="33" spans="1:15" x14ac:dyDescent="0.3">
      <c r="A33" s="2">
        <v>44421</v>
      </c>
      <c r="B33" s="2" t="str">
        <f t="shared" si="0"/>
        <v>Aug</v>
      </c>
      <c r="C33" s="2" t="str">
        <f t="shared" si="1"/>
        <v>2021</v>
      </c>
      <c r="D33" s="3" t="s">
        <v>205</v>
      </c>
      <c r="E33" s="4" t="s">
        <v>15</v>
      </c>
      <c r="F33" s="4">
        <v>150</v>
      </c>
      <c r="G33" s="4" t="s">
        <v>2</v>
      </c>
      <c r="H33" s="5">
        <v>39</v>
      </c>
      <c r="I33" s="7">
        <v>5850</v>
      </c>
      <c r="L33" s="68" t="s">
        <v>271</v>
      </c>
      <c r="M33">
        <v>181</v>
      </c>
      <c r="N33" s="67">
        <v>6248321.3260000013</v>
      </c>
      <c r="O33"/>
    </row>
    <row r="34" spans="1:15" x14ac:dyDescent="0.3">
      <c r="A34" s="2">
        <v>44421</v>
      </c>
      <c r="B34" s="2" t="str">
        <f t="shared" si="0"/>
        <v>Aug</v>
      </c>
      <c r="C34" s="2" t="str">
        <f t="shared" si="1"/>
        <v>2021</v>
      </c>
      <c r="D34" s="3" t="s">
        <v>205</v>
      </c>
      <c r="E34" s="4" t="s">
        <v>15</v>
      </c>
      <c r="F34" s="4">
        <v>5080</v>
      </c>
      <c r="G34" s="4" t="s">
        <v>2</v>
      </c>
      <c r="H34" s="5">
        <v>1.5</v>
      </c>
      <c r="I34" s="7">
        <v>7620</v>
      </c>
      <c r="L34" s="68" t="s">
        <v>272</v>
      </c>
      <c r="M34">
        <v>133</v>
      </c>
      <c r="N34" s="67">
        <v>5530461.5260000005</v>
      </c>
      <c r="O34"/>
    </row>
    <row r="35" spans="1:15" x14ac:dyDescent="0.3">
      <c r="A35" s="2">
        <v>44421</v>
      </c>
      <c r="B35" s="2" t="str">
        <f t="shared" si="0"/>
        <v>Aug</v>
      </c>
      <c r="C35" s="2" t="str">
        <f t="shared" si="1"/>
        <v>2021</v>
      </c>
      <c r="D35" s="3" t="s">
        <v>205</v>
      </c>
      <c r="E35" s="4" t="s">
        <v>15</v>
      </c>
      <c r="F35" s="4">
        <v>2000</v>
      </c>
      <c r="G35" s="4" t="s">
        <v>2</v>
      </c>
      <c r="H35" s="5">
        <v>34.25</v>
      </c>
      <c r="I35" s="7">
        <v>68500</v>
      </c>
      <c r="L35" s="68" t="s">
        <v>273</v>
      </c>
      <c r="M35">
        <v>140</v>
      </c>
      <c r="N35" s="67">
        <v>5179180.9499999993</v>
      </c>
      <c r="O35"/>
    </row>
    <row r="36" spans="1:15" x14ac:dyDescent="0.3">
      <c r="A36" s="2">
        <v>44421</v>
      </c>
      <c r="B36" s="2" t="str">
        <f t="shared" si="0"/>
        <v>Aug</v>
      </c>
      <c r="C36" s="2" t="str">
        <f t="shared" si="1"/>
        <v>2021</v>
      </c>
      <c r="D36" s="3" t="s">
        <v>205</v>
      </c>
      <c r="E36" s="4" t="s">
        <v>13</v>
      </c>
      <c r="F36" s="4">
        <v>952</v>
      </c>
      <c r="G36" s="4" t="s">
        <v>2</v>
      </c>
      <c r="H36" s="5">
        <v>69.5</v>
      </c>
      <c r="I36" s="7">
        <v>66164</v>
      </c>
      <c r="L36" s="68" t="s">
        <v>274</v>
      </c>
      <c r="M36">
        <v>217</v>
      </c>
      <c r="N36" s="67">
        <v>7512942.7799999993</v>
      </c>
      <c r="O36"/>
    </row>
    <row r="37" spans="1:15" x14ac:dyDescent="0.3">
      <c r="A37" s="2">
        <v>44421</v>
      </c>
      <c r="B37" s="2" t="str">
        <f t="shared" si="0"/>
        <v>Aug</v>
      </c>
      <c r="C37" s="2" t="str">
        <f t="shared" si="1"/>
        <v>2021</v>
      </c>
      <c r="D37" s="3" t="s">
        <v>205</v>
      </c>
      <c r="E37" s="4" t="s">
        <v>13</v>
      </c>
      <c r="F37" s="4">
        <v>101</v>
      </c>
      <c r="G37" s="4" t="s">
        <v>2</v>
      </c>
      <c r="H37" s="5">
        <v>44</v>
      </c>
      <c r="I37" s="7">
        <v>4444</v>
      </c>
      <c r="L37" s="9" t="s">
        <v>275</v>
      </c>
      <c r="M37">
        <v>244</v>
      </c>
      <c r="N37" s="67">
        <v>8516370.0500000007</v>
      </c>
      <c r="O37"/>
    </row>
    <row r="38" spans="1:15" x14ac:dyDescent="0.3">
      <c r="A38" s="2">
        <v>44476</v>
      </c>
      <c r="B38" s="2" t="str">
        <f t="shared" si="0"/>
        <v>Oct</v>
      </c>
      <c r="C38" s="2" t="str">
        <f t="shared" si="1"/>
        <v>2021</v>
      </c>
      <c r="D38" s="3" t="s">
        <v>205</v>
      </c>
      <c r="E38" s="4" t="s">
        <v>15</v>
      </c>
      <c r="F38" s="4">
        <v>500</v>
      </c>
      <c r="G38" s="4" t="s">
        <v>2</v>
      </c>
      <c r="H38" s="5">
        <v>39</v>
      </c>
      <c r="I38" s="7">
        <v>19500</v>
      </c>
      <c r="L38" s="68" t="s">
        <v>265</v>
      </c>
      <c r="M38">
        <v>168</v>
      </c>
      <c r="N38" s="67">
        <v>6380320.2999999998</v>
      </c>
      <c r="O38"/>
    </row>
    <row r="39" spans="1:15" x14ac:dyDescent="0.3">
      <c r="A39" s="2">
        <v>44476</v>
      </c>
      <c r="B39" s="2" t="str">
        <f t="shared" si="0"/>
        <v>Oct</v>
      </c>
      <c r="C39" s="2" t="str">
        <f t="shared" si="1"/>
        <v>2021</v>
      </c>
      <c r="D39" s="3" t="s">
        <v>205</v>
      </c>
      <c r="E39" s="4" t="s">
        <v>15</v>
      </c>
      <c r="F39" s="4">
        <v>2000</v>
      </c>
      <c r="G39" s="4" t="s">
        <v>2</v>
      </c>
      <c r="H39" s="5">
        <v>1.5</v>
      </c>
      <c r="I39" s="7">
        <v>3000</v>
      </c>
      <c r="L39" s="68" t="s">
        <v>266</v>
      </c>
      <c r="M39">
        <v>76</v>
      </c>
      <c r="N39" s="67">
        <v>2136049.75</v>
      </c>
      <c r="O39"/>
    </row>
    <row r="40" spans="1:15" x14ac:dyDescent="0.3">
      <c r="A40" s="2">
        <v>44476</v>
      </c>
      <c r="B40" s="2" t="str">
        <f t="shared" si="0"/>
        <v>Oct</v>
      </c>
      <c r="C40" s="2" t="str">
        <f t="shared" si="1"/>
        <v>2021</v>
      </c>
      <c r="D40" s="3" t="s">
        <v>205</v>
      </c>
      <c r="E40" s="4" t="s">
        <v>15</v>
      </c>
      <c r="F40" s="4">
        <v>1150</v>
      </c>
      <c r="G40" s="4" t="s">
        <v>2</v>
      </c>
      <c r="H40" s="5">
        <v>34.25</v>
      </c>
      <c r="I40" s="7">
        <v>39387.5</v>
      </c>
      <c r="L40" s="9" t="s">
        <v>246</v>
      </c>
      <c r="M40">
        <v>5624</v>
      </c>
      <c r="N40" s="67">
        <v>142059442.98300007</v>
      </c>
      <c r="O40"/>
    </row>
    <row r="41" spans="1:15" x14ac:dyDescent="0.3">
      <c r="A41" s="2">
        <v>44478</v>
      </c>
      <c r="B41" s="2" t="str">
        <f t="shared" si="0"/>
        <v>Oct</v>
      </c>
      <c r="C41" s="2" t="str">
        <f t="shared" si="1"/>
        <v>2021</v>
      </c>
      <c r="D41" s="3" t="s">
        <v>205</v>
      </c>
      <c r="E41" s="4" t="s">
        <v>15</v>
      </c>
      <c r="F41" s="4">
        <v>400</v>
      </c>
      <c r="G41" s="4" t="s">
        <v>2</v>
      </c>
      <c r="H41" s="5">
        <v>39</v>
      </c>
      <c r="I41" s="7">
        <v>15600</v>
      </c>
      <c r="L41"/>
      <c r="M41"/>
    </row>
    <row r="42" spans="1:15" x14ac:dyDescent="0.3">
      <c r="A42" s="2">
        <v>44478</v>
      </c>
      <c r="B42" s="2" t="str">
        <f t="shared" si="0"/>
        <v>Oct</v>
      </c>
      <c r="C42" s="2" t="str">
        <f t="shared" si="1"/>
        <v>2021</v>
      </c>
      <c r="D42" s="3" t="s">
        <v>205</v>
      </c>
      <c r="E42" s="4" t="s">
        <v>15</v>
      </c>
      <c r="F42" s="4">
        <v>8000</v>
      </c>
      <c r="G42" s="4" t="s">
        <v>2</v>
      </c>
      <c r="H42" s="5">
        <v>1.5</v>
      </c>
      <c r="I42" s="7">
        <v>12000</v>
      </c>
      <c r="L42"/>
      <c r="M42"/>
    </row>
    <row r="43" spans="1:15" x14ac:dyDescent="0.3">
      <c r="A43" s="2">
        <v>44478</v>
      </c>
      <c r="B43" s="2" t="str">
        <f t="shared" si="0"/>
        <v>Oct</v>
      </c>
      <c r="C43" s="2" t="str">
        <f t="shared" si="1"/>
        <v>2021</v>
      </c>
      <c r="D43" s="3" t="s">
        <v>205</v>
      </c>
      <c r="E43" s="4" t="s">
        <v>15</v>
      </c>
      <c r="F43" s="4">
        <v>1226</v>
      </c>
      <c r="G43" s="4" t="s">
        <v>2</v>
      </c>
      <c r="H43" s="5">
        <v>34.25</v>
      </c>
      <c r="I43" s="7">
        <v>41990.5</v>
      </c>
      <c r="L43"/>
      <c r="M43"/>
    </row>
    <row r="44" spans="1:15" x14ac:dyDescent="0.3">
      <c r="A44" s="2">
        <v>44494</v>
      </c>
      <c r="B44" s="2" t="str">
        <f t="shared" si="0"/>
        <v>Oct</v>
      </c>
      <c r="C44" s="2" t="str">
        <f t="shared" si="1"/>
        <v>2021</v>
      </c>
      <c r="D44" s="3" t="s">
        <v>205</v>
      </c>
      <c r="E44" s="4" t="s">
        <v>13</v>
      </c>
      <c r="F44" s="4">
        <v>2000</v>
      </c>
      <c r="G44" s="4" t="s">
        <v>2</v>
      </c>
      <c r="H44" s="5">
        <v>44.25</v>
      </c>
      <c r="I44" s="7">
        <v>88500</v>
      </c>
      <c r="L44"/>
      <c r="M44"/>
    </row>
    <row r="45" spans="1:15" x14ac:dyDescent="0.3">
      <c r="A45" s="2">
        <v>44508</v>
      </c>
      <c r="B45" s="2" t="str">
        <f t="shared" si="0"/>
        <v>Nov</v>
      </c>
      <c r="C45" s="2" t="str">
        <f t="shared" si="1"/>
        <v>2021</v>
      </c>
      <c r="D45" s="3" t="s">
        <v>205</v>
      </c>
      <c r="E45" s="4" t="s">
        <v>13</v>
      </c>
      <c r="F45" s="4">
        <v>260</v>
      </c>
      <c r="G45" s="4" t="s">
        <v>2</v>
      </c>
      <c r="H45" s="5">
        <v>119</v>
      </c>
      <c r="I45" s="7">
        <v>30940</v>
      </c>
      <c r="L45"/>
      <c r="M45"/>
    </row>
    <row r="46" spans="1:15" x14ac:dyDescent="0.3">
      <c r="A46" s="2">
        <v>44508</v>
      </c>
      <c r="B46" s="2" t="str">
        <f t="shared" si="0"/>
        <v>Nov</v>
      </c>
      <c r="C46" s="2" t="str">
        <f t="shared" si="1"/>
        <v>2021</v>
      </c>
      <c r="D46" s="3" t="s">
        <v>205</v>
      </c>
      <c r="E46" s="4" t="s">
        <v>13</v>
      </c>
      <c r="F46" s="4">
        <v>1920</v>
      </c>
      <c r="G46" s="4" t="s">
        <v>2</v>
      </c>
      <c r="H46" s="5">
        <v>48.5</v>
      </c>
      <c r="I46" s="7">
        <v>93120</v>
      </c>
      <c r="L46"/>
      <c r="M46"/>
    </row>
    <row r="47" spans="1:15" x14ac:dyDescent="0.3">
      <c r="A47" s="2">
        <v>44515</v>
      </c>
      <c r="B47" s="2" t="str">
        <f t="shared" si="0"/>
        <v>Nov</v>
      </c>
      <c r="C47" s="2" t="str">
        <f t="shared" si="1"/>
        <v>2021</v>
      </c>
      <c r="D47" s="3" t="s">
        <v>205</v>
      </c>
      <c r="E47" s="4" t="s">
        <v>13</v>
      </c>
      <c r="F47" s="4">
        <v>500</v>
      </c>
      <c r="G47" s="4" t="s">
        <v>2</v>
      </c>
      <c r="H47" s="5">
        <v>6.5</v>
      </c>
      <c r="I47" s="7">
        <v>3250</v>
      </c>
      <c r="L47"/>
      <c r="M47"/>
    </row>
    <row r="48" spans="1:15" x14ac:dyDescent="0.3">
      <c r="A48" s="2">
        <v>44516</v>
      </c>
      <c r="B48" s="2" t="str">
        <f t="shared" si="0"/>
        <v>Nov</v>
      </c>
      <c r="C48" s="2" t="str">
        <f t="shared" si="1"/>
        <v>2021</v>
      </c>
      <c r="D48" s="3" t="s">
        <v>205</v>
      </c>
      <c r="E48" s="4" t="s">
        <v>15</v>
      </c>
      <c r="F48" s="4">
        <v>560</v>
      </c>
      <c r="G48" s="4" t="s">
        <v>2</v>
      </c>
      <c r="H48" s="5">
        <v>37.25</v>
      </c>
      <c r="I48" s="7">
        <v>20860</v>
      </c>
      <c r="L48"/>
      <c r="M48"/>
    </row>
    <row r="49" spans="1:13" x14ac:dyDescent="0.3">
      <c r="A49" s="2">
        <v>44516</v>
      </c>
      <c r="B49" s="2" t="str">
        <f t="shared" si="0"/>
        <v>Nov</v>
      </c>
      <c r="C49" s="2" t="str">
        <f t="shared" si="1"/>
        <v>2021</v>
      </c>
      <c r="D49" s="3" t="s">
        <v>205</v>
      </c>
      <c r="E49" s="4" t="s">
        <v>15</v>
      </c>
      <c r="F49" s="4">
        <v>430</v>
      </c>
      <c r="G49" s="4" t="s">
        <v>2</v>
      </c>
      <c r="H49" s="5">
        <v>43</v>
      </c>
      <c r="I49" s="7">
        <v>18490</v>
      </c>
      <c r="L49"/>
      <c r="M49"/>
    </row>
    <row r="50" spans="1:13" x14ac:dyDescent="0.3">
      <c r="A50" s="2">
        <v>44516</v>
      </c>
      <c r="B50" s="2" t="str">
        <f t="shared" si="0"/>
        <v>Nov</v>
      </c>
      <c r="C50" s="2" t="str">
        <f t="shared" si="1"/>
        <v>2021</v>
      </c>
      <c r="D50" s="3" t="s">
        <v>205</v>
      </c>
      <c r="E50" s="4" t="s">
        <v>13</v>
      </c>
      <c r="F50" s="4">
        <v>500</v>
      </c>
      <c r="G50" s="4" t="s">
        <v>2</v>
      </c>
      <c r="H50" s="5">
        <v>75.25</v>
      </c>
      <c r="I50" s="7">
        <v>37625</v>
      </c>
      <c r="L50"/>
      <c r="M50"/>
    </row>
    <row r="51" spans="1:13" x14ac:dyDescent="0.3">
      <c r="A51" s="2">
        <v>44516</v>
      </c>
      <c r="B51" s="2" t="str">
        <f t="shared" si="0"/>
        <v>Nov</v>
      </c>
      <c r="C51" s="2" t="str">
        <f t="shared" si="1"/>
        <v>2021</v>
      </c>
      <c r="D51" s="3" t="s">
        <v>205</v>
      </c>
      <c r="E51" s="4" t="s">
        <v>13</v>
      </c>
      <c r="F51" s="4">
        <v>204</v>
      </c>
      <c r="G51" s="4" t="s">
        <v>2</v>
      </c>
      <c r="H51" s="5">
        <v>120</v>
      </c>
      <c r="I51" s="7">
        <v>24480</v>
      </c>
      <c r="L51"/>
      <c r="M51"/>
    </row>
    <row r="52" spans="1:13" x14ac:dyDescent="0.3">
      <c r="A52" s="2">
        <v>44516</v>
      </c>
      <c r="B52" s="2" t="str">
        <f t="shared" si="0"/>
        <v>Nov</v>
      </c>
      <c r="C52" s="2" t="str">
        <f t="shared" si="1"/>
        <v>2021</v>
      </c>
      <c r="D52" s="3" t="s">
        <v>205</v>
      </c>
      <c r="E52" s="4" t="s">
        <v>13</v>
      </c>
      <c r="F52" s="4">
        <v>9650</v>
      </c>
      <c r="G52" s="4" t="s">
        <v>2</v>
      </c>
      <c r="H52" s="5">
        <v>6.5</v>
      </c>
      <c r="I52" s="7">
        <v>62725</v>
      </c>
      <c r="L52"/>
      <c r="M52"/>
    </row>
    <row r="53" spans="1:13" x14ac:dyDescent="0.3">
      <c r="A53" s="2">
        <v>44518</v>
      </c>
      <c r="B53" s="2" t="str">
        <f t="shared" si="0"/>
        <v>Nov</v>
      </c>
      <c r="C53" s="2" t="str">
        <f t="shared" si="1"/>
        <v>2021</v>
      </c>
      <c r="D53" s="3" t="s">
        <v>205</v>
      </c>
      <c r="E53" s="4" t="s">
        <v>15</v>
      </c>
      <c r="F53" s="4">
        <v>2000</v>
      </c>
      <c r="G53" s="4" t="s">
        <v>2</v>
      </c>
      <c r="H53" s="5">
        <v>1.75</v>
      </c>
      <c r="I53" s="7">
        <v>3500</v>
      </c>
      <c r="L53"/>
      <c r="M53"/>
    </row>
    <row r="54" spans="1:13" x14ac:dyDescent="0.3">
      <c r="A54" s="2">
        <v>44518</v>
      </c>
      <c r="B54" s="2" t="str">
        <f t="shared" si="0"/>
        <v>Nov</v>
      </c>
      <c r="C54" s="2" t="str">
        <f t="shared" si="1"/>
        <v>2021</v>
      </c>
      <c r="D54" s="3" t="s">
        <v>205</v>
      </c>
      <c r="E54" s="4" t="s">
        <v>15</v>
      </c>
      <c r="F54" s="4">
        <v>1005</v>
      </c>
      <c r="G54" s="4" t="s">
        <v>2</v>
      </c>
      <c r="H54" s="5">
        <v>41.5</v>
      </c>
      <c r="I54" s="7">
        <v>41707.5</v>
      </c>
      <c r="L54"/>
      <c r="M54"/>
    </row>
    <row r="55" spans="1:13" x14ac:dyDescent="0.3">
      <c r="A55" s="2">
        <v>44518</v>
      </c>
      <c r="B55" s="2" t="str">
        <f t="shared" si="0"/>
        <v>Nov</v>
      </c>
      <c r="C55" s="2" t="str">
        <f t="shared" si="1"/>
        <v>2021</v>
      </c>
      <c r="D55" s="3" t="s">
        <v>205</v>
      </c>
      <c r="E55" s="4" t="s">
        <v>15</v>
      </c>
      <c r="F55" s="4">
        <v>630</v>
      </c>
      <c r="G55" s="4" t="s">
        <v>2</v>
      </c>
      <c r="H55" s="5">
        <v>37.25</v>
      </c>
      <c r="I55" s="7">
        <v>23467.5</v>
      </c>
      <c r="L55"/>
      <c r="M55"/>
    </row>
    <row r="56" spans="1:13" x14ac:dyDescent="0.3">
      <c r="A56" s="2">
        <v>44518</v>
      </c>
      <c r="B56" s="2" t="str">
        <f t="shared" si="0"/>
        <v>Nov</v>
      </c>
      <c r="C56" s="2" t="str">
        <f t="shared" si="1"/>
        <v>2021</v>
      </c>
      <c r="D56" s="3" t="s">
        <v>205</v>
      </c>
      <c r="E56" s="4" t="s">
        <v>13</v>
      </c>
      <c r="F56" s="4">
        <v>498</v>
      </c>
      <c r="G56" s="4" t="s">
        <v>2</v>
      </c>
      <c r="H56" s="5">
        <v>97.5</v>
      </c>
      <c r="I56" s="7">
        <v>48555</v>
      </c>
      <c r="L56"/>
      <c r="M56"/>
    </row>
    <row r="57" spans="1:13" x14ac:dyDescent="0.3">
      <c r="A57" s="2">
        <v>44520</v>
      </c>
      <c r="B57" s="2" t="str">
        <f t="shared" si="0"/>
        <v>Nov</v>
      </c>
      <c r="C57" s="2" t="str">
        <f t="shared" si="1"/>
        <v>2021</v>
      </c>
      <c r="D57" s="3" t="s">
        <v>205</v>
      </c>
      <c r="E57" s="4" t="s">
        <v>15</v>
      </c>
      <c r="F57" s="4">
        <v>390</v>
      </c>
      <c r="G57" s="4" t="s">
        <v>2</v>
      </c>
      <c r="H57" s="5">
        <v>37.25</v>
      </c>
      <c r="I57" s="7">
        <v>14527.5</v>
      </c>
      <c r="L57"/>
      <c r="M57"/>
    </row>
    <row r="58" spans="1:13" x14ac:dyDescent="0.3">
      <c r="A58" s="2">
        <v>44520</v>
      </c>
      <c r="B58" s="2" t="str">
        <f t="shared" si="0"/>
        <v>Nov</v>
      </c>
      <c r="C58" s="2" t="str">
        <f t="shared" si="1"/>
        <v>2021</v>
      </c>
      <c r="D58" s="3" t="s">
        <v>205</v>
      </c>
      <c r="E58" s="4" t="s">
        <v>15</v>
      </c>
      <c r="F58" s="4">
        <v>3240</v>
      </c>
      <c r="G58" s="4" t="s">
        <v>2</v>
      </c>
      <c r="H58" s="5">
        <v>1.75</v>
      </c>
      <c r="I58" s="7">
        <v>5670</v>
      </c>
      <c r="L58"/>
      <c r="M58"/>
    </row>
    <row r="59" spans="1:13" x14ac:dyDescent="0.3">
      <c r="A59" s="2">
        <v>44520</v>
      </c>
      <c r="B59" s="2" t="str">
        <f t="shared" si="0"/>
        <v>Nov</v>
      </c>
      <c r="C59" s="2" t="str">
        <f t="shared" si="1"/>
        <v>2021</v>
      </c>
      <c r="D59" s="3" t="s">
        <v>205</v>
      </c>
      <c r="E59" s="4" t="s">
        <v>15</v>
      </c>
      <c r="F59" s="4">
        <v>560</v>
      </c>
      <c r="G59" s="4" t="s">
        <v>2</v>
      </c>
      <c r="H59" s="5">
        <v>43</v>
      </c>
      <c r="I59" s="7">
        <v>24080</v>
      </c>
      <c r="L59"/>
      <c r="M59"/>
    </row>
    <row r="60" spans="1:13" x14ac:dyDescent="0.3">
      <c r="A60" s="2">
        <v>44524</v>
      </c>
      <c r="B60" s="2" t="str">
        <f t="shared" si="0"/>
        <v>Nov</v>
      </c>
      <c r="C60" s="2" t="str">
        <f t="shared" si="1"/>
        <v>2021</v>
      </c>
      <c r="D60" s="3" t="s">
        <v>205</v>
      </c>
      <c r="E60" s="4" t="s">
        <v>15</v>
      </c>
      <c r="F60" s="4">
        <v>1013</v>
      </c>
      <c r="G60" s="4" t="s">
        <v>2</v>
      </c>
      <c r="H60" s="5">
        <v>37.25</v>
      </c>
      <c r="I60" s="7">
        <v>37734.25</v>
      </c>
      <c r="L60"/>
      <c r="M60"/>
    </row>
    <row r="61" spans="1:13" x14ac:dyDescent="0.3">
      <c r="A61" s="2">
        <v>44524</v>
      </c>
      <c r="B61" s="2" t="str">
        <f t="shared" si="0"/>
        <v>Nov</v>
      </c>
      <c r="C61" s="2" t="str">
        <f t="shared" si="1"/>
        <v>2021</v>
      </c>
      <c r="D61" s="3" t="s">
        <v>205</v>
      </c>
      <c r="E61" s="4" t="s">
        <v>15</v>
      </c>
      <c r="F61" s="4">
        <v>505</v>
      </c>
      <c r="G61" s="4" t="s">
        <v>2</v>
      </c>
      <c r="H61" s="5">
        <v>37</v>
      </c>
      <c r="I61" s="7">
        <v>18685</v>
      </c>
      <c r="L61"/>
      <c r="M61"/>
    </row>
    <row r="62" spans="1:13" x14ac:dyDescent="0.3">
      <c r="A62" s="2">
        <v>44524</v>
      </c>
      <c r="B62" s="2" t="str">
        <f t="shared" si="0"/>
        <v>Nov</v>
      </c>
      <c r="C62" s="2" t="str">
        <f t="shared" si="1"/>
        <v>2021</v>
      </c>
      <c r="D62" s="3" t="s">
        <v>205</v>
      </c>
      <c r="E62" s="4" t="s">
        <v>15</v>
      </c>
      <c r="F62" s="4">
        <v>440</v>
      </c>
      <c r="G62" s="4" t="s">
        <v>2</v>
      </c>
      <c r="H62" s="5">
        <v>43</v>
      </c>
      <c r="I62" s="7">
        <v>18920</v>
      </c>
      <c r="L62"/>
      <c r="M62"/>
    </row>
    <row r="63" spans="1:13" x14ac:dyDescent="0.3">
      <c r="A63" s="2">
        <v>44529</v>
      </c>
      <c r="B63" s="2" t="str">
        <f t="shared" si="0"/>
        <v>Nov</v>
      </c>
      <c r="C63" s="2" t="str">
        <f t="shared" si="1"/>
        <v>2021</v>
      </c>
      <c r="D63" s="3" t="s">
        <v>205</v>
      </c>
      <c r="E63" s="4" t="s">
        <v>13</v>
      </c>
      <c r="F63" s="4">
        <v>300</v>
      </c>
      <c r="G63" s="4" t="s">
        <v>2</v>
      </c>
      <c r="H63" s="5">
        <v>130</v>
      </c>
      <c r="I63" s="7">
        <v>39000</v>
      </c>
      <c r="L63"/>
      <c r="M63"/>
    </row>
    <row r="64" spans="1:13" x14ac:dyDescent="0.3">
      <c r="A64" s="2">
        <v>44529</v>
      </c>
      <c r="B64" s="2" t="str">
        <f t="shared" si="0"/>
        <v>Nov</v>
      </c>
      <c r="C64" s="2" t="str">
        <f t="shared" si="1"/>
        <v>2021</v>
      </c>
      <c r="D64" s="3" t="s">
        <v>205</v>
      </c>
      <c r="E64" s="4" t="s">
        <v>13</v>
      </c>
      <c r="F64" s="4">
        <v>408</v>
      </c>
      <c r="G64" s="4" t="s">
        <v>2</v>
      </c>
      <c r="H64" s="5">
        <v>141</v>
      </c>
      <c r="I64" s="7">
        <v>57528</v>
      </c>
      <c r="L64"/>
      <c r="M64"/>
    </row>
    <row r="65" spans="1:13" x14ac:dyDescent="0.3">
      <c r="A65" s="2">
        <v>44529</v>
      </c>
      <c r="B65" s="2" t="str">
        <f t="shared" si="0"/>
        <v>Nov</v>
      </c>
      <c r="C65" s="2" t="str">
        <f t="shared" si="1"/>
        <v>2021</v>
      </c>
      <c r="D65" s="3" t="s">
        <v>205</v>
      </c>
      <c r="E65" s="4" t="s">
        <v>15</v>
      </c>
      <c r="F65" s="4">
        <v>5150</v>
      </c>
      <c r="G65" s="4" t="s">
        <v>2</v>
      </c>
      <c r="H65" s="5">
        <v>1.75</v>
      </c>
      <c r="I65" s="7">
        <v>9012.5</v>
      </c>
      <c r="L65"/>
      <c r="M65"/>
    </row>
    <row r="66" spans="1:13" x14ac:dyDescent="0.3">
      <c r="A66" s="2">
        <v>44529</v>
      </c>
      <c r="B66" s="2" t="str">
        <f t="shared" ref="B66:B129" si="2">TEXT(A66,"mmm")</f>
        <v>Nov</v>
      </c>
      <c r="C66" s="2" t="str">
        <f t="shared" ref="C66:C129" si="3">TEXT(A66,"yyyy")</f>
        <v>2021</v>
      </c>
      <c r="D66" s="3" t="s">
        <v>205</v>
      </c>
      <c r="E66" s="4" t="s">
        <v>13</v>
      </c>
      <c r="F66" s="4">
        <v>580</v>
      </c>
      <c r="G66" s="4" t="s">
        <v>2</v>
      </c>
      <c r="H66" s="5">
        <v>48.5</v>
      </c>
      <c r="I66" s="7">
        <v>28130</v>
      </c>
      <c r="L66"/>
      <c r="M66"/>
    </row>
    <row r="67" spans="1:13" x14ac:dyDescent="0.3">
      <c r="A67" s="2">
        <v>44532</v>
      </c>
      <c r="B67" s="2" t="str">
        <f t="shared" si="2"/>
        <v>Dec</v>
      </c>
      <c r="C67" s="2" t="str">
        <f t="shared" si="3"/>
        <v>2021</v>
      </c>
      <c r="D67" s="3" t="s">
        <v>205</v>
      </c>
      <c r="E67" s="4" t="s">
        <v>15</v>
      </c>
      <c r="F67" s="4">
        <v>993</v>
      </c>
      <c r="G67" s="4" t="s">
        <v>2</v>
      </c>
      <c r="H67" s="5">
        <v>37.25</v>
      </c>
      <c r="I67" s="7">
        <v>36989.25</v>
      </c>
      <c r="L67"/>
      <c r="M67"/>
    </row>
    <row r="68" spans="1:13" x14ac:dyDescent="0.3">
      <c r="A68" s="2">
        <v>44532</v>
      </c>
      <c r="B68" s="2" t="str">
        <f t="shared" si="2"/>
        <v>Dec</v>
      </c>
      <c r="C68" s="2" t="str">
        <f t="shared" si="3"/>
        <v>2021</v>
      </c>
      <c r="D68" s="3" t="s">
        <v>205</v>
      </c>
      <c r="E68" s="4" t="s">
        <v>15</v>
      </c>
      <c r="F68" s="4">
        <v>798</v>
      </c>
      <c r="G68" s="4" t="s">
        <v>2</v>
      </c>
      <c r="H68" s="5">
        <v>43</v>
      </c>
      <c r="I68" s="7">
        <v>34314</v>
      </c>
      <c r="L68"/>
      <c r="M68"/>
    </row>
    <row r="69" spans="1:13" x14ac:dyDescent="0.3">
      <c r="A69" s="2">
        <v>44533</v>
      </c>
      <c r="B69" s="2" t="str">
        <f t="shared" si="2"/>
        <v>Dec</v>
      </c>
      <c r="C69" s="2" t="str">
        <f t="shared" si="3"/>
        <v>2021</v>
      </c>
      <c r="D69" s="3" t="s">
        <v>205</v>
      </c>
      <c r="E69" s="4" t="s">
        <v>13</v>
      </c>
      <c r="F69" s="4">
        <v>507</v>
      </c>
      <c r="G69" s="4" t="s">
        <v>2</v>
      </c>
      <c r="H69" s="5">
        <v>90</v>
      </c>
      <c r="I69" s="7">
        <v>45630</v>
      </c>
      <c r="L69"/>
      <c r="M69"/>
    </row>
    <row r="70" spans="1:13" x14ac:dyDescent="0.3">
      <c r="A70" s="2">
        <v>44533</v>
      </c>
      <c r="B70" s="2" t="str">
        <f t="shared" si="2"/>
        <v>Dec</v>
      </c>
      <c r="C70" s="2" t="str">
        <f t="shared" si="3"/>
        <v>2021</v>
      </c>
      <c r="D70" s="3" t="s">
        <v>205</v>
      </c>
      <c r="E70" s="4" t="s">
        <v>13</v>
      </c>
      <c r="F70" s="4">
        <v>1420</v>
      </c>
      <c r="G70" s="4" t="s">
        <v>2</v>
      </c>
      <c r="H70" s="5">
        <v>48.5</v>
      </c>
      <c r="I70" s="7">
        <v>68870</v>
      </c>
      <c r="L70"/>
      <c r="M70"/>
    </row>
    <row r="71" spans="1:13" x14ac:dyDescent="0.3">
      <c r="A71" s="2">
        <v>44533</v>
      </c>
      <c r="B71" s="2" t="str">
        <f t="shared" si="2"/>
        <v>Dec</v>
      </c>
      <c r="C71" s="2" t="str">
        <f t="shared" si="3"/>
        <v>2021</v>
      </c>
      <c r="D71" s="3" t="s">
        <v>205</v>
      </c>
      <c r="E71" s="4" t="s">
        <v>13</v>
      </c>
      <c r="F71" s="4">
        <v>507</v>
      </c>
      <c r="G71" s="4" t="s">
        <v>2</v>
      </c>
      <c r="H71" s="5">
        <v>90</v>
      </c>
      <c r="I71" s="7">
        <v>45630</v>
      </c>
      <c r="L71"/>
      <c r="M71"/>
    </row>
    <row r="72" spans="1:13" x14ac:dyDescent="0.3">
      <c r="A72" s="2">
        <v>44533</v>
      </c>
      <c r="B72" s="2" t="str">
        <f t="shared" si="2"/>
        <v>Dec</v>
      </c>
      <c r="C72" s="2" t="str">
        <f t="shared" si="3"/>
        <v>2021</v>
      </c>
      <c r="D72" s="3" t="s">
        <v>205</v>
      </c>
      <c r="E72" s="4" t="s">
        <v>13</v>
      </c>
      <c r="F72" s="4">
        <v>1420</v>
      </c>
      <c r="G72" s="4" t="s">
        <v>2</v>
      </c>
      <c r="H72" s="5">
        <v>48.5</v>
      </c>
      <c r="I72" s="7">
        <v>68870</v>
      </c>
      <c r="L72"/>
      <c r="M72"/>
    </row>
    <row r="73" spans="1:13" x14ac:dyDescent="0.3">
      <c r="A73" s="2">
        <v>44545</v>
      </c>
      <c r="B73" s="2" t="str">
        <f t="shared" si="2"/>
        <v>Dec</v>
      </c>
      <c r="C73" s="2" t="str">
        <f t="shared" si="3"/>
        <v>2021</v>
      </c>
      <c r="D73" s="3" t="s">
        <v>205</v>
      </c>
      <c r="E73" s="4" t="s">
        <v>15</v>
      </c>
      <c r="F73" s="4">
        <v>1008</v>
      </c>
      <c r="G73" s="4" t="s">
        <v>2</v>
      </c>
      <c r="H73" s="5">
        <v>37.25</v>
      </c>
      <c r="I73" s="7">
        <v>37548</v>
      </c>
      <c r="L73"/>
      <c r="M73"/>
    </row>
    <row r="74" spans="1:13" x14ac:dyDescent="0.3">
      <c r="A74" s="2">
        <v>44545</v>
      </c>
      <c r="B74" s="2" t="str">
        <f t="shared" si="2"/>
        <v>Dec</v>
      </c>
      <c r="C74" s="2" t="str">
        <f t="shared" si="3"/>
        <v>2021</v>
      </c>
      <c r="D74" s="3" t="s">
        <v>205</v>
      </c>
      <c r="E74" s="4" t="s">
        <v>15</v>
      </c>
      <c r="F74" s="4">
        <v>501</v>
      </c>
      <c r="G74" s="4" t="s">
        <v>2</v>
      </c>
      <c r="H74" s="5">
        <v>43</v>
      </c>
      <c r="I74" s="7">
        <v>21543</v>
      </c>
      <c r="L74"/>
      <c r="M74"/>
    </row>
    <row r="75" spans="1:13" x14ac:dyDescent="0.3">
      <c r="A75" s="2">
        <v>44545</v>
      </c>
      <c r="B75" s="2" t="str">
        <f t="shared" si="2"/>
        <v>Dec</v>
      </c>
      <c r="C75" s="2" t="str">
        <f t="shared" si="3"/>
        <v>2021</v>
      </c>
      <c r="D75" s="3" t="s">
        <v>205</v>
      </c>
      <c r="E75" s="4" t="s">
        <v>15</v>
      </c>
      <c r="F75" s="4">
        <v>501</v>
      </c>
      <c r="G75" s="4" t="s">
        <v>2</v>
      </c>
      <c r="H75" s="5">
        <v>37</v>
      </c>
      <c r="I75" s="7">
        <v>18537</v>
      </c>
      <c r="L75"/>
      <c r="M75"/>
    </row>
    <row r="76" spans="1:13" x14ac:dyDescent="0.3">
      <c r="A76" s="2">
        <v>44554</v>
      </c>
      <c r="B76" s="2" t="str">
        <f t="shared" si="2"/>
        <v>Dec</v>
      </c>
      <c r="C76" s="2" t="str">
        <f t="shared" si="3"/>
        <v>2021</v>
      </c>
      <c r="D76" s="3" t="s">
        <v>205</v>
      </c>
      <c r="E76" s="4" t="s">
        <v>13</v>
      </c>
      <c r="F76" s="4">
        <v>870</v>
      </c>
      <c r="G76" s="4" t="s">
        <v>2</v>
      </c>
      <c r="H76" s="5">
        <v>48.5</v>
      </c>
      <c r="I76" s="7">
        <v>42195</v>
      </c>
      <c r="L76"/>
      <c r="M76"/>
    </row>
    <row r="77" spans="1:13" x14ac:dyDescent="0.3">
      <c r="A77" s="2">
        <v>44554</v>
      </c>
      <c r="B77" s="2" t="str">
        <f t="shared" si="2"/>
        <v>Dec</v>
      </c>
      <c r="C77" s="2" t="str">
        <f t="shared" si="3"/>
        <v>2021</v>
      </c>
      <c r="D77" s="3" t="s">
        <v>205</v>
      </c>
      <c r="E77" s="4" t="s">
        <v>15</v>
      </c>
      <c r="F77" s="4">
        <v>1020</v>
      </c>
      <c r="G77" s="4" t="s">
        <v>2</v>
      </c>
      <c r="H77" s="5">
        <v>37.25</v>
      </c>
      <c r="I77" s="7">
        <v>37995</v>
      </c>
      <c r="L77"/>
      <c r="M77"/>
    </row>
    <row r="78" spans="1:13" x14ac:dyDescent="0.3">
      <c r="A78" s="2">
        <v>44554</v>
      </c>
      <c r="B78" s="2" t="str">
        <f t="shared" si="2"/>
        <v>Dec</v>
      </c>
      <c r="C78" s="2" t="str">
        <f t="shared" si="3"/>
        <v>2021</v>
      </c>
      <c r="D78" s="3" t="s">
        <v>205</v>
      </c>
      <c r="E78" s="4" t="s">
        <v>15</v>
      </c>
      <c r="F78" s="4">
        <v>350</v>
      </c>
      <c r="G78" s="4" t="s">
        <v>2</v>
      </c>
      <c r="H78" s="5">
        <v>43</v>
      </c>
      <c r="I78" s="7">
        <v>15050</v>
      </c>
      <c r="L78"/>
      <c r="M78"/>
    </row>
    <row r="79" spans="1:13" x14ac:dyDescent="0.3">
      <c r="A79" s="2">
        <v>44558</v>
      </c>
      <c r="B79" s="2" t="str">
        <f t="shared" si="2"/>
        <v>Dec</v>
      </c>
      <c r="C79" s="2" t="str">
        <f t="shared" si="3"/>
        <v>2021</v>
      </c>
      <c r="D79" s="3" t="s">
        <v>205</v>
      </c>
      <c r="E79" s="4" t="s">
        <v>13</v>
      </c>
      <c r="F79" s="4">
        <v>100</v>
      </c>
      <c r="G79" s="4" t="s">
        <v>2</v>
      </c>
      <c r="H79" s="5">
        <v>141</v>
      </c>
      <c r="I79" s="7">
        <v>14100</v>
      </c>
      <c r="L79"/>
      <c r="M79"/>
    </row>
    <row r="80" spans="1:13" x14ac:dyDescent="0.3">
      <c r="A80" s="2">
        <v>44558</v>
      </c>
      <c r="B80" s="2" t="str">
        <f t="shared" si="2"/>
        <v>Dec</v>
      </c>
      <c r="C80" s="2" t="str">
        <f t="shared" si="3"/>
        <v>2021</v>
      </c>
      <c r="D80" s="3" t="s">
        <v>205</v>
      </c>
      <c r="E80" s="4" t="s">
        <v>13</v>
      </c>
      <c r="F80" s="4">
        <v>2420</v>
      </c>
      <c r="G80" s="4" t="s">
        <v>2</v>
      </c>
      <c r="H80" s="5">
        <v>48.5</v>
      </c>
      <c r="I80" s="7">
        <v>117370</v>
      </c>
      <c r="L80"/>
      <c r="M80"/>
    </row>
    <row r="81" spans="1:13" x14ac:dyDescent="0.3">
      <c r="A81" s="2">
        <v>44561</v>
      </c>
      <c r="B81" s="2" t="str">
        <f t="shared" si="2"/>
        <v>Dec</v>
      </c>
      <c r="C81" s="2" t="str">
        <f t="shared" si="3"/>
        <v>2021</v>
      </c>
      <c r="D81" s="3" t="s">
        <v>205</v>
      </c>
      <c r="E81" s="4" t="s">
        <v>13</v>
      </c>
      <c r="F81" s="4">
        <v>19866</v>
      </c>
      <c r="G81" s="4" t="s">
        <v>2</v>
      </c>
      <c r="H81" s="5">
        <v>6.5</v>
      </c>
      <c r="I81" s="7">
        <v>129129</v>
      </c>
      <c r="L81"/>
      <c r="M81"/>
    </row>
    <row r="82" spans="1:13" x14ac:dyDescent="0.3">
      <c r="A82" s="2">
        <v>44561</v>
      </c>
      <c r="B82" s="2" t="str">
        <f t="shared" si="2"/>
        <v>Dec</v>
      </c>
      <c r="C82" s="2" t="str">
        <f t="shared" si="3"/>
        <v>2021</v>
      </c>
      <c r="D82" s="3" t="s">
        <v>205</v>
      </c>
      <c r="E82" s="4" t="s">
        <v>13</v>
      </c>
      <c r="F82" s="4">
        <v>500</v>
      </c>
      <c r="G82" s="4" t="s">
        <v>2</v>
      </c>
      <c r="H82" s="5">
        <v>48.5</v>
      </c>
      <c r="I82" s="7">
        <v>24250</v>
      </c>
      <c r="L82"/>
      <c r="M82"/>
    </row>
    <row r="83" spans="1:13" x14ac:dyDescent="0.3">
      <c r="A83" s="2">
        <v>44569</v>
      </c>
      <c r="B83" s="2" t="str">
        <f t="shared" si="2"/>
        <v>Jan</v>
      </c>
      <c r="C83" s="2" t="str">
        <f t="shared" si="3"/>
        <v>2022</v>
      </c>
      <c r="D83" s="3" t="s">
        <v>205</v>
      </c>
      <c r="E83" s="4" t="s">
        <v>13</v>
      </c>
      <c r="F83" s="4">
        <v>2830</v>
      </c>
      <c r="G83" s="4" t="s">
        <v>2</v>
      </c>
      <c r="H83" s="5">
        <v>48.5</v>
      </c>
      <c r="I83" s="7">
        <v>137255</v>
      </c>
      <c r="L83"/>
      <c r="M83"/>
    </row>
    <row r="84" spans="1:13" x14ac:dyDescent="0.3">
      <c r="A84" s="2">
        <v>44572</v>
      </c>
      <c r="B84" s="2" t="str">
        <f t="shared" si="2"/>
        <v>Jan</v>
      </c>
      <c r="C84" s="2" t="str">
        <f t="shared" si="3"/>
        <v>2022</v>
      </c>
      <c r="D84" s="3" t="s">
        <v>205</v>
      </c>
      <c r="E84" s="4" t="s">
        <v>15</v>
      </c>
      <c r="F84" s="4">
        <v>400</v>
      </c>
      <c r="G84" s="4" t="s">
        <v>2</v>
      </c>
      <c r="H84" s="5">
        <v>24.75</v>
      </c>
      <c r="I84" s="7">
        <v>9900</v>
      </c>
      <c r="L84"/>
      <c r="M84"/>
    </row>
    <row r="85" spans="1:13" x14ac:dyDescent="0.3">
      <c r="A85" s="2">
        <v>44572</v>
      </c>
      <c r="B85" s="2" t="str">
        <f t="shared" si="2"/>
        <v>Jan</v>
      </c>
      <c r="C85" s="2" t="str">
        <f t="shared" si="3"/>
        <v>2022</v>
      </c>
      <c r="D85" s="3" t="s">
        <v>205</v>
      </c>
      <c r="E85" s="4" t="s">
        <v>15</v>
      </c>
      <c r="F85" s="4">
        <v>726</v>
      </c>
      <c r="G85" s="4" t="s">
        <v>2</v>
      </c>
      <c r="H85" s="5">
        <v>43</v>
      </c>
      <c r="I85" s="7">
        <v>31218</v>
      </c>
      <c r="L85"/>
      <c r="M85"/>
    </row>
    <row r="86" spans="1:13" x14ac:dyDescent="0.3">
      <c r="A86" s="2">
        <v>44572</v>
      </c>
      <c r="B86" s="2" t="str">
        <f t="shared" si="2"/>
        <v>Jan</v>
      </c>
      <c r="C86" s="2" t="str">
        <f t="shared" si="3"/>
        <v>2022</v>
      </c>
      <c r="D86" s="3" t="s">
        <v>205</v>
      </c>
      <c r="E86" s="4" t="s">
        <v>15</v>
      </c>
      <c r="F86" s="4">
        <v>760</v>
      </c>
      <c r="G86" s="4" t="s">
        <v>2</v>
      </c>
      <c r="H86" s="5">
        <v>37.25</v>
      </c>
      <c r="I86" s="7">
        <v>28310</v>
      </c>
      <c r="L86"/>
      <c r="M86"/>
    </row>
    <row r="87" spans="1:13" x14ac:dyDescent="0.3">
      <c r="A87" s="2">
        <v>44572</v>
      </c>
      <c r="B87" s="2" t="str">
        <f t="shared" si="2"/>
        <v>Jan</v>
      </c>
      <c r="C87" s="2" t="str">
        <f t="shared" si="3"/>
        <v>2022</v>
      </c>
      <c r="D87" s="3" t="s">
        <v>205</v>
      </c>
      <c r="E87" s="4" t="s">
        <v>15</v>
      </c>
      <c r="F87" s="4">
        <v>102</v>
      </c>
      <c r="G87" s="4" t="s">
        <v>2</v>
      </c>
      <c r="H87" s="5">
        <v>59.85</v>
      </c>
      <c r="I87" s="7">
        <v>6104.7</v>
      </c>
      <c r="L87"/>
      <c r="M87"/>
    </row>
    <row r="88" spans="1:13" x14ac:dyDescent="0.3">
      <c r="A88" s="2">
        <v>44576</v>
      </c>
      <c r="B88" s="2" t="str">
        <f t="shared" si="2"/>
        <v>Jan</v>
      </c>
      <c r="C88" s="2" t="str">
        <f t="shared" si="3"/>
        <v>2022</v>
      </c>
      <c r="D88" s="3" t="s">
        <v>205</v>
      </c>
      <c r="E88" s="4" t="s">
        <v>15</v>
      </c>
      <c r="F88" s="4">
        <v>712</v>
      </c>
      <c r="G88" s="4" t="s">
        <v>2</v>
      </c>
      <c r="H88" s="5">
        <v>43</v>
      </c>
      <c r="I88" s="7">
        <v>30616</v>
      </c>
      <c r="L88"/>
      <c r="M88"/>
    </row>
    <row r="89" spans="1:13" x14ac:dyDescent="0.3">
      <c r="A89" s="2">
        <v>44576</v>
      </c>
      <c r="B89" s="2" t="str">
        <f t="shared" si="2"/>
        <v>Jan</v>
      </c>
      <c r="C89" s="2" t="str">
        <f t="shared" si="3"/>
        <v>2022</v>
      </c>
      <c r="D89" s="3" t="s">
        <v>205</v>
      </c>
      <c r="E89" s="4" t="s">
        <v>15</v>
      </c>
      <c r="F89" s="4">
        <v>1010</v>
      </c>
      <c r="G89" s="4" t="s">
        <v>2</v>
      </c>
      <c r="H89" s="5">
        <v>37</v>
      </c>
      <c r="I89" s="7">
        <v>37370</v>
      </c>
      <c r="L89"/>
      <c r="M89"/>
    </row>
    <row r="90" spans="1:13" x14ac:dyDescent="0.3">
      <c r="A90" s="2">
        <v>44576</v>
      </c>
      <c r="B90" s="2" t="str">
        <f t="shared" si="2"/>
        <v>Jan</v>
      </c>
      <c r="C90" s="2" t="str">
        <f t="shared" si="3"/>
        <v>2022</v>
      </c>
      <c r="D90" s="3" t="s">
        <v>205</v>
      </c>
      <c r="E90" s="4" t="s">
        <v>15</v>
      </c>
      <c r="F90" s="4">
        <v>560</v>
      </c>
      <c r="G90" s="4" t="s">
        <v>2</v>
      </c>
      <c r="H90" s="5">
        <v>37.25</v>
      </c>
      <c r="I90" s="7">
        <v>20860</v>
      </c>
      <c r="L90"/>
      <c r="M90"/>
    </row>
    <row r="91" spans="1:13" x14ac:dyDescent="0.3">
      <c r="A91" s="2">
        <v>44578</v>
      </c>
      <c r="B91" s="2" t="str">
        <f t="shared" si="2"/>
        <v>Jan</v>
      </c>
      <c r="C91" s="2" t="str">
        <f t="shared" si="3"/>
        <v>2022</v>
      </c>
      <c r="D91" s="3" t="s">
        <v>205</v>
      </c>
      <c r="E91" s="4" t="s">
        <v>15</v>
      </c>
      <c r="F91" s="4">
        <v>712</v>
      </c>
      <c r="G91" s="4" t="s">
        <v>2</v>
      </c>
      <c r="H91" s="5">
        <v>37.25</v>
      </c>
      <c r="I91" s="7">
        <v>26522</v>
      </c>
      <c r="L91"/>
      <c r="M91"/>
    </row>
    <row r="92" spans="1:13" x14ac:dyDescent="0.3">
      <c r="A92" s="2">
        <v>44578</v>
      </c>
      <c r="B92" s="2" t="str">
        <f t="shared" si="2"/>
        <v>Jan</v>
      </c>
      <c r="C92" s="2" t="str">
        <f t="shared" si="3"/>
        <v>2022</v>
      </c>
      <c r="D92" s="3" t="s">
        <v>205</v>
      </c>
      <c r="E92" s="4" t="s">
        <v>15</v>
      </c>
      <c r="F92" s="4">
        <v>1010</v>
      </c>
      <c r="G92" s="4" t="s">
        <v>2</v>
      </c>
      <c r="H92" s="5">
        <v>37</v>
      </c>
      <c r="I92" s="7">
        <v>37370</v>
      </c>
      <c r="L92"/>
      <c r="M92"/>
    </row>
    <row r="93" spans="1:13" x14ac:dyDescent="0.3">
      <c r="A93" s="2">
        <v>44578</v>
      </c>
      <c r="B93" s="2" t="str">
        <f t="shared" si="2"/>
        <v>Jan</v>
      </c>
      <c r="C93" s="2" t="str">
        <f t="shared" si="3"/>
        <v>2022</v>
      </c>
      <c r="D93" s="3" t="s">
        <v>205</v>
      </c>
      <c r="E93" s="4" t="s">
        <v>15</v>
      </c>
      <c r="F93" s="4">
        <v>560</v>
      </c>
      <c r="G93" s="4" t="s">
        <v>2</v>
      </c>
      <c r="H93" s="5">
        <v>43</v>
      </c>
      <c r="I93" s="7">
        <v>24080</v>
      </c>
      <c r="L93"/>
      <c r="M93"/>
    </row>
    <row r="94" spans="1:13" x14ac:dyDescent="0.3">
      <c r="A94" s="2">
        <v>44581</v>
      </c>
      <c r="B94" s="2" t="str">
        <f t="shared" si="2"/>
        <v>Jan</v>
      </c>
      <c r="C94" s="2" t="str">
        <f t="shared" si="3"/>
        <v>2022</v>
      </c>
      <c r="D94" s="3" t="s">
        <v>205</v>
      </c>
      <c r="E94" s="4" t="s">
        <v>13</v>
      </c>
      <c r="F94" s="4">
        <v>20050</v>
      </c>
      <c r="G94" s="4" t="s">
        <v>2</v>
      </c>
      <c r="H94" s="5">
        <v>6.5</v>
      </c>
      <c r="I94" s="7">
        <v>130325</v>
      </c>
      <c r="L94"/>
      <c r="M94"/>
    </row>
    <row r="95" spans="1:13" x14ac:dyDescent="0.3">
      <c r="A95" s="2">
        <v>44581</v>
      </c>
      <c r="B95" s="2" t="str">
        <f t="shared" si="2"/>
        <v>Jan</v>
      </c>
      <c r="C95" s="2" t="str">
        <f t="shared" si="3"/>
        <v>2022</v>
      </c>
      <c r="D95" s="3" t="s">
        <v>205</v>
      </c>
      <c r="E95" s="4" t="s">
        <v>13</v>
      </c>
      <c r="F95" s="4">
        <v>880</v>
      </c>
      <c r="G95" s="4" t="s">
        <v>2</v>
      </c>
      <c r="H95" s="5">
        <v>48.5</v>
      </c>
      <c r="I95" s="7">
        <v>42680</v>
      </c>
      <c r="L95"/>
      <c r="M95"/>
    </row>
    <row r="96" spans="1:13" x14ac:dyDescent="0.3">
      <c r="A96" s="2">
        <v>44581</v>
      </c>
      <c r="B96" s="2" t="str">
        <f t="shared" si="2"/>
        <v>Jan</v>
      </c>
      <c r="C96" s="2" t="str">
        <f t="shared" si="3"/>
        <v>2022</v>
      </c>
      <c r="D96" s="3" t="s">
        <v>205</v>
      </c>
      <c r="E96" s="4" t="s">
        <v>13</v>
      </c>
      <c r="F96" s="4">
        <v>400</v>
      </c>
      <c r="G96" s="4" t="s">
        <v>2</v>
      </c>
      <c r="H96" s="5">
        <v>120</v>
      </c>
      <c r="I96" s="7">
        <v>48000</v>
      </c>
      <c r="L96"/>
      <c r="M96"/>
    </row>
    <row r="97" spans="1:13" x14ac:dyDescent="0.3">
      <c r="A97" s="2">
        <v>44595</v>
      </c>
      <c r="B97" s="2" t="str">
        <f t="shared" si="2"/>
        <v>Feb</v>
      </c>
      <c r="C97" s="2" t="str">
        <f t="shared" si="3"/>
        <v>2022</v>
      </c>
      <c r="D97" s="3" t="s">
        <v>205</v>
      </c>
      <c r="E97" s="4" t="s">
        <v>15</v>
      </c>
      <c r="F97" s="4">
        <v>500</v>
      </c>
      <c r="G97" s="4" t="s">
        <v>2</v>
      </c>
      <c r="H97" s="5">
        <v>37</v>
      </c>
      <c r="I97" s="7">
        <v>18500</v>
      </c>
      <c r="L97"/>
      <c r="M97"/>
    </row>
    <row r="98" spans="1:13" x14ac:dyDescent="0.3">
      <c r="A98" s="2">
        <v>44595</v>
      </c>
      <c r="B98" s="2" t="str">
        <f t="shared" si="2"/>
        <v>Feb</v>
      </c>
      <c r="C98" s="2" t="str">
        <f t="shared" si="3"/>
        <v>2022</v>
      </c>
      <c r="D98" s="3" t="s">
        <v>205</v>
      </c>
      <c r="E98" s="4" t="s">
        <v>15</v>
      </c>
      <c r="F98" s="4">
        <v>200</v>
      </c>
      <c r="G98" s="4" t="s">
        <v>2</v>
      </c>
      <c r="H98" s="5">
        <v>24.75</v>
      </c>
      <c r="I98" s="7">
        <v>4950</v>
      </c>
      <c r="L98"/>
      <c r="M98"/>
    </row>
    <row r="99" spans="1:13" x14ac:dyDescent="0.3">
      <c r="A99" s="2">
        <v>44595</v>
      </c>
      <c r="B99" s="2" t="str">
        <f t="shared" si="2"/>
        <v>Feb</v>
      </c>
      <c r="C99" s="2" t="str">
        <f t="shared" si="3"/>
        <v>2022</v>
      </c>
      <c r="D99" s="3" t="s">
        <v>205</v>
      </c>
      <c r="E99" s="4" t="s">
        <v>15</v>
      </c>
      <c r="F99" s="4">
        <v>3000</v>
      </c>
      <c r="G99" s="4" t="s">
        <v>2</v>
      </c>
      <c r="H99" s="5">
        <v>1.75</v>
      </c>
      <c r="I99" s="7">
        <v>5250</v>
      </c>
      <c r="L99"/>
      <c r="M99"/>
    </row>
    <row r="100" spans="1:13" x14ac:dyDescent="0.3">
      <c r="A100" s="2">
        <v>44595</v>
      </c>
      <c r="B100" s="2" t="str">
        <f t="shared" si="2"/>
        <v>Feb</v>
      </c>
      <c r="C100" s="2" t="str">
        <f t="shared" si="3"/>
        <v>2022</v>
      </c>
      <c r="D100" s="3" t="s">
        <v>205</v>
      </c>
      <c r="E100" s="4" t="s">
        <v>15</v>
      </c>
      <c r="F100" s="4">
        <v>1015</v>
      </c>
      <c r="G100" s="4" t="s">
        <v>2</v>
      </c>
      <c r="H100" s="5">
        <v>37.25</v>
      </c>
      <c r="I100" s="7">
        <v>37808.75</v>
      </c>
      <c r="L100"/>
      <c r="M100"/>
    </row>
    <row r="101" spans="1:13" x14ac:dyDescent="0.3">
      <c r="A101" s="2">
        <v>44596</v>
      </c>
      <c r="B101" s="2" t="str">
        <f t="shared" si="2"/>
        <v>Feb</v>
      </c>
      <c r="C101" s="2" t="str">
        <f t="shared" si="3"/>
        <v>2022</v>
      </c>
      <c r="D101" s="3" t="s">
        <v>205</v>
      </c>
      <c r="E101" s="4" t="s">
        <v>13</v>
      </c>
      <c r="F101" s="4">
        <v>2016</v>
      </c>
      <c r="G101" s="4" t="s">
        <v>2</v>
      </c>
      <c r="H101" s="5">
        <v>48.5</v>
      </c>
      <c r="I101" s="7">
        <v>97776</v>
      </c>
      <c r="L101"/>
      <c r="M101"/>
    </row>
    <row r="102" spans="1:13" x14ac:dyDescent="0.3">
      <c r="A102" s="2">
        <v>44596</v>
      </c>
      <c r="B102" s="2" t="str">
        <f t="shared" si="2"/>
        <v>Feb</v>
      </c>
      <c r="C102" s="2" t="str">
        <f t="shared" si="3"/>
        <v>2022</v>
      </c>
      <c r="D102" s="3" t="s">
        <v>205</v>
      </c>
      <c r="E102" s="4" t="s">
        <v>15</v>
      </c>
      <c r="F102" s="4">
        <v>3000</v>
      </c>
      <c r="G102" s="4" t="s">
        <v>2</v>
      </c>
      <c r="H102" s="5">
        <v>1.75</v>
      </c>
      <c r="I102" s="7">
        <v>5250</v>
      </c>
      <c r="L102"/>
      <c r="M102"/>
    </row>
    <row r="103" spans="1:13" x14ac:dyDescent="0.3">
      <c r="A103" s="2">
        <v>44603</v>
      </c>
      <c r="B103" s="2" t="str">
        <f t="shared" si="2"/>
        <v>Feb</v>
      </c>
      <c r="C103" s="2" t="str">
        <f t="shared" si="3"/>
        <v>2022</v>
      </c>
      <c r="D103" s="3" t="s">
        <v>205</v>
      </c>
      <c r="E103" s="4" t="s">
        <v>13</v>
      </c>
      <c r="F103" s="4">
        <v>2618</v>
      </c>
      <c r="G103" s="4" t="s">
        <v>2</v>
      </c>
      <c r="H103" s="5">
        <v>48.5</v>
      </c>
      <c r="I103" s="7">
        <v>126973</v>
      </c>
      <c r="L103"/>
      <c r="M103"/>
    </row>
    <row r="104" spans="1:13" x14ac:dyDescent="0.3">
      <c r="A104" s="2">
        <v>44553</v>
      </c>
      <c r="B104" s="2" t="str">
        <f t="shared" si="2"/>
        <v>Dec</v>
      </c>
      <c r="C104" s="2" t="str">
        <f t="shared" si="3"/>
        <v>2021</v>
      </c>
      <c r="D104" s="3" t="s">
        <v>235</v>
      </c>
      <c r="E104" s="4" t="s">
        <v>13</v>
      </c>
      <c r="F104" s="4">
        <v>295</v>
      </c>
      <c r="G104" s="4" t="s">
        <v>2</v>
      </c>
      <c r="H104" s="5">
        <v>83</v>
      </c>
      <c r="I104" s="7">
        <v>24485</v>
      </c>
      <c r="L104"/>
      <c r="M104"/>
    </row>
    <row r="105" spans="1:13" x14ac:dyDescent="0.3">
      <c r="A105" s="2">
        <v>44553</v>
      </c>
      <c r="B105" s="2" t="str">
        <f t="shared" si="2"/>
        <v>Dec</v>
      </c>
      <c r="C105" s="2" t="str">
        <f t="shared" si="3"/>
        <v>2021</v>
      </c>
      <c r="D105" s="3" t="s">
        <v>235</v>
      </c>
      <c r="E105" s="4" t="s">
        <v>13</v>
      </c>
      <c r="F105" s="4">
        <v>700</v>
      </c>
      <c r="G105" s="4" t="s">
        <v>2</v>
      </c>
      <c r="H105" s="5">
        <v>84</v>
      </c>
      <c r="I105" s="7">
        <v>58800</v>
      </c>
      <c r="L105"/>
      <c r="M105"/>
    </row>
    <row r="106" spans="1:13" x14ac:dyDescent="0.3">
      <c r="A106" s="2">
        <v>44034</v>
      </c>
      <c r="B106" s="2" t="str">
        <f t="shared" si="2"/>
        <v>Jul</v>
      </c>
      <c r="C106" s="2" t="str">
        <f t="shared" si="3"/>
        <v>2020</v>
      </c>
      <c r="D106" s="3" t="s">
        <v>146</v>
      </c>
      <c r="E106" s="4" t="s">
        <v>11</v>
      </c>
      <c r="F106" s="4">
        <v>1146</v>
      </c>
      <c r="G106" s="4" t="s">
        <v>1</v>
      </c>
      <c r="H106" s="5">
        <v>29</v>
      </c>
      <c r="I106" s="7">
        <v>33234</v>
      </c>
      <c r="L106"/>
      <c r="M106"/>
    </row>
    <row r="107" spans="1:13" x14ac:dyDescent="0.3">
      <c r="A107" s="2">
        <v>44034</v>
      </c>
      <c r="B107" s="2" t="str">
        <f t="shared" si="2"/>
        <v>Jul</v>
      </c>
      <c r="C107" s="2" t="str">
        <f t="shared" si="3"/>
        <v>2020</v>
      </c>
      <c r="D107" s="3" t="s">
        <v>146</v>
      </c>
      <c r="E107" s="4" t="s">
        <v>11</v>
      </c>
      <c r="F107" s="4">
        <v>821</v>
      </c>
      <c r="G107" s="4" t="s">
        <v>1</v>
      </c>
      <c r="H107" s="5">
        <v>29</v>
      </c>
      <c r="I107" s="7">
        <v>23809</v>
      </c>
      <c r="L107"/>
      <c r="M107"/>
    </row>
    <row r="108" spans="1:13" x14ac:dyDescent="0.3">
      <c r="A108" s="2">
        <v>44034</v>
      </c>
      <c r="B108" s="2" t="str">
        <f t="shared" si="2"/>
        <v>Jul</v>
      </c>
      <c r="C108" s="2" t="str">
        <f t="shared" si="3"/>
        <v>2020</v>
      </c>
      <c r="D108" s="3" t="s">
        <v>146</v>
      </c>
      <c r="E108" s="4" t="s">
        <v>11</v>
      </c>
      <c r="F108" s="4">
        <v>1229</v>
      </c>
      <c r="G108" s="4" t="s">
        <v>1</v>
      </c>
      <c r="H108" s="5">
        <v>24.5</v>
      </c>
      <c r="I108" s="7">
        <v>30110.5</v>
      </c>
      <c r="L108"/>
      <c r="M108"/>
    </row>
    <row r="109" spans="1:13" x14ac:dyDescent="0.3">
      <c r="A109" s="2">
        <v>44034</v>
      </c>
      <c r="B109" s="2" t="str">
        <f t="shared" si="2"/>
        <v>Jul</v>
      </c>
      <c r="C109" s="2" t="str">
        <f t="shared" si="3"/>
        <v>2020</v>
      </c>
      <c r="D109" s="3" t="s">
        <v>146</v>
      </c>
      <c r="E109" s="4" t="s">
        <v>11</v>
      </c>
      <c r="F109" s="4">
        <v>1146</v>
      </c>
      <c r="G109" s="4" t="s">
        <v>1</v>
      </c>
      <c r="H109" s="5">
        <v>29</v>
      </c>
      <c r="I109" s="7">
        <v>33234</v>
      </c>
      <c r="L109"/>
      <c r="M109"/>
    </row>
    <row r="110" spans="1:13" x14ac:dyDescent="0.3">
      <c r="A110" s="2">
        <v>44034</v>
      </c>
      <c r="B110" s="2" t="str">
        <f t="shared" si="2"/>
        <v>Jul</v>
      </c>
      <c r="C110" s="2" t="str">
        <f t="shared" si="3"/>
        <v>2020</v>
      </c>
      <c r="D110" s="3" t="s">
        <v>146</v>
      </c>
      <c r="E110" s="4" t="s">
        <v>11</v>
      </c>
      <c r="F110" s="4">
        <v>821</v>
      </c>
      <c r="G110" s="4" t="s">
        <v>1</v>
      </c>
      <c r="H110" s="5">
        <v>29</v>
      </c>
      <c r="I110" s="7">
        <v>23809</v>
      </c>
      <c r="L110"/>
      <c r="M110"/>
    </row>
    <row r="111" spans="1:13" x14ac:dyDescent="0.3">
      <c r="A111" s="2">
        <v>44034</v>
      </c>
      <c r="B111" s="2" t="str">
        <f t="shared" si="2"/>
        <v>Jul</v>
      </c>
      <c r="C111" s="2" t="str">
        <f t="shared" si="3"/>
        <v>2020</v>
      </c>
      <c r="D111" s="3" t="s">
        <v>146</v>
      </c>
      <c r="E111" s="4" t="s">
        <v>11</v>
      </c>
      <c r="F111" s="4">
        <v>1229</v>
      </c>
      <c r="G111" s="4" t="s">
        <v>1</v>
      </c>
      <c r="H111" s="5">
        <v>24.5</v>
      </c>
      <c r="I111" s="7">
        <v>30110.5</v>
      </c>
      <c r="L111"/>
      <c r="M111"/>
    </row>
    <row r="112" spans="1:13" x14ac:dyDescent="0.3">
      <c r="A112" s="2">
        <v>44573</v>
      </c>
      <c r="B112" s="2" t="str">
        <f t="shared" si="2"/>
        <v>Jan</v>
      </c>
      <c r="C112" s="2" t="str">
        <f t="shared" si="3"/>
        <v>2022</v>
      </c>
      <c r="D112" s="3" t="s">
        <v>238</v>
      </c>
      <c r="E112" s="4" t="s">
        <v>13</v>
      </c>
      <c r="F112" s="4">
        <v>200</v>
      </c>
      <c r="G112" s="4" t="s">
        <v>2</v>
      </c>
      <c r="H112" s="5">
        <v>17</v>
      </c>
      <c r="I112" s="7">
        <v>3400</v>
      </c>
      <c r="L112"/>
      <c r="M112"/>
    </row>
    <row r="113" spans="1:13" x14ac:dyDescent="0.3">
      <c r="A113" s="2">
        <v>44387</v>
      </c>
      <c r="B113" s="2" t="str">
        <f t="shared" si="2"/>
        <v>Jul</v>
      </c>
      <c r="C113" s="2" t="str">
        <f t="shared" si="3"/>
        <v>2021</v>
      </c>
      <c r="D113" s="3" t="s">
        <v>195</v>
      </c>
      <c r="E113" s="4" t="s">
        <v>15</v>
      </c>
      <c r="F113" s="4">
        <v>1500</v>
      </c>
      <c r="G113" s="4" t="s">
        <v>2</v>
      </c>
      <c r="H113" s="5">
        <v>32</v>
      </c>
      <c r="I113" s="7">
        <v>48000</v>
      </c>
      <c r="L113"/>
      <c r="M113"/>
    </row>
    <row r="114" spans="1:13" x14ac:dyDescent="0.3">
      <c r="A114" s="2">
        <v>44391</v>
      </c>
      <c r="B114" s="2" t="str">
        <f t="shared" si="2"/>
        <v>Jul</v>
      </c>
      <c r="C114" s="2" t="str">
        <f t="shared" si="3"/>
        <v>2021</v>
      </c>
      <c r="D114" s="3" t="s">
        <v>195</v>
      </c>
      <c r="E114" s="4" t="s">
        <v>15</v>
      </c>
      <c r="F114" s="4">
        <v>1500</v>
      </c>
      <c r="G114" s="4" t="s">
        <v>2</v>
      </c>
      <c r="H114" s="5">
        <v>32</v>
      </c>
      <c r="I114" s="7">
        <v>48000</v>
      </c>
      <c r="L114"/>
      <c r="M114"/>
    </row>
    <row r="115" spans="1:13" x14ac:dyDescent="0.3">
      <c r="A115" s="2">
        <v>44343</v>
      </c>
      <c r="B115" s="2" t="str">
        <f t="shared" si="2"/>
        <v>May</v>
      </c>
      <c r="C115" s="2" t="str">
        <f t="shared" si="3"/>
        <v>2021</v>
      </c>
      <c r="D115" s="3" t="s">
        <v>191</v>
      </c>
      <c r="E115" s="4" t="s">
        <v>11</v>
      </c>
      <c r="F115" s="4">
        <v>902</v>
      </c>
      <c r="G115" s="4" t="s">
        <v>1</v>
      </c>
      <c r="H115" s="5">
        <v>37</v>
      </c>
      <c r="I115" s="7">
        <v>33374</v>
      </c>
      <c r="L115"/>
      <c r="M115"/>
    </row>
    <row r="116" spans="1:13" x14ac:dyDescent="0.3">
      <c r="A116" s="2">
        <v>43572</v>
      </c>
      <c r="B116" s="2" t="str">
        <f t="shared" si="2"/>
        <v>Apr</v>
      </c>
      <c r="C116" s="2" t="str">
        <f t="shared" si="3"/>
        <v>2019</v>
      </c>
      <c r="D116" s="3" t="s">
        <v>38</v>
      </c>
      <c r="E116" s="4" t="s">
        <v>13</v>
      </c>
      <c r="F116" s="4">
        <v>399</v>
      </c>
      <c r="G116" s="4" t="s">
        <v>3</v>
      </c>
      <c r="H116" s="5">
        <v>60</v>
      </c>
      <c r="I116" s="7">
        <v>23940</v>
      </c>
      <c r="L116"/>
      <c r="M116"/>
    </row>
    <row r="117" spans="1:13" x14ac:dyDescent="0.3">
      <c r="A117" s="2">
        <v>43655</v>
      </c>
      <c r="B117" s="2" t="str">
        <f t="shared" si="2"/>
        <v>Jul</v>
      </c>
      <c r="C117" s="2" t="str">
        <f t="shared" si="3"/>
        <v>2019</v>
      </c>
      <c r="D117" s="3" t="s">
        <v>38</v>
      </c>
      <c r="E117" s="4" t="s">
        <v>13</v>
      </c>
      <c r="F117" s="4">
        <v>690</v>
      </c>
      <c r="G117" s="4" t="s">
        <v>3</v>
      </c>
      <c r="H117" s="5">
        <v>43</v>
      </c>
      <c r="I117" s="7">
        <v>29670</v>
      </c>
      <c r="L117"/>
      <c r="M117"/>
    </row>
    <row r="118" spans="1:13" x14ac:dyDescent="0.3">
      <c r="A118" s="2">
        <v>43727</v>
      </c>
      <c r="B118" s="2" t="str">
        <f t="shared" si="2"/>
        <v>Sep</v>
      </c>
      <c r="C118" s="2" t="str">
        <f t="shared" si="3"/>
        <v>2019</v>
      </c>
      <c r="D118" s="3" t="s">
        <v>118</v>
      </c>
      <c r="E118" s="4" t="s">
        <v>11</v>
      </c>
      <c r="F118" s="4">
        <v>982</v>
      </c>
      <c r="G118" s="4" t="s">
        <v>1</v>
      </c>
      <c r="H118" s="5">
        <v>21.5</v>
      </c>
      <c r="I118" s="7">
        <v>21113</v>
      </c>
      <c r="L118"/>
      <c r="M118"/>
    </row>
    <row r="119" spans="1:13" x14ac:dyDescent="0.3">
      <c r="A119" s="2">
        <v>43727</v>
      </c>
      <c r="B119" s="2" t="str">
        <f t="shared" si="2"/>
        <v>Sep</v>
      </c>
      <c r="C119" s="2" t="str">
        <f t="shared" si="3"/>
        <v>2019</v>
      </c>
      <c r="D119" s="3" t="s">
        <v>118</v>
      </c>
      <c r="E119" s="4" t="s">
        <v>11</v>
      </c>
      <c r="F119" s="4">
        <v>790</v>
      </c>
      <c r="G119" s="4" t="s">
        <v>1</v>
      </c>
      <c r="H119" s="5">
        <v>21.5</v>
      </c>
      <c r="I119" s="7">
        <v>16985</v>
      </c>
      <c r="L119"/>
      <c r="M119"/>
    </row>
    <row r="120" spans="1:13" x14ac:dyDescent="0.3">
      <c r="A120" s="2">
        <v>43727</v>
      </c>
      <c r="B120" s="2" t="str">
        <f t="shared" si="2"/>
        <v>Sep</v>
      </c>
      <c r="C120" s="2" t="str">
        <f t="shared" si="3"/>
        <v>2019</v>
      </c>
      <c r="D120" s="3" t="s">
        <v>118</v>
      </c>
      <c r="E120" s="4" t="s">
        <v>11</v>
      </c>
      <c r="F120" s="4">
        <v>264</v>
      </c>
      <c r="G120" s="4" t="s">
        <v>1</v>
      </c>
      <c r="H120" s="5">
        <v>27.5</v>
      </c>
      <c r="I120" s="7">
        <v>7260</v>
      </c>
      <c r="L120"/>
      <c r="M120"/>
    </row>
    <row r="121" spans="1:13" x14ac:dyDescent="0.3">
      <c r="A121" s="2">
        <v>43727</v>
      </c>
      <c r="B121" s="2" t="str">
        <f t="shared" si="2"/>
        <v>Sep</v>
      </c>
      <c r="C121" s="2" t="str">
        <f t="shared" si="3"/>
        <v>2019</v>
      </c>
      <c r="D121" s="3" t="s">
        <v>118</v>
      </c>
      <c r="E121" s="4" t="s">
        <v>11</v>
      </c>
      <c r="F121" s="4">
        <v>349</v>
      </c>
      <c r="G121" s="4" t="s">
        <v>1</v>
      </c>
      <c r="H121" s="5">
        <v>27.5</v>
      </c>
      <c r="I121" s="7">
        <v>9597.5</v>
      </c>
      <c r="L121"/>
      <c r="M121"/>
    </row>
    <row r="122" spans="1:13" x14ac:dyDescent="0.3">
      <c r="A122" s="2">
        <v>43858</v>
      </c>
      <c r="B122" s="2" t="str">
        <f t="shared" si="2"/>
        <v>Jan</v>
      </c>
      <c r="C122" s="2" t="str">
        <f t="shared" si="3"/>
        <v>2020</v>
      </c>
      <c r="D122" s="3" t="s">
        <v>84</v>
      </c>
      <c r="E122" s="4" t="s">
        <v>11</v>
      </c>
      <c r="F122" s="4">
        <v>1028</v>
      </c>
      <c r="G122" s="4" t="s">
        <v>0</v>
      </c>
      <c r="H122" s="5">
        <v>23.25</v>
      </c>
      <c r="I122" s="7">
        <v>23901</v>
      </c>
      <c r="L122"/>
      <c r="M122"/>
    </row>
    <row r="123" spans="1:13" x14ac:dyDescent="0.3">
      <c r="A123" s="2">
        <v>43858</v>
      </c>
      <c r="B123" s="2" t="str">
        <f t="shared" si="2"/>
        <v>Jan</v>
      </c>
      <c r="C123" s="2" t="str">
        <f t="shared" si="3"/>
        <v>2020</v>
      </c>
      <c r="D123" s="3" t="s">
        <v>84</v>
      </c>
      <c r="E123" s="4" t="s">
        <v>11</v>
      </c>
      <c r="F123" s="4">
        <v>1181</v>
      </c>
      <c r="G123" s="4" t="s">
        <v>0</v>
      </c>
      <c r="H123" s="5">
        <v>23.25</v>
      </c>
      <c r="I123" s="7">
        <v>27458.25</v>
      </c>
      <c r="L123"/>
      <c r="M123"/>
    </row>
    <row r="124" spans="1:13" x14ac:dyDescent="0.3">
      <c r="A124" s="2">
        <v>43858</v>
      </c>
      <c r="B124" s="2" t="str">
        <f t="shared" si="2"/>
        <v>Jan</v>
      </c>
      <c r="C124" s="2" t="str">
        <f t="shared" si="3"/>
        <v>2020</v>
      </c>
      <c r="D124" s="3" t="s">
        <v>84</v>
      </c>
      <c r="E124" s="4" t="s">
        <v>11</v>
      </c>
      <c r="F124" s="4">
        <v>1192</v>
      </c>
      <c r="G124" s="4" t="s">
        <v>0</v>
      </c>
      <c r="H124" s="5">
        <v>23.25</v>
      </c>
      <c r="I124" s="7">
        <v>27714</v>
      </c>
      <c r="L124"/>
      <c r="M124"/>
    </row>
    <row r="125" spans="1:13" x14ac:dyDescent="0.3">
      <c r="A125" s="2">
        <v>43861</v>
      </c>
      <c r="B125" s="2" t="str">
        <f t="shared" si="2"/>
        <v>Jan</v>
      </c>
      <c r="C125" s="2" t="str">
        <f t="shared" si="3"/>
        <v>2020</v>
      </c>
      <c r="D125" s="3" t="s">
        <v>84</v>
      </c>
      <c r="E125" s="4" t="s">
        <v>11</v>
      </c>
      <c r="F125" s="4">
        <v>1202</v>
      </c>
      <c r="G125" s="4" t="s">
        <v>0</v>
      </c>
      <c r="H125" s="5">
        <v>22</v>
      </c>
      <c r="I125" s="7">
        <v>26444</v>
      </c>
      <c r="L125"/>
      <c r="M125"/>
    </row>
    <row r="126" spans="1:13" x14ac:dyDescent="0.3">
      <c r="A126" s="2">
        <v>43861</v>
      </c>
      <c r="B126" s="2" t="str">
        <f t="shared" si="2"/>
        <v>Jan</v>
      </c>
      <c r="C126" s="2" t="str">
        <f t="shared" si="3"/>
        <v>2020</v>
      </c>
      <c r="D126" s="3" t="s">
        <v>84</v>
      </c>
      <c r="E126" s="4" t="s">
        <v>11</v>
      </c>
      <c r="F126" s="4">
        <v>1100</v>
      </c>
      <c r="G126" s="4" t="s">
        <v>0</v>
      </c>
      <c r="H126" s="5">
        <v>22</v>
      </c>
      <c r="I126" s="7">
        <v>24200</v>
      </c>
      <c r="L126"/>
      <c r="M126"/>
    </row>
    <row r="127" spans="1:13" x14ac:dyDescent="0.3">
      <c r="A127" s="2">
        <v>43869</v>
      </c>
      <c r="B127" s="2" t="str">
        <f t="shared" si="2"/>
        <v>Feb</v>
      </c>
      <c r="C127" s="2" t="str">
        <f t="shared" si="3"/>
        <v>2020</v>
      </c>
      <c r="D127" s="3" t="s">
        <v>84</v>
      </c>
      <c r="E127" s="4" t="s">
        <v>11</v>
      </c>
      <c r="F127" s="4">
        <v>1247</v>
      </c>
      <c r="G127" s="4" t="s">
        <v>0</v>
      </c>
      <c r="H127" s="5">
        <v>22</v>
      </c>
      <c r="I127" s="7">
        <v>27434</v>
      </c>
      <c r="L127"/>
      <c r="M127"/>
    </row>
    <row r="128" spans="1:13" x14ac:dyDescent="0.3">
      <c r="A128" s="2">
        <v>43882</v>
      </c>
      <c r="B128" s="2" t="str">
        <f t="shared" si="2"/>
        <v>Feb</v>
      </c>
      <c r="C128" s="2" t="str">
        <f t="shared" si="3"/>
        <v>2020</v>
      </c>
      <c r="D128" s="3" t="s">
        <v>84</v>
      </c>
      <c r="E128" s="4" t="s">
        <v>11</v>
      </c>
      <c r="F128" s="4">
        <v>1064</v>
      </c>
      <c r="G128" s="4" t="s">
        <v>1</v>
      </c>
      <c r="H128" s="5">
        <v>21.5</v>
      </c>
      <c r="I128" s="7">
        <v>22876</v>
      </c>
      <c r="L128"/>
      <c r="M128"/>
    </row>
    <row r="129" spans="1:13" x14ac:dyDescent="0.3">
      <c r="A129" s="2">
        <v>43882</v>
      </c>
      <c r="B129" s="2" t="str">
        <f t="shared" si="2"/>
        <v>Feb</v>
      </c>
      <c r="C129" s="2" t="str">
        <f t="shared" si="3"/>
        <v>2020</v>
      </c>
      <c r="D129" s="3" t="s">
        <v>84</v>
      </c>
      <c r="E129" s="4" t="s">
        <v>11</v>
      </c>
      <c r="F129" s="4">
        <v>729</v>
      </c>
      <c r="G129" s="4" t="s">
        <v>1</v>
      </c>
      <c r="H129" s="5">
        <v>22.75</v>
      </c>
      <c r="I129" s="7">
        <v>16584.75</v>
      </c>
      <c r="L129"/>
      <c r="M129"/>
    </row>
    <row r="130" spans="1:13" x14ac:dyDescent="0.3">
      <c r="A130" s="2">
        <v>43888</v>
      </c>
      <c r="B130" s="2" t="str">
        <f t="shared" ref="B130:B193" si="4">TEXT(A130,"mmm")</f>
        <v>Feb</v>
      </c>
      <c r="C130" s="2" t="str">
        <f t="shared" ref="C130:C193" si="5">TEXT(A130,"yyyy")</f>
        <v>2020</v>
      </c>
      <c r="D130" s="3" t="s">
        <v>84</v>
      </c>
      <c r="E130" s="4" t="s">
        <v>11</v>
      </c>
      <c r="F130" s="4">
        <v>1007</v>
      </c>
      <c r="G130" s="4" t="s">
        <v>1</v>
      </c>
      <c r="H130" s="5">
        <v>21.5</v>
      </c>
      <c r="I130" s="7">
        <v>21650.5</v>
      </c>
      <c r="L130"/>
      <c r="M130"/>
    </row>
    <row r="131" spans="1:13" x14ac:dyDescent="0.3">
      <c r="A131" s="2">
        <v>43888</v>
      </c>
      <c r="B131" s="2" t="str">
        <f t="shared" si="4"/>
        <v>Feb</v>
      </c>
      <c r="C131" s="2" t="str">
        <f t="shared" si="5"/>
        <v>2020</v>
      </c>
      <c r="D131" s="3" t="s">
        <v>84</v>
      </c>
      <c r="E131" s="4" t="s">
        <v>11</v>
      </c>
      <c r="F131" s="4">
        <v>967</v>
      </c>
      <c r="G131" s="4" t="s">
        <v>1</v>
      </c>
      <c r="H131" s="5">
        <v>21.5</v>
      </c>
      <c r="I131" s="7">
        <v>20790.5</v>
      </c>
      <c r="L131"/>
      <c r="M131"/>
    </row>
    <row r="132" spans="1:13" x14ac:dyDescent="0.3">
      <c r="A132" s="2">
        <v>43895</v>
      </c>
      <c r="B132" s="2" t="str">
        <f t="shared" si="4"/>
        <v>Mar</v>
      </c>
      <c r="C132" s="2" t="str">
        <f t="shared" si="5"/>
        <v>2020</v>
      </c>
      <c r="D132" s="3" t="s">
        <v>84</v>
      </c>
      <c r="E132" s="4" t="s">
        <v>11</v>
      </c>
      <c r="F132" s="4">
        <v>423</v>
      </c>
      <c r="G132" s="4" t="s">
        <v>1</v>
      </c>
      <c r="H132" s="5">
        <v>21</v>
      </c>
      <c r="I132" s="7">
        <v>8883</v>
      </c>
      <c r="L132"/>
      <c r="M132"/>
    </row>
    <row r="133" spans="1:13" x14ac:dyDescent="0.3">
      <c r="A133" s="2">
        <v>43895</v>
      </c>
      <c r="B133" s="2" t="str">
        <f t="shared" si="4"/>
        <v>Mar</v>
      </c>
      <c r="C133" s="2" t="str">
        <f t="shared" si="5"/>
        <v>2020</v>
      </c>
      <c r="D133" s="3" t="s">
        <v>84</v>
      </c>
      <c r="E133" s="4" t="s">
        <v>11</v>
      </c>
      <c r="F133" s="4">
        <v>668</v>
      </c>
      <c r="G133" s="4" t="s">
        <v>1</v>
      </c>
      <c r="H133" s="5">
        <v>21</v>
      </c>
      <c r="I133" s="7">
        <v>14028</v>
      </c>
      <c r="L133"/>
      <c r="M133"/>
    </row>
    <row r="134" spans="1:13" x14ac:dyDescent="0.3">
      <c r="A134" s="2">
        <v>43895</v>
      </c>
      <c r="B134" s="2" t="str">
        <f t="shared" si="4"/>
        <v>Mar</v>
      </c>
      <c r="C134" s="2" t="str">
        <f t="shared" si="5"/>
        <v>2020</v>
      </c>
      <c r="D134" s="3" t="s">
        <v>84</v>
      </c>
      <c r="E134" s="4" t="s">
        <v>11</v>
      </c>
      <c r="F134" s="4">
        <v>1042</v>
      </c>
      <c r="G134" s="4" t="s">
        <v>1</v>
      </c>
      <c r="H134" s="5">
        <v>22.5</v>
      </c>
      <c r="I134" s="7">
        <v>23445</v>
      </c>
      <c r="L134"/>
      <c r="M134"/>
    </row>
    <row r="135" spans="1:13" x14ac:dyDescent="0.3">
      <c r="A135" s="2">
        <v>43907</v>
      </c>
      <c r="B135" s="2" t="str">
        <f t="shared" si="4"/>
        <v>Mar</v>
      </c>
      <c r="C135" s="2" t="str">
        <f t="shared" si="5"/>
        <v>2020</v>
      </c>
      <c r="D135" s="3" t="s">
        <v>84</v>
      </c>
      <c r="E135" s="4" t="s">
        <v>11</v>
      </c>
      <c r="F135" s="4">
        <v>731</v>
      </c>
      <c r="G135" s="4" t="s">
        <v>1</v>
      </c>
      <c r="H135" s="5">
        <v>23</v>
      </c>
      <c r="I135" s="7">
        <v>16813</v>
      </c>
      <c r="L135"/>
      <c r="M135"/>
    </row>
    <row r="136" spans="1:13" x14ac:dyDescent="0.3">
      <c r="A136" s="2">
        <v>43907</v>
      </c>
      <c r="B136" s="2" t="str">
        <f t="shared" si="4"/>
        <v>Mar</v>
      </c>
      <c r="C136" s="2" t="str">
        <f t="shared" si="5"/>
        <v>2020</v>
      </c>
      <c r="D136" s="3" t="s">
        <v>84</v>
      </c>
      <c r="E136" s="4" t="s">
        <v>11</v>
      </c>
      <c r="F136" s="4">
        <v>890</v>
      </c>
      <c r="G136" s="4" t="s">
        <v>1</v>
      </c>
      <c r="H136" s="5">
        <v>23</v>
      </c>
      <c r="I136" s="7">
        <v>20470</v>
      </c>
      <c r="L136"/>
      <c r="M136"/>
    </row>
    <row r="137" spans="1:13" x14ac:dyDescent="0.3">
      <c r="A137" s="2">
        <v>44002</v>
      </c>
      <c r="B137" s="2" t="str">
        <f t="shared" si="4"/>
        <v>Jun</v>
      </c>
      <c r="C137" s="2" t="str">
        <f t="shared" si="5"/>
        <v>2020</v>
      </c>
      <c r="D137" s="3" t="s">
        <v>84</v>
      </c>
      <c r="E137" s="4" t="s">
        <v>11</v>
      </c>
      <c r="F137" s="4">
        <v>1304</v>
      </c>
      <c r="G137" s="4" t="s">
        <v>1</v>
      </c>
      <c r="H137" s="5">
        <v>22.5</v>
      </c>
      <c r="I137" s="7">
        <v>29340</v>
      </c>
      <c r="L137"/>
      <c r="M137"/>
    </row>
    <row r="138" spans="1:13" x14ac:dyDescent="0.3">
      <c r="A138" s="2">
        <v>44002</v>
      </c>
      <c r="B138" s="2" t="str">
        <f t="shared" si="4"/>
        <v>Jun</v>
      </c>
      <c r="C138" s="2" t="str">
        <f t="shared" si="5"/>
        <v>2020</v>
      </c>
      <c r="D138" s="3" t="s">
        <v>84</v>
      </c>
      <c r="E138" s="4" t="s">
        <v>11</v>
      </c>
      <c r="F138" s="4">
        <v>1120</v>
      </c>
      <c r="G138" s="4" t="s">
        <v>1</v>
      </c>
      <c r="H138" s="5">
        <v>22.5</v>
      </c>
      <c r="I138" s="7">
        <v>25200</v>
      </c>
      <c r="L138"/>
      <c r="M138"/>
    </row>
    <row r="139" spans="1:13" x14ac:dyDescent="0.3">
      <c r="A139" s="2">
        <v>44158</v>
      </c>
      <c r="B139" s="2" t="str">
        <f t="shared" si="4"/>
        <v>Nov</v>
      </c>
      <c r="C139" s="2" t="str">
        <f t="shared" si="5"/>
        <v>2020</v>
      </c>
      <c r="D139" s="3" t="s">
        <v>84</v>
      </c>
      <c r="E139" s="4" t="s">
        <v>11</v>
      </c>
      <c r="F139" s="4">
        <v>1409</v>
      </c>
      <c r="G139" s="4" t="s">
        <v>1</v>
      </c>
      <c r="H139" s="5">
        <v>24.5</v>
      </c>
      <c r="I139" s="7">
        <v>34520.5</v>
      </c>
      <c r="L139"/>
      <c r="M139"/>
    </row>
    <row r="140" spans="1:13" x14ac:dyDescent="0.3">
      <c r="A140" s="2">
        <v>44158</v>
      </c>
      <c r="B140" s="2" t="str">
        <f t="shared" si="4"/>
        <v>Nov</v>
      </c>
      <c r="C140" s="2" t="str">
        <f t="shared" si="5"/>
        <v>2020</v>
      </c>
      <c r="D140" s="3" t="s">
        <v>84</v>
      </c>
      <c r="E140" s="4" t="s">
        <v>11</v>
      </c>
      <c r="F140" s="4">
        <v>1075</v>
      </c>
      <c r="G140" s="4" t="s">
        <v>1</v>
      </c>
      <c r="H140" s="5">
        <v>24.5</v>
      </c>
      <c r="I140" s="7">
        <v>26337.5</v>
      </c>
      <c r="L140"/>
      <c r="M140"/>
    </row>
    <row r="141" spans="1:13" x14ac:dyDescent="0.3">
      <c r="A141" s="2">
        <v>44119</v>
      </c>
      <c r="B141" s="2" t="str">
        <f t="shared" si="4"/>
        <v>Oct</v>
      </c>
      <c r="C141" s="2" t="str">
        <f t="shared" si="5"/>
        <v>2020</v>
      </c>
      <c r="D141" s="3" t="s">
        <v>161</v>
      </c>
      <c r="E141" s="4" t="s">
        <v>15</v>
      </c>
      <c r="F141" s="4">
        <v>300</v>
      </c>
      <c r="G141" s="4" t="s">
        <v>2</v>
      </c>
      <c r="H141" s="5">
        <v>143</v>
      </c>
      <c r="I141" s="7">
        <v>42900</v>
      </c>
      <c r="L141"/>
      <c r="M141"/>
    </row>
    <row r="142" spans="1:13" x14ac:dyDescent="0.3">
      <c r="A142" s="2">
        <v>44214</v>
      </c>
      <c r="B142" s="2" t="str">
        <f t="shared" si="4"/>
        <v>Jan</v>
      </c>
      <c r="C142" s="2" t="str">
        <f t="shared" si="5"/>
        <v>2021</v>
      </c>
      <c r="D142" s="3" t="s">
        <v>161</v>
      </c>
      <c r="E142" s="4" t="s">
        <v>15</v>
      </c>
      <c r="F142" s="4">
        <v>300</v>
      </c>
      <c r="G142" s="4" t="s">
        <v>2</v>
      </c>
      <c r="H142" s="5">
        <v>145</v>
      </c>
      <c r="I142" s="7">
        <v>43500</v>
      </c>
      <c r="L142"/>
      <c r="M142"/>
    </row>
    <row r="143" spans="1:13" x14ac:dyDescent="0.3">
      <c r="A143" s="2">
        <v>44473</v>
      </c>
      <c r="B143" s="2" t="str">
        <f t="shared" si="4"/>
        <v>Oct</v>
      </c>
      <c r="C143" s="2" t="str">
        <f t="shared" si="5"/>
        <v>2021</v>
      </c>
      <c r="D143" s="3" t="s">
        <v>161</v>
      </c>
      <c r="E143" s="4" t="s">
        <v>15</v>
      </c>
      <c r="F143" s="4">
        <v>301</v>
      </c>
      <c r="G143" s="4" t="s">
        <v>2</v>
      </c>
      <c r="H143" s="5">
        <v>140</v>
      </c>
      <c r="I143" s="7">
        <v>42140</v>
      </c>
      <c r="L143"/>
      <c r="M143"/>
    </row>
    <row r="144" spans="1:13" x14ac:dyDescent="0.3">
      <c r="A144" s="2">
        <v>43610</v>
      </c>
      <c r="B144" s="2" t="str">
        <f t="shared" si="4"/>
        <v>May</v>
      </c>
      <c r="C144" s="2" t="str">
        <f t="shared" si="5"/>
        <v>2019</v>
      </c>
      <c r="D144" s="3" t="s">
        <v>78</v>
      </c>
      <c r="E144" s="4" t="s">
        <v>13</v>
      </c>
      <c r="F144" s="4">
        <v>2500</v>
      </c>
      <c r="G144" s="4" t="s">
        <v>2</v>
      </c>
      <c r="H144" s="5">
        <v>21</v>
      </c>
      <c r="I144" s="7">
        <v>52500</v>
      </c>
      <c r="L144"/>
      <c r="M144"/>
    </row>
    <row r="145" spans="1:13" x14ac:dyDescent="0.3">
      <c r="A145" s="2">
        <v>43715</v>
      </c>
      <c r="B145" s="2" t="str">
        <f t="shared" si="4"/>
        <v>Sep</v>
      </c>
      <c r="C145" s="2" t="str">
        <f t="shared" si="5"/>
        <v>2019</v>
      </c>
      <c r="D145" s="3" t="s">
        <v>78</v>
      </c>
      <c r="E145" s="4" t="s">
        <v>13</v>
      </c>
      <c r="F145" s="4">
        <v>1000</v>
      </c>
      <c r="G145" s="4" t="s">
        <v>2</v>
      </c>
      <c r="H145" s="5">
        <v>21</v>
      </c>
      <c r="I145" s="7">
        <v>21000</v>
      </c>
      <c r="L145"/>
      <c r="M145"/>
    </row>
    <row r="146" spans="1:13" x14ac:dyDescent="0.3">
      <c r="A146" s="2">
        <v>43843</v>
      </c>
      <c r="B146" s="2" t="str">
        <f t="shared" si="4"/>
        <v>Jan</v>
      </c>
      <c r="C146" s="2" t="str">
        <f t="shared" si="5"/>
        <v>2020</v>
      </c>
      <c r="D146" s="3" t="s">
        <v>78</v>
      </c>
      <c r="E146" s="4" t="s">
        <v>13</v>
      </c>
      <c r="F146" s="4">
        <v>711</v>
      </c>
      <c r="G146" s="4" t="s">
        <v>2</v>
      </c>
      <c r="H146" s="5">
        <v>23.5</v>
      </c>
      <c r="I146" s="7">
        <v>16708.5</v>
      </c>
      <c r="L146"/>
      <c r="M146"/>
    </row>
    <row r="147" spans="1:13" x14ac:dyDescent="0.3">
      <c r="A147" s="2">
        <v>43909</v>
      </c>
      <c r="B147" s="2" t="str">
        <f t="shared" si="4"/>
        <v>Mar</v>
      </c>
      <c r="C147" s="2" t="str">
        <f t="shared" si="5"/>
        <v>2020</v>
      </c>
      <c r="D147" s="3" t="s">
        <v>78</v>
      </c>
      <c r="E147" s="4" t="s">
        <v>13</v>
      </c>
      <c r="F147" s="4">
        <v>711</v>
      </c>
      <c r="G147" s="4" t="s">
        <v>2</v>
      </c>
      <c r="H147" s="5">
        <v>28.5</v>
      </c>
      <c r="I147" s="7">
        <v>20263.5</v>
      </c>
      <c r="L147"/>
      <c r="M147"/>
    </row>
    <row r="148" spans="1:13" x14ac:dyDescent="0.3">
      <c r="A148" s="2">
        <v>44028</v>
      </c>
      <c r="B148" s="2" t="str">
        <f t="shared" si="4"/>
        <v>Jul</v>
      </c>
      <c r="C148" s="2" t="str">
        <f t="shared" si="5"/>
        <v>2020</v>
      </c>
      <c r="D148" s="3" t="s">
        <v>78</v>
      </c>
      <c r="E148" s="4" t="s">
        <v>13</v>
      </c>
      <c r="F148" s="4">
        <v>1665</v>
      </c>
      <c r="G148" s="4" t="s">
        <v>2</v>
      </c>
      <c r="H148" s="5">
        <v>8.5</v>
      </c>
      <c r="I148" s="7">
        <v>14152.5</v>
      </c>
      <c r="L148"/>
      <c r="M148"/>
    </row>
    <row r="149" spans="1:13" x14ac:dyDescent="0.3">
      <c r="A149" s="2">
        <v>44450</v>
      </c>
      <c r="B149" s="2" t="str">
        <f t="shared" si="4"/>
        <v>Sep</v>
      </c>
      <c r="C149" s="2" t="str">
        <f t="shared" si="5"/>
        <v>2021</v>
      </c>
      <c r="D149" s="3" t="s">
        <v>214</v>
      </c>
      <c r="E149" s="4" t="s">
        <v>11</v>
      </c>
      <c r="F149" s="4">
        <v>1182</v>
      </c>
      <c r="G149" s="4" t="s">
        <v>1</v>
      </c>
      <c r="H149" s="5">
        <v>39</v>
      </c>
      <c r="I149" s="7">
        <v>46098</v>
      </c>
      <c r="L149"/>
      <c r="M149"/>
    </row>
    <row r="150" spans="1:13" x14ac:dyDescent="0.3">
      <c r="A150" s="2">
        <v>43587</v>
      </c>
      <c r="B150" s="2" t="str">
        <f t="shared" si="4"/>
        <v>May</v>
      </c>
      <c r="C150" s="2" t="str">
        <f t="shared" si="5"/>
        <v>2019</v>
      </c>
      <c r="D150" s="3" t="s">
        <v>71</v>
      </c>
      <c r="E150" s="4" t="s">
        <v>11</v>
      </c>
      <c r="F150" s="4">
        <v>629</v>
      </c>
      <c r="G150" s="4" t="s">
        <v>1</v>
      </c>
      <c r="H150" s="5">
        <v>24.5</v>
      </c>
      <c r="I150" s="7">
        <v>15410.5</v>
      </c>
      <c r="L150"/>
      <c r="M150"/>
    </row>
    <row r="151" spans="1:13" x14ac:dyDescent="0.3">
      <c r="A151" s="2">
        <v>43587</v>
      </c>
      <c r="B151" s="2" t="str">
        <f t="shared" si="4"/>
        <v>May</v>
      </c>
      <c r="C151" s="2" t="str">
        <f t="shared" si="5"/>
        <v>2019</v>
      </c>
      <c r="D151" s="3" t="s">
        <v>71</v>
      </c>
      <c r="E151" s="4" t="s">
        <v>11</v>
      </c>
      <c r="F151" s="4">
        <v>573</v>
      </c>
      <c r="G151" s="4" t="s">
        <v>1</v>
      </c>
      <c r="H151" s="5">
        <v>26</v>
      </c>
      <c r="I151" s="7">
        <v>14898</v>
      </c>
      <c r="L151"/>
      <c r="M151"/>
    </row>
    <row r="152" spans="1:13" x14ac:dyDescent="0.3">
      <c r="A152" s="2">
        <v>43587</v>
      </c>
      <c r="B152" s="2" t="str">
        <f t="shared" si="4"/>
        <v>May</v>
      </c>
      <c r="C152" s="2" t="str">
        <f t="shared" si="5"/>
        <v>2019</v>
      </c>
      <c r="D152" s="3" t="s">
        <v>71</v>
      </c>
      <c r="E152" s="4" t="s">
        <v>11</v>
      </c>
      <c r="F152" s="4">
        <v>625</v>
      </c>
      <c r="G152" s="4" t="s">
        <v>1</v>
      </c>
      <c r="H152" s="5">
        <v>24.5</v>
      </c>
      <c r="I152" s="7">
        <v>15312.5</v>
      </c>
      <c r="L152"/>
      <c r="M152"/>
    </row>
    <row r="153" spans="1:13" x14ac:dyDescent="0.3">
      <c r="A153" s="2">
        <v>43591</v>
      </c>
      <c r="B153" s="2" t="str">
        <f t="shared" si="4"/>
        <v>May</v>
      </c>
      <c r="C153" s="2" t="str">
        <f t="shared" si="5"/>
        <v>2019</v>
      </c>
      <c r="D153" s="3" t="s">
        <v>71</v>
      </c>
      <c r="E153" s="4" t="s">
        <v>11</v>
      </c>
      <c r="F153" s="4">
        <v>487</v>
      </c>
      <c r="G153" s="4" t="s">
        <v>1</v>
      </c>
      <c r="H153" s="5">
        <v>26</v>
      </c>
      <c r="I153" s="7">
        <v>12662</v>
      </c>
      <c r="L153"/>
      <c r="M153"/>
    </row>
    <row r="154" spans="1:13" x14ac:dyDescent="0.3">
      <c r="A154" s="2">
        <v>43591</v>
      </c>
      <c r="B154" s="2" t="str">
        <f t="shared" si="4"/>
        <v>May</v>
      </c>
      <c r="C154" s="2" t="str">
        <f t="shared" si="5"/>
        <v>2019</v>
      </c>
      <c r="D154" s="3" t="s">
        <v>71</v>
      </c>
      <c r="E154" s="4" t="s">
        <v>11</v>
      </c>
      <c r="F154" s="4">
        <v>368</v>
      </c>
      <c r="G154" s="4" t="s">
        <v>1</v>
      </c>
      <c r="H154" s="5">
        <v>30.5</v>
      </c>
      <c r="I154" s="7">
        <v>11224</v>
      </c>
      <c r="L154"/>
      <c r="M154"/>
    </row>
    <row r="155" spans="1:13" x14ac:dyDescent="0.3">
      <c r="A155" s="2">
        <v>43591</v>
      </c>
      <c r="B155" s="2" t="str">
        <f t="shared" si="4"/>
        <v>May</v>
      </c>
      <c r="C155" s="2" t="str">
        <f t="shared" si="5"/>
        <v>2019</v>
      </c>
      <c r="D155" s="3" t="s">
        <v>71</v>
      </c>
      <c r="E155" s="4" t="s">
        <v>11</v>
      </c>
      <c r="F155" s="4">
        <v>1269</v>
      </c>
      <c r="G155" s="4" t="s">
        <v>1</v>
      </c>
      <c r="H155" s="5">
        <v>24.5</v>
      </c>
      <c r="I155" s="7">
        <v>31090.5</v>
      </c>
      <c r="L155"/>
      <c r="M155"/>
    </row>
    <row r="156" spans="1:13" x14ac:dyDescent="0.3">
      <c r="A156" s="2">
        <v>43629</v>
      </c>
      <c r="B156" s="2" t="str">
        <f t="shared" si="4"/>
        <v>Jun</v>
      </c>
      <c r="C156" s="2" t="str">
        <f t="shared" si="5"/>
        <v>2019</v>
      </c>
      <c r="D156" s="3" t="s">
        <v>71</v>
      </c>
      <c r="E156" s="4" t="s">
        <v>11</v>
      </c>
      <c r="F156" s="4">
        <v>532</v>
      </c>
      <c r="G156" s="4" t="s">
        <v>1</v>
      </c>
      <c r="H156" s="5">
        <v>25.5</v>
      </c>
      <c r="I156" s="7">
        <v>13566</v>
      </c>
      <c r="L156"/>
      <c r="M156"/>
    </row>
    <row r="157" spans="1:13" x14ac:dyDescent="0.3">
      <c r="A157" s="2">
        <v>43629</v>
      </c>
      <c r="B157" s="2" t="str">
        <f t="shared" si="4"/>
        <v>Jun</v>
      </c>
      <c r="C157" s="2" t="str">
        <f t="shared" si="5"/>
        <v>2019</v>
      </c>
      <c r="D157" s="3" t="s">
        <v>71</v>
      </c>
      <c r="E157" s="4" t="s">
        <v>11</v>
      </c>
      <c r="F157" s="4">
        <v>626</v>
      </c>
      <c r="G157" s="4" t="s">
        <v>1</v>
      </c>
      <c r="H157" s="5">
        <v>24</v>
      </c>
      <c r="I157" s="7">
        <v>15024</v>
      </c>
      <c r="L157"/>
      <c r="M157"/>
    </row>
    <row r="158" spans="1:13" x14ac:dyDescent="0.3">
      <c r="A158" s="2">
        <v>43629</v>
      </c>
      <c r="B158" s="2" t="str">
        <f t="shared" si="4"/>
        <v>Jun</v>
      </c>
      <c r="C158" s="2" t="str">
        <f t="shared" si="5"/>
        <v>2019</v>
      </c>
      <c r="D158" s="3" t="s">
        <v>71</v>
      </c>
      <c r="E158" s="4" t="s">
        <v>11</v>
      </c>
      <c r="F158" s="4">
        <v>637</v>
      </c>
      <c r="G158" s="4" t="s">
        <v>1</v>
      </c>
      <c r="H158" s="5">
        <v>25.5</v>
      </c>
      <c r="I158" s="7">
        <v>16243.5</v>
      </c>
      <c r="L158"/>
      <c r="M158"/>
    </row>
    <row r="159" spans="1:13" x14ac:dyDescent="0.3">
      <c r="A159" s="2">
        <v>43630</v>
      </c>
      <c r="B159" s="2" t="str">
        <f t="shared" si="4"/>
        <v>Jun</v>
      </c>
      <c r="C159" s="2" t="str">
        <f t="shared" si="5"/>
        <v>2019</v>
      </c>
      <c r="D159" s="3" t="s">
        <v>71</v>
      </c>
      <c r="E159" s="4" t="s">
        <v>11</v>
      </c>
      <c r="F159" s="4">
        <v>521</v>
      </c>
      <c r="G159" s="4" t="s">
        <v>1</v>
      </c>
      <c r="H159" s="5">
        <v>25.25</v>
      </c>
      <c r="I159" s="7">
        <v>13155.25</v>
      </c>
      <c r="L159"/>
      <c r="M159"/>
    </row>
    <row r="160" spans="1:13" x14ac:dyDescent="0.3">
      <c r="A160" s="2">
        <v>43630</v>
      </c>
      <c r="B160" s="2" t="str">
        <f t="shared" si="4"/>
        <v>Jun</v>
      </c>
      <c r="C160" s="2" t="str">
        <f t="shared" si="5"/>
        <v>2019</v>
      </c>
      <c r="D160" s="3" t="s">
        <v>71</v>
      </c>
      <c r="E160" s="4" t="s">
        <v>11</v>
      </c>
      <c r="F160" s="4">
        <v>794</v>
      </c>
      <c r="G160" s="4" t="s">
        <v>1</v>
      </c>
      <c r="H160" s="5">
        <v>23.75</v>
      </c>
      <c r="I160" s="7">
        <v>18857.5</v>
      </c>
      <c r="L160"/>
      <c r="M160"/>
    </row>
    <row r="161" spans="1:13" x14ac:dyDescent="0.3">
      <c r="A161" s="2">
        <v>43633</v>
      </c>
      <c r="B161" s="2" t="str">
        <f t="shared" si="4"/>
        <v>Jun</v>
      </c>
      <c r="C161" s="2" t="str">
        <f t="shared" si="5"/>
        <v>2019</v>
      </c>
      <c r="D161" s="3" t="s">
        <v>71</v>
      </c>
      <c r="E161" s="4" t="s">
        <v>11</v>
      </c>
      <c r="F161" s="4">
        <v>692</v>
      </c>
      <c r="G161" s="4" t="s">
        <v>1</v>
      </c>
      <c r="H161" s="5">
        <v>23.5</v>
      </c>
      <c r="I161" s="7">
        <v>16262</v>
      </c>
      <c r="L161"/>
      <c r="M161"/>
    </row>
    <row r="162" spans="1:13" x14ac:dyDescent="0.3">
      <c r="A162" s="2">
        <v>43633</v>
      </c>
      <c r="B162" s="2" t="str">
        <f t="shared" si="4"/>
        <v>Jun</v>
      </c>
      <c r="C162" s="2" t="str">
        <f t="shared" si="5"/>
        <v>2019</v>
      </c>
      <c r="D162" s="3" t="s">
        <v>71</v>
      </c>
      <c r="E162" s="4" t="s">
        <v>11</v>
      </c>
      <c r="F162" s="4">
        <v>535</v>
      </c>
      <c r="G162" s="4" t="s">
        <v>1</v>
      </c>
      <c r="H162" s="5">
        <v>25</v>
      </c>
      <c r="I162" s="7">
        <v>13375</v>
      </c>
      <c r="L162"/>
      <c r="M162"/>
    </row>
    <row r="163" spans="1:13" x14ac:dyDescent="0.3">
      <c r="A163" s="2">
        <v>43633</v>
      </c>
      <c r="B163" s="2" t="str">
        <f t="shared" si="4"/>
        <v>Jun</v>
      </c>
      <c r="C163" s="2" t="str">
        <f t="shared" si="5"/>
        <v>2019</v>
      </c>
      <c r="D163" s="3" t="s">
        <v>71</v>
      </c>
      <c r="E163" s="4" t="s">
        <v>11</v>
      </c>
      <c r="F163" s="4">
        <v>739</v>
      </c>
      <c r="G163" s="4" t="s">
        <v>1</v>
      </c>
      <c r="H163" s="5">
        <v>23.5</v>
      </c>
      <c r="I163" s="7">
        <v>17366.5</v>
      </c>
      <c r="L163"/>
      <c r="M163"/>
    </row>
    <row r="164" spans="1:13" x14ac:dyDescent="0.3">
      <c r="A164" s="2">
        <v>43634</v>
      </c>
      <c r="B164" s="2" t="str">
        <f t="shared" si="4"/>
        <v>Jun</v>
      </c>
      <c r="C164" s="2" t="str">
        <f t="shared" si="5"/>
        <v>2019</v>
      </c>
      <c r="D164" s="3" t="s">
        <v>71</v>
      </c>
      <c r="E164" s="4" t="s">
        <v>11</v>
      </c>
      <c r="F164" s="4">
        <v>1186</v>
      </c>
      <c r="G164" s="4" t="s">
        <v>1</v>
      </c>
      <c r="H164" s="5">
        <v>23.5</v>
      </c>
      <c r="I164" s="7">
        <v>27871</v>
      </c>
      <c r="L164"/>
      <c r="M164"/>
    </row>
    <row r="165" spans="1:13" x14ac:dyDescent="0.3">
      <c r="A165" s="2">
        <v>43636</v>
      </c>
      <c r="B165" s="2" t="str">
        <f t="shared" si="4"/>
        <v>Jun</v>
      </c>
      <c r="C165" s="2" t="str">
        <f t="shared" si="5"/>
        <v>2019</v>
      </c>
      <c r="D165" s="3" t="s">
        <v>71</v>
      </c>
      <c r="E165" s="4" t="s">
        <v>11</v>
      </c>
      <c r="F165" s="4">
        <v>546</v>
      </c>
      <c r="G165" s="4" t="s">
        <v>1</v>
      </c>
      <c r="H165" s="5">
        <v>24</v>
      </c>
      <c r="I165" s="7">
        <v>13104</v>
      </c>
      <c r="L165"/>
      <c r="M165"/>
    </row>
    <row r="166" spans="1:13" x14ac:dyDescent="0.3">
      <c r="A166" s="2">
        <v>43636</v>
      </c>
      <c r="B166" s="2" t="str">
        <f t="shared" si="4"/>
        <v>Jun</v>
      </c>
      <c r="C166" s="2" t="str">
        <f t="shared" si="5"/>
        <v>2019</v>
      </c>
      <c r="D166" s="3" t="s">
        <v>71</v>
      </c>
      <c r="E166" s="4" t="s">
        <v>11</v>
      </c>
      <c r="F166" s="4">
        <v>504</v>
      </c>
      <c r="G166" s="4" t="s">
        <v>1</v>
      </c>
      <c r="H166" s="5">
        <v>31.75</v>
      </c>
      <c r="I166" s="7">
        <v>16002</v>
      </c>
      <c r="L166"/>
      <c r="M166"/>
    </row>
    <row r="167" spans="1:13" x14ac:dyDescent="0.3">
      <c r="A167" s="2">
        <v>44047</v>
      </c>
      <c r="B167" s="2" t="str">
        <f t="shared" si="4"/>
        <v>Aug</v>
      </c>
      <c r="C167" s="2" t="str">
        <f t="shared" si="5"/>
        <v>2020</v>
      </c>
      <c r="D167" s="3" t="s">
        <v>148</v>
      </c>
      <c r="E167" s="4" t="s">
        <v>15</v>
      </c>
      <c r="F167" s="4">
        <v>620</v>
      </c>
      <c r="G167" s="4" t="s">
        <v>2</v>
      </c>
      <c r="H167" s="5">
        <v>25</v>
      </c>
      <c r="I167" s="7">
        <v>15500</v>
      </c>
      <c r="L167"/>
      <c r="M167"/>
    </row>
    <row r="168" spans="1:13" x14ac:dyDescent="0.3">
      <c r="A168" s="2">
        <v>44069</v>
      </c>
      <c r="B168" s="2" t="str">
        <f t="shared" si="4"/>
        <v>Aug</v>
      </c>
      <c r="C168" s="2" t="str">
        <f t="shared" si="5"/>
        <v>2020</v>
      </c>
      <c r="D168" s="3" t="s">
        <v>148</v>
      </c>
      <c r="E168" s="4" t="s">
        <v>13</v>
      </c>
      <c r="F168" s="4">
        <v>510</v>
      </c>
      <c r="G168" s="4" t="s">
        <v>2</v>
      </c>
      <c r="H168" s="5">
        <v>28.4</v>
      </c>
      <c r="I168" s="7">
        <v>14484</v>
      </c>
      <c r="L168"/>
      <c r="M168"/>
    </row>
    <row r="169" spans="1:13" x14ac:dyDescent="0.3">
      <c r="A169" s="2">
        <v>44076</v>
      </c>
      <c r="B169" s="2" t="str">
        <f t="shared" si="4"/>
        <v>Sep</v>
      </c>
      <c r="C169" s="2" t="str">
        <f t="shared" si="5"/>
        <v>2020</v>
      </c>
      <c r="D169" s="3" t="s">
        <v>148</v>
      </c>
      <c r="E169" s="4" t="s">
        <v>15</v>
      </c>
      <c r="F169" s="4">
        <v>16</v>
      </c>
      <c r="G169" s="4" t="s">
        <v>2</v>
      </c>
      <c r="H169" s="5">
        <v>25</v>
      </c>
      <c r="I169" s="7">
        <v>400</v>
      </c>
      <c r="L169"/>
      <c r="M169"/>
    </row>
    <row r="170" spans="1:13" x14ac:dyDescent="0.3">
      <c r="A170" s="2">
        <v>44386</v>
      </c>
      <c r="B170" s="2" t="str">
        <f t="shared" si="4"/>
        <v>Jul</v>
      </c>
      <c r="C170" s="2" t="str">
        <f t="shared" si="5"/>
        <v>2021</v>
      </c>
      <c r="D170" s="3" t="s">
        <v>148</v>
      </c>
      <c r="E170" s="4" t="s">
        <v>15</v>
      </c>
      <c r="F170" s="4">
        <v>205</v>
      </c>
      <c r="G170" s="4" t="s">
        <v>2</v>
      </c>
      <c r="H170" s="5">
        <v>32.5</v>
      </c>
      <c r="I170" s="7">
        <v>6662.5</v>
      </c>
      <c r="L170"/>
      <c r="M170"/>
    </row>
    <row r="171" spans="1:13" x14ac:dyDescent="0.3">
      <c r="A171" s="2">
        <v>44438</v>
      </c>
      <c r="B171" s="2" t="str">
        <f t="shared" si="4"/>
        <v>Aug</v>
      </c>
      <c r="C171" s="2" t="str">
        <f t="shared" si="5"/>
        <v>2021</v>
      </c>
      <c r="D171" s="3" t="s">
        <v>148</v>
      </c>
      <c r="E171" s="4" t="s">
        <v>15</v>
      </c>
      <c r="F171" s="4">
        <v>402</v>
      </c>
      <c r="G171" s="4" t="s">
        <v>2</v>
      </c>
      <c r="H171" s="5">
        <v>32.5</v>
      </c>
      <c r="I171" s="7">
        <v>13065</v>
      </c>
      <c r="L171"/>
      <c r="M171"/>
    </row>
    <row r="172" spans="1:13" x14ac:dyDescent="0.3">
      <c r="A172" s="2">
        <v>44515</v>
      </c>
      <c r="B172" s="2" t="str">
        <f t="shared" si="4"/>
        <v>Nov</v>
      </c>
      <c r="C172" s="2" t="str">
        <f t="shared" si="5"/>
        <v>2021</v>
      </c>
      <c r="D172" s="3" t="s">
        <v>148</v>
      </c>
      <c r="E172" s="4" t="s">
        <v>15</v>
      </c>
      <c r="F172" s="4">
        <v>380</v>
      </c>
      <c r="G172" s="4" t="s">
        <v>2</v>
      </c>
      <c r="H172" s="5">
        <v>33.5</v>
      </c>
      <c r="I172" s="7">
        <v>12730</v>
      </c>
      <c r="L172"/>
      <c r="M172"/>
    </row>
    <row r="173" spans="1:13" x14ac:dyDescent="0.3">
      <c r="A173" s="2">
        <v>43774</v>
      </c>
      <c r="B173" s="2" t="str">
        <f t="shared" si="4"/>
        <v>Nov</v>
      </c>
      <c r="C173" s="2" t="str">
        <f t="shared" si="5"/>
        <v>2019</v>
      </c>
      <c r="D173" s="3" t="s">
        <v>121</v>
      </c>
      <c r="E173" s="4" t="s">
        <v>14</v>
      </c>
      <c r="F173" s="4">
        <v>121.5</v>
      </c>
      <c r="G173" s="4" t="s">
        <v>0</v>
      </c>
      <c r="H173" s="5">
        <v>26</v>
      </c>
      <c r="I173" s="7">
        <v>3159</v>
      </c>
      <c r="L173"/>
      <c r="M173"/>
    </row>
    <row r="174" spans="1:13" x14ac:dyDescent="0.3">
      <c r="A174" s="2">
        <v>43609</v>
      </c>
      <c r="B174" s="2" t="str">
        <f t="shared" si="4"/>
        <v>May</v>
      </c>
      <c r="C174" s="2" t="str">
        <f t="shared" si="5"/>
        <v>2019</v>
      </c>
      <c r="D174" s="3" t="s">
        <v>98</v>
      </c>
      <c r="E174" s="4" t="s">
        <v>13</v>
      </c>
      <c r="F174" s="4">
        <v>249</v>
      </c>
      <c r="G174" s="4" t="s">
        <v>2</v>
      </c>
      <c r="H174" s="5">
        <v>62</v>
      </c>
      <c r="I174" s="7">
        <v>15438</v>
      </c>
      <c r="L174"/>
      <c r="M174"/>
    </row>
    <row r="175" spans="1:13" x14ac:dyDescent="0.3">
      <c r="A175" s="2">
        <v>43609</v>
      </c>
      <c r="B175" s="2" t="str">
        <f t="shared" si="4"/>
        <v>May</v>
      </c>
      <c r="C175" s="2" t="str">
        <f t="shared" si="5"/>
        <v>2019</v>
      </c>
      <c r="D175" s="3" t="s">
        <v>98</v>
      </c>
      <c r="E175" s="4" t="s">
        <v>13</v>
      </c>
      <c r="F175" s="4">
        <v>305</v>
      </c>
      <c r="G175" s="4" t="s">
        <v>2</v>
      </c>
      <c r="H175" s="5">
        <v>62</v>
      </c>
      <c r="I175" s="7">
        <v>18910</v>
      </c>
      <c r="L175"/>
      <c r="M175"/>
    </row>
    <row r="176" spans="1:13" x14ac:dyDescent="0.3">
      <c r="A176" s="2">
        <v>43616</v>
      </c>
      <c r="B176" s="2" t="str">
        <f t="shared" si="4"/>
        <v>May</v>
      </c>
      <c r="C176" s="2" t="str">
        <f t="shared" si="5"/>
        <v>2019</v>
      </c>
      <c r="D176" s="3" t="s">
        <v>98</v>
      </c>
      <c r="E176" s="4" t="s">
        <v>13</v>
      </c>
      <c r="F176" s="4">
        <v>300</v>
      </c>
      <c r="G176" s="4" t="s">
        <v>2</v>
      </c>
      <c r="H176" s="5">
        <v>75</v>
      </c>
      <c r="I176" s="7">
        <v>22500</v>
      </c>
      <c r="L176"/>
      <c r="M176"/>
    </row>
    <row r="177" spans="1:13" x14ac:dyDescent="0.3">
      <c r="A177" s="2">
        <v>43628</v>
      </c>
      <c r="B177" s="2" t="str">
        <f t="shared" si="4"/>
        <v>Jun</v>
      </c>
      <c r="C177" s="2" t="str">
        <f t="shared" si="5"/>
        <v>2019</v>
      </c>
      <c r="D177" s="3" t="s">
        <v>98</v>
      </c>
      <c r="E177" s="4" t="s">
        <v>13</v>
      </c>
      <c r="F177" s="4">
        <v>20</v>
      </c>
      <c r="G177" s="4" t="s">
        <v>2</v>
      </c>
      <c r="H177" s="5">
        <v>125</v>
      </c>
      <c r="I177" s="7">
        <v>2500</v>
      </c>
      <c r="L177"/>
      <c r="M177"/>
    </row>
    <row r="178" spans="1:13" x14ac:dyDescent="0.3">
      <c r="A178" s="2">
        <v>43628</v>
      </c>
      <c r="B178" s="2" t="str">
        <f t="shared" si="4"/>
        <v>Jun</v>
      </c>
      <c r="C178" s="2" t="str">
        <f t="shared" si="5"/>
        <v>2019</v>
      </c>
      <c r="D178" s="3" t="s">
        <v>98</v>
      </c>
      <c r="E178" s="4" t="s">
        <v>13</v>
      </c>
      <c r="F178" s="4">
        <v>35</v>
      </c>
      <c r="G178" s="4" t="s">
        <v>2</v>
      </c>
      <c r="H178" s="5">
        <v>135</v>
      </c>
      <c r="I178" s="7">
        <v>4725</v>
      </c>
      <c r="L178"/>
      <c r="M178"/>
    </row>
    <row r="179" spans="1:13" x14ac:dyDescent="0.3">
      <c r="A179" s="2">
        <v>43628</v>
      </c>
      <c r="B179" s="2" t="str">
        <f t="shared" si="4"/>
        <v>Jun</v>
      </c>
      <c r="C179" s="2" t="str">
        <f t="shared" si="5"/>
        <v>2019</v>
      </c>
      <c r="D179" s="3" t="s">
        <v>98</v>
      </c>
      <c r="E179" s="4" t="s">
        <v>13</v>
      </c>
      <c r="F179" s="4">
        <v>100</v>
      </c>
      <c r="G179" s="4" t="s">
        <v>2</v>
      </c>
      <c r="H179" s="5">
        <v>53</v>
      </c>
      <c r="I179" s="7">
        <v>5300</v>
      </c>
      <c r="L179"/>
      <c r="M179"/>
    </row>
    <row r="180" spans="1:13" x14ac:dyDescent="0.3">
      <c r="A180" s="2">
        <v>43628</v>
      </c>
      <c r="B180" s="2" t="str">
        <f t="shared" si="4"/>
        <v>Jun</v>
      </c>
      <c r="C180" s="2" t="str">
        <f t="shared" si="5"/>
        <v>2019</v>
      </c>
      <c r="D180" s="3" t="s">
        <v>98</v>
      </c>
      <c r="E180" s="4" t="s">
        <v>13</v>
      </c>
      <c r="F180" s="4">
        <v>100</v>
      </c>
      <c r="G180" s="4" t="s">
        <v>2</v>
      </c>
      <c r="H180" s="5">
        <v>73</v>
      </c>
      <c r="I180" s="7">
        <v>7300</v>
      </c>
      <c r="L180"/>
      <c r="M180"/>
    </row>
    <row r="181" spans="1:13" x14ac:dyDescent="0.3">
      <c r="A181" s="2">
        <v>43628</v>
      </c>
      <c r="B181" s="2" t="str">
        <f t="shared" si="4"/>
        <v>Jun</v>
      </c>
      <c r="C181" s="2" t="str">
        <f t="shared" si="5"/>
        <v>2019</v>
      </c>
      <c r="D181" s="3" t="s">
        <v>98</v>
      </c>
      <c r="E181" s="4" t="s">
        <v>13</v>
      </c>
      <c r="F181" s="4">
        <v>100</v>
      </c>
      <c r="G181" s="4" t="s">
        <v>2</v>
      </c>
      <c r="H181" s="5">
        <v>55</v>
      </c>
      <c r="I181" s="7">
        <v>5500</v>
      </c>
      <c r="L181"/>
      <c r="M181"/>
    </row>
    <row r="182" spans="1:13" x14ac:dyDescent="0.3">
      <c r="A182" s="2">
        <v>43628</v>
      </c>
      <c r="B182" s="2" t="str">
        <f t="shared" si="4"/>
        <v>Jun</v>
      </c>
      <c r="C182" s="2" t="str">
        <f t="shared" si="5"/>
        <v>2019</v>
      </c>
      <c r="D182" s="3" t="s">
        <v>98</v>
      </c>
      <c r="E182" s="4" t="s">
        <v>13</v>
      </c>
      <c r="F182" s="4">
        <v>50</v>
      </c>
      <c r="G182" s="4" t="s">
        <v>2</v>
      </c>
      <c r="H182" s="5">
        <v>115</v>
      </c>
      <c r="I182" s="7">
        <v>5750</v>
      </c>
      <c r="L182"/>
      <c r="M182"/>
    </row>
    <row r="183" spans="1:13" x14ac:dyDescent="0.3">
      <c r="A183" s="2">
        <v>43648</v>
      </c>
      <c r="B183" s="2" t="str">
        <f t="shared" si="4"/>
        <v>Jul</v>
      </c>
      <c r="C183" s="2" t="str">
        <f t="shared" si="5"/>
        <v>2019</v>
      </c>
      <c r="D183" s="3" t="s">
        <v>98</v>
      </c>
      <c r="E183" s="4" t="s">
        <v>13</v>
      </c>
      <c r="F183" s="4">
        <v>199</v>
      </c>
      <c r="G183" s="4" t="s">
        <v>2</v>
      </c>
      <c r="H183" s="5">
        <v>75</v>
      </c>
      <c r="I183" s="7">
        <v>14925</v>
      </c>
      <c r="L183"/>
      <c r="M183"/>
    </row>
    <row r="184" spans="1:13" x14ac:dyDescent="0.3">
      <c r="A184" s="2">
        <v>43648</v>
      </c>
      <c r="B184" s="2" t="str">
        <f t="shared" si="4"/>
        <v>Jul</v>
      </c>
      <c r="C184" s="2" t="str">
        <f t="shared" si="5"/>
        <v>2019</v>
      </c>
      <c r="D184" s="3" t="s">
        <v>98</v>
      </c>
      <c r="E184" s="4" t="s">
        <v>13</v>
      </c>
      <c r="F184" s="4">
        <v>302</v>
      </c>
      <c r="G184" s="4" t="s">
        <v>2</v>
      </c>
      <c r="H184" s="5">
        <v>62</v>
      </c>
      <c r="I184" s="7">
        <v>18724</v>
      </c>
      <c r="L184"/>
      <c r="M184"/>
    </row>
    <row r="185" spans="1:13" x14ac:dyDescent="0.3">
      <c r="A185" s="2">
        <v>44414</v>
      </c>
      <c r="B185" s="2" t="str">
        <f t="shared" si="4"/>
        <v>Aug</v>
      </c>
      <c r="C185" s="2" t="str">
        <f t="shared" si="5"/>
        <v>2021</v>
      </c>
      <c r="D185" s="3" t="s">
        <v>201</v>
      </c>
      <c r="E185" s="4" t="s">
        <v>15</v>
      </c>
      <c r="F185" s="4">
        <v>2001</v>
      </c>
      <c r="G185" s="4" t="s">
        <v>2</v>
      </c>
      <c r="H185" s="5">
        <v>38</v>
      </c>
      <c r="I185" s="7">
        <v>76038</v>
      </c>
      <c r="L185"/>
      <c r="M185"/>
    </row>
    <row r="186" spans="1:13" x14ac:dyDescent="0.3">
      <c r="A186" s="2">
        <v>44413</v>
      </c>
      <c r="B186" s="2" t="str">
        <f t="shared" si="4"/>
        <v>Aug</v>
      </c>
      <c r="C186" s="2" t="str">
        <f t="shared" si="5"/>
        <v>2021</v>
      </c>
      <c r="D186" s="3" t="s">
        <v>200</v>
      </c>
      <c r="E186" s="4" t="s">
        <v>11</v>
      </c>
      <c r="F186" s="4">
        <v>2601</v>
      </c>
      <c r="G186" s="4" t="s">
        <v>1</v>
      </c>
      <c r="H186" s="5">
        <v>36</v>
      </c>
      <c r="I186" s="7">
        <v>93636</v>
      </c>
      <c r="L186"/>
      <c r="M186"/>
    </row>
    <row r="187" spans="1:13" x14ac:dyDescent="0.3">
      <c r="A187" s="2">
        <v>44413</v>
      </c>
      <c r="B187" s="2" t="str">
        <f t="shared" si="4"/>
        <v>Aug</v>
      </c>
      <c r="C187" s="2" t="str">
        <f t="shared" si="5"/>
        <v>2021</v>
      </c>
      <c r="D187" s="3" t="s">
        <v>200</v>
      </c>
      <c r="E187" s="4" t="s">
        <v>11</v>
      </c>
      <c r="F187" s="4">
        <v>2596</v>
      </c>
      <c r="G187" s="4" t="s">
        <v>1</v>
      </c>
      <c r="H187" s="5">
        <v>35.25</v>
      </c>
      <c r="I187" s="7">
        <v>91509</v>
      </c>
      <c r="L187"/>
      <c r="M187"/>
    </row>
    <row r="188" spans="1:13" x14ac:dyDescent="0.3">
      <c r="A188" s="2">
        <v>44445</v>
      </c>
      <c r="B188" s="2" t="str">
        <f t="shared" si="4"/>
        <v>Sep</v>
      </c>
      <c r="C188" s="2" t="str">
        <f t="shared" si="5"/>
        <v>2021</v>
      </c>
      <c r="D188" s="3" t="s">
        <v>200</v>
      </c>
      <c r="E188" s="4" t="s">
        <v>11</v>
      </c>
      <c r="F188" s="4">
        <v>3722</v>
      </c>
      <c r="G188" s="4" t="s">
        <v>1</v>
      </c>
      <c r="H188" s="5">
        <v>35.5</v>
      </c>
      <c r="I188" s="7">
        <v>132131</v>
      </c>
      <c r="L188"/>
      <c r="M188"/>
    </row>
    <row r="189" spans="1:13" x14ac:dyDescent="0.3">
      <c r="A189" s="2">
        <v>44445</v>
      </c>
      <c r="B189" s="2" t="str">
        <f t="shared" si="4"/>
        <v>Sep</v>
      </c>
      <c r="C189" s="2" t="str">
        <f t="shared" si="5"/>
        <v>2021</v>
      </c>
      <c r="D189" s="3" t="s">
        <v>200</v>
      </c>
      <c r="E189" s="4" t="s">
        <v>11</v>
      </c>
      <c r="F189" s="4">
        <v>3108</v>
      </c>
      <c r="G189" s="4" t="s">
        <v>1</v>
      </c>
      <c r="H189" s="5">
        <v>36.25</v>
      </c>
      <c r="I189" s="7">
        <v>112665</v>
      </c>
      <c r="L189"/>
      <c r="M189"/>
    </row>
    <row r="190" spans="1:13" x14ac:dyDescent="0.3">
      <c r="A190" s="2">
        <v>44602</v>
      </c>
      <c r="B190" s="2" t="str">
        <f t="shared" si="4"/>
        <v>Feb</v>
      </c>
      <c r="C190" s="2" t="str">
        <f t="shared" si="5"/>
        <v>2022</v>
      </c>
      <c r="D190" s="3" t="s">
        <v>200</v>
      </c>
      <c r="E190" s="4" t="s">
        <v>11</v>
      </c>
      <c r="F190" s="4">
        <v>834</v>
      </c>
      <c r="G190" s="4" t="s">
        <v>1</v>
      </c>
      <c r="H190" s="5">
        <v>39.75</v>
      </c>
      <c r="I190" s="7">
        <v>33151.5</v>
      </c>
      <c r="L190"/>
      <c r="M190"/>
    </row>
    <row r="191" spans="1:13" x14ac:dyDescent="0.3">
      <c r="A191" s="2">
        <v>43556</v>
      </c>
      <c r="B191" s="2" t="str">
        <f t="shared" si="4"/>
        <v>Apr</v>
      </c>
      <c r="C191" s="2" t="str">
        <f t="shared" si="5"/>
        <v>2019</v>
      </c>
      <c r="D191" s="3" t="s">
        <v>17</v>
      </c>
      <c r="E191" s="4" t="s">
        <v>11</v>
      </c>
      <c r="F191" s="4">
        <v>817</v>
      </c>
      <c r="G191" s="4" t="s">
        <v>1</v>
      </c>
      <c r="H191" s="5">
        <v>24</v>
      </c>
      <c r="I191" s="7">
        <v>19608</v>
      </c>
      <c r="L191"/>
      <c r="M191"/>
    </row>
    <row r="192" spans="1:13" x14ac:dyDescent="0.3">
      <c r="A192" s="2">
        <v>43561</v>
      </c>
      <c r="B192" s="2" t="str">
        <f t="shared" si="4"/>
        <v>Apr</v>
      </c>
      <c r="C192" s="2" t="str">
        <f t="shared" si="5"/>
        <v>2019</v>
      </c>
      <c r="D192" s="3" t="s">
        <v>17</v>
      </c>
      <c r="E192" s="4" t="s">
        <v>11</v>
      </c>
      <c r="F192" s="4">
        <v>672</v>
      </c>
      <c r="G192" s="4" t="s">
        <v>1</v>
      </c>
      <c r="H192" s="5">
        <v>25.75</v>
      </c>
      <c r="I192" s="7">
        <v>17304</v>
      </c>
      <c r="L192"/>
      <c r="M192"/>
    </row>
    <row r="193" spans="1:13" x14ac:dyDescent="0.3">
      <c r="A193" s="2">
        <v>43564</v>
      </c>
      <c r="B193" s="2" t="str">
        <f t="shared" si="4"/>
        <v>Apr</v>
      </c>
      <c r="C193" s="2" t="str">
        <f t="shared" si="5"/>
        <v>2019</v>
      </c>
      <c r="D193" s="3" t="s">
        <v>17</v>
      </c>
      <c r="E193" s="4" t="s">
        <v>11</v>
      </c>
      <c r="F193" s="4">
        <v>1006</v>
      </c>
      <c r="G193" s="4" t="s">
        <v>1</v>
      </c>
      <c r="H193" s="5">
        <v>27.25</v>
      </c>
      <c r="I193" s="7">
        <v>27413.5</v>
      </c>
      <c r="L193"/>
      <c r="M193"/>
    </row>
    <row r="194" spans="1:13" x14ac:dyDescent="0.3">
      <c r="A194" s="2">
        <v>43573</v>
      </c>
      <c r="B194" s="2" t="str">
        <f t="shared" ref="B194:B257" si="6">TEXT(A194,"mmm")</f>
        <v>Apr</v>
      </c>
      <c r="C194" s="2" t="str">
        <f t="shared" ref="C194:C257" si="7">TEXT(A194,"yyyy")</f>
        <v>2019</v>
      </c>
      <c r="D194" s="3" t="s">
        <v>17</v>
      </c>
      <c r="E194" s="4" t="s">
        <v>11</v>
      </c>
      <c r="F194" s="4">
        <v>348</v>
      </c>
      <c r="G194" s="4" t="s">
        <v>1</v>
      </c>
      <c r="H194" s="5">
        <v>29</v>
      </c>
      <c r="I194" s="7">
        <v>10092</v>
      </c>
      <c r="L194"/>
      <c r="M194"/>
    </row>
    <row r="195" spans="1:13" x14ac:dyDescent="0.3">
      <c r="A195" s="2">
        <v>43573</v>
      </c>
      <c r="B195" s="2" t="str">
        <f t="shared" si="6"/>
        <v>Apr</v>
      </c>
      <c r="C195" s="2" t="str">
        <f t="shared" si="7"/>
        <v>2019</v>
      </c>
      <c r="D195" s="3" t="s">
        <v>17</v>
      </c>
      <c r="E195" s="4" t="s">
        <v>11</v>
      </c>
      <c r="F195" s="4">
        <v>494</v>
      </c>
      <c r="G195" s="4" t="s">
        <v>1</v>
      </c>
      <c r="H195" s="5">
        <v>24.5</v>
      </c>
      <c r="I195" s="7">
        <v>12103</v>
      </c>
      <c r="L195"/>
      <c r="M195"/>
    </row>
    <row r="196" spans="1:13" x14ac:dyDescent="0.3">
      <c r="A196" s="2">
        <v>43573</v>
      </c>
      <c r="B196" s="2" t="str">
        <f t="shared" si="6"/>
        <v>Apr</v>
      </c>
      <c r="C196" s="2" t="str">
        <f t="shared" si="7"/>
        <v>2019</v>
      </c>
      <c r="D196" s="3" t="s">
        <v>17</v>
      </c>
      <c r="E196" s="4" t="s">
        <v>11</v>
      </c>
      <c r="F196" s="4">
        <v>675</v>
      </c>
      <c r="G196" s="4" t="s">
        <v>1</v>
      </c>
      <c r="H196" s="5">
        <v>29</v>
      </c>
      <c r="I196" s="7">
        <v>19575</v>
      </c>
      <c r="L196"/>
      <c r="M196"/>
    </row>
    <row r="197" spans="1:13" x14ac:dyDescent="0.3">
      <c r="A197" s="2">
        <v>43574</v>
      </c>
      <c r="B197" s="2" t="str">
        <f t="shared" si="6"/>
        <v>Apr</v>
      </c>
      <c r="C197" s="2" t="str">
        <f t="shared" si="7"/>
        <v>2019</v>
      </c>
      <c r="D197" s="3" t="s">
        <v>17</v>
      </c>
      <c r="E197" s="4" t="s">
        <v>11</v>
      </c>
      <c r="F197" s="4">
        <v>870</v>
      </c>
      <c r="G197" s="4" t="s">
        <v>1</v>
      </c>
      <c r="H197" s="5">
        <v>24.5</v>
      </c>
      <c r="I197" s="7">
        <v>21315</v>
      </c>
      <c r="L197"/>
      <c r="M197"/>
    </row>
    <row r="198" spans="1:13" x14ac:dyDescent="0.3">
      <c r="A198" s="2">
        <v>43574</v>
      </c>
      <c r="B198" s="2" t="str">
        <f t="shared" si="6"/>
        <v>Apr</v>
      </c>
      <c r="C198" s="2" t="str">
        <f t="shared" si="7"/>
        <v>2019</v>
      </c>
      <c r="D198" s="3" t="s">
        <v>17</v>
      </c>
      <c r="E198" s="4" t="s">
        <v>11</v>
      </c>
      <c r="F198" s="4">
        <v>425</v>
      </c>
      <c r="G198" s="4" t="s">
        <v>1</v>
      </c>
      <c r="H198" s="5">
        <v>24</v>
      </c>
      <c r="I198" s="7">
        <v>10200</v>
      </c>
      <c r="L198"/>
      <c r="M198"/>
    </row>
    <row r="199" spans="1:13" x14ac:dyDescent="0.3">
      <c r="A199" s="2">
        <v>43577</v>
      </c>
      <c r="B199" s="2" t="str">
        <f t="shared" si="6"/>
        <v>Apr</v>
      </c>
      <c r="C199" s="2" t="str">
        <f t="shared" si="7"/>
        <v>2019</v>
      </c>
      <c r="D199" s="3" t="s">
        <v>17</v>
      </c>
      <c r="E199" s="4" t="s">
        <v>11</v>
      </c>
      <c r="F199" s="4">
        <v>334</v>
      </c>
      <c r="G199" s="4" t="s">
        <v>1</v>
      </c>
      <c r="H199" s="5">
        <v>29</v>
      </c>
      <c r="I199" s="7">
        <v>9686</v>
      </c>
      <c r="L199"/>
      <c r="M199"/>
    </row>
    <row r="200" spans="1:13" x14ac:dyDescent="0.3">
      <c r="A200" s="2">
        <v>43577</v>
      </c>
      <c r="B200" s="2" t="str">
        <f t="shared" si="6"/>
        <v>Apr</v>
      </c>
      <c r="C200" s="2" t="str">
        <f t="shared" si="7"/>
        <v>2019</v>
      </c>
      <c r="D200" s="3" t="s">
        <v>17</v>
      </c>
      <c r="E200" s="4" t="s">
        <v>11</v>
      </c>
      <c r="F200" s="4">
        <v>668</v>
      </c>
      <c r="G200" s="4" t="s">
        <v>1</v>
      </c>
      <c r="H200" s="5">
        <v>27.5</v>
      </c>
      <c r="I200" s="7">
        <v>18370</v>
      </c>
      <c r="L200"/>
      <c r="M200"/>
    </row>
    <row r="201" spans="1:13" x14ac:dyDescent="0.3">
      <c r="A201" s="2">
        <v>43578</v>
      </c>
      <c r="B201" s="2" t="str">
        <f t="shared" si="6"/>
        <v>Apr</v>
      </c>
      <c r="C201" s="2" t="str">
        <f t="shared" si="7"/>
        <v>2019</v>
      </c>
      <c r="D201" s="3" t="s">
        <v>17</v>
      </c>
      <c r="E201" s="4" t="s">
        <v>11</v>
      </c>
      <c r="F201" s="4">
        <v>338</v>
      </c>
      <c r="G201" s="4" t="s">
        <v>1</v>
      </c>
      <c r="H201" s="5">
        <v>27.5</v>
      </c>
      <c r="I201" s="7">
        <v>9295</v>
      </c>
      <c r="L201"/>
      <c r="M201"/>
    </row>
    <row r="202" spans="1:13" x14ac:dyDescent="0.3">
      <c r="A202" s="2">
        <v>43578</v>
      </c>
      <c r="B202" s="2" t="str">
        <f t="shared" si="6"/>
        <v>Apr</v>
      </c>
      <c r="C202" s="2" t="str">
        <f t="shared" si="7"/>
        <v>2019</v>
      </c>
      <c r="D202" s="3" t="s">
        <v>17</v>
      </c>
      <c r="E202" s="4" t="s">
        <v>11</v>
      </c>
      <c r="F202" s="4">
        <v>335</v>
      </c>
      <c r="G202" s="4" t="s">
        <v>1</v>
      </c>
      <c r="H202" s="5">
        <v>27.5</v>
      </c>
      <c r="I202" s="7">
        <v>9212.5</v>
      </c>
      <c r="L202"/>
      <c r="M202"/>
    </row>
    <row r="203" spans="1:13" x14ac:dyDescent="0.3">
      <c r="A203" s="2">
        <v>43579</v>
      </c>
      <c r="B203" s="2" t="str">
        <f t="shared" si="6"/>
        <v>Apr</v>
      </c>
      <c r="C203" s="2" t="str">
        <f t="shared" si="7"/>
        <v>2019</v>
      </c>
      <c r="D203" s="3" t="s">
        <v>17</v>
      </c>
      <c r="E203" s="4" t="s">
        <v>11</v>
      </c>
      <c r="F203" s="4">
        <v>352</v>
      </c>
      <c r="G203" s="4" t="s">
        <v>1</v>
      </c>
      <c r="H203" s="5">
        <v>26</v>
      </c>
      <c r="I203" s="7">
        <v>9152</v>
      </c>
      <c r="L203"/>
      <c r="M203"/>
    </row>
    <row r="204" spans="1:13" x14ac:dyDescent="0.3">
      <c r="A204" s="2">
        <v>43579</v>
      </c>
      <c r="B204" s="2" t="str">
        <f t="shared" si="6"/>
        <v>Apr</v>
      </c>
      <c r="C204" s="2" t="str">
        <f t="shared" si="7"/>
        <v>2019</v>
      </c>
      <c r="D204" s="3" t="s">
        <v>17</v>
      </c>
      <c r="E204" s="4" t="s">
        <v>11</v>
      </c>
      <c r="F204" s="4">
        <v>348</v>
      </c>
      <c r="G204" s="4" t="s">
        <v>1</v>
      </c>
      <c r="H204" s="5">
        <v>27.5</v>
      </c>
      <c r="I204" s="7">
        <v>9570</v>
      </c>
      <c r="L204"/>
      <c r="M204"/>
    </row>
    <row r="205" spans="1:13" x14ac:dyDescent="0.3">
      <c r="A205" s="2">
        <v>43579</v>
      </c>
      <c r="B205" s="2" t="str">
        <f t="shared" si="6"/>
        <v>Apr</v>
      </c>
      <c r="C205" s="2" t="str">
        <f t="shared" si="7"/>
        <v>2019</v>
      </c>
      <c r="D205" s="3" t="s">
        <v>17</v>
      </c>
      <c r="E205" s="4" t="s">
        <v>11</v>
      </c>
      <c r="F205" s="4">
        <v>890</v>
      </c>
      <c r="G205" s="4" t="s">
        <v>1</v>
      </c>
      <c r="H205" s="5">
        <v>24.5</v>
      </c>
      <c r="I205" s="7">
        <v>21805</v>
      </c>
      <c r="L205"/>
      <c r="M205"/>
    </row>
    <row r="206" spans="1:13" x14ac:dyDescent="0.3">
      <c r="A206" s="2">
        <v>43581</v>
      </c>
      <c r="B206" s="2" t="str">
        <f t="shared" si="6"/>
        <v>Apr</v>
      </c>
      <c r="C206" s="2" t="str">
        <f t="shared" si="7"/>
        <v>2019</v>
      </c>
      <c r="D206" s="3" t="s">
        <v>17</v>
      </c>
      <c r="E206" s="4" t="s">
        <v>11</v>
      </c>
      <c r="F206" s="4">
        <v>1379</v>
      </c>
      <c r="G206" s="4" t="s">
        <v>1</v>
      </c>
      <c r="H206" s="5">
        <v>29</v>
      </c>
      <c r="I206" s="7">
        <v>39991</v>
      </c>
      <c r="L206"/>
      <c r="M206"/>
    </row>
    <row r="207" spans="1:13" x14ac:dyDescent="0.3">
      <c r="A207" s="2">
        <v>43582</v>
      </c>
      <c r="B207" s="2" t="str">
        <f t="shared" si="6"/>
        <v>Apr</v>
      </c>
      <c r="C207" s="2" t="str">
        <f t="shared" si="7"/>
        <v>2019</v>
      </c>
      <c r="D207" s="3" t="s">
        <v>17</v>
      </c>
      <c r="E207" s="4" t="s">
        <v>11</v>
      </c>
      <c r="F207" s="4">
        <v>1007</v>
      </c>
      <c r="G207" s="4" t="s">
        <v>1</v>
      </c>
      <c r="H207" s="5">
        <v>27.5</v>
      </c>
      <c r="I207" s="7">
        <v>27692.5</v>
      </c>
      <c r="L207"/>
      <c r="M207"/>
    </row>
    <row r="208" spans="1:13" x14ac:dyDescent="0.3">
      <c r="A208" s="2">
        <v>43582</v>
      </c>
      <c r="B208" s="2" t="str">
        <f t="shared" si="6"/>
        <v>Apr</v>
      </c>
      <c r="C208" s="2" t="str">
        <f t="shared" si="7"/>
        <v>2019</v>
      </c>
      <c r="D208" s="3" t="s">
        <v>17</v>
      </c>
      <c r="E208" s="4" t="s">
        <v>11</v>
      </c>
      <c r="F208" s="4">
        <v>353</v>
      </c>
      <c r="G208" s="4" t="s">
        <v>1</v>
      </c>
      <c r="H208" s="5">
        <v>25.5</v>
      </c>
      <c r="I208" s="7">
        <v>9001.5</v>
      </c>
      <c r="L208"/>
      <c r="M208"/>
    </row>
    <row r="209" spans="1:13" x14ac:dyDescent="0.3">
      <c r="A209" s="2">
        <v>43585</v>
      </c>
      <c r="B209" s="2" t="str">
        <f t="shared" si="6"/>
        <v>Apr</v>
      </c>
      <c r="C209" s="2" t="str">
        <f t="shared" si="7"/>
        <v>2019</v>
      </c>
      <c r="D209" s="3" t="s">
        <v>17</v>
      </c>
      <c r="E209" s="4" t="s">
        <v>11</v>
      </c>
      <c r="F209" s="4">
        <v>1484</v>
      </c>
      <c r="G209" s="4" t="s">
        <v>1</v>
      </c>
      <c r="H209" s="5">
        <v>25.5</v>
      </c>
      <c r="I209" s="7">
        <v>37842</v>
      </c>
      <c r="L209"/>
      <c r="M209"/>
    </row>
    <row r="210" spans="1:13" x14ac:dyDescent="0.3">
      <c r="A210" s="2">
        <v>43585</v>
      </c>
      <c r="B210" s="2" t="str">
        <f t="shared" si="6"/>
        <v>Apr</v>
      </c>
      <c r="C210" s="2" t="str">
        <f t="shared" si="7"/>
        <v>2019</v>
      </c>
      <c r="D210" s="3" t="s">
        <v>17</v>
      </c>
      <c r="E210" s="4" t="s">
        <v>11</v>
      </c>
      <c r="F210" s="4">
        <v>1715</v>
      </c>
      <c r="G210" s="4" t="s">
        <v>1</v>
      </c>
      <c r="H210" s="5">
        <v>25.75</v>
      </c>
      <c r="I210" s="7">
        <v>44161.25</v>
      </c>
      <c r="L210"/>
      <c r="M210"/>
    </row>
    <row r="211" spans="1:13" x14ac:dyDescent="0.3">
      <c r="A211" s="2">
        <v>43585</v>
      </c>
      <c r="B211" s="2" t="str">
        <f t="shared" si="6"/>
        <v>Apr</v>
      </c>
      <c r="C211" s="2" t="str">
        <f t="shared" si="7"/>
        <v>2019</v>
      </c>
      <c r="D211" s="3" t="s">
        <v>17</v>
      </c>
      <c r="E211" s="4" t="s">
        <v>11</v>
      </c>
      <c r="F211" s="4">
        <v>357</v>
      </c>
      <c r="G211" s="4" t="s">
        <v>1</v>
      </c>
      <c r="H211" s="5">
        <v>31</v>
      </c>
      <c r="I211" s="7">
        <v>11067</v>
      </c>
      <c r="L211"/>
      <c r="M211"/>
    </row>
    <row r="212" spans="1:13" x14ac:dyDescent="0.3">
      <c r="A212" s="2">
        <v>43585</v>
      </c>
      <c r="B212" s="2" t="str">
        <f t="shared" si="6"/>
        <v>Apr</v>
      </c>
      <c r="C212" s="2" t="str">
        <f t="shared" si="7"/>
        <v>2019</v>
      </c>
      <c r="D212" s="3" t="s">
        <v>17</v>
      </c>
      <c r="E212" s="4" t="s">
        <v>11</v>
      </c>
      <c r="F212" s="4">
        <v>360</v>
      </c>
      <c r="G212" s="4" t="s">
        <v>1</v>
      </c>
      <c r="H212" s="5">
        <v>29.5</v>
      </c>
      <c r="I212" s="7">
        <v>10620</v>
      </c>
      <c r="L212"/>
      <c r="M212"/>
    </row>
    <row r="213" spans="1:13" x14ac:dyDescent="0.3">
      <c r="A213" s="2">
        <v>43591</v>
      </c>
      <c r="B213" s="2" t="str">
        <f t="shared" si="6"/>
        <v>May</v>
      </c>
      <c r="C213" s="2" t="str">
        <f t="shared" si="7"/>
        <v>2019</v>
      </c>
      <c r="D213" s="3" t="s">
        <v>17</v>
      </c>
      <c r="E213" s="4" t="s">
        <v>11</v>
      </c>
      <c r="F213" s="4">
        <v>2130</v>
      </c>
      <c r="G213" s="4" t="s">
        <v>1</v>
      </c>
      <c r="H213" s="5">
        <v>31</v>
      </c>
      <c r="I213" s="7">
        <v>66030</v>
      </c>
      <c r="L213"/>
      <c r="M213"/>
    </row>
    <row r="214" spans="1:13" x14ac:dyDescent="0.3">
      <c r="A214" s="2">
        <v>43592</v>
      </c>
      <c r="B214" s="2" t="str">
        <f t="shared" si="6"/>
        <v>May</v>
      </c>
      <c r="C214" s="2" t="str">
        <f t="shared" si="7"/>
        <v>2019</v>
      </c>
      <c r="D214" s="3" t="s">
        <v>17</v>
      </c>
      <c r="E214" s="4" t="s">
        <v>11</v>
      </c>
      <c r="F214" s="4">
        <v>779</v>
      </c>
      <c r="G214" s="4" t="s">
        <v>1</v>
      </c>
      <c r="H214" s="5">
        <v>30.5</v>
      </c>
      <c r="I214" s="7">
        <v>23759.5</v>
      </c>
      <c r="L214"/>
      <c r="M214"/>
    </row>
    <row r="215" spans="1:13" x14ac:dyDescent="0.3">
      <c r="A215" s="2">
        <v>43593</v>
      </c>
      <c r="B215" s="2" t="str">
        <f t="shared" si="6"/>
        <v>May</v>
      </c>
      <c r="C215" s="2" t="str">
        <f t="shared" si="7"/>
        <v>2019</v>
      </c>
      <c r="D215" s="3" t="s">
        <v>17</v>
      </c>
      <c r="E215" s="4" t="s">
        <v>11</v>
      </c>
      <c r="F215" s="4">
        <v>325</v>
      </c>
      <c r="G215" s="4" t="s">
        <v>1</v>
      </c>
      <c r="H215" s="5">
        <v>29</v>
      </c>
      <c r="I215" s="7">
        <v>9425</v>
      </c>
      <c r="L215"/>
      <c r="M215"/>
    </row>
    <row r="216" spans="1:13" x14ac:dyDescent="0.3">
      <c r="A216" s="2">
        <v>43594</v>
      </c>
      <c r="B216" s="2" t="str">
        <f t="shared" si="6"/>
        <v>May</v>
      </c>
      <c r="C216" s="2" t="str">
        <f t="shared" si="7"/>
        <v>2019</v>
      </c>
      <c r="D216" s="3" t="s">
        <v>17</v>
      </c>
      <c r="E216" s="4" t="s">
        <v>11</v>
      </c>
      <c r="F216" s="4">
        <v>973</v>
      </c>
      <c r="G216" s="4" t="s">
        <v>1</v>
      </c>
      <c r="H216" s="5">
        <v>29</v>
      </c>
      <c r="I216" s="7">
        <v>28217</v>
      </c>
      <c r="L216"/>
      <c r="M216"/>
    </row>
    <row r="217" spans="1:13" x14ac:dyDescent="0.3">
      <c r="A217" s="2">
        <v>43594</v>
      </c>
      <c r="B217" s="2" t="str">
        <f t="shared" si="6"/>
        <v>May</v>
      </c>
      <c r="C217" s="2" t="str">
        <f t="shared" si="7"/>
        <v>2019</v>
      </c>
      <c r="D217" s="3" t="s">
        <v>17</v>
      </c>
      <c r="E217" s="4" t="s">
        <v>11</v>
      </c>
      <c r="F217" s="4">
        <v>321</v>
      </c>
      <c r="G217" s="4" t="s">
        <v>1</v>
      </c>
      <c r="H217" s="5">
        <v>29</v>
      </c>
      <c r="I217" s="7">
        <v>9309</v>
      </c>
      <c r="L217"/>
      <c r="M217"/>
    </row>
    <row r="218" spans="1:13" x14ac:dyDescent="0.3">
      <c r="A218" s="2">
        <v>43596</v>
      </c>
      <c r="B218" s="2" t="str">
        <f t="shared" si="6"/>
        <v>May</v>
      </c>
      <c r="C218" s="2" t="str">
        <f t="shared" si="7"/>
        <v>2019</v>
      </c>
      <c r="D218" s="3" t="s">
        <v>17</v>
      </c>
      <c r="E218" s="4" t="s">
        <v>11</v>
      </c>
      <c r="F218" s="4">
        <v>472</v>
      </c>
      <c r="G218" s="4" t="s">
        <v>1</v>
      </c>
      <c r="H218" s="5">
        <v>31</v>
      </c>
      <c r="I218" s="7">
        <v>14632</v>
      </c>
      <c r="L218"/>
      <c r="M218"/>
    </row>
    <row r="219" spans="1:13" x14ac:dyDescent="0.3">
      <c r="A219" s="2">
        <v>43596</v>
      </c>
      <c r="B219" s="2" t="str">
        <f t="shared" si="6"/>
        <v>May</v>
      </c>
      <c r="C219" s="2" t="str">
        <f t="shared" si="7"/>
        <v>2019</v>
      </c>
      <c r="D219" s="3" t="s">
        <v>17</v>
      </c>
      <c r="E219" s="4" t="s">
        <v>11</v>
      </c>
      <c r="F219" s="4">
        <v>1206</v>
      </c>
      <c r="G219" s="4" t="s">
        <v>1</v>
      </c>
      <c r="H219" s="5">
        <v>24.5</v>
      </c>
      <c r="I219" s="7">
        <v>29547</v>
      </c>
      <c r="L219"/>
      <c r="M219"/>
    </row>
    <row r="220" spans="1:13" x14ac:dyDescent="0.3">
      <c r="A220" s="2">
        <v>43596</v>
      </c>
      <c r="B220" s="2" t="str">
        <f t="shared" si="6"/>
        <v>May</v>
      </c>
      <c r="C220" s="2" t="str">
        <f t="shared" si="7"/>
        <v>2019</v>
      </c>
      <c r="D220" s="3" t="s">
        <v>17</v>
      </c>
      <c r="E220" s="4" t="s">
        <v>11</v>
      </c>
      <c r="F220" s="4">
        <v>517</v>
      </c>
      <c r="G220" s="4" t="s">
        <v>1</v>
      </c>
      <c r="H220" s="5">
        <v>32.5</v>
      </c>
      <c r="I220" s="7">
        <v>16802.5</v>
      </c>
      <c r="L220"/>
      <c r="M220"/>
    </row>
    <row r="221" spans="1:13" x14ac:dyDescent="0.3">
      <c r="A221" s="2">
        <v>43598</v>
      </c>
      <c r="B221" s="2" t="str">
        <f t="shared" si="6"/>
        <v>May</v>
      </c>
      <c r="C221" s="2" t="str">
        <f t="shared" si="7"/>
        <v>2019</v>
      </c>
      <c r="D221" s="3" t="s">
        <v>17</v>
      </c>
      <c r="E221" s="4" t="s">
        <v>11</v>
      </c>
      <c r="F221" s="4">
        <v>1339</v>
      </c>
      <c r="G221" s="4" t="s">
        <v>1</v>
      </c>
      <c r="H221" s="5">
        <v>29.5</v>
      </c>
      <c r="I221" s="7">
        <v>39500.5</v>
      </c>
      <c r="L221"/>
      <c r="M221"/>
    </row>
    <row r="222" spans="1:13" x14ac:dyDescent="0.3">
      <c r="A222" s="2">
        <v>43598</v>
      </c>
      <c r="B222" s="2" t="str">
        <f t="shared" si="6"/>
        <v>May</v>
      </c>
      <c r="C222" s="2" t="str">
        <f t="shared" si="7"/>
        <v>2019</v>
      </c>
      <c r="D222" s="3" t="s">
        <v>17</v>
      </c>
      <c r="E222" s="4" t="s">
        <v>11</v>
      </c>
      <c r="F222" s="4">
        <v>1068</v>
      </c>
      <c r="G222" s="4" t="s">
        <v>1</v>
      </c>
      <c r="H222" s="5">
        <v>30</v>
      </c>
      <c r="I222" s="7">
        <v>32040</v>
      </c>
      <c r="L222"/>
      <c r="M222"/>
    </row>
    <row r="223" spans="1:13" x14ac:dyDescent="0.3">
      <c r="A223" s="2">
        <v>43599</v>
      </c>
      <c r="B223" s="2" t="str">
        <f t="shared" si="6"/>
        <v>May</v>
      </c>
      <c r="C223" s="2" t="str">
        <f t="shared" si="7"/>
        <v>2019</v>
      </c>
      <c r="D223" s="3" t="s">
        <v>17</v>
      </c>
      <c r="E223" s="4" t="s">
        <v>11</v>
      </c>
      <c r="F223" s="4">
        <v>713</v>
      </c>
      <c r="G223" s="4" t="s">
        <v>1</v>
      </c>
      <c r="H223" s="5">
        <v>27</v>
      </c>
      <c r="I223" s="7">
        <v>19251</v>
      </c>
      <c r="L223"/>
      <c r="M223"/>
    </row>
    <row r="224" spans="1:13" x14ac:dyDescent="0.3">
      <c r="A224" s="2">
        <v>43599</v>
      </c>
      <c r="B224" s="2" t="str">
        <f t="shared" si="6"/>
        <v>May</v>
      </c>
      <c r="C224" s="2" t="str">
        <f t="shared" si="7"/>
        <v>2019</v>
      </c>
      <c r="D224" s="3" t="s">
        <v>17</v>
      </c>
      <c r="E224" s="4" t="s">
        <v>11</v>
      </c>
      <c r="F224" s="4">
        <v>416</v>
      </c>
      <c r="G224" s="4" t="s">
        <v>1</v>
      </c>
      <c r="H224" s="5">
        <v>28</v>
      </c>
      <c r="I224" s="7">
        <v>11648</v>
      </c>
      <c r="L224"/>
      <c r="M224"/>
    </row>
    <row r="225" spans="1:13" x14ac:dyDescent="0.3">
      <c r="A225" s="2">
        <v>43599</v>
      </c>
      <c r="B225" s="2" t="str">
        <f t="shared" si="6"/>
        <v>May</v>
      </c>
      <c r="C225" s="2" t="str">
        <f t="shared" si="7"/>
        <v>2019</v>
      </c>
      <c r="D225" s="3" t="s">
        <v>17</v>
      </c>
      <c r="E225" s="4" t="s">
        <v>11</v>
      </c>
      <c r="F225" s="4">
        <v>755</v>
      </c>
      <c r="G225" s="4" t="s">
        <v>1</v>
      </c>
      <c r="H225" s="5">
        <v>24</v>
      </c>
      <c r="I225" s="7">
        <v>18120</v>
      </c>
      <c r="L225"/>
      <c r="M225"/>
    </row>
    <row r="226" spans="1:13" x14ac:dyDescent="0.3">
      <c r="A226" s="2">
        <v>43601</v>
      </c>
      <c r="B226" s="2" t="str">
        <f t="shared" si="6"/>
        <v>May</v>
      </c>
      <c r="C226" s="2" t="str">
        <f t="shared" si="7"/>
        <v>2019</v>
      </c>
      <c r="D226" s="3" t="s">
        <v>17</v>
      </c>
      <c r="E226" s="4" t="s">
        <v>11</v>
      </c>
      <c r="F226" s="4">
        <v>323</v>
      </c>
      <c r="G226" s="4" t="s">
        <v>1</v>
      </c>
      <c r="H226" s="5">
        <v>29.5</v>
      </c>
      <c r="I226" s="7">
        <v>9528.5</v>
      </c>
      <c r="L226"/>
      <c r="M226"/>
    </row>
    <row r="227" spans="1:13" x14ac:dyDescent="0.3">
      <c r="A227" s="2">
        <v>43601</v>
      </c>
      <c r="B227" s="2" t="str">
        <f t="shared" si="6"/>
        <v>May</v>
      </c>
      <c r="C227" s="2" t="str">
        <f t="shared" si="7"/>
        <v>2019</v>
      </c>
      <c r="D227" s="3" t="s">
        <v>17</v>
      </c>
      <c r="E227" s="4" t="s">
        <v>11</v>
      </c>
      <c r="F227" s="4">
        <v>296</v>
      </c>
      <c r="G227" s="4" t="s">
        <v>1</v>
      </c>
      <c r="H227" s="5">
        <v>30</v>
      </c>
      <c r="I227" s="7">
        <v>8880</v>
      </c>
      <c r="L227"/>
      <c r="M227"/>
    </row>
    <row r="228" spans="1:13" x14ac:dyDescent="0.3">
      <c r="A228" s="2">
        <v>43601</v>
      </c>
      <c r="B228" s="2" t="str">
        <f t="shared" si="6"/>
        <v>May</v>
      </c>
      <c r="C228" s="2" t="str">
        <f t="shared" si="7"/>
        <v>2019</v>
      </c>
      <c r="D228" s="3" t="s">
        <v>17</v>
      </c>
      <c r="E228" s="4" t="s">
        <v>11</v>
      </c>
      <c r="F228" s="4">
        <v>637</v>
      </c>
      <c r="G228" s="4" t="s">
        <v>1</v>
      </c>
      <c r="H228" s="5">
        <v>29.5</v>
      </c>
      <c r="I228" s="7">
        <v>18791.5</v>
      </c>
      <c r="L228"/>
      <c r="M228"/>
    </row>
    <row r="229" spans="1:13" x14ac:dyDescent="0.3">
      <c r="A229" s="2">
        <v>43601</v>
      </c>
      <c r="B229" s="2" t="str">
        <f t="shared" si="6"/>
        <v>May</v>
      </c>
      <c r="C229" s="2" t="str">
        <f t="shared" si="7"/>
        <v>2019</v>
      </c>
      <c r="D229" s="3" t="s">
        <v>17</v>
      </c>
      <c r="E229" s="4" t="s">
        <v>11</v>
      </c>
      <c r="F229" s="4">
        <v>440</v>
      </c>
      <c r="G229" s="4" t="s">
        <v>1</v>
      </c>
      <c r="H229" s="5">
        <v>25.5</v>
      </c>
      <c r="I229" s="7">
        <v>11220</v>
      </c>
      <c r="L229"/>
      <c r="M229"/>
    </row>
    <row r="230" spans="1:13" x14ac:dyDescent="0.3">
      <c r="A230" s="2">
        <v>43601</v>
      </c>
      <c r="B230" s="2" t="str">
        <f t="shared" si="6"/>
        <v>May</v>
      </c>
      <c r="C230" s="2" t="str">
        <f t="shared" si="7"/>
        <v>2019</v>
      </c>
      <c r="D230" s="3" t="s">
        <v>17</v>
      </c>
      <c r="E230" s="4" t="s">
        <v>11</v>
      </c>
      <c r="F230" s="4">
        <v>391</v>
      </c>
      <c r="G230" s="4" t="s">
        <v>1</v>
      </c>
      <c r="H230" s="5">
        <v>24</v>
      </c>
      <c r="I230" s="7">
        <v>9384</v>
      </c>
      <c r="L230"/>
      <c r="M230"/>
    </row>
    <row r="231" spans="1:13" x14ac:dyDescent="0.3">
      <c r="A231" s="2">
        <v>43603</v>
      </c>
      <c r="B231" s="2" t="str">
        <f t="shared" si="6"/>
        <v>May</v>
      </c>
      <c r="C231" s="2" t="str">
        <f t="shared" si="7"/>
        <v>2019</v>
      </c>
      <c r="D231" s="3" t="s">
        <v>17</v>
      </c>
      <c r="E231" s="4" t="s">
        <v>11</v>
      </c>
      <c r="F231" s="4">
        <v>749</v>
      </c>
      <c r="G231" s="4" t="s">
        <v>1</v>
      </c>
      <c r="H231" s="5">
        <v>24</v>
      </c>
      <c r="I231" s="7">
        <v>17976</v>
      </c>
      <c r="L231"/>
      <c r="M231"/>
    </row>
    <row r="232" spans="1:13" x14ac:dyDescent="0.3">
      <c r="A232" s="2">
        <v>43607</v>
      </c>
      <c r="B232" s="2" t="str">
        <f t="shared" si="6"/>
        <v>May</v>
      </c>
      <c r="C232" s="2" t="str">
        <f t="shared" si="7"/>
        <v>2019</v>
      </c>
      <c r="D232" s="3" t="s">
        <v>17</v>
      </c>
      <c r="E232" s="4" t="s">
        <v>11</v>
      </c>
      <c r="F232" s="4">
        <v>1064</v>
      </c>
      <c r="G232" s="4" t="s">
        <v>1</v>
      </c>
      <c r="H232" s="5">
        <v>27.5</v>
      </c>
      <c r="I232" s="7">
        <v>29260</v>
      </c>
      <c r="L232"/>
      <c r="M232"/>
    </row>
    <row r="233" spans="1:13" x14ac:dyDescent="0.3">
      <c r="A233" s="2">
        <v>43607</v>
      </c>
      <c r="B233" s="2" t="str">
        <f t="shared" si="6"/>
        <v>May</v>
      </c>
      <c r="C233" s="2" t="str">
        <f t="shared" si="7"/>
        <v>2019</v>
      </c>
      <c r="D233" s="3" t="s">
        <v>17</v>
      </c>
      <c r="E233" s="4" t="s">
        <v>11</v>
      </c>
      <c r="F233" s="4">
        <v>1018</v>
      </c>
      <c r="G233" s="4" t="s">
        <v>1</v>
      </c>
      <c r="H233" s="5">
        <v>27.5</v>
      </c>
      <c r="I233" s="7">
        <v>27995</v>
      </c>
      <c r="L233"/>
      <c r="M233"/>
    </row>
    <row r="234" spans="1:13" x14ac:dyDescent="0.3">
      <c r="A234" s="2">
        <v>43609</v>
      </c>
      <c r="B234" s="2" t="str">
        <f t="shared" si="6"/>
        <v>May</v>
      </c>
      <c r="C234" s="2" t="str">
        <f t="shared" si="7"/>
        <v>2019</v>
      </c>
      <c r="D234" s="3" t="s">
        <v>17</v>
      </c>
      <c r="E234" s="4" t="s">
        <v>11</v>
      </c>
      <c r="F234" s="4">
        <v>528</v>
      </c>
      <c r="G234" s="4" t="s">
        <v>1</v>
      </c>
      <c r="H234" s="5">
        <v>24.5</v>
      </c>
      <c r="I234" s="7">
        <v>12936</v>
      </c>
      <c r="L234"/>
      <c r="M234"/>
    </row>
    <row r="235" spans="1:13" x14ac:dyDescent="0.3">
      <c r="A235" s="2">
        <v>43609</v>
      </c>
      <c r="B235" s="2" t="str">
        <f t="shared" si="6"/>
        <v>May</v>
      </c>
      <c r="C235" s="2" t="str">
        <f t="shared" si="7"/>
        <v>2019</v>
      </c>
      <c r="D235" s="3" t="s">
        <v>17</v>
      </c>
      <c r="E235" s="4" t="s">
        <v>11</v>
      </c>
      <c r="F235" s="4">
        <v>680</v>
      </c>
      <c r="G235" s="4" t="s">
        <v>1</v>
      </c>
      <c r="H235" s="5">
        <v>27.5</v>
      </c>
      <c r="I235" s="7">
        <v>18700</v>
      </c>
      <c r="L235"/>
      <c r="M235"/>
    </row>
    <row r="236" spans="1:13" x14ac:dyDescent="0.3">
      <c r="A236" s="2">
        <v>43610</v>
      </c>
      <c r="B236" s="2" t="str">
        <f t="shared" si="6"/>
        <v>May</v>
      </c>
      <c r="C236" s="2" t="str">
        <f t="shared" si="7"/>
        <v>2019</v>
      </c>
      <c r="D236" s="3" t="s">
        <v>17</v>
      </c>
      <c r="E236" s="4" t="s">
        <v>11</v>
      </c>
      <c r="F236" s="4">
        <v>1053</v>
      </c>
      <c r="G236" s="4" t="s">
        <v>1</v>
      </c>
      <c r="H236" s="5">
        <v>27.5</v>
      </c>
      <c r="I236" s="7">
        <v>28957.5</v>
      </c>
      <c r="L236"/>
      <c r="M236"/>
    </row>
    <row r="237" spans="1:13" x14ac:dyDescent="0.3">
      <c r="A237" s="2">
        <v>43610</v>
      </c>
      <c r="B237" s="2" t="str">
        <f t="shared" si="6"/>
        <v>May</v>
      </c>
      <c r="C237" s="2" t="str">
        <f t="shared" si="7"/>
        <v>2019</v>
      </c>
      <c r="D237" s="3" t="s">
        <v>17</v>
      </c>
      <c r="E237" s="4" t="s">
        <v>11</v>
      </c>
      <c r="F237" s="4">
        <v>1063</v>
      </c>
      <c r="G237" s="4" t="s">
        <v>1</v>
      </c>
      <c r="H237" s="5">
        <v>27.5</v>
      </c>
      <c r="I237" s="7">
        <v>29232.5</v>
      </c>
      <c r="L237"/>
      <c r="M237"/>
    </row>
    <row r="238" spans="1:13" x14ac:dyDescent="0.3">
      <c r="A238" s="2">
        <v>43610</v>
      </c>
      <c r="B238" s="2" t="str">
        <f t="shared" si="6"/>
        <v>May</v>
      </c>
      <c r="C238" s="2" t="str">
        <f t="shared" si="7"/>
        <v>2019</v>
      </c>
      <c r="D238" s="3" t="s">
        <v>17</v>
      </c>
      <c r="E238" s="4" t="s">
        <v>11</v>
      </c>
      <c r="F238" s="4">
        <v>2161</v>
      </c>
      <c r="G238" s="4" t="s">
        <v>1</v>
      </c>
      <c r="H238" s="5">
        <v>30</v>
      </c>
      <c r="I238" s="7">
        <v>64830</v>
      </c>
      <c r="L238"/>
      <c r="M238"/>
    </row>
    <row r="239" spans="1:13" x14ac:dyDescent="0.3">
      <c r="A239" s="2">
        <v>43610</v>
      </c>
      <c r="B239" s="2" t="str">
        <f t="shared" si="6"/>
        <v>May</v>
      </c>
      <c r="C239" s="2" t="str">
        <f t="shared" si="7"/>
        <v>2019</v>
      </c>
      <c r="D239" s="3" t="s">
        <v>17</v>
      </c>
      <c r="E239" s="4" t="s">
        <v>11</v>
      </c>
      <c r="F239" s="4">
        <v>1053</v>
      </c>
      <c r="G239" s="4" t="s">
        <v>1</v>
      </c>
      <c r="H239" s="5">
        <v>27.5</v>
      </c>
      <c r="I239" s="7">
        <v>28957.5</v>
      </c>
      <c r="L239"/>
      <c r="M239"/>
    </row>
    <row r="240" spans="1:13" x14ac:dyDescent="0.3">
      <c r="A240" s="2">
        <v>43610</v>
      </c>
      <c r="B240" s="2" t="str">
        <f t="shared" si="6"/>
        <v>May</v>
      </c>
      <c r="C240" s="2" t="str">
        <f t="shared" si="7"/>
        <v>2019</v>
      </c>
      <c r="D240" s="3" t="s">
        <v>17</v>
      </c>
      <c r="E240" s="4" t="s">
        <v>11</v>
      </c>
      <c r="F240" s="4">
        <v>1063</v>
      </c>
      <c r="G240" s="4" t="s">
        <v>1</v>
      </c>
      <c r="H240" s="5">
        <v>27.5</v>
      </c>
      <c r="I240" s="7">
        <v>29232.5</v>
      </c>
      <c r="L240"/>
      <c r="M240"/>
    </row>
    <row r="241" spans="1:13" x14ac:dyDescent="0.3">
      <c r="A241" s="2">
        <v>43610</v>
      </c>
      <c r="B241" s="2" t="str">
        <f t="shared" si="6"/>
        <v>May</v>
      </c>
      <c r="C241" s="2" t="str">
        <f t="shared" si="7"/>
        <v>2019</v>
      </c>
      <c r="D241" s="3" t="s">
        <v>17</v>
      </c>
      <c r="E241" s="4" t="s">
        <v>11</v>
      </c>
      <c r="F241" s="4">
        <v>2161</v>
      </c>
      <c r="G241" s="4" t="s">
        <v>1</v>
      </c>
      <c r="H241" s="5">
        <v>30</v>
      </c>
      <c r="I241" s="7">
        <v>64830</v>
      </c>
      <c r="L241"/>
      <c r="M241"/>
    </row>
    <row r="242" spans="1:13" x14ac:dyDescent="0.3">
      <c r="A242" s="2">
        <v>43612</v>
      </c>
      <c r="B242" s="2" t="str">
        <f t="shared" si="6"/>
        <v>May</v>
      </c>
      <c r="C242" s="2" t="str">
        <f t="shared" si="7"/>
        <v>2019</v>
      </c>
      <c r="D242" s="3" t="s">
        <v>17</v>
      </c>
      <c r="E242" s="4" t="s">
        <v>11</v>
      </c>
      <c r="F242" s="4">
        <v>610</v>
      </c>
      <c r="G242" s="4" t="s">
        <v>1</v>
      </c>
      <c r="H242" s="5">
        <v>25.5</v>
      </c>
      <c r="I242" s="7">
        <v>15555</v>
      </c>
      <c r="L242"/>
      <c r="M242"/>
    </row>
    <row r="243" spans="1:13" x14ac:dyDescent="0.3">
      <c r="A243" s="2">
        <v>43612</v>
      </c>
      <c r="B243" s="2" t="str">
        <f t="shared" si="6"/>
        <v>May</v>
      </c>
      <c r="C243" s="2" t="str">
        <f t="shared" si="7"/>
        <v>2019</v>
      </c>
      <c r="D243" s="3" t="s">
        <v>17</v>
      </c>
      <c r="E243" s="4" t="s">
        <v>11</v>
      </c>
      <c r="F243" s="4">
        <v>329</v>
      </c>
      <c r="G243" s="4" t="s">
        <v>1</v>
      </c>
      <c r="H243" s="5">
        <v>27.5</v>
      </c>
      <c r="I243" s="7">
        <v>9047.5</v>
      </c>
      <c r="L243"/>
      <c r="M243"/>
    </row>
    <row r="244" spans="1:13" x14ac:dyDescent="0.3">
      <c r="A244" s="2">
        <v>43612</v>
      </c>
      <c r="B244" s="2" t="str">
        <f t="shared" si="6"/>
        <v>May</v>
      </c>
      <c r="C244" s="2" t="str">
        <f t="shared" si="7"/>
        <v>2019</v>
      </c>
      <c r="D244" s="3" t="s">
        <v>17</v>
      </c>
      <c r="E244" s="4" t="s">
        <v>11</v>
      </c>
      <c r="F244" s="4">
        <v>428</v>
      </c>
      <c r="G244" s="4" t="s">
        <v>1</v>
      </c>
      <c r="H244" s="5">
        <v>29</v>
      </c>
      <c r="I244" s="7">
        <v>12412</v>
      </c>
      <c r="L244"/>
      <c r="M244"/>
    </row>
    <row r="245" spans="1:13" x14ac:dyDescent="0.3">
      <c r="A245" s="2">
        <v>43612</v>
      </c>
      <c r="B245" s="2" t="str">
        <f t="shared" si="6"/>
        <v>May</v>
      </c>
      <c r="C245" s="2" t="str">
        <f t="shared" si="7"/>
        <v>2019</v>
      </c>
      <c r="D245" s="3" t="s">
        <v>17</v>
      </c>
      <c r="E245" s="4" t="s">
        <v>11</v>
      </c>
      <c r="F245" s="4">
        <v>217</v>
      </c>
      <c r="G245" s="4" t="s">
        <v>1</v>
      </c>
      <c r="H245" s="5">
        <v>30</v>
      </c>
      <c r="I245" s="7">
        <v>6510</v>
      </c>
      <c r="L245"/>
      <c r="M245"/>
    </row>
    <row r="246" spans="1:13" x14ac:dyDescent="0.3">
      <c r="A246" s="2">
        <v>43614</v>
      </c>
      <c r="B246" s="2" t="str">
        <f t="shared" si="6"/>
        <v>May</v>
      </c>
      <c r="C246" s="2" t="str">
        <f t="shared" si="7"/>
        <v>2019</v>
      </c>
      <c r="D246" s="3" t="s">
        <v>17</v>
      </c>
      <c r="E246" s="4" t="s">
        <v>11</v>
      </c>
      <c r="F246" s="4">
        <v>1310</v>
      </c>
      <c r="G246" s="4" t="s">
        <v>1</v>
      </c>
      <c r="H246" s="5">
        <v>27.5</v>
      </c>
      <c r="I246" s="7">
        <v>36025</v>
      </c>
      <c r="L246"/>
      <c r="M246"/>
    </row>
    <row r="247" spans="1:13" x14ac:dyDescent="0.3">
      <c r="A247" s="2">
        <v>43614</v>
      </c>
      <c r="B247" s="2" t="str">
        <f t="shared" si="6"/>
        <v>May</v>
      </c>
      <c r="C247" s="2" t="str">
        <f t="shared" si="7"/>
        <v>2019</v>
      </c>
      <c r="D247" s="3" t="s">
        <v>17</v>
      </c>
      <c r="E247" s="4" t="s">
        <v>11</v>
      </c>
      <c r="F247" s="4">
        <v>1078</v>
      </c>
      <c r="G247" s="4" t="s">
        <v>1</v>
      </c>
      <c r="H247" s="5">
        <v>27.5</v>
      </c>
      <c r="I247" s="7">
        <v>29645</v>
      </c>
      <c r="L247"/>
      <c r="M247"/>
    </row>
    <row r="248" spans="1:13" x14ac:dyDescent="0.3">
      <c r="A248" s="2">
        <v>43620</v>
      </c>
      <c r="B248" s="2" t="str">
        <f t="shared" si="6"/>
        <v>Jun</v>
      </c>
      <c r="C248" s="2" t="str">
        <f t="shared" si="7"/>
        <v>2019</v>
      </c>
      <c r="D248" s="3" t="s">
        <v>17</v>
      </c>
      <c r="E248" s="4" t="s">
        <v>11</v>
      </c>
      <c r="F248" s="4">
        <v>325</v>
      </c>
      <c r="G248" s="4" t="s">
        <v>1</v>
      </c>
      <c r="H248" s="5">
        <v>29</v>
      </c>
      <c r="I248" s="7">
        <v>9425</v>
      </c>
      <c r="L248"/>
      <c r="M248"/>
    </row>
    <row r="249" spans="1:13" x14ac:dyDescent="0.3">
      <c r="A249" s="2">
        <v>43620</v>
      </c>
      <c r="B249" s="2" t="str">
        <f t="shared" si="6"/>
        <v>Jun</v>
      </c>
      <c r="C249" s="2" t="str">
        <f t="shared" si="7"/>
        <v>2019</v>
      </c>
      <c r="D249" s="3" t="s">
        <v>17</v>
      </c>
      <c r="E249" s="4" t="s">
        <v>11</v>
      </c>
      <c r="F249" s="4">
        <v>330</v>
      </c>
      <c r="G249" s="4" t="s">
        <v>1</v>
      </c>
      <c r="H249" s="5">
        <v>29</v>
      </c>
      <c r="I249" s="7">
        <v>9570</v>
      </c>
      <c r="L249"/>
      <c r="M249"/>
    </row>
    <row r="250" spans="1:13" x14ac:dyDescent="0.3">
      <c r="A250" s="2">
        <v>43620</v>
      </c>
      <c r="B250" s="2" t="str">
        <f t="shared" si="6"/>
        <v>Jun</v>
      </c>
      <c r="C250" s="2" t="str">
        <f t="shared" si="7"/>
        <v>2019</v>
      </c>
      <c r="D250" s="3" t="s">
        <v>17</v>
      </c>
      <c r="E250" s="4" t="s">
        <v>11</v>
      </c>
      <c r="F250" s="4">
        <v>994</v>
      </c>
      <c r="G250" s="4" t="s">
        <v>1</v>
      </c>
      <c r="H250" s="5">
        <v>27</v>
      </c>
      <c r="I250" s="7">
        <v>26838</v>
      </c>
      <c r="L250"/>
      <c r="M250"/>
    </row>
    <row r="251" spans="1:13" x14ac:dyDescent="0.3">
      <c r="A251" s="2">
        <v>43626</v>
      </c>
      <c r="B251" s="2" t="str">
        <f t="shared" si="6"/>
        <v>Jun</v>
      </c>
      <c r="C251" s="2" t="str">
        <f t="shared" si="7"/>
        <v>2019</v>
      </c>
      <c r="D251" s="3" t="s">
        <v>17</v>
      </c>
      <c r="E251" s="4" t="s">
        <v>11</v>
      </c>
      <c r="F251" s="4">
        <v>2125</v>
      </c>
      <c r="G251" s="4" t="s">
        <v>1</v>
      </c>
      <c r="H251" s="5">
        <v>27</v>
      </c>
      <c r="I251" s="7">
        <v>57375</v>
      </c>
      <c r="L251"/>
      <c r="M251"/>
    </row>
    <row r="252" spans="1:13" x14ac:dyDescent="0.3">
      <c r="A252" s="2">
        <v>43626</v>
      </c>
      <c r="B252" s="2" t="str">
        <f t="shared" si="6"/>
        <v>Jun</v>
      </c>
      <c r="C252" s="2" t="str">
        <f t="shared" si="7"/>
        <v>2019</v>
      </c>
      <c r="D252" s="3" t="s">
        <v>17</v>
      </c>
      <c r="E252" s="4" t="s">
        <v>11</v>
      </c>
      <c r="F252" s="4">
        <v>324</v>
      </c>
      <c r="G252" s="4" t="s">
        <v>1</v>
      </c>
      <c r="H252" s="5">
        <v>29</v>
      </c>
      <c r="I252" s="7">
        <v>9396</v>
      </c>
      <c r="L252"/>
      <c r="M252"/>
    </row>
    <row r="253" spans="1:13" x14ac:dyDescent="0.3">
      <c r="A253" s="2">
        <v>43626</v>
      </c>
      <c r="B253" s="2" t="str">
        <f t="shared" si="6"/>
        <v>Jun</v>
      </c>
      <c r="C253" s="2" t="str">
        <f t="shared" si="7"/>
        <v>2019</v>
      </c>
      <c r="D253" s="3" t="s">
        <v>17</v>
      </c>
      <c r="E253" s="4" t="s">
        <v>11</v>
      </c>
      <c r="F253" s="4">
        <v>1469</v>
      </c>
      <c r="G253" s="4" t="s">
        <v>1</v>
      </c>
      <c r="H253" s="5">
        <v>27</v>
      </c>
      <c r="I253" s="7">
        <v>39663</v>
      </c>
      <c r="L253"/>
      <c r="M253"/>
    </row>
    <row r="254" spans="1:13" x14ac:dyDescent="0.3">
      <c r="A254" s="2">
        <v>43627</v>
      </c>
      <c r="B254" s="2" t="str">
        <f t="shared" si="6"/>
        <v>Jun</v>
      </c>
      <c r="C254" s="2" t="str">
        <f t="shared" si="7"/>
        <v>2019</v>
      </c>
      <c r="D254" s="3" t="s">
        <v>17</v>
      </c>
      <c r="E254" s="4" t="s">
        <v>11</v>
      </c>
      <c r="F254" s="4">
        <v>1711</v>
      </c>
      <c r="G254" s="4" t="s">
        <v>1</v>
      </c>
      <c r="H254" s="5">
        <v>24</v>
      </c>
      <c r="I254" s="7">
        <v>41064</v>
      </c>
      <c r="L254"/>
      <c r="M254"/>
    </row>
    <row r="255" spans="1:13" x14ac:dyDescent="0.3">
      <c r="A255" s="2">
        <v>43627</v>
      </c>
      <c r="B255" s="2" t="str">
        <f t="shared" si="6"/>
        <v>Jun</v>
      </c>
      <c r="C255" s="2" t="str">
        <f t="shared" si="7"/>
        <v>2019</v>
      </c>
      <c r="D255" s="3" t="s">
        <v>17</v>
      </c>
      <c r="E255" s="4" t="s">
        <v>11</v>
      </c>
      <c r="F255" s="4">
        <v>1870</v>
      </c>
      <c r="G255" s="4" t="s">
        <v>1</v>
      </c>
      <c r="H255" s="5">
        <v>24</v>
      </c>
      <c r="I255" s="7">
        <v>44880</v>
      </c>
      <c r="L255"/>
      <c r="M255"/>
    </row>
    <row r="256" spans="1:13" x14ac:dyDescent="0.3">
      <c r="A256" s="2">
        <v>43627</v>
      </c>
      <c r="B256" s="2" t="str">
        <f t="shared" si="6"/>
        <v>Jun</v>
      </c>
      <c r="C256" s="2" t="str">
        <f t="shared" si="7"/>
        <v>2019</v>
      </c>
      <c r="D256" s="3" t="s">
        <v>17</v>
      </c>
      <c r="E256" s="4" t="s">
        <v>11</v>
      </c>
      <c r="F256" s="4">
        <v>2367</v>
      </c>
      <c r="G256" s="4" t="s">
        <v>1</v>
      </c>
      <c r="H256" s="5">
        <v>24</v>
      </c>
      <c r="I256" s="7">
        <v>56808</v>
      </c>
      <c r="L256"/>
      <c r="M256"/>
    </row>
    <row r="257" spans="1:13" x14ac:dyDescent="0.3">
      <c r="A257" s="2">
        <v>43630</v>
      </c>
      <c r="B257" s="2" t="str">
        <f t="shared" si="6"/>
        <v>Jun</v>
      </c>
      <c r="C257" s="2" t="str">
        <f t="shared" si="7"/>
        <v>2019</v>
      </c>
      <c r="D257" s="3" t="s">
        <v>17</v>
      </c>
      <c r="E257" s="4" t="s">
        <v>11</v>
      </c>
      <c r="F257" s="4">
        <v>1268</v>
      </c>
      <c r="G257" s="4" t="s">
        <v>1</v>
      </c>
      <c r="H257" s="5">
        <v>25</v>
      </c>
      <c r="I257" s="7">
        <v>31700</v>
      </c>
      <c r="L257"/>
      <c r="M257"/>
    </row>
    <row r="258" spans="1:13" x14ac:dyDescent="0.3">
      <c r="A258" s="2">
        <v>43634</v>
      </c>
      <c r="B258" s="2" t="str">
        <f t="shared" ref="B258:B321" si="8">TEXT(A258,"mmm")</f>
        <v>Jun</v>
      </c>
      <c r="C258" s="2" t="str">
        <f t="shared" ref="C258:C321" si="9">TEXT(A258,"yyyy")</f>
        <v>2019</v>
      </c>
      <c r="D258" s="3" t="s">
        <v>17</v>
      </c>
      <c r="E258" s="4" t="s">
        <v>11</v>
      </c>
      <c r="F258" s="4">
        <v>883</v>
      </c>
      <c r="G258" s="4" t="s">
        <v>1</v>
      </c>
      <c r="H258" s="5">
        <v>24</v>
      </c>
      <c r="I258" s="7">
        <v>21192</v>
      </c>
      <c r="L258"/>
      <c r="M258"/>
    </row>
    <row r="259" spans="1:13" x14ac:dyDescent="0.3">
      <c r="A259" s="2">
        <v>43654</v>
      </c>
      <c r="B259" s="2" t="str">
        <f t="shared" si="8"/>
        <v>Jul</v>
      </c>
      <c r="C259" s="2" t="str">
        <f t="shared" si="9"/>
        <v>2019</v>
      </c>
      <c r="D259" s="3" t="s">
        <v>17</v>
      </c>
      <c r="E259" s="4" t="s">
        <v>11</v>
      </c>
      <c r="F259" s="4">
        <v>1536</v>
      </c>
      <c r="G259" s="4" t="s">
        <v>1</v>
      </c>
      <c r="H259" s="5">
        <v>29.5</v>
      </c>
      <c r="I259" s="7">
        <v>45312</v>
      </c>
      <c r="L259"/>
      <c r="M259"/>
    </row>
    <row r="260" spans="1:13" x14ac:dyDescent="0.3">
      <c r="A260" s="2">
        <v>43656</v>
      </c>
      <c r="B260" s="2" t="str">
        <f t="shared" si="8"/>
        <v>Jul</v>
      </c>
      <c r="C260" s="2" t="str">
        <f t="shared" si="9"/>
        <v>2019</v>
      </c>
      <c r="D260" s="3" t="s">
        <v>17</v>
      </c>
      <c r="E260" s="4" t="s">
        <v>11</v>
      </c>
      <c r="F260" s="4">
        <v>715</v>
      </c>
      <c r="G260" s="4" t="s">
        <v>1</v>
      </c>
      <c r="H260" s="5">
        <v>27.5</v>
      </c>
      <c r="I260" s="7">
        <v>19662.5</v>
      </c>
      <c r="L260"/>
      <c r="M260"/>
    </row>
    <row r="261" spans="1:13" x14ac:dyDescent="0.3">
      <c r="A261" s="2">
        <v>43656</v>
      </c>
      <c r="B261" s="2" t="str">
        <f t="shared" si="8"/>
        <v>Jul</v>
      </c>
      <c r="C261" s="2" t="str">
        <f t="shared" si="9"/>
        <v>2019</v>
      </c>
      <c r="D261" s="3" t="s">
        <v>17</v>
      </c>
      <c r="E261" s="4" t="s">
        <v>11</v>
      </c>
      <c r="F261" s="4">
        <v>730</v>
      </c>
      <c r="G261" s="4" t="s">
        <v>1</v>
      </c>
      <c r="H261" s="5">
        <v>23</v>
      </c>
      <c r="I261" s="7">
        <v>16790</v>
      </c>
      <c r="L261"/>
      <c r="M261"/>
    </row>
    <row r="262" spans="1:13" x14ac:dyDescent="0.3">
      <c r="A262" s="2">
        <v>43657</v>
      </c>
      <c r="B262" s="2" t="str">
        <f t="shared" si="8"/>
        <v>Jul</v>
      </c>
      <c r="C262" s="2" t="str">
        <f t="shared" si="9"/>
        <v>2019</v>
      </c>
      <c r="D262" s="3" t="s">
        <v>17</v>
      </c>
      <c r="E262" s="4" t="s">
        <v>11</v>
      </c>
      <c r="F262" s="4">
        <v>453</v>
      </c>
      <c r="G262" s="4" t="s">
        <v>1</v>
      </c>
      <c r="H262" s="5">
        <v>27.5</v>
      </c>
      <c r="I262" s="7">
        <v>12457.5</v>
      </c>
      <c r="L262"/>
      <c r="M262"/>
    </row>
    <row r="263" spans="1:13" x14ac:dyDescent="0.3">
      <c r="A263" s="2">
        <v>43657</v>
      </c>
      <c r="B263" s="2" t="str">
        <f t="shared" si="8"/>
        <v>Jul</v>
      </c>
      <c r="C263" s="2" t="str">
        <f t="shared" si="9"/>
        <v>2019</v>
      </c>
      <c r="D263" s="3" t="s">
        <v>17</v>
      </c>
      <c r="E263" s="4" t="s">
        <v>11</v>
      </c>
      <c r="F263" s="4">
        <v>430</v>
      </c>
      <c r="G263" s="4" t="s">
        <v>1</v>
      </c>
      <c r="H263" s="5">
        <v>29.5</v>
      </c>
      <c r="I263" s="7">
        <v>12685</v>
      </c>
      <c r="L263"/>
      <c r="M263"/>
    </row>
    <row r="264" spans="1:13" x14ac:dyDescent="0.3">
      <c r="A264" s="2">
        <v>43657</v>
      </c>
      <c r="B264" s="2" t="str">
        <f t="shared" si="8"/>
        <v>Jul</v>
      </c>
      <c r="C264" s="2" t="str">
        <f t="shared" si="9"/>
        <v>2019</v>
      </c>
      <c r="D264" s="3" t="s">
        <v>17</v>
      </c>
      <c r="E264" s="4" t="s">
        <v>11</v>
      </c>
      <c r="F264" s="4">
        <v>795</v>
      </c>
      <c r="G264" s="4" t="s">
        <v>1</v>
      </c>
      <c r="H264" s="5">
        <v>27.5</v>
      </c>
      <c r="I264" s="7">
        <v>21862.5</v>
      </c>
      <c r="L264"/>
      <c r="M264"/>
    </row>
    <row r="265" spans="1:13" x14ac:dyDescent="0.3">
      <c r="A265" s="2">
        <v>43662</v>
      </c>
      <c r="B265" s="2" t="str">
        <f t="shared" si="8"/>
        <v>Jul</v>
      </c>
      <c r="C265" s="2" t="str">
        <f t="shared" si="9"/>
        <v>2019</v>
      </c>
      <c r="D265" s="3" t="s">
        <v>17</v>
      </c>
      <c r="E265" s="4" t="s">
        <v>11</v>
      </c>
      <c r="F265" s="4">
        <v>1077</v>
      </c>
      <c r="G265" s="4" t="s">
        <v>1</v>
      </c>
      <c r="H265" s="5">
        <v>23.5</v>
      </c>
      <c r="I265" s="7">
        <v>25309.5</v>
      </c>
      <c r="L265"/>
      <c r="M265"/>
    </row>
    <row r="266" spans="1:13" x14ac:dyDescent="0.3">
      <c r="A266" s="2">
        <v>43668</v>
      </c>
      <c r="B266" s="2" t="str">
        <f t="shared" si="8"/>
        <v>Jul</v>
      </c>
      <c r="C266" s="2" t="str">
        <f t="shared" si="9"/>
        <v>2019</v>
      </c>
      <c r="D266" s="3" t="s">
        <v>17</v>
      </c>
      <c r="E266" s="4" t="s">
        <v>11</v>
      </c>
      <c r="F266" s="4">
        <v>461</v>
      </c>
      <c r="G266" s="4" t="s">
        <v>1</v>
      </c>
      <c r="H266" s="5">
        <v>23.5</v>
      </c>
      <c r="I266" s="7">
        <v>10833.5</v>
      </c>
      <c r="L266"/>
      <c r="M266"/>
    </row>
    <row r="267" spans="1:13" x14ac:dyDescent="0.3">
      <c r="A267" s="2">
        <v>43668</v>
      </c>
      <c r="B267" s="2" t="str">
        <f t="shared" si="8"/>
        <v>Jul</v>
      </c>
      <c r="C267" s="2" t="str">
        <f t="shared" si="9"/>
        <v>2019</v>
      </c>
      <c r="D267" s="3" t="s">
        <v>17</v>
      </c>
      <c r="E267" s="4" t="s">
        <v>11</v>
      </c>
      <c r="F267" s="4">
        <v>466</v>
      </c>
      <c r="G267" s="4" t="s">
        <v>1</v>
      </c>
      <c r="H267" s="5">
        <v>23.5</v>
      </c>
      <c r="I267" s="7">
        <v>10951</v>
      </c>
      <c r="L267"/>
      <c r="M267"/>
    </row>
    <row r="268" spans="1:13" x14ac:dyDescent="0.3">
      <c r="A268" s="2">
        <v>43668</v>
      </c>
      <c r="B268" s="2" t="str">
        <f t="shared" si="8"/>
        <v>Jul</v>
      </c>
      <c r="C268" s="2" t="str">
        <f t="shared" si="9"/>
        <v>2019</v>
      </c>
      <c r="D268" s="3" t="s">
        <v>17</v>
      </c>
      <c r="E268" s="4" t="s">
        <v>11</v>
      </c>
      <c r="F268" s="4">
        <v>677</v>
      </c>
      <c r="G268" s="4" t="s">
        <v>1</v>
      </c>
      <c r="H268" s="5">
        <v>29.5</v>
      </c>
      <c r="I268" s="7">
        <v>19971.5</v>
      </c>
      <c r="L268"/>
      <c r="M268"/>
    </row>
    <row r="269" spans="1:13" x14ac:dyDescent="0.3">
      <c r="A269" s="2">
        <v>43669</v>
      </c>
      <c r="B269" s="2" t="str">
        <f t="shared" si="8"/>
        <v>Jul</v>
      </c>
      <c r="C269" s="2" t="str">
        <f t="shared" si="9"/>
        <v>2019</v>
      </c>
      <c r="D269" s="3" t="s">
        <v>17</v>
      </c>
      <c r="E269" s="4" t="s">
        <v>11</v>
      </c>
      <c r="F269" s="4">
        <v>890</v>
      </c>
      <c r="G269" s="4" t="s">
        <v>1</v>
      </c>
      <c r="H269" s="5">
        <v>27.25</v>
      </c>
      <c r="I269" s="7">
        <v>24252.5</v>
      </c>
      <c r="L269"/>
      <c r="M269"/>
    </row>
    <row r="270" spans="1:13" x14ac:dyDescent="0.3">
      <c r="A270" s="2">
        <v>43669</v>
      </c>
      <c r="B270" s="2" t="str">
        <f t="shared" si="8"/>
        <v>Jul</v>
      </c>
      <c r="C270" s="2" t="str">
        <f t="shared" si="9"/>
        <v>2019</v>
      </c>
      <c r="D270" s="3" t="s">
        <v>17</v>
      </c>
      <c r="E270" s="4" t="s">
        <v>11</v>
      </c>
      <c r="F270" s="4">
        <v>754</v>
      </c>
      <c r="G270" s="4" t="s">
        <v>1</v>
      </c>
      <c r="H270" s="5">
        <v>23.5</v>
      </c>
      <c r="I270" s="7">
        <v>17719</v>
      </c>
      <c r="L270"/>
      <c r="M270"/>
    </row>
    <row r="271" spans="1:13" x14ac:dyDescent="0.3">
      <c r="A271" s="2">
        <v>43670</v>
      </c>
      <c r="B271" s="2" t="str">
        <f t="shared" si="8"/>
        <v>Jul</v>
      </c>
      <c r="C271" s="2" t="str">
        <f t="shared" si="9"/>
        <v>2019</v>
      </c>
      <c r="D271" s="3" t="s">
        <v>17</v>
      </c>
      <c r="E271" s="4" t="s">
        <v>11</v>
      </c>
      <c r="F271" s="4">
        <v>460</v>
      </c>
      <c r="G271" s="4" t="s">
        <v>1</v>
      </c>
      <c r="H271" s="5">
        <v>24.75</v>
      </c>
      <c r="I271" s="7">
        <v>11385</v>
      </c>
      <c r="L271"/>
      <c r="M271"/>
    </row>
    <row r="272" spans="1:13" x14ac:dyDescent="0.3">
      <c r="A272" s="2">
        <v>43670</v>
      </c>
      <c r="B272" s="2" t="str">
        <f t="shared" si="8"/>
        <v>Jul</v>
      </c>
      <c r="C272" s="2" t="str">
        <f t="shared" si="9"/>
        <v>2019</v>
      </c>
      <c r="D272" s="3" t="s">
        <v>17</v>
      </c>
      <c r="E272" s="4" t="s">
        <v>11</v>
      </c>
      <c r="F272" s="4">
        <v>1196</v>
      </c>
      <c r="G272" s="4" t="s">
        <v>1</v>
      </c>
      <c r="H272" s="5">
        <v>23.25</v>
      </c>
      <c r="I272" s="7">
        <v>27807</v>
      </c>
      <c r="L272"/>
      <c r="M272"/>
    </row>
    <row r="273" spans="1:13" x14ac:dyDescent="0.3">
      <c r="A273" s="2">
        <v>43671</v>
      </c>
      <c r="B273" s="2" t="str">
        <f t="shared" si="8"/>
        <v>Jul</v>
      </c>
      <c r="C273" s="2" t="str">
        <f t="shared" si="9"/>
        <v>2019</v>
      </c>
      <c r="D273" s="3" t="s">
        <v>17</v>
      </c>
      <c r="E273" s="4" t="s">
        <v>11</v>
      </c>
      <c r="F273" s="4">
        <v>433</v>
      </c>
      <c r="G273" s="4" t="s">
        <v>1</v>
      </c>
      <c r="H273" s="5">
        <v>29.5</v>
      </c>
      <c r="I273" s="7">
        <v>12773.5</v>
      </c>
      <c r="L273"/>
      <c r="M273"/>
    </row>
    <row r="274" spans="1:13" x14ac:dyDescent="0.3">
      <c r="A274" s="2">
        <v>43671</v>
      </c>
      <c r="B274" s="2" t="str">
        <f t="shared" si="8"/>
        <v>Jul</v>
      </c>
      <c r="C274" s="2" t="str">
        <f t="shared" si="9"/>
        <v>2019</v>
      </c>
      <c r="D274" s="3" t="s">
        <v>17</v>
      </c>
      <c r="E274" s="4" t="s">
        <v>11</v>
      </c>
      <c r="F274" s="4">
        <v>1086</v>
      </c>
      <c r="G274" s="4" t="s">
        <v>1</v>
      </c>
      <c r="H274" s="5">
        <v>23.25</v>
      </c>
      <c r="I274" s="7">
        <v>25249.5</v>
      </c>
      <c r="L274"/>
      <c r="M274"/>
    </row>
    <row r="275" spans="1:13" x14ac:dyDescent="0.3">
      <c r="A275" s="2">
        <v>43673</v>
      </c>
      <c r="B275" s="2" t="str">
        <f t="shared" si="8"/>
        <v>Jul</v>
      </c>
      <c r="C275" s="2" t="str">
        <f t="shared" si="9"/>
        <v>2019</v>
      </c>
      <c r="D275" s="3" t="s">
        <v>17</v>
      </c>
      <c r="E275" s="4" t="s">
        <v>11</v>
      </c>
      <c r="F275" s="4">
        <v>442</v>
      </c>
      <c r="G275" s="4" t="s">
        <v>1</v>
      </c>
      <c r="H275" s="5">
        <v>26</v>
      </c>
      <c r="I275" s="7">
        <v>11492</v>
      </c>
      <c r="L275"/>
      <c r="M275"/>
    </row>
    <row r="276" spans="1:13" x14ac:dyDescent="0.3">
      <c r="A276" s="2">
        <v>43673</v>
      </c>
      <c r="B276" s="2" t="str">
        <f t="shared" si="8"/>
        <v>Jul</v>
      </c>
      <c r="C276" s="2" t="str">
        <f t="shared" si="9"/>
        <v>2019</v>
      </c>
      <c r="D276" s="3" t="s">
        <v>17</v>
      </c>
      <c r="E276" s="4" t="s">
        <v>11</v>
      </c>
      <c r="F276" s="4">
        <v>945</v>
      </c>
      <c r="G276" s="4" t="s">
        <v>1</v>
      </c>
      <c r="H276" s="5">
        <v>30</v>
      </c>
      <c r="I276" s="7">
        <v>28350</v>
      </c>
      <c r="L276"/>
      <c r="M276"/>
    </row>
    <row r="277" spans="1:13" x14ac:dyDescent="0.3">
      <c r="A277" s="2">
        <v>43673</v>
      </c>
      <c r="B277" s="2" t="str">
        <f t="shared" si="8"/>
        <v>Jul</v>
      </c>
      <c r="C277" s="2" t="str">
        <f t="shared" si="9"/>
        <v>2019</v>
      </c>
      <c r="D277" s="3" t="s">
        <v>17</v>
      </c>
      <c r="E277" s="4" t="s">
        <v>11</v>
      </c>
      <c r="F277" s="4">
        <v>619</v>
      </c>
      <c r="G277" s="4" t="s">
        <v>1</v>
      </c>
      <c r="H277" s="5">
        <v>22.5</v>
      </c>
      <c r="I277" s="7">
        <v>13927.5</v>
      </c>
      <c r="L277"/>
      <c r="M277"/>
    </row>
    <row r="278" spans="1:13" x14ac:dyDescent="0.3">
      <c r="A278" s="2">
        <v>43673</v>
      </c>
      <c r="B278" s="2" t="str">
        <f t="shared" si="8"/>
        <v>Jul</v>
      </c>
      <c r="C278" s="2" t="str">
        <f t="shared" si="9"/>
        <v>2019</v>
      </c>
      <c r="D278" s="3" t="s">
        <v>17</v>
      </c>
      <c r="E278" s="4" t="s">
        <v>11</v>
      </c>
      <c r="F278" s="4">
        <v>1121</v>
      </c>
      <c r="G278" s="4" t="s">
        <v>1</v>
      </c>
      <c r="H278" s="5">
        <v>22.5</v>
      </c>
      <c r="I278" s="7">
        <v>25222.5</v>
      </c>
      <c r="L278"/>
      <c r="M278"/>
    </row>
    <row r="279" spans="1:13" x14ac:dyDescent="0.3">
      <c r="A279" s="2">
        <v>43675</v>
      </c>
      <c r="B279" s="2" t="str">
        <f t="shared" si="8"/>
        <v>Jul</v>
      </c>
      <c r="C279" s="2" t="str">
        <f t="shared" si="9"/>
        <v>2019</v>
      </c>
      <c r="D279" s="3" t="s">
        <v>17</v>
      </c>
      <c r="E279" s="4" t="s">
        <v>11</v>
      </c>
      <c r="F279" s="4">
        <v>957</v>
      </c>
      <c r="G279" s="4" t="s">
        <v>1</v>
      </c>
      <c r="H279" s="5">
        <v>22.5</v>
      </c>
      <c r="I279" s="7">
        <v>21532.5</v>
      </c>
      <c r="L279"/>
      <c r="M279"/>
    </row>
    <row r="280" spans="1:13" x14ac:dyDescent="0.3">
      <c r="A280" s="2">
        <v>43675</v>
      </c>
      <c r="B280" s="2" t="str">
        <f t="shared" si="8"/>
        <v>Jul</v>
      </c>
      <c r="C280" s="2" t="str">
        <f t="shared" si="9"/>
        <v>2019</v>
      </c>
      <c r="D280" s="3" t="s">
        <v>17</v>
      </c>
      <c r="E280" s="4" t="s">
        <v>11</v>
      </c>
      <c r="F280" s="4">
        <v>506</v>
      </c>
      <c r="G280" s="4" t="s">
        <v>1</v>
      </c>
      <c r="H280" s="5">
        <v>23.25</v>
      </c>
      <c r="I280" s="7">
        <v>11764.5</v>
      </c>
      <c r="L280"/>
      <c r="M280"/>
    </row>
    <row r="281" spans="1:13" x14ac:dyDescent="0.3">
      <c r="A281" s="2">
        <v>43675</v>
      </c>
      <c r="B281" s="2" t="str">
        <f t="shared" si="8"/>
        <v>Jul</v>
      </c>
      <c r="C281" s="2" t="str">
        <f t="shared" si="9"/>
        <v>2019</v>
      </c>
      <c r="D281" s="3" t="s">
        <v>17</v>
      </c>
      <c r="E281" s="4" t="s">
        <v>11</v>
      </c>
      <c r="F281" s="4">
        <v>1018</v>
      </c>
      <c r="G281" s="4" t="s">
        <v>1</v>
      </c>
      <c r="H281" s="5">
        <v>23.25</v>
      </c>
      <c r="I281" s="7">
        <v>23668.5</v>
      </c>
      <c r="L281"/>
      <c r="M281"/>
    </row>
    <row r="282" spans="1:13" x14ac:dyDescent="0.3">
      <c r="A282" s="2">
        <v>43675</v>
      </c>
      <c r="B282" s="2" t="str">
        <f t="shared" si="8"/>
        <v>Jul</v>
      </c>
      <c r="C282" s="2" t="str">
        <f t="shared" si="9"/>
        <v>2019</v>
      </c>
      <c r="D282" s="3" t="s">
        <v>17</v>
      </c>
      <c r="E282" s="4" t="s">
        <v>11</v>
      </c>
      <c r="F282" s="4">
        <v>480</v>
      </c>
      <c r="G282" s="4" t="s">
        <v>1</v>
      </c>
      <c r="H282" s="5">
        <v>30</v>
      </c>
      <c r="I282" s="7">
        <v>14400</v>
      </c>
      <c r="L282"/>
      <c r="M282"/>
    </row>
    <row r="283" spans="1:13" x14ac:dyDescent="0.3">
      <c r="A283" s="2">
        <v>43683</v>
      </c>
      <c r="B283" s="2" t="str">
        <f t="shared" si="8"/>
        <v>Aug</v>
      </c>
      <c r="C283" s="2" t="str">
        <f t="shared" si="9"/>
        <v>2019</v>
      </c>
      <c r="D283" s="3" t="s">
        <v>17</v>
      </c>
      <c r="E283" s="4" t="s">
        <v>11</v>
      </c>
      <c r="F283" s="4">
        <v>846</v>
      </c>
      <c r="G283" s="4" t="s">
        <v>1</v>
      </c>
      <c r="H283" s="5">
        <v>27</v>
      </c>
      <c r="I283" s="7">
        <v>22842</v>
      </c>
      <c r="L283"/>
      <c r="M283"/>
    </row>
    <row r="284" spans="1:13" x14ac:dyDescent="0.3">
      <c r="A284" s="2">
        <v>43691</v>
      </c>
      <c r="B284" s="2" t="str">
        <f t="shared" si="8"/>
        <v>Aug</v>
      </c>
      <c r="C284" s="2" t="str">
        <f t="shared" si="9"/>
        <v>2019</v>
      </c>
      <c r="D284" s="3" t="s">
        <v>17</v>
      </c>
      <c r="E284" s="4" t="s">
        <v>11</v>
      </c>
      <c r="F284" s="4">
        <v>936</v>
      </c>
      <c r="G284" s="4" t="s">
        <v>1</v>
      </c>
      <c r="H284" s="5">
        <v>30</v>
      </c>
      <c r="I284" s="7">
        <v>28080</v>
      </c>
      <c r="L284"/>
      <c r="M284"/>
    </row>
    <row r="285" spans="1:13" x14ac:dyDescent="0.3">
      <c r="A285" s="2">
        <v>43693</v>
      </c>
      <c r="B285" s="2" t="str">
        <f t="shared" si="8"/>
        <v>Aug</v>
      </c>
      <c r="C285" s="2" t="str">
        <f t="shared" si="9"/>
        <v>2019</v>
      </c>
      <c r="D285" s="3" t="s">
        <v>17</v>
      </c>
      <c r="E285" s="4" t="s">
        <v>11</v>
      </c>
      <c r="F285" s="4">
        <v>424</v>
      </c>
      <c r="G285" s="4" t="s">
        <v>1</v>
      </c>
      <c r="H285" s="5">
        <v>28.5</v>
      </c>
      <c r="I285" s="7">
        <v>12084</v>
      </c>
      <c r="L285"/>
      <c r="M285"/>
    </row>
    <row r="286" spans="1:13" x14ac:dyDescent="0.3">
      <c r="A286" s="2">
        <v>43696</v>
      </c>
      <c r="B286" s="2" t="str">
        <f t="shared" si="8"/>
        <v>Aug</v>
      </c>
      <c r="C286" s="2" t="str">
        <f t="shared" si="9"/>
        <v>2019</v>
      </c>
      <c r="D286" s="3" t="s">
        <v>17</v>
      </c>
      <c r="E286" s="4" t="s">
        <v>11</v>
      </c>
      <c r="F286" s="4">
        <v>791</v>
      </c>
      <c r="G286" s="4" t="s">
        <v>1</v>
      </c>
      <c r="H286" s="5">
        <v>24</v>
      </c>
      <c r="I286" s="7">
        <v>18984</v>
      </c>
      <c r="L286"/>
      <c r="M286"/>
    </row>
    <row r="287" spans="1:13" x14ac:dyDescent="0.3">
      <c r="A287" s="2">
        <v>43698</v>
      </c>
      <c r="B287" s="2" t="str">
        <f t="shared" si="8"/>
        <v>Aug</v>
      </c>
      <c r="C287" s="2" t="str">
        <f t="shared" si="9"/>
        <v>2019</v>
      </c>
      <c r="D287" s="3" t="s">
        <v>17</v>
      </c>
      <c r="E287" s="4" t="s">
        <v>11</v>
      </c>
      <c r="F287" s="4">
        <v>869</v>
      </c>
      <c r="G287" s="4" t="s">
        <v>1</v>
      </c>
      <c r="H287" s="5">
        <v>22</v>
      </c>
      <c r="I287" s="7">
        <v>19118</v>
      </c>
      <c r="L287"/>
      <c r="M287"/>
    </row>
    <row r="288" spans="1:13" x14ac:dyDescent="0.3">
      <c r="A288" s="2">
        <v>43700</v>
      </c>
      <c r="B288" s="2" t="str">
        <f t="shared" si="8"/>
        <v>Aug</v>
      </c>
      <c r="C288" s="2" t="str">
        <f t="shared" si="9"/>
        <v>2019</v>
      </c>
      <c r="D288" s="3" t="s">
        <v>17</v>
      </c>
      <c r="E288" s="4" t="s">
        <v>11</v>
      </c>
      <c r="F288" s="4">
        <v>957</v>
      </c>
      <c r="G288" s="4" t="s">
        <v>1</v>
      </c>
      <c r="H288" s="5">
        <v>24</v>
      </c>
      <c r="I288" s="7">
        <v>22968</v>
      </c>
      <c r="L288"/>
      <c r="M288"/>
    </row>
    <row r="289" spans="1:13" x14ac:dyDescent="0.3">
      <c r="A289" s="2">
        <v>43700</v>
      </c>
      <c r="B289" s="2" t="str">
        <f t="shared" si="8"/>
        <v>Aug</v>
      </c>
      <c r="C289" s="2" t="str">
        <f t="shared" si="9"/>
        <v>2019</v>
      </c>
      <c r="D289" s="3" t="s">
        <v>17</v>
      </c>
      <c r="E289" s="4" t="s">
        <v>11</v>
      </c>
      <c r="F289" s="4">
        <v>621</v>
      </c>
      <c r="G289" s="4" t="s">
        <v>1</v>
      </c>
      <c r="H289" s="5">
        <v>22.5</v>
      </c>
      <c r="I289" s="7">
        <v>13972.5</v>
      </c>
      <c r="L289"/>
      <c r="M289"/>
    </row>
    <row r="290" spans="1:13" x14ac:dyDescent="0.3">
      <c r="A290" s="2">
        <v>43701</v>
      </c>
      <c r="B290" s="2" t="str">
        <f t="shared" si="8"/>
        <v>Aug</v>
      </c>
      <c r="C290" s="2" t="str">
        <f t="shared" si="9"/>
        <v>2019</v>
      </c>
      <c r="D290" s="3" t="s">
        <v>17</v>
      </c>
      <c r="E290" s="4" t="s">
        <v>11</v>
      </c>
      <c r="F290" s="4">
        <v>996</v>
      </c>
      <c r="G290" s="4" t="s">
        <v>1</v>
      </c>
      <c r="H290" s="5">
        <v>22.5</v>
      </c>
      <c r="I290" s="7">
        <v>22410</v>
      </c>
      <c r="L290"/>
      <c r="M290"/>
    </row>
    <row r="291" spans="1:13" x14ac:dyDescent="0.3">
      <c r="A291" s="2">
        <v>43701</v>
      </c>
      <c r="B291" s="2" t="str">
        <f t="shared" si="8"/>
        <v>Aug</v>
      </c>
      <c r="C291" s="2" t="str">
        <f t="shared" si="9"/>
        <v>2019</v>
      </c>
      <c r="D291" s="3" t="s">
        <v>17</v>
      </c>
      <c r="E291" s="4" t="s">
        <v>11</v>
      </c>
      <c r="F291" s="4">
        <v>652</v>
      </c>
      <c r="G291" s="4" t="s">
        <v>1</v>
      </c>
      <c r="H291" s="5">
        <v>26.75</v>
      </c>
      <c r="I291" s="7">
        <v>17441</v>
      </c>
      <c r="L291"/>
      <c r="M291"/>
    </row>
    <row r="292" spans="1:13" x14ac:dyDescent="0.3">
      <c r="A292" s="2">
        <v>43703</v>
      </c>
      <c r="B292" s="2" t="str">
        <f t="shared" si="8"/>
        <v>Aug</v>
      </c>
      <c r="C292" s="2" t="str">
        <f t="shared" si="9"/>
        <v>2019</v>
      </c>
      <c r="D292" s="3" t="s">
        <v>17</v>
      </c>
      <c r="E292" s="4" t="s">
        <v>11</v>
      </c>
      <c r="F292" s="4">
        <v>663</v>
      </c>
      <c r="G292" s="4" t="s">
        <v>1</v>
      </c>
      <c r="H292" s="5">
        <v>22</v>
      </c>
      <c r="I292" s="7">
        <v>14586</v>
      </c>
      <c r="L292"/>
      <c r="M292"/>
    </row>
    <row r="293" spans="1:13" x14ac:dyDescent="0.3">
      <c r="A293" s="2">
        <v>43703</v>
      </c>
      <c r="B293" s="2" t="str">
        <f t="shared" si="8"/>
        <v>Aug</v>
      </c>
      <c r="C293" s="2" t="str">
        <f t="shared" si="9"/>
        <v>2019</v>
      </c>
      <c r="D293" s="3" t="s">
        <v>17</v>
      </c>
      <c r="E293" s="4" t="s">
        <v>11</v>
      </c>
      <c r="F293" s="4">
        <v>625</v>
      </c>
      <c r="G293" s="4" t="s">
        <v>1</v>
      </c>
      <c r="H293" s="5">
        <v>22</v>
      </c>
      <c r="I293" s="7">
        <v>13750</v>
      </c>
      <c r="L293"/>
      <c r="M293"/>
    </row>
    <row r="294" spans="1:13" x14ac:dyDescent="0.3">
      <c r="A294" s="2">
        <v>43704</v>
      </c>
      <c r="B294" s="2" t="str">
        <f t="shared" si="8"/>
        <v>Aug</v>
      </c>
      <c r="C294" s="2" t="str">
        <f t="shared" si="9"/>
        <v>2019</v>
      </c>
      <c r="D294" s="3" t="s">
        <v>17</v>
      </c>
      <c r="E294" s="4" t="s">
        <v>11</v>
      </c>
      <c r="F294" s="4">
        <v>502</v>
      </c>
      <c r="G294" s="4" t="s">
        <v>1</v>
      </c>
      <c r="H294" s="5">
        <v>22</v>
      </c>
      <c r="I294" s="7">
        <v>11044</v>
      </c>
      <c r="L294"/>
      <c r="M294"/>
    </row>
    <row r="295" spans="1:13" x14ac:dyDescent="0.3">
      <c r="A295" s="2">
        <v>43704</v>
      </c>
      <c r="B295" s="2" t="str">
        <f t="shared" si="8"/>
        <v>Aug</v>
      </c>
      <c r="C295" s="2" t="str">
        <f t="shared" si="9"/>
        <v>2019</v>
      </c>
      <c r="D295" s="3" t="s">
        <v>17</v>
      </c>
      <c r="E295" s="4" t="s">
        <v>11</v>
      </c>
      <c r="F295" s="4">
        <v>1754</v>
      </c>
      <c r="G295" s="4" t="s">
        <v>1</v>
      </c>
      <c r="H295" s="5">
        <v>22.5</v>
      </c>
      <c r="I295" s="7">
        <v>39465</v>
      </c>
      <c r="L295"/>
      <c r="M295"/>
    </row>
    <row r="296" spans="1:13" x14ac:dyDescent="0.3">
      <c r="A296" s="2">
        <v>43704</v>
      </c>
      <c r="B296" s="2" t="str">
        <f t="shared" si="8"/>
        <v>Aug</v>
      </c>
      <c r="C296" s="2" t="str">
        <f t="shared" si="9"/>
        <v>2019</v>
      </c>
      <c r="D296" s="3" t="s">
        <v>17</v>
      </c>
      <c r="E296" s="4" t="s">
        <v>11</v>
      </c>
      <c r="F296" s="4">
        <v>947</v>
      </c>
      <c r="G296" s="4" t="s">
        <v>1</v>
      </c>
      <c r="H296" s="5">
        <v>22</v>
      </c>
      <c r="I296" s="7">
        <v>20834</v>
      </c>
      <c r="L296"/>
      <c r="M296"/>
    </row>
    <row r="297" spans="1:13" x14ac:dyDescent="0.3">
      <c r="A297" s="2">
        <v>43704</v>
      </c>
      <c r="B297" s="2" t="str">
        <f t="shared" si="8"/>
        <v>Aug</v>
      </c>
      <c r="C297" s="2" t="str">
        <f t="shared" si="9"/>
        <v>2019</v>
      </c>
      <c r="D297" s="3" t="s">
        <v>17</v>
      </c>
      <c r="E297" s="4" t="s">
        <v>11</v>
      </c>
      <c r="F297" s="4">
        <v>1026</v>
      </c>
      <c r="G297" s="4" t="s">
        <v>1</v>
      </c>
      <c r="H297" s="5">
        <v>23.5</v>
      </c>
      <c r="I297" s="7">
        <v>24111</v>
      </c>
      <c r="L297"/>
      <c r="M297"/>
    </row>
    <row r="298" spans="1:13" x14ac:dyDescent="0.3">
      <c r="A298" s="2">
        <v>43704</v>
      </c>
      <c r="B298" s="2" t="str">
        <f t="shared" si="8"/>
        <v>Aug</v>
      </c>
      <c r="C298" s="2" t="str">
        <f t="shared" si="9"/>
        <v>2019</v>
      </c>
      <c r="D298" s="3" t="s">
        <v>17</v>
      </c>
      <c r="E298" s="4" t="s">
        <v>11</v>
      </c>
      <c r="F298" s="4">
        <v>901</v>
      </c>
      <c r="G298" s="4" t="s">
        <v>1</v>
      </c>
      <c r="H298" s="5">
        <v>22</v>
      </c>
      <c r="I298" s="7">
        <v>19822</v>
      </c>
      <c r="L298"/>
      <c r="M298"/>
    </row>
    <row r="299" spans="1:13" x14ac:dyDescent="0.3">
      <c r="A299" s="2">
        <v>43705</v>
      </c>
      <c r="B299" s="2" t="str">
        <f t="shared" si="8"/>
        <v>Aug</v>
      </c>
      <c r="C299" s="2" t="str">
        <f t="shared" si="9"/>
        <v>2019</v>
      </c>
      <c r="D299" s="3" t="s">
        <v>17</v>
      </c>
      <c r="E299" s="4" t="s">
        <v>11</v>
      </c>
      <c r="F299" s="4">
        <v>936</v>
      </c>
      <c r="G299" s="4" t="s">
        <v>1</v>
      </c>
      <c r="H299" s="5">
        <v>28</v>
      </c>
      <c r="I299" s="7">
        <v>26208</v>
      </c>
      <c r="L299"/>
      <c r="M299"/>
    </row>
    <row r="300" spans="1:13" x14ac:dyDescent="0.3">
      <c r="A300" s="2">
        <v>43710</v>
      </c>
      <c r="B300" s="2" t="str">
        <f t="shared" si="8"/>
        <v>Sep</v>
      </c>
      <c r="C300" s="2" t="str">
        <f t="shared" si="9"/>
        <v>2019</v>
      </c>
      <c r="D300" s="3" t="s">
        <v>17</v>
      </c>
      <c r="E300" s="4" t="s">
        <v>11</v>
      </c>
      <c r="F300" s="4">
        <v>1093</v>
      </c>
      <c r="G300" s="4" t="s">
        <v>1</v>
      </c>
      <c r="H300" s="5">
        <v>22</v>
      </c>
      <c r="I300" s="7">
        <v>24046</v>
      </c>
      <c r="L300"/>
      <c r="M300"/>
    </row>
    <row r="301" spans="1:13" x14ac:dyDescent="0.3">
      <c r="A301" s="2">
        <v>43710</v>
      </c>
      <c r="B301" s="2" t="str">
        <f t="shared" si="8"/>
        <v>Sep</v>
      </c>
      <c r="C301" s="2" t="str">
        <f t="shared" si="9"/>
        <v>2019</v>
      </c>
      <c r="D301" s="3" t="s">
        <v>17</v>
      </c>
      <c r="E301" s="4" t="s">
        <v>11</v>
      </c>
      <c r="F301" s="4">
        <v>1024</v>
      </c>
      <c r="G301" s="4" t="s">
        <v>1</v>
      </c>
      <c r="H301" s="5">
        <v>23.5</v>
      </c>
      <c r="I301" s="7">
        <v>24064</v>
      </c>
      <c r="L301"/>
      <c r="M301"/>
    </row>
    <row r="302" spans="1:13" x14ac:dyDescent="0.3">
      <c r="A302" s="2">
        <v>43710</v>
      </c>
      <c r="B302" s="2" t="str">
        <f t="shared" si="8"/>
        <v>Sep</v>
      </c>
      <c r="C302" s="2" t="str">
        <f t="shared" si="9"/>
        <v>2019</v>
      </c>
      <c r="D302" s="3" t="s">
        <v>17</v>
      </c>
      <c r="E302" s="4" t="s">
        <v>11</v>
      </c>
      <c r="F302" s="4">
        <v>447</v>
      </c>
      <c r="G302" s="4" t="s">
        <v>1</v>
      </c>
      <c r="H302" s="5">
        <v>29.5</v>
      </c>
      <c r="I302" s="7">
        <v>13186.5</v>
      </c>
      <c r="L302"/>
      <c r="M302"/>
    </row>
    <row r="303" spans="1:13" x14ac:dyDescent="0.3">
      <c r="A303" s="2">
        <v>43710</v>
      </c>
      <c r="B303" s="2" t="str">
        <f t="shared" si="8"/>
        <v>Sep</v>
      </c>
      <c r="C303" s="2" t="str">
        <f t="shared" si="9"/>
        <v>2019</v>
      </c>
      <c r="D303" s="3" t="s">
        <v>17</v>
      </c>
      <c r="E303" s="4" t="s">
        <v>11</v>
      </c>
      <c r="F303" s="4">
        <v>1457</v>
      </c>
      <c r="G303" s="4" t="s">
        <v>1</v>
      </c>
      <c r="H303" s="5">
        <v>22</v>
      </c>
      <c r="I303" s="7">
        <v>32054</v>
      </c>
      <c r="L303"/>
      <c r="M303"/>
    </row>
    <row r="304" spans="1:13" x14ac:dyDescent="0.3">
      <c r="A304" s="2">
        <v>43721</v>
      </c>
      <c r="B304" s="2" t="str">
        <f t="shared" si="8"/>
        <v>Sep</v>
      </c>
      <c r="C304" s="2" t="str">
        <f t="shared" si="9"/>
        <v>2019</v>
      </c>
      <c r="D304" s="3" t="s">
        <v>17</v>
      </c>
      <c r="E304" s="4" t="s">
        <v>11</v>
      </c>
      <c r="F304" s="4">
        <v>355</v>
      </c>
      <c r="G304" s="4" t="s">
        <v>1</v>
      </c>
      <c r="H304" s="5">
        <v>28</v>
      </c>
      <c r="I304" s="7">
        <v>9940</v>
      </c>
      <c r="L304"/>
      <c r="M304"/>
    </row>
    <row r="305" spans="1:13" x14ac:dyDescent="0.3">
      <c r="A305" s="2">
        <v>43722</v>
      </c>
      <c r="B305" s="2" t="str">
        <f t="shared" si="8"/>
        <v>Sep</v>
      </c>
      <c r="C305" s="2" t="str">
        <f t="shared" si="9"/>
        <v>2019</v>
      </c>
      <c r="D305" s="3" t="s">
        <v>17</v>
      </c>
      <c r="E305" s="4" t="s">
        <v>11</v>
      </c>
      <c r="F305" s="4">
        <v>521</v>
      </c>
      <c r="G305" s="4" t="s">
        <v>1</v>
      </c>
      <c r="H305" s="5">
        <v>22</v>
      </c>
      <c r="I305" s="7">
        <v>11462</v>
      </c>
      <c r="L305"/>
      <c r="M305"/>
    </row>
    <row r="306" spans="1:13" x14ac:dyDescent="0.3">
      <c r="A306" s="2">
        <v>43722</v>
      </c>
      <c r="B306" s="2" t="str">
        <f t="shared" si="8"/>
        <v>Sep</v>
      </c>
      <c r="C306" s="2" t="str">
        <f t="shared" si="9"/>
        <v>2019</v>
      </c>
      <c r="D306" s="3" t="s">
        <v>17</v>
      </c>
      <c r="E306" s="4" t="s">
        <v>11</v>
      </c>
      <c r="F306" s="4">
        <v>1129</v>
      </c>
      <c r="G306" s="4" t="s">
        <v>1</v>
      </c>
      <c r="H306" s="5">
        <v>22</v>
      </c>
      <c r="I306" s="7">
        <v>24838</v>
      </c>
      <c r="L306"/>
      <c r="M306"/>
    </row>
    <row r="307" spans="1:13" x14ac:dyDescent="0.3">
      <c r="A307" s="2">
        <v>43736</v>
      </c>
      <c r="B307" s="2" t="str">
        <f t="shared" si="8"/>
        <v>Sep</v>
      </c>
      <c r="C307" s="2" t="str">
        <f t="shared" si="9"/>
        <v>2019</v>
      </c>
      <c r="D307" s="3" t="s">
        <v>17</v>
      </c>
      <c r="E307" s="4" t="s">
        <v>11</v>
      </c>
      <c r="F307" s="4">
        <v>2149</v>
      </c>
      <c r="G307" s="4" t="s">
        <v>1</v>
      </c>
      <c r="H307" s="5">
        <v>26</v>
      </c>
      <c r="I307" s="7">
        <v>55874</v>
      </c>
      <c r="L307"/>
      <c r="M307"/>
    </row>
    <row r="308" spans="1:13" x14ac:dyDescent="0.3">
      <c r="A308" s="2">
        <v>43739</v>
      </c>
      <c r="B308" s="2" t="str">
        <f t="shared" si="8"/>
        <v>Oct</v>
      </c>
      <c r="C308" s="2" t="str">
        <f t="shared" si="9"/>
        <v>2019</v>
      </c>
      <c r="D308" s="3" t="s">
        <v>17</v>
      </c>
      <c r="E308" s="4" t="s">
        <v>11</v>
      </c>
      <c r="F308" s="4">
        <v>1105</v>
      </c>
      <c r="G308" s="4" t="s">
        <v>1</v>
      </c>
      <c r="H308" s="5">
        <v>21.5</v>
      </c>
      <c r="I308" s="7">
        <v>23757.5</v>
      </c>
      <c r="L308"/>
      <c r="M308"/>
    </row>
    <row r="309" spans="1:13" x14ac:dyDescent="0.3">
      <c r="A309" s="2">
        <v>43752</v>
      </c>
      <c r="B309" s="2" t="str">
        <f t="shared" si="8"/>
        <v>Oct</v>
      </c>
      <c r="C309" s="2" t="str">
        <f t="shared" si="9"/>
        <v>2019</v>
      </c>
      <c r="D309" s="3" t="s">
        <v>17</v>
      </c>
      <c r="E309" s="4" t="s">
        <v>11</v>
      </c>
      <c r="F309" s="4">
        <v>782</v>
      </c>
      <c r="G309" s="4" t="s">
        <v>1</v>
      </c>
      <c r="H309" s="5">
        <v>26</v>
      </c>
      <c r="I309" s="7">
        <v>20332</v>
      </c>
      <c r="L309"/>
      <c r="M309"/>
    </row>
    <row r="310" spans="1:13" x14ac:dyDescent="0.3">
      <c r="A310" s="2">
        <v>43752</v>
      </c>
      <c r="B310" s="2" t="str">
        <f t="shared" si="8"/>
        <v>Oct</v>
      </c>
      <c r="C310" s="2" t="str">
        <f t="shared" si="9"/>
        <v>2019</v>
      </c>
      <c r="D310" s="3" t="s">
        <v>17</v>
      </c>
      <c r="E310" s="4" t="s">
        <v>11</v>
      </c>
      <c r="F310" s="4">
        <v>1536</v>
      </c>
      <c r="G310" s="4" t="s">
        <v>1</v>
      </c>
      <c r="H310" s="5">
        <v>26</v>
      </c>
      <c r="I310" s="7">
        <v>39936</v>
      </c>
      <c r="L310"/>
      <c r="M310"/>
    </row>
    <row r="311" spans="1:13" x14ac:dyDescent="0.3">
      <c r="A311" s="2">
        <v>43754</v>
      </c>
      <c r="B311" s="2" t="str">
        <f t="shared" si="8"/>
        <v>Oct</v>
      </c>
      <c r="C311" s="2" t="str">
        <f t="shared" si="9"/>
        <v>2019</v>
      </c>
      <c r="D311" s="3" t="s">
        <v>17</v>
      </c>
      <c r="E311" s="4" t="s">
        <v>11</v>
      </c>
      <c r="F311" s="4">
        <v>2154</v>
      </c>
      <c r="G311" s="4" t="s">
        <v>1</v>
      </c>
      <c r="H311" s="5">
        <v>21</v>
      </c>
      <c r="I311" s="7">
        <v>45234</v>
      </c>
      <c r="L311"/>
      <c r="M311"/>
    </row>
    <row r="312" spans="1:13" x14ac:dyDescent="0.3">
      <c r="A312" s="2">
        <v>43754</v>
      </c>
      <c r="B312" s="2" t="str">
        <f t="shared" si="8"/>
        <v>Oct</v>
      </c>
      <c r="C312" s="2" t="str">
        <f t="shared" si="9"/>
        <v>2019</v>
      </c>
      <c r="D312" s="3" t="s">
        <v>17</v>
      </c>
      <c r="E312" s="4" t="s">
        <v>11</v>
      </c>
      <c r="F312" s="4">
        <v>582</v>
      </c>
      <c r="G312" s="4" t="s">
        <v>1</v>
      </c>
      <c r="H312" s="5">
        <v>26</v>
      </c>
      <c r="I312" s="7">
        <v>15132</v>
      </c>
      <c r="L312"/>
      <c r="M312"/>
    </row>
    <row r="313" spans="1:13" x14ac:dyDescent="0.3">
      <c r="A313" s="2">
        <v>43756</v>
      </c>
      <c r="B313" s="2" t="str">
        <f t="shared" si="8"/>
        <v>Oct</v>
      </c>
      <c r="C313" s="2" t="str">
        <f t="shared" si="9"/>
        <v>2019</v>
      </c>
      <c r="D313" s="3" t="s">
        <v>17</v>
      </c>
      <c r="E313" s="4" t="s">
        <v>11</v>
      </c>
      <c r="F313" s="4">
        <v>1027</v>
      </c>
      <c r="G313" s="4" t="s">
        <v>1</v>
      </c>
      <c r="H313" s="5">
        <v>21.5</v>
      </c>
      <c r="I313" s="7">
        <v>22080.5</v>
      </c>
      <c r="L313"/>
      <c r="M313"/>
    </row>
    <row r="314" spans="1:13" x14ac:dyDescent="0.3">
      <c r="A314" s="2">
        <v>43756</v>
      </c>
      <c r="B314" s="2" t="str">
        <f t="shared" si="8"/>
        <v>Oct</v>
      </c>
      <c r="C314" s="2" t="str">
        <f t="shared" si="9"/>
        <v>2019</v>
      </c>
      <c r="D314" s="3" t="s">
        <v>17</v>
      </c>
      <c r="E314" s="4" t="s">
        <v>11</v>
      </c>
      <c r="F314" s="4">
        <v>1225</v>
      </c>
      <c r="G314" s="4" t="s">
        <v>1</v>
      </c>
      <c r="H314" s="5">
        <v>26.5</v>
      </c>
      <c r="I314" s="7">
        <v>32462.5</v>
      </c>
      <c r="L314"/>
      <c r="M314"/>
    </row>
    <row r="315" spans="1:13" x14ac:dyDescent="0.3">
      <c r="A315" s="2">
        <v>43756</v>
      </c>
      <c r="B315" s="2" t="str">
        <f t="shared" si="8"/>
        <v>Oct</v>
      </c>
      <c r="C315" s="2" t="str">
        <f t="shared" si="9"/>
        <v>2019</v>
      </c>
      <c r="D315" s="3" t="s">
        <v>17</v>
      </c>
      <c r="E315" s="4" t="s">
        <v>11</v>
      </c>
      <c r="F315" s="4">
        <v>243</v>
      </c>
      <c r="G315" s="4" t="s">
        <v>1</v>
      </c>
      <c r="H315" s="5">
        <v>26</v>
      </c>
      <c r="I315" s="7">
        <v>6318</v>
      </c>
      <c r="L315"/>
      <c r="M315"/>
    </row>
    <row r="316" spans="1:13" x14ac:dyDescent="0.3">
      <c r="A316" s="2">
        <v>43756</v>
      </c>
      <c r="B316" s="2" t="str">
        <f t="shared" si="8"/>
        <v>Oct</v>
      </c>
      <c r="C316" s="2" t="str">
        <f t="shared" si="9"/>
        <v>2019</v>
      </c>
      <c r="D316" s="3" t="s">
        <v>17</v>
      </c>
      <c r="E316" s="4" t="s">
        <v>11</v>
      </c>
      <c r="F316" s="4">
        <v>646</v>
      </c>
      <c r="G316" s="4" t="s">
        <v>1</v>
      </c>
      <c r="H316" s="5">
        <v>21.5</v>
      </c>
      <c r="I316" s="7">
        <v>13889</v>
      </c>
      <c r="L316"/>
      <c r="M316"/>
    </row>
    <row r="317" spans="1:13" x14ac:dyDescent="0.3">
      <c r="A317" s="2">
        <v>43756</v>
      </c>
      <c r="B317" s="2" t="str">
        <f t="shared" si="8"/>
        <v>Oct</v>
      </c>
      <c r="C317" s="2" t="str">
        <f t="shared" si="9"/>
        <v>2019</v>
      </c>
      <c r="D317" s="3" t="s">
        <v>17</v>
      </c>
      <c r="E317" s="4" t="s">
        <v>11</v>
      </c>
      <c r="F317" s="4">
        <v>781</v>
      </c>
      <c r="G317" s="4" t="s">
        <v>1</v>
      </c>
      <c r="H317" s="5">
        <v>27.5</v>
      </c>
      <c r="I317" s="7">
        <v>21477.5</v>
      </c>
      <c r="L317"/>
      <c r="M317"/>
    </row>
    <row r="318" spans="1:13" x14ac:dyDescent="0.3">
      <c r="A318" s="2">
        <v>43760</v>
      </c>
      <c r="B318" s="2" t="str">
        <f t="shared" si="8"/>
        <v>Oct</v>
      </c>
      <c r="C318" s="2" t="str">
        <f t="shared" si="9"/>
        <v>2019</v>
      </c>
      <c r="D318" s="3" t="s">
        <v>17</v>
      </c>
      <c r="E318" s="4" t="s">
        <v>11</v>
      </c>
      <c r="F318" s="4">
        <v>467</v>
      </c>
      <c r="G318" s="4" t="s">
        <v>1</v>
      </c>
      <c r="H318" s="5">
        <v>27.5</v>
      </c>
      <c r="I318" s="7">
        <v>12842.5</v>
      </c>
      <c r="L318"/>
      <c r="M318"/>
    </row>
    <row r="319" spans="1:13" x14ac:dyDescent="0.3">
      <c r="A319" s="2">
        <v>43760</v>
      </c>
      <c r="B319" s="2" t="str">
        <f t="shared" si="8"/>
        <v>Oct</v>
      </c>
      <c r="C319" s="2" t="str">
        <f t="shared" si="9"/>
        <v>2019</v>
      </c>
      <c r="D319" s="3" t="s">
        <v>17</v>
      </c>
      <c r="E319" s="4" t="s">
        <v>11</v>
      </c>
      <c r="F319" s="4">
        <v>1259</v>
      </c>
      <c r="G319" s="4" t="s">
        <v>1</v>
      </c>
      <c r="H319" s="5">
        <v>26.5</v>
      </c>
      <c r="I319" s="7">
        <v>33363.5</v>
      </c>
      <c r="L319"/>
      <c r="M319"/>
    </row>
    <row r="320" spans="1:13" x14ac:dyDescent="0.3">
      <c r="A320" s="2">
        <v>43762</v>
      </c>
      <c r="B320" s="2" t="str">
        <f t="shared" si="8"/>
        <v>Oct</v>
      </c>
      <c r="C320" s="2" t="str">
        <f t="shared" si="9"/>
        <v>2019</v>
      </c>
      <c r="D320" s="3" t="s">
        <v>17</v>
      </c>
      <c r="E320" s="4" t="s">
        <v>11</v>
      </c>
      <c r="F320" s="4">
        <v>399</v>
      </c>
      <c r="G320" s="4" t="s">
        <v>1</v>
      </c>
      <c r="H320" s="5">
        <v>20.5</v>
      </c>
      <c r="I320" s="7">
        <v>8179.5</v>
      </c>
      <c r="L320"/>
      <c r="M320"/>
    </row>
    <row r="321" spans="1:13" x14ac:dyDescent="0.3">
      <c r="A321" s="2">
        <v>43762</v>
      </c>
      <c r="B321" s="2" t="str">
        <f t="shared" si="8"/>
        <v>Oct</v>
      </c>
      <c r="C321" s="2" t="str">
        <f t="shared" si="9"/>
        <v>2019</v>
      </c>
      <c r="D321" s="3" t="s">
        <v>17</v>
      </c>
      <c r="E321" s="4" t="s">
        <v>11</v>
      </c>
      <c r="F321" s="4">
        <v>395</v>
      </c>
      <c r="G321" s="4" t="s">
        <v>1</v>
      </c>
      <c r="H321" s="5">
        <v>22.25</v>
      </c>
      <c r="I321" s="7">
        <v>8788.75</v>
      </c>
      <c r="L321"/>
      <c r="M321"/>
    </row>
    <row r="322" spans="1:13" x14ac:dyDescent="0.3">
      <c r="A322" s="2">
        <v>43762</v>
      </c>
      <c r="B322" s="2" t="str">
        <f t="shared" ref="B322:B385" si="10">TEXT(A322,"mmm")</f>
        <v>Oct</v>
      </c>
      <c r="C322" s="2" t="str">
        <f t="shared" ref="C322:C385" si="11">TEXT(A322,"yyyy")</f>
        <v>2019</v>
      </c>
      <c r="D322" s="3" t="s">
        <v>17</v>
      </c>
      <c r="E322" s="4" t="s">
        <v>11</v>
      </c>
      <c r="F322" s="4">
        <v>1156</v>
      </c>
      <c r="G322" s="4" t="s">
        <v>1</v>
      </c>
      <c r="H322" s="5">
        <v>21</v>
      </c>
      <c r="I322" s="7">
        <v>24276</v>
      </c>
      <c r="L322"/>
      <c r="M322"/>
    </row>
    <row r="323" spans="1:13" x14ac:dyDescent="0.3">
      <c r="A323" s="2">
        <v>43763</v>
      </c>
      <c r="B323" s="2" t="str">
        <f t="shared" si="10"/>
        <v>Oct</v>
      </c>
      <c r="C323" s="2" t="str">
        <f t="shared" si="11"/>
        <v>2019</v>
      </c>
      <c r="D323" s="3" t="s">
        <v>17</v>
      </c>
      <c r="E323" s="4" t="s">
        <v>11</v>
      </c>
      <c r="F323" s="4">
        <v>1064</v>
      </c>
      <c r="G323" s="4" t="s">
        <v>1</v>
      </c>
      <c r="H323" s="5">
        <v>21</v>
      </c>
      <c r="I323" s="7">
        <v>22344</v>
      </c>
      <c r="L323"/>
      <c r="M323"/>
    </row>
    <row r="324" spans="1:13" x14ac:dyDescent="0.3">
      <c r="A324" s="2">
        <v>43763</v>
      </c>
      <c r="B324" s="2" t="str">
        <f t="shared" si="10"/>
        <v>Oct</v>
      </c>
      <c r="C324" s="2" t="str">
        <f t="shared" si="11"/>
        <v>2019</v>
      </c>
      <c r="D324" s="3" t="s">
        <v>17</v>
      </c>
      <c r="E324" s="4" t="s">
        <v>11</v>
      </c>
      <c r="F324" s="4">
        <v>1243</v>
      </c>
      <c r="G324" s="4" t="s">
        <v>1</v>
      </c>
      <c r="H324" s="5">
        <v>21</v>
      </c>
      <c r="I324" s="7">
        <v>26103</v>
      </c>
      <c r="L324"/>
      <c r="M324"/>
    </row>
    <row r="325" spans="1:13" x14ac:dyDescent="0.3">
      <c r="A325" s="2">
        <v>43763</v>
      </c>
      <c r="B325" s="2" t="str">
        <f t="shared" si="10"/>
        <v>Oct</v>
      </c>
      <c r="C325" s="2" t="str">
        <f t="shared" si="11"/>
        <v>2019</v>
      </c>
      <c r="D325" s="3" t="s">
        <v>17</v>
      </c>
      <c r="E325" s="4" t="s">
        <v>11</v>
      </c>
      <c r="F325" s="4">
        <v>1067</v>
      </c>
      <c r="G325" s="4" t="s">
        <v>1</v>
      </c>
      <c r="H325" s="5">
        <v>21</v>
      </c>
      <c r="I325" s="7">
        <v>22407</v>
      </c>
      <c r="L325"/>
      <c r="M325"/>
    </row>
    <row r="326" spans="1:13" x14ac:dyDescent="0.3">
      <c r="A326" s="2">
        <v>43764</v>
      </c>
      <c r="B326" s="2" t="str">
        <f t="shared" si="10"/>
        <v>Oct</v>
      </c>
      <c r="C326" s="2" t="str">
        <f t="shared" si="11"/>
        <v>2019</v>
      </c>
      <c r="D326" s="3" t="s">
        <v>17</v>
      </c>
      <c r="E326" s="4" t="s">
        <v>11</v>
      </c>
      <c r="F326" s="4">
        <v>939</v>
      </c>
      <c r="G326" s="4" t="s">
        <v>1</v>
      </c>
      <c r="H326" s="5">
        <v>26</v>
      </c>
      <c r="I326" s="7">
        <v>24414</v>
      </c>
      <c r="L326"/>
      <c r="M326"/>
    </row>
    <row r="327" spans="1:13" x14ac:dyDescent="0.3">
      <c r="A327" s="2">
        <v>43764</v>
      </c>
      <c r="B327" s="2" t="str">
        <f t="shared" si="10"/>
        <v>Oct</v>
      </c>
      <c r="C327" s="2" t="str">
        <f t="shared" si="11"/>
        <v>2019</v>
      </c>
      <c r="D327" s="3" t="s">
        <v>17</v>
      </c>
      <c r="E327" s="4" t="s">
        <v>11</v>
      </c>
      <c r="F327" s="4">
        <v>944</v>
      </c>
      <c r="G327" s="4" t="s">
        <v>1</v>
      </c>
      <c r="H327" s="5">
        <v>27.5</v>
      </c>
      <c r="I327" s="7">
        <v>25960</v>
      </c>
      <c r="L327"/>
      <c r="M327"/>
    </row>
    <row r="328" spans="1:13" x14ac:dyDescent="0.3">
      <c r="A328" s="2">
        <v>43775</v>
      </c>
      <c r="B328" s="2" t="str">
        <f t="shared" si="10"/>
        <v>Nov</v>
      </c>
      <c r="C328" s="2" t="str">
        <f t="shared" si="11"/>
        <v>2019</v>
      </c>
      <c r="D328" s="3" t="s">
        <v>17</v>
      </c>
      <c r="E328" s="4" t="s">
        <v>11</v>
      </c>
      <c r="F328" s="4">
        <v>890</v>
      </c>
      <c r="G328" s="4" t="s">
        <v>1</v>
      </c>
      <c r="H328" s="5">
        <v>26</v>
      </c>
      <c r="I328" s="7">
        <v>23140</v>
      </c>
      <c r="L328"/>
      <c r="M328"/>
    </row>
    <row r="329" spans="1:13" x14ac:dyDescent="0.3">
      <c r="A329" s="2">
        <v>43775</v>
      </c>
      <c r="B329" s="2" t="str">
        <f t="shared" si="10"/>
        <v>Nov</v>
      </c>
      <c r="C329" s="2" t="str">
        <f t="shared" si="11"/>
        <v>2019</v>
      </c>
      <c r="D329" s="3" t="s">
        <v>17</v>
      </c>
      <c r="E329" s="4" t="s">
        <v>11</v>
      </c>
      <c r="F329" s="4">
        <v>1293</v>
      </c>
      <c r="G329" s="4" t="s">
        <v>1</v>
      </c>
      <c r="H329" s="5">
        <v>22.5</v>
      </c>
      <c r="I329" s="7">
        <v>29092.5</v>
      </c>
      <c r="L329"/>
      <c r="M329"/>
    </row>
    <row r="330" spans="1:13" x14ac:dyDescent="0.3">
      <c r="A330" s="2">
        <v>43777</v>
      </c>
      <c r="B330" s="2" t="str">
        <f t="shared" si="10"/>
        <v>Nov</v>
      </c>
      <c r="C330" s="2" t="str">
        <f t="shared" si="11"/>
        <v>2019</v>
      </c>
      <c r="D330" s="3" t="s">
        <v>17</v>
      </c>
      <c r="E330" s="4" t="s">
        <v>11</v>
      </c>
      <c r="F330" s="4">
        <v>923</v>
      </c>
      <c r="G330" s="4" t="s">
        <v>1</v>
      </c>
      <c r="H330" s="5">
        <v>21</v>
      </c>
      <c r="I330" s="7">
        <v>19383</v>
      </c>
      <c r="L330"/>
      <c r="M330"/>
    </row>
    <row r="331" spans="1:13" x14ac:dyDescent="0.3">
      <c r="A331" s="2">
        <v>43777</v>
      </c>
      <c r="B331" s="2" t="str">
        <f t="shared" si="10"/>
        <v>Nov</v>
      </c>
      <c r="C331" s="2" t="str">
        <f t="shared" si="11"/>
        <v>2019</v>
      </c>
      <c r="D331" s="3" t="s">
        <v>17</v>
      </c>
      <c r="E331" s="4" t="s">
        <v>11</v>
      </c>
      <c r="F331" s="4">
        <v>366</v>
      </c>
      <c r="G331" s="4" t="s">
        <v>1</v>
      </c>
      <c r="H331" s="5">
        <v>29.5</v>
      </c>
      <c r="I331" s="7">
        <v>10797</v>
      </c>
      <c r="L331"/>
      <c r="M331"/>
    </row>
    <row r="332" spans="1:13" x14ac:dyDescent="0.3">
      <c r="A332" s="2">
        <v>43780</v>
      </c>
      <c r="B332" s="2" t="str">
        <f t="shared" si="10"/>
        <v>Nov</v>
      </c>
      <c r="C332" s="2" t="str">
        <f t="shared" si="11"/>
        <v>2019</v>
      </c>
      <c r="D332" s="3" t="s">
        <v>17</v>
      </c>
      <c r="E332" s="4" t="s">
        <v>11</v>
      </c>
      <c r="F332" s="4">
        <v>1440</v>
      </c>
      <c r="G332" s="4" t="s">
        <v>1</v>
      </c>
      <c r="H332" s="5">
        <v>29</v>
      </c>
      <c r="I332" s="7">
        <v>41760</v>
      </c>
      <c r="L332"/>
      <c r="M332"/>
    </row>
    <row r="333" spans="1:13" x14ac:dyDescent="0.3">
      <c r="A333" s="2">
        <v>43781</v>
      </c>
      <c r="B333" s="2" t="str">
        <f t="shared" si="10"/>
        <v>Nov</v>
      </c>
      <c r="C333" s="2" t="str">
        <f t="shared" si="11"/>
        <v>2019</v>
      </c>
      <c r="D333" s="3" t="s">
        <v>17</v>
      </c>
      <c r="E333" s="4" t="s">
        <v>11</v>
      </c>
      <c r="F333" s="4">
        <v>317</v>
      </c>
      <c r="G333" s="4" t="s">
        <v>1</v>
      </c>
      <c r="H333" s="5">
        <v>27.5</v>
      </c>
      <c r="I333" s="7">
        <v>8717.5</v>
      </c>
      <c r="L333"/>
      <c r="M333"/>
    </row>
    <row r="334" spans="1:13" x14ac:dyDescent="0.3">
      <c r="A334" s="2">
        <v>43781</v>
      </c>
      <c r="B334" s="2" t="str">
        <f t="shared" si="10"/>
        <v>Nov</v>
      </c>
      <c r="C334" s="2" t="str">
        <f t="shared" si="11"/>
        <v>2019</v>
      </c>
      <c r="D334" s="3" t="s">
        <v>17</v>
      </c>
      <c r="E334" s="4" t="s">
        <v>11</v>
      </c>
      <c r="F334" s="4">
        <v>1725</v>
      </c>
      <c r="G334" s="4" t="s">
        <v>1</v>
      </c>
      <c r="H334" s="5">
        <v>21.5</v>
      </c>
      <c r="I334" s="7">
        <v>37087.5</v>
      </c>
      <c r="L334"/>
      <c r="M334"/>
    </row>
    <row r="335" spans="1:13" x14ac:dyDescent="0.3">
      <c r="A335" s="2">
        <v>43781</v>
      </c>
      <c r="B335" s="2" t="str">
        <f t="shared" si="10"/>
        <v>Nov</v>
      </c>
      <c r="C335" s="2" t="str">
        <f t="shared" si="11"/>
        <v>2019</v>
      </c>
      <c r="D335" s="3" t="s">
        <v>17</v>
      </c>
      <c r="E335" s="4" t="s">
        <v>11</v>
      </c>
      <c r="F335" s="4">
        <v>778</v>
      </c>
      <c r="G335" s="4" t="s">
        <v>1</v>
      </c>
      <c r="H335" s="5">
        <v>25.5</v>
      </c>
      <c r="I335" s="7">
        <v>19839</v>
      </c>
      <c r="L335"/>
      <c r="M335"/>
    </row>
    <row r="336" spans="1:13" x14ac:dyDescent="0.3">
      <c r="A336" s="2">
        <v>43781</v>
      </c>
      <c r="B336" s="2" t="str">
        <f t="shared" si="10"/>
        <v>Nov</v>
      </c>
      <c r="C336" s="2" t="str">
        <f t="shared" si="11"/>
        <v>2019</v>
      </c>
      <c r="D336" s="3" t="s">
        <v>17</v>
      </c>
      <c r="E336" s="4" t="s">
        <v>11</v>
      </c>
      <c r="F336" s="4">
        <v>1093</v>
      </c>
      <c r="G336" s="4" t="s">
        <v>1</v>
      </c>
      <c r="H336" s="5">
        <v>25.5</v>
      </c>
      <c r="I336" s="7">
        <v>27871.5</v>
      </c>
      <c r="L336"/>
      <c r="M336"/>
    </row>
    <row r="337" spans="1:13" x14ac:dyDescent="0.3">
      <c r="A337" s="2">
        <v>43783</v>
      </c>
      <c r="B337" s="2" t="str">
        <f t="shared" si="10"/>
        <v>Nov</v>
      </c>
      <c r="C337" s="2" t="str">
        <f t="shared" si="11"/>
        <v>2019</v>
      </c>
      <c r="D337" s="3" t="s">
        <v>17</v>
      </c>
      <c r="E337" s="4" t="s">
        <v>11</v>
      </c>
      <c r="F337" s="4">
        <v>666</v>
      </c>
      <c r="G337" s="4" t="s">
        <v>1</v>
      </c>
      <c r="H337" s="5">
        <v>28.5</v>
      </c>
      <c r="I337" s="7">
        <v>18981</v>
      </c>
      <c r="L337"/>
      <c r="M337"/>
    </row>
    <row r="338" spans="1:13" x14ac:dyDescent="0.3">
      <c r="A338" s="2">
        <v>43783</v>
      </c>
      <c r="B338" s="2" t="str">
        <f t="shared" si="10"/>
        <v>Nov</v>
      </c>
      <c r="C338" s="2" t="str">
        <f t="shared" si="11"/>
        <v>2019</v>
      </c>
      <c r="D338" s="3" t="s">
        <v>17</v>
      </c>
      <c r="E338" s="4" t="s">
        <v>11</v>
      </c>
      <c r="F338" s="4">
        <v>1179</v>
      </c>
      <c r="G338" s="4" t="s">
        <v>1</v>
      </c>
      <c r="H338" s="5">
        <v>25.5</v>
      </c>
      <c r="I338" s="7">
        <v>30064.5</v>
      </c>
      <c r="L338"/>
      <c r="M338"/>
    </row>
    <row r="339" spans="1:13" x14ac:dyDescent="0.3">
      <c r="A339" s="2">
        <v>43784</v>
      </c>
      <c r="B339" s="2" t="str">
        <f t="shared" si="10"/>
        <v>Nov</v>
      </c>
      <c r="C339" s="2" t="str">
        <f t="shared" si="11"/>
        <v>2019</v>
      </c>
      <c r="D339" s="3" t="s">
        <v>17</v>
      </c>
      <c r="E339" s="4" t="s">
        <v>11</v>
      </c>
      <c r="F339" s="4">
        <v>661</v>
      </c>
      <c r="G339" s="4" t="s">
        <v>1</v>
      </c>
      <c r="H339" s="5">
        <v>20.5</v>
      </c>
      <c r="I339" s="7">
        <v>13550.5</v>
      </c>
      <c r="L339"/>
      <c r="M339"/>
    </row>
    <row r="340" spans="1:13" x14ac:dyDescent="0.3">
      <c r="A340" s="2">
        <v>43784</v>
      </c>
      <c r="B340" s="2" t="str">
        <f t="shared" si="10"/>
        <v>Nov</v>
      </c>
      <c r="C340" s="2" t="str">
        <f t="shared" si="11"/>
        <v>2019</v>
      </c>
      <c r="D340" s="3" t="s">
        <v>17</v>
      </c>
      <c r="E340" s="4" t="s">
        <v>11</v>
      </c>
      <c r="F340" s="4">
        <v>426</v>
      </c>
      <c r="G340" s="4" t="s">
        <v>1</v>
      </c>
      <c r="H340" s="5">
        <v>27</v>
      </c>
      <c r="I340" s="7">
        <v>11502</v>
      </c>
      <c r="L340"/>
      <c r="M340"/>
    </row>
    <row r="341" spans="1:13" x14ac:dyDescent="0.3">
      <c r="A341" s="2">
        <v>43787</v>
      </c>
      <c r="B341" s="2" t="str">
        <f t="shared" si="10"/>
        <v>Nov</v>
      </c>
      <c r="C341" s="2" t="str">
        <f t="shared" si="11"/>
        <v>2019</v>
      </c>
      <c r="D341" s="3" t="s">
        <v>17</v>
      </c>
      <c r="E341" s="4" t="s">
        <v>11</v>
      </c>
      <c r="F341" s="4">
        <v>1187</v>
      </c>
      <c r="G341" s="4" t="s">
        <v>1</v>
      </c>
      <c r="H341" s="5">
        <v>26</v>
      </c>
      <c r="I341" s="7">
        <v>30862</v>
      </c>
      <c r="L341"/>
      <c r="M341"/>
    </row>
    <row r="342" spans="1:13" x14ac:dyDescent="0.3">
      <c r="A342" s="2">
        <v>43791</v>
      </c>
      <c r="B342" s="2" t="str">
        <f t="shared" si="10"/>
        <v>Nov</v>
      </c>
      <c r="C342" s="2" t="str">
        <f t="shared" si="11"/>
        <v>2019</v>
      </c>
      <c r="D342" s="3" t="s">
        <v>17</v>
      </c>
      <c r="E342" s="4" t="s">
        <v>11</v>
      </c>
      <c r="F342" s="4">
        <v>1636</v>
      </c>
      <c r="G342" s="4" t="s">
        <v>1</v>
      </c>
      <c r="H342" s="5">
        <v>25.5</v>
      </c>
      <c r="I342" s="7">
        <v>41718</v>
      </c>
      <c r="L342"/>
      <c r="M342"/>
    </row>
    <row r="343" spans="1:13" x14ac:dyDescent="0.3">
      <c r="A343" s="2">
        <v>43792</v>
      </c>
      <c r="B343" s="2" t="str">
        <f t="shared" si="10"/>
        <v>Nov</v>
      </c>
      <c r="C343" s="2" t="str">
        <f t="shared" si="11"/>
        <v>2019</v>
      </c>
      <c r="D343" s="3" t="s">
        <v>17</v>
      </c>
      <c r="E343" s="4" t="s">
        <v>11</v>
      </c>
      <c r="F343" s="4">
        <v>1577</v>
      </c>
      <c r="G343" s="4" t="s">
        <v>1</v>
      </c>
      <c r="H343" s="5">
        <v>25.5</v>
      </c>
      <c r="I343" s="7">
        <v>40213.5</v>
      </c>
      <c r="L343"/>
      <c r="M343"/>
    </row>
    <row r="344" spans="1:13" x14ac:dyDescent="0.3">
      <c r="A344" s="2">
        <v>43792</v>
      </c>
      <c r="B344" s="2" t="str">
        <f t="shared" si="10"/>
        <v>Nov</v>
      </c>
      <c r="C344" s="2" t="str">
        <f t="shared" si="11"/>
        <v>2019</v>
      </c>
      <c r="D344" s="3" t="s">
        <v>17</v>
      </c>
      <c r="E344" s="4" t="s">
        <v>11</v>
      </c>
      <c r="F344" s="4">
        <v>940</v>
      </c>
      <c r="G344" s="4" t="s">
        <v>1</v>
      </c>
      <c r="H344" s="5">
        <v>25.5</v>
      </c>
      <c r="I344" s="7">
        <v>23970</v>
      </c>
      <c r="L344"/>
      <c r="M344"/>
    </row>
    <row r="345" spans="1:13" x14ac:dyDescent="0.3">
      <c r="A345" s="2">
        <v>43792</v>
      </c>
      <c r="B345" s="2" t="str">
        <f t="shared" si="10"/>
        <v>Nov</v>
      </c>
      <c r="C345" s="2" t="str">
        <f t="shared" si="11"/>
        <v>2019</v>
      </c>
      <c r="D345" s="3" t="s">
        <v>17</v>
      </c>
      <c r="E345" s="4" t="s">
        <v>11</v>
      </c>
      <c r="F345" s="4">
        <v>1071</v>
      </c>
      <c r="G345" s="4" t="s">
        <v>1</v>
      </c>
      <c r="H345" s="5">
        <v>27.5</v>
      </c>
      <c r="I345" s="7">
        <v>29452.5</v>
      </c>
      <c r="L345"/>
      <c r="M345"/>
    </row>
    <row r="346" spans="1:13" x14ac:dyDescent="0.3">
      <c r="A346" s="2">
        <v>43794</v>
      </c>
      <c r="B346" s="2" t="str">
        <f t="shared" si="10"/>
        <v>Nov</v>
      </c>
      <c r="C346" s="2" t="str">
        <f t="shared" si="11"/>
        <v>2019</v>
      </c>
      <c r="D346" s="3" t="s">
        <v>17</v>
      </c>
      <c r="E346" s="4" t="s">
        <v>11</v>
      </c>
      <c r="F346" s="4">
        <v>570</v>
      </c>
      <c r="G346" s="4" t="s">
        <v>1</v>
      </c>
      <c r="H346" s="5">
        <v>27.25</v>
      </c>
      <c r="I346" s="7">
        <v>15532.5</v>
      </c>
      <c r="L346"/>
      <c r="M346"/>
    </row>
    <row r="347" spans="1:13" x14ac:dyDescent="0.3">
      <c r="A347" s="2">
        <v>43794</v>
      </c>
      <c r="B347" s="2" t="str">
        <f t="shared" si="10"/>
        <v>Nov</v>
      </c>
      <c r="C347" s="2" t="str">
        <f t="shared" si="11"/>
        <v>2019</v>
      </c>
      <c r="D347" s="3" t="s">
        <v>17</v>
      </c>
      <c r="E347" s="4" t="s">
        <v>11</v>
      </c>
      <c r="F347" s="4">
        <v>529</v>
      </c>
      <c r="G347" s="4" t="s">
        <v>1</v>
      </c>
      <c r="H347" s="5">
        <v>29</v>
      </c>
      <c r="I347" s="7">
        <v>15341</v>
      </c>
      <c r="L347"/>
      <c r="M347"/>
    </row>
    <row r="348" spans="1:13" x14ac:dyDescent="0.3">
      <c r="A348" s="2">
        <v>43794</v>
      </c>
      <c r="B348" s="2" t="str">
        <f t="shared" si="10"/>
        <v>Nov</v>
      </c>
      <c r="C348" s="2" t="str">
        <f t="shared" si="11"/>
        <v>2019</v>
      </c>
      <c r="D348" s="3" t="s">
        <v>17</v>
      </c>
      <c r="E348" s="4" t="s">
        <v>11</v>
      </c>
      <c r="F348" s="4">
        <v>1411</v>
      </c>
      <c r="G348" s="4" t="s">
        <v>1</v>
      </c>
      <c r="H348" s="5">
        <v>25.5</v>
      </c>
      <c r="I348" s="7">
        <v>35980.5</v>
      </c>
      <c r="L348"/>
      <c r="M348"/>
    </row>
    <row r="349" spans="1:13" x14ac:dyDescent="0.3">
      <c r="A349" s="2">
        <v>43794</v>
      </c>
      <c r="B349" s="2" t="str">
        <f t="shared" si="10"/>
        <v>Nov</v>
      </c>
      <c r="C349" s="2" t="str">
        <f t="shared" si="11"/>
        <v>2019</v>
      </c>
      <c r="D349" s="3" t="s">
        <v>17</v>
      </c>
      <c r="E349" s="4" t="s">
        <v>11</v>
      </c>
      <c r="F349" s="4">
        <v>715</v>
      </c>
      <c r="G349" s="4" t="s">
        <v>1</v>
      </c>
      <c r="H349" s="5">
        <v>25.5</v>
      </c>
      <c r="I349" s="7">
        <v>18232.5</v>
      </c>
      <c r="L349"/>
      <c r="M349"/>
    </row>
    <row r="350" spans="1:13" x14ac:dyDescent="0.3">
      <c r="A350" s="2">
        <v>43794</v>
      </c>
      <c r="B350" s="2" t="str">
        <f t="shared" si="10"/>
        <v>Nov</v>
      </c>
      <c r="C350" s="2" t="str">
        <f t="shared" si="11"/>
        <v>2019</v>
      </c>
      <c r="D350" s="3" t="s">
        <v>17</v>
      </c>
      <c r="E350" s="4" t="s">
        <v>11</v>
      </c>
      <c r="F350" s="4">
        <v>763</v>
      </c>
      <c r="G350" s="4" t="s">
        <v>1</v>
      </c>
      <c r="H350" s="5">
        <v>25.5</v>
      </c>
      <c r="I350" s="7">
        <v>19456.5</v>
      </c>
      <c r="L350"/>
      <c r="M350"/>
    </row>
    <row r="351" spans="1:13" x14ac:dyDescent="0.3">
      <c r="A351" s="2">
        <v>43794</v>
      </c>
      <c r="B351" s="2" t="str">
        <f t="shared" si="10"/>
        <v>Nov</v>
      </c>
      <c r="C351" s="2" t="str">
        <f t="shared" si="11"/>
        <v>2019</v>
      </c>
      <c r="D351" s="3" t="s">
        <v>17</v>
      </c>
      <c r="E351" s="4" t="s">
        <v>11</v>
      </c>
      <c r="F351" s="4">
        <v>967</v>
      </c>
      <c r="G351" s="4" t="s">
        <v>1</v>
      </c>
      <c r="H351" s="5">
        <v>27.5</v>
      </c>
      <c r="I351" s="7">
        <v>26592.5</v>
      </c>
      <c r="L351"/>
      <c r="M351"/>
    </row>
    <row r="352" spans="1:13" x14ac:dyDescent="0.3">
      <c r="A352" s="2">
        <v>43796</v>
      </c>
      <c r="B352" s="2" t="str">
        <f t="shared" si="10"/>
        <v>Nov</v>
      </c>
      <c r="C352" s="2" t="str">
        <f t="shared" si="11"/>
        <v>2019</v>
      </c>
      <c r="D352" s="3" t="s">
        <v>17</v>
      </c>
      <c r="E352" s="4" t="s">
        <v>11</v>
      </c>
      <c r="F352" s="4">
        <v>740</v>
      </c>
      <c r="G352" s="4" t="s">
        <v>1</v>
      </c>
      <c r="H352" s="5">
        <v>26</v>
      </c>
      <c r="I352" s="7">
        <v>19240</v>
      </c>
      <c r="L352"/>
      <c r="M352"/>
    </row>
    <row r="353" spans="1:13" x14ac:dyDescent="0.3">
      <c r="A353" s="2">
        <v>43796</v>
      </c>
      <c r="B353" s="2" t="str">
        <f t="shared" si="10"/>
        <v>Nov</v>
      </c>
      <c r="C353" s="2" t="str">
        <f t="shared" si="11"/>
        <v>2019</v>
      </c>
      <c r="D353" s="3" t="s">
        <v>17</v>
      </c>
      <c r="E353" s="4" t="s">
        <v>11</v>
      </c>
      <c r="F353" s="4">
        <v>644</v>
      </c>
      <c r="G353" s="4" t="s">
        <v>1</v>
      </c>
      <c r="H353" s="5">
        <v>26</v>
      </c>
      <c r="I353" s="7">
        <v>16744</v>
      </c>
      <c r="L353"/>
      <c r="M353"/>
    </row>
    <row r="354" spans="1:13" x14ac:dyDescent="0.3">
      <c r="A354" s="2">
        <v>43796</v>
      </c>
      <c r="B354" s="2" t="str">
        <f t="shared" si="10"/>
        <v>Nov</v>
      </c>
      <c r="C354" s="2" t="str">
        <f t="shared" si="11"/>
        <v>2019</v>
      </c>
      <c r="D354" s="3" t="s">
        <v>17</v>
      </c>
      <c r="E354" s="4" t="s">
        <v>11</v>
      </c>
      <c r="F354" s="4">
        <v>2138</v>
      </c>
      <c r="G354" s="4" t="s">
        <v>1</v>
      </c>
      <c r="H354" s="5">
        <v>27.5</v>
      </c>
      <c r="I354" s="7">
        <v>58795</v>
      </c>
      <c r="L354"/>
      <c r="M354"/>
    </row>
    <row r="355" spans="1:13" x14ac:dyDescent="0.3">
      <c r="A355" s="2">
        <v>43797</v>
      </c>
      <c r="B355" s="2" t="str">
        <f t="shared" si="10"/>
        <v>Nov</v>
      </c>
      <c r="C355" s="2" t="str">
        <f t="shared" si="11"/>
        <v>2019</v>
      </c>
      <c r="D355" s="3" t="s">
        <v>17</v>
      </c>
      <c r="E355" s="4" t="s">
        <v>11</v>
      </c>
      <c r="F355" s="4">
        <v>352</v>
      </c>
      <c r="G355" s="4" t="s">
        <v>1</v>
      </c>
      <c r="H355" s="5">
        <v>25</v>
      </c>
      <c r="I355" s="7">
        <v>8800</v>
      </c>
      <c r="L355"/>
      <c r="M355"/>
    </row>
    <row r="356" spans="1:13" x14ac:dyDescent="0.3">
      <c r="A356" s="2">
        <v>43803</v>
      </c>
      <c r="B356" s="2" t="str">
        <f t="shared" si="10"/>
        <v>Dec</v>
      </c>
      <c r="C356" s="2" t="str">
        <f t="shared" si="11"/>
        <v>2019</v>
      </c>
      <c r="D356" s="3" t="s">
        <v>17</v>
      </c>
      <c r="E356" s="4" t="s">
        <v>11</v>
      </c>
      <c r="F356" s="4">
        <v>991</v>
      </c>
      <c r="G356" s="4" t="s">
        <v>1</v>
      </c>
      <c r="H356" s="5">
        <v>21</v>
      </c>
      <c r="I356" s="7">
        <v>20811</v>
      </c>
      <c r="L356"/>
      <c r="M356"/>
    </row>
    <row r="357" spans="1:13" x14ac:dyDescent="0.3">
      <c r="A357" s="2">
        <v>43803</v>
      </c>
      <c r="B357" s="2" t="str">
        <f t="shared" si="10"/>
        <v>Dec</v>
      </c>
      <c r="C357" s="2" t="str">
        <f t="shared" si="11"/>
        <v>2019</v>
      </c>
      <c r="D357" s="3" t="s">
        <v>17</v>
      </c>
      <c r="E357" s="4" t="s">
        <v>11</v>
      </c>
      <c r="F357" s="4">
        <v>964</v>
      </c>
      <c r="G357" s="4" t="s">
        <v>1</v>
      </c>
      <c r="H357" s="5">
        <v>21</v>
      </c>
      <c r="I357" s="7">
        <v>20244</v>
      </c>
      <c r="L357"/>
      <c r="M357"/>
    </row>
    <row r="358" spans="1:13" x14ac:dyDescent="0.3">
      <c r="A358" s="2">
        <v>43803</v>
      </c>
      <c r="B358" s="2" t="str">
        <f t="shared" si="10"/>
        <v>Dec</v>
      </c>
      <c r="C358" s="2" t="str">
        <f t="shared" si="11"/>
        <v>2019</v>
      </c>
      <c r="D358" s="3" t="s">
        <v>17</v>
      </c>
      <c r="E358" s="4" t="s">
        <v>11</v>
      </c>
      <c r="F358" s="4">
        <v>525</v>
      </c>
      <c r="G358" s="4" t="s">
        <v>1</v>
      </c>
      <c r="H358" s="5">
        <v>25.5</v>
      </c>
      <c r="I358" s="7">
        <v>13387.5</v>
      </c>
      <c r="L358"/>
      <c r="M358"/>
    </row>
    <row r="359" spans="1:13" x14ac:dyDescent="0.3">
      <c r="A359" s="2">
        <v>43804</v>
      </c>
      <c r="B359" s="2" t="str">
        <f t="shared" si="10"/>
        <v>Dec</v>
      </c>
      <c r="C359" s="2" t="str">
        <f t="shared" si="11"/>
        <v>2019</v>
      </c>
      <c r="D359" s="3" t="s">
        <v>17</v>
      </c>
      <c r="E359" s="4" t="s">
        <v>11</v>
      </c>
      <c r="F359" s="4">
        <v>505</v>
      </c>
      <c r="G359" s="4" t="s">
        <v>1</v>
      </c>
      <c r="H359" s="5">
        <v>25.5</v>
      </c>
      <c r="I359" s="7">
        <v>12877.5</v>
      </c>
      <c r="L359"/>
      <c r="M359"/>
    </row>
    <row r="360" spans="1:13" x14ac:dyDescent="0.3">
      <c r="A360" s="2">
        <v>43804</v>
      </c>
      <c r="B360" s="2" t="str">
        <f t="shared" si="10"/>
        <v>Dec</v>
      </c>
      <c r="C360" s="2" t="str">
        <f t="shared" si="11"/>
        <v>2019</v>
      </c>
      <c r="D360" s="3" t="s">
        <v>17</v>
      </c>
      <c r="E360" s="4" t="s">
        <v>11</v>
      </c>
      <c r="F360" s="4">
        <v>892</v>
      </c>
      <c r="G360" s="4" t="s">
        <v>1</v>
      </c>
      <c r="H360" s="5">
        <v>21</v>
      </c>
      <c r="I360" s="7">
        <v>18732</v>
      </c>
      <c r="L360"/>
      <c r="M360"/>
    </row>
    <row r="361" spans="1:13" x14ac:dyDescent="0.3">
      <c r="A361" s="2">
        <v>43808</v>
      </c>
      <c r="B361" s="2" t="str">
        <f t="shared" si="10"/>
        <v>Dec</v>
      </c>
      <c r="C361" s="2" t="str">
        <f t="shared" si="11"/>
        <v>2019</v>
      </c>
      <c r="D361" s="3" t="s">
        <v>17</v>
      </c>
      <c r="E361" s="4" t="s">
        <v>11</v>
      </c>
      <c r="F361" s="4">
        <v>731</v>
      </c>
      <c r="G361" s="4" t="s">
        <v>1</v>
      </c>
      <c r="H361" s="5">
        <v>20.75</v>
      </c>
      <c r="I361" s="7">
        <v>15168.25</v>
      </c>
      <c r="L361"/>
      <c r="M361"/>
    </row>
    <row r="362" spans="1:13" x14ac:dyDescent="0.3">
      <c r="A362" s="2">
        <v>43808</v>
      </c>
      <c r="B362" s="2" t="str">
        <f t="shared" si="10"/>
        <v>Dec</v>
      </c>
      <c r="C362" s="2" t="str">
        <f t="shared" si="11"/>
        <v>2019</v>
      </c>
      <c r="D362" s="3" t="s">
        <v>17</v>
      </c>
      <c r="E362" s="4" t="s">
        <v>11</v>
      </c>
      <c r="F362" s="4">
        <v>481</v>
      </c>
      <c r="G362" s="4" t="s">
        <v>1</v>
      </c>
      <c r="H362" s="5">
        <v>20.75</v>
      </c>
      <c r="I362" s="7">
        <v>9980.75</v>
      </c>
      <c r="L362"/>
      <c r="M362"/>
    </row>
    <row r="363" spans="1:13" x14ac:dyDescent="0.3">
      <c r="A363" s="2">
        <v>43808</v>
      </c>
      <c r="B363" s="2" t="str">
        <f t="shared" si="10"/>
        <v>Dec</v>
      </c>
      <c r="C363" s="2" t="str">
        <f t="shared" si="11"/>
        <v>2019</v>
      </c>
      <c r="D363" s="3" t="s">
        <v>17</v>
      </c>
      <c r="E363" s="4" t="s">
        <v>11</v>
      </c>
      <c r="F363" s="4">
        <v>686</v>
      </c>
      <c r="G363" s="4" t="s">
        <v>1</v>
      </c>
      <c r="H363" s="5">
        <v>22</v>
      </c>
      <c r="I363" s="7">
        <v>15092</v>
      </c>
      <c r="L363"/>
      <c r="M363"/>
    </row>
    <row r="364" spans="1:13" x14ac:dyDescent="0.3">
      <c r="A364" s="2">
        <v>43809</v>
      </c>
      <c r="B364" s="2" t="str">
        <f t="shared" si="10"/>
        <v>Dec</v>
      </c>
      <c r="C364" s="2" t="str">
        <f t="shared" si="11"/>
        <v>2019</v>
      </c>
      <c r="D364" s="3" t="s">
        <v>17</v>
      </c>
      <c r="E364" s="4" t="s">
        <v>11</v>
      </c>
      <c r="F364" s="4">
        <v>896</v>
      </c>
      <c r="G364" s="4" t="s">
        <v>1</v>
      </c>
      <c r="H364" s="5">
        <v>21</v>
      </c>
      <c r="I364" s="7">
        <v>18816</v>
      </c>
      <c r="L364"/>
      <c r="M364"/>
    </row>
    <row r="365" spans="1:13" x14ac:dyDescent="0.3">
      <c r="A365" s="2">
        <v>43809</v>
      </c>
      <c r="B365" s="2" t="str">
        <f t="shared" si="10"/>
        <v>Dec</v>
      </c>
      <c r="C365" s="2" t="str">
        <f t="shared" si="11"/>
        <v>2019</v>
      </c>
      <c r="D365" s="3" t="s">
        <v>17</v>
      </c>
      <c r="E365" s="4" t="s">
        <v>11</v>
      </c>
      <c r="F365" s="4">
        <v>692</v>
      </c>
      <c r="G365" s="4" t="s">
        <v>1</v>
      </c>
      <c r="H365" s="5">
        <v>21</v>
      </c>
      <c r="I365" s="7">
        <v>14532</v>
      </c>
      <c r="L365"/>
      <c r="M365"/>
    </row>
    <row r="366" spans="1:13" x14ac:dyDescent="0.3">
      <c r="A366" s="2">
        <v>43809</v>
      </c>
      <c r="B366" s="2" t="str">
        <f t="shared" si="10"/>
        <v>Dec</v>
      </c>
      <c r="C366" s="2" t="str">
        <f t="shared" si="11"/>
        <v>2019</v>
      </c>
      <c r="D366" s="3" t="s">
        <v>17</v>
      </c>
      <c r="E366" s="4" t="s">
        <v>11</v>
      </c>
      <c r="F366" s="4">
        <v>1091</v>
      </c>
      <c r="G366" s="4" t="s">
        <v>1</v>
      </c>
      <c r="H366" s="5">
        <v>21</v>
      </c>
      <c r="I366" s="7">
        <v>22911</v>
      </c>
      <c r="L366"/>
      <c r="M366"/>
    </row>
    <row r="367" spans="1:13" x14ac:dyDescent="0.3">
      <c r="A367" s="2">
        <v>43810</v>
      </c>
      <c r="B367" s="2" t="str">
        <f t="shared" si="10"/>
        <v>Dec</v>
      </c>
      <c r="C367" s="2" t="str">
        <f t="shared" si="11"/>
        <v>2019</v>
      </c>
      <c r="D367" s="3" t="s">
        <v>17</v>
      </c>
      <c r="E367" s="4" t="s">
        <v>11</v>
      </c>
      <c r="F367" s="4">
        <v>679</v>
      </c>
      <c r="G367" s="4" t="s">
        <v>1</v>
      </c>
      <c r="H367" s="5">
        <v>29.5</v>
      </c>
      <c r="I367" s="7">
        <v>20030.5</v>
      </c>
      <c r="L367"/>
      <c r="M367"/>
    </row>
    <row r="368" spans="1:13" x14ac:dyDescent="0.3">
      <c r="A368" s="2">
        <v>43810</v>
      </c>
      <c r="B368" s="2" t="str">
        <f t="shared" si="10"/>
        <v>Dec</v>
      </c>
      <c r="C368" s="2" t="str">
        <f t="shared" si="11"/>
        <v>2019</v>
      </c>
      <c r="D368" s="3" t="s">
        <v>17</v>
      </c>
      <c r="E368" s="4" t="s">
        <v>11</v>
      </c>
      <c r="F368" s="4">
        <v>343</v>
      </c>
      <c r="G368" s="4" t="s">
        <v>1</v>
      </c>
      <c r="H368" s="5">
        <v>25.5</v>
      </c>
      <c r="I368" s="7">
        <v>8746.5</v>
      </c>
      <c r="L368"/>
      <c r="M368"/>
    </row>
    <row r="369" spans="1:13" x14ac:dyDescent="0.3">
      <c r="A369" s="2">
        <v>43812</v>
      </c>
      <c r="B369" s="2" t="str">
        <f t="shared" si="10"/>
        <v>Dec</v>
      </c>
      <c r="C369" s="2" t="str">
        <f t="shared" si="11"/>
        <v>2019</v>
      </c>
      <c r="D369" s="3" t="s">
        <v>17</v>
      </c>
      <c r="E369" s="4" t="s">
        <v>11</v>
      </c>
      <c r="F369" s="4">
        <v>1153</v>
      </c>
      <c r="G369" s="4" t="s">
        <v>1</v>
      </c>
      <c r="H369" s="5">
        <v>21</v>
      </c>
      <c r="I369" s="7">
        <v>24213</v>
      </c>
      <c r="L369"/>
      <c r="M369"/>
    </row>
    <row r="370" spans="1:13" x14ac:dyDescent="0.3">
      <c r="A370" s="2">
        <v>43813</v>
      </c>
      <c r="B370" s="2" t="str">
        <f t="shared" si="10"/>
        <v>Dec</v>
      </c>
      <c r="C370" s="2" t="str">
        <f t="shared" si="11"/>
        <v>2019</v>
      </c>
      <c r="D370" s="3" t="s">
        <v>17</v>
      </c>
      <c r="E370" s="4" t="s">
        <v>11</v>
      </c>
      <c r="F370" s="4">
        <v>996</v>
      </c>
      <c r="G370" s="4" t="s">
        <v>1</v>
      </c>
      <c r="H370" s="5">
        <v>20.5</v>
      </c>
      <c r="I370" s="7">
        <v>20418</v>
      </c>
      <c r="L370"/>
      <c r="M370"/>
    </row>
    <row r="371" spans="1:13" x14ac:dyDescent="0.3">
      <c r="A371" s="2">
        <v>43813</v>
      </c>
      <c r="B371" s="2" t="str">
        <f t="shared" si="10"/>
        <v>Dec</v>
      </c>
      <c r="C371" s="2" t="str">
        <f t="shared" si="11"/>
        <v>2019</v>
      </c>
      <c r="D371" s="3" t="s">
        <v>17</v>
      </c>
      <c r="E371" s="4" t="s">
        <v>11</v>
      </c>
      <c r="F371" s="4">
        <v>940</v>
      </c>
      <c r="G371" s="4" t="s">
        <v>1</v>
      </c>
      <c r="H371" s="5">
        <v>20.5</v>
      </c>
      <c r="I371" s="7">
        <v>19270</v>
      </c>
      <c r="L371"/>
      <c r="M371"/>
    </row>
    <row r="372" spans="1:13" x14ac:dyDescent="0.3">
      <c r="A372" s="2">
        <v>43813</v>
      </c>
      <c r="B372" s="2" t="str">
        <f t="shared" si="10"/>
        <v>Dec</v>
      </c>
      <c r="C372" s="2" t="str">
        <f t="shared" si="11"/>
        <v>2019</v>
      </c>
      <c r="D372" s="3" t="s">
        <v>17</v>
      </c>
      <c r="E372" s="4" t="s">
        <v>11</v>
      </c>
      <c r="F372" s="4">
        <v>1003</v>
      </c>
      <c r="G372" s="4" t="s">
        <v>1</v>
      </c>
      <c r="H372" s="5">
        <v>21</v>
      </c>
      <c r="I372" s="7">
        <v>21063</v>
      </c>
      <c r="L372"/>
      <c r="M372"/>
    </row>
    <row r="373" spans="1:13" x14ac:dyDescent="0.3">
      <c r="A373" s="2">
        <v>43813</v>
      </c>
      <c r="B373" s="2" t="str">
        <f t="shared" si="10"/>
        <v>Dec</v>
      </c>
      <c r="C373" s="2" t="str">
        <f t="shared" si="11"/>
        <v>2019</v>
      </c>
      <c r="D373" s="3" t="s">
        <v>17</v>
      </c>
      <c r="E373" s="4" t="s">
        <v>11</v>
      </c>
      <c r="F373" s="4">
        <v>554</v>
      </c>
      <c r="G373" s="4" t="s">
        <v>1</v>
      </c>
      <c r="H373" s="5">
        <v>28</v>
      </c>
      <c r="I373" s="7">
        <v>15512</v>
      </c>
      <c r="L373"/>
      <c r="M373"/>
    </row>
    <row r="374" spans="1:13" x14ac:dyDescent="0.3">
      <c r="A374" s="2">
        <v>43813</v>
      </c>
      <c r="B374" s="2" t="str">
        <f t="shared" si="10"/>
        <v>Dec</v>
      </c>
      <c r="C374" s="2" t="str">
        <f t="shared" si="11"/>
        <v>2019</v>
      </c>
      <c r="D374" s="3" t="s">
        <v>17</v>
      </c>
      <c r="E374" s="4" t="s">
        <v>11</v>
      </c>
      <c r="F374" s="4">
        <v>1104</v>
      </c>
      <c r="G374" s="4" t="s">
        <v>1</v>
      </c>
      <c r="H374" s="5">
        <v>20.5</v>
      </c>
      <c r="I374" s="7">
        <v>22632</v>
      </c>
      <c r="L374"/>
      <c r="M374"/>
    </row>
    <row r="375" spans="1:13" x14ac:dyDescent="0.3">
      <c r="A375" s="2">
        <v>43815</v>
      </c>
      <c r="B375" s="2" t="str">
        <f t="shared" si="10"/>
        <v>Dec</v>
      </c>
      <c r="C375" s="2" t="str">
        <f t="shared" si="11"/>
        <v>2019</v>
      </c>
      <c r="D375" s="3" t="s">
        <v>17</v>
      </c>
      <c r="E375" s="4" t="s">
        <v>11</v>
      </c>
      <c r="F375" s="4">
        <v>1452</v>
      </c>
      <c r="G375" s="4" t="s">
        <v>1</v>
      </c>
      <c r="H375" s="5">
        <v>29</v>
      </c>
      <c r="I375" s="7">
        <v>42108</v>
      </c>
      <c r="L375"/>
      <c r="M375"/>
    </row>
    <row r="376" spans="1:13" x14ac:dyDescent="0.3">
      <c r="A376" s="2">
        <v>43815</v>
      </c>
      <c r="B376" s="2" t="str">
        <f t="shared" si="10"/>
        <v>Dec</v>
      </c>
      <c r="C376" s="2" t="str">
        <f t="shared" si="11"/>
        <v>2019</v>
      </c>
      <c r="D376" s="3" t="s">
        <v>17</v>
      </c>
      <c r="E376" s="4" t="s">
        <v>11</v>
      </c>
      <c r="F376" s="4">
        <v>2020</v>
      </c>
      <c r="G376" s="4" t="s">
        <v>1</v>
      </c>
      <c r="H376" s="5">
        <v>29</v>
      </c>
      <c r="I376" s="7">
        <v>58580</v>
      </c>
      <c r="L376"/>
      <c r="M376"/>
    </row>
    <row r="377" spans="1:13" x14ac:dyDescent="0.3">
      <c r="A377" s="2">
        <v>43815</v>
      </c>
      <c r="B377" s="2" t="str">
        <f t="shared" si="10"/>
        <v>Dec</v>
      </c>
      <c r="C377" s="2" t="str">
        <f t="shared" si="11"/>
        <v>2019</v>
      </c>
      <c r="D377" s="3" t="s">
        <v>17</v>
      </c>
      <c r="E377" s="4" t="s">
        <v>11</v>
      </c>
      <c r="F377" s="4">
        <v>1049</v>
      </c>
      <c r="G377" s="4" t="s">
        <v>1</v>
      </c>
      <c r="H377" s="5">
        <v>30.5</v>
      </c>
      <c r="I377" s="7">
        <v>31994.5</v>
      </c>
      <c r="L377"/>
      <c r="M377"/>
    </row>
    <row r="378" spans="1:13" x14ac:dyDescent="0.3">
      <c r="A378" s="2">
        <v>43817</v>
      </c>
      <c r="B378" s="2" t="str">
        <f t="shared" si="10"/>
        <v>Dec</v>
      </c>
      <c r="C378" s="2" t="str">
        <f t="shared" si="11"/>
        <v>2019</v>
      </c>
      <c r="D378" s="3" t="s">
        <v>17</v>
      </c>
      <c r="E378" s="4" t="s">
        <v>11</v>
      </c>
      <c r="F378" s="4">
        <v>589</v>
      </c>
      <c r="G378" s="4" t="s">
        <v>1</v>
      </c>
      <c r="H378" s="5">
        <v>25.5</v>
      </c>
      <c r="I378" s="7">
        <v>15019.5</v>
      </c>
      <c r="L378"/>
      <c r="M378"/>
    </row>
    <row r="379" spans="1:13" x14ac:dyDescent="0.3">
      <c r="A379" s="2">
        <v>43817</v>
      </c>
      <c r="B379" s="2" t="str">
        <f t="shared" si="10"/>
        <v>Dec</v>
      </c>
      <c r="C379" s="2" t="str">
        <f t="shared" si="11"/>
        <v>2019</v>
      </c>
      <c r="D379" s="3" t="s">
        <v>17</v>
      </c>
      <c r="E379" s="4" t="s">
        <v>11</v>
      </c>
      <c r="F379" s="4">
        <v>1631</v>
      </c>
      <c r="G379" s="4" t="s">
        <v>1</v>
      </c>
      <c r="H379" s="5">
        <v>21</v>
      </c>
      <c r="I379" s="7">
        <v>34251</v>
      </c>
      <c r="L379"/>
      <c r="M379"/>
    </row>
    <row r="380" spans="1:13" x14ac:dyDescent="0.3">
      <c r="A380" s="2">
        <v>43817</v>
      </c>
      <c r="B380" s="2" t="str">
        <f t="shared" si="10"/>
        <v>Dec</v>
      </c>
      <c r="C380" s="2" t="str">
        <f t="shared" si="11"/>
        <v>2019</v>
      </c>
      <c r="D380" s="3" t="s">
        <v>17</v>
      </c>
      <c r="E380" s="4" t="s">
        <v>11</v>
      </c>
      <c r="F380" s="4">
        <v>644</v>
      </c>
      <c r="G380" s="4" t="s">
        <v>1</v>
      </c>
      <c r="H380" s="5">
        <v>21</v>
      </c>
      <c r="I380" s="7">
        <v>13524</v>
      </c>
      <c r="L380"/>
      <c r="M380"/>
    </row>
    <row r="381" spans="1:13" x14ac:dyDescent="0.3">
      <c r="A381" s="2">
        <v>43817</v>
      </c>
      <c r="B381" s="2" t="str">
        <f t="shared" si="10"/>
        <v>Dec</v>
      </c>
      <c r="C381" s="2" t="str">
        <f t="shared" si="11"/>
        <v>2019</v>
      </c>
      <c r="D381" s="3" t="s">
        <v>17</v>
      </c>
      <c r="E381" s="4" t="s">
        <v>11</v>
      </c>
      <c r="F381" s="4">
        <v>740</v>
      </c>
      <c r="G381" s="4" t="s">
        <v>1</v>
      </c>
      <c r="H381" s="5">
        <v>21</v>
      </c>
      <c r="I381" s="7">
        <v>15540</v>
      </c>
      <c r="L381"/>
      <c r="M381"/>
    </row>
    <row r="382" spans="1:13" x14ac:dyDescent="0.3">
      <c r="A382" s="2">
        <v>43817</v>
      </c>
      <c r="B382" s="2" t="str">
        <f t="shared" si="10"/>
        <v>Dec</v>
      </c>
      <c r="C382" s="2" t="str">
        <f t="shared" si="11"/>
        <v>2019</v>
      </c>
      <c r="D382" s="3" t="s">
        <v>17</v>
      </c>
      <c r="E382" s="4" t="s">
        <v>11</v>
      </c>
      <c r="F382" s="4">
        <v>655</v>
      </c>
      <c r="G382" s="4" t="s">
        <v>1</v>
      </c>
      <c r="H382" s="5">
        <v>22.5</v>
      </c>
      <c r="I382" s="7">
        <v>14737.5</v>
      </c>
      <c r="L382"/>
      <c r="M382"/>
    </row>
    <row r="383" spans="1:13" x14ac:dyDescent="0.3">
      <c r="A383" s="2">
        <v>43819</v>
      </c>
      <c r="B383" s="2" t="str">
        <f t="shared" si="10"/>
        <v>Dec</v>
      </c>
      <c r="C383" s="2" t="str">
        <f t="shared" si="11"/>
        <v>2019</v>
      </c>
      <c r="D383" s="3" t="s">
        <v>17</v>
      </c>
      <c r="E383" s="4" t="s">
        <v>11</v>
      </c>
      <c r="F383" s="4">
        <v>958</v>
      </c>
      <c r="G383" s="4" t="s">
        <v>1</v>
      </c>
      <c r="H383" s="5">
        <v>21</v>
      </c>
      <c r="I383" s="7">
        <v>20118</v>
      </c>
      <c r="L383"/>
      <c r="M383"/>
    </row>
    <row r="384" spans="1:13" x14ac:dyDescent="0.3">
      <c r="A384" s="2">
        <v>43819</v>
      </c>
      <c r="B384" s="2" t="str">
        <f t="shared" si="10"/>
        <v>Dec</v>
      </c>
      <c r="C384" s="2" t="str">
        <f t="shared" si="11"/>
        <v>2019</v>
      </c>
      <c r="D384" s="3" t="s">
        <v>17</v>
      </c>
      <c r="E384" s="4" t="s">
        <v>11</v>
      </c>
      <c r="F384" s="4">
        <v>1124</v>
      </c>
      <c r="G384" s="4" t="s">
        <v>1</v>
      </c>
      <c r="H384" s="5">
        <v>20.5</v>
      </c>
      <c r="I384" s="7">
        <v>23042</v>
      </c>
      <c r="L384"/>
      <c r="M384"/>
    </row>
    <row r="385" spans="1:13" x14ac:dyDescent="0.3">
      <c r="A385" s="2">
        <v>43819</v>
      </c>
      <c r="B385" s="2" t="str">
        <f t="shared" si="10"/>
        <v>Dec</v>
      </c>
      <c r="C385" s="2" t="str">
        <f t="shared" si="11"/>
        <v>2019</v>
      </c>
      <c r="D385" s="3" t="s">
        <v>17</v>
      </c>
      <c r="E385" s="4" t="s">
        <v>11</v>
      </c>
      <c r="F385" s="4">
        <v>469</v>
      </c>
      <c r="G385" s="4" t="s">
        <v>1</v>
      </c>
      <c r="H385" s="5">
        <v>21</v>
      </c>
      <c r="I385" s="7">
        <v>9849</v>
      </c>
      <c r="L385"/>
      <c r="M385"/>
    </row>
    <row r="386" spans="1:13" x14ac:dyDescent="0.3">
      <c r="A386" s="2">
        <v>43820</v>
      </c>
      <c r="B386" s="2" t="str">
        <f t="shared" ref="B386:B449" si="12">TEXT(A386,"mmm")</f>
        <v>Dec</v>
      </c>
      <c r="C386" s="2" t="str">
        <f t="shared" ref="C386:C449" si="13">TEXT(A386,"yyyy")</f>
        <v>2019</v>
      </c>
      <c r="D386" s="3" t="s">
        <v>17</v>
      </c>
      <c r="E386" s="4" t="s">
        <v>11</v>
      </c>
      <c r="F386" s="4">
        <v>1411</v>
      </c>
      <c r="G386" s="4" t="s">
        <v>1</v>
      </c>
      <c r="H386" s="5">
        <v>22.5</v>
      </c>
      <c r="I386" s="7">
        <v>31747.5</v>
      </c>
      <c r="L386"/>
      <c r="M386"/>
    </row>
    <row r="387" spans="1:13" x14ac:dyDescent="0.3">
      <c r="A387" s="2">
        <v>43830</v>
      </c>
      <c r="B387" s="2" t="str">
        <f t="shared" si="12"/>
        <v>Dec</v>
      </c>
      <c r="C387" s="2" t="str">
        <f t="shared" si="13"/>
        <v>2019</v>
      </c>
      <c r="D387" s="3" t="s">
        <v>17</v>
      </c>
      <c r="E387" s="4" t="s">
        <v>11</v>
      </c>
      <c r="F387" s="4">
        <v>879</v>
      </c>
      <c r="G387" s="4" t="s">
        <v>1</v>
      </c>
      <c r="H387" s="5">
        <v>21</v>
      </c>
      <c r="I387" s="7">
        <v>18459</v>
      </c>
      <c r="L387"/>
      <c r="M387"/>
    </row>
    <row r="388" spans="1:13" x14ac:dyDescent="0.3">
      <c r="A388" s="2">
        <v>43830</v>
      </c>
      <c r="B388" s="2" t="str">
        <f t="shared" si="12"/>
        <v>Dec</v>
      </c>
      <c r="C388" s="2" t="str">
        <f t="shared" si="13"/>
        <v>2019</v>
      </c>
      <c r="D388" s="3" t="s">
        <v>17</v>
      </c>
      <c r="E388" s="4" t="s">
        <v>11</v>
      </c>
      <c r="F388" s="4">
        <v>1071</v>
      </c>
      <c r="G388" s="4" t="s">
        <v>1</v>
      </c>
      <c r="H388" s="5">
        <v>21</v>
      </c>
      <c r="I388" s="7">
        <v>22491</v>
      </c>
      <c r="L388"/>
      <c r="M388"/>
    </row>
    <row r="389" spans="1:13" x14ac:dyDescent="0.3">
      <c r="A389" s="2">
        <v>43833</v>
      </c>
      <c r="B389" s="2" t="str">
        <f t="shared" si="12"/>
        <v>Jan</v>
      </c>
      <c r="C389" s="2" t="str">
        <f t="shared" si="13"/>
        <v>2020</v>
      </c>
      <c r="D389" s="3" t="s">
        <v>17</v>
      </c>
      <c r="E389" s="4" t="s">
        <v>11</v>
      </c>
      <c r="F389" s="4">
        <v>1146</v>
      </c>
      <c r="G389" s="4" t="s">
        <v>1</v>
      </c>
      <c r="H389" s="5">
        <v>25.5</v>
      </c>
      <c r="I389" s="7">
        <v>29223</v>
      </c>
      <c r="L389"/>
      <c r="M389"/>
    </row>
    <row r="390" spans="1:13" x14ac:dyDescent="0.3">
      <c r="A390" s="2">
        <v>43838</v>
      </c>
      <c r="B390" s="2" t="str">
        <f t="shared" si="12"/>
        <v>Jan</v>
      </c>
      <c r="C390" s="2" t="str">
        <f t="shared" si="13"/>
        <v>2020</v>
      </c>
      <c r="D390" s="3" t="s">
        <v>17</v>
      </c>
      <c r="E390" s="4" t="s">
        <v>11</v>
      </c>
      <c r="F390" s="4">
        <v>1794</v>
      </c>
      <c r="G390" s="4" t="s">
        <v>1</v>
      </c>
      <c r="H390" s="5">
        <v>20.5</v>
      </c>
      <c r="I390" s="7">
        <v>36777</v>
      </c>
      <c r="L390"/>
      <c r="M390"/>
    </row>
    <row r="391" spans="1:13" x14ac:dyDescent="0.3">
      <c r="A391" s="2">
        <v>43847</v>
      </c>
      <c r="B391" s="2" t="str">
        <f t="shared" si="12"/>
        <v>Jan</v>
      </c>
      <c r="C391" s="2" t="str">
        <f t="shared" si="13"/>
        <v>2020</v>
      </c>
      <c r="D391" s="3" t="s">
        <v>17</v>
      </c>
      <c r="E391" s="4" t="s">
        <v>11</v>
      </c>
      <c r="F391" s="4">
        <v>1158</v>
      </c>
      <c r="G391" s="4" t="s">
        <v>1</v>
      </c>
      <c r="H391" s="5">
        <v>20.5</v>
      </c>
      <c r="I391" s="7">
        <v>23739</v>
      </c>
      <c r="L391"/>
      <c r="M391"/>
    </row>
    <row r="392" spans="1:13" x14ac:dyDescent="0.3">
      <c r="A392" s="2">
        <v>43855</v>
      </c>
      <c r="B392" s="2" t="str">
        <f t="shared" si="12"/>
        <v>Jan</v>
      </c>
      <c r="C392" s="2" t="str">
        <f t="shared" si="13"/>
        <v>2020</v>
      </c>
      <c r="D392" s="3" t="s">
        <v>17</v>
      </c>
      <c r="E392" s="4" t="s">
        <v>11</v>
      </c>
      <c r="F392" s="4">
        <v>1739</v>
      </c>
      <c r="G392" s="4" t="s">
        <v>1</v>
      </c>
      <c r="H392" s="5">
        <v>22.5</v>
      </c>
      <c r="I392" s="7">
        <v>39127.5</v>
      </c>
      <c r="L392"/>
      <c r="M392"/>
    </row>
    <row r="393" spans="1:13" x14ac:dyDescent="0.3">
      <c r="A393" s="2">
        <v>43862</v>
      </c>
      <c r="B393" s="2" t="str">
        <f t="shared" si="12"/>
        <v>Feb</v>
      </c>
      <c r="C393" s="2" t="str">
        <f t="shared" si="13"/>
        <v>2020</v>
      </c>
      <c r="D393" s="3" t="s">
        <v>17</v>
      </c>
      <c r="E393" s="4" t="s">
        <v>11</v>
      </c>
      <c r="F393" s="4">
        <v>526</v>
      </c>
      <c r="G393" s="4" t="s">
        <v>1</v>
      </c>
      <c r="H393" s="5">
        <v>23</v>
      </c>
      <c r="I393" s="7">
        <v>12098</v>
      </c>
      <c r="L393"/>
      <c r="M393"/>
    </row>
    <row r="394" spans="1:13" x14ac:dyDescent="0.3">
      <c r="A394" s="2">
        <v>43862</v>
      </c>
      <c r="B394" s="2" t="str">
        <f t="shared" si="12"/>
        <v>Feb</v>
      </c>
      <c r="C394" s="2" t="str">
        <f t="shared" si="13"/>
        <v>2020</v>
      </c>
      <c r="D394" s="3" t="s">
        <v>17</v>
      </c>
      <c r="E394" s="4" t="s">
        <v>11</v>
      </c>
      <c r="F394" s="4">
        <v>601</v>
      </c>
      <c r="G394" s="4" t="s">
        <v>1</v>
      </c>
      <c r="H394" s="5">
        <v>24</v>
      </c>
      <c r="I394" s="7">
        <v>14424</v>
      </c>
      <c r="L394"/>
      <c r="M394"/>
    </row>
    <row r="395" spans="1:13" x14ac:dyDescent="0.3">
      <c r="A395" s="2">
        <v>43862</v>
      </c>
      <c r="B395" s="2" t="str">
        <f t="shared" si="12"/>
        <v>Feb</v>
      </c>
      <c r="C395" s="2" t="str">
        <f t="shared" si="13"/>
        <v>2020</v>
      </c>
      <c r="D395" s="3" t="s">
        <v>17</v>
      </c>
      <c r="E395" s="4" t="s">
        <v>11</v>
      </c>
      <c r="F395" s="4">
        <v>1206</v>
      </c>
      <c r="G395" s="4" t="s">
        <v>1</v>
      </c>
      <c r="H395" s="5">
        <v>23</v>
      </c>
      <c r="I395" s="7">
        <v>27738</v>
      </c>
      <c r="L395"/>
      <c r="M395"/>
    </row>
    <row r="396" spans="1:13" x14ac:dyDescent="0.3">
      <c r="A396" s="2">
        <v>43864</v>
      </c>
      <c r="B396" s="2" t="str">
        <f t="shared" si="12"/>
        <v>Feb</v>
      </c>
      <c r="C396" s="2" t="str">
        <f t="shared" si="13"/>
        <v>2020</v>
      </c>
      <c r="D396" s="3" t="s">
        <v>17</v>
      </c>
      <c r="E396" s="4" t="s">
        <v>11</v>
      </c>
      <c r="F396" s="4">
        <v>1111</v>
      </c>
      <c r="G396" s="4" t="s">
        <v>1</v>
      </c>
      <c r="H396" s="5">
        <v>23</v>
      </c>
      <c r="I396" s="7">
        <v>25553</v>
      </c>
      <c r="L396"/>
      <c r="M396"/>
    </row>
    <row r="397" spans="1:13" x14ac:dyDescent="0.3">
      <c r="A397" s="2">
        <v>43864</v>
      </c>
      <c r="B397" s="2" t="str">
        <f t="shared" si="12"/>
        <v>Feb</v>
      </c>
      <c r="C397" s="2" t="str">
        <f t="shared" si="13"/>
        <v>2020</v>
      </c>
      <c r="D397" s="3" t="s">
        <v>17</v>
      </c>
      <c r="E397" s="4" t="s">
        <v>11</v>
      </c>
      <c r="F397" s="4">
        <v>915</v>
      </c>
      <c r="G397" s="4" t="s">
        <v>1</v>
      </c>
      <c r="H397" s="5">
        <v>23</v>
      </c>
      <c r="I397" s="7">
        <v>21045</v>
      </c>
      <c r="L397"/>
      <c r="M397"/>
    </row>
    <row r="398" spans="1:13" x14ac:dyDescent="0.3">
      <c r="A398" s="2">
        <v>43864</v>
      </c>
      <c r="B398" s="2" t="str">
        <f t="shared" si="12"/>
        <v>Feb</v>
      </c>
      <c r="C398" s="2" t="str">
        <f t="shared" si="13"/>
        <v>2020</v>
      </c>
      <c r="D398" s="3" t="s">
        <v>17</v>
      </c>
      <c r="E398" s="4" t="s">
        <v>11</v>
      </c>
      <c r="F398" s="4">
        <v>559</v>
      </c>
      <c r="G398" s="4" t="s">
        <v>1</v>
      </c>
      <c r="H398" s="5">
        <v>23</v>
      </c>
      <c r="I398" s="7">
        <v>12857</v>
      </c>
      <c r="L398"/>
      <c r="M398"/>
    </row>
    <row r="399" spans="1:13" x14ac:dyDescent="0.3">
      <c r="A399" s="2">
        <v>43865</v>
      </c>
      <c r="B399" s="2" t="str">
        <f t="shared" si="12"/>
        <v>Feb</v>
      </c>
      <c r="C399" s="2" t="str">
        <f t="shared" si="13"/>
        <v>2020</v>
      </c>
      <c r="D399" s="3" t="s">
        <v>17</v>
      </c>
      <c r="E399" s="4" t="s">
        <v>11</v>
      </c>
      <c r="F399" s="4">
        <v>1160</v>
      </c>
      <c r="G399" s="4" t="s">
        <v>1</v>
      </c>
      <c r="H399" s="5">
        <v>22</v>
      </c>
      <c r="I399" s="7">
        <v>25520</v>
      </c>
      <c r="L399"/>
      <c r="M399"/>
    </row>
    <row r="400" spans="1:13" x14ac:dyDescent="0.3">
      <c r="A400" s="2">
        <v>43876</v>
      </c>
      <c r="B400" s="2" t="str">
        <f t="shared" si="12"/>
        <v>Feb</v>
      </c>
      <c r="C400" s="2" t="str">
        <f t="shared" si="13"/>
        <v>2020</v>
      </c>
      <c r="D400" s="3" t="s">
        <v>17</v>
      </c>
      <c r="E400" s="4" t="s">
        <v>11</v>
      </c>
      <c r="F400" s="4">
        <v>932</v>
      </c>
      <c r="G400" s="4" t="s">
        <v>1</v>
      </c>
      <c r="H400" s="5">
        <v>22</v>
      </c>
      <c r="I400" s="7">
        <v>20504</v>
      </c>
      <c r="L400"/>
      <c r="M400"/>
    </row>
    <row r="401" spans="1:13" x14ac:dyDescent="0.3">
      <c r="A401" s="2">
        <v>43885</v>
      </c>
      <c r="B401" s="2" t="str">
        <f t="shared" si="12"/>
        <v>Feb</v>
      </c>
      <c r="C401" s="2" t="str">
        <f t="shared" si="13"/>
        <v>2020</v>
      </c>
      <c r="D401" s="3" t="s">
        <v>17</v>
      </c>
      <c r="E401" s="4" t="s">
        <v>11</v>
      </c>
      <c r="F401" s="4">
        <v>711</v>
      </c>
      <c r="G401" s="4" t="s">
        <v>1</v>
      </c>
      <c r="H401" s="5">
        <v>26</v>
      </c>
      <c r="I401" s="7">
        <v>18486</v>
      </c>
      <c r="L401"/>
      <c r="M401"/>
    </row>
    <row r="402" spans="1:13" x14ac:dyDescent="0.3">
      <c r="A402" s="2">
        <v>43886</v>
      </c>
      <c r="B402" s="2" t="str">
        <f t="shared" si="12"/>
        <v>Feb</v>
      </c>
      <c r="C402" s="2" t="str">
        <f t="shared" si="13"/>
        <v>2020</v>
      </c>
      <c r="D402" s="3" t="s">
        <v>17</v>
      </c>
      <c r="E402" s="4" t="s">
        <v>11</v>
      </c>
      <c r="F402" s="4">
        <v>928</v>
      </c>
      <c r="G402" s="4" t="s">
        <v>1</v>
      </c>
      <c r="H402" s="5">
        <v>22</v>
      </c>
      <c r="I402" s="7">
        <v>20416</v>
      </c>
      <c r="L402"/>
      <c r="M402"/>
    </row>
    <row r="403" spans="1:13" x14ac:dyDescent="0.3">
      <c r="A403" s="2">
        <v>43887</v>
      </c>
      <c r="B403" s="2" t="str">
        <f t="shared" si="12"/>
        <v>Feb</v>
      </c>
      <c r="C403" s="2" t="str">
        <f t="shared" si="13"/>
        <v>2020</v>
      </c>
      <c r="D403" s="3" t="s">
        <v>17</v>
      </c>
      <c r="E403" s="4" t="s">
        <v>11</v>
      </c>
      <c r="F403" s="4">
        <v>1173</v>
      </c>
      <c r="G403" s="4" t="s">
        <v>1</v>
      </c>
      <c r="H403" s="5">
        <v>23.25</v>
      </c>
      <c r="I403" s="7">
        <v>27272.25</v>
      </c>
      <c r="L403"/>
      <c r="M403"/>
    </row>
    <row r="404" spans="1:13" x14ac:dyDescent="0.3">
      <c r="A404" s="2">
        <v>43887</v>
      </c>
      <c r="B404" s="2" t="str">
        <f t="shared" si="12"/>
        <v>Feb</v>
      </c>
      <c r="C404" s="2" t="str">
        <f t="shared" si="13"/>
        <v>2020</v>
      </c>
      <c r="D404" s="3" t="s">
        <v>17</v>
      </c>
      <c r="E404" s="4" t="s">
        <v>11</v>
      </c>
      <c r="F404" s="4">
        <v>95</v>
      </c>
      <c r="G404" s="4" t="s">
        <v>1</v>
      </c>
      <c r="H404" s="5">
        <v>26.5</v>
      </c>
      <c r="I404" s="7">
        <v>2517.5</v>
      </c>
      <c r="L404"/>
      <c r="M404"/>
    </row>
    <row r="405" spans="1:13" x14ac:dyDescent="0.3">
      <c r="A405" s="2">
        <v>43890</v>
      </c>
      <c r="B405" s="2" t="str">
        <f t="shared" si="12"/>
        <v>Feb</v>
      </c>
      <c r="C405" s="2" t="str">
        <f t="shared" si="13"/>
        <v>2020</v>
      </c>
      <c r="D405" s="3" t="s">
        <v>17</v>
      </c>
      <c r="E405" s="4" t="s">
        <v>11</v>
      </c>
      <c r="F405" s="4">
        <v>369</v>
      </c>
      <c r="G405" s="4" t="s">
        <v>1</v>
      </c>
      <c r="H405" s="5">
        <v>22</v>
      </c>
      <c r="I405" s="7">
        <v>8118</v>
      </c>
      <c r="L405"/>
      <c r="M405"/>
    </row>
    <row r="406" spans="1:13" x14ac:dyDescent="0.3">
      <c r="A406" s="2">
        <v>43895</v>
      </c>
      <c r="B406" s="2" t="str">
        <f t="shared" si="12"/>
        <v>Mar</v>
      </c>
      <c r="C406" s="2" t="str">
        <f t="shared" si="13"/>
        <v>2020</v>
      </c>
      <c r="D406" s="3" t="s">
        <v>17</v>
      </c>
      <c r="E406" s="4" t="s">
        <v>11</v>
      </c>
      <c r="F406" s="4">
        <v>672</v>
      </c>
      <c r="G406" s="4" t="s">
        <v>1</v>
      </c>
      <c r="H406" s="5">
        <v>26</v>
      </c>
      <c r="I406" s="7">
        <v>17472</v>
      </c>
      <c r="L406"/>
      <c r="M406"/>
    </row>
    <row r="407" spans="1:13" x14ac:dyDescent="0.3">
      <c r="A407" s="2">
        <v>43902</v>
      </c>
      <c r="B407" s="2" t="str">
        <f t="shared" si="12"/>
        <v>Mar</v>
      </c>
      <c r="C407" s="2" t="str">
        <f t="shared" si="13"/>
        <v>2020</v>
      </c>
      <c r="D407" s="3" t="s">
        <v>17</v>
      </c>
      <c r="E407" s="4" t="s">
        <v>11</v>
      </c>
      <c r="F407" s="4">
        <v>1078</v>
      </c>
      <c r="G407" s="4" t="s">
        <v>1</v>
      </c>
      <c r="H407" s="5">
        <v>24.5</v>
      </c>
      <c r="I407" s="7">
        <v>26411</v>
      </c>
      <c r="L407"/>
      <c r="M407"/>
    </row>
    <row r="408" spans="1:13" x14ac:dyDescent="0.3">
      <c r="A408" s="2">
        <v>43903</v>
      </c>
      <c r="B408" s="2" t="str">
        <f t="shared" si="12"/>
        <v>Mar</v>
      </c>
      <c r="C408" s="2" t="str">
        <f t="shared" si="13"/>
        <v>2020</v>
      </c>
      <c r="D408" s="3" t="s">
        <v>17</v>
      </c>
      <c r="E408" s="4" t="s">
        <v>11</v>
      </c>
      <c r="F408" s="4">
        <v>1037</v>
      </c>
      <c r="G408" s="4" t="s">
        <v>1</v>
      </c>
      <c r="H408" s="5">
        <v>24</v>
      </c>
      <c r="I408" s="7">
        <v>24888</v>
      </c>
      <c r="L408"/>
      <c r="M408"/>
    </row>
    <row r="409" spans="1:13" x14ac:dyDescent="0.3">
      <c r="A409" s="2">
        <v>43909</v>
      </c>
      <c r="B409" s="2" t="str">
        <f t="shared" si="12"/>
        <v>Mar</v>
      </c>
      <c r="C409" s="2" t="str">
        <f t="shared" si="13"/>
        <v>2020</v>
      </c>
      <c r="D409" s="3" t="s">
        <v>17</v>
      </c>
      <c r="E409" s="4" t="s">
        <v>11</v>
      </c>
      <c r="F409" s="4">
        <v>1114</v>
      </c>
      <c r="G409" s="4" t="s">
        <v>1</v>
      </c>
      <c r="H409" s="5">
        <v>23.5</v>
      </c>
      <c r="I409" s="7">
        <v>26179</v>
      </c>
      <c r="L409"/>
      <c r="M409"/>
    </row>
    <row r="410" spans="1:13" x14ac:dyDescent="0.3">
      <c r="A410" s="2">
        <v>43909</v>
      </c>
      <c r="B410" s="2" t="str">
        <f t="shared" si="12"/>
        <v>Mar</v>
      </c>
      <c r="C410" s="2" t="str">
        <f t="shared" si="13"/>
        <v>2020</v>
      </c>
      <c r="D410" s="3" t="s">
        <v>17</v>
      </c>
      <c r="E410" s="4" t="s">
        <v>11</v>
      </c>
      <c r="F410" s="4">
        <v>1048</v>
      </c>
      <c r="G410" s="4" t="s">
        <v>1</v>
      </c>
      <c r="H410" s="5">
        <v>23.5</v>
      </c>
      <c r="I410" s="7">
        <v>24628</v>
      </c>
      <c r="L410"/>
      <c r="M410"/>
    </row>
    <row r="411" spans="1:13" x14ac:dyDescent="0.3">
      <c r="A411" s="2">
        <v>44002</v>
      </c>
      <c r="B411" s="2" t="str">
        <f t="shared" si="12"/>
        <v>Jun</v>
      </c>
      <c r="C411" s="2" t="str">
        <f t="shared" si="13"/>
        <v>2020</v>
      </c>
      <c r="D411" s="3" t="s">
        <v>17</v>
      </c>
      <c r="E411" s="4" t="s">
        <v>14</v>
      </c>
      <c r="F411" s="4">
        <v>2394</v>
      </c>
      <c r="G411" s="4" t="s">
        <v>1</v>
      </c>
      <c r="H411" s="5">
        <v>30</v>
      </c>
      <c r="I411" s="7">
        <v>71820</v>
      </c>
      <c r="L411"/>
      <c r="M411"/>
    </row>
    <row r="412" spans="1:13" x14ac:dyDescent="0.3">
      <c r="A412" s="2">
        <v>44065</v>
      </c>
      <c r="B412" s="2" t="str">
        <f t="shared" si="12"/>
        <v>Aug</v>
      </c>
      <c r="C412" s="2" t="str">
        <f t="shared" si="13"/>
        <v>2020</v>
      </c>
      <c r="D412" s="3" t="s">
        <v>17</v>
      </c>
      <c r="E412" s="4" t="s">
        <v>11</v>
      </c>
      <c r="F412" s="4">
        <v>736</v>
      </c>
      <c r="G412" s="4" t="s">
        <v>1</v>
      </c>
      <c r="H412" s="5">
        <v>26</v>
      </c>
      <c r="I412" s="7">
        <v>19136</v>
      </c>
      <c r="L412"/>
      <c r="M412"/>
    </row>
    <row r="413" spans="1:13" x14ac:dyDescent="0.3">
      <c r="A413" s="2">
        <v>44067</v>
      </c>
      <c r="B413" s="2" t="str">
        <f t="shared" si="12"/>
        <v>Aug</v>
      </c>
      <c r="C413" s="2" t="str">
        <f t="shared" si="13"/>
        <v>2020</v>
      </c>
      <c r="D413" s="3" t="s">
        <v>17</v>
      </c>
      <c r="E413" s="4" t="s">
        <v>11</v>
      </c>
      <c r="F413" s="4">
        <v>1294</v>
      </c>
      <c r="G413" s="4" t="s">
        <v>1</v>
      </c>
      <c r="H413" s="5">
        <v>26</v>
      </c>
      <c r="I413" s="7">
        <v>33644</v>
      </c>
      <c r="L413"/>
      <c r="M413"/>
    </row>
    <row r="414" spans="1:13" x14ac:dyDescent="0.3">
      <c r="A414" s="2">
        <v>44109</v>
      </c>
      <c r="B414" s="2" t="str">
        <f t="shared" si="12"/>
        <v>Oct</v>
      </c>
      <c r="C414" s="2" t="str">
        <f t="shared" si="13"/>
        <v>2020</v>
      </c>
      <c r="D414" s="3" t="s">
        <v>17</v>
      </c>
      <c r="E414" s="4" t="s">
        <v>11</v>
      </c>
      <c r="F414" s="4">
        <v>1099</v>
      </c>
      <c r="G414" s="4" t="s">
        <v>1</v>
      </c>
      <c r="H414" s="5">
        <v>26.5</v>
      </c>
      <c r="I414" s="7">
        <v>29123.5</v>
      </c>
      <c r="L414"/>
      <c r="M414"/>
    </row>
    <row r="415" spans="1:13" x14ac:dyDescent="0.3">
      <c r="A415" s="2">
        <v>44109</v>
      </c>
      <c r="B415" s="2" t="str">
        <f t="shared" si="12"/>
        <v>Oct</v>
      </c>
      <c r="C415" s="2" t="str">
        <f t="shared" si="13"/>
        <v>2020</v>
      </c>
      <c r="D415" s="3" t="s">
        <v>17</v>
      </c>
      <c r="E415" s="4" t="s">
        <v>11</v>
      </c>
      <c r="F415" s="4">
        <v>1206</v>
      </c>
      <c r="G415" s="4" t="s">
        <v>1</v>
      </c>
      <c r="H415" s="5">
        <v>25.5</v>
      </c>
      <c r="I415" s="7">
        <v>30753</v>
      </c>
      <c r="L415"/>
      <c r="M415"/>
    </row>
    <row r="416" spans="1:13" x14ac:dyDescent="0.3">
      <c r="A416" s="2">
        <v>44110</v>
      </c>
      <c r="B416" s="2" t="str">
        <f t="shared" si="12"/>
        <v>Oct</v>
      </c>
      <c r="C416" s="2" t="str">
        <f t="shared" si="13"/>
        <v>2020</v>
      </c>
      <c r="D416" s="3" t="s">
        <v>17</v>
      </c>
      <c r="E416" s="4" t="s">
        <v>11</v>
      </c>
      <c r="F416" s="4">
        <v>861</v>
      </c>
      <c r="G416" s="4" t="s">
        <v>1</v>
      </c>
      <c r="H416" s="5">
        <v>23.75</v>
      </c>
      <c r="I416" s="7">
        <v>20448.75</v>
      </c>
      <c r="L416"/>
      <c r="M416"/>
    </row>
    <row r="417" spans="1:13" x14ac:dyDescent="0.3">
      <c r="A417" s="2">
        <v>44110</v>
      </c>
      <c r="B417" s="2" t="str">
        <f t="shared" si="12"/>
        <v>Oct</v>
      </c>
      <c r="C417" s="2" t="str">
        <f t="shared" si="13"/>
        <v>2020</v>
      </c>
      <c r="D417" s="3" t="s">
        <v>17</v>
      </c>
      <c r="E417" s="4" t="s">
        <v>11</v>
      </c>
      <c r="F417" s="4">
        <v>1543</v>
      </c>
      <c r="G417" s="4" t="s">
        <v>1</v>
      </c>
      <c r="H417" s="5">
        <v>23.75</v>
      </c>
      <c r="I417" s="7">
        <v>36646.25</v>
      </c>
      <c r="L417"/>
      <c r="M417"/>
    </row>
    <row r="418" spans="1:13" x14ac:dyDescent="0.3">
      <c r="A418" s="2">
        <v>44110</v>
      </c>
      <c r="B418" s="2" t="str">
        <f t="shared" si="12"/>
        <v>Oct</v>
      </c>
      <c r="C418" s="2" t="str">
        <f t="shared" si="13"/>
        <v>2020</v>
      </c>
      <c r="D418" s="3" t="s">
        <v>17</v>
      </c>
      <c r="E418" s="4" t="s">
        <v>11</v>
      </c>
      <c r="F418" s="4">
        <v>1201</v>
      </c>
      <c r="G418" s="4" t="s">
        <v>1</v>
      </c>
      <c r="H418" s="5">
        <v>23.75</v>
      </c>
      <c r="I418" s="7">
        <v>28523.75</v>
      </c>
      <c r="L418"/>
      <c r="M418"/>
    </row>
    <row r="419" spans="1:13" x14ac:dyDescent="0.3">
      <c r="A419" s="2">
        <v>44125</v>
      </c>
      <c r="B419" s="2" t="str">
        <f t="shared" si="12"/>
        <v>Oct</v>
      </c>
      <c r="C419" s="2" t="str">
        <f t="shared" si="13"/>
        <v>2020</v>
      </c>
      <c r="D419" s="3" t="s">
        <v>17</v>
      </c>
      <c r="E419" s="4" t="s">
        <v>11</v>
      </c>
      <c r="F419" s="4">
        <v>818</v>
      </c>
      <c r="G419" s="4" t="s">
        <v>1</v>
      </c>
      <c r="H419" s="5">
        <v>23.75</v>
      </c>
      <c r="I419" s="7">
        <v>19427.5</v>
      </c>
      <c r="L419"/>
      <c r="M419"/>
    </row>
    <row r="420" spans="1:13" x14ac:dyDescent="0.3">
      <c r="A420" s="2">
        <v>44125</v>
      </c>
      <c r="B420" s="2" t="str">
        <f t="shared" si="12"/>
        <v>Oct</v>
      </c>
      <c r="C420" s="2" t="str">
        <f t="shared" si="13"/>
        <v>2020</v>
      </c>
      <c r="D420" s="3" t="s">
        <v>17</v>
      </c>
      <c r="E420" s="4" t="s">
        <v>11</v>
      </c>
      <c r="F420" s="4">
        <v>868</v>
      </c>
      <c r="G420" s="4" t="s">
        <v>1</v>
      </c>
      <c r="H420" s="5">
        <v>23.75</v>
      </c>
      <c r="I420" s="7">
        <v>20615</v>
      </c>
      <c r="L420"/>
      <c r="M420"/>
    </row>
    <row r="421" spans="1:13" x14ac:dyDescent="0.3">
      <c r="A421" s="2">
        <v>44125</v>
      </c>
      <c r="B421" s="2" t="str">
        <f t="shared" si="12"/>
        <v>Oct</v>
      </c>
      <c r="C421" s="2" t="str">
        <f t="shared" si="13"/>
        <v>2020</v>
      </c>
      <c r="D421" s="3" t="s">
        <v>17</v>
      </c>
      <c r="E421" s="4" t="s">
        <v>11</v>
      </c>
      <c r="F421" s="4">
        <v>1170</v>
      </c>
      <c r="G421" s="4" t="s">
        <v>1</v>
      </c>
      <c r="H421" s="5">
        <v>23.75</v>
      </c>
      <c r="I421" s="7">
        <v>27787.5</v>
      </c>
      <c r="L421"/>
      <c r="M421"/>
    </row>
    <row r="422" spans="1:13" x14ac:dyDescent="0.3">
      <c r="A422" s="2">
        <v>44125</v>
      </c>
      <c r="B422" s="2" t="str">
        <f t="shared" si="12"/>
        <v>Oct</v>
      </c>
      <c r="C422" s="2" t="str">
        <f t="shared" si="13"/>
        <v>2020</v>
      </c>
      <c r="D422" s="3" t="s">
        <v>17</v>
      </c>
      <c r="E422" s="4" t="s">
        <v>11</v>
      </c>
      <c r="F422" s="4">
        <v>591</v>
      </c>
      <c r="G422" s="4" t="s">
        <v>1</v>
      </c>
      <c r="H422" s="5">
        <v>23.75</v>
      </c>
      <c r="I422" s="7">
        <v>14036.25</v>
      </c>
      <c r="L422"/>
      <c r="M422"/>
    </row>
    <row r="423" spans="1:13" x14ac:dyDescent="0.3">
      <c r="A423" s="2">
        <v>44125</v>
      </c>
      <c r="B423" s="2" t="str">
        <f t="shared" si="12"/>
        <v>Oct</v>
      </c>
      <c r="C423" s="2" t="str">
        <f t="shared" si="13"/>
        <v>2020</v>
      </c>
      <c r="D423" s="3" t="s">
        <v>17</v>
      </c>
      <c r="E423" s="4" t="s">
        <v>11</v>
      </c>
      <c r="F423" s="4">
        <v>560</v>
      </c>
      <c r="G423" s="4" t="s">
        <v>1</v>
      </c>
      <c r="H423" s="5">
        <v>27</v>
      </c>
      <c r="I423" s="7">
        <v>15120</v>
      </c>
      <c r="L423"/>
      <c r="M423"/>
    </row>
    <row r="424" spans="1:13" x14ac:dyDescent="0.3">
      <c r="A424" s="2">
        <v>44139</v>
      </c>
      <c r="B424" s="2" t="str">
        <f t="shared" si="12"/>
        <v>Nov</v>
      </c>
      <c r="C424" s="2" t="str">
        <f t="shared" si="13"/>
        <v>2020</v>
      </c>
      <c r="D424" s="3" t="s">
        <v>17</v>
      </c>
      <c r="E424" s="4" t="s">
        <v>11</v>
      </c>
      <c r="F424" s="4">
        <v>1106</v>
      </c>
      <c r="G424" s="4" t="s">
        <v>1</v>
      </c>
      <c r="H424" s="5">
        <v>23.75</v>
      </c>
      <c r="I424" s="7">
        <v>26267.5</v>
      </c>
      <c r="L424"/>
      <c r="M424"/>
    </row>
    <row r="425" spans="1:13" x14ac:dyDescent="0.3">
      <c r="A425" s="2">
        <v>44251</v>
      </c>
      <c r="B425" s="2" t="str">
        <f t="shared" si="12"/>
        <v>Feb</v>
      </c>
      <c r="C425" s="2" t="str">
        <f t="shared" si="13"/>
        <v>2021</v>
      </c>
      <c r="D425" s="3" t="s">
        <v>17</v>
      </c>
      <c r="E425" s="4" t="s">
        <v>11</v>
      </c>
      <c r="F425" s="4">
        <v>841</v>
      </c>
      <c r="G425" s="4" t="s">
        <v>1</v>
      </c>
      <c r="H425" s="5">
        <v>32.25</v>
      </c>
      <c r="I425" s="7">
        <v>27122.25</v>
      </c>
      <c r="L425"/>
      <c r="M425"/>
    </row>
    <row r="426" spans="1:13" x14ac:dyDescent="0.3">
      <c r="A426" s="2">
        <v>44252</v>
      </c>
      <c r="B426" s="2" t="str">
        <f t="shared" si="12"/>
        <v>Feb</v>
      </c>
      <c r="C426" s="2" t="str">
        <f t="shared" si="13"/>
        <v>2021</v>
      </c>
      <c r="D426" s="3" t="s">
        <v>17</v>
      </c>
      <c r="E426" s="4" t="s">
        <v>11</v>
      </c>
      <c r="F426" s="4">
        <v>1129</v>
      </c>
      <c r="G426" s="4" t="s">
        <v>1</v>
      </c>
      <c r="H426" s="5">
        <v>31</v>
      </c>
      <c r="I426" s="7">
        <v>34999</v>
      </c>
      <c r="L426"/>
      <c r="M426"/>
    </row>
    <row r="427" spans="1:13" x14ac:dyDescent="0.3">
      <c r="A427" s="2">
        <v>44254</v>
      </c>
      <c r="B427" s="2" t="str">
        <f t="shared" si="12"/>
        <v>Feb</v>
      </c>
      <c r="C427" s="2" t="str">
        <f t="shared" si="13"/>
        <v>2021</v>
      </c>
      <c r="D427" s="3" t="s">
        <v>17</v>
      </c>
      <c r="E427" s="4" t="s">
        <v>11</v>
      </c>
      <c r="F427" s="4">
        <v>669</v>
      </c>
      <c r="G427" s="4" t="s">
        <v>1</v>
      </c>
      <c r="H427" s="5">
        <v>34</v>
      </c>
      <c r="I427" s="7">
        <v>22746</v>
      </c>
      <c r="L427"/>
      <c r="M427"/>
    </row>
    <row r="428" spans="1:13" x14ac:dyDescent="0.3">
      <c r="A428" s="2">
        <v>44256</v>
      </c>
      <c r="B428" s="2" t="str">
        <f t="shared" si="12"/>
        <v>Mar</v>
      </c>
      <c r="C428" s="2" t="str">
        <f t="shared" si="13"/>
        <v>2021</v>
      </c>
      <c r="D428" s="3" t="s">
        <v>17</v>
      </c>
      <c r="E428" s="4" t="s">
        <v>11</v>
      </c>
      <c r="F428" s="4">
        <v>538</v>
      </c>
      <c r="G428" s="4" t="s">
        <v>1</v>
      </c>
      <c r="H428" s="5">
        <v>31.25</v>
      </c>
      <c r="I428" s="7">
        <v>16812.5</v>
      </c>
      <c r="L428"/>
      <c r="M428"/>
    </row>
    <row r="429" spans="1:13" x14ac:dyDescent="0.3">
      <c r="A429" s="2">
        <v>44279</v>
      </c>
      <c r="B429" s="2" t="str">
        <f t="shared" si="12"/>
        <v>Mar</v>
      </c>
      <c r="C429" s="2" t="str">
        <f t="shared" si="13"/>
        <v>2021</v>
      </c>
      <c r="D429" s="3" t="s">
        <v>17</v>
      </c>
      <c r="E429" s="4" t="s">
        <v>11</v>
      </c>
      <c r="F429" s="4">
        <v>329</v>
      </c>
      <c r="G429" s="4" t="s">
        <v>1</v>
      </c>
      <c r="H429" s="5">
        <v>42.5</v>
      </c>
      <c r="I429" s="7">
        <v>13982.5</v>
      </c>
      <c r="L429"/>
      <c r="M429"/>
    </row>
    <row r="430" spans="1:13" x14ac:dyDescent="0.3">
      <c r="A430" s="2">
        <v>44302</v>
      </c>
      <c r="B430" s="2" t="str">
        <f t="shared" si="12"/>
        <v>Apr</v>
      </c>
      <c r="C430" s="2" t="str">
        <f t="shared" si="13"/>
        <v>2021</v>
      </c>
      <c r="D430" s="3" t="s">
        <v>17</v>
      </c>
      <c r="E430" s="4" t="s">
        <v>11</v>
      </c>
      <c r="F430" s="4">
        <v>1367</v>
      </c>
      <c r="G430" s="4" t="s">
        <v>1</v>
      </c>
      <c r="H430" s="5">
        <v>41</v>
      </c>
      <c r="I430" s="7">
        <v>56047</v>
      </c>
      <c r="L430"/>
      <c r="M430"/>
    </row>
    <row r="431" spans="1:13" x14ac:dyDescent="0.3">
      <c r="A431" s="2">
        <v>44310</v>
      </c>
      <c r="B431" s="2" t="str">
        <f t="shared" si="12"/>
        <v>Apr</v>
      </c>
      <c r="C431" s="2" t="str">
        <f t="shared" si="13"/>
        <v>2021</v>
      </c>
      <c r="D431" s="3" t="s">
        <v>17</v>
      </c>
      <c r="E431" s="4" t="s">
        <v>11</v>
      </c>
      <c r="F431" s="4">
        <v>967</v>
      </c>
      <c r="G431" s="4" t="s">
        <v>1</v>
      </c>
      <c r="H431" s="5">
        <v>36.5</v>
      </c>
      <c r="I431" s="7">
        <v>35295.5</v>
      </c>
      <c r="L431"/>
      <c r="M431"/>
    </row>
    <row r="432" spans="1:13" x14ac:dyDescent="0.3">
      <c r="A432" s="2">
        <v>44312</v>
      </c>
      <c r="B432" s="2" t="str">
        <f t="shared" si="12"/>
        <v>Apr</v>
      </c>
      <c r="C432" s="2" t="str">
        <f t="shared" si="13"/>
        <v>2021</v>
      </c>
      <c r="D432" s="3" t="s">
        <v>17</v>
      </c>
      <c r="E432" s="4" t="s">
        <v>11</v>
      </c>
      <c r="F432" s="4">
        <v>856</v>
      </c>
      <c r="G432" s="4" t="s">
        <v>1</v>
      </c>
      <c r="H432" s="5">
        <v>36.5</v>
      </c>
      <c r="I432" s="7">
        <v>31244</v>
      </c>
      <c r="L432"/>
      <c r="M432"/>
    </row>
    <row r="433" spans="1:13" x14ac:dyDescent="0.3">
      <c r="A433" s="2">
        <v>44316</v>
      </c>
      <c r="B433" s="2" t="str">
        <f t="shared" si="12"/>
        <v>Apr</v>
      </c>
      <c r="C433" s="2" t="str">
        <f t="shared" si="13"/>
        <v>2021</v>
      </c>
      <c r="D433" s="3" t="s">
        <v>17</v>
      </c>
      <c r="E433" s="4" t="s">
        <v>11</v>
      </c>
      <c r="F433" s="4">
        <v>642</v>
      </c>
      <c r="G433" s="4" t="s">
        <v>1</v>
      </c>
      <c r="H433" s="5">
        <v>35.75</v>
      </c>
      <c r="I433" s="7">
        <v>22951.5</v>
      </c>
      <c r="L433"/>
      <c r="M433"/>
    </row>
    <row r="434" spans="1:13" x14ac:dyDescent="0.3">
      <c r="A434" s="2">
        <v>44316</v>
      </c>
      <c r="B434" s="2" t="str">
        <f t="shared" si="12"/>
        <v>Apr</v>
      </c>
      <c r="C434" s="2" t="str">
        <f t="shared" si="13"/>
        <v>2021</v>
      </c>
      <c r="D434" s="3" t="s">
        <v>17</v>
      </c>
      <c r="E434" s="4" t="s">
        <v>11</v>
      </c>
      <c r="F434" s="4">
        <v>1357</v>
      </c>
      <c r="G434" s="4" t="s">
        <v>1</v>
      </c>
      <c r="H434" s="5">
        <v>35.25</v>
      </c>
      <c r="I434" s="7">
        <v>47834.25</v>
      </c>
      <c r="L434"/>
      <c r="M434"/>
    </row>
    <row r="435" spans="1:13" x14ac:dyDescent="0.3">
      <c r="A435" s="2">
        <v>44316</v>
      </c>
      <c r="B435" s="2" t="str">
        <f t="shared" si="12"/>
        <v>Apr</v>
      </c>
      <c r="C435" s="2" t="str">
        <f t="shared" si="13"/>
        <v>2021</v>
      </c>
      <c r="D435" s="3" t="s">
        <v>17</v>
      </c>
      <c r="E435" s="4" t="s">
        <v>11</v>
      </c>
      <c r="F435" s="4">
        <v>894</v>
      </c>
      <c r="G435" s="4" t="s">
        <v>1</v>
      </c>
      <c r="H435" s="5">
        <v>35.25</v>
      </c>
      <c r="I435" s="7">
        <v>31513.5</v>
      </c>
      <c r="L435"/>
      <c r="M435"/>
    </row>
    <row r="436" spans="1:13" x14ac:dyDescent="0.3">
      <c r="A436" s="2">
        <v>44316</v>
      </c>
      <c r="B436" s="2" t="str">
        <f t="shared" si="12"/>
        <v>Apr</v>
      </c>
      <c r="C436" s="2" t="str">
        <f t="shared" si="13"/>
        <v>2021</v>
      </c>
      <c r="D436" s="3" t="s">
        <v>17</v>
      </c>
      <c r="E436" s="4" t="s">
        <v>11</v>
      </c>
      <c r="F436" s="4">
        <v>823</v>
      </c>
      <c r="G436" s="4" t="s">
        <v>1</v>
      </c>
      <c r="H436" s="5">
        <v>35.75</v>
      </c>
      <c r="I436" s="7">
        <v>29422.25</v>
      </c>
      <c r="L436"/>
      <c r="M436"/>
    </row>
    <row r="437" spans="1:13" x14ac:dyDescent="0.3">
      <c r="A437" s="2">
        <v>44326</v>
      </c>
      <c r="B437" s="2" t="str">
        <f t="shared" si="12"/>
        <v>May</v>
      </c>
      <c r="C437" s="2" t="str">
        <f t="shared" si="13"/>
        <v>2021</v>
      </c>
      <c r="D437" s="3" t="s">
        <v>17</v>
      </c>
      <c r="E437" s="4" t="s">
        <v>11</v>
      </c>
      <c r="F437" s="4">
        <v>1673</v>
      </c>
      <c r="G437" s="4" t="s">
        <v>1</v>
      </c>
      <c r="H437" s="5">
        <v>35.5</v>
      </c>
      <c r="I437" s="7">
        <v>59391.5</v>
      </c>
      <c r="L437"/>
      <c r="M437"/>
    </row>
    <row r="438" spans="1:13" x14ac:dyDescent="0.3">
      <c r="A438" s="2">
        <v>44326</v>
      </c>
      <c r="B438" s="2" t="str">
        <f t="shared" si="12"/>
        <v>May</v>
      </c>
      <c r="C438" s="2" t="str">
        <f t="shared" si="13"/>
        <v>2021</v>
      </c>
      <c r="D438" s="3" t="s">
        <v>17</v>
      </c>
      <c r="E438" s="4" t="s">
        <v>11</v>
      </c>
      <c r="F438" s="4">
        <v>729</v>
      </c>
      <c r="G438" s="4" t="s">
        <v>1</v>
      </c>
      <c r="H438" s="5">
        <v>38.5</v>
      </c>
      <c r="I438" s="7">
        <v>28066.5</v>
      </c>
      <c r="L438"/>
      <c r="M438"/>
    </row>
    <row r="439" spans="1:13" x14ac:dyDescent="0.3">
      <c r="A439" s="2">
        <v>44326</v>
      </c>
      <c r="B439" s="2" t="str">
        <f t="shared" si="12"/>
        <v>May</v>
      </c>
      <c r="C439" s="2" t="str">
        <f t="shared" si="13"/>
        <v>2021</v>
      </c>
      <c r="D439" s="3" t="s">
        <v>17</v>
      </c>
      <c r="E439" s="4" t="s">
        <v>11</v>
      </c>
      <c r="F439" s="4">
        <v>225</v>
      </c>
      <c r="G439" s="4" t="s">
        <v>1</v>
      </c>
      <c r="H439" s="5">
        <v>39.5</v>
      </c>
      <c r="I439" s="7">
        <v>8887.5</v>
      </c>
      <c r="L439"/>
      <c r="M439"/>
    </row>
    <row r="440" spans="1:13" x14ac:dyDescent="0.3">
      <c r="A440" s="2">
        <v>44326</v>
      </c>
      <c r="B440" s="2" t="str">
        <f t="shared" si="12"/>
        <v>May</v>
      </c>
      <c r="C440" s="2" t="str">
        <f t="shared" si="13"/>
        <v>2021</v>
      </c>
      <c r="D440" s="3" t="s">
        <v>17</v>
      </c>
      <c r="E440" s="4" t="s">
        <v>11</v>
      </c>
      <c r="F440" s="4">
        <v>579</v>
      </c>
      <c r="G440" s="4" t="s">
        <v>1</v>
      </c>
      <c r="H440" s="5">
        <v>35.5</v>
      </c>
      <c r="I440" s="7">
        <v>20554.5</v>
      </c>
      <c r="L440"/>
      <c r="M440"/>
    </row>
    <row r="441" spans="1:13" x14ac:dyDescent="0.3">
      <c r="A441" s="2">
        <v>44326</v>
      </c>
      <c r="B441" s="2" t="str">
        <f t="shared" si="12"/>
        <v>May</v>
      </c>
      <c r="C441" s="2" t="str">
        <f t="shared" si="13"/>
        <v>2021</v>
      </c>
      <c r="D441" s="3" t="s">
        <v>17</v>
      </c>
      <c r="E441" s="4" t="s">
        <v>11</v>
      </c>
      <c r="F441" s="4">
        <v>1218</v>
      </c>
      <c r="G441" s="4" t="s">
        <v>1</v>
      </c>
      <c r="H441" s="5">
        <v>38.5</v>
      </c>
      <c r="I441" s="7">
        <v>46893</v>
      </c>
      <c r="L441"/>
      <c r="M441"/>
    </row>
    <row r="442" spans="1:13" x14ac:dyDescent="0.3">
      <c r="A442" s="2">
        <v>44326</v>
      </c>
      <c r="B442" s="2" t="str">
        <f t="shared" si="12"/>
        <v>May</v>
      </c>
      <c r="C442" s="2" t="str">
        <f t="shared" si="13"/>
        <v>2021</v>
      </c>
      <c r="D442" s="3" t="s">
        <v>17</v>
      </c>
      <c r="E442" s="4" t="s">
        <v>11</v>
      </c>
      <c r="F442" s="4">
        <v>744</v>
      </c>
      <c r="G442" s="4" t="s">
        <v>1</v>
      </c>
      <c r="H442" s="5">
        <v>35.5</v>
      </c>
      <c r="I442" s="7">
        <v>26412</v>
      </c>
      <c r="L442"/>
      <c r="M442"/>
    </row>
    <row r="443" spans="1:13" x14ac:dyDescent="0.3">
      <c r="A443" s="2">
        <v>44328</v>
      </c>
      <c r="B443" s="2" t="str">
        <f t="shared" si="12"/>
        <v>May</v>
      </c>
      <c r="C443" s="2" t="str">
        <f t="shared" si="13"/>
        <v>2021</v>
      </c>
      <c r="D443" s="3" t="s">
        <v>17</v>
      </c>
      <c r="E443" s="4" t="s">
        <v>11</v>
      </c>
      <c r="F443" s="4">
        <v>1229</v>
      </c>
      <c r="G443" s="4" t="s">
        <v>1</v>
      </c>
      <c r="H443" s="5">
        <v>38.5</v>
      </c>
      <c r="I443" s="7">
        <v>47316.5</v>
      </c>
      <c r="L443"/>
      <c r="M443"/>
    </row>
    <row r="444" spans="1:13" x14ac:dyDescent="0.3">
      <c r="A444" s="2">
        <v>44328</v>
      </c>
      <c r="B444" s="2" t="str">
        <f t="shared" si="12"/>
        <v>May</v>
      </c>
      <c r="C444" s="2" t="str">
        <f t="shared" si="13"/>
        <v>2021</v>
      </c>
      <c r="D444" s="3" t="s">
        <v>17</v>
      </c>
      <c r="E444" s="4" t="s">
        <v>11</v>
      </c>
      <c r="F444" s="4">
        <v>905</v>
      </c>
      <c r="G444" s="4" t="s">
        <v>1</v>
      </c>
      <c r="H444" s="5">
        <v>38.5</v>
      </c>
      <c r="I444" s="7">
        <v>34842.5</v>
      </c>
      <c r="L444"/>
      <c r="M444"/>
    </row>
    <row r="445" spans="1:13" x14ac:dyDescent="0.3">
      <c r="A445" s="2">
        <v>44331</v>
      </c>
      <c r="B445" s="2" t="str">
        <f t="shared" si="12"/>
        <v>May</v>
      </c>
      <c r="C445" s="2" t="str">
        <f t="shared" si="13"/>
        <v>2021</v>
      </c>
      <c r="D445" s="3" t="s">
        <v>17</v>
      </c>
      <c r="E445" s="4" t="s">
        <v>11</v>
      </c>
      <c r="F445" s="4">
        <v>1314</v>
      </c>
      <c r="G445" s="4" t="s">
        <v>1</v>
      </c>
      <c r="H445" s="5">
        <v>35.5</v>
      </c>
      <c r="I445" s="7">
        <v>46647</v>
      </c>
      <c r="L445"/>
      <c r="M445"/>
    </row>
    <row r="446" spans="1:13" x14ac:dyDescent="0.3">
      <c r="A446" s="2">
        <v>44331</v>
      </c>
      <c r="B446" s="2" t="str">
        <f t="shared" si="12"/>
        <v>May</v>
      </c>
      <c r="C446" s="2" t="str">
        <f t="shared" si="13"/>
        <v>2021</v>
      </c>
      <c r="D446" s="3" t="s">
        <v>17</v>
      </c>
      <c r="E446" s="4" t="s">
        <v>11</v>
      </c>
      <c r="F446" s="4">
        <v>1396</v>
      </c>
      <c r="G446" s="4" t="s">
        <v>1</v>
      </c>
      <c r="H446" s="5">
        <v>35.5</v>
      </c>
      <c r="I446" s="7">
        <v>49558</v>
      </c>
      <c r="L446"/>
      <c r="M446"/>
    </row>
    <row r="447" spans="1:13" x14ac:dyDescent="0.3">
      <c r="A447" s="2">
        <v>44338</v>
      </c>
      <c r="B447" s="2" t="str">
        <f t="shared" si="12"/>
        <v>May</v>
      </c>
      <c r="C447" s="2" t="str">
        <f t="shared" si="13"/>
        <v>2021</v>
      </c>
      <c r="D447" s="3" t="s">
        <v>17</v>
      </c>
      <c r="E447" s="4" t="s">
        <v>11</v>
      </c>
      <c r="F447" s="4">
        <v>702</v>
      </c>
      <c r="G447" s="4" t="s">
        <v>1</v>
      </c>
      <c r="H447" s="5">
        <v>36</v>
      </c>
      <c r="I447" s="7">
        <v>25272</v>
      </c>
      <c r="L447"/>
      <c r="M447"/>
    </row>
    <row r="448" spans="1:13" x14ac:dyDescent="0.3">
      <c r="A448" s="2">
        <v>44340</v>
      </c>
      <c r="B448" s="2" t="str">
        <f t="shared" si="12"/>
        <v>May</v>
      </c>
      <c r="C448" s="2" t="str">
        <f t="shared" si="13"/>
        <v>2021</v>
      </c>
      <c r="D448" s="3" t="s">
        <v>17</v>
      </c>
      <c r="E448" s="4" t="s">
        <v>11</v>
      </c>
      <c r="F448" s="4">
        <v>718</v>
      </c>
      <c r="G448" s="4" t="s">
        <v>1</v>
      </c>
      <c r="H448" s="5">
        <v>34.5</v>
      </c>
      <c r="I448" s="7">
        <v>24771</v>
      </c>
      <c r="L448"/>
      <c r="M448"/>
    </row>
    <row r="449" spans="1:13" x14ac:dyDescent="0.3">
      <c r="A449" s="2">
        <v>44340</v>
      </c>
      <c r="B449" s="2" t="str">
        <f t="shared" si="12"/>
        <v>May</v>
      </c>
      <c r="C449" s="2" t="str">
        <f t="shared" si="13"/>
        <v>2021</v>
      </c>
      <c r="D449" s="3" t="s">
        <v>17</v>
      </c>
      <c r="E449" s="4" t="s">
        <v>11</v>
      </c>
      <c r="F449" s="4">
        <v>652</v>
      </c>
      <c r="G449" s="4" t="s">
        <v>1</v>
      </c>
      <c r="H449" s="5">
        <v>34.5</v>
      </c>
      <c r="I449" s="7">
        <v>22494</v>
      </c>
      <c r="L449"/>
      <c r="M449"/>
    </row>
    <row r="450" spans="1:13" x14ac:dyDescent="0.3">
      <c r="A450" s="2">
        <v>44345</v>
      </c>
      <c r="B450" s="2" t="str">
        <f t="shared" ref="B450:B513" si="14">TEXT(A450,"mmm")</f>
        <v>May</v>
      </c>
      <c r="C450" s="2" t="str">
        <f t="shared" ref="C450:C513" si="15">TEXT(A450,"yyyy")</f>
        <v>2021</v>
      </c>
      <c r="D450" s="3" t="s">
        <v>17</v>
      </c>
      <c r="E450" s="4" t="s">
        <v>11</v>
      </c>
      <c r="F450" s="4">
        <v>1012</v>
      </c>
      <c r="G450" s="4" t="s">
        <v>1</v>
      </c>
      <c r="H450" s="5">
        <v>35</v>
      </c>
      <c r="I450" s="7">
        <v>35420</v>
      </c>
      <c r="L450"/>
      <c r="M450"/>
    </row>
    <row r="451" spans="1:13" x14ac:dyDescent="0.3">
      <c r="A451" s="2">
        <v>44348</v>
      </c>
      <c r="B451" s="2" t="str">
        <f t="shared" si="14"/>
        <v>Jun</v>
      </c>
      <c r="C451" s="2" t="str">
        <f t="shared" si="15"/>
        <v>2021</v>
      </c>
      <c r="D451" s="3" t="s">
        <v>17</v>
      </c>
      <c r="E451" s="4" t="s">
        <v>11</v>
      </c>
      <c r="F451" s="4">
        <v>1470</v>
      </c>
      <c r="G451" s="4" t="s">
        <v>1</v>
      </c>
      <c r="H451" s="5">
        <v>38.5</v>
      </c>
      <c r="I451" s="7">
        <v>56595</v>
      </c>
      <c r="L451"/>
      <c r="M451"/>
    </row>
    <row r="452" spans="1:13" x14ac:dyDescent="0.3">
      <c r="A452" s="2">
        <v>44349</v>
      </c>
      <c r="B452" s="2" t="str">
        <f t="shared" si="14"/>
        <v>Jun</v>
      </c>
      <c r="C452" s="2" t="str">
        <f t="shared" si="15"/>
        <v>2021</v>
      </c>
      <c r="D452" s="3" t="s">
        <v>17</v>
      </c>
      <c r="E452" s="4" t="s">
        <v>11</v>
      </c>
      <c r="F452" s="4">
        <v>534</v>
      </c>
      <c r="G452" s="4" t="s">
        <v>1</v>
      </c>
      <c r="H452" s="5">
        <v>35</v>
      </c>
      <c r="I452" s="7">
        <v>18690</v>
      </c>
      <c r="L452"/>
      <c r="M452"/>
    </row>
    <row r="453" spans="1:13" x14ac:dyDescent="0.3">
      <c r="A453" s="2">
        <v>44349</v>
      </c>
      <c r="B453" s="2" t="str">
        <f t="shared" si="14"/>
        <v>Jun</v>
      </c>
      <c r="C453" s="2" t="str">
        <f t="shared" si="15"/>
        <v>2021</v>
      </c>
      <c r="D453" s="3" t="s">
        <v>17</v>
      </c>
      <c r="E453" s="4" t="s">
        <v>11</v>
      </c>
      <c r="F453" s="4">
        <v>556</v>
      </c>
      <c r="G453" s="4" t="s">
        <v>1</v>
      </c>
      <c r="H453" s="5">
        <v>34.5</v>
      </c>
      <c r="I453" s="7">
        <v>19182</v>
      </c>
      <c r="L453"/>
      <c r="M453"/>
    </row>
    <row r="454" spans="1:13" x14ac:dyDescent="0.3">
      <c r="A454" s="2">
        <v>44349</v>
      </c>
      <c r="B454" s="2" t="str">
        <f t="shared" si="14"/>
        <v>Jun</v>
      </c>
      <c r="C454" s="2" t="str">
        <f t="shared" si="15"/>
        <v>2021</v>
      </c>
      <c r="D454" s="3" t="s">
        <v>17</v>
      </c>
      <c r="E454" s="4" t="s">
        <v>11</v>
      </c>
      <c r="F454" s="4">
        <v>1183</v>
      </c>
      <c r="G454" s="4" t="s">
        <v>1</v>
      </c>
      <c r="H454" s="5">
        <v>35</v>
      </c>
      <c r="I454" s="7">
        <v>41405</v>
      </c>
      <c r="L454"/>
      <c r="M454"/>
    </row>
    <row r="455" spans="1:13" x14ac:dyDescent="0.3">
      <c r="A455" s="2">
        <v>44349</v>
      </c>
      <c r="B455" s="2" t="str">
        <f t="shared" si="14"/>
        <v>Jun</v>
      </c>
      <c r="C455" s="2" t="str">
        <f t="shared" si="15"/>
        <v>2021</v>
      </c>
      <c r="D455" s="3" t="s">
        <v>17</v>
      </c>
      <c r="E455" s="4" t="s">
        <v>11</v>
      </c>
      <c r="F455" s="4">
        <v>1047</v>
      </c>
      <c r="G455" s="4" t="s">
        <v>1</v>
      </c>
      <c r="H455" s="5">
        <v>34.549999999999997</v>
      </c>
      <c r="I455" s="7">
        <v>36173.85</v>
      </c>
      <c r="L455"/>
      <c r="M455"/>
    </row>
    <row r="456" spans="1:13" x14ac:dyDescent="0.3">
      <c r="A456" s="2">
        <v>44349</v>
      </c>
      <c r="B456" s="2" t="str">
        <f t="shared" si="14"/>
        <v>Jun</v>
      </c>
      <c r="C456" s="2" t="str">
        <f t="shared" si="15"/>
        <v>2021</v>
      </c>
      <c r="D456" s="3" t="s">
        <v>17</v>
      </c>
      <c r="E456" s="4" t="s">
        <v>11</v>
      </c>
      <c r="F456" s="4">
        <v>558</v>
      </c>
      <c r="G456" s="4" t="s">
        <v>1</v>
      </c>
      <c r="H456" s="5">
        <v>36</v>
      </c>
      <c r="I456" s="7">
        <v>20088</v>
      </c>
      <c r="L456"/>
      <c r="M456"/>
    </row>
    <row r="457" spans="1:13" x14ac:dyDescent="0.3">
      <c r="A457" s="2">
        <v>44354</v>
      </c>
      <c r="B457" s="2" t="str">
        <f t="shared" si="14"/>
        <v>Jun</v>
      </c>
      <c r="C457" s="2" t="str">
        <f t="shared" si="15"/>
        <v>2021</v>
      </c>
      <c r="D457" s="3" t="s">
        <v>17</v>
      </c>
      <c r="E457" s="4" t="s">
        <v>11</v>
      </c>
      <c r="F457" s="4">
        <v>1568</v>
      </c>
      <c r="G457" s="4" t="s">
        <v>1</v>
      </c>
      <c r="H457" s="5">
        <v>38</v>
      </c>
      <c r="I457" s="7">
        <v>59584</v>
      </c>
      <c r="L457"/>
      <c r="M457"/>
    </row>
    <row r="458" spans="1:13" x14ac:dyDescent="0.3">
      <c r="A458" s="2">
        <v>44355</v>
      </c>
      <c r="B458" s="2" t="str">
        <f t="shared" si="14"/>
        <v>Jun</v>
      </c>
      <c r="C458" s="2" t="str">
        <f t="shared" si="15"/>
        <v>2021</v>
      </c>
      <c r="D458" s="3" t="s">
        <v>17</v>
      </c>
      <c r="E458" s="4" t="s">
        <v>11</v>
      </c>
      <c r="F458" s="4">
        <v>765</v>
      </c>
      <c r="G458" s="4" t="s">
        <v>1</v>
      </c>
      <c r="H458" s="5">
        <v>42.5</v>
      </c>
      <c r="I458" s="7">
        <v>32512.5</v>
      </c>
      <c r="L458"/>
      <c r="M458"/>
    </row>
    <row r="459" spans="1:13" x14ac:dyDescent="0.3">
      <c r="A459" s="2">
        <v>44355</v>
      </c>
      <c r="B459" s="2" t="str">
        <f t="shared" si="14"/>
        <v>Jun</v>
      </c>
      <c r="C459" s="2" t="str">
        <f t="shared" si="15"/>
        <v>2021</v>
      </c>
      <c r="D459" s="3" t="s">
        <v>17</v>
      </c>
      <c r="E459" s="4" t="s">
        <v>11</v>
      </c>
      <c r="F459" s="4">
        <v>677</v>
      </c>
      <c r="G459" s="4" t="s">
        <v>1</v>
      </c>
      <c r="H459" s="5">
        <v>42.5</v>
      </c>
      <c r="I459" s="7">
        <v>28772.5</v>
      </c>
      <c r="L459"/>
      <c r="M459"/>
    </row>
    <row r="460" spans="1:13" x14ac:dyDescent="0.3">
      <c r="A460" s="2">
        <v>44356</v>
      </c>
      <c r="B460" s="2" t="str">
        <f t="shared" si="14"/>
        <v>Jun</v>
      </c>
      <c r="C460" s="2" t="str">
        <f t="shared" si="15"/>
        <v>2021</v>
      </c>
      <c r="D460" s="3" t="s">
        <v>17</v>
      </c>
      <c r="E460" s="4" t="s">
        <v>11</v>
      </c>
      <c r="F460" s="4">
        <v>645</v>
      </c>
      <c r="G460" s="4" t="s">
        <v>1</v>
      </c>
      <c r="H460" s="5">
        <v>40.5</v>
      </c>
      <c r="I460" s="7">
        <v>26122.5</v>
      </c>
      <c r="L460"/>
      <c r="M460"/>
    </row>
    <row r="461" spans="1:13" x14ac:dyDescent="0.3">
      <c r="A461" s="2">
        <v>44358</v>
      </c>
      <c r="B461" s="2" t="str">
        <f t="shared" si="14"/>
        <v>Jun</v>
      </c>
      <c r="C461" s="2" t="str">
        <f t="shared" si="15"/>
        <v>2021</v>
      </c>
      <c r="D461" s="3" t="s">
        <v>17</v>
      </c>
      <c r="E461" s="4" t="s">
        <v>11</v>
      </c>
      <c r="F461" s="4">
        <v>375</v>
      </c>
      <c r="G461" s="4" t="s">
        <v>1</v>
      </c>
      <c r="H461" s="5">
        <v>34.5</v>
      </c>
      <c r="I461" s="7">
        <v>12937.5</v>
      </c>
      <c r="L461"/>
      <c r="M461"/>
    </row>
    <row r="462" spans="1:13" x14ac:dyDescent="0.3">
      <c r="A462" s="2">
        <v>44365</v>
      </c>
      <c r="B462" s="2" t="str">
        <f t="shared" si="14"/>
        <v>Jun</v>
      </c>
      <c r="C462" s="2" t="str">
        <f t="shared" si="15"/>
        <v>2021</v>
      </c>
      <c r="D462" s="3" t="s">
        <v>17</v>
      </c>
      <c r="E462" s="4" t="s">
        <v>11</v>
      </c>
      <c r="F462" s="4">
        <v>660</v>
      </c>
      <c r="G462" s="4" t="s">
        <v>1</v>
      </c>
      <c r="H462" s="5">
        <v>41.5</v>
      </c>
      <c r="I462" s="7">
        <v>27390</v>
      </c>
      <c r="L462"/>
      <c r="M462"/>
    </row>
    <row r="463" spans="1:13" x14ac:dyDescent="0.3">
      <c r="A463" s="2">
        <v>44365</v>
      </c>
      <c r="B463" s="2" t="str">
        <f t="shared" si="14"/>
        <v>Jun</v>
      </c>
      <c r="C463" s="2" t="str">
        <f t="shared" si="15"/>
        <v>2021</v>
      </c>
      <c r="D463" s="3" t="s">
        <v>17</v>
      </c>
      <c r="E463" s="4" t="s">
        <v>11</v>
      </c>
      <c r="F463" s="4">
        <v>1074</v>
      </c>
      <c r="G463" s="4" t="s">
        <v>1</v>
      </c>
      <c r="H463" s="5">
        <v>39</v>
      </c>
      <c r="I463" s="7">
        <v>41886</v>
      </c>
      <c r="L463"/>
      <c r="M463"/>
    </row>
    <row r="464" spans="1:13" x14ac:dyDescent="0.3">
      <c r="A464" s="2">
        <v>44368</v>
      </c>
      <c r="B464" s="2" t="str">
        <f t="shared" si="14"/>
        <v>Jun</v>
      </c>
      <c r="C464" s="2" t="str">
        <f t="shared" si="15"/>
        <v>2021</v>
      </c>
      <c r="D464" s="3" t="s">
        <v>17</v>
      </c>
      <c r="E464" s="4" t="s">
        <v>11</v>
      </c>
      <c r="F464" s="4">
        <v>1084</v>
      </c>
      <c r="G464" s="4" t="s">
        <v>1</v>
      </c>
      <c r="H464" s="5">
        <v>33</v>
      </c>
      <c r="I464" s="7">
        <v>35772</v>
      </c>
      <c r="L464"/>
      <c r="M464"/>
    </row>
    <row r="465" spans="1:13" x14ac:dyDescent="0.3">
      <c r="A465" s="2">
        <v>44387</v>
      </c>
      <c r="B465" s="2" t="str">
        <f t="shared" si="14"/>
        <v>Jul</v>
      </c>
      <c r="C465" s="2" t="str">
        <f t="shared" si="15"/>
        <v>2021</v>
      </c>
      <c r="D465" s="3" t="s">
        <v>17</v>
      </c>
      <c r="E465" s="4" t="s">
        <v>11</v>
      </c>
      <c r="F465" s="4">
        <v>943</v>
      </c>
      <c r="G465" s="4" t="s">
        <v>1</v>
      </c>
      <c r="H465" s="5">
        <v>33.5</v>
      </c>
      <c r="I465" s="7">
        <v>31590.5</v>
      </c>
      <c r="L465"/>
      <c r="M465"/>
    </row>
    <row r="466" spans="1:13" x14ac:dyDescent="0.3">
      <c r="A466" s="2">
        <v>44387</v>
      </c>
      <c r="B466" s="2" t="str">
        <f t="shared" si="14"/>
        <v>Jul</v>
      </c>
      <c r="C466" s="2" t="str">
        <f t="shared" si="15"/>
        <v>2021</v>
      </c>
      <c r="D466" s="3" t="s">
        <v>17</v>
      </c>
      <c r="E466" s="4" t="s">
        <v>11</v>
      </c>
      <c r="F466" s="4">
        <v>1303</v>
      </c>
      <c r="G466" s="4" t="s">
        <v>1</v>
      </c>
      <c r="H466" s="5">
        <v>35.5</v>
      </c>
      <c r="I466" s="7">
        <v>46256.5</v>
      </c>
      <c r="L466"/>
      <c r="M466"/>
    </row>
    <row r="467" spans="1:13" x14ac:dyDescent="0.3">
      <c r="A467" s="2">
        <v>44389</v>
      </c>
      <c r="B467" s="2" t="str">
        <f t="shared" si="14"/>
        <v>Jul</v>
      </c>
      <c r="C467" s="2" t="str">
        <f t="shared" si="15"/>
        <v>2021</v>
      </c>
      <c r="D467" s="3" t="s">
        <v>17</v>
      </c>
      <c r="E467" s="4" t="s">
        <v>11</v>
      </c>
      <c r="F467" s="4">
        <v>347</v>
      </c>
      <c r="G467" s="4" t="s">
        <v>1</v>
      </c>
      <c r="H467" s="5">
        <v>36.5</v>
      </c>
      <c r="I467" s="7">
        <v>12665.5</v>
      </c>
      <c r="L467"/>
      <c r="M467"/>
    </row>
    <row r="468" spans="1:13" x14ac:dyDescent="0.3">
      <c r="A468" s="2">
        <v>44428</v>
      </c>
      <c r="B468" s="2" t="str">
        <f t="shared" si="14"/>
        <v>Aug</v>
      </c>
      <c r="C468" s="2" t="str">
        <f t="shared" si="15"/>
        <v>2021</v>
      </c>
      <c r="D468" s="3" t="s">
        <v>17</v>
      </c>
      <c r="E468" s="4" t="s">
        <v>11</v>
      </c>
      <c r="F468" s="4">
        <v>342</v>
      </c>
      <c r="G468" s="4" t="s">
        <v>1</v>
      </c>
      <c r="H468" s="5">
        <v>37</v>
      </c>
      <c r="I468" s="7">
        <v>12654</v>
      </c>
      <c r="L468"/>
      <c r="M468"/>
    </row>
    <row r="469" spans="1:13" x14ac:dyDescent="0.3">
      <c r="A469" s="2">
        <v>44428</v>
      </c>
      <c r="B469" s="2" t="str">
        <f t="shared" si="14"/>
        <v>Aug</v>
      </c>
      <c r="C469" s="2" t="str">
        <f t="shared" si="15"/>
        <v>2021</v>
      </c>
      <c r="D469" s="3" t="s">
        <v>17</v>
      </c>
      <c r="E469" s="4" t="s">
        <v>11</v>
      </c>
      <c r="F469" s="4">
        <v>388</v>
      </c>
      <c r="G469" s="4" t="s">
        <v>1</v>
      </c>
      <c r="H469" s="5">
        <v>38</v>
      </c>
      <c r="I469" s="7">
        <v>14744</v>
      </c>
      <c r="L469"/>
      <c r="M469"/>
    </row>
    <row r="470" spans="1:13" x14ac:dyDescent="0.3">
      <c r="A470" s="2">
        <v>44429</v>
      </c>
      <c r="B470" s="2" t="str">
        <f t="shared" si="14"/>
        <v>Aug</v>
      </c>
      <c r="C470" s="2" t="str">
        <f t="shared" si="15"/>
        <v>2021</v>
      </c>
      <c r="D470" s="3" t="s">
        <v>17</v>
      </c>
      <c r="E470" s="4" t="s">
        <v>11</v>
      </c>
      <c r="F470" s="4">
        <v>819</v>
      </c>
      <c r="G470" s="4" t="s">
        <v>1</v>
      </c>
      <c r="H470" s="5">
        <v>33</v>
      </c>
      <c r="I470" s="7">
        <v>27027</v>
      </c>
      <c r="L470"/>
      <c r="M470"/>
    </row>
    <row r="471" spans="1:13" x14ac:dyDescent="0.3">
      <c r="A471" s="2">
        <v>44429</v>
      </c>
      <c r="B471" s="2" t="str">
        <f t="shared" si="14"/>
        <v>Aug</v>
      </c>
      <c r="C471" s="2" t="str">
        <f t="shared" si="15"/>
        <v>2021</v>
      </c>
      <c r="D471" s="3" t="s">
        <v>17</v>
      </c>
      <c r="E471" s="4" t="s">
        <v>11</v>
      </c>
      <c r="F471" s="4">
        <v>1011</v>
      </c>
      <c r="G471" s="4" t="s">
        <v>1</v>
      </c>
      <c r="H471" s="5">
        <v>33.5</v>
      </c>
      <c r="I471" s="7">
        <v>33868.5</v>
      </c>
      <c r="L471"/>
      <c r="M471"/>
    </row>
    <row r="472" spans="1:13" x14ac:dyDescent="0.3">
      <c r="A472" s="2">
        <v>44431</v>
      </c>
      <c r="B472" s="2" t="str">
        <f t="shared" si="14"/>
        <v>Aug</v>
      </c>
      <c r="C472" s="2" t="str">
        <f t="shared" si="15"/>
        <v>2021</v>
      </c>
      <c r="D472" s="3" t="s">
        <v>17</v>
      </c>
      <c r="E472" s="4" t="s">
        <v>11</v>
      </c>
      <c r="F472" s="4">
        <v>333</v>
      </c>
      <c r="G472" s="4" t="s">
        <v>1</v>
      </c>
      <c r="H472" s="5">
        <v>36</v>
      </c>
      <c r="I472" s="7">
        <v>11988</v>
      </c>
      <c r="L472"/>
      <c r="M472"/>
    </row>
    <row r="473" spans="1:13" x14ac:dyDescent="0.3">
      <c r="A473" s="2">
        <v>44431</v>
      </c>
      <c r="B473" s="2" t="str">
        <f t="shared" si="14"/>
        <v>Aug</v>
      </c>
      <c r="C473" s="2" t="str">
        <f t="shared" si="15"/>
        <v>2021</v>
      </c>
      <c r="D473" s="3" t="s">
        <v>17</v>
      </c>
      <c r="E473" s="4" t="s">
        <v>11</v>
      </c>
      <c r="F473" s="4">
        <v>634</v>
      </c>
      <c r="G473" s="4" t="s">
        <v>1</v>
      </c>
      <c r="H473" s="5">
        <v>37.5</v>
      </c>
      <c r="I473" s="7">
        <v>23775</v>
      </c>
      <c r="L473"/>
      <c r="M473"/>
    </row>
    <row r="474" spans="1:13" x14ac:dyDescent="0.3">
      <c r="A474" s="2">
        <v>44432</v>
      </c>
      <c r="B474" s="2" t="str">
        <f t="shared" si="14"/>
        <v>Aug</v>
      </c>
      <c r="C474" s="2" t="str">
        <f t="shared" si="15"/>
        <v>2021</v>
      </c>
      <c r="D474" s="3" t="s">
        <v>17</v>
      </c>
      <c r="E474" s="4" t="s">
        <v>11</v>
      </c>
      <c r="F474" s="4">
        <v>526</v>
      </c>
      <c r="G474" s="4" t="s">
        <v>1</v>
      </c>
      <c r="H474" s="5">
        <v>36</v>
      </c>
      <c r="I474" s="7">
        <v>18936</v>
      </c>
      <c r="L474"/>
      <c r="M474"/>
    </row>
    <row r="475" spans="1:13" x14ac:dyDescent="0.3">
      <c r="A475" s="2">
        <v>44432</v>
      </c>
      <c r="B475" s="2" t="str">
        <f t="shared" si="14"/>
        <v>Aug</v>
      </c>
      <c r="C475" s="2" t="str">
        <f t="shared" si="15"/>
        <v>2021</v>
      </c>
      <c r="D475" s="3" t="s">
        <v>17</v>
      </c>
      <c r="E475" s="4" t="s">
        <v>11</v>
      </c>
      <c r="F475" s="4">
        <v>491</v>
      </c>
      <c r="G475" s="4" t="s">
        <v>1</v>
      </c>
      <c r="H475" s="5">
        <v>36</v>
      </c>
      <c r="I475" s="7">
        <v>17676</v>
      </c>
      <c r="L475"/>
      <c r="M475"/>
    </row>
    <row r="476" spans="1:13" x14ac:dyDescent="0.3">
      <c r="A476" s="2">
        <v>44432</v>
      </c>
      <c r="B476" s="2" t="str">
        <f t="shared" si="14"/>
        <v>Aug</v>
      </c>
      <c r="C476" s="2" t="str">
        <f t="shared" si="15"/>
        <v>2021</v>
      </c>
      <c r="D476" s="3" t="s">
        <v>17</v>
      </c>
      <c r="E476" s="4" t="s">
        <v>11</v>
      </c>
      <c r="F476" s="4">
        <v>1175</v>
      </c>
      <c r="G476" s="4" t="s">
        <v>1</v>
      </c>
      <c r="H476" s="5">
        <v>36</v>
      </c>
      <c r="I476" s="7">
        <v>42300</v>
      </c>
      <c r="L476"/>
      <c r="M476"/>
    </row>
    <row r="477" spans="1:13" x14ac:dyDescent="0.3">
      <c r="A477" s="2">
        <v>44438</v>
      </c>
      <c r="B477" s="2" t="str">
        <f t="shared" si="14"/>
        <v>Aug</v>
      </c>
      <c r="C477" s="2" t="str">
        <f t="shared" si="15"/>
        <v>2021</v>
      </c>
      <c r="D477" s="3" t="s">
        <v>17</v>
      </c>
      <c r="E477" s="4" t="s">
        <v>11</v>
      </c>
      <c r="F477" s="4">
        <v>1010</v>
      </c>
      <c r="G477" s="4" t="s">
        <v>1</v>
      </c>
      <c r="H477" s="5">
        <v>32.5</v>
      </c>
      <c r="I477" s="7">
        <v>32825</v>
      </c>
      <c r="L477"/>
      <c r="M477"/>
    </row>
    <row r="478" spans="1:13" x14ac:dyDescent="0.3">
      <c r="A478" s="2">
        <v>44438</v>
      </c>
      <c r="B478" s="2" t="str">
        <f t="shared" si="14"/>
        <v>Aug</v>
      </c>
      <c r="C478" s="2" t="str">
        <f t="shared" si="15"/>
        <v>2021</v>
      </c>
      <c r="D478" s="3" t="s">
        <v>17</v>
      </c>
      <c r="E478" s="4" t="s">
        <v>11</v>
      </c>
      <c r="F478" s="4">
        <v>543</v>
      </c>
      <c r="G478" s="4" t="s">
        <v>1</v>
      </c>
      <c r="H478" s="5">
        <v>34.25</v>
      </c>
      <c r="I478" s="7">
        <v>18597.75</v>
      </c>
      <c r="L478"/>
      <c r="M478"/>
    </row>
    <row r="479" spans="1:13" x14ac:dyDescent="0.3">
      <c r="A479" s="2">
        <v>44439</v>
      </c>
      <c r="B479" s="2" t="str">
        <f t="shared" si="14"/>
        <v>Aug</v>
      </c>
      <c r="C479" s="2" t="str">
        <f t="shared" si="15"/>
        <v>2021</v>
      </c>
      <c r="D479" s="3" t="s">
        <v>17</v>
      </c>
      <c r="E479" s="4" t="s">
        <v>11</v>
      </c>
      <c r="F479" s="4">
        <v>527</v>
      </c>
      <c r="G479" s="4" t="s">
        <v>1</v>
      </c>
      <c r="H479" s="5">
        <v>32.5</v>
      </c>
      <c r="I479" s="7">
        <v>17127.5</v>
      </c>
      <c r="L479"/>
      <c r="M479"/>
    </row>
    <row r="480" spans="1:13" x14ac:dyDescent="0.3">
      <c r="A480" s="2">
        <v>44439</v>
      </c>
      <c r="B480" s="2" t="str">
        <f t="shared" si="14"/>
        <v>Aug</v>
      </c>
      <c r="C480" s="2" t="str">
        <f t="shared" si="15"/>
        <v>2021</v>
      </c>
      <c r="D480" s="3" t="s">
        <v>17</v>
      </c>
      <c r="E480" s="4" t="s">
        <v>11</v>
      </c>
      <c r="F480" s="4">
        <v>1274</v>
      </c>
      <c r="G480" s="4" t="s">
        <v>1</v>
      </c>
      <c r="H480" s="5">
        <v>33.5</v>
      </c>
      <c r="I480" s="7">
        <v>42679</v>
      </c>
      <c r="L480"/>
      <c r="M480"/>
    </row>
    <row r="481" spans="1:13" x14ac:dyDescent="0.3">
      <c r="A481" s="2">
        <v>44440</v>
      </c>
      <c r="B481" s="2" t="str">
        <f t="shared" si="14"/>
        <v>Sep</v>
      </c>
      <c r="C481" s="2" t="str">
        <f t="shared" si="15"/>
        <v>2021</v>
      </c>
      <c r="D481" s="3" t="s">
        <v>17</v>
      </c>
      <c r="E481" s="4" t="s">
        <v>11</v>
      </c>
      <c r="F481" s="4">
        <v>519</v>
      </c>
      <c r="G481" s="4" t="s">
        <v>1</v>
      </c>
      <c r="H481" s="5">
        <v>34.75</v>
      </c>
      <c r="I481" s="7">
        <v>18035.25</v>
      </c>
      <c r="L481"/>
      <c r="M481"/>
    </row>
    <row r="482" spans="1:13" x14ac:dyDescent="0.3">
      <c r="A482" s="2">
        <v>44440</v>
      </c>
      <c r="B482" s="2" t="str">
        <f t="shared" si="14"/>
        <v>Sep</v>
      </c>
      <c r="C482" s="2" t="str">
        <f t="shared" si="15"/>
        <v>2021</v>
      </c>
      <c r="D482" s="3" t="s">
        <v>17</v>
      </c>
      <c r="E482" s="4" t="s">
        <v>11</v>
      </c>
      <c r="F482" s="4">
        <v>596</v>
      </c>
      <c r="G482" s="4" t="s">
        <v>1</v>
      </c>
      <c r="H482" s="5">
        <v>33</v>
      </c>
      <c r="I482" s="7">
        <v>19668</v>
      </c>
      <c r="L482"/>
      <c r="M482"/>
    </row>
    <row r="483" spans="1:13" x14ac:dyDescent="0.3">
      <c r="A483" s="2">
        <v>44440</v>
      </c>
      <c r="B483" s="2" t="str">
        <f t="shared" si="14"/>
        <v>Sep</v>
      </c>
      <c r="C483" s="2" t="str">
        <f t="shared" si="15"/>
        <v>2021</v>
      </c>
      <c r="D483" s="3" t="s">
        <v>17</v>
      </c>
      <c r="E483" s="4" t="s">
        <v>11</v>
      </c>
      <c r="F483" s="4">
        <v>526</v>
      </c>
      <c r="G483" s="4" t="s">
        <v>1</v>
      </c>
      <c r="H483" s="5">
        <v>36</v>
      </c>
      <c r="I483" s="7">
        <v>18936</v>
      </c>
      <c r="L483"/>
      <c r="M483"/>
    </row>
    <row r="484" spans="1:13" x14ac:dyDescent="0.3">
      <c r="A484" s="2">
        <v>44443</v>
      </c>
      <c r="B484" s="2" t="str">
        <f t="shared" si="14"/>
        <v>Sep</v>
      </c>
      <c r="C484" s="2" t="str">
        <f t="shared" si="15"/>
        <v>2021</v>
      </c>
      <c r="D484" s="3" t="s">
        <v>17</v>
      </c>
      <c r="E484" s="4" t="s">
        <v>11</v>
      </c>
      <c r="F484" s="4">
        <v>1092</v>
      </c>
      <c r="G484" s="4" t="s">
        <v>1</v>
      </c>
      <c r="H484" s="5">
        <v>35.5</v>
      </c>
      <c r="I484" s="7">
        <v>38766</v>
      </c>
      <c r="L484"/>
      <c r="M484"/>
    </row>
    <row r="485" spans="1:13" x14ac:dyDescent="0.3">
      <c r="A485" s="2">
        <v>44443</v>
      </c>
      <c r="B485" s="2" t="str">
        <f t="shared" si="14"/>
        <v>Sep</v>
      </c>
      <c r="C485" s="2" t="str">
        <f t="shared" si="15"/>
        <v>2021</v>
      </c>
      <c r="D485" s="3" t="s">
        <v>17</v>
      </c>
      <c r="E485" s="4" t="s">
        <v>11</v>
      </c>
      <c r="F485" s="4">
        <v>1074</v>
      </c>
      <c r="G485" s="4" t="s">
        <v>1</v>
      </c>
      <c r="H485" s="5">
        <v>35.5</v>
      </c>
      <c r="I485" s="7">
        <v>38127</v>
      </c>
      <c r="L485"/>
      <c r="M485"/>
    </row>
    <row r="486" spans="1:13" x14ac:dyDescent="0.3">
      <c r="A486" s="2">
        <v>44445</v>
      </c>
      <c r="B486" s="2" t="str">
        <f t="shared" si="14"/>
        <v>Sep</v>
      </c>
      <c r="C486" s="2" t="str">
        <f t="shared" si="15"/>
        <v>2021</v>
      </c>
      <c r="D486" s="3" t="s">
        <v>17</v>
      </c>
      <c r="E486" s="4" t="s">
        <v>11</v>
      </c>
      <c r="F486" s="4">
        <v>940</v>
      </c>
      <c r="G486" s="4" t="s">
        <v>1</v>
      </c>
      <c r="H486" s="5">
        <v>33.25</v>
      </c>
      <c r="I486" s="7">
        <v>31255</v>
      </c>
      <c r="L486"/>
      <c r="M486"/>
    </row>
    <row r="487" spans="1:13" x14ac:dyDescent="0.3">
      <c r="A487" s="2">
        <v>44445</v>
      </c>
      <c r="B487" s="2" t="str">
        <f t="shared" si="14"/>
        <v>Sep</v>
      </c>
      <c r="C487" s="2" t="str">
        <f t="shared" si="15"/>
        <v>2021</v>
      </c>
      <c r="D487" s="3" t="s">
        <v>17</v>
      </c>
      <c r="E487" s="4" t="s">
        <v>11</v>
      </c>
      <c r="F487" s="4">
        <v>466</v>
      </c>
      <c r="G487" s="4" t="s">
        <v>1</v>
      </c>
      <c r="H487" s="5">
        <v>37.75</v>
      </c>
      <c r="I487" s="7">
        <v>17591.5</v>
      </c>
      <c r="L487"/>
      <c r="M487"/>
    </row>
    <row r="488" spans="1:13" x14ac:dyDescent="0.3">
      <c r="A488" s="2">
        <v>44445</v>
      </c>
      <c r="B488" s="2" t="str">
        <f t="shared" si="14"/>
        <v>Sep</v>
      </c>
      <c r="C488" s="2" t="str">
        <f t="shared" si="15"/>
        <v>2021</v>
      </c>
      <c r="D488" s="3" t="s">
        <v>17</v>
      </c>
      <c r="E488" s="4" t="s">
        <v>11</v>
      </c>
      <c r="F488" s="4">
        <v>1088</v>
      </c>
      <c r="G488" s="4" t="s">
        <v>1</v>
      </c>
      <c r="H488" s="5">
        <v>33.25</v>
      </c>
      <c r="I488" s="7">
        <v>36176</v>
      </c>
      <c r="L488"/>
      <c r="M488"/>
    </row>
    <row r="489" spans="1:13" x14ac:dyDescent="0.3">
      <c r="A489" s="2">
        <v>44450</v>
      </c>
      <c r="B489" s="2" t="str">
        <f t="shared" si="14"/>
        <v>Sep</v>
      </c>
      <c r="C489" s="2" t="str">
        <f t="shared" si="15"/>
        <v>2021</v>
      </c>
      <c r="D489" s="3" t="s">
        <v>17</v>
      </c>
      <c r="E489" s="4" t="s">
        <v>11</v>
      </c>
      <c r="F489" s="4">
        <v>956</v>
      </c>
      <c r="G489" s="4" t="s">
        <v>1</v>
      </c>
      <c r="H489" s="5">
        <v>34</v>
      </c>
      <c r="I489" s="7">
        <v>32504</v>
      </c>
      <c r="L489"/>
      <c r="M489"/>
    </row>
    <row r="490" spans="1:13" x14ac:dyDescent="0.3">
      <c r="A490" s="2">
        <v>44455</v>
      </c>
      <c r="B490" s="2" t="str">
        <f t="shared" si="14"/>
        <v>Sep</v>
      </c>
      <c r="C490" s="2" t="str">
        <f t="shared" si="15"/>
        <v>2021</v>
      </c>
      <c r="D490" s="3" t="s">
        <v>17</v>
      </c>
      <c r="E490" s="4" t="s">
        <v>11</v>
      </c>
      <c r="F490" s="4">
        <v>814</v>
      </c>
      <c r="G490" s="4" t="s">
        <v>1</v>
      </c>
      <c r="H490" s="5">
        <v>34.25</v>
      </c>
      <c r="I490" s="7">
        <v>27879.5</v>
      </c>
      <c r="L490"/>
      <c r="M490"/>
    </row>
    <row r="491" spans="1:13" x14ac:dyDescent="0.3">
      <c r="A491" s="2">
        <v>44461</v>
      </c>
      <c r="B491" s="2" t="str">
        <f t="shared" si="14"/>
        <v>Sep</v>
      </c>
      <c r="C491" s="2" t="str">
        <f t="shared" si="15"/>
        <v>2021</v>
      </c>
      <c r="D491" s="3" t="s">
        <v>17</v>
      </c>
      <c r="E491" s="4" t="s">
        <v>11</v>
      </c>
      <c r="F491" s="4">
        <v>1262</v>
      </c>
      <c r="G491" s="4" t="s">
        <v>1</v>
      </c>
      <c r="H491" s="5">
        <v>34.25</v>
      </c>
      <c r="I491" s="7">
        <v>43223.5</v>
      </c>
      <c r="L491"/>
      <c r="M491"/>
    </row>
    <row r="492" spans="1:13" x14ac:dyDescent="0.3">
      <c r="A492" s="2">
        <v>44461</v>
      </c>
      <c r="B492" s="2" t="str">
        <f t="shared" si="14"/>
        <v>Sep</v>
      </c>
      <c r="C492" s="2" t="str">
        <f t="shared" si="15"/>
        <v>2021</v>
      </c>
      <c r="D492" s="3" t="s">
        <v>17</v>
      </c>
      <c r="E492" s="4" t="s">
        <v>11</v>
      </c>
      <c r="F492" s="4">
        <v>978</v>
      </c>
      <c r="G492" s="4" t="s">
        <v>1</v>
      </c>
      <c r="H492" s="5">
        <v>34.25</v>
      </c>
      <c r="I492" s="7">
        <v>33496.5</v>
      </c>
      <c r="L492"/>
      <c r="M492"/>
    </row>
    <row r="493" spans="1:13" x14ac:dyDescent="0.3">
      <c r="A493" s="2">
        <v>44463</v>
      </c>
      <c r="B493" s="2" t="str">
        <f t="shared" si="14"/>
        <v>Sep</v>
      </c>
      <c r="C493" s="2" t="str">
        <f t="shared" si="15"/>
        <v>2021</v>
      </c>
      <c r="D493" s="3" t="s">
        <v>17</v>
      </c>
      <c r="E493" s="4" t="s">
        <v>11</v>
      </c>
      <c r="F493" s="4">
        <v>996</v>
      </c>
      <c r="G493" s="4" t="s">
        <v>1</v>
      </c>
      <c r="H493" s="5">
        <v>34</v>
      </c>
      <c r="I493" s="7">
        <v>33864</v>
      </c>
      <c r="L493"/>
      <c r="M493"/>
    </row>
    <row r="494" spans="1:13" x14ac:dyDescent="0.3">
      <c r="A494" s="2">
        <v>44467</v>
      </c>
      <c r="B494" s="2" t="str">
        <f t="shared" si="14"/>
        <v>Sep</v>
      </c>
      <c r="C494" s="2" t="str">
        <f t="shared" si="15"/>
        <v>2021</v>
      </c>
      <c r="D494" s="3" t="s">
        <v>17</v>
      </c>
      <c r="E494" s="4" t="s">
        <v>11</v>
      </c>
      <c r="F494" s="4">
        <v>861</v>
      </c>
      <c r="G494" s="4" t="s">
        <v>1</v>
      </c>
      <c r="H494" s="5">
        <v>36.75</v>
      </c>
      <c r="I494" s="7">
        <v>31641.75</v>
      </c>
      <c r="L494"/>
      <c r="M494"/>
    </row>
    <row r="495" spans="1:13" x14ac:dyDescent="0.3">
      <c r="A495" s="2">
        <v>44469</v>
      </c>
      <c r="B495" s="2" t="str">
        <f t="shared" si="14"/>
        <v>Sep</v>
      </c>
      <c r="C495" s="2" t="str">
        <f t="shared" si="15"/>
        <v>2021</v>
      </c>
      <c r="D495" s="3" t="s">
        <v>17</v>
      </c>
      <c r="E495" s="4" t="s">
        <v>11</v>
      </c>
      <c r="F495" s="4">
        <v>1003</v>
      </c>
      <c r="G495" s="4" t="s">
        <v>1</v>
      </c>
      <c r="H495" s="5">
        <v>34</v>
      </c>
      <c r="I495" s="7">
        <v>34102</v>
      </c>
      <c r="L495"/>
      <c r="M495"/>
    </row>
    <row r="496" spans="1:13" x14ac:dyDescent="0.3">
      <c r="A496" s="2">
        <v>44477</v>
      </c>
      <c r="B496" s="2" t="str">
        <f t="shared" si="14"/>
        <v>Oct</v>
      </c>
      <c r="C496" s="2" t="str">
        <f t="shared" si="15"/>
        <v>2021</v>
      </c>
      <c r="D496" s="3" t="s">
        <v>17</v>
      </c>
      <c r="E496" s="4" t="s">
        <v>11</v>
      </c>
      <c r="F496" s="4">
        <v>683</v>
      </c>
      <c r="G496" s="4" t="s">
        <v>1</v>
      </c>
      <c r="H496" s="5">
        <v>35.5</v>
      </c>
      <c r="I496" s="7">
        <v>24246.5</v>
      </c>
      <c r="L496"/>
      <c r="M496"/>
    </row>
    <row r="497" spans="1:13" x14ac:dyDescent="0.3">
      <c r="A497" s="2">
        <v>44554</v>
      </c>
      <c r="B497" s="2" t="str">
        <f t="shared" si="14"/>
        <v>Dec</v>
      </c>
      <c r="C497" s="2" t="str">
        <f t="shared" si="15"/>
        <v>2021</v>
      </c>
      <c r="D497" s="3" t="s">
        <v>17</v>
      </c>
      <c r="E497" s="4" t="s">
        <v>11</v>
      </c>
      <c r="F497" s="4">
        <v>392</v>
      </c>
      <c r="G497" s="4" t="s">
        <v>0</v>
      </c>
      <c r="H497" s="5">
        <v>42.5</v>
      </c>
      <c r="I497" s="7">
        <v>16660</v>
      </c>
      <c r="L497"/>
      <c r="M497"/>
    </row>
    <row r="498" spans="1:13" x14ac:dyDescent="0.3">
      <c r="A498" s="2">
        <v>43561</v>
      </c>
      <c r="B498" s="2" t="str">
        <f t="shared" si="14"/>
        <v>Apr</v>
      </c>
      <c r="C498" s="2" t="str">
        <f t="shared" si="15"/>
        <v>2019</v>
      </c>
      <c r="D498" s="3" t="s">
        <v>27</v>
      </c>
      <c r="E498" s="4" t="s">
        <v>11</v>
      </c>
      <c r="F498" s="4">
        <v>2023</v>
      </c>
      <c r="G498" s="4" t="s">
        <v>1</v>
      </c>
      <c r="H498" s="5">
        <v>30</v>
      </c>
      <c r="I498" s="7">
        <v>60690</v>
      </c>
      <c r="L498"/>
      <c r="M498"/>
    </row>
    <row r="499" spans="1:13" x14ac:dyDescent="0.3">
      <c r="A499" s="2">
        <v>43561</v>
      </c>
      <c r="B499" s="2" t="str">
        <f t="shared" si="14"/>
        <v>Apr</v>
      </c>
      <c r="C499" s="2" t="str">
        <f t="shared" si="15"/>
        <v>2019</v>
      </c>
      <c r="D499" s="3" t="s">
        <v>27</v>
      </c>
      <c r="E499" s="4" t="s">
        <v>11</v>
      </c>
      <c r="F499" s="4">
        <v>672</v>
      </c>
      <c r="G499" s="4" t="s">
        <v>1</v>
      </c>
      <c r="H499" s="5">
        <v>25.75</v>
      </c>
      <c r="I499" s="7">
        <v>17304</v>
      </c>
      <c r="L499"/>
      <c r="M499"/>
    </row>
    <row r="500" spans="1:13" x14ac:dyDescent="0.3">
      <c r="A500" s="2">
        <v>43564</v>
      </c>
      <c r="B500" s="2" t="str">
        <f t="shared" si="14"/>
        <v>Apr</v>
      </c>
      <c r="C500" s="2" t="str">
        <f t="shared" si="15"/>
        <v>2019</v>
      </c>
      <c r="D500" s="3" t="s">
        <v>27</v>
      </c>
      <c r="E500" s="4" t="s">
        <v>11</v>
      </c>
      <c r="F500" s="4">
        <v>1006</v>
      </c>
      <c r="G500" s="4" t="s">
        <v>1</v>
      </c>
      <c r="H500" s="5">
        <v>27.25</v>
      </c>
      <c r="I500" s="7">
        <v>27413.5</v>
      </c>
      <c r="L500"/>
      <c r="M500"/>
    </row>
    <row r="501" spans="1:13" x14ac:dyDescent="0.3">
      <c r="A501" s="2">
        <v>43564</v>
      </c>
      <c r="B501" s="2" t="str">
        <f t="shared" si="14"/>
        <v>Apr</v>
      </c>
      <c r="C501" s="2" t="str">
        <f t="shared" si="15"/>
        <v>2019</v>
      </c>
      <c r="D501" s="3" t="s">
        <v>27</v>
      </c>
      <c r="E501" s="4" t="s">
        <v>11</v>
      </c>
      <c r="F501" s="4">
        <v>746</v>
      </c>
      <c r="G501" s="4" t="s">
        <v>1</v>
      </c>
      <c r="H501" s="5">
        <v>27.25</v>
      </c>
      <c r="I501" s="7">
        <v>20328.5</v>
      </c>
      <c r="L501"/>
      <c r="M501"/>
    </row>
    <row r="502" spans="1:13" x14ac:dyDescent="0.3">
      <c r="A502" s="2">
        <v>43564</v>
      </c>
      <c r="B502" s="2" t="str">
        <f t="shared" si="14"/>
        <v>Apr</v>
      </c>
      <c r="C502" s="2" t="str">
        <f t="shared" si="15"/>
        <v>2019</v>
      </c>
      <c r="D502" s="3" t="s">
        <v>27</v>
      </c>
      <c r="E502" s="4" t="s">
        <v>11</v>
      </c>
      <c r="F502" s="4">
        <v>1035</v>
      </c>
      <c r="G502" s="4" t="s">
        <v>1</v>
      </c>
      <c r="H502" s="5">
        <v>24.5</v>
      </c>
      <c r="I502" s="7">
        <v>25357.5</v>
      </c>
      <c r="L502"/>
      <c r="M502"/>
    </row>
    <row r="503" spans="1:13" x14ac:dyDescent="0.3">
      <c r="A503" s="2">
        <v>43566</v>
      </c>
      <c r="B503" s="2" t="str">
        <f t="shared" si="14"/>
        <v>Apr</v>
      </c>
      <c r="C503" s="2" t="str">
        <f t="shared" si="15"/>
        <v>2019</v>
      </c>
      <c r="D503" s="3" t="s">
        <v>27</v>
      </c>
      <c r="E503" s="4" t="s">
        <v>11</v>
      </c>
      <c r="F503" s="4">
        <v>2035</v>
      </c>
      <c r="G503" s="4" t="s">
        <v>1</v>
      </c>
      <c r="H503" s="5">
        <v>26</v>
      </c>
      <c r="I503" s="7">
        <v>52910</v>
      </c>
      <c r="L503"/>
      <c r="M503"/>
    </row>
    <row r="504" spans="1:13" x14ac:dyDescent="0.3">
      <c r="A504" s="2">
        <v>43573</v>
      </c>
      <c r="B504" s="2" t="str">
        <f t="shared" si="14"/>
        <v>Apr</v>
      </c>
      <c r="C504" s="2" t="str">
        <f t="shared" si="15"/>
        <v>2019</v>
      </c>
      <c r="D504" s="3" t="s">
        <v>27</v>
      </c>
      <c r="E504" s="4" t="s">
        <v>11</v>
      </c>
      <c r="F504" s="4">
        <v>348</v>
      </c>
      <c r="G504" s="4" t="s">
        <v>1</v>
      </c>
      <c r="H504" s="5">
        <v>29</v>
      </c>
      <c r="I504" s="7">
        <v>10092</v>
      </c>
      <c r="L504"/>
      <c r="M504"/>
    </row>
    <row r="505" spans="1:13" x14ac:dyDescent="0.3">
      <c r="A505" s="2">
        <v>43573</v>
      </c>
      <c r="B505" s="2" t="str">
        <f t="shared" si="14"/>
        <v>Apr</v>
      </c>
      <c r="C505" s="2" t="str">
        <f t="shared" si="15"/>
        <v>2019</v>
      </c>
      <c r="D505" s="3" t="s">
        <v>27</v>
      </c>
      <c r="E505" s="4" t="s">
        <v>11</v>
      </c>
      <c r="F505" s="4">
        <v>494</v>
      </c>
      <c r="G505" s="4" t="s">
        <v>1</v>
      </c>
      <c r="H505" s="5">
        <v>24.5</v>
      </c>
      <c r="I505" s="7">
        <v>12103</v>
      </c>
      <c r="L505"/>
      <c r="M505"/>
    </row>
    <row r="506" spans="1:13" x14ac:dyDescent="0.3">
      <c r="A506" s="2">
        <v>43573</v>
      </c>
      <c r="B506" s="2" t="str">
        <f t="shared" si="14"/>
        <v>Apr</v>
      </c>
      <c r="C506" s="2" t="str">
        <f t="shared" si="15"/>
        <v>2019</v>
      </c>
      <c r="D506" s="3" t="s">
        <v>27</v>
      </c>
      <c r="E506" s="4" t="s">
        <v>11</v>
      </c>
      <c r="F506" s="4">
        <v>675</v>
      </c>
      <c r="G506" s="4" t="s">
        <v>1</v>
      </c>
      <c r="H506" s="5">
        <v>29</v>
      </c>
      <c r="I506" s="7">
        <v>19575</v>
      </c>
      <c r="L506"/>
      <c r="M506"/>
    </row>
    <row r="507" spans="1:13" x14ac:dyDescent="0.3">
      <c r="A507" s="2">
        <v>43574</v>
      </c>
      <c r="B507" s="2" t="str">
        <f t="shared" si="14"/>
        <v>Apr</v>
      </c>
      <c r="C507" s="2" t="str">
        <f t="shared" si="15"/>
        <v>2019</v>
      </c>
      <c r="D507" s="3" t="s">
        <v>27</v>
      </c>
      <c r="E507" s="4" t="s">
        <v>11</v>
      </c>
      <c r="F507" s="4">
        <v>870</v>
      </c>
      <c r="G507" s="4" t="s">
        <v>1</v>
      </c>
      <c r="H507" s="5">
        <v>24.5</v>
      </c>
      <c r="I507" s="7">
        <v>21315</v>
      </c>
      <c r="L507"/>
      <c r="M507"/>
    </row>
    <row r="508" spans="1:13" x14ac:dyDescent="0.3">
      <c r="A508" s="2">
        <v>43596</v>
      </c>
      <c r="B508" s="2" t="str">
        <f t="shared" si="14"/>
        <v>May</v>
      </c>
      <c r="C508" s="2" t="str">
        <f t="shared" si="15"/>
        <v>2019</v>
      </c>
      <c r="D508" s="3" t="s">
        <v>27</v>
      </c>
      <c r="E508" s="4" t="s">
        <v>11</v>
      </c>
      <c r="F508" s="4">
        <v>1206</v>
      </c>
      <c r="G508" s="4" t="s">
        <v>1</v>
      </c>
      <c r="H508" s="5">
        <v>24.5</v>
      </c>
      <c r="I508" s="7">
        <v>29547</v>
      </c>
      <c r="L508"/>
      <c r="M508"/>
    </row>
    <row r="509" spans="1:13" x14ac:dyDescent="0.3">
      <c r="A509" s="2">
        <v>43598</v>
      </c>
      <c r="B509" s="2" t="str">
        <f t="shared" si="14"/>
        <v>May</v>
      </c>
      <c r="C509" s="2" t="str">
        <f t="shared" si="15"/>
        <v>2019</v>
      </c>
      <c r="D509" s="3" t="s">
        <v>27</v>
      </c>
      <c r="E509" s="4" t="s">
        <v>11</v>
      </c>
      <c r="F509" s="4">
        <v>517</v>
      </c>
      <c r="G509" s="4" t="s">
        <v>1</v>
      </c>
      <c r="H509" s="5">
        <v>32.5</v>
      </c>
      <c r="I509" s="7">
        <v>16802.5</v>
      </c>
      <c r="L509"/>
      <c r="M509"/>
    </row>
    <row r="510" spans="1:13" x14ac:dyDescent="0.3">
      <c r="A510" s="2">
        <v>43599</v>
      </c>
      <c r="B510" s="2" t="str">
        <f t="shared" si="14"/>
        <v>May</v>
      </c>
      <c r="C510" s="2" t="str">
        <f t="shared" si="15"/>
        <v>2019</v>
      </c>
      <c r="D510" s="3" t="s">
        <v>27</v>
      </c>
      <c r="E510" s="4" t="s">
        <v>11</v>
      </c>
      <c r="F510" s="4">
        <v>416</v>
      </c>
      <c r="G510" s="4" t="s">
        <v>1</v>
      </c>
      <c r="H510" s="5">
        <v>27.5</v>
      </c>
      <c r="I510" s="7">
        <v>11440</v>
      </c>
      <c r="L510"/>
      <c r="M510"/>
    </row>
    <row r="511" spans="1:13" x14ac:dyDescent="0.3">
      <c r="A511" s="2">
        <v>43599</v>
      </c>
      <c r="B511" s="2" t="str">
        <f t="shared" si="14"/>
        <v>May</v>
      </c>
      <c r="C511" s="2" t="str">
        <f t="shared" si="15"/>
        <v>2019</v>
      </c>
      <c r="D511" s="3" t="s">
        <v>27</v>
      </c>
      <c r="E511" s="4" t="s">
        <v>11</v>
      </c>
      <c r="F511" s="4">
        <v>755</v>
      </c>
      <c r="G511" s="4" t="s">
        <v>1</v>
      </c>
      <c r="H511" s="5">
        <v>24</v>
      </c>
      <c r="I511" s="7">
        <v>18120</v>
      </c>
      <c r="L511"/>
      <c r="M511"/>
    </row>
    <row r="512" spans="1:13" x14ac:dyDescent="0.3">
      <c r="A512" s="2">
        <v>43600</v>
      </c>
      <c r="B512" s="2" t="str">
        <f t="shared" si="14"/>
        <v>May</v>
      </c>
      <c r="C512" s="2" t="str">
        <f t="shared" si="15"/>
        <v>2019</v>
      </c>
      <c r="D512" s="3" t="s">
        <v>27</v>
      </c>
      <c r="E512" s="4" t="s">
        <v>11</v>
      </c>
      <c r="F512" s="4">
        <v>1893</v>
      </c>
      <c r="G512" s="4" t="s">
        <v>1</v>
      </c>
      <c r="H512" s="5">
        <v>24</v>
      </c>
      <c r="I512" s="7">
        <v>45432</v>
      </c>
      <c r="L512"/>
      <c r="M512"/>
    </row>
    <row r="513" spans="1:13" x14ac:dyDescent="0.3">
      <c r="A513" s="2">
        <v>43600</v>
      </c>
      <c r="B513" s="2" t="str">
        <f t="shared" si="14"/>
        <v>May</v>
      </c>
      <c r="C513" s="2" t="str">
        <f t="shared" si="15"/>
        <v>2019</v>
      </c>
      <c r="D513" s="3" t="s">
        <v>27</v>
      </c>
      <c r="E513" s="4" t="s">
        <v>11</v>
      </c>
      <c r="F513" s="4">
        <v>867</v>
      </c>
      <c r="G513" s="4" t="s">
        <v>1</v>
      </c>
      <c r="H513" s="5">
        <v>27.5</v>
      </c>
      <c r="I513" s="7">
        <v>23842.5</v>
      </c>
      <c r="L513"/>
      <c r="M513"/>
    </row>
    <row r="514" spans="1:13" x14ac:dyDescent="0.3">
      <c r="A514" s="2">
        <v>43600</v>
      </c>
      <c r="B514" s="2" t="str">
        <f t="shared" ref="B514:B577" si="16">TEXT(A514,"mmm")</f>
        <v>May</v>
      </c>
      <c r="C514" s="2" t="str">
        <f t="shared" ref="C514:C577" si="17">TEXT(A514,"yyyy")</f>
        <v>2019</v>
      </c>
      <c r="D514" s="3" t="s">
        <v>27</v>
      </c>
      <c r="E514" s="4" t="s">
        <v>11</v>
      </c>
      <c r="F514" s="4">
        <v>442</v>
      </c>
      <c r="G514" s="4" t="s">
        <v>1</v>
      </c>
      <c r="H514" s="5">
        <v>24</v>
      </c>
      <c r="I514" s="7">
        <v>10608</v>
      </c>
      <c r="L514"/>
      <c r="M514"/>
    </row>
    <row r="515" spans="1:13" x14ac:dyDescent="0.3">
      <c r="A515" s="2">
        <v>43600</v>
      </c>
      <c r="B515" s="2" t="str">
        <f t="shared" si="16"/>
        <v>May</v>
      </c>
      <c r="C515" s="2" t="str">
        <f t="shared" si="17"/>
        <v>2019</v>
      </c>
      <c r="D515" s="3" t="s">
        <v>27</v>
      </c>
      <c r="E515" s="4" t="s">
        <v>11</v>
      </c>
      <c r="F515" s="4">
        <v>490</v>
      </c>
      <c r="G515" s="4" t="s">
        <v>1</v>
      </c>
      <c r="H515" s="5">
        <v>29.5</v>
      </c>
      <c r="I515" s="7">
        <v>14455</v>
      </c>
      <c r="L515"/>
      <c r="M515"/>
    </row>
    <row r="516" spans="1:13" x14ac:dyDescent="0.3">
      <c r="A516" s="2">
        <v>43602</v>
      </c>
      <c r="B516" s="2" t="str">
        <f t="shared" si="16"/>
        <v>May</v>
      </c>
      <c r="C516" s="2" t="str">
        <f t="shared" si="17"/>
        <v>2019</v>
      </c>
      <c r="D516" s="3" t="s">
        <v>27</v>
      </c>
      <c r="E516" s="4" t="s">
        <v>11</v>
      </c>
      <c r="F516" s="4">
        <v>440</v>
      </c>
      <c r="G516" s="4" t="s">
        <v>1</v>
      </c>
      <c r="H516" s="5">
        <v>25.5</v>
      </c>
      <c r="I516" s="7">
        <v>11220</v>
      </c>
      <c r="L516"/>
      <c r="M516"/>
    </row>
    <row r="517" spans="1:13" x14ac:dyDescent="0.3">
      <c r="A517" s="2">
        <v>43602</v>
      </c>
      <c r="B517" s="2" t="str">
        <f t="shared" si="16"/>
        <v>May</v>
      </c>
      <c r="C517" s="2" t="str">
        <f t="shared" si="17"/>
        <v>2019</v>
      </c>
      <c r="D517" s="3" t="s">
        <v>27</v>
      </c>
      <c r="E517" s="4" t="s">
        <v>11</v>
      </c>
      <c r="F517" s="4">
        <v>391</v>
      </c>
      <c r="G517" s="4" t="s">
        <v>1</v>
      </c>
      <c r="H517" s="5">
        <v>24</v>
      </c>
      <c r="I517" s="7">
        <v>9384</v>
      </c>
      <c r="L517"/>
      <c r="M517"/>
    </row>
    <row r="518" spans="1:13" x14ac:dyDescent="0.3">
      <c r="A518" s="2">
        <v>43616</v>
      </c>
      <c r="B518" s="2" t="str">
        <f t="shared" si="16"/>
        <v>May</v>
      </c>
      <c r="C518" s="2" t="str">
        <f t="shared" si="17"/>
        <v>2019</v>
      </c>
      <c r="D518" s="3" t="s">
        <v>27</v>
      </c>
      <c r="E518" s="4" t="s">
        <v>11</v>
      </c>
      <c r="F518" s="4">
        <v>981</v>
      </c>
      <c r="G518" s="4" t="s">
        <v>1</v>
      </c>
      <c r="H518" s="5">
        <v>29</v>
      </c>
      <c r="I518" s="7">
        <v>28449</v>
      </c>
      <c r="L518"/>
      <c r="M518"/>
    </row>
    <row r="519" spans="1:13" x14ac:dyDescent="0.3">
      <c r="A519" s="2">
        <v>43616</v>
      </c>
      <c r="B519" s="2" t="str">
        <f t="shared" si="16"/>
        <v>May</v>
      </c>
      <c r="C519" s="2" t="str">
        <f t="shared" si="17"/>
        <v>2019</v>
      </c>
      <c r="D519" s="3" t="s">
        <v>27</v>
      </c>
      <c r="E519" s="4" t="s">
        <v>11</v>
      </c>
      <c r="F519" s="4">
        <v>326</v>
      </c>
      <c r="G519" s="4" t="s">
        <v>1</v>
      </c>
      <c r="H519" s="5">
        <v>27</v>
      </c>
      <c r="I519" s="7">
        <v>8802</v>
      </c>
      <c r="L519"/>
      <c r="M519"/>
    </row>
    <row r="520" spans="1:13" x14ac:dyDescent="0.3">
      <c r="A520" s="2">
        <v>43617</v>
      </c>
      <c r="B520" s="2" t="str">
        <f t="shared" si="16"/>
        <v>Jun</v>
      </c>
      <c r="C520" s="2" t="str">
        <f t="shared" si="17"/>
        <v>2019</v>
      </c>
      <c r="D520" s="3" t="s">
        <v>27</v>
      </c>
      <c r="E520" s="4" t="s">
        <v>11</v>
      </c>
      <c r="F520" s="4">
        <v>333</v>
      </c>
      <c r="G520" s="4" t="s">
        <v>1</v>
      </c>
      <c r="H520" s="5">
        <v>29</v>
      </c>
      <c r="I520" s="7">
        <v>9657</v>
      </c>
      <c r="L520"/>
      <c r="M520"/>
    </row>
    <row r="521" spans="1:13" x14ac:dyDescent="0.3">
      <c r="A521" s="2">
        <v>43617</v>
      </c>
      <c r="B521" s="2" t="str">
        <f t="shared" si="16"/>
        <v>Jun</v>
      </c>
      <c r="C521" s="2" t="str">
        <f t="shared" si="17"/>
        <v>2019</v>
      </c>
      <c r="D521" s="3" t="s">
        <v>27</v>
      </c>
      <c r="E521" s="4" t="s">
        <v>11</v>
      </c>
      <c r="F521" s="4">
        <v>323</v>
      </c>
      <c r="G521" s="4" t="s">
        <v>1</v>
      </c>
      <c r="H521" s="5">
        <v>27</v>
      </c>
      <c r="I521" s="7">
        <v>8721</v>
      </c>
      <c r="L521"/>
      <c r="M521"/>
    </row>
    <row r="522" spans="1:13" x14ac:dyDescent="0.3">
      <c r="A522" s="2">
        <v>43619</v>
      </c>
      <c r="B522" s="2" t="str">
        <f t="shared" si="16"/>
        <v>Jun</v>
      </c>
      <c r="C522" s="2" t="str">
        <f t="shared" si="17"/>
        <v>2019</v>
      </c>
      <c r="D522" s="3" t="s">
        <v>27</v>
      </c>
      <c r="E522" s="4" t="s">
        <v>11</v>
      </c>
      <c r="F522" s="4">
        <v>983</v>
      </c>
      <c r="G522" s="4" t="s">
        <v>1</v>
      </c>
      <c r="H522" s="5">
        <v>26</v>
      </c>
      <c r="I522" s="7">
        <v>25558</v>
      </c>
      <c r="L522"/>
      <c r="M522"/>
    </row>
    <row r="523" spans="1:13" x14ac:dyDescent="0.3">
      <c r="A523" s="2">
        <v>43619</v>
      </c>
      <c r="B523" s="2" t="str">
        <f t="shared" si="16"/>
        <v>Jun</v>
      </c>
      <c r="C523" s="2" t="str">
        <f t="shared" si="17"/>
        <v>2019</v>
      </c>
      <c r="D523" s="3" t="s">
        <v>27</v>
      </c>
      <c r="E523" s="4" t="s">
        <v>11</v>
      </c>
      <c r="F523" s="4">
        <v>690</v>
      </c>
      <c r="G523" s="4" t="s">
        <v>1</v>
      </c>
      <c r="H523" s="5">
        <v>26.5</v>
      </c>
      <c r="I523" s="7">
        <v>18285</v>
      </c>
      <c r="L523"/>
      <c r="M523"/>
    </row>
    <row r="524" spans="1:13" x14ac:dyDescent="0.3">
      <c r="A524" s="2">
        <v>43622</v>
      </c>
      <c r="B524" s="2" t="str">
        <f t="shared" si="16"/>
        <v>Jun</v>
      </c>
      <c r="C524" s="2" t="str">
        <f t="shared" si="17"/>
        <v>2019</v>
      </c>
      <c r="D524" s="3" t="s">
        <v>27</v>
      </c>
      <c r="E524" s="4" t="s">
        <v>11</v>
      </c>
      <c r="F524" s="4">
        <v>992</v>
      </c>
      <c r="G524" s="4" t="s">
        <v>1</v>
      </c>
      <c r="H524" s="5">
        <v>29</v>
      </c>
      <c r="I524" s="7">
        <v>28768</v>
      </c>
      <c r="L524"/>
      <c r="M524"/>
    </row>
    <row r="525" spans="1:13" x14ac:dyDescent="0.3">
      <c r="A525" s="2">
        <v>43623</v>
      </c>
      <c r="B525" s="2" t="str">
        <f t="shared" si="16"/>
        <v>Jun</v>
      </c>
      <c r="C525" s="2" t="str">
        <f t="shared" si="17"/>
        <v>2019</v>
      </c>
      <c r="D525" s="3" t="s">
        <v>27</v>
      </c>
      <c r="E525" s="4" t="s">
        <v>11</v>
      </c>
      <c r="F525" s="4">
        <v>982</v>
      </c>
      <c r="G525" s="4" t="s">
        <v>1</v>
      </c>
      <c r="H525" s="5">
        <v>27.5</v>
      </c>
      <c r="I525" s="7">
        <v>27005</v>
      </c>
      <c r="L525"/>
      <c r="M525"/>
    </row>
    <row r="526" spans="1:13" x14ac:dyDescent="0.3">
      <c r="A526" s="2">
        <v>43624</v>
      </c>
      <c r="B526" s="2" t="str">
        <f t="shared" si="16"/>
        <v>Jun</v>
      </c>
      <c r="C526" s="2" t="str">
        <f t="shared" si="17"/>
        <v>2019</v>
      </c>
      <c r="D526" s="3" t="s">
        <v>27</v>
      </c>
      <c r="E526" s="4" t="s">
        <v>11</v>
      </c>
      <c r="F526" s="4">
        <v>651</v>
      </c>
      <c r="G526" s="4" t="s">
        <v>1</v>
      </c>
      <c r="H526" s="5">
        <v>29</v>
      </c>
      <c r="I526" s="7">
        <v>18879</v>
      </c>
      <c r="L526"/>
      <c r="M526"/>
    </row>
    <row r="527" spans="1:13" x14ac:dyDescent="0.3">
      <c r="A527" s="2">
        <v>43626</v>
      </c>
      <c r="B527" s="2" t="str">
        <f t="shared" si="16"/>
        <v>Jun</v>
      </c>
      <c r="C527" s="2" t="str">
        <f t="shared" si="17"/>
        <v>2019</v>
      </c>
      <c r="D527" s="3" t="s">
        <v>27</v>
      </c>
      <c r="E527" s="4" t="s">
        <v>11</v>
      </c>
      <c r="F527" s="4">
        <v>384</v>
      </c>
      <c r="G527" s="4" t="s">
        <v>1</v>
      </c>
      <c r="H527" s="5">
        <v>24</v>
      </c>
      <c r="I527" s="7">
        <v>9216</v>
      </c>
      <c r="L527"/>
      <c r="M527"/>
    </row>
    <row r="528" spans="1:13" x14ac:dyDescent="0.3">
      <c r="A528" s="2">
        <v>43626</v>
      </c>
      <c r="B528" s="2" t="str">
        <f t="shared" si="16"/>
        <v>Jun</v>
      </c>
      <c r="C528" s="2" t="str">
        <f t="shared" si="17"/>
        <v>2019</v>
      </c>
      <c r="D528" s="3" t="s">
        <v>27</v>
      </c>
      <c r="E528" s="4" t="s">
        <v>11</v>
      </c>
      <c r="F528" s="4">
        <v>421</v>
      </c>
      <c r="G528" s="4" t="s">
        <v>1</v>
      </c>
      <c r="H528" s="5">
        <v>27.5</v>
      </c>
      <c r="I528" s="7">
        <v>11577.5</v>
      </c>
      <c r="L528"/>
      <c r="M528"/>
    </row>
    <row r="529" spans="1:13" x14ac:dyDescent="0.3">
      <c r="A529" s="2">
        <v>43629</v>
      </c>
      <c r="B529" s="2" t="str">
        <f t="shared" si="16"/>
        <v>Jun</v>
      </c>
      <c r="C529" s="2" t="str">
        <f t="shared" si="17"/>
        <v>2019</v>
      </c>
      <c r="D529" s="3" t="s">
        <v>27</v>
      </c>
      <c r="E529" s="4" t="s">
        <v>11</v>
      </c>
      <c r="F529" s="4">
        <v>993</v>
      </c>
      <c r="G529" s="4" t="s">
        <v>1</v>
      </c>
      <c r="H529" s="5">
        <v>29</v>
      </c>
      <c r="I529" s="7">
        <v>28797</v>
      </c>
      <c r="L529"/>
      <c r="M529"/>
    </row>
    <row r="530" spans="1:13" x14ac:dyDescent="0.3">
      <c r="A530" s="2">
        <v>43629</v>
      </c>
      <c r="B530" s="2" t="str">
        <f t="shared" si="16"/>
        <v>Jun</v>
      </c>
      <c r="C530" s="2" t="str">
        <f t="shared" si="17"/>
        <v>2019</v>
      </c>
      <c r="D530" s="3" t="s">
        <v>27</v>
      </c>
      <c r="E530" s="4" t="s">
        <v>11</v>
      </c>
      <c r="F530" s="4">
        <v>597</v>
      </c>
      <c r="G530" s="4" t="s">
        <v>1</v>
      </c>
      <c r="H530" s="5">
        <v>29</v>
      </c>
      <c r="I530" s="7">
        <v>17313</v>
      </c>
      <c r="L530"/>
      <c r="M530"/>
    </row>
    <row r="531" spans="1:13" x14ac:dyDescent="0.3">
      <c r="A531" s="2">
        <v>43629</v>
      </c>
      <c r="B531" s="2" t="str">
        <f t="shared" si="16"/>
        <v>Jun</v>
      </c>
      <c r="C531" s="2" t="str">
        <f t="shared" si="17"/>
        <v>2019</v>
      </c>
      <c r="D531" s="3" t="s">
        <v>27</v>
      </c>
      <c r="E531" s="4" t="s">
        <v>11</v>
      </c>
      <c r="F531" s="4">
        <v>1614</v>
      </c>
      <c r="G531" s="4" t="s">
        <v>1</v>
      </c>
      <c r="H531" s="5">
        <v>29</v>
      </c>
      <c r="I531" s="7">
        <v>46806</v>
      </c>
      <c r="L531"/>
      <c r="M531"/>
    </row>
    <row r="532" spans="1:13" x14ac:dyDescent="0.3">
      <c r="A532" s="2">
        <v>43637</v>
      </c>
      <c r="B532" s="2" t="str">
        <f t="shared" si="16"/>
        <v>Jun</v>
      </c>
      <c r="C532" s="2" t="str">
        <f t="shared" si="17"/>
        <v>2019</v>
      </c>
      <c r="D532" s="3" t="s">
        <v>27</v>
      </c>
      <c r="E532" s="4" t="s">
        <v>11</v>
      </c>
      <c r="F532" s="4">
        <v>1102</v>
      </c>
      <c r="G532" s="4" t="s">
        <v>1</v>
      </c>
      <c r="H532" s="5">
        <v>27.5</v>
      </c>
      <c r="I532" s="7">
        <v>30305</v>
      </c>
      <c r="L532"/>
      <c r="M532"/>
    </row>
    <row r="533" spans="1:13" x14ac:dyDescent="0.3">
      <c r="A533" s="2">
        <v>43640</v>
      </c>
      <c r="B533" s="2" t="str">
        <f t="shared" si="16"/>
        <v>Jun</v>
      </c>
      <c r="C533" s="2" t="str">
        <f t="shared" si="17"/>
        <v>2019</v>
      </c>
      <c r="D533" s="3" t="s">
        <v>27</v>
      </c>
      <c r="E533" s="4" t="s">
        <v>11</v>
      </c>
      <c r="F533" s="4">
        <v>307</v>
      </c>
      <c r="G533" s="4" t="s">
        <v>1</v>
      </c>
      <c r="H533" s="5">
        <v>27</v>
      </c>
      <c r="I533" s="7">
        <v>8289</v>
      </c>
      <c r="L533"/>
      <c r="M533"/>
    </row>
    <row r="534" spans="1:13" x14ac:dyDescent="0.3">
      <c r="A534" s="2">
        <v>43640</v>
      </c>
      <c r="B534" s="2" t="str">
        <f t="shared" si="16"/>
        <v>Jun</v>
      </c>
      <c r="C534" s="2" t="str">
        <f t="shared" si="17"/>
        <v>2019</v>
      </c>
      <c r="D534" s="3" t="s">
        <v>27</v>
      </c>
      <c r="E534" s="4" t="s">
        <v>11</v>
      </c>
      <c r="F534" s="4">
        <v>364</v>
      </c>
      <c r="G534" s="4" t="s">
        <v>1</v>
      </c>
      <c r="H534" s="5">
        <v>27</v>
      </c>
      <c r="I534" s="7">
        <v>9828</v>
      </c>
      <c r="L534"/>
      <c r="M534"/>
    </row>
    <row r="535" spans="1:13" x14ac:dyDescent="0.3">
      <c r="A535" s="2">
        <v>43641</v>
      </c>
      <c r="B535" s="2" t="str">
        <f t="shared" si="16"/>
        <v>Jun</v>
      </c>
      <c r="C535" s="2" t="str">
        <f t="shared" si="17"/>
        <v>2019</v>
      </c>
      <c r="D535" s="3" t="s">
        <v>27</v>
      </c>
      <c r="E535" s="4" t="s">
        <v>11</v>
      </c>
      <c r="F535" s="4">
        <v>1038</v>
      </c>
      <c r="G535" s="4" t="s">
        <v>1</v>
      </c>
      <c r="H535" s="5">
        <v>27</v>
      </c>
      <c r="I535" s="7">
        <v>28026</v>
      </c>
      <c r="L535"/>
      <c r="M535"/>
    </row>
    <row r="536" spans="1:13" x14ac:dyDescent="0.3">
      <c r="A536" s="2">
        <v>43641</v>
      </c>
      <c r="B536" s="2" t="str">
        <f t="shared" si="16"/>
        <v>Jun</v>
      </c>
      <c r="C536" s="2" t="str">
        <f t="shared" si="17"/>
        <v>2019</v>
      </c>
      <c r="D536" s="3" t="s">
        <v>27</v>
      </c>
      <c r="E536" s="4" t="s">
        <v>11</v>
      </c>
      <c r="F536" s="4">
        <v>330</v>
      </c>
      <c r="G536" s="4" t="s">
        <v>1</v>
      </c>
      <c r="H536" s="5">
        <v>32</v>
      </c>
      <c r="I536" s="7">
        <v>10560</v>
      </c>
      <c r="L536"/>
      <c r="M536"/>
    </row>
    <row r="537" spans="1:13" x14ac:dyDescent="0.3">
      <c r="A537" s="2">
        <v>43641</v>
      </c>
      <c r="B537" s="2" t="str">
        <f t="shared" si="16"/>
        <v>Jun</v>
      </c>
      <c r="C537" s="2" t="str">
        <f t="shared" si="17"/>
        <v>2019</v>
      </c>
      <c r="D537" s="3" t="s">
        <v>27</v>
      </c>
      <c r="E537" s="4" t="s">
        <v>11</v>
      </c>
      <c r="F537" s="4">
        <v>372</v>
      </c>
      <c r="G537" s="4" t="s">
        <v>1</v>
      </c>
      <c r="H537" s="5">
        <v>29.5</v>
      </c>
      <c r="I537" s="7">
        <v>10974</v>
      </c>
      <c r="L537"/>
      <c r="M537"/>
    </row>
    <row r="538" spans="1:13" x14ac:dyDescent="0.3">
      <c r="A538" s="2">
        <v>43641</v>
      </c>
      <c r="B538" s="2" t="str">
        <f t="shared" si="16"/>
        <v>Jun</v>
      </c>
      <c r="C538" s="2" t="str">
        <f t="shared" si="17"/>
        <v>2019</v>
      </c>
      <c r="D538" s="3" t="s">
        <v>27</v>
      </c>
      <c r="E538" s="4" t="s">
        <v>11</v>
      </c>
      <c r="F538" s="4">
        <v>1741</v>
      </c>
      <c r="G538" s="4" t="s">
        <v>1</v>
      </c>
      <c r="H538" s="5">
        <v>27</v>
      </c>
      <c r="I538" s="7">
        <v>47007</v>
      </c>
      <c r="L538"/>
      <c r="M538"/>
    </row>
    <row r="539" spans="1:13" x14ac:dyDescent="0.3">
      <c r="A539" s="2">
        <v>43643</v>
      </c>
      <c r="B539" s="2" t="str">
        <f t="shared" si="16"/>
        <v>Jun</v>
      </c>
      <c r="C539" s="2" t="str">
        <f t="shared" si="17"/>
        <v>2019</v>
      </c>
      <c r="D539" s="3" t="s">
        <v>27</v>
      </c>
      <c r="E539" s="4" t="s">
        <v>11</v>
      </c>
      <c r="F539" s="4">
        <v>1200</v>
      </c>
      <c r="G539" s="4" t="s">
        <v>1</v>
      </c>
      <c r="H539" s="5">
        <v>27</v>
      </c>
      <c r="I539" s="7">
        <v>32400</v>
      </c>
      <c r="L539"/>
      <c r="M539"/>
    </row>
    <row r="540" spans="1:13" x14ac:dyDescent="0.3">
      <c r="A540" s="2">
        <v>43643</v>
      </c>
      <c r="B540" s="2" t="str">
        <f t="shared" si="16"/>
        <v>Jun</v>
      </c>
      <c r="C540" s="2" t="str">
        <f t="shared" si="17"/>
        <v>2019</v>
      </c>
      <c r="D540" s="3" t="s">
        <v>27</v>
      </c>
      <c r="E540" s="4" t="s">
        <v>11</v>
      </c>
      <c r="F540" s="4">
        <v>588</v>
      </c>
      <c r="G540" s="4" t="s">
        <v>1</v>
      </c>
      <c r="H540" s="5">
        <v>27</v>
      </c>
      <c r="I540" s="7">
        <v>15876</v>
      </c>
      <c r="L540"/>
      <c r="M540"/>
    </row>
    <row r="541" spans="1:13" x14ac:dyDescent="0.3">
      <c r="A541" s="2">
        <v>43643</v>
      </c>
      <c r="B541" s="2" t="str">
        <f t="shared" si="16"/>
        <v>Jun</v>
      </c>
      <c r="C541" s="2" t="str">
        <f t="shared" si="17"/>
        <v>2019</v>
      </c>
      <c r="D541" s="3" t="s">
        <v>27</v>
      </c>
      <c r="E541" s="4" t="s">
        <v>11</v>
      </c>
      <c r="F541" s="4">
        <v>1126</v>
      </c>
      <c r="G541" s="4" t="s">
        <v>1</v>
      </c>
      <c r="H541" s="5">
        <v>24.5</v>
      </c>
      <c r="I541" s="7">
        <v>27587</v>
      </c>
      <c r="L541"/>
      <c r="M541"/>
    </row>
    <row r="542" spans="1:13" x14ac:dyDescent="0.3">
      <c r="A542" s="2">
        <v>43643</v>
      </c>
      <c r="B542" s="2" t="str">
        <f t="shared" si="16"/>
        <v>Jun</v>
      </c>
      <c r="C542" s="2" t="str">
        <f t="shared" si="17"/>
        <v>2019</v>
      </c>
      <c r="D542" s="3" t="s">
        <v>27</v>
      </c>
      <c r="E542" s="4" t="s">
        <v>11</v>
      </c>
      <c r="F542" s="4">
        <v>1468</v>
      </c>
      <c r="G542" s="4" t="s">
        <v>1</v>
      </c>
      <c r="H542" s="5">
        <v>23</v>
      </c>
      <c r="I542" s="7">
        <v>33764</v>
      </c>
      <c r="L542"/>
      <c r="M542"/>
    </row>
    <row r="543" spans="1:13" x14ac:dyDescent="0.3">
      <c r="A543" s="2">
        <v>43644</v>
      </c>
      <c r="B543" s="2" t="str">
        <f t="shared" si="16"/>
        <v>Jun</v>
      </c>
      <c r="C543" s="2" t="str">
        <f t="shared" si="17"/>
        <v>2019</v>
      </c>
      <c r="D543" s="3" t="s">
        <v>27</v>
      </c>
      <c r="E543" s="4" t="s">
        <v>11</v>
      </c>
      <c r="F543" s="4">
        <v>1024</v>
      </c>
      <c r="G543" s="4" t="s">
        <v>1</v>
      </c>
      <c r="H543" s="5">
        <v>31.5</v>
      </c>
      <c r="I543" s="7">
        <v>32256</v>
      </c>
      <c r="L543"/>
      <c r="M543"/>
    </row>
    <row r="544" spans="1:13" x14ac:dyDescent="0.3">
      <c r="A544" s="2">
        <v>43644</v>
      </c>
      <c r="B544" s="2" t="str">
        <f t="shared" si="16"/>
        <v>Jun</v>
      </c>
      <c r="C544" s="2" t="str">
        <f t="shared" si="17"/>
        <v>2019</v>
      </c>
      <c r="D544" s="3" t="s">
        <v>27</v>
      </c>
      <c r="E544" s="4" t="s">
        <v>11</v>
      </c>
      <c r="F544" s="4">
        <v>353</v>
      </c>
      <c r="G544" s="4" t="s">
        <v>1</v>
      </c>
      <c r="H544" s="5">
        <v>31.5</v>
      </c>
      <c r="I544" s="7">
        <v>11119.5</v>
      </c>
      <c r="L544"/>
      <c r="M544"/>
    </row>
    <row r="545" spans="1:13" x14ac:dyDescent="0.3">
      <c r="A545" s="2">
        <v>43644</v>
      </c>
      <c r="B545" s="2" t="str">
        <f t="shared" si="16"/>
        <v>Jun</v>
      </c>
      <c r="C545" s="2" t="str">
        <f t="shared" si="17"/>
        <v>2019</v>
      </c>
      <c r="D545" s="3" t="s">
        <v>27</v>
      </c>
      <c r="E545" s="4" t="s">
        <v>11</v>
      </c>
      <c r="F545" s="4">
        <v>623</v>
      </c>
      <c r="G545" s="4" t="s">
        <v>1</v>
      </c>
      <c r="H545" s="5">
        <v>31.5</v>
      </c>
      <c r="I545" s="7">
        <v>19624.5</v>
      </c>
      <c r="L545"/>
      <c r="M545"/>
    </row>
    <row r="546" spans="1:13" x14ac:dyDescent="0.3">
      <c r="A546" s="2">
        <v>43648</v>
      </c>
      <c r="B546" s="2" t="str">
        <f t="shared" si="16"/>
        <v>Jul</v>
      </c>
      <c r="C546" s="2" t="str">
        <f t="shared" si="17"/>
        <v>2019</v>
      </c>
      <c r="D546" s="3" t="s">
        <v>27</v>
      </c>
      <c r="E546" s="4" t="s">
        <v>11</v>
      </c>
      <c r="F546" s="4">
        <v>1740</v>
      </c>
      <c r="G546" s="4" t="s">
        <v>1</v>
      </c>
      <c r="H546" s="5">
        <v>23.5</v>
      </c>
      <c r="I546" s="7">
        <v>40890</v>
      </c>
      <c r="L546"/>
      <c r="M546"/>
    </row>
    <row r="547" spans="1:13" x14ac:dyDescent="0.3">
      <c r="A547" s="2">
        <v>43648</v>
      </c>
      <c r="B547" s="2" t="str">
        <f t="shared" si="16"/>
        <v>Jul</v>
      </c>
      <c r="C547" s="2" t="str">
        <f t="shared" si="17"/>
        <v>2019</v>
      </c>
      <c r="D547" s="3" t="s">
        <v>27</v>
      </c>
      <c r="E547" s="4" t="s">
        <v>11</v>
      </c>
      <c r="F547" s="4">
        <v>1668</v>
      </c>
      <c r="G547" s="4" t="s">
        <v>1</v>
      </c>
      <c r="H547" s="5">
        <v>23.5</v>
      </c>
      <c r="I547" s="7">
        <v>39198</v>
      </c>
      <c r="L547"/>
      <c r="M547"/>
    </row>
    <row r="548" spans="1:13" x14ac:dyDescent="0.3">
      <c r="A548" s="2">
        <v>43648</v>
      </c>
      <c r="B548" s="2" t="str">
        <f t="shared" si="16"/>
        <v>Jul</v>
      </c>
      <c r="C548" s="2" t="str">
        <f t="shared" si="17"/>
        <v>2019</v>
      </c>
      <c r="D548" s="3" t="s">
        <v>27</v>
      </c>
      <c r="E548" s="4" t="s">
        <v>11</v>
      </c>
      <c r="F548" s="4">
        <v>668</v>
      </c>
      <c r="G548" s="4" t="s">
        <v>1</v>
      </c>
      <c r="H548" s="5">
        <v>26</v>
      </c>
      <c r="I548" s="7">
        <v>17368</v>
      </c>
      <c r="L548"/>
      <c r="M548"/>
    </row>
    <row r="549" spans="1:13" x14ac:dyDescent="0.3">
      <c r="A549" s="2">
        <v>43650</v>
      </c>
      <c r="B549" s="2" t="str">
        <f t="shared" si="16"/>
        <v>Jul</v>
      </c>
      <c r="C549" s="2" t="str">
        <f t="shared" si="17"/>
        <v>2019</v>
      </c>
      <c r="D549" s="3" t="s">
        <v>27</v>
      </c>
      <c r="E549" s="4" t="s">
        <v>11</v>
      </c>
      <c r="F549" s="4">
        <v>596</v>
      </c>
      <c r="G549" s="4" t="s">
        <v>1</v>
      </c>
      <c r="H549" s="5">
        <v>26</v>
      </c>
      <c r="I549" s="7">
        <v>15496</v>
      </c>
      <c r="L549"/>
      <c r="M549"/>
    </row>
    <row r="550" spans="1:13" x14ac:dyDescent="0.3">
      <c r="A550" s="2">
        <v>43651</v>
      </c>
      <c r="B550" s="2" t="str">
        <f t="shared" si="16"/>
        <v>Jul</v>
      </c>
      <c r="C550" s="2" t="str">
        <f t="shared" si="17"/>
        <v>2019</v>
      </c>
      <c r="D550" s="3" t="s">
        <v>27</v>
      </c>
      <c r="E550" s="4" t="s">
        <v>11</v>
      </c>
      <c r="F550" s="4">
        <v>701</v>
      </c>
      <c r="G550" s="4" t="s">
        <v>1</v>
      </c>
      <c r="H550" s="5">
        <v>23</v>
      </c>
      <c r="I550" s="7">
        <v>16123</v>
      </c>
      <c r="L550"/>
      <c r="M550"/>
    </row>
    <row r="551" spans="1:13" x14ac:dyDescent="0.3">
      <c r="A551" s="2">
        <v>43661</v>
      </c>
      <c r="B551" s="2" t="str">
        <f t="shared" si="16"/>
        <v>Jul</v>
      </c>
      <c r="C551" s="2" t="str">
        <f t="shared" si="17"/>
        <v>2019</v>
      </c>
      <c r="D551" s="3" t="s">
        <v>27</v>
      </c>
      <c r="E551" s="4" t="s">
        <v>11</v>
      </c>
      <c r="F551" s="4">
        <v>1176</v>
      </c>
      <c r="G551" s="4" t="s">
        <v>1</v>
      </c>
      <c r="H551" s="5">
        <v>23.25</v>
      </c>
      <c r="I551" s="7">
        <v>27342</v>
      </c>
      <c r="L551"/>
      <c r="M551"/>
    </row>
    <row r="552" spans="1:13" x14ac:dyDescent="0.3">
      <c r="A552" s="2">
        <v>43661</v>
      </c>
      <c r="B552" s="2" t="str">
        <f t="shared" si="16"/>
        <v>Jul</v>
      </c>
      <c r="C552" s="2" t="str">
        <f t="shared" si="17"/>
        <v>2019</v>
      </c>
      <c r="D552" s="3" t="s">
        <v>27</v>
      </c>
      <c r="E552" s="4" t="s">
        <v>11</v>
      </c>
      <c r="F552" s="4">
        <v>539</v>
      </c>
      <c r="G552" s="4" t="s">
        <v>1</v>
      </c>
      <c r="H552" s="5">
        <v>27.5</v>
      </c>
      <c r="I552" s="7">
        <v>14822.5</v>
      </c>
      <c r="L552"/>
      <c r="M552"/>
    </row>
    <row r="553" spans="1:13" x14ac:dyDescent="0.3">
      <c r="A553" s="2">
        <v>43664</v>
      </c>
      <c r="B553" s="2" t="str">
        <f t="shared" si="16"/>
        <v>Jul</v>
      </c>
      <c r="C553" s="2" t="str">
        <f t="shared" si="17"/>
        <v>2019</v>
      </c>
      <c r="D553" s="3" t="s">
        <v>27</v>
      </c>
      <c r="E553" s="4" t="s">
        <v>11</v>
      </c>
      <c r="F553" s="4">
        <v>800</v>
      </c>
      <c r="G553" s="4" t="s">
        <v>1</v>
      </c>
      <c r="H553" s="5">
        <v>23</v>
      </c>
      <c r="I553" s="7">
        <v>18400</v>
      </c>
      <c r="L553"/>
      <c r="M553"/>
    </row>
    <row r="554" spans="1:13" x14ac:dyDescent="0.3">
      <c r="A554" s="2">
        <v>43694</v>
      </c>
      <c r="B554" s="2" t="str">
        <f t="shared" si="16"/>
        <v>Aug</v>
      </c>
      <c r="C554" s="2" t="str">
        <f t="shared" si="17"/>
        <v>2019</v>
      </c>
      <c r="D554" s="3" t="s">
        <v>27</v>
      </c>
      <c r="E554" s="4" t="s">
        <v>11</v>
      </c>
      <c r="F554" s="4">
        <v>836</v>
      </c>
      <c r="G554" s="4" t="s">
        <v>1</v>
      </c>
      <c r="H554" s="5">
        <v>24</v>
      </c>
      <c r="I554" s="7">
        <v>20064</v>
      </c>
      <c r="L554"/>
      <c r="M554"/>
    </row>
    <row r="555" spans="1:13" x14ac:dyDescent="0.3">
      <c r="A555" s="2">
        <v>43694</v>
      </c>
      <c r="B555" s="2" t="str">
        <f t="shared" si="16"/>
        <v>Aug</v>
      </c>
      <c r="C555" s="2" t="str">
        <f t="shared" si="17"/>
        <v>2019</v>
      </c>
      <c r="D555" s="3" t="s">
        <v>27</v>
      </c>
      <c r="E555" s="4" t="s">
        <v>11</v>
      </c>
      <c r="F555" s="4">
        <v>886</v>
      </c>
      <c r="G555" s="4" t="s">
        <v>1</v>
      </c>
      <c r="H555" s="5">
        <v>24</v>
      </c>
      <c r="I555" s="7">
        <v>21264</v>
      </c>
      <c r="L555"/>
      <c r="M555"/>
    </row>
    <row r="556" spans="1:13" x14ac:dyDescent="0.3">
      <c r="A556" s="2">
        <v>43697</v>
      </c>
      <c r="B556" s="2" t="str">
        <f t="shared" si="16"/>
        <v>Aug</v>
      </c>
      <c r="C556" s="2" t="str">
        <f t="shared" si="17"/>
        <v>2019</v>
      </c>
      <c r="D556" s="3" t="s">
        <v>27</v>
      </c>
      <c r="E556" s="4" t="s">
        <v>11</v>
      </c>
      <c r="F556" s="4">
        <v>929</v>
      </c>
      <c r="G556" s="4" t="s">
        <v>1</v>
      </c>
      <c r="H556" s="5">
        <v>22</v>
      </c>
      <c r="I556" s="7">
        <v>20438</v>
      </c>
      <c r="L556"/>
      <c r="M556"/>
    </row>
    <row r="557" spans="1:13" x14ac:dyDescent="0.3">
      <c r="A557" s="2">
        <v>43707</v>
      </c>
      <c r="B557" s="2" t="str">
        <f t="shared" si="16"/>
        <v>Aug</v>
      </c>
      <c r="C557" s="2" t="str">
        <f t="shared" si="17"/>
        <v>2019</v>
      </c>
      <c r="D557" s="3" t="s">
        <v>27</v>
      </c>
      <c r="E557" s="4" t="s">
        <v>11</v>
      </c>
      <c r="F557" s="4">
        <v>1129</v>
      </c>
      <c r="G557" s="4" t="s">
        <v>1</v>
      </c>
      <c r="H557" s="5">
        <v>21.75</v>
      </c>
      <c r="I557" s="7">
        <v>24555.75</v>
      </c>
      <c r="L557"/>
      <c r="M557"/>
    </row>
    <row r="558" spans="1:13" x14ac:dyDescent="0.3">
      <c r="A558" s="2">
        <v>43707</v>
      </c>
      <c r="B558" s="2" t="str">
        <f t="shared" si="16"/>
        <v>Aug</v>
      </c>
      <c r="C558" s="2" t="str">
        <f t="shared" si="17"/>
        <v>2019</v>
      </c>
      <c r="D558" s="3" t="s">
        <v>27</v>
      </c>
      <c r="E558" s="4" t="s">
        <v>11</v>
      </c>
      <c r="F558" s="4">
        <v>691</v>
      </c>
      <c r="G558" s="4" t="s">
        <v>1</v>
      </c>
      <c r="H558" s="5">
        <v>22</v>
      </c>
      <c r="I558" s="7">
        <v>15202</v>
      </c>
      <c r="L558"/>
      <c r="M558"/>
    </row>
    <row r="559" spans="1:13" x14ac:dyDescent="0.3">
      <c r="A559" s="2">
        <v>43708</v>
      </c>
      <c r="B559" s="2" t="str">
        <f t="shared" si="16"/>
        <v>Aug</v>
      </c>
      <c r="C559" s="2" t="str">
        <f t="shared" si="17"/>
        <v>2019</v>
      </c>
      <c r="D559" s="3" t="s">
        <v>27</v>
      </c>
      <c r="E559" s="4" t="s">
        <v>11</v>
      </c>
      <c r="F559" s="4">
        <v>1131</v>
      </c>
      <c r="G559" s="4" t="s">
        <v>1</v>
      </c>
      <c r="H559" s="5">
        <v>22</v>
      </c>
      <c r="I559" s="7">
        <v>24882</v>
      </c>
      <c r="L559"/>
      <c r="M559"/>
    </row>
    <row r="560" spans="1:13" x14ac:dyDescent="0.3">
      <c r="A560" s="2">
        <v>43708</v>
      </c>
      <c r="B560" s="2" t="str">
        <f t="shared" si="16"/>
        <v>Aug</v>
      </c>
      <c r="C560" s="2" t="str">
        <f t="shared" si="17"/>
        <v>2019</v>
      </c>
      <c r="D560" s="3" t="s">
        <v>27</v>
      </c>
      <c r="E560" s="4" t="s">
        <v>11</v>
      </c>
      <c r="F560" s="4">
        <v>1121</v>
      </c>
      <c r="G560" s="4" t="s">
        <v>1</v>
      </c>
      <c r="H560" s="5">
        <v>21.75</v>
      </c>
      <c r="I560" s="7">
        <v>24381.75</v>
      </c>
      <c r="L560"/>
      <c r="M560"/>
    </row>
    <row r="561" spans="1:13" x14ac:dyDescent="0.3">
      <c r="A561" s="2">
        <v>43708</v>
      </c>
      <c r="B561" s="2" t="str">
        <f t="shared" si="16"/>
        <v>Aug</v>
      </c>
      <c r="C561" s="2" t="str">
        <f t="shared" si="17"/>
        <v>2019</v>
      </c>
      <c r="D561" s="3" t="s">
        <v>27</v>
      </c>
      <c r="E561" s="4" t="s">
        <v>11</v>
      </c>
      <c r="F561" s="4">
        <v>621</v>
      </c>
      <c r="G561" s="4" t="s">
        <v>1</v>
      </c>
      <c r="H561" s="5">
        <v>23.5</v>
      </c>
      <c r="I561" s="7">
        <v>14593.5</v>
      </c>
      <c r="L561"/>
      <c r="M561"/>
    </row>
    <row r="562" spans="1:13" x14ac:dyDescent="0.3">
      <c r="A562" s="2">
        <v>43710</v>
      </c>
      <c r="B562" s="2" t="str">
        <f t="shared" si="16"/>
        <v>Sep</v>
      </c>
      <c r="C562" s="2" t="str">
        <f t="shared" si="17"/>
        <v>2019</v>
      </c>
      <c r="D562" s="3" t="s">
        <v>27</v>
      </c>
      <c r="E562" s="4" t="s">
        <v>11</v>
      </c>
      <c r="F562" s="4">
        <v>1076</v>
      </c>
      <c r="G562" s="4" t="s">
        <v>1</v>
      </c>
      <c r="H562" s="5">
        <v>22</v>
      </c>
      <c r="I562" s="7">
        <v>23672</v>
      </c>
      <c r="L562"/>
      <c r="M562"/>
    </row>
    <row r="563" spans="1:13" x14ac:dyDescent="0.3">
      <c r="A563" s="2">
        <v>43710</v>
      </c>
      <c r="B563" s="2" t="str">
        <f t="shared" si="16"/>
        <v>Sep</v>
      </c>
      <c r="C563" s="2" t="str">
        <f t="shared" si="17"/>
        <v>2019</v>
      </c>
      <c r="D563" s="3" t="s">
        <v>27</v>
      </c>
      <c r="E563" s="4" t="s">
        <v>11</v>
      </c>
      <c r="F563" s="4">
        <v>1100</v>
      </c>
      <c r="G563" s="4" t="s">
        <v>1</v>
      </c>
      <c r="H563" s="5">
        <v>22</v>
      </c>
      <c r="I563" s="7">
        <v>24200</v>
      </c>
      <c r="L563"/>
      <c r="M563"/>
    </row>
    <row r="564" spans="1:13" x14ac:dyDescent="0.3">
      <c r="A564" s="2">
        <v>43715</v>
      </c>
      <c r="B564" s="2" t="str">
        <f t="shared" si="16"/>
        <v>Sep</v>
      </c>
      <c r="C564" s="2" t="str">
        <f t="shared" si="17"/>
        <v>2019</v>
      </c>
      <c r="D564" s="3" t="s">
        <v>27</v>
      </c>
      <c r="E564" s="4" t="s">
        <v>11</v>
      </c>
      <c r="F564" s="4">
        <v>999</v>
      </c>
      <c r="G564" s="4" t="s">
        <v>1</v>
      </c>
      <c r="H564" s="5">
        <v>22</v>
      </c>
      <c r="I564" s="7">
        <v>21978</v>
      </c>
      <c r="L564"/>
      <c r="M564"/>
    </row>
    <row r="565" spans="1:13" x14ac:dyDescent="0.3">
      <c r="A565" s="2">
        <v>43717</v>
      </c>
      <c r="B565" s="2" t="str">
        <f t="shared" si="16"/>
        <v>Sep</v>
      </c>
      <c r="C565" s="2" t="str">
        <f t="shared" si="17"/>
        <v>2019</v>
      </c>
      <c r="D565" s="3" t="s">
        <v>27</v>
      </c>
      <c r="E565" s="4" t="s">
        <v>11</v>
      </c>
      <c r="F565" s="4">
        <v>1224</v>
      </c>
      <c r="G565" s="4" t="s">
        <v>1</v>
      </c>
      <c r="H565" s="5">
        <v>26.75</v>
      </c>
      <c r="I565" s="7">
        <v>32742</v>
      </c>
      <c r="L565"/>
      <c r="M565"/>
    </row>
    <row r="566" spans="1:13" x14ac:dyDescent="0.3">
      <c r="A566" s="2">
        <v>43717</v>
      </c>
      <c r="B566" s="2" t="str">
        <f t="shared" si="16"/>
        <v>Sep</v>
      </c>
      <c r="C566" s="2" t="str">
        <f t="shared" si="17"/>
        <v>2019</v>
      </c>
      <c r="D566" s="3" t="s">
        <v>27</v>
      </c>
      <c r="E566" s="4" t="s">
        <v>11</v>
      </c>
      <c r="F566" s="4">
        <v>768</v>
      </c>
      <c r="G566" s="4" t="s">
        <v>1</v>
      </c>
      <c r="H566" s="5">
        <v>22</v>
      </c>
      <c r="I566" s="7">
        <v>16896</v>
      </c>
      <c r="L566"/>
      <c r="M566"/>
    </row>
    <row r="567" spans="1:13" x14ac:dyDescent="0.3">
      <c r="A567" s="2">
        <v>43717</v>
      </c>
      <c r="B567" s="2" t="str">
        <f t="shared" si="16"/>
        <v>Sep</v>
      </c>
      <c r="C567" s="2" t="str">
        <f t="shared" si="17"/>
        <v>2019</v>
      </c>
      <c r="D567" s="3" t="s">
        <v>27</v>
      </c>
      <c r="E567" s="4" t="s">
        <v>11</v>
      </c>
      <c r="F567" s="4">
        <v>1752</v>
      </c>
      <c r="G567" s="4" t="s">
        <v>1</v>
      </c>
      <c r="H567" s="5">
        <v>22</v>
      </c>
      <c r="I567" s="7">
        <v>38544</v>
      </c>
      <c r="L567"/>
      <c r="M567"/>
    </row>
    <row r="568" spans="1:13" x14ac:dyDescent="0.3">
      <c r="A568" s="2">
        <v>43719</v>
      </c>
      <c r="B568" s="2" t="str">
        <f t="shared" si="16"/>
        <v>Sep</v>
      </c>
      <c r="C568" s="2" t="str">
        <f t="shared" si="17"/>
        <v>2019</v>
      </c>
      <c r="D568" s="3" t="s">
        <v>27</v>
      </c>
      <c r="E568" s="4" t="s">
        <v>11</v>
      </c>
      <c r="F568" s="4">
        <v>1146</v>
      </c>
      <c r="G568" s="4" t="s">
        <v>1</v>
      </c>
      <c r="H568" s="5">
        <v>22</v>
      </c>
      <c r="I568" s="7">
        <v>25212</v>
      </c>
      <c r="L568"/>
      <c r="M568"/>
    </row>
    <row r="569" spans="1:13" x14ac:dyDescent="0.3">
      <c r="A569" s="2">
        <v>43725</v>
      </c>
      <c r="B569" s="2" t="str">
        <f t="shared" si="16"/>
        <v>Sep</v>
      </c>
      <c r="C569" s="2" t="str">
        <f t="shared" si="17"/>
        <v>2019</v>
      </c>
      <c r="D569" s="3" t="s">
        <v>27</v>
      </c>
      <c r="E569" s="4" t="s">
        <v>11</v>
      </c>
      <c r="F569" s="4">
        <v>1211</v>
      </c>
      <c r="G569" s="4" t="s">
        <v>1</v>
      </c>
      <c r="H569" s="5">
        <v>21.5</v>
      </c>
      <c r="I569" s="7">
        <v>26036.5</v>
      </c>
      <c r="L569"/>
      <c r="M569"/>
    </row>
    <row r="570" spans="1:13" x14ac:dyDescent="0.3">
      <c r="A570" s="2">
        <v>43725</v>
      </c>
      <c r="B570" s="2" t="str">
        <f t="shared" si="16"/>
        <v>Sep</v>
      </c>
      <c r="C570" s="2" t="str">
        <f t="shared" si="17"/>
        <v>2019</v>
      </c>
      <c r="D570" s="3" t="s">
        <v>27</v>
      </c>
      <c r="E570" s="4" t="s">
        <v>11</v>
      </c>
      <c r="F570" s="4">
        <v>540</v>
      </c>
      <c r="G570" s="4" t="s">
        <v>1</v>
      </c>
      <c r="H570" s="5">
        <v>21.5</v>
      </c>
      <c r="I570" s="7">
        <v>11610</v>
      </c>
      <c r="L570"/>
      <c r="M570"/>
    </row>
    <row r="571" spans="1:13" x14ac:dyDescent="0.3">
      <c r="A571" s="2">
        <v>43727</v>
      </c>
      <c r="B571" s="2" t="str">
        <f t="shared" si="16"/>
        <v>Sep</v>
      </c>
      <c r="C571" s="2" t="str">
        <f t="shared" si="17"/>
        <v>2019</v>
      </c>
      <c r="D571" s="3" t="s">
        <v>27</v>
      </c>
      <c r="E571" s="4" t="s">
        <v>11</v>
      </c>
      <c r="F571" s="4">
        <v>1108</v>
      </c>
      <c r="G571" s="4" t="s">
        <v>1</v>
      </c>
      <c r="H571" s="5">
        <v>21.5</v>
      </c>
      <c r="I571" s="7">
        <v>23822</v>
      </c>
      <c r="L571"/>
      <c r="M571"/>
    </row>
    <row r="572" spans="1:13" x14ac:dyDescent="0.3">
      <c r="A572" s="2">
        <v>43731</v>
      </c>
      <c r="B572" s="2" t="str">
        <f t="shared" si="16"/>
        <v>Sep</v>
      </c>
      <c r="C572" s="2" t="str">
        <f t="shared" si="17"/>
        <v>2019</v>
      </c>
      <c r="D572" s="3" t="s">
        <v>27</v>
      </c>
      <c r="E572" s="4" t="s">
        <v>11</v>
      </c>
      <c r="F572" s="4">
        <v>1201</v>
      </c>
      <c r="G572" s="4" t="s">
        <v>1</v>
      </c>
      <c r="H572" s="5">
        <v>21.5</v>
      </c>
      <c r="I572" s="7">
        <v>25821.5</v>
      </c>
      <c r="L572"/>
      <c r="M572"/>
    </row>
    <row r="573" spans="1:13" x14ac:dyDescent="0.3">
      <c r="A573" s="2">
        <v>43731</v>
      </c>
      <c r="B573" s="2" t="str">
        <f t="shared" si="16"/>
        <v>Sep</v>
      </c>
      <c r="C573" s="2" t="str">
        <f t="shared" si="17"/>
        <v>2019</v>
      </c>
      <c r="D573" s="3" t="s">
        <v>27</v>
      </c>
      <c r="E573" s="4" t="s">
        <v>11</v>
      </c>
      <c r="F573" s="4">
        <v>1662</v>
      </c>
      <c r="G573" s="4" t="s">
        <v>1</v>
      </c>
      <c r="H573" s="5">
        <v>21.5</v>
      </c>
      <c r="I573" s="7">
        <v>35733</v>
      </c>
      <c r="L573"/>
      <c r="M573"/>
    </row>
    <row r="574" spans="1:13" x14ac:dyDescent="0.3">
      <c r="A574" s="2">
        <v>43731</v>
      </c>
      <c r="B574" s="2" t="str">
        <f t="shared" si="16"/>
        <v>Sep</v>
      </c>
      <c r="C574" s="2" t="str">
        <f t="shared" si="17"/>
        <v>2019</v>
      </c>
      <c r="D574" s="3" t="s">
        <v>27</v>
      </c>
      <c r="E574" s="4" t="s">
        <v>11</v>
      </c>
      <c r="F574" s="4">
        <v>547</v>
      </c>
      <c r="G574" s="4" t="s">
        <v>1</v>
      </c>
      <c r="H574" s="5">
        <v>21.5</v>
      </c>
      <c r="I574" s="7">
        <v>11760.5</v>
      </c>
      <c r="L574"/>
      <c r="M574"/>
    </row>
    <row r="575" spans="1:13" x14ac:dyDescent="0.3">
      <c r="A575" s="2">
        <v>43731</v>
      </c>
      <c r="B575" s="2" t="str">
        <f t="shared" si="16"/>
        <v>Sep</v>
      </c>
      <c r="C575" s="2" t="str">
        <f t="shared" si="17"/>
        <v>2019</v>
      </c>
      <c r="D575" s="3" t="s">
        <v>27</v>
      </c>
      <c r="E575" s="4" t="s">
        <v>11</v>
      </c>
      <c r="F575" s="4">
        <v>771</v>
      </c>
      <c r="G575" s="4" t="s">
        <v>1</v>
      </c>
      <c r="H575" s="5">
        <v>21.5</v>
      </c>
      <c r="I575" s="7">
        <v>16576.5</v>
      </c>
      <c r="L575"/>
      <c r="M575"/>
    </row>
    <row r="576" spans="1:13" x14ac:dyDescent="0.3">
      <c r="A576" s="2">
        <v>43731</v>
      </c>
      <c r="B576" s="2" t="str">
        <f t="shared" si="16"/>
        <v>Sep</v>
      </c>
      <c r="C576" s="2" t="str">
        <f t="shared" si="17"/>
        <v>2019</v>
      </c>
      <c r="D576" s="3" t="s">
        <v>27</v>
      </c>
      <c r="E576" s="4" t="s">
        <v>11</v>
      </c>
      <c r="F576" s="4">
        <v>371</v>
      </c>
      <c r="G576" s="4" t="s">
        <v>1</v>
      </c>
      <c r="H576" s="5">
        <v>21.5</v>
      </c>
      <c r="I576" s="7">
        <v>7976.5</v>
      </c>
      <c r="L576"/>
      <c r="M576"/>
    </row>
    <row r="577" spans="1:13" x14ac:dyDescent="0.3">
      <c r="A577" s="2">
        <v>43732</v>
      </c>
      <c r="B577" s="2" t="str">
        <f t="shared" si="16"/>
        <v>Sep</v>
      </c>
      <c r="C577" s="2" t="str">
        <f t="shared" si="17"/>
        <v>2019</v>
      </c>
      <c r="D577" s="3" t="s">
        <v>27</v>
      </c>
      <c r="E577" s="4" t="s">
        <v>11</v>
      </c>
      <c r="F577" s="4">
        <v>301</v>
      </c>
      <c r="G577" s="4" t="s">
        <v>1</v>
      </c>
      <c r="H577" s="5">
        <v>21.5</v>
      </c>
      <c r="I577" s="7">
        <v>6471.5</v>
      </c>
      <c r="L577"/>
      <c r="M577"/>
    </row>
    <row r="578" spans="1:13" x14ac:dyDescent="0.3">
      <c r="A578" s="2">
        <v>43732</v>
      </c>
      <c r="B578" s="2" t="str">
        <f t="shared" ref="B578:B641" si="18">TEXT(A578,"mmm")</f>
        <v>Sep</v>
      </c>
      <c r="C578" s="2" t="str">
        <f t="shared" ref="C578:C641" si="19">TEXT(A578,"yyyy")</f>
        <v>2019</v>
      </c>
      <c r="D578" s="3" t="s">
        <v>27</v>
      </c>
      <c r="E578" s="4" t="s">
        <v>11</v>
      </c>
      <c r="F578" s="4">
        <v>784</v>
      </c>
      <c r="G578" s="4" t="s">
        <v>1</v>
      </c>
      <c r="H578" s="5">
        <v>81.5</v>
      </c>
      <c r="I578" s="7">
        <v>63896</v>
      </c>
      <c r="L578"/>
      <c r="M578"/>
    </row>
    <row r="579" spans="1:13" x14ac:dyDescent="0.3">
      <c r="A579" s="2">
        <v>43734</v>
      </c>
      <c r="B579" s="2" t="str">
        <f t="shared" si="18"/>
        <v>Sep</v>
      </c>
      <c r="C579" s="2" t="str">
        <f t="shared" si="19"/>
        <v>2019</v>
      </c>
      <c r="D579" s="3" t="s">
        <v>27</v>
      </c>
      <c r="E579" s="4" t="s">
        <v>11</v>
      </c>
      <c r="F579" s="4">
        <v>1019</v>
      </c>
      <c r="G579" s="4" t="s">
        <v>1</v>
      </c>
      <c r="H579" s="5">
        <v>21.5</v>
      </c>
      <c r="I579" s="7">
        <v>21908.5</v>
      </c>
      <c r="L579"/>
      <c r="M579"/>
    </row>
    <row r="580" spans="1:13" x14ac:dyDescent="0.3">
      <c r="A580" s="2">
        <v>43734</v>
      </c>
      <c r="B580" s="2" t="str">
        <f t="shared" si="18"/>
        <v>Sep</v>
      </c>
      <c r="C580" s="2" t="str">
        <f t="shared" si="19"/>
        <v>2019</v>
      </c>
      <c r="D580" s="3" t="s">
        <v>27</v>
      </c>
      <c r="E580" s="4" t="s">
        <v>11</v>
      </c>
      <c r="F580" s="4">
        <v>1069</v>
      </c>
      <c r="G580" s="4" t="s">
        <v>1</v>
      </c>
      <c r="H580" s="5">
        <v>21.5</v>
      </c>
      <c r="I580" s="7">
        <v>22983.5</v>
      </c>
      <c r="L580"/>
      <c r="M580"/>
    </row>
    <row r="581" spans="1:13" x14ac:dyDescent="0.3">
      <c r="A581" s="2">
        <v>43735</v>
      </c>
      <c r="B581" s="2" t="str">
        <f t="shared" si="18"/>
        <v>Sep</v>
      </c>
      <c r="C581" s="2" t="str">
        <f t="shared" si="19"/>
        <v>2019</v>
      </c>
      <c r="D581" s="3" t="s">
        <v>27</v>
      </c>
      <c r="E581" s="4" t="s">
        <v>11</v>
      </c>
      <c r="F581" s="4">
        <v>718</v>
      </c>
      <c r="G581" s="4" t="s">
        <v>1</v>
      </c>
      <c r="H581" s="5">
        <v>31</v>
      </c>
      <c r="I581" s="7">
        <v>22258</v>
      </c>
      <c r="L581"/>
      <c r="M581"/>
    </row>
    <row r="582" spans="1:13" x14ac:dyDescent="0.3">
      <c r="A582" s="2">
        <v>43736</v>
      </c>
      <c r="B582" s="2" t="str">
        <f t="shared" si="18"/>
        <v>Sep</v>
      </c>
      <c r="C582" s="2" t="str">
        <f t="shared" si="19"/>
        <v>2019</v>
      </c>
      <c r="D582" s="3" t="s">
        <v>27</v>
      </c>
      <c r="E582" s="4" t="s">
        <v>11</v>
      </c>
      <c r="F582" s="4">
        <v>900</v>
      </c>
      <c r="G582" s="4" t="s">
        <v>1</v>
      </c>
      <c r="H582" s="5">
        <v>81.5</v>
      </c>
      <c r="I582" s="7">
        <v>73350</v>
      </c>
      <c r="L582"/>
      <c r="M582"/>
    </row>
    <row r="583" spans="1:13" x14ac:dyDescent="0.3">
      <c r="A583" s="2">
        <v>43738</v>
      </c>
      <c r="B583" s="2" t="str">
        <f t="shared" si="18"/>
        <v>Sep</v>
      </c>
      <c r="C583" s="2" t="str">
        <f t="shared" si="19"/>
        <v>2019</v>
      </c>
      <c r="D583" s="3" t="s">
        <v>27</v>
      </c>
      <c r="E583" s="4" t="s">
        <v>11</v>
      </c>
      <c r="F583" s="4">
        <v>1000</v>
      </c>
      <c r="G583" s="4" t="s">
        <v>1</v>
      </c>
      <c r="H583" s="5">
        <v>81.5</v>
      </c>
      <c r="I583" s="7">
        <v>81500</v>
      </c>
      <c r="L583"/>
      <c r="M583"/>
    </row>
    <row r="584" spans="1:13" x14ac:dyDescent="0.3">
      <c r="A584" s="2">
        <v>43773</v>
      </c>
      <c r="B584" s="2" t="str">
        <f t="shared" si="18"/>
        <v>Nov</v>
      </c>
      <c r="C584" s="2" t="str">
        <f t="shared" si="19"/>
        <v>2019</v>
      </c>
      <c r="D584" s="3" t="s">
        <v>27</v>
      </c>
      <c r="E584" s="4" t="s">
        <v>11</v>
      </c>
      <c r="F584" s="4">
        <v>2070</v>
      </c>
      <c r="G584" s="4" t="s">
        <v>1</v>
      </c>
      <c r="H584" s="5">
        <v>22</v>
      </c>
      <c r="I584" s="7">
        <v>45540</v>
      </c>
      <c r="L584"/>
      <c r="M584"/>
    </row>
    <row r="585" spans="1:13" x14ac:dyDescent="0.3">
      <c r="A585" s="2">
        <v>43781</v>
      </c>
      <c r="B585" s="2" t="str">
        <f t="shared" si="18"/>
        <v>Nov</v>
      </c>
      <c r="C585" s="2" t="str">
        <f t="shared" si="19"/>
        <v>2019</v>
      </c>
      <c r="D585" s="3" t="s">
        <v>27</v>
      </c>
      <c r="E585" s="4" t="s">
        <v>11</v>
      </c>
      <c r="F585" s="4">
        <v>491</v>
      </c>
      <c r="G585" s="4" t="s">
        <v>1</v>
      </c>
      <c r="H585" s="5">
        <v>29</v>
      </c>
      <c r="I585" s="7">
        <v>14239</v>
      </c>
      <c r="L585"/>
      <c r="M585"/>
    </row>
    <row r="586" spans="1:13" x14ac:dyDescent="0.3">
      <c r="A586" s="2">
        <v>43781</v>
      </c>
      <c r="B586" s="2" t="str">
        <f t="shared" si="18"/>
        <v>Nov</v>
      </c>
      <c r="C586" s="2" t="str">
        <f t="shared" si="19"/>
        <v>2019</v>
      </c>
      <c r="D586" s="3" t="s">
        <v>27</v>
      </c>
      <c r="E586" s="4" t="s">
        <v>11</v>
      </c>
      <c r="F586" s="4">
        <v>481</v>
      </c>
      <c r="G586" s="4" t="s">
        <v>1</v>
      </c>
      <c r="H586" s="5">
        <v>27.5</v>
      </c>
      <c r="I586" s="7">
        <v>13227.5</v>
      </c>
      <c r="L586"/>
      <c r="M586"/>
    </row>
    <row r="587" spans="1:13" x14ac:dyDescent="0.3">
      <c r="A587" s="2">
        <v>43788</v>
      </c>
      <c r="B587" s="2" t="str">
        <f t="shared" si="18"/>
        <v>Nov</v>
      </c>
      <c r="C587" s="2" t="str">
        <f t="shared" si="19"/>
        <v>2019</v>
      </c>
      <c r="D587" s="3" t="s">
        <v>27</v>
      </c>
      <c r="E587" s="4" t="s">
        <v>11</v>
      </c>
      <c r="F587" s="4">
        <v>1024</v>
      </c>
      <c r="G587" s="4" t="s">
        <v>1</v>
      </c>
      <c r="H587" s="5">
        <v>25.75</v>
      </c>
      <c r="I587" s="7">
        <v>26368</v>
      </c>
      <c r="L587"/>
      <c r="M587"/>
    </row>
    <row r="588" spans="1:13" x14ac:dyDescent="0.3">
      <c r="A588" s="2">
        <v>43798</v>
      </c>
      <c r="B588" s="2" t="str">
        <f t="shared" si="18"/>
        <v>Nov</v>
      </c>
      <c r="C588" s="2" t="str">
        <f t="shared" si="19"/>
        <v>2019</v>
      </c>
      <c r="D588" s="3" t="s">
        <v>27</v>
      </c>
      <c r="E588" s="4" t="s">
        <v>11</v>
      </c>
      <c r="F588" s="4">
        <v>894</v>
      </c>
      <c r="G588" s="4" t="s">
        <v>1</v>
      </c>
      <c r="H588" s="5">
        <v>21</v>
      </c>
      <c r="I588" s="7">
        <v>18774</v>
      </c>
      <c r="L588"/>
      <c r="M588"/>
    </row>
    <row r="589" spans="1:13" x14ac:dyDescent="0.3">
      <c r="A589" s="2">
        <v>43799</v>
      </c>
      <c r="B589" s="2" t="str">
        <f t="shared" si="18"/>
        <v>Nov</v>
      </c>
      <c r="C589" s="2" t="str">
        <f t="shared" si="19"/>
        <v>2019</v>
      </c>
      <c r="D589" s="3" t="s">
        <v>27</v>
      </c>
      <c r="E589" s="4" t="s">
        <v>11</v>
      </c>
      <c r="F589" s="4">
        <v>1038</v>
      </c>
      <c r="G589" s="4" t="s">
        <v>1</v>
      </c>
      <c r="H589" s="5">
        <v>21</v>
      </c>
      <c r="I589" s="7">
        <v>21798</v>
      </c>
      <c r="L589"/>
      <c r="M589"/>
    </row>
    <row r="590" spans="1:13" x14ac:dyDescent="0.3">
      <c r="A590" s="2">
        <v>43801</v>
      </c>
      <c r="B590" s="2" t="str">
        <f t="shared" si="18"/>
        <v>Dec</v>
      </c>
      <c r="C590" s="2" t="str">
        <f t="shared" si="19"/>
        <v>2019</v>
      </c>
      <c r="D590" s="3" t="s">
        <v>27</v>
      </c>
      <c r="E590" s="4" t="s">
        <v>11</v>
      </c>
      <c r="F590" s="4">
        <v>4547</v>
      </c>
      <c r="G590" s="4" t="s">
        <v>1</v>
      </c>
      <c r="H590" s="5">
        <v>26</v>
      </c>
      <c r="I590" s="7">
        <v>118222</v>
      </c>
      <c r="L590"/>
      <c r="M590"/>
    </row>
    <row r="591" spans="1:13" x14ac:dyDescent="0.3">
      <c r="A591" s="2">
        <v>43801</v>
      </c>
      <c r="B591" s="2" t="str">
        <f t="shared" si="18"/>
        <v>Dec</v>
      </c>
      <c r="C591" s="2" t="str">
        <f t="shared" si="19"/>
        <v>2019</v>
      </c>
      <c r="D591" s="3" t="s">
        <v>27</v>
      </c>
      <c r="E591" s="4" t="s">
        <v>11</v>
      </c>
      <c r="F591" s="4">
        <v>4710</v>
      </c>
      <c r="G591" s="4" t="s">
        <v>1</v>
      </c>
      <c r="H591" s="5">
        <v>26</v>
      </c>
      <c r="I591" s="7">
        <v>122460</v>
      </c>
      <c r="L591"/>
      <c r="M591"/>
    </row>
    <row r="592" spans="1:13" x14ac:dyDescent="0.3">
      <c r="A592" s="2">
        <v>43801</v>
      </c>
      <c r="B592" s="2" t="str">
        <f t="shared" si="18"/>
        <v>Dec</v>
      </c>
      <c r="C592" s="2" t="str">
        <f t="shared" si="19"/>
        <v>2019</v>
      </c>
      <c r="D592" s="3" t="s">
        <v>27</v>
      </c>
      <c r="E592" s="4" t="s">
        <v>11</v>
      </c>
      <c r="F592" s="4">
        <v>3822</v>
      </c>
      <c r="G592" s="4" t="s">
        <v>1</v>
      </c>
      <c r="H592" s="5">
        <v>26</v>
      </c>
      <c r="I592" s="7">
        <v>99372</v>
      </c>
      <c r="L592"/>
      <c r="M592"/>
    </row>
    <row r="593" spans="1:13" x14ac:dyDescent="0.3">
      <c r="A593" s="2">
        <v>43801</v>
      </c>
      <c r="B593" s="2" t="str">
        <f t="shared" si="18"/>
        <v>Dec</v>
      </c>
      <c r="C593" s="2" t="str">
        <f t="shared" si="19"/>
        <v>2019</v>
      </c>
      <c r="D593" s="3" t="s">
        <v>27</v>
      </c>
      <c r="E593" s="4" t="s">
        <v>11</v>
      </c>
      <c r="F593" s="4">
        <v>656</v>
      </c>
      <c r="G593" s="4" t="s">
        <v>1</v>
      </c>
      <c r="H593" s="5">
        <v>26.5</v>
      </c>
      <c r="I593" s="7">
        <v>17384</v>
      </c>
      <c r="L593"/>
      <c r="M593"/>
    </row>
    <row r="594" spans="1:13" x14ac:dyDescent="0.3">
      <c r="A594" s="2">
        <v>43801</v>
      </c>
      <c r="B594" s="2" t="str">
        <f t="shared" si="18"/>
        <v>Dec</v>
      </c>
      <c r="C594" s="2" t="str">
        <f t="shared" si="19"/>
        <v>2019</v>
      </c>
      <c r="D594" s="3" t="s">
        <v>27</v>
      </c>
      <c r="E594" s="4" t="s">
        <v>11</v>
      </c>
      <c r="F594" s="4">
        <v>1080</v>
      </c>
      <c r="G594" s="4" t="s">
        <v>1</v>
      </c>
      <c r="H594" s="5">
        <v>21</v>
      </c>
      <c r="I594" s="7">
        <v>22680</v>
      </c>
      <c r="L594"/>
      <c r="M594"/>
    </row>
    <row r="595" spans="1:13" x14ac:dyDescent="0.3">
      <c r="A595" s="2">
        <v>43801</v>
      </c>
      <c r="B595" s="2" t="str">
        <f t="shared" si="18"/>
        <v>Dec</v>
      </c>
      <c r="C595" s="2" t="str">
        <f t="shared" si="19"/>
        <v>2019</v>
      </c>
      <c r="D595" s="3" t="s">
        <v>27</v>
      </c>
      <c r="E595" s="4" t="s">
        <v>11</v>
      </c>
      <c r="F595" s="4">
        <v>865</v>
      </c>
      <c r="G595" s="4" t="s">
        <v>1</v>
      </c>
      <c r="H595" s="5">
        <v>21</v>
      </c>
      <c r="I595" s="7">
        <v>18165</v>
      </c>
      <c r="L595"/>
      <c r="M595"/>
    </row>
    <row r="596" spans="1:13" x14ac:dyDescent="0.3">
      <c r="A596" s="2">
        <v>43803</v>
      </c>
      <c r="B596" s="2" t="str">
        <f t="shared" si="18"/>
        <v>Dec</v>
      </c>
      <c r="C596" s="2" t="str">
        <f t="shared" si="19"/>
        <v>2019</v>
      </c>
      <c r="D596" s="3" t="s">
        <v>27</v>
      </c>
      <c r="E596" s="4" t="s">
        <v>11</v>
      </c>
      <c r="F596" s="4">
        <v>947</v>
      </c>
      <c r="G596" s="4" t="s">
        <v>1</v>
      </c>
      <c r="H596" s="5">
        <v>25.5</v>
      </c>
      <c r="I596" s="7">
        <v>24148.5</v>
      </c>
      <c r="L596"/>
      <c r="M596"/>
    </row>
    <row r="597" spans="1:13" x14ac:dyDescent="0.3">
      <c r="A597" s="2">
        <v>43803</v>
      </c>
      <c r="B597" s="2" t="str">
        <f t="shared" si="18"/>
        <v>Dec</v>
      </c>
      <c r="C597" s="2" t="str">
        <f t="shared" si="19"/>
        <v>2019</v>
      </c>
      <c r="D597" s="3" t="s">
        <v>27</v>
      </c>
      <c r="E597" s="4" t="s">
        <v>11</v>
      </c>
      <c r="F597" s="4">
        <v>470</v>
      </c>
      <c r="G597" s="4" t="s">
        <v>1</v>
      </c>
      <c r="H597" s="5">
        <v>25.5</v>
      </c>
      <c r="I597" s="7">
        <v>11985</v>
      </c>
      <c r="L597"/>
      <c r="M597"/>
    </row>
    <row r="598" spans="1:13" x14ac:dyDescent="0.3">
      <c r="A598" s="2">
        <v>43823</v>
      </c>
      <c r="B598" s="2" t="str">
        <f t="shared" si="18"/>
        <v>Dec</v>
      </c>
      <c r="C598" s="2" t="str">
        <f t="shared" si="19"/>
        <v>2019</v>
      </c>
      <c r="D598" s="3" t="s">
        <v>27</v>
      </c>
      <c r="E598" s="4" t="s">
        <v>11</v>
      </c>
      <c r="F598" s="4">
        <v>1212</v>
      </c>
      <c r="G598" s="4" t="s">
        <v>1</v>
      </c>
      <c r="H598" s="5">
        <v>21</v>
      </c>
      <c r="I598" s="7">
        <v>25452</v>
      </c>
      <c r="L598"/>
      <c r="M598"/>
    </row>
    <row r="599" spans="1:13" x14ac:dyDescent="0.3">
      <c r="A599" s="2">
        <v>43826</v>
      </c>
      <c r="B599" s="2" t="str">
        <f t="shared" si="18"/>
        <v>Dec</v>
      </c>
      <c r="C599" s="2" t="str">
        <f t="shared" si="19"/>
        <v>2019</v>
      </c>
      <c r="D599" s="3" t="s">
        <v>27</v>
      </c>
      <c r="E599" s="4" t="s">
        <v>11</v>
      </c>
      <c r="F599" s="4">
        <v>1209</v>
      </c>
      <c r="G599" s="4" t="s">
        <v>1</v>
      </c>
      <c r="H599" s="5">
        <v>25.5</v>
      </c>
      <c r="I599" s="7">
        <v>30829.5</v>
      </c>
      <c r="L599"/>
      <c r="M599"/>
    </row>
    <row r="600" spans="1:13" x14ac:dyDescent="0.3">
      <c r="A600" s="2">
        <v>43827</v>
      </c>
      <c r="B600" s="2" t="str">
        <f t="shared" si="18"/>
        <v>Dec</v>
      </c>
      <c r="C600" s="2" t="str">
        <f t="shared" si="19"/>
        <v>2019</v>
      </c>
      <c r="D600" s="3" t="s">
        <v>27</v>
      </c>
      <c r="E600" s="4" t="s">
        <v>11</v>
      </c>
      <c r="F600" s="4">
        <v>938</v>
      </c>
      <c r="G600" s="4" t="s">
        <v>1</v>
      </c>
      <c r="H600" s="5">
        <v>22.5</v>
      </c>
      <c r="I600" s="7">
        <v>21105</v>
      </c>
      <c r="L600"/>
      <c r="M600"/>
    </row>
    <row r="601" spans="1:13" x14ac:dyDescent="0.3">
      <c r="A601" s="2">
        <v>43827</v>
      </c>
      <c r="B601" s="2" t="str">
        <f t="shared" si="18"/>
        <v>Dec</v>
      </c>
      <c r="C601" s="2" t="str">
        <f t="shared" si="19"/>
        <v>2019</v>
      </c>
      <c r="D601" s="3" t="s">
        <v>27</v>
      </c>
      <c r="E601" s="4" t="s">
        <v>11</v>
      </c>
      <c r="F601" s="4">
        <v>559</v>
      </c>
      <c r="G601" s="4" t="s">
        <v>1</v>
      </c>
      <c r="H601" s="5">
        <v>22.5</v>
      </c>
      <c r="I601" s="7">
        <v>12577.5</v>
      </c>
      <c r="L601"/>
      <c r="M601"/>
    </row>
    <row r="602" spans="1:13" x14ac:dyDescent="0.3">
      <c r="A602" s="2">
        <v>43827</v>
      </c>
      <c r="B602" s="2" t="str">
        <f t="shared" si="18"/>
        <v>Dec</v>
      </c>
      <c r="C602" s="2" t="str">
        <f t="shared" si="19"/>
        <v>2019</v>
      </c>
      <c r="D602" s="3" t="s">
        <v>27</v>
      </c>
      <c r="E602" s="4" t="s">
        <v>11</v>
      </c>
      <c r="F602" s="4">
        <v>607</v>
      </c>
      <c r="G602" s="4" t="s">
        <v>1</v>
      </c>
      <c r="H602" s="5">
        <v>21</v>
      </c>
      <c r="I602" s="7">
        <v>12747</v>
      </c>
      <c r="L602"/>
      <c r="M602"/>
    </row>
    <row r="603" spans="1:13" x14ac:dyDescent="0.3">
      <c r="A603" s="2">
        <v>43829</v>
      </c>
      <c r="B603" s="2" t="str">
        <f t="shared" si="18"/>
        <v>Dec</v>
      </c>
      <c r="C603" s="2" t="str">
        <f t="shared" si="19"/>
        <v>2019</v>
      </c>
      <c r="D603" s="3" t="s">
        <v>27</v>
      </c>
      <c r="E603" s="4" t="s">
        <v>11</v>
      </c>
      <c r="F603" s="4">
        <v>431</v>
      </c>
      <c r="G603" s="4" t="s">
        <v>1</v>
      </c>
      <c r="H603" s="5">
        <v>24</v>
      </c>
      <c r="I603" s="7">
        <v>10344</v>
      </c>
      <c r="L603"/>
      <c r="M603"/>
    </row>
    <row r="604" spans="1:13" x14ac:dyDescent="0.3">
      <c r="A604" s="2">
        <v>44056</v>
      </c>
      <c r="B604" s="2" t="str">
        <f t="shared" si="18"/>
        <v>Aug</v>
      </c>
      <c r="C604" s="2" t="str">
        <f t="shared" si="19"/>
        <v>2020</v>
      </c>
      <c r="D604" s="3" t="s">
        <v>27</v>
      </c>
      <c r="E604" s="4" t="s">
        <v>11</v>
      </c>
      <c r="F604" s="4">
        <v>788</v>
      </c>
      <c r="G604" s="4" t="s">
        <v>1</v>
      </c>
      <c r="H604" s="5">
        <v>27</v>
      </c>
      <c r="I604" s="7">
        <v>21276</v>
      </c>
      <c r="L604"/>
      <c r="M604"/>
    </row>
    <row r="605" spans="1:13" x14ac:dyDescent="0.3">
      <c r="A605" s="2">
        <v>43564</v>
      </c>
      <c r="B605" s="2" t="str">
        <f t="shared" si="18"/>
        <v>Apr</v>
      </c>
      <c r="C605" s="2" t="str">
        <f t="shared" si="19"/>
        <v>2019</v>
      </c>
      <c r="D605" s="3" t="s">
        <v>31</v>
      </c>
      <c r="E605" s="4" t="s">
        <v>13</v>
      </c>
      <c r="F605" s="4">
        <v>50</v>
      </c>
      <c r="G605" s="4" t="s">
        <v>2</v>
      </c>
      <c r="H605" s="5">
        <v>136</v>
      </c>
      <c r="I605" s="7">
        <v>6800</v>
      </c>
      <c r="L605"/>
      <c r="M605"/>
    </row>
    <row r="606" spans="1:13" x14ac:dyDescent="0.3">
      <c r="A606" s="2">
        <v>43593</v>
      </c>
      <c r="B606" s="2" t="str">
        <f t="shared" si="18"/>
        <v>May</v>
      </c>
      <c r="C606" s="2" t="str">
        <f t="shared" si="19"/>
        <v>2019</v>
      </c>
      <c r="D606" s="3" t="s">
        <v>31</v>
      </c>
      <c r="E606" s="4" t="s">
        <v>13</v>
      </c>
      <c r="F606" s="4">
        <v>65</v>
      </c>
      <c r="G606" s="4" t="s">
        <v>2</v>
      </c>
      <c r="H606" s="5">
        <v>136</v>
      </c>
      <c r="I606" s="7">
        <v>8840</v>
      </c>
      <c r="L606"/>
      <c r="M606"/>
    </row>
    <row r="607" spans="1:13" x14ac:dyDescent="0.3">
      <c r="A607" s="2">
        <v>43635</v>
      </c>
      <c r="B607" s="2" t="str">
        <f t="shared" si="18"/>
        <v>Jun</v>
      </c>
      <c r="C607" s="2" t="str">
        <f t="shared" si="19"/>
        <v>2019</v>
      </c>
      <c r="D607" s="3" t="s">
        <v>31</v>
      </c>
      <c r="E607" s="4" t="s">
        <v>13</v>
      </c>
      <c r="F607" s="4">
        <v>85</v>
      </c>
      <c r="G607" s="4" t="s">
        <v>2</v>
      </c>
      <c r="H607" s="5">
        <v>136</v>
      </c>
      <c r="I607" s="7">
        <v>11560</v>
      </c>
      <c r="L607"/>
      <c r="M607"/>
    </row>
    <row r="608" spans="1:13" x14ac:dyDescent="0.3">
      <c r="A608" s="2">
        <v>44079</v>
      </c>
      <c r="B608" s="2" t="str">
        <f t="shared" si="18"/>
        <v>Sep</v>
      </c>
      <c r="C608" s="2" t="str">
        <f t="shared" si="19"/>
        <v>2020</v>
      </c>
      <c r="D608" s="3" t="s">
        <v>151</v>
      </c>
      <c r="E608" s="4" t="s">
        <v>15</v>
      </c>
      <c r="F608" s="4">
        <v>10000</v>
      </c>
      <c r="G608" s="4" t="s">
        <v>152</v>
      </c>
      <c r="H608" s="5">
        <v>2</v>
      </c>
      <c r="I608" s="7">
        <v>20000</v>
      </c>
      <c r="L608"/>
      <c r="M608"/>
    </row>
    <row r="609" spans="1:13" x14ac:dyDescent="0.3">
      <c r="A609" s="2">
        <v>44246</v>
      </c>
      <c r="B609" s="2" t="str">
        <f t="shared" si="18"/>
        <v>Feb</v>
      </c>
      <c r="C609" s="2" t="str">
        <f t="shared" si="19"/>
        <v>2021</v>
      </c>
      <c r="D609" s="3" t="s">
        <v>151</v>
      </c>
      <c r="E609" s="4" t="s">
        <v>15</v>
      </c>
      <c r="F609" s="4">
        <v>10000</v>
      </c>
      <c r="G609" s="4" t="s">
        <v>152</v>
      </c>
      <c r="H609" s="5">
        <v>3</v>
      </c>
      <c r="I609" s="7">
        <v>30000</v>
      </c>
      <c r="L609"/>
      <c r="M609"/>
    </row>
    <row r="610" spans="1:13" x14ac:dyDescent="0.3">
      <c r="A610" s="2">
        <v>43671</v>
      </c>
      <c r="B610" s="2" t="str">
        <f t="shared" si="18"/>
        <v>Jul</v>
      </c>
      <c r="C610" s="2" t="str">
        <f t="shared" si="19"/>
        <v>2019</v>
      </c>
      <c r="D610" s="3" t="s">
        <v>108</v>
      </c>
      <c r="E610" s="4" t="s">
        <v>13</v>
      </c>
      <c r="F610" s="4">
        <v>680</v>
      </c>
      <c r="G610" s="4" t="s">
        <v>2</v>
      </c>
      <c r="H610" s="5">
        <v>19</v>
      </c>
      <c r="I610" s="7">
        <v>12920</v>
      </c>
      <c r="L610"/>
      <c r="M610"/>
    </row>
    <row r="611" spans="1:13" x14ac:dyDescent="0.3">
      <c r="A611" s="2">
        <v>43672</v>
      </c>
      <c r="B611" s="2" t="str">
        <f t="shared" si="18"/>
        <v>Jul</v>
      </c>
      <c r="C611" s="2" t="str">
        <f t="shared" si="19"/>
        <v>2019</v>
      </c>
      <c r="D611" s="3" t="s">
        <v>108</v>
      </c>
      <c r="E611" s="4" t="s">
        <v>13</v>
      </c>
      <c r="F611" s="4">
        <v>400</v>
      </c>
      <c r="G611" s="4" t="s">
        <v>2</v>
      </c>
      <c r="H611" s="5">
        <v>18.2</v>
      </c>
      <c r="I611" s="7">
        <v>7280</v>
      </c>
      <c r="L611"/>
      <c r="M611"/>
    </row>
    <row r="612" spans="1:13" x14ac:dyDescent="0.3">
      <c r="A612" s="2">
        <v>43672</v>
      </c>
      <c r="B612" s="2" t="str">
        <f t="shared" si="18"/>
        <v>Jul</v>
      </c>
      <c r="C612" s="2" t="str">
        <f t="shared" si="19"/>
        <v>2019</v>
      </c>
      <c r="D612" s="3" t="s">
        <v>108</v>
      </c>
      <c r="E612" s="4" t="s">
        <v>13</v>
      </c>
      <c r="F612" s="4">
        <v>100</v>
      </c>
      <c r="G612" s="4" t="s">
        <v>2</v>
      </c>
      <c r="H612" s="5">
        <v>16.7</v>
      </c>
      <c r="I612" s="7">
        <v>1670</v>
      </c>
      <c r="L612"/>
      <c r="M612"/>
    </row>
    <row r="613" spans="1:13" x14ac:dyDescent="0.3">
      <c r="A613" s="2">
        <v>43672</v>
      </c>
      <c r="B613" s="2" t="str">
        <f t="shared" si="18"/>
        <v>Jul</v>
      </c>
      <c r="C613" s="2" t="str">
        <f t="shared" si="19"/>
        <v>2019</v>
      </c>
      <c r="D613" s="3" t="s">
        <v>108</v>
      </c>
      <c r="E613" s="4" t="s">
        <v>13</v>
      </c>
      <c r="F613" s="4">
        <v>247</v>
      </c>
      <c r="G613" s="4" t="s">
        <v>2</v>
      </c>
      <c r="H613" s="5">
        <v>16.7</v>
      </c>
      <c r="I613" s="7">
        <v>4124.8999999999996</v>
      </c>
      <c r="L613"/>
      <c r="M613"/>
    </row>
    <row r="614" spans="1:13" x14ac:dyDescent="0.3">
      <c r="A614" s="2">
        <v>43672</v>
      </c>
      <c r="B614" s="2" t="str">
        <f t="shared" si="18"/>
        <v>Jul</v>
      </c>
      <c r="C614" s="2" t="str">
        <f t="shared" si="19"/>
        <v>2019</v>
      </c>
      <c r="D614" s="3" t="s">
        <v>108</v>
      </c>
      <c r="E614" s="4" t="s">
        <v>13</v>
      </c>
      <c r="F614" s="4">
        <v>340</v>
      </c>
      <c r="G614" s="4" t="s">
        <v>2</v>
      </c>
      <c r="H614" s="5">
        <v>19</v>
      </c>
      <c r="I614" s="7">
        <v>6460</v>
      </c>
      <c r="L614"/>
      <c r="M614"/>
    </row>
    <row r="615" spans="1:13" x14ac:dyDescent="0.3">
      <c r="A615" s="2">
        <v>43673</v>
      </c>
      <c r="B615" s="2" t="str">
        <f t="shared" si="18"/>
        <v>Jul</v>
      </c>
      <c r="C615" s="2" t="str">
        <f t="shared" si="19"/>
        <v>2019</v>
      </c>
      <c r="D615" s="3" t="s">
        <v>108</v>
      </c>
      <c r="E615" s="4" t="s">
        <v>13</v>
      </c>
      <c r="F615" s="4">
        <v>253</v>
      </c>
      <c r="G615" s="4" t="s">
        <v>2</v>
      </c>
      <c r="H615" s="5">
        <v>18.2</v>
      </c>
      <c r="I615" s="7">
        <v>4604.5999999999995</v>
      </c>
      <c r="L615"/>
      <c r="M615"/>
    </row>
    <row r="616" spans="1:13" x14ac:dyDescent="0.3">
      <c r="A616" s="2">
        <v>43673</v>
      </c>
      <c r="B616" s="2" t="str">
        <f t="shared" si="18"/>
        <v>Jul</v>
      </c>
      <c r="C616" s="2" t="str">
        <f t="shared" si="19"/>
        <v>2019</v>
      </c>
      <c r="D616" s="3" t="s">
        <v>108</v>
      </c>
      <c r="E616" s="4" t="s">
        <v>13</v>
      </c>
      <c r="F616" s="4">
        <v>248</v>
      </c>
      <c r="G616" s="4" t="s">
        <v>2</v>
      </c>
      <c r="H616" s="5">
        <v>15.5</v>
      </c>
      <c r="I616" s="7">
        <v>3844</v>
      </c>
      <c r="L616"/>
      <c r="M616"/>
    </row>
    <row r="617" spans="1:13" x14ac:dyDescent="0.3">
      <c r="A617" s="2">
        <v>43673</v>
      </c>
      <c r="B617" s="2" t="str">
        <f t="shared" si="18"/>
        <v>Jul</v>
      </c>
      <c r="C617" s="2" t="str">
        <f t="shared" si="19"/>
        <v>2019</v>
      </c>
      <c r="D617" s="3" t="s">
        <v>108</v>
      </c>
      <c r="E617" s="4" t="s">
        <v>13</v>
      </c>
      <c r="F617" s="4">
        <v>161</v>
      </c>
      <c r="G617" s="4" t="s">
        <v>2</v>
      </c>
      <c r="H617" s="5">
        <v>49.4</v>
      </c>
      <c r="I617" s="7">
        <v>7953.4</v>
      </c>
      <c r="L617"/>
      <c r="M617"/>
    </row>
    <row r="618" spans="1:13" x14ac:dyDescent="0.3">
      <c r="A618" s="2">
        <v>43673</v>
      </c>
      <c r="B618" s="2" t="str">
        <f t="shared" si="18"/>
        <v>Jul</v>
      </c>
      <c r="C618" s="2" t="str">
        <f t="shared" si="19"/>
        <v>2019</v>
      </c>
      <c r="D618" s="3" t="s">
        <v>108</v>
      </c>
      <c r="E618" s="4" t="s">
        <v>13</v>
      </c>
      <c r="F618" s="4">
        <v>301</v>
      </c>
      <c r="G618" s="4" t="s">
        <v>2</v>
      </c>
      <c r="H618" s="5">
        <v>43.4</v>
      </c>
      <c r="I618" s="7">
        <v>13063.4</v>
      </c>
      <c r="L618"/>
      <c r="M618"/>
    </row>
    <row r="619" spans="1:13" x14ac:dyDescent="0.3">
      <c r="A619" s="2">
        <v>44126</v>
      </c>
      <c r="B619" s="2" t="str">
        <f t="shared" si="18"/>
        <v>Oct</v>
      </c>
      <c r="C619" s="2" t="str">
        <f t="shared" si="19"/>
        <v>2020</v>
      </c>
      <c r="D619" s="3" t="s">
        <v>164</v>
      </c>
      <c r="E619" s="4" t="s">
        <v>15</v>
      </c>
      <c r="F619" s="4">
        <v>330</v>
      </c>
      <c r="G619" s="4" t="s">
        <v>2</v>
      </c>
      <c r="H619" s="5">
        <v>28.25</v>
      </c>
      <c r="I619" s="7">
        <v>9322.5</v>
      </c>
      <c r="L619"/>
      <c r="M619"/>
    </row>
    <row r="620" spans="1:13" x14ac:dyDescent="0.3">
      <c r="A620" s="2">
        <v>43896</v>
      </c>
      <c r="B620" s="2" t="str">
        <f t="shared" si="18"/>
        <v>Mar</v>
      </c>
      <c r="C620" s="2" t="str">
        <f t="shared" si="19"/>
        <v>2020</v>
      </c>
      <c r="D620" s="3" t="s">
        <v>92</v>
      </c>
      <c r="E620" s="4" t="s">
        <v>15</v>
      </c>
      <c r="F620" s="4">
        <v>500</v>
      </c>
      <c r="G620" s="4" t="s">
        <v>2</v>
      </c>
      <c r="H620" s="5">
        <v>26</v>
      </c>
      <c r="I620" s="7">
        <v>13000</v>
      </c>
      <c r="L620"/>
      <c r="M620"/>
    </row>
    <row r="621" spans="1:13" x14ac:dyDescent="0.3">
      <c r="A621" s="2">
        <v>44163</v>
      </c>
      <c r="B621" s="2" t="str">
        <f t="shared" si="18"/>
        <v>Nov</v>
      </c>
      <c r="C621" s="2" t="str">
        <f t="shared" si="19"/>
        <v>2020</v>
      </c>
      <c r="D621" s="3" t="s">
        <v>92</v>
      </c>
      <c r="E621" s="4" t="s">
        <v>15</v>
      </c>
      <c r="F621" s="4">
        <v>1504</v>
      </c>
      <c r="G621" s="4" t="s">
        <v>2</v>
      </c>
      <c r="H621" s="5">
        <v>27.75</v>
      </c>
      <c r="I621" s="7">
        <v>41736</v>
      </c>
      <c r="L621"/>
      <c r="M621"/>
    </row>
    <row r="622" spans="1:13" x14ac:dyDescent="0.3">
      <c r="A622" s="2">
        <v>44392</v>
      </c>
      <c r="B622" s="2" t="str">
        <f t="shared" si="18"/>
        <v>Jul</v>
      </c>
      <c r="C622" s="2" t="str">
        <f t="shared" si="19"/>
        <v>2021</v>
      </c>
      <c r="D622" s="3" t="s">
        <v>92</v>
      </c>
      <c r="E622" s="4" t="s">
        <v>15</v>
      </c>
      <c r="F622" s="4">
        <v>500</v>
      </c>
      <c r="G622" s="4" t="s">
        <v>2</v>
      </c>
      <c r="H622" s="5">
        <v>76</v>
      </c>
      <c r="I622" s="7">
        <v>38000</v>
      </c>
      <c r="L622"/>
      <c r="M622"/>
    </row>
    <row r="623" spans="1:13" x14ac:dyDescent="0.3">
      <c r="A623" s="2">
        <v>44358</v>
      </c>
      <c r="B623" s="2" t="str">
        <f t="shared" si="18"/>
        <v>Jun</v>
      </c>
      <c r="C623" s="2" t="str">
        <f t="shared" si="19"/>
        <v>2021</v>
      </c>
      <c r="D623" s="3" t="s">
        <v>193</v>
      </c>
      <c r="E623" s="4" t="s">
        <v>13</v>
      </c>
      <c r="F623" s="4">
        <v>50</v>
      </c>
      <c r="G623" s="4" t="s">
        <v>2</v>
      </c>
      <c r="H623" s="5">
        <v>30</v>
      </c>
      <c r="I623" s="7">
        <v>1500</v>
      </c>
      <c r="L623"/>
      <c r="M623"/>
    </row>
    <row r="624" spans="1:13" x14ac:dyDescent="0.3">
      <c r="A624" s="2">
        <v>44592</v>
      </c>
      <c r="B624" s="2" t="str">
        <f t="shared" si="18"/>
        <v>Jan</v>
      </c>
      <c r="C624" s="2" t="str">
        <f t="shared" si="19"/>
        <v>2022</v>
      </c>
      <c r="D624" s="3" t="s">
        <v>193</v>
      </c>
      <c r="E624" s="4" t="s">
        <v>15</v>
      </c>
      <c r="F624" s="4">
        <v>1000</v>
      </c>
      <c r="G624" s="4" t="s">
        <v>2</v>
      </c>
      <c r="H624" s="5">
        <v>32</v>
      </c>
      <c r="I624" s="7">
        <v>32000</v>
      </c>
      <c r="L624"/>
      <c r="M624"/>
    </row>
    <row r="625" spans="1:13" x14ac:dyDescent="0.3">
      <c r="A625" s="2">
        <v>44592</v>
      </c>
      <c r="B625" s="2" t="str">
        <f t="shared" si="18"/>
        <v>Jan</v>
      </c>
      <c r="C625" s="2" t="str">
        <f t="shared" si="19"/>
        <v>2022</v>
      </c>
      <c r="D625" s="3" t="s">
        <v>193</v>
      </c>
      <c r="E625" s="4" t="s">
        <v>15</v>
      </c>
      <c r="F625" s="4">
        <v>4000</v>
      </c>
      <c r="G625" s="4" t="s">
        <v>2</v>
      </c>
      <c r="H625" s="5">
        <v>32</v>
      </c>
      <c r="I625" s="7">
        <v>128000</v>
      </c>
      <c r="L625"/>
      <c r="M625"/>
    </row>
    <row r="626" spans="1:13" x14ac:dyDescent="0.3">
      <c r="A626" s="2">
        <v>43558</v>
      </c>
      <c r="B626" s="2" t="str">
        <f t="shared" si="18"/>
        <v>Apr</v>
      </c>
      <c r="C626" s="2" t="str">
        <f t="shared" si="19"/>
        <v>2019</v>
      </c>
      <c r="D626" s="3" t="s">
        <v>21</v>
      </c>
      <c r="E626" s="4" t="s">
        <v>11</v>
      </c>
      <c r="F626" s="4">
        <v>1121</v>
      </c>
      <c r="G626" s="4" t="s">
        <v>1</v>
      </c>
      <c r="H626" s="5">
        <v>23.75</v>
      </c>
      <c r="I626" s="7">
        <v>26623.75</v>
      </c>
      <c r="L626"/>
      <c r="M626"/>
    </row>
    <row r="627" spans="1:13" x14ac:dyDescent="0.3">
      <c r="A627" s="2">
        <v>43558</v>
      </c>
      <c r="B627" s="2" t="str">
        <f t="shared" si="18"/>
        <v>Apr</v>
      </c>
      <c r="C627" s="2" t="str">
        <f t="shared" si="19"/>
        <v>2019</v>
      </c>
      <c r="D627" s="3" t="s">
        <v>21</v>
      </c>
      <c r="E627" s="4" t="s">
        <v>11</v>
      </c>
      <c r="F627" s="4">
        <v>1037</v>
      </c>
      <c r="G627" s="4" t="s">
        <v>1</v>
      </c>
      <c r="H627" s="5">
        <v>23.75</v>
      </c>
      <c r="I627" s="7">
        <v>24628.75</v>
      </c>
      <c r="L627"/>
      <c r="M627"/>
    </row>
    <row r="628" spans="1:13" x14ac:dyDescent="0.3">
      <c r="A628" s="2">
        <v>43559</v>
      </c>
      <c r="B628" s="2" t="str">
        <f t="shared" si="18"/>
        <v>Apr</v>
      </c>
      <c r="C628" s="2" t="str">
        <f t="shared" si="19"/>
        <v>2019</v>
      </c>
      <c r="D628" s="3" t="s">
        <v>21</v>
      </c>
      <c r="E628" s="4" t="s">
        <v>11</v>
      </c>
      <c r="F628" s="4">
        <v>944</v>
      </c>
      <c r="G628" s="4" t="s">
        <v>1</v>
      </c>
      <c r="H628" s="5">
        <v>25.5</v>
      </c>
      <c r="I628" s="7">
        <v>24072</v>
      </c>
      <c r="L628"/>
      <c r="M628"/>
    </row>
    <row r="629" spans="1:13" x14ac:dyDescent="0.3">
      <c r="A629" s="2">
        <v>43559</v>
      </c>
      <c r="B629" s="2" t="str">
        <f t="shared" si="18"/>
        <v>Apr</v>
      </c>
      <c r="C629" s="2" t="str">
        <f t="shared" si="19"/>
        <v>2019</v>
      </c>
      <c r="D629" s="3" t="s">
        <v>21</v>
      </c>
      <c r="E629" s="4" t="s">
        <v>11</v>
      </c>
      <c r="F629" s="4">
        <v>845</v>
      </c>
      <c r="G629" s="4" t="s">
        <v>1</v>
      </c>
      <c r="H629" s="5">
        <v>25.5</v>
      </c>
      <c r="I629" s="7">
        <v>21547.5</v>
      </c>
      <c r="L629"/>
      <c r="M629"/>
    </row>
    <row r="630" spans="1:13" x14ac:dyDescent="0.3">
      <c r="A630" s="2">
        <v>43559</v>
      </c>
      <c r="B630" s="2" t="str">
        <f t="shared" si="18"/>
        <v>Apr</v>
      </c>
      <c r="C630" s="2" t="str">
        <f t="shared" si="19"/>
        <v>2019</v>
      </c>
      <c r="D630" s="3" t="s">
        <v>21</v>
      </c>
      <c r="E630" s="4" t="s">
        <v>11</v>
      </c>
      <c r="F630" s="4">
        <v>1134</v>
      </c>
      <c r="G630" s="4" t="s">
        <v>1</v>
      </c>
      <c r="H630" s="5">
        <v>25.5</v>
      </c>
      <c r="I630" s="7">
        <v>28917</v>
      </c>
      <c r="L630"/>
      <c r="M630"/>
    </row>
    <row r="631" spans="1:13" x14ac:dyDescent="0.3">
      <c r="A631" s="2">
        <v>43559</v>
      </c>
      <c r="B631" s="2" t="str">
        <f t="shared" si="18"/>
        <v>Apr</v>
      </c>
      <c r="C631" s="2" t="str">
        <f t="shared" si="19"/>
        <v>2019</v>
      </c>
      <c r="D631" s="3" t="s">
        <v>21</v>
      </c>
      <c r="E631" s="4" t="s">
        <v>11</v>
      </c>
      <c r="F631" s="4">
        <v>1139</v>
      </c>
      <c r="G631" s="4" t="s">
        <v>1</v>
      </c>
      <c r="H631" s="5">
        <v>24</v>
      </c>
      <c r="I631" s="7">
        <v>27336</v>
      </c>
      <c r="L631"/>
      <c r="M631"/>
    </row>
    <row r="632" spans="1:13" x14ac:dyDescent="0.3">
      <c r="A632" s="2">
        <v>43559</v>
      </c>
      <c r="B632" s="2" t="str">
        <f t="shared" si="18"/>
        <v>Apr</v>
      </c>
      <c r="C632" s="2" t="str">
        <f t="shared" si="19"/>
        <v>2019</v>
      </c>
      <c r="D632" s="3" t="s">
        <v>21</v>
      </c>
      <c r="E632" s="4" t="s">
        <v>11</v>
      </c>
      <c r="F632" s="4">
        <v>1073</v>
      </c>
      <c r="G632" s="4" t="s">
        <v>1</v>
      </c>
      <c r="H632" s="5">
        <v>24</v>
      </c>
      <c r="I632" s="7">
        <v>25752</v>
      </c>
      <c r="L632"/>
      <c r="M632"/>
    </row>
    <row r="633" spans="1:13" x14ac:dyDescent="0.3">
      <c r="A633" s="2">
        <v>43559</v>
      </c>
      <c r="B633" s="2" t="str">
        <f t="shared" si="18"/>
        <v>Apr</v>
      </c>
      <c r="C633" s="2" t="str">
        <f t="shared" si="19"/>
        <v>2019</v>
      </c>
      <c r="D633" s="3" t="s">
        <v>21</v>
      </c>
      <c r="E633" s="4" t="s">
        <v>11</v>
      </c>
      <c r="F633" s="4">
        <v>872</v>
      </c>
      <c r="G633" s="4" t="s">
        <v>1</v>
      </c>
      <c r="H633" s="5">
        <v>24</v>
      </c>
      <c r="I633" s="7">
        <v>20928</v>
      </c>
      <c r="L633"/>
      <c r="M633"/>
    </row>
    <row r="634" spans="1:13" x14ac:dyDescent="0.3">
      <c r="A634" s="2">
        <v>43559</v>
      </c>
      <c r="B634" s="2" t="str">
        <f t="shared" si="18"/>
        <v>Apr</v>
      </c>
      <c r="C634" s="2" t="str">
        <f t="shared" si="19"/>
        <v>2019</v>
      </c>
      <c r="D634" s="3" t="s">
        <v>21</v>
      </c>
      <c r="E634" s="4" t="s">
        <v>11</v>
      </c>
      <c r="F634" s="4">
        <v>552</v>
      </c>
      <c r="G634" s="4" t="s">
        <v>1</v>
      </c>
      <c r="H634" s="5">
        <v>30</v>
      </c>
      <c r="I634" s="7">
        <v>16560</v>
      </c>
      <c r="L634"/>
      <c r="M634"/>
    </row>
    <row r="635" spans="1:13" x14ac:dyDescent="0.3">
      <c r="A635" s="2">
        <v>43559</v>
      </c>
      <c r="B635" s="2" t="str">
        <f t="shared" si="18"/>
        <v>Apr</v>
      </c>
      <c r="C635" s="2" t="str">
        <f t="shared" si="19"/>
        <v>2019</v>
      </c>
      <c r="D635" s="3" t="s">
        <v>21</v>
      </c>
      <c r="E635" s="4" t="s">
        <v>11</v>
      </c>
      <c r="F635" s="4">
        <v>668</v>
      </c>
      <c r="G635" s="4" t="s">
        <v>1</v>
      </c>
      <c r="H635" s="5">
        <v>30</v>
      </c>
      <c r="I635" s="7">
        <v>20040</v>
      </c>
      <c r="L635"/>
      <c r="M635"/>
    </row>
    <row r="636" spans="1:13" x14ac:dyDescent="0.3">
      <c r="A636" s="2">
        <v>43559</v>
      </c>
      <c r="B636" s="2" t="str">
        <f t="shared" si="18"/>
        <v>Apr</v>
      </c>
      <c r="C636" s="2" t="str">
        <f t="shared" si="19"/>
        <v>2019</v>
      </c>
      <c r="D636" s="3" t="s">
        <v>21</v>
      </c>
      <c r="E636" s="4" t="s">
        <v>11</v>
      </c>
      <c r="F636" s="4">
        <v>957</v>
      </c>
      <c r="G636" s="4" t="s">
        <v>1</v>
      </c>
      <c r="H636" s="5">
        <v>27.5</v>
      </c>
      <c r="I636" s="7">
        <v>26317.5</v>
      </c>
      <c r="L636"/>
      <c r="M636"/>
    </row>
    <row r="637" spans="1:13" x14ac:dyDescent="0.3">
      <c r="A637" s="2">
        <v>43561</v>
      </c>
      <c r="B637" s="2" t="str">
        <f t="shared" si="18"/>
        <v>Apr</v>
      </c>
      <c r="C637" s="2" t="str">
        <f t="shared" si="19"/>
        <v>2019</v>
      </c>
      <c r="D637" s="3" t="s">
        <v>21</v>
      </c>
      <c r="E637" s="4" t="s">
        <v>11</v>
      </c>
      <c r="F637" s="4">
        <v>835</v>
      </c>
      <c r="G637" s="4" t="s">
        <v>1</v>
      </c>
      <c r="H637" s="5">
        <v>25.25</v>
      </c>
      <c r="I637" s="7">
        <v>21083.75</v>
      </c>
      <c r="L637"/>
      <c r="M637"/>
    </row>
    <row r="638" spans="1:13" x14ac:dyDescent="0.3">
      <c r="A638" s="2">
        <v>43561</v>
      </c>
      <c r="B638" s="2" t="str">
        <f t="shared" si="18"/>
        <v>Apr</v>
      </c>
      <c r="C638" s="2" t="str">
        <f t="shared" si="19"/>
        <v>2019</v>
      </c>
      <c r="D638" s="3" t="s">
        <v>21</v>
      </c>
      <c r="E638" s="4" t="s">
        <v>11</v>
      </c>
      <c r="F638" s="4">
        <v>582</v>
      </c>
      <c r="G638" s="4" t="s">
        <v>1</v>
      </c>
      <c r="H638" s="5">
        <v>30</v>
      </c>
      <c r="I638" s="7">
        <v>17460</v>
      </c>
      <c r="L638"/>
      <c r="M638"/>
    </row>
    <row r="639" spans="1:13" x14ac:dyDescent="0.3">
      <c r="A639" s="2">
        <v>43567</v>
      </c>
      <c r="B639" s="2" t="str">
        <f t="shared" si="18"/>
        <v>Apr</v>
      </c>
      <c r="C639" s="2" t="str">
        <f t="shared" si="19"/>
        <v>2019</v>
      </c>
      <c r="D639" s="3" t="s">
        <v>21</v>
      </c>
      <c r="E639" s="4" t="s">
        <v>11</v>
      </c>
      <c r="F639" s="4">
        <v>985</v>
      </c>
      <c r="G639" s="4" t="s">
        <v>1</v>
      </c>
      <c r="H639" s="5">
        <v>23.75</v>
      </c>
      <c r="I639" s="7">
        <v>23393.75</v>
      </c>
      <c r="L639"/>
      <c r="M639"/>
    </row>
    <row r="640" spans="1:13" x14ac:dyDescent="0.3">
      <c r="A640" s="2">
        <v>43567</v>
      </c>
      <c r="B640" s="2" t="str">
        <f t="shared" si="18"/>
        <v>Apr</v>
      </c>
      <c r="C640" s="2" t="str">
        <f t="shared" si="19"/>
        <v>2019</v>
      </c>
      <c r="D640" s="3" t="s">
        <v>21</v>
      </c>
      <c r="E640" s="4" t="s">
        <v>11</v>
      </c>
      <c r="F640" s="4">
        <v>753</v>
      </c>
      <c r="G640" s="4" t="s">
        <v>1</v>
      </c>
      <c r="H640" s="5">
        <v>25</v>
      </c>
      <c r="I640" s="7">
        <v>18825</v>
      </c>
      <c r="L640"/>
      <c r="M640"/>
    </row>
    <row r="641" spans="1:13" x14ac:dyDescent="0.3">
      <c r="A641" s="2">
        <v>43567</v>
      </c>
      <c r="B641" s="2" t="str">
        <f t="shared" si="18"/>
        <v>Apr</v>
      </c>
      <c r="C641" s="2" t="str">
        <f t="shared" si="19"/>
        <v>2019</v>
      </c>
      <c r="D641" s="3" t="s">
        <v>21</v>
      </c>
      <c r="E641" s="4" t="s">
        <v>11</v>
      </c>
      <c r="F641" s="4">
        <v>2870</v>
      </c>
      <c r="G641" s="4" t="s">
        <v>1</v>
      </c>
      <c r="H641" s="5">
        <v>22.75</v>
      </c>
      <c r="I641" s="7">
        <v>65292.5</v>
      </c>
      <c r="L641"/>
      <c r="M641"/>
    </row>
    <row r="642" spans="1:13" x14ac:dyDescent="0.3">
      <c r="A642" s="2">
        <v>43574</v>
      </c>
      <c r="B642" s="2" t="str">
        <f t="shared" ref="B642:B705" si="20">TEXT(A642,"mmm")</f>
        <v>Apr</v>
      </c>
      <c r="C642" s="2" t="str">
        <f t="shared" ref="C642:C705" si="21">TEXT(A642,"yyyy")</f>
        <v>2019</v>
      </c>
      <c r="D642" s="3" t="s">
        <v>21</v>
      </c>
      <c r="E642" s="4" t="s">
        <v>11</v>
      </c>
      <c r="F642" s="4">
        <v>996</v>
      </c>
      <c r="G642" s="4" t="s">
        <v>1</v>
      </c>
      <c r="H642" s="5">
        <v>25.25</v>
      </c>
      <c r="I642" s="7">
        <v>25149</v>
      </c>
      <c r="L642"/>
      <c r="M642"/>
    </row>
    <row r="643" spans="1:13" x14ac:dyDescent="0.3">
      <c r="A643" s="2">
        <v>43575</v>
      </c>
      <c r="B643" s="2" t="str">
        <f t="shared" si="20"/>
        <v>Apr</v>
      </c>
      <c r="C643" s="2" t="str">
        <f t="shared" si="21"/>
        <v>2019</v>
      </c>
      <c r="D643" s="3" t="s">
        <v>21</v>
      </c>
      <c r="E643" s="4" t="s">
        <v>11</v>
      </c>
      <c r="F643" s="4">
        <v>495</v>
      </c>
      <c r="G643" s="4" t="s">
        <v>1</v>
      </c>
      <c r="H643" s="5">
        <v>24</v>
      </c>
      <c r="I643" s="7">
        <v>11880</v>
      </c>
      <c r="L643"/>
      <c r="M643"/>
    </row>
    <row r="644" spans="1:13" x14ac:dyDescent="0.3">
      <c r="A644" s="2">
        <v>43575</v>
      </c>
      <c r="B644" s="2" t="str">
        <f t="shared" si="20"/>
        <v>Apr</v>
      </c>
      <c r="C644" s="2" t="str">
        <f t="shared" si="21"/>
        <v>2019</v>
      </c>
      <c r="D644" s="3" t="s">
        <v>21</v>
      </c>
      <c r="E644" s="4" t="s">
        <v>11</v>
      </c>
      <c r="F644" s="4">
        <v>559</v>
      </c>
      <c r="G644" s="4" t="s">
        <v>1</v>
      </c>
      <c r="H644" s="5">
        <v>24</v>
      </c>
      <c r="I644" s="7">
        <v>13416</v>
      </c>
      <c r="L644"/>
      <c r="M644"/>
    </row>
    <row r="645" spans="1:13" x14ac:dyDescent="0.3">
      <c r="A645" s="2">
        <v>43577</v>
      </c>
      <c r="B645" s="2" t="str">
        <f t="shared" si="20"/>
        <v>Apr</v>
      </c>
      <c r="C645" s="2" t="str">
        <f t="shared" si="21"/>
        <v>2019</v>
      </c>
      <c r="D645" s="3" t="s">
        <v>21</v>
      </c>
      <c r="E645" s="4" t="s">
        <v>11</v>
      </c>
      <c r="F645" s="4">
        <v>981</v>
      </c>
      <c r="G645" s="4" t="s">
        <v>1</v>
      </c>
      <c r="H645" s="5">
        <v>27</v>
      </c>
      <c r="I645" s="7">
        <v>26487</v>
      </c>
      <c r="L645"/>
      <c r="M645"/>
    </row>
    <row r="646" spans="1:13" x14ac:dyDescent="0.3">
      <c r="A646" s="2">
        <v>43577</v>
      </c>
      <c r="B646" s="2" t="str">
        <f t="shared" si="20"/>
        <v>Apr</v>
      </c>
      <c r="C646" s="2" t="str">
        <f t="shared" si="21"/>
        <v>2019</v>
      </c>
      <c r="D646" s="3" t="s">
        <v>21</v>
      </c>
      <c r="E646" s="4" t="s">
        <v>11</v>
      </c>
      <c r="F646" s="4">
        <v>630</v>
      </c>
      <c r="G646" s="4" t="s">
        <v>1</v>
      </c>
      <c r="H646" s="5">
        <v>29</v>
      </c>
      <c r="I646" s="7">
        <v>18270</v>
      </c>
      <c r="L646"/>
      <c r="M646"/>
    </row>
    <row r="647" spans="1:13" x14ac:dyDescent="0.3">
      <c r="A647" s="2">
        <v>43577</v>
      </c>
      <c r="B647" s="2" t="str">
        <f t="shared" si="20"/>
        <v>Apr</v>
      </c>
      <c r="C647" s="2" t="str">
        <f t="shared" si="21"/>
        <v>2019</v>
      </c>
      <c r="D647" s="3" t="s">
        <v>21</v>
      </c>
      <c r="E647" s="4" t="s">
        <v>11</v>
      </c>
      <c r="F647" s="4">
        <v>610</v>
      </c>
      <c r="G647" s="4" t="s">
        <v>1</v>
      </c>
      <c r="H647" s="5">
        <v>29</v>
      </c>
      <c r="I647" s="7">
        <v>17690</v>
      </c>
      <c r="L647"/>
      <c r="M647"/>
    </row>
    <row r="648" spans="1:13" x14ac:dyDescent="0.3">
      <c r="A648" s="2">
        <v>43579</v>
      </c>
      <c r="B648" s="2" t="str">
        <f t="shared" si="20"/>
        <v>Apr</v>
      </c>
      <c r="C648" s="2" t="str">
        <f t="shared" si="21"/>
        <v>2019</v>
      </c>
      <c r="D648" s="3" t="s">
        <v>21</v>
      </c>
      <c r="E648" s="4" t="s">
        <v>11</v>
      </c>
      <c r="F648" s="4">
        <v>969</v>
      </c>
      <c r="G648" s="4" t="s">
        <v>1</v>
      </c>
      <c r="H648" s="5">
        <v>25</v>
      </c>
      <c r="I648" s="7">
        <v>24225</v>
      </c>
      <c r="L648"/>
      <c r="M648"/>
    </row>
    <row r="649" spans="1:13" x14ac:dyDescent="0.3">
      <c r="A649" s="2">
        <v>43581</v>
      </c>
      <c r="B649" s="2" t="str">
        <f t="shared" si="20"/>
        <v>Apr</v>
      </c>
      <c r="C649" s="2" t="str">
        <f t="shared" si="21"/>
        <v>2019</v>
      </c>
      <c r="D649" s="3" t="s">
        <v>21</v>
      </c>
      <c r="E649" s="4" t="s">
        <v>11</v>
      </c>
      <c r="F649" s="4">
        <v>950</v>
      </c>
      <c r="G649" s="4" t="s">
        <v>1</v>
      </c>
      <c r="H649" s="5">
        <v>24</v>
      </c>
      <c r="I649" s="7">
        <v>22800</v>
      </c>
      <c r="L649"/>
      <c r="M649"/>
    </row>
    <row r="650" spans="1:13" x14ac:dyDescent="0.3">
      <c r="A650" s="2">
        <v>43582</v>
      </c>
      <c r="B650" s="2" t="str">
        <f t="shared" si="20"/>
        <v>Apr</v>
      </c>
      <c r="C650" s="2" t="str">
        <f t="shared" si="21"/>
        <v>2019</v>
      </c>
      <c r="D650" s="3" t="s">
        <v>21</v>
      </c>
      <c r="E650" s="4" t="s">
        <v>11</v>
      </c>
      <c r="F650" s="4">
        <v>2324</v>
      </c>
      <c r="G650" s="4" t="s">
        <v>1</v>
      </c>
      <c r="H650" s="5">
        <v>25</v>
      </c>
      <c r="I650" s="7">
        <v>58100</v>
      </c>
      <c r="L650"/>
      <c r="M650"/>
    </row>
    <row r="651" spans="1:13" x14ac:dyDescent="0.3">
      <c r="A651" s="2">
        <v>43582</v>
      </c>
      <c r="B651" s="2" t="str">
        <f t="shared" si="20"/>
        <v>Apr</v>
      </c>
      <c r="C651" s="2" t="str">
        <f t="shared" si="21"/>
        <v>2019</v>
      </c>
      <c r="D651" s="3" t="s">
        <v>21</v>
      </c>
      <c r="E651" s="4" t="s">
        <v>11</v>
      </c>
      <c r="F651" s="4">
        <v>840</v>
      </c>
      <c r="G651" s="4" t="s">
        <v>1</v>
      </c>
      <c r="H651" s="5">
        <v>25</v>
      </c>
      <c r="I651" s="7">
        <v>21000</v>
      </c>
      <c r="L651"/>
      <c r="M651"/>
    </row>
    <row r="652" spans="1:13" x14ac:dyDescent="0.3">
      <c r="A652" s="2">
        <v>43582</v>
      </c>
      <c r="B652" s="2" t="str">
        <f t="shared" si="20"/>
        <v>Apr</v>
      </c>
      <c r="C652" s="2" t="str">
        <f t="shared" si="21"/>
        <v>2019</v>
      </c>
      <c r="D652" s="3" t="s">
        <v>21</v>
      </c>
      <c r="E652" s="4" t="s">
        <v>11</v>
      </c>
      <c r="F652" s="4">
        <v>956</v>
      </c>
      <c r="G652" s="4" t="s">
        <v>1</v>
      </c>
      <c r="H652" s="5">
        <v>25</v>
      </c>
      <c r="I652" s="7">
        <v>23900</v>
      </c>
      <c r="L652"/>
      <c r="M652"/>
    </row>
    <row r="653" spans="1:13" x14ac:dyDescent="0.3">
      <c r="A653" s="2">
        <v>43582</v>
      </c>
      <c r="B653" s="2" t="str">
        <f t="shared" si="20"/>
        <v>Apr</v>
      </c>
      <c r="C653" s="2" t="str">
        <f t="shared" si="21"/>
        <v>2019</v>
      </c>
      <c r="D653" s="3" t="s">
        <v>21</v>
      </c>
      <c r="E653" s="4" t="s">
        <v>11</v>
      </c>
      <c r="F653" s="4">
        <v>1011</v>
      </c>
      <c r="G653" s="4" t="s">
        <v>1</v>
      </c>
      <c r="H653" s="5">
        <v>25</v>
      </c>
      <c r="I653" s="7">
        <v>25275</v>
      </c>
      <c r="L653"/>
      <c r="M653"/>
    </row>
    <row r="654" spans="1:13" x14ac:dyDescent="0.3">
      <c r="A654" s="2">
        <v>43582</v>
      </c>
      <c r="B654" s="2" t="str">
        <f t="shared" si="20"/>
        <v>Apr</v>
      </c>
      <c r="C654" s="2" t="str">
        <f t="shared" si="21"/>
        <v>2019</v>
      </c>
      <c r="D654" s="3" t="s">
        <v>21</v>
      </c>
      <c r="E654" s="4" t="s">
        <v>11</v>
      </c>
      <c r="F654" s="4">
        <v>4111</v>
      </c>
      <c r="G654" s="4" t="s">
        <v>1</v>
      </c>
      <c r="H654" s="5">
        <v>25</v>
      </c>
      <c r="I654" s="7">
        <v>102775</v>
      </c>
      <c r="L654"/>
      <c r="M654"/>
    </row>
    <row r="655" spans="1:13" x14ac:dyDescent="0.3">
      <c r="A655" s="2">
        <v>43582</v>
      </c>
      <c r="B655" s="2" t="str">
        <f t="shared" si="20"/>
        <v>Apr</v>
      </c>
      <c r="C655" s="2" t="str">
        <f t="shared" si="21"/>
        <v>2019</v>
      </c>
      <c r="D655" s="3" t="s">
        <v>21</v>
      </c>
      <c r="E655" s="4" t="s">
        <v>11</v>
      </c>
      <c r="F655" s="4">
        <v>2249</v>
      </c>
      <c r="G655" s="4" t="s">
        <v>1</v>
      </c>
      <c r="H655" s="5">
        <v>25</v>
      </c>
      <c r="I655" s="7">
        <v>56225</v>
      </c>
      <c r="L655"/>
      <c r="M655"/>
    </row>
    <row r="656" spans="1:13" x14ac:dyDescent="0.3">
      <c r="A656" s="2">
        <v>43585</v>
      </c>
      <c r="B656" s="2" t="str">
        <f t="shared" si="20"/>
        <v>Apr</v>
      </c>
      <c r="C656" s="2" t="str">
        <f t="shared" si="21"/>
        <v>2019</v>
      </c>
      <c r="D656" s="3" t="s">
        <v>21</v>
      </c>
      <c r="E656" s="4" t="s">
        <v>11</v>
      </c>
      <c r="F656" s="4">
        <v>532</v>
      </c>
      <c r="G656" s="4" t="s">
        <v>1</v>
      </c>
      <c r="H656" s="5">
        <v>27.75</v>
      </c>
      <c r="I656" s="7">
        <v>14763</v>
      </c>
      <c r="L656"/>
      <c r="M656"/>
    </row>
    <row r="657" spans="1:13" x14ac:dyDescent="0.3">
      <c r="A657" s="2">
        <v>43587</v>
      </c>
      <c r="B657" s="2" t="str">
        <f t="shared" si="20"/>
        <v>May</v>
      </c>
      <c r="C657" s="2" t="str">
        <f t="shared" si="21"/>
        <v>2019</v>
      </c>
      <c r="D657" s="3" t="s">
        <v>21</v>
      </c>
      <c r="E657" s="4" t="s">
        <v>11</v>
      </c>
      <c r="F657" s="4">
        <v>498</v>
      </c>
      <c r="G657" s="4" t="s">
        <v>1</v>
      </c>
      <c r="H657" s="5">
        <v>27.5</v>
      </c>
      <c r="I657" s="7">
        <v>13695</v>
      </c>
      <c r="L657"/>
      <c r="M657"/>
    </row>
    <row r="658" spans="1:13" x14ac:dyDescent="0.3">
      <c r="A658" s="2">
        <v>43587</v>
      </c>
      <c r="B658" s="2" t="str">
        <f t="shared" si="20"/>
        <v>May</v>
      </c>
      <c r="C658" s="2" t="str">
        <f t="shared" si="21"/>
        <v>2019</v>
      </c>
      <c r="D658" s="3" t="s">
        <v>21</v>
      </c>
      <c r="E658" s="4" t="s">
        <v>11</v>
      </c>
      <c r="F658" s="4">
        <v>567</v>
      </c>
      <c r="G658" s="4" t="s">
        <v>1</v>
      </c>
      <c r="H658" s="5">
        <v>24.25</v>
      </c>
      <c r="I658" s="7">
        <v>13749.75</v>
      </c>
      <c r="L658"/>
      <c r="M658"/>
    </row>
    <row r="659" spans="1:13" x14ac:dyDescent="0.3">
      <c r="A659" s="2">
        <v>43589</v>
      </c>
      <c r="B659" s="2" t="str">
        <f t="shared" si="20"/>
        <v>May</v>
      </c>
      <c r="C659" s="2" t="str">
        <f t="shared" si="21"/>
        <v>2019</v>
      </c>
      <c r="D659" s="3" t="s">
        <v>21</v>
      </c>
      <c r="E659" s="4" t="s">
        <v>11</v>
      </c>
      <c r="F659" s="4">
        <v>448</v>
      </c>
      <c r="G659" s="4" t="s">
        <v>1</v>
      </c>
      <c r="H659" s="5">
        <v>25</v>
      </c>
      <c r="I659" s="7">
        <v>11200</v>
      </c>
      <c r="L659"/>
      <c r="M659"/>
    </row>
    <row r="660" spans="1:13" x14ac:dyDescent="0.3">
      <c r="A660" s="2">
        <v>43589</v>
      </c>
      <c r="B660" s="2" t="str">
        <f t="shared" si="20"/>
        <v>May</v>
      </c>
      <c r="C660" s="2" t="str">
        <f t="shared" si="21"/>
        <v>2019</v>
      </c>
      <c r="D660" s="3" t="s">
        <v>21</v>
      </c>
      <c r="E660" s="4" t="s">
        <v>11</v>
      </c>
      <c r="F660" s="4">
        <v>974</v>
      </c>
      <c r="G660" s="4" t="s">
        <v>1</v>
      </c>
      <c r="H660" s="5">
        <v>24</v>
      </c>
      <c r="I660" s="7">
        <v>23376</v>
      </c>
      <c r="L660"/>
      <c r="M660"/>
    </row>
    <row r="661" spans="1:13" x14ac:dyDescent="0.3">
      <c r="A661" s="2">
        <v>43591</v>
      </c>
      <c r="B661" s="2" t="str">
        <f t="shared" si="20"/>
        <v>May</v>
      </c>
      <c r="C661" s="2" t="str">
        <f t="shared" si="21"/>
        <v>2019</v>
      </c>
      <c r="D661" s="3" t="s">
        <v>21</v>
      </c>
      <c r="E661" s="4" t="s">
        <v>11</v>
      </c>
      <c r="F661" s="4">
        <v>525</v>
      </c>
      <c r="G661" s="4" t="s">
        <v>1</v>
      </c>
      <c r="H661" s="5">
        <v>29</v>
      </c>
      <c r="I661" s="7">
        <v>15225</v>
      </c>
      <c r="L661"/>
      <c r="M661"/>
    </row>
    <row r="662" spans="1:13" x14ac:dyDescent="0.3">
      <c r="A662" s="2">
        <v>43591</v>
      </c>
      <c r="B662" s="2" t="str">
        <f t="shared" si="20"/>
        <v>May</v>
      </c>
      <c r="C662" s="2" t="str">
        <f t="shared" si="21"/>
        <v>2019</v>
      </c>
      <c r="D662" s="3" t="s">
        <v>21</v>
      </c>
      <c r="E662" s="4" t="s">
        <v>11</v>
      </c>
      <c r="F662" s="4">
        <v>497</v>
      </c>
      <c r="G662" s="4" t="s">
        <v>1</v>
      </c>
      <c r="H662" s="5">
        <v>29</v>
      </c>
      <c r="I662" s="7">
        <v>14413</v>
      </c>
      <c r="L662"/>
      <c r="M662"/>
    </row>
    <row r="663" spans="1:13" x14ac:dyDescent="0.3">
      <c r="A663" s="2">
        <v>43592</v>
      </c>
      <c r="B663" s="2" t="str">
        <f t="shared" si="20"/>
        <v>May</v>
      </c>
      <c r="C663" s="2" t="str">
        <f t="shared" si="21"/>
        <v>2019</v>
      </c>
      <c r="D663" s="3" t="s">
        <v>21</v>
      </c>
      <c r="E663" s="4" t="s">
        <v>11</v>
      </c>
      <c r="F663" s="4">
        <v>484</v>
      </c>
      <c r="G663" s="4" t="s">
        <v>1</v>
      </c>
      <c r="H663" s="5">
        <v>25.25</v>
      </c>
      <c r="I663" s="7">
        <v>12221</v>
      </c>
      <c r="L663"/>
      <c r="M663"/>
    </row>
    <row r="664" spans="1:13" x14ac:dyDescent="0.3">
      <c r="A664" s="2">
        <v>43592</v>
      </c>
      <c r="B664" s="2" t="str">
        <f t="shared" si="20"/>
        <v>May</v>
      </c>
      <c r="C664" s="2" t="str">
        <f t="shared" si="21"/>
        <v>2019</v>
      </c>
      <c r="D664" s="3" t="s">
        <v>21</v>
      </c>
      <c r="E664" s="4" t="s">
        <v>11</v>
      </c>
      <c r="F664" s="4">
        <v>1164</v>
      </c>
      <c r="G664" s="4" t="s">
        <v>1</v>
      </c>
      <c r="H664" s="5">
        <v>27.5</v>
      </c>
      <c r="I664" s="7">
        <v>32010</v>
      </c>
      <c r="L664"/>
      <c r="M664"/>
    </row>
    <row r="665" spans="1:13" x14ac:dyDescent="0.3">
      <c r="A665" s="2">
        <v>43592</v>
      </c>
      <c r="B665" s="2" t="str">
        <f t="shared" si="20"/>
        <v>May</v>
      </c>
      <c r="C665" s="2" t="str">
        <f t="shared" si="21"/>
        <v>2019</v>
      </c>
      <c r="D665" s="3" t="s">
        <v>21</v>
      </c>
      <c r="E665" s="4" t="s">
        <v>11</v>
      </c>
      <c r="F665" s="4">
        <v>909</v>
      </c>
      <c r="G665" s="4" t="s">
        <v>1</v>
      </c>
      <c r="H665" s="5">
        <v>25.25</v>
      </c>
      <c r="I665" s="7">
        <v>22952.25</v>
      </c>
      <c r="L665"/>
      <c r="M665"/>
    </row>
    <row r="666" spans="1:13" x14ac:dyDescent="0.3">
      <c r="A666" s="2">
        <v>43592</v>
      </c>
      <c r="B666" s="2" t="str">
        <f t="shared" si="20"/>
        <v>May</v>
      </c>
      <c r="C666" s="2" t="str">
        <f t="shared" si="21"/>
        <v>2019</v>
      </c>
      <c r="D666" s="3" t="s">
        <v>21</v>
      </c>
      <c r="E666" s="4" t="s">
        <v>11</v>
      </c>
      <c r="F666" s="4">
        <v>1148</v>
      </c>
      <c r="G666" s="4" t="s">
        <v>1</v>
      </c>
      <c r="H666" s="5">
        <v>25.25</v>
      </c>
      <c r="I666" s="7">
        <v>28987</v>
      </c>
      <c r="L666"/>
      <c r="M666"/>
    </row>
    <row r="667" spans="1:13" x14ac:dyDescent="0.3">
      <c r="A667" s="2">
        <v>43594</v>
      </c>
      <c r="B667" s="2" t="str">
        <f t="shared" si="20"/>
        <v>May</v>
      </c>
      <c r="C667" s="2" t="str">
        <f t="shared" si="21"/>
        <v>2019</v>
      </c>
      <c r="D667" s="3" t="s">
        <v>21</v>
      </c>
      <c r="E667" s="4" t="s">
        <v>11</v>
      </c>
      <c r="F667" s="4">
        <v>1167</v>
      </c>
      <c r="G667" s="4" t="s">
        <v>1</v>
      </c>
      <c r="H667" s="5">
        <v>25</v>
      </c>
      <c r="I667" s="7">
        <v>29175</v>
      </c>
      <c r="L667"/>
      <c r="M667"/>
    </row>
    <row r="668" spans="1:13" x14ac:dyDescent="0.3">
      <c r="A668" s="2">
        <v>43594</v>
      </c>
      <c r="B668" s="2" t="str">
        <f t="shared" si="20"/>
        <v>May</v>
      </c>
      <c r="C668" s="2" t="str">
        <f t="shared" si="21"/>
        <v>2019</v>
      </c>
      <c r="D668" s="3" t="s">
        <v>21</v>
      </c>
      <c r="E668" s="4" t="s">
        <v>11</v>
      </c>
      <c r="F668" s="4">
        <v>960</v>
      </c>
      <c r="G668" s="4" t="s">
        <v>1</v>
      </c>
      <c r="H668" s="5">
        <v>27.5</v>
      </c>
      <c r="I668" s="7">
        <v>26400</v>
      </c>
      <c r="L668"/>
      <c r="M668"/>
    </row>
    <row r="669" spans="1:13" x14ac:dyDescent="0.3">
      <c r="A669" s="2">
        <v>43596</v>
      </c>
      <c r="B669" s="2" t="str">
        <f t="shared" si="20"/>
        <v>May</v>
      </c>
      <c r="C669" s="2" t="str">
        <f t="shared" si="21"/>
        <v>2019</v>
      </c>
      <c r="D669" s="3" t="s">
        <v>21</v>
      </c>
      <c r="E669" s="4" t="s">
        <v>11</v>
      </c>
      <c r="F669" s="4">
        <v>554</v>
      </c>
      <c r="G669" s="4" t="s">
        <v>1</v>
      </c>
      <c r="H669" s="5">
        <v>29</v>
      </c>
      <c r="I669" s="7">
        <v>16066</v>
      </c>
      <c r="L669"/>
      <c r="M669"/>
    </row>
    <row r="670" spans="1:13" x14ac:dyDescent="0.3">
      <c r="A670" s="2">
        <v>43596</v>
      </c>
      <c r="B670" s="2" t="str">
        <f t="shared" si="20"/>
        <v>May</v>
      </c>
      <c r="C670" s="2" t="str">
        <f t="shared" si="21"/>
        <v>2019</v>
      </c>
      <c r="D670" s="3" t="s">
        <v>21</v>
      </c>
      <c r="E670" s="4" t="s">
        <v>11</v>
      </c>
      <c r="F670" s="4">
        <v>522</v>
      </c>
      <c r="G670" s="4" t="s">
        <v>1</v>
      </c>
      <c r="H670" s="5">
        <v>32.5</v>
      </c>
      <c r="I670" s="7">
        <v>16965</v>
      </c>
      <c r="L670"/>
      <c r="M670"/>
    </row>
    <row r="671" spans="1:13" x14ac:dyDescent="0.3">
      <c r="A671" s="2">
        <v>43598</v>
      </c>
      <c r="B671" s="2" t="str">
        <f t="shared" si="20"/>
        <v>May</v>
      </c>
      <c r="C671" s="2" t="str">
        <f t="shared" si="21"/>
        <v>2019</v>
      </c>
      <c r="D671" s="3" t="s">
        <v>21</v>
      </c>
      <c r="E671" s="4" t="s">
        <v>11</v>
      </c>
      <c r="F671" s="4">
        <v>1166</v>
      </c>
      <c r="G671" s="4" t="s">
        <v>1</v>
      </c>
      <c r="H671" s="5">
        <v>28</v>
      </c>
      <c r="I671" s="7">
        <v>32648</v>
      </c>
      <c r="L671"/>
      <c r="M671"/>
    </row>
    <row r="672" spans="1:13" x14ac:dyDescent="0.3">
      <c r="A672" s="2">
        <v>43599</v>
      </c>
      <c r="B672" s="2" t="str">
        <f t="shared" si="20"/>
        <v>May</v>
      </c>
      <c r="C672" s="2" t="str">
        <f t="shared" si="21"/>
        <v>2019</v>
      </c>
      <c r="D672" s="3" t="s">
        <v>21</v>
      </c>
      <c r="E672" s="4" t="s">
        <v>11</v>
      </c>
      <c r="F672" s="4">
        <v>1517</v>
      </c>
      <c r="G672" s="4" t="s">
        <v>1</v>
      </c>
      <c r="H672" s="5">
        <v>24</v>
      </c>
      <c r="I672" s="7">
        <v>36408</v>
      </c>
      <c r="L672"/>
      <c r="M672"/>
    </row>
    <row r="673" spans="1:13" x14ac:dyDescent="0.3">
      <c r="A673" s="2">
        <v>43600</v>
      </c>
      <c r="B673" s="2" t="str">
        <f t="shared" si="20"/>
        <v>May</v>
      </c>
      <c r="C673" s="2" t="str">
        <f t="shared" si="21"/>
        <v>2019</v>
      </c>
      <c r="D673" s="3" t="s">
        <v>21</v>
      </c>
      <c r="E673" s="4" t="s">
        <v>11</v>
      </c>
      <c r="F673" s="4">
        <v>2322</v>
      </c>
      <c r="G673" s="4" t="s">
        <v>1</v>
      </c>
      <c r="H673" s="5">
        <v>25</v>
      </c>
      <c r="I673" s="7">
        <v>58050</v>
      </c>
      <c r="L673"/>
      <c r="M673"/>
    </row>
    <row r="674" spans="1:13" x14ac:dyDescent="0.3">
      <c r="A674" s="2">
        <v>43600</v>
      </c>
      <c r="B674" s="2" t="str">
        <f t="shared" si="20"/>
        <v>May</v>
      </c>
      <c r="C674" s="2" t="str">
        <f t="shared" si="21"/>
        <v>2019</v>
      </c>
      <c r="D674" s="3" t="s">
        <v>21</v>
      </c>
      <c r="E674" s="4" t="s">
        <v>11</v>
      </c>
      <c r="F674" s="4">
        <v>889</v>
      </c>
      <c r="G674" s="4" t="s">
        <v>1</v>
      </c>
      <c r="H674" s="5">
        <v>25</v>
      </c>
      <c r="I674" s="7">
        <v>22225</v>
      </c>
      <c r="L674"/>
      <c r="M674"/>
    </row>
    <row r="675" spans="1:13" x14ac:dyDescent="0.3">
      <c r="A675" s="2">
        <v>43600</v>
      </c>
      <c r="B675" s="2" t="str">
        <f t="shared" si="20"/>
        <v>May</v>
      </c>
      <c r="C675" s="2" t="str">
        <f t="shared" si="21"/>
        <v>2019</v>
      </c>
      <c r="D675" s="3" t="s">
        <v>21</v>
      </c>
      <c r="E675" s="4" t="s">
        <v>11</v>
      </c>
      <c r="F675" s="4">
        <v>950</v>
      </c>
      <c r="G675" s="4" t="s">
        <v>1</v>
      </c>
      <c r="H675" s="5">
        <v>25</v>
      </c>
      <c r="I675" s="7">
        <v>23750</v>
      </c>
      <c r="L675"/>
      <c r="M675"/>
    </row>
    <row r="676" spans="1:13" x14ac:dyDescent="0.3">
      <c r="A676" s="2">
        <v>43600</v>
      </c>
      <c r="B676" s="2" t="str">
        <f t="shared" si="20"/>
        <v>May</v>
      </c>
      <c r="C676" s="2" t="str">
        <f t="shared" si="21"/>
        <v>2019</v>
      </c>
      <c r="D676" s="3" t="s">
        <v>21</v>
      </c>
      <c r="E676" s="4" t="s">
        <v>11</v>
      </c>
      <c r="F676" s="4">
        <v>985</v>
      </c>
      <c r="G676" s="4" t="s">
        <v>1</v>
      </c>
      <c r="H676" s="5">
        <v>25</v>
      </c>
      <c r="I676" s="7">
        <v>24625</v>
      </c>
      <c r="L676"/>
      <c r="M676"/>
    </row>
    <row r="677" spans="1:13" x14ac:dyDescent="0.3">
      <c r="A677" s="2">
        <v>43600</v>
      </c>
      <c r="B677" s="2" t="str">
        <f t="shared" si="20"/>
        <v>May</v>
      </c>
      <c r="C677" s="2" t="str">
        <f t="shared" si="21"/>
        <v>2019</v>
      </c>
      <c r="D677" s="3" t="s">
        <v>21</v>
      </c>
      <c r="E677" s="4" t="s">
        <v>11</v>
      </c>
      <c r="F677" s="4">
        <v>4289</v>
      </c>
      <c r="G677" s="4" t="s">
        <v>1</v>
      </c>
      <c r="H677" s="5">
        <v>25</v>
      </c>
      <c r="I677" s="7">
        <v>107225</v>
      </c>
      <c r="L677"/>
      <c r="M677"/>
    </row>
    <row r="678" spans="1:13" x14ac:dyDescent="0.3">
      <c r="A678" s="2">
        <v>43600</v>
      </c>
      <c r="B678" s="2" t="str">
        <f t="shared" si="20"/>
        <v>May</v>
      </c>
      <c r="C678" s="2" t="str">
        <f t="shared" si="21"/>
        <v>2019</v>
      </c>
      <c r="D678" s="3" t="s">
        <v>21</v>
      </c>
      <c r="E678" s="4" t="s">
        <v>11</v>
      </c>
      <c r="F678" s="4">
        <v>2232</v>
      </c>
      <c r="G678" s="4" t="s">
        <v>1</v>
      </c>
      <c r="H678" s="5">
        <v>25</v>
      </c>
      <c r="I678" s="7">
        <v>55800</v>
      </c>
      <c r="L678"/>
      <c r="M678"/>
    </row>
    <row r="679" spans="1:13" x14ac:dyDescent="0.3">
      <c r="A679" s="2">
        <v>43600</v>
      </c>
      <c r="B679" s="2" t="str">
        <f t="shared" si="20"/>
        <v>May</v>
      </c>
      <c r="C679" s="2" t="str">
        <f t="shared" si="21"/>
        <v>2019</v>
      </c>
      <c r="D679" s="3" t="s">
        <v>21</v>
      </c>
      <c r="E679" s="4" t="s">
        <v>11</v>
      </c>
      <c r="F679" s="4">
        <v>535</v>
      </c>
      <c r="G679" s="4" t="s">
        <v>1</v>
      </c>
      <c r="H679" s="5">
        <v>25.25</v>
      </c>
      <c r="I679" s="7">
        <v>13508.75</v>
      </c>
      <c r="L679"/>
      <c r="M679"/>
    </row>
    <row r="680" spans="1:13" x14ac:dyDescent="0.3">
      <c r="A680" s="2">
        <v>43600</v>
      </c>
      <c r="B680" s="2" t="str">
        <f t="shared" si="20"/>
        <v>May</v>
      </c>
      <c r="C680" s="2" t="str">
        <f t="shared" si="21"/>
        <v>2019</v>
      </c>
      <c r="D680" s="3" t="s">
        <v>21</v>
      </c>
      <c r="E680" s="4" t="s">
        <v>11</v>
      </c>
      <c r="F680" s="4">
        <v>448.3</v>
      </c>
      <c r="G680" s="4" t="s">
        <v>1</v>
      </c>
      <c r="H680" s="5">
        <v>29.5</v>
      </c>
      <c r="I680" s="7">
        <v>13224.85</v>
      </c>
      <c r="L680"/>
      <c r="M680"/>
    </row>
    <row r="681" spans="1:13" x14ac:dyDescent="0.3">
      <c r="A681" s="2">
        <v>43603</v>
      </c>
      <c r="B681" s="2" t="str">
        <f t="shared" si="20"/>
        <v>May</v>
      </c>
      <c r="C681" s="2" t="str">
        <f t="shared" si="21"/>
        <v>2019</v>
      </c>
      <c r="D681" s="3" t="s">
        <v>21</v>
      </c>
      <c r="E681" s="4" t="s">
        <v>11</v>
      </c>
      <c r="F681" s="4">
        <v>553</v>
      </c>
      <c r="G681" s="4" t="s">
        <v>1</v>
      </c>
      <c r="H681" s="5">
        <v>29</v>
      </c>
      <c r="I681" s="7">
        <v>16037</v>
      </c>
      <c r="L681"/>
      <c r="M681"/>
    </row>
    <row r="682" spans="1:13" x14ac:dyDescent="0.3">
      <c r="A682" s="2">
        <v>43603</v>
      </c>
      <c r="B682" s="2" t="str">
        <f t="shared" si="20"/>
        <v>May</v>
      </c>
      <c r="C682" s="2" t="str">
        <f t="shared" si="21"/>
        <v>2019</v>
      </c>
      <c r="D682" s="3" t="s">
        <v>21</v>
      </c>
      <c r="E682" s="4" t="s">
        <v>11</v>
      </c>
      <c r="F682" s="4">
        <v>616</v>
      </c>
      <c r="G682" s="4" t="s">
        <v>1</v>
      </c>
      <c r="H682" s="5">
        <v>27.5</v>
      </c>
      <c r="I682" s="7">
        <v>16940</v>
      </c>
      <c r="L682"/>
      <c r="M682"/>
    </row>
    <row r="683" spans="1:13" x14ac:dyDescent="0.3">
      <c r="A683" s="2">
        <v>43605</v>
      </c>
      <c r="B683" s="2" t="str">
        <f t="shared" si="20"/>
        <v>May</v>
      </c>
      <c r="C683" s="2" t="str">
        <f t="shared" si="21"/>
        <v>2019</v>
      </c>
      <c r="D683" s="3" t="s">
        <v>21</v>
      </c>
      <c r="E683" s="4" t="s">
        <v>11</v>
      </c>
      <c r="F683" s="4">
        <v>946</v>
      </c>
      <c r="G683" s="4" t="s">
        <v>1</v>
      </c>
      <c r="H683" s="5">
        <v>27.5</v>
      </c>
      <c r="I683" s="7">
        <v>26015</v>
      </c>
      <c r="L683"/>
      <c r="M683"/>
    </row>
    <row r="684" spans="1:13" x14ac:dyDescent="0.3">
      <c r="A684" s="2">
        <v>43605</v>
      </c>
      <c r="B684" s="2" t="str">
        <f t="shared" si="20"/>
        <v>May</v>
      </c>
      <c r="C684" s="2" t="str">
        <f t="shared" si="21"/>
        <v>2019</v>
      </c>
      <c r="D684" s="3" t="s">
        <v>21</v>
      </c>
      <c r="E684" s="4" t="s">
        <v>11</v>
      </c>
      <c r="F684" s="4">
        <v>1115</v>
      </c>
      <c r="G684" s="4" t="s">
        <v>1</v>
      </c>
      <c r="H684" s="5">
        <v>27.5</v>
      </c>
      <c r="I684" s="7">
        <v>30662.5</v>
      </c>
      <c r="L684"/>
      <c r="M684"/>
    </row>
    <row r="685" spans="1:13" x14ac:dyDescent="0.3">
      <c r="A685" s="2">
        <v>43605</v>
      </c>
      <c r="B685" s="2" t="str">
        <f t="shared" si="20"/>
        <v>May</v>
      </c>
      <c r="C685" s="2" t="str">
        <f t="shared" si="21"/>
        <v>2019</v>
      </c>
      <c r="D685" s="3" t="s">
        <v>21</v>
      </c>
      <c r="E685" s="4" t="s">
        <v>11</v>
      </c>
      <c r="F685" s="4">
        <v>1042</v>
      </c>
      <c r="G685" s="4" t="s">
        <v>1</v>
      </c>
      <c r="H685" s="5">
        <v>24</v>
      </c>
      <c r="I685" s="7">
        <v>25008</v>
      </c>
      <c r="L685"/>
      <c r="M685"/>
    </row>
    <row r="686" spans="1:13" x14ac:dyDescent="0.3">
      <c r="A686" s="2">
        <v>43605</v>
      </c>
      <c r="B686" s="2" t="str">
        <f t="shared" si="20"/>
        <v>May</v>
      </c>
      <c r="C686" s="2" t="str">
        <f t="shared" si="21"/>
        <v>2019</v>
      </c>
      <c r="D686" s="3" t="s">
        <v>21</v>
      </c>
      <c r="E686" s="4" t="s">
        <v>11</v>
      </c>
      <c r="F686" s="4">
        <v>547</v>
      </c>
      <c r="G686" s="4" t="s">
        <v>1</v>
      </c>
      <c r="H686" s="5">
        <v>29.5</v>
      </c>
      <c r="I686" s="7">
        <v>16136.5</v>
      </c>
      <c r="L686"/>
      <c r="M686"/>
    </row>
    <row r="687" spans="1:13" x14ac:dyDescent="0.3">
      <c r="A687" s="2">
        <v>43606</v>
      </c>
      <c r="B687" s="2" t="str">
        <f t="shared" si="20"/>
        <v>May</v>
      </c>
      <c r="C687" s="2" t="str">
        <f t="shared" si="21"/>
        <v>2019</v>
      </c>
      <c r="D687" s="3" t="s">
        <v>21</v>
      </c>
      <c r="E687" s="4" t="s">
        <v>11</v>
      </c>
      <c r="F687" s="4">
        <v>1147</v>
      </c>
      <c r="G687" s="4" t="s">
        <v>1</v>
      </c>
      <c r="H687" s="5">
        <v>24</v>
      </c>
      <c r="I687" s="7">
        <v>27528</v>
      </c>
      <c r="L687"/>
      <c r="M687"/>
    </row>
    <row r="688" spans="1:13" x14ac:dyDescent="0.3">
      <c r="A688" s="2">
        <v>43606</v>
      </c>
      <c r="B688" s="2" t="str">
        <f t="shared" si="20"/>
        <v>May</v>
      </c>
      <c r="C688" s="2" t="str">
        <f t="shared" si="21"/>
        <v>2019</v>
      </c>
      <c r="D688" s="3" t="s">
        <v>21</v>
      </c>
      <c r="E688" s="4" t="s">
        <v>11</v>
      </c>
      <c r="F688" s="4">
        <v>1311</v>
      </c>
      <c r="G688" s="4" t="s">
        <v>1</v>
      </c>
      <c r="H688" s="5">
        <v>22.75</v>
      </c>
      <c r="I688" s="7">
        <v>29825.25</v>
      </c>
      <c r="L688"/>
      <c r="M688"/>
    </row>
    <row r="689" spans="1:13" x14ac:dyDescent="0.3">
      <c r="A689" s="2">
        <v>43607</v>
      </c>
      <c r="B689" s="2" t="str">
        <f t="shared" si="20"/>
        <v>May</v>
      </c>
      <c r="C689" s="2" t="str">
        <f t="shared" si="21"/>
        <v>2019</v>
      </c>
      <c r="D689" s="3" t="s">
        <v>21</v>
      </c>
      <c r="E689" s="4" t="s">
        <v>11</v>
      </c>
      <c r="F689" s="4">
        <v>2297</v>
      </c>
      <c r="G689" s="4" t="s">
        <v>1</v>
      </c>
      <c r="H689" s="5">
        <v>25</v>
      </c>
      <c r="I689" s="7">
        <v>57425</v>
      </c>
      <c r="L689"/>
      <c r="M689"/>
    </row>
    <row r="690" spans="1:13" x14ac:dyDescent="0.3">
      <c r="A690" s="2">
        <v>43607</v>
      </c>
      <c r="B690" s="2" t="str">
        <f t="shared" si="20"/>
        <v>May</v>
      </c>
      <c r="C690" s="2" t="str">
        <f t="shared" si="21"/>
        <v>2019</v>
      </c>
      <c r="D690" s="3" t="s">
        <v>21</v>
      </c>
      <c r="E690" s="4" t="s">
        <v>11</v>
      </c>
      <c r="F690" s="4">
        <v>944</v>
      </c>
      <c r="G690" s="4" t="s">
        <v>1</v>
      </c>
      <c r="H690" s="5">
        <v>25</v>
      </c>
      <c r="I690" s="7">
        <v>23600</v>
      </c>
      <c r="L690"/>
      <c r="M690"/>
    </row>
    <row r="691" spans="1:13" x14ac:dyDescent="0.3">
      <c r="A691" s="2">
        <v>43609</v>
      </c>
      <c r="B691" s="2" t="str">
        <f t="shared" si="20"/>
        <v>May</v>
      </c>
      <c r="C691" s="2" t="str">
        <f t="shared" si="21"/>
        <v>2019</v>
      </c>
      <c r="D691" s="3" t="s">
        <v>21</v>
      </c>
      <c r="E691" s="4" t="s">
        <v>11</v>
      </c>
      <c r="F691" s="4">
        <v>2027</v>
      </c>
      <c r="G691" s="4" t="s">
        <v>1</v>
      </c>
      <c r="H691" s="5">
        <v>25</v>
      </c>
      <c r="I691" s="7">
        <v>50675</v>
      </c>
      <c r="L691"/>
      <c r="M691"/>
    </row>
    <row r="692" spans="1:13" x14ac:dyDescent="0.3">
      <c r="A692" s="2">
        <v>43609</v>
      </c>
      <c r="B692" s="2" t="str">
        <f t="shared" si="20"/>
        <v>May</v>
      </c>
      <c r="C692" s="2" t="str">
        <f t="shared" si="21"/>
        <v>2019</v>
      </c>
      <c r="D692" s="3" t="s">
        <v>21</v>
      </c>
      <c r="E692" s="4" t="s">
        <v>11</v>
      </c>
      <c r="F692" s="4">
        <v>4100</v>
      </c>
      <c r="G692" s="4" t="s">
        <v>1</v>
      </c>
      <c r="H692" s="5">
        <v>25</v>
      </c>
      <c r="I692" s="7">
        <v>102500</v>
      </c>
      <c r="L692"/>
      <c r="M692"/>
    </row>
    <row r="693" spans="1:13" x14ac:dyDescent="0.3">
      <c r="A693" s="2">
        <v>43609</v>
      </c>
      <c r="B693" s="2" t="str">
        <f t="shared" si="20"/>
        <v>May</v>
      </c>
      <c r="C693" s="2" t="str">
        <f t="shared" si="21"/>
        <v>2019</v>
      </c>
      <c r="D693" s="3" t="s">
        <v>21</v>
      </c>
      <c r="E693" s="4" t="s">
        <v>11</v>
      </c>
      <c r="F693" s="4">
        <v>2187</v>
      </c>
      <c r="G693" s="4" t="s">
        <v>1</v>
      </c>
      <c r="H693" s="5">
        <v>25</v>
      </c>
      <c r="I693" s="7">
        <v>54675</v>
      </c>
      <c r="L693"/>
      <c r="M693"/>
    </row>
    <row r="694" spans="1:13" x14ac:dyDescent="0.3">
      <c r="A694" s="2">
        <v>43610</v>
      </c>
      <c r="B694" s="2" t="str">
        <f t="shared" si="20"/>
        <v>May</v>
      </c>
      <c r="C694" s="2" t="str">
        <f t="shared" si="21"/>
        <v>2019</v>
      </c>
      <c r="D694" s="3" t="s">
        <v>21</v>
      </c>
      <c r="E694" s="4" t="s">
        <v>11</v>
      </c>
      <c r="F694" s="4">
        <v>880</v>
      </c>
      <c r="G694" s="4" t="s">
        <v>1</v>
      </c>
      <c r="H694" s="5">
        <v>24</v>
      </c>
      <c r="I694" s="7">
        <v>21120</v>
      </c>
      <c r="L694"/>
      <c r="M694"/>
    </row>
    <row r="695" spans="1:13" x14ac:dyDescent="0.3">
      <c r="A695" s="2">
        <v>43610</v>
      </c>
      <c r="B695" s="2" t="str">
        <f t="shared" si="20"/>
        <v>May</v>
      </c>
      <c r="C695" s="2" t="str">
        <f t="shared" si="21"/>
        <v>2019</v>
      </c>
      <c r="D695" s="3" t="s">
        <v>21</v>
      </c>
      <c r="E695" s="4" t="s">
        <v>11</v>
      </c>
      <c r="F695" s="4">
        <v>979</v>
      </c>
      <c r="G695" s="4" t="s">
        <v>1</v>
      </c>
      <c r="H695" s="5">
        <v>24</v>
      </c>
      <c r="I695" s="7">
        <v>23496</v>
      </c>
      <c r="L695"/>
      <c r="M695"/>
    </row>
    <row r="696" spans="1:13" x14ac:dyDescent="0.3">
      <c r="A696" s="2">
        <v>43612</v>
      </c>
      <c r="B696" s="2" t="str">
        <f t="shared" si="20"/>
        <v>May</v>
      </c>
      <c r="C696" s="2" t="str">
        <f t="shared" si="21"/>
        <v>2019</v>
      </c>
      <c r="D696" s="3" t="s">
        <v>21</v>
      </c>
      <c r="E696" s="4" t="s">
        <v>11</v>
      </c>
      <c r="F696" s="4">
        <v>1178</v>
      </c>
      <c r="G696" s="4" t="s">
        <v>1</v>
      </c>
      <c r="H696" s="5">
        <v>25</v>
      </c>
      <c r="I696" s="7">
        <v>29450</v>
      </c>
      <c r="L696"/>
      <c r="M696"/>
    </row>
    <row r="697" spans="1:13" x14ac:dyDescent="0.3">
      <c r="A697" s="2">
        <v>43612</v>
      </c>
      <c r="B697" s="2" t="str">
        <f t="shared" si="20"/>
        <v>May</v>
      </c>
      <c r="C697" s="2" t="str">
        <f t="shared" si="21"/>
        <v>2019</v>
      </c>
      <c r="D697" s="3" t="s">
        <v>21</v>
      </c>
      <c r="E697" s="4" t="s">
        <v>11</v>
      </c>
      <c r="F697" s="4">
        <v>1068</v>
      </c>
      <c r="G697" s="4" t="s">
        <v>1</v>
      </c>
      <c r="H697" s="5">
        <v>24</v>
      </c>
      <c r="I697" s="7">
        <v>25632</v>
      </c>
      <c r="L697"/>
      <c r="M697"/>
    </row>
    <row r="698" spans="1:13" x14ac:dyDescent="0.3">
      <c r="A698" s="2">
        <v>43615</v>
      </c>
      <c r="B698" s="2" t="str">
        <f t="shared" si="20"/>
        <v>May</v>
      </c>
      <c r="C698" s="2" t="str">
        <f t="shared" si="21"/>
        <v>2019</v>
      </c>
      <c r="D698" s="3" t="s">
        <v>21</v>
      </c>
      <c r="E698" s="4" t="s">
        <v>11</v>
      </c>
      <c r="F698" s="4">
        <v>809</v>
      </c>
      <c r="G698" s="4" t="s">
        <v>1</v>
      </c>
      <c r="H698" s="5">
        <v>25</v>
      </c>
      <c r="I698" s="7">
        <v>20225</v>
      </c>
      <c r="L698"/>
      <c r="M698"/>
    </row>
    <row r="699" spans="1:13" x14ac:dyDescent="0.3">
      <c r="A699" s="2">
        <v>43615</v>
      </c>
      <c r="B699" s="2" t="str">
        <f t="shared" si="20"/>
        <v>May</v>
      </c>
      <c r="C699" s="2" t="str">
        <f t="shared" si="21"/>
        <v>2019</v>
      </c>
      <c r="D699" s="3" t="s">
        <v>21</v>
      </c>
      <c r="E699" s="4" t="s">
        <v>11</v>
      </c>
      <c r="F699" s="4">
        <v>809</v>
      </c>
      <c r="G699" s="4" t="s">
        <v>1</v>
      </c>
      <c r="H699" s="5">
        <v>25</v>
      </c>
      <c r="I699" s="7">
        <v>20225</v>
      </c>
      <c r="L699"/>
      <c r="M699"/>
    </row>
    <row r="700" spans="1:13" x14ac:dyDescent="0.3">
      <c r="A700" s="2">
        <v>43616</v>
      </c>
      <c r="B700" s="2" t="str">
        <f t="shared" si="20"/>
        <v>May</v>
      </c>
      <c r="C700" s="2" t="str">
        <f t="shared" si="21"/>
        <v>2019</v>
      </c>
      <c r="D700" s="3" t="s">
        <v>21</v>
      </c>
      <c r="E700" s="4" t="s">
        <v>11</v>
      </c>
      <c r="F700" s="4">
        <v>1258</v>
      </c>
      <c r="G700" s="4" t="s">
        <v>1</v>
      </c>
      <c r="H700" s="5">
        <v>29.5</v>
      </c>
      <c r="I700" s="7">
        <v>37111</v>
      </c>
      <c r="L700"/>
      <c r="M700"/>
    </row>
    <row r="701" spans="1:13" x14ac:dyDescent="0.3">
      <c r="A701" s="2">
        <v>43616</v>
      </c>
      <c r="B701" s="2" t="str">
        <f t="shared" si="20"/>
        <v>May</v>
      </c>
      <c r="C701" s="2" t="str">
        <f t="shared" si="21"/>
        <v>2019</v>
      </c>
      <c r="D701" s="3" t="s">
        <v>21</v>
      </c>
      <c r="E701" s="4" t="s">
        <v>11</v>
      </c>
      <c r="F701" s="4">
        <v>1215</v>
      </c>
      <c r="G701" s="4" t="s">
        <v>1</v>
      </c>
      <c r="H701" s="5">
        <v>29.5</v>
      </c>
      <c r="I701" s="7">
        <v>35842.5</v>
      </c>
      <c r="L701"/>
      <c r="M701"/>
    </row>
    <row r="702" spans="1:13" x14ac:dyDescent="0.3">
      <c r="A702" s="2">
        <v>43616</v>
      </c>
      <c r="B702" s="2" t="str">
        <f t="shared" si="20"/>
        <v>May</v>
      </c>
      <c r="C702" s="2" t="str">
        <f t="shared" si="21"/>
        <v>2019</v>
      </c>
      <c r="D702" s="3" t="s">
        <v>21</v>
      </c>
      <c r="E702" s="4" t="s">
        <v>11</v>
      </c>
      <c r="F702" s="4">
        <v>418</v>
      </c>
      <c r="G702" s="4" t="s">
        <v>1</v>
      </c>
      <c r="H702" s="5">
        <v>29.5</v>
      </c>
      <c r="I702" s="7">
        <v>12331</v>
      </c>
      <c r="L702"/>
      <c r="M702"/>
    </row>
    <row r="703" spans="1:13" x14ac:dyDescent="0.3">
      <c r="A703" s="2">
        <v>43635</v>
      </c>
      <c r="B703" s="2" t="str">
        <f t="shared" si="20"/>
        <v>Jun</v>
      </c>
      <c r="C703" s="2" t="str">
        <f t="shared" si="21"/>
        <v>2019</v>
      </c>
      <c r="D703" s="3" t="s">
        <v>21</v>
      </c>
      <c r="E703" s="4" t="s">
        <v>11</v>
      </c>
      <c r="F703" s="4">
        <v>1311</v>
      </c>
      <c r="G703" s="4" t="s">
        <v>1</v>
      </c>
      <c r="H703" s="5">
        <v>25</v>
      </c>
      <c r="I703" s="7">
        <v>32775</v>
      </c>
      <c r="L703"/>
      <c r="M703"/>
    </row>
    <row r="704" spans="1:13" x14ac:dyDescent="0.3">
      <c r="A704" s="2">
        <v>43635</v>
      </c>
      <c r="B704" s="2" t="str">
        <f t="shared" si="20"/>
        <v>Jun</v>
      </c>
      <c r="C704" s="2" t="str">
        <f t="shared" si="21"/>
        <v>2019</v>
      </c>
      <c r="D704" s="3" t="s">
        <v>21</v>
      </c>
      <c r="E704" s="4" t="s">
        <v>11</v>
      </c>
      <c r="F704" s="4">
        <v>857</v>
      </c>
      <c r="G704" s="4" t="s">
        <v>1</v>
      </c>
      <c r="H704" s="5">
        <v>24.75</v>
      </c>
      <c r="I704" s="7">
        <v>21210.75</v>
      </c>
      <c r="L704"/>
      <c r="M704"/>
    </row>
    <row r="705" spans="1:13" x14ac:dyDescent="0.3">
      <c r="A705" s="2">
        <v>43635</v>
      </c>
      <c r="B705" s="2" t="str">
        <f t="shared" si="20"/>
        <v>Jun</v>
      </c>
      <c r="C705" s="2" t="str">
        <f t="shared" si="21"/>
        <v>2019</v>
      </c>
      <c r="D705" s="3" t="s">
        <v>21</v>
      </c>
      <c r="E705" s="4" t="s">
        <v>11</v>
      </c>
      <c r="F705" s="4">
        <v>978</v>
      </c>
      <c r="G705" s="4" t="s">
        <v>1</v>
      </c>
      <c r="H705" s="5">
        <v>25</v>
      </c>
      <c r="I705" s="7">
        <v>24450</v>
      </c>
      <c r="L705"/>
      <c r="M705"/>
    </row>
    <row r="706" spans="1:13" x14ac:dyDescent="0.3">
      <c r="A706" s="2">
        <v>43636</v>
      </c>
      <c r="B706" s="2" t="str">
        <f t="shared" ref="B706:B769" si="22">TEXT(A706,"mmm")</f>
        <v>Jun</v>
      </c>
      <c r="C706" s="2" t="str">
        <f t="shared" ref="C706:C769" si="23">TEXT(A706,"yyyy")</f>
        <v>2019</v>
      </c>
      <c r="D706" s="3" t="s">
        <v>21</v>
      </c>
      <c r="E706" s="4" t="s">
        <v>11</v>
      </c>
      <c r="F706" s="4">
        <v>494</v>
      </c>
      <c r="G706" s="4" t="s">
        <v>1</v>
      </c>
      <c r="H706" s="5">
        <v>29.5</v>
      </c>
      <c r="I706" s="7">
        <v>14573</v>
      </c>
      <c r="L706"/>
      <c r="M706"/>
    </row>
    <row r="707" spans="1:13" x14ac:dyDescent="0.3">
      <c r="A707" s="2">
        <v>43637</v>
      </c>
      <c r="B707" s="2" t="str">
        <f t="shared" si="22"/>
        <v>Jun</v>
      </c>
      <c r="C707" s="2" t="str">
        <f t="shared" si="23"/>
        <v>2019</v>
      </c>
      <c r="D707" s="3" t="s">
        <v>21</v>
      </c>
      <c r="E707" s="4" t="s">
        <v>11</v>
      </c>
      <c r="F707" s="4">
        <v>410</v>
      </c>
      <c r="G707" s="4" t="s">
        <v>1</v>
      </c>
      <c r="H707" s="5">
        <v>29.5</v>
      </c>
      <c r="I707" s="7">
        <v>12095</v>
      </c>
      <c r="L707"/>
      <c r="M707"/>
    </row>
    <row r="708" spans="1:13" x14ac:dyDescent="0.3">
      <c r="A708" s="2">
        <v>43637</v>
      </c>
      <c r="B708" s="2" t="str">
        <f t="shared" si="22"/>
        <v>Jun</v>
      </c>
      <c r="C708" s="2" t="str">
        <f t="shared" si="23"/>
        <v>2019</v>
      </c>
      <c r="D708" s="3" t="s">
        <v>21</v>
      </c>
      <c r="E708" s="4" t="s">
        <v>11</v>
      </c>
      <c r="F708" s="4">
        <v>546</v>
      </c>
      <c r="G708" s="4" t="s">
        <v>1</v>
      </c>
      <c r="H708" s="5">
        <v>29.5</v>
      </c>
      <c r="I708" s="7">
        <v>16107</v>
      </c>
      <c r="L708"/>
      <c r="M708"/>
    </row>
    <row r="709" spans="1:13" x14ac:dyDescent="0.3">
      <c r="A709" s="2">
        <v>43637</v>
      </c>
      <c r="B709" s="2" t="str">
        <f t="shared" si="22"/>
        <v>Jun</v>
      </c>
      <c r="C709" s="2" t="str">
        <f t="shared" si="23"/>
        <v>2019</v>
      </c>
      <c r="D709" s="3" t="s">
        <v>21</v>
      </c>
      <c r="E709" s="4" t="s">
        <v>11</v>
      </c>
      <c r="F709" s="4">
        <v>944</v>
      </c>
      <c r="G709" s="4" t="s">
        <v>1</v>
      </c>
      <c r="H709" s="5">
        <v>24.5</v>
      </c>
      <c r="I709" s="7">
        <v>23128</v>
      </c>
      <c r="L709"/>
      <c r="M709"/>
    </row>
    <row r="710" spans="1:13" x14ac:dyDescent="0.3">
      <c r="A710" s="2">
        <v>43637</v>
      </c>
      <c r="B710" s="2" t="str">
        <f t="shared" si="22"/>
        <v>Jun</v>
      </c>
      <c r="C710" s="2" t="str">
        <f t="shared" si="23"/>
        <v>2019</v>
      </c>
      <c r="D710" s="3" t="s">
        <v>21</v>
      </c>
      <c r="E710" s="4" t="s">
        <v>11</v>
      </c>
      <c r="F710" s="4">
        <v>993</v>
      </c>
      <c r="G710" s="4" t="s">
        <v>1</v>
      </c>
      <c r="H710" s="5">
        <v>27</v>
      </c>
      <c r="I710" s="7">
        <v>26811</v>
      </c>
      <c r="L710"/>
      <c r="M710"/>
    </row>
    <row r="711" spans="1:13" x14ac:dyDescent="0.3">
      <c r="A711" s="2">
        <v>43640</v>
      </c>
      <c r="B711" s="2" t="str">
        <f t="shared" si="22"/>
        <v>Jun</v>
      </c>
      <c r="C711" s="2" t="str">
        <f t="shared" si="23"/>
        <v>2019</v>
      </c>
      <c r="D711" s="3" t="s">
        <v>21</v>
      </c>
      <c r="E711" s="4" t="s">
        <v>11</v>
      </c>
      <c r="F711" s="4">
        <v>301</v>
      </c>
      <c r="G711" s="4" t="s">
        <v>1</v>
      </c>
      <c r="H711" s="5">
        <v>29.5</v>
      </c>
      <c r="I711" s="7">
        <v>8879.5</v>
      </c>
      <c r="L711"/>
      <c r="M711"/>
    </row>
    <row r="712" spans="1:13" x14ac:dyDescent="0.3">
      <c r="A712" s="2">
        <v>43641</v>
      </c>
      <c r="B712" s="2" t="str">
        <f t="shared" si="22"/>
        <v>Jun</v>
      </c>
      <c r="C712" s="2" t="str">
        <f t="shared" si="23"/>
        <v>2019</v>
      </c>
      <c r="D712" s="3" t="s">
        <v>21</v>
      </c>
      <c r="E712" s="4" t="s">
        <v>11</v>
      </c>
      <c r="F712" s="4">
        <v>628</v>
      </c>
      <c r="G712" s="4" t="s">
        <v>1</v>
      </c>
      <c r="H712" s="5">
        <v>31</v>
      </c>
      <c r="I712" s="7">
        <v>19468</v>
      </c>
      <c r="L712"/>
      <c r="M712"/>
    </row>
    <row r="713" spans="1:13" x14ac:dyDescent="0.3">
      <c r="A713" s="2">
        <v>43642</v>
      </c>
      <c r="B713" s="2" t="str">
        <f t="shared" si="22"/>
        <v>Jun</v>
      </c>
      <c r="C713" s="2" t="str">
        <f t="shared" si="23"/>
        <v>2019</v>
      </c>
      <c r="D713" s="3" t="s">
        <v>21</v>
      </c>
      <c r="E713" s="4" t="s">
        <v>11</v>
      </c>
      <c r="F713" s="4">
        <v>970</v>
      </c>
      <c r="G713" s="4" t="s">
        <v>1</v>
      </c>
      <c r="H713" s="5">
        <v>23</v>
      </c>
      <c r="I713" s="7">
        <v>22310</v>
      </c>
      <c r="L713"/>
      <c r="M713"/>
    </row>
    <row r="714" spans="1:13" x14ac:dyDescent="0.3">
      <c r="A714" s="2">
        <v>43647</v>
      </c>
      <c r="B714" s="2" t="str">
        <f t="shared" si="22"/>
        <v>Jul</v>
      </c>
      <c r="C714" s="2" t="str">
        <f t="shared" si="23"/>
        <v>2019</v>
      </c>
      <c r="D714" s="3" t="s">
        <v>21</v>
      </c>
      <c r="E714" s="4" t="s">
        <v>11</v>
      </c>
      <c r="F714" s="4">
        <v>412</v>
      </c>
      <c r="G714" s="4" t="s">
        <v>1</v>
      </c>
      <c r="H714" s="5">
        <v>29</v>
      </c>
      <c r="I714" s="7">
        <v>11948</v>
      </c>
      <c r="L714"/>
      <c r="M714"/>
    </row>
    <row r="715" spans="1:13" x14ac:dyDescent="0.3">
      <c r="A715" s="2">
        <v>43648</v>
      </c>
      <c r="B715" s="2" t="str">
        <f t="shared" si="22"/>
        <v>Jul</v>
      </c>
      <c r="C715" s="2" t="str">
        <f t="shared" si="23"/>
        <v>2019</v>
      </c>
      <c r="D715" s="3" t="s">
        <v>21</v>
      </c>
      <c r="E715" s="4" t="s">
        <v>11</v>
      </c>
      <c r="F715" s="4">
        <v>1192</v>
      </c>
      <c r="G715" s="4" t="s">
        <v>1</v>
      </c>
      <c r="H715" s="5">
        <v>27</v>
      </c>
      <c r="I715" s="7">
        <v>32184</v>
      </c>
      <c r="L715"/>
      <c r="M715"/>
    </row>
    <row r="716" spans="1:13" x14ac:dyDescent="0.3">
      <c r="A716" s="2">
        <v>43648</v>
      </c>
      <c r="B716" s="2" t="str">
        <f t="shared" si="22"/>
        <v>Jul</v>
      </c>
      <c r="C716" s="2" t="str">
        <f t="shared" si="23"/>
        <v>2019</v>
      </c>
      <c r="D716" s="3" t="s">
        <v>21</v>
      </c>
      <c r="E716" s="4" t="s">
        <v>11</v>
      </c>
      <c r="F716" s="4">
        <v>1591</v>
      </c>
      <c r="G716" s="4" t="s">
        <v>1</v>
      </c>
      <c r="H716" s="5">
        <v>27</v>
      </c>
      <c r="I716" s="7">
        <v>42957</v>
      </c>
      <c r="L716"/>
      <c r="M716"/>
    </row>
    <row r="717" spans="1:13" x14ac:dyDescent="0.3">
      <c r="A717" s="2">
        <v>43648</v>
      </c>
      <c r="B717" s="2" t="str">
        <f t="shared" si="22"/>
        <v>Jul</v>
      </c>
      <c r="C717" s="2" t="str">
        <f t="shared" si="23"/>
        <v>2019</v>
      </c>
      <c r="D717" s="3" t="s">
        <v>21</v>
      </c>
      <c r="E717" s="4" t="s">
        <v>11</v>
      </c>
      <c r="F717" s="4">
        <v>657</v>
      </c>
      <c r="G717" s="4" t="s">
        <v>1</v>
      </c>
      <c r="H717" s="5">
        <v>29</v>
      </c>
      <c r="I717" s="7">
        <v>19053</v>
      </c>
      <c r="L717"/>
      <c r="M717"/>
    </row>
    <row r="718" spans="1:13" x14ac:dyDescent="0.3">
      <c r="A718" s="2">
        <v>43648</v>
      </c>
      <c r="B718" s="2" t="str">
        <f t="shared" si="22"/>
        <v>Jul</v>
      </c>
      <c r="C718" s="2" t="str">
        <f t="shared" si="23"/>
        <v>2019</v>
      </c>
      <c r="D718" s="3" t="s">
        <v>21</v>
      </c>
      <c r="E718" s="4" t="s">
        <v>11</v>
      </c>
      <c r="F718" s="4">
        <v>467</v>
      </c>
      <c r="G718" s="4" t="s">
        <v>1</v>
      </c>
      <c r="H718" s="5">
        <v>29.25</v>
      </c>
      <c r="I718" s="7">
        <v>13659.75</v>
      </c>
      <c r="L718"/>
      <c r="M718"/>
    </row>
    <row r="719" spans="1:13" x14ac:dyDescent="0.3">
      <c r="A719" s="2">
        <v>43648</v>
      </c>
      <c r="B719" s="2" t="str">
        <f t="shared" si="22"/>
        <v>Jul</v>
      </c>
      <c r="C719" s="2" t="str">
        <f t="shared" si="23"/>
        <v>2019</v>
      </c>
      <c r="D719" s="3" t="s">
        <v>21</v>
      </c>
      <c r="E719" s="4" t="s">
        <v>11</v>
      </c>
      <c r="F719" s="4">
        <v>2400</v>
      </c>
      <c r="G719" s="4" t="s">
        <v>1</v>
      </c>
      <c r="H719" s="5">
        <v>24</v>
      </c>
      <c r="I719" s="7">
        <v>57600</v>
      </c>
      <c r="L719"/>
      <c r="M719"/>
    </row>
    <row r="720" spans="1:13" x14ac:dyDescent="0.3">
      <c r="A720" s="2">
        <v>43648</v>
      </c>
      <c r="B720" s="2" t="str">
        <f t="shared" si="22"/>
        <v>Jul</v>
      </c>
      <c r="C720" s="2" t="str">
        <f t="shared" si="23"/>
        <v>2019</v>
      </c>
      <c r="D720" s="3" t="s">
        <v>21</v>
      </c>
      <c r="E720" s="4" t="s">
        <v>11</v>
      </c>
      <c r="F720" s="4">
        <v>845</v>
      </c>
      <c r="G720" s="4" t="s">
        <v>1</v>
      </c>
      <c r="H720" s="5">
        <v>24</v>
      </c>
      <c r="I720" s="7">
        <v>20280</v>
      </c>
      <c r="L720"/>
      <c r="M720"/>
    </row>
    <row r="721" spans="1:13" x14ac:dyDescent="0.3">
      <c r="A721" s="2">
        <v>43648</v>
      </c>
      <c r="B721" s="2" t="str">
        <f t="shared" si="22"/>
        <v>Jul</v>
      </c>
      <c r="C721" s="2" t="str">
        <f t="shared" si="23"/>
        <v>2019</v>
      </c>
      <c r="D721" s="3" t="s">
        <v>21</v>
      </c>
      <c r="E721" s="4" t="s">
        <v>11</v>
      </c>
      <c r="F721" s="4">
        <v>940</v>
      </c>
      <c r="G721" s="4" t="s">
        <v>1</v>
      </c>
      <c r="H721" s="5">
        <v>24</v>
      </c>
      <c r="I721" s="7">
        <v>22560</v>
      </c>
      <c r="L721"/>
      <c r="M721"/>
    </row>
    <row r="722" spans="1:13" x14ac:dyDescent="0.3">
      <c r="A722" s="2">
        <v>43648</v>
      </c>
      <c r="B722" s="2" t="str">
        <f t="shared" si="22"/>
        <v>Jul</v>
      </c>
      <c r="C722" s="2" t="str">
        <f t="shared" si="23"/>
        <v>2019</v>
      </c>
      <c r="D722" s="3" t="s">
        <v>21</v>
      </c>
      <c r="E722" s="4" t="s">
        <v>11</v>
      </c>
      <c r="F722" s="4">
        <v>1954</v>
      </c>
      <c r="G722" s="4" t="s">
        <v>1</v>
      </c>
      <c r="H722" s="5">
        <v>24</v>
      </c>
      <c r="I722" s="7">
        <v>46896</v>
      </c>
      <c r="L722"/>
      <c r="M722"/>
    </row>
    <row r="723" spans="1:13" x14ac:dyDescent="0.3">
      <c r="A723" s="2">
        <v>43648</v>
      </c>
      <c r="B723" s="2" t="str">
        <f t="shared" si="22"/>
        <v>Jul</v>
      </c>
      <c r="C723" s="2" t="str">
        <f t="shared" si="23"/>
        <v>2019</v>
      </c>
      <c r="D723" s="3" t="s">
        <v>21</v>
      </c>
      <c r="E723" s="4" t="s">
        <v>11</v>
      </c>
      <c r="F723" s="4">
        <v>3071</v>
      </c>
      <c r="G723" s="4" t="s">
        <v>1</v>
      </c>
      <c r="H723" s="5">
        <v>24</v>
      </c>
      <c r="I723" s="7">
        <v>73704</v>
      </c>
      <c r="L723"/>
      <c r="M723"/>
    </row>
    <row r="724" spans="1:13" x14ac:dyDescent="0.3">
      <c r="A724" s="2">
        <v>43649</v>
      </c>
      <c r="B724" s="2" t="str">
        <f t="shared" si="22"/>
        <v>Jul</v>
      </c>
      <c r="C724" s="2" t="str">
        <f t="shared" si="23"/>
        <v>2019</v>
      </c>
      <c r="D724" s="3" t="s">
        <v>21</v>
      </c>
      <c r="E724" s="4" t="s">
        <v>11</v>
      </c>
      <c r="F724" s="4">
        <v>2108</v>
      </c>
      <c r="G724" s="4" t="s">
        <v>1</v>
      </c>
      <c r="H724" s="5">
        <v>24</v>
      </c>
      <c r="I724" s="7">
        <v>50592</v>
      </c>
      <c r="L724"/>
      <c r="M724"/>
    </row>
    <row r="725" spans="1:13" x14ac:dyDescent="0.3">
      <c r="A725" s="2">
        <v>43649</v>
      </c>
      <c r="B725" s="2" t="str">
        <f t="shared" si="22"/>
        <v>Jul</v>
      </c>
      <c r="C725" s="2" t="str">
        <f t="shared" si="23"/>
        <v>2019</v>
      </c>
      <c r="D725" s="3" t="s">
        <v>21</v>
      </c>
      <c r="E725" s="4" t="s">
        <v>11</v>
      </c>
      <c r="F725" s="4">
        <v>457</v>
      </c>
      <c r="G725" s="4" t="s">
        <v>1</v>
      </c>
      <c r="H725" s="5">
        <v>24.25</v>
      </c>
      <c r="I725" s="7">
        <v>11082.25</v>
      </c>
      <c r="L725"/>
      <c r="M725"/>
    </row>
    <row r="726" spans="1:13" x14ac:dyDescent="0.3">
      <c r="A726" s="2">
        <v>43649</v>
      </c>
      <c r="B726" s="2" t="str">
        <f t="shared" si="22"/>
        <v>Jul</v>
      </c>
      <c r="C726" s="2" t="str">
        <f t="shared" si="23"/>
        <v>2019</v>
      </c>
      <c r="D726" s="3" t="s">
        <v>21</v>
      </c>
      <c r="E726" s="4" t="s">
        <v>11</v>
      </c>
      <c r="F726" s="4">
        <v>977</v>
      </c>
      <c r="G726" s="4" t="s">
        <v>1</v>
      </c>
      <c r="H726" s="5">
        <v>24.25</v>
      </c>
      <c r="I726" s="7">
        <v>23692.25</v>
      </c>
      <c r="L726"/>
      <c r="M726"/>
    </row>
    <row r="727" spans="1:13" x14ac:dyDescent="0.3">
      <c r="A727" s="2">
        <v>43649</v>
      </c>
      <c r="B727" s="2" t="str">
        <f t="shared" si="22"/>
        <v>Jul</v>
      </c>
      <c r="C727" s="2" t="str">
        <f t="shared" si="23"/>
        <v>2019</v>
      </c>
      <c r="D727" s="3" t="s">
        <v>21</v>
      </c>
      <c r="E727" s="4" t="s">
        <v>11</v>
      </c>
      <c r="F727" s="4">
        <v>1151</v>
      </c>
      <c r="G727" s="4" t="s">
        <v>1</v>
      </c>
      <c r="H727" s="5">
        <v>23</v>
      </c>
      <c r="I727" s="7">
        <v>26473</v>
      </c>
      <c r="L727"/>
      <c r="M727"/>
    </row>
    <row r="728" spans="1:13" x14ac:dyDescent="0.3">
      <c r="A728" s="2">
        <v>43649</v>
      </c>
      <c r="B728" s="2" t="str">
        <f t="shared" si="22"/>
        <v>Jul</v>
      </c>
      <c r="C728" s="2" t="str">
        <f t="shared" si="23"/>
        <v>2019</v>
      </c>
      <c r="D728" s="3" t="s">
        <v>21</v>
      </c>
      <c r="E728" s="4" t="s">
        <v>11</v>
      </c>
      <c r="F728" s="4">
        <v>447</v>
      </c>
      <c r="G728" s="4" t="s">
        <v>1</v>
      </c>
      <c r="H728" s="5">
        <v>23</v>
      </c>
      <c r="I728" s="7">
        <v>10281</v>
      </c>
      <c r="L728"/>
      <c r="M728"/>
    </row>
    <row r="729" spans="1:13" x14ac:dyDescent="0.3">
      <c r="A729" s="2">
        <v>43650</v>
      </c>
      <c r="B729" s="2" t="str">
        <f t="shared" si="22"/>
        <v>Jul</v>
      </c>
      <c r="C729" s="2" t="str">
        <f t="shared" si="23"/>
        <v>2019</v>
      </c>
      <c r="D729" s="3" t="s">
        <v>21</v>
      </c>
      <c r="E729" s="4" t="s">
        <v>11</v>
      </c>
      <c r="F729" s="4">
        <v>545</v>
      </c>
      <c r="G729" s="4" t="s">
        <v>1</v>
      </c>
      <c r="H729" s="5">
        <v>27</v>
      </c>
      <c r="I729" s="7">
        <v>14715</v>
      </c>
      <c r="L729"/>
      <c r="M729"/>
    </row>
    <row r="730" spans="1:13" x14ac:dyDescent="0.3">
      <c r="A730" s="2">
        <v>43650</v>
      </c>
      <c r="B730" s="2" t="str">
        <f t="shared" si="22"/>
        <v>Jul</v>
      </c>
      <c r="C730" s="2" t="str">
        <f t="shared" si="23"/>
        <v>2019</v>
      </c>
      <c r="D730" s="3" t="s">
        <v>21</v>
      </c>
      <c r="E730" s="4" t="s">
        <v>11</v>
      </c>
      <c r="F730" s="4">
        <v>571</v>
      </c>
      <c r="G730" s="4" t="s">
        <v>1</v>
      </c>
      <c r="H730" s="5">
        <v>29</v>
      </c>
      <c r="I730" s="7">
        <v>16559</v>
      </c>
      <c r="L730"/>
      <c r="M730"/>
    </row>
    <row r="731" spans="1:13" x14ac:dyDescent="0.3">
      <c r="A731" s="2">
        <v>43651</v>
      </c>
      <c r="B731" s="2" t="str">
        <f t="shared" si="22"/>
        <v>Jul</v>
      </c>
      <c r="C731" s="2" t="str">
        <f t="shared" si="23"/>
        <v>2019</v>
      </c>
      <c r="D731" s="3" t="s">
        <v>21</v>
      </c>
      <c r="E731" s="4" t="s">
        <v>11</v>
      </c>
      <c r="F731" s="4">
        <v>957</v>
      </c>
      <c r="G731" s="4" t="s">
        <v>1</v>
      </c>
      <c r="H731" s="5">
        <v>27</v>
      </c>
      <c r="I731" s="7">
        <v>25839</v>
      </c>
      <c r="L731"/>
      <c r="M731"/>
    </row>
    <row r="732" spans="1:13" x14ac:dyDescent="0.3">
      <c r="A732" s="2">
        <v>43651</v>
      </c>
      <c r="B732" s="2" t="str">
        <f t="shared" si="22"/>
        <v>Jul</v>
      </c>
      <c r="C732" s="2" t="str">
        <f t="shared" si="23"/>
        <v>2019</v>
      </c>
      <c r="D732" s="3" t="s">
        <v>21</v>
      </c>
      <c r="E732" s="4" t="s">
        <v>11</v>
      </c>
      <c r="F732" s="4">
        <v>1130</v>
      </c>
      <c r="G732" s="4" t="s">
        <v>1</v>
      </c>
      <c r="H732" s="5">
        <v>27</v>
      </c>
      <c r="I732" s="7">
        <v>30510</v>
      </c>
      <c r="L732"/>
      <c r="M732"/>
    </row>
    <row r="733" spans="1:13" x14ac:dyDescent="0.3">
      <c r="A733" s="2">
        <v>43652</v>
      </c>
      <c r="B733" s="2" t="str">
        <f t="shared" si="22"/>
        <v>Jul</v>
      </c>
      <c r="C733" s="2" t="str">
        <f t="shared" si="23"/>
        <v>2019</v>
      </c>
      <c r="D733" s="3" t="s">
        <v>21</v>
      </c>
      <c r="E733" s="4" t="s">
        <v>11</v>
      </c>
      <c r="F733" s="4">
        <v>529</v>
      </c>
      <c r="G733" s="4" t="s">
        <v>1</v>
      </c>
      <c r="H733" s="5">
        <v>29</v>
      </c>
      <c r="I733" s="7">
        <v>15341</v>
      </c>
      <c r="L733"/>
      <c r="M733"/>
    </row>
    <row r="734" spans="1:13" x14ac:dyDescent="0.3">
      <c r="A734" s="2">
        <v>43652</v>
      </c>
      <c r="B734" s="2" t="str">
        <f t="shared" si="22"/>
        <v>Jul</v>
      </c>
      <c r="C734" s="2" t="str">
        <f t="shared" si="23"/>
        <v>2019</v>
      </c>
      <c r="D734" s="3" t="s">
        <v>21</v>
      </c>
      <c r="E734" s="4" t="s">
        <v>11</v>
      </c>
      <c r="F734" s="4">
        <v>582</v>
      </c>
      <c r="G734" s="4" t="s">
        <v>1</v>
      </c>
      <c r="H734" s="5">
        <v>29</v>
      </c>
      <c r="I734" s="7">
        <v>16878</v>
      </c>
      <c r="L734"/>
      <c r="M734"/>
    </row>
    <row r="735" spans="1:13" x14ac:dyDescent="0.3">
      <c r="A735" s="2">
        <v>43652</v>
      </c>
      <c r="B735" s="2" t="str">
        <f t="shared" si="22"/>
        <v>Jul</v>
      </c>
      <c r="C735" s="2" t="str">
        <f t="shared" si="23"/>
        <v>2019</v>
      </c>
      <c r="D735" s="3" t="s">
        <v>21</v>
      </c>
      <c r="E735" s="4" t="s">
        <v>11</v>
      </c>
      <c r="F735" s="4">
        <v>1047</v>
      </c>
      <c r="G735" s="4" t="s">
        <v>1</v>
      </c>
      <c r="H735" s="5">
        <v>22.75</v>
      </c>
      <c r="I735" s="7">
        <v>23819.25</v>
      </c>
      <c r="L735"/>
      <c r="M735"/>
    </row>
    <row r="736" spans="1:13" x14ac:dyDescent="0.3">
      <c r="A736" s="2">
        <v>43652</v>
      </c>
      <c r="B736" s="2" t="str">
        <f t="shared" si="22"/>
        <v>Jul</v>
      </c>
      <c r="C736" s="2" t="str">
        <f t="shared" si="23"/>
        <v>2019</v>
      </c>
      <c r="D736" s="3" t="s">
        <v>21</v>
      </c>
      <c r="E736" s="4" t="s">
        <v>11</v>
      </c>
      <c r="F736" s="4">
        <v>962</v>
      </c>
      <c r="G736" s="4" t="s">
        <v>1</v>
      </c>
      <c r="H736" s="5">
        <v>22.75</v>
      </c>
      <c r="I736" s="7">
        <v>21885.5</v>
      </c>
      <c r="L736"/>
      <c r="M736"/>
    </row>
    <row r="737" spans="1:13" x14ac:dyDescent="0.3">
      <c r="A737" s="2">
        <v>43652</v>
      </c>
      <c r="B737" s="2" t="str">
        <f t="shared" si="22"/>
        <v>Jul</v>
      </c>
      <c r="C737" s="2" t="str">
        <f t="shared" si="23"/>
        <v>2019</v>
      </c>
      <c r="D737" s="3" t="s">
        <v>21</v>
      </c>
      <c r="E737" s="4" t="s">
        <v>11</v>
      </c>
      <c r="F737" s="4">
        <v>1106</v>
      </c>
      <c r="G737" s="4" t="s">
        <v>1</v>
      </c>
      <c r="H737" s="5">
        <v>22.75</v>
      </c>
      <c r="I737" s="7">
        <v>25161.5</v>
      </c>
      <c r="L737"/>
      <c r="M737"/>
    </row>
    <row r="738" spans="1:13" x14ac:dyDescent="0.3">
      <c r="A738" s="2">
        <v>43654</v>
      </c>
      <c r="B738" s="2" t="str">
        <f t="shared" si="22"/>
        <v>Jul</v>
      </c>
      <c r="C738" s="2" t="str">
        <f t="shared" si="23"/>
        <v>2019</v>
      </c>
      <c r="D738" s="3" t="s">
        <v>21</v>
      </c>
      <c r="E738" s="4" t="s">
        <v>11</v>
      </c>
      <c r="F738" s="4">
        <v>1041</v>
      </c>
      <c r="G738" s="4" t="s">
        <v>1</v>
      </c>
      <c r="H738" s="5">
        <v>24</v>
      </c>
      <c r="I738" s="7">
        <v>24984</v>
      </c>
      <c r="L738"/>
      <c r="M738"/>
    </row>
    <row r="739" spans="1:13" x14ac:dyDescent="0.3">
      <c r="A739" s="2">
        <v>43655</v>
      </c>
      <c r="B739" s="2" t="str">
        <f t="shared" si="22"/>
        <v>Jul</v>
      </c>
      <c r="C739" s="2" t="str">
        <f t="shared" si="23"/>
        <v>2019</v>
      </c>
      <c r="D739" s="3" t="s">
        <v>21</v>
      </c>
      <c r="E739" s="4" t="s">
        <v>11</v>
      </c>
      <c r="F739" s="4">
        <v>389</v>
      </c>
      <c r="G739" s="4" t="s">
        <v>1</v>
      </c>
      <c r="H739" s="5">
        <v>29</v>
      </c>
      <c r="I739" s="7">
        <v>11281</v>
      </c>
      <c r="L739"/>
      <c r="M739"/>
    </row>
    <row r="740" spans="1:13" x14ac:dyDescent="0.3">
      <c r="A740" s="2">
        <v>43655</v>
      </c>
      <c r="B740" s="2" t="str">
        <f t="shared" si="22"/>
        <v>Jul</v>
      </c>
      <c r="C740" s="2" t="str">
        <f t="shared" si="23"/>
        <v>2019</v>
      </c>
      <c r="D740" s="3" t="s">
        <v>21</v>
      </c>
      <c r="E740" s="4" t="s">
        <v>11</v>
      </c>
      <c r="F740" s="4">
        <v>360</v>
      </c>
      <c r="G740" s="4" t="s">
        <v>1</v>
      </c>
      <c r="H740" s="5">
        <v>29</v>
      </c>
      <c r="I740" s="7">
        <v>10440</v>
      </c>
      <c r="L740"/>
      <c r="M740"/>
    </row>
    <row r="741" spans="1:13" x14ac:dyDescent="0.3">
      <c r="A741" s="2">
        <v>43656</v>
      </c>
      <c r="B741" s="2" t="str">
        <f t="shared" si="22"/>
        <v>Jul</v>
      </c>
      <c r="C741" s="2" t="str">
        <f t="shared" si="23"/>
        <v>2019</v>
      </c>
      <c r="D741" s="3" t="s">
        <v>21</v>
      </c>
      <c r="E741" s="4" t="s">
        <v>11</v>
      </c>
      <c r="F741" s="4">
        <v>1119</v>
      </c>
      <c r="G741" s="4" t="s">
        <v>1</v>
      </c>
      <c r="H741" s="5">
        <v>24</v>
      </c>
      <c r="I741" s="7">
        <v>26856</v>
      </c>
      <c r="L741"/>
      <c r="M741"/>
    </row>
    <row r="742" spans="1:13" x14ac:dyDescent="0.3">
      <c r="A742" s="2">
        <v>43656</v>
      </c>
      <c r="B742" s="2" t="str">
        <f t="shared" si="22"/>
        <v>Jul</v>
      </c>
      <c r="C742" s="2" t="str">
        <f t="shared" si="23"/>
        <v>2019</v>
      </c>
      <c r="D742" s="3" t="s">
        <v>21</v>
      </c>
      <c r="E742" s="4" t="s">
        <v>11</v>
      </c>
      <c r="F742" s="4">
        <v>1776</v>
      </c>
      <c r="G742" s="4" t="s">
        <v>1</v>
      </c>
      <c r="H742" s="5">
        <v>24</v>
      </c>
      <c r="I742" s="7">
        <v>42624</v>
      </c>
      <c r="L742"/>
      <c r="M742"/>
    </row>
    <row r="743" spans="1:13" x14ac:dyDescent="0.3">
      <c r="A743" s="2">
        <v>43656</v>
      </c>
      <c r="B743" s="2" t="str">
        <f t="shared" si="22"/>
        <v>Jul</v>
      </c>
      <c r="C743" s="2" t="str">
        <f t="shared" si="23"/>
        <v>2019</v>
      </c>
      <c r="D743" s="3" t="s">
        <v>21</v>
      </c>
      <c r="E743" s="4" t="s">
        <v>11</v>
      </c>
      <c r="F743" s="4">
        <v>1004</v>
      </c>
      <c r="G743" s="4" t="s">
        <v>1</v>
      </c>
      <c r="H743" s="5">
        <v>24</v>
      </c>
      <c r="I743" s="7">
        <v>24096</v>
      </c>
      <c r="L743"/>
      <c r="M743"/>
    </row>
    <row r="744" spans="1:13" x14ac:dyDescent="0.3">
      <c r="A744" s="2">
        <v>43656</v>
      </c>
      <c r="B744" s="2" t="str">
        <f t="shared" si="22"/>
        <v>Jul</v>
      </c>
      <c r="C744" s="2" t="str">
        <f t="shared" si="23"/>
        <v>2019</v>
      </c>
      <c r="D744" s="3" t="s">
        <v>21</v>
      </c>
      <c r="E744" s="4" t="s">
        <v>11</v>
      </c>
      <c r="F744" s="4">
        <v>4254</v>
      </c>
      <c r="G744" s="4" t="s">
        <v>1</v>
      </c>
      <c r="H744" s="5">
        <v>24</v>
      </c>
      <c r="I744" s="7">
        <v>102096</v>
      </c>
      <c r="L744"/>
      <c r="M744"/>
    </row>
    <row r="745" spans="1:13" x14ac:dyDescent="0.3">
      <c r="A745" s="2">
        <v>43656</v>
      </c>
      <c r="B745" s="2" t="str">
        <f t="shared" si="22"/>
        <v>Jul</v>
      </c>
      <c r="C745" s="2" t="str">
        <f t="shared" si="23"/>
        <v>2019</v>
      </c>
      <c r="D745" s="3" t="s">
        <v>21</v>
      </c>
      <c r="E745" s="4" t="s">
        <v>11</v>
      </c>
      <c r="F745" s="4">
        <v>3312</v>
      </c>
      <c r="G745" s="4" t="s">
        <v>1</v>
      </c>
      <c r="H745" s="5">
        <v>24</v>
      </c>
      <c r="I745" s="7">
        <v>79488</v>
      </c>
      <c r="L745"/>
      <c r="M745"/>
    </row>
    <row r="746" spans="1:13" x14ac:dyDescent="0.3">
      <c r="A746" s="2">
        <v>43659</v>
      </c>
      <c r="B746" s="2" t="str">
        <f t="shared" si="22"/>
        <v>Jul</v>
      </c>
      <c r="C746" s="2" t="str">
        <f t="shared" si="23"/>
        <v>2019</v>
      </c>
      <c r="D746" s="3" t="s">
        <v>21</v>
      </c>
      <c r="E746" s="4" t="s">
        <v>11</v>
      </c>
      <c r="F746" s="4">
        <v>844</v>
      </c>
      <c r="G746" s="4" t="s">
        <v>1</v>
      </c>
      <c r="H746" s="5">
        <v>23</v>
      </c>
      <c r="I746" s="7">
        <v>19412</v>
      </c>
      <c r="L746"/>
      <c r="M746"/>
    </row>
    <row r="747" spans="1:13" x14ac:dyDescent="0.3">
      <c r="A747" s="2">
        <v>43662</v>
      </c>
      <c r="B747" s="2" t="str">
        <f t="shared" si="22"/>
        <v>Jul</v>
      </c>
      <c r="C747" s="2" t="str">
        <f t="shared" si="23"/>
        <v>2019</v>
      </c>
      <c r="D747" s="3" t="s">
        <v>21</v>
      </c>
      <c r="E747" s="4" t="s">
        <v>11</v>
      </c>
      <c r="F747" s="4">
        <v>650</v>
      </c>
      <c r="G747" s="4" t="s">
        <v>1</v>
      </c>
      <c r="H747" s="5">
        <v>29</v>
      </c>
      <c r="I747" s="7">
        <v>18850</v>
      </c>
      <c r="L747"/>
      <c r="M747"/>
    </row>
    <row r="748" spans="1:13" x14ac:dyDescent="0.3">
      <c r="A748" s="2">
        <v>43662</v>
      </c>
      <c r="B748" s="2" t="str">
        <f t="shared" si="22"/>
        <v>Jul</v>
      </c>
      <c r="C748" s="2" t="str">
        <f t="shared" si="23"/>
        <v>2019</v>
      </c>
      <c r="D748" s="3" t="s">
        <v>21</v>
      </c>
      <c r="E748" s="4" t="s">
        <v>11</v>
      </c>
      <c r="F748" s="4">
        <v>552</v>
      </c>
      <c r="G748" s="4" t="s">
        <v>1</v>
      </c>
      <c r="H748" s="5">
        <v>30.5</v>
      </c>
      <c r="I748" s="7">
        <v>16836</v>
      </c>
      <c r="L748"/>
      <c r="M748"/>
    </row>
    <row r="749" spans="1:13" x14ac:dyDescent="0.3">
      <c r="A749" s="2">
        <v>43662</v>
      </c>
      <c r="B749" s="2" t="str">
        <f t="shared" si="22"/>
        <v>Jul</v>
      </c>
      <c r="C749" s="2" t="str">
        <f t="shared" si="23"/>
        <v>2019</v>
      </c>
      <c r="D749" s="3" t="s">
        <v>21</v>
      </c>
      <c r="E749" s="4" t="s">
        <v>11</v>
      </c>
      <c r="F749" s="4">
        <v>479</v>
      </c>
      <c r="G749" s="4" t="s">
        <v>1</v>
      </c>
      <c r="H749" s="5">
        <v>29</v>
      </c>
      <c r="I749" s="7">
        <v>13891</v>
      </c>
      <c r="L749"/>
      <c r="M749"/>
    </row>
    <row r="750" spans="1:13" x14ac:dyDescent="0.3">
      <c r="A750" s="2">
        <v>43662</v>
      </c>
      <c r="B750" s="2" t="str">
        <f t="shared" si="22"/>
        <v>Jul</v>
      </c>
      <c r="C750" s="2" t="str">
        <f t="shared" si="23"/>
        <v>2019</v>
      </c>
      <c r="D750" s="3" t="s">
        <v>21</v>
      </c>
      <c r="E750" s="4" t="s">
        <v>11</v>
      </c>
      <c r="F750" s="4">
        <v>585</v>
      </c>
      <c r="G750" s="4" t="s">
        <v>1</v>
      </c>
      <c r="H750" s="5">
        <v>29</v>
      </c>
      <c r="I750" s="7">
        <v>16965</v>
      </c>
      <c r="L750"/>
      <c r="M750"/>
    </row>
    <row r="751" spans="1:13" x14ac:dyDescent="0.3">
      <c r="A751" s="2">
        <v>43666</v>
      </c>
      <c r="B751" s="2" t="str">
        <f t="shared" si="22"/>
        <v>Jul</v>
      </c>
      <c r="C751" s="2" t="str">
        <f t="shared" si="23"/>
        <v>2019</v>
      </c>
      <c r="D751" s="3" t="s">
        <v>21</v>
      </c>
      <c r="E751" s="4" t="s">
        <v>11</v>
      </c>
      <c r="F751" s="4">
        <v>675</v>
      </c>
      <c r="G751" s="4" t="s">
        <v>1</v>
      </c>
      <c r="H751" s="5">
        <v>27.25</v>
      </c>
      <c r="I751" s="7">
        <v>18393.75</v>
      </c>
      <c r="L751"/>
      <c r="M751"/>
    </row>
    <row r="752" spans="1:13" x14ac:dyDescent="0.3">
      <c r="A752" s="2">
        <v>43666</v>
      </c>
      <c r="B752" s="2" t="str">
        <f t="shared" si="22"/>
        <v>Jul</v>
      </c>
      <c r="C752" s="2" t="str">
        <f t="shared" si="23"/>
        <v>2019</v>
      </c>
      <c r="D752" s="3" t="s">
        <v>21</v>
      </c>
      <c r="E752" s="4" t="s">
        <v>11</v>
      </c>
      <c r="F752" s="4">
        <v>959</v>
      </c>
      <c r="G752" s="4" t="s">
        <v>1</v>
      </c>
      <c r="H752" s="5">
        <v>27.25</v>
      </c>
      <c r="I752" s="7">
        <v>26132.75</v>
      </c>
      <c r="L752"/>
      <c r="M752"/>
    </row>
    <row r="753" spans="1:13" x14ac:dyDescent="0.3">
      <c r="A753" s="2">
        <v>43666</v>
      </c>
      <c r="B753" s="2" t="str">
        <f t="shared" si="22"/>
        <v>Jul</v>
      </c>
      <c r="C753" s="2" t="str">
        <f t="shared" si="23"/>
        <v>2019</v>
      </c>
      <c r="D753" s="3" t="s">
        <v>21</v>
      </c>
      <c r="E753" s="4" t="s">
        <v>11</v>
      </c>
      <c r="F753" s="4">
        <v>1226</v>
      </c>
      <c r="G753" s="4" t="s">
        <v>1</v>
      </c>
      <c r="H753" s="5">
        <v>27.25</v>
      </c>
      <c r="I753" s="7">
        <v>33408.5</v>
      </c>
      <c r="L753"/>
      <c r="M753"/>
    </row>
    <row r="754" spans="1:13" x14ac:dyDescent="0.3">
      <c r="A754" s="2">
        <v>43668</v>
      </c>
      <c r="B754" s="2" t="str">
        <f t="shared" si="22"/>
        <v>Jul</v>
      </c>
      <c r="C754" s="2" t="str">
        <f t="shared" si="23"/>
        <v>2019</v>
      </c>
      <c r="D754" s="3" t="s">
        <v>21</v>
      </c>
      <c r="E754" s="4" t="s">
        <v>11</v>
      </c>
      <c r="F754" s="4">
        <v>1242</v>
      </c>
      <c r="G754" s="4" t="s">
        <v>1</v>
      </c>
      <c r="H754" s="5">
        <v>27.25</v>
      </c>
      <c r="I754" s="7">
        <v>33844.5</v>
      </c>
      <c r="L754"/>
      <c r="M754"/>
    </row>
    <row r="755" spans="1:13" x14ac:dyDescent="0.3">
      <c r="A755" s="2">
        <v>43669</v>
      </c>
      <c r="B755" s="2" t="str">
        <f t="shared" si="22"/>
        <v>Jul</v>
      </c>
      <c r="C755" s="2" t="str">
        <f t="shared" si="23"/>
        <v>2019</v>
      </c>
      <c r="D755" s="3" t="s">
        <v>21</v>
      </c>
      <c r="E755" s="4" t="s">
        <v>11</v>
      </c>
      <c r="F755" s="4">
        <v>778</v>
      </c>
      <c r="G755" s="4" t="s">
        <v>1</v>
      </c>
      <c r="H755" s="5">
        <v>27.25</v>
      </c>
      <c r="I755" s="7">
        <v>21200.5</v>
      </c>
      <c r="L755"/>
      <c r="M755"/>
    </row>
    <row r="756" spans="1:13" x14ac:dyDescent="0.3">
      <c r="A756" s="2">
        <v>43670</v>
      </c>
      <c r="B756" s="2" t="str">
        <f t="shared" si="22"/>
        <v>Jul</v>
      </c>
      <c r="C756" s="2" t="str">
        <f t="shared" si="23"/>
        <v>2019</v>
      </c>
      <c r="D756" s="3" t="s">
        <v>21</v>
      </c>
      <c r="E756" s="4" t="s">
        <v>11</v>
      </c>
      <c r="F756" s="4">
        <v>1850</v>
      </c>
      <c r="G756" s="4" t="s">
        <v>1</v>
      </c>
      <c r="H756" s="5">
        <v>23.5</v>
      </c>
      <c r="I756" s="7">
        <v>43475</v>
      </c>
      <c r="L756"/>
      <c r="M756"/>
    </row>
    <row r="757" spans="1:13" x14ac:dyDescent="0.3">
      <c r="A757" s="2">
        <v>43670</v>
      </c>
      <c r="B757" s="2" t="str">
        <f t="shared" si="22"/>
        <v>Jul</v>
      </c>
      <c r="C757" s="2" t="str">
        <f t="shared" si="23"/>
        <v>2019</v>
      </c>
      <c r="D757" s="3" t="s">
        <v>21</v>
      </c>
      <c r="E757" s="4" t="s">
        <v>11</v>
      </c>
      <c r="F757" s="4">
        <v>830</v>
      </c>
      <c r="G757" s="4" t="s">
        <v>1</v>
      </c>
      <c r="H757" s="5">
        <v>23.5</v>
      </c>
      <c r="I757" s="7">
        <v>19505</v>
      </c>
      <c r="L757"/>
      <c r="M757"/>
    </row>
    <row r="758" spans="1:13" x14ac:dyDescent="0.3">
      <c r="A758" s="2">
        <v>43670</v>
      </c>
      <c r="B758" s="2" t="str">
        <f t="shared" si="22"/>
        <v>Jul</v>
      </c>
      <c r="C758" s="2" t="str">
        <f t="shared" si="23"/>
        <v>2019</v>
      </c>
      <c r="D758" s="3" t="s">
        <v>21</v>
      </c>
      <c r="E758" s="4" t="s">
        <v>11</v>
      </c>
      <c r="F758" s="4">
        <v>988</v>
      </c>
      <c r="G758" s="4" t="s">
        <v>1</v>
      </c>
      <c r="H758" s="5">
        <v>23.5</v>
      </c>
      <c r="I758" s="7">
        <v>23218</v>
      </c>
      <c r="L758"/>
      <c r="M758"/>
    </row>
    <row r="759" spans="1:13" x14ac:dyDescent="0.3">
      <c r="A759" s="2">
        <v>43670</v>
      </c>
      <c r="B759" s="2" t="str">
        <f t="shared" si="22"/>
        <v>Jul</v>
      </c>
      <c r="C759" s="2" t="str">
        <f t="shared" si="23"/>
        <v>2019</v>
      </c>
      <c r="D759" s="3" t="s">
        <v>21</v>
      </c>
      <c r="E759" s="4" t="s">
        <v>11</v>
      </c>
      <c r="F759" s="4">
        <v>976</v>
      </c>
      <c r="G759" s="4" t="s">
        <v>1</v>
      </c>
      <c r="H759" s="5">
        <v>23.5</v>
      </c>
      <c r="I759" s="7">
        <v>22936</v>
      </c>
      <c r="L759"/>
      <c r="M759"/>
    </row>
    <row r="760" spans="1:13" x14ac:dyDescent="0.3">
      <c r="A760" s="2">
        <v>43670</v>
      </c>
      <c r="B760" s="2" t="str">
        <f t="shared" si="22"/>
        <v>Jul</v>
      </c>
      <c r="C760" s="2" t="str">
        <f t="shared" si="23"/>
        <v>2019</v>
      </c>
      <c r="D760" s="3" t="s">
        <v>21</v>
      </c>
      <c r="E760" s="4" t="s">
        <v>11</v>
      </c>
      <c r="F760" s="4">
        <v>3678</v>
      </c>
      <c r="G760" s="4" t="s">
        <v>1</v>
      </c>
      <c r="H760" s="5">
        <v>23.5</v>
      </c>
      <c r="I760" s="7">
        <v>86433</v>
      </c>
      <c r="L760"/>
      <c r="M760"/>
    </row>
    <row r="761" spans="1:13" x14ac:dyDescent="0.3">
      <c r="A761" s="2">
        <v>43670</v>
      </c>
      <c r="B761" s="2" t="str">
        <f t="shared" si="22"/>
        <v>Jul</v>
      </c>
      <c r="C761" s="2" t="str">
        <f t="shared" si="23"/>
        <v>2019</v>
      </c>
      <c r="D761" s="3" t="s">
        <v>21</v>
      </c>
      <c r="E761" s="4" t="s">
        <v>11</v>
      </c>
      <c r="F761" s="4">
        <v>3341</v>
      </c>
      <c r="G761" s="4" t="s">
        <v>1</v>
      </c>
      <c r="H761" s="5">
        <v>23.5</v>
      </c>
      <c r="I761" s="7">
        <v>78513.5</v>
      </c>
      <c r="L761"/>
      <c r="M761"/>
    </row>
    <row r="762" spans="1:13" x14ac:dyDescent="0.3">
      <c r="A762" s="2">
        <v>43670</v>
      </c>
      <c r="B762" s="2" t="str">
        <f t="shared" si="22"/>
        <v>Jul</v>
      </c>
      <c r="C762" s="2" t="str">
        <f t="shared" si="23"/>
        <v>2019</v>
      </c>
      <c r="D762" s="3" t="s">
        <v>21</v>
      </c>
      <c r="E762" s="4" t="s">
        <v>11</v>
      </c>
      <c r="F762" s="4">
        <v>866</v>
      </c>
      <c r="G762" s="4" t="s">
        <v>1</v>
      </c>
      <c r="H762" s="5">
        <v>23</v>
      </c>
      <c r="I762" s="7">
        <v>19918</v>
      </c>
      <c r="L762"/>
      <c r="M762"/>
    </row>
    <row r="763" spans="1:13" x14ac:dyDescent="0.3">
      <c r="A763" s="2">
        <v>43670</v>
      </c>
      <c r="B763" s="2" t="str">
        <f t="shared" si="22"/>
        <v>Jul</v>
      </c>
      <c r="C763" s="2" t="str">
        <f t="shared" si="23"/>
        <v>2019</v>
      </c>
      <c r="D763" s="3" t="s">
        <v>21</v>
      </c>
      <c r="E763" s="4" t="s">
        <v>11</v>
      </c>
      <c r="F763" s="4">
        <v>1062</v>
      </c>
      <c r="G763" s="4" t="s">
        <v>1</v>
      </c>
      <c r="H763" s="5">
        <v>23</v>
      </c>
      <c r="I763" s="7">
        <v>24426</v>
      </c>
      <c r="L763"/>
      <c r="M763"/>
    </row>
    <row r="764" spans="1:13" x14ac:dyDescent="0.3">
      <c r="A764" s="2">
        <v>43670</v>
      </c>
      <c r="B764" s="2" t="str">
        <f t="shared" si="22"/>
        <v>Jul</v>
      </c>
      <c r="C764" s="2" t="str">
        <f t="shared" si="23"/>
        <v>2019</v>
      </c>
      <c r="D764" s="3" t="s">
        <v>21</v>
      </c>
      <c r="E764" s="4" t="s">
        <v>11</v>
      </c>
      <c r="F764" s="4">
        <v>516</v>
      </c>
      <c r="G764" s="4" t="s">
        <v>1</v>
      </c>
      <c r="H764" s="5">
        <v>29.25</v>
      </c>
      <c r="I764" s="7">
        <v>15093</v>
      </c>
      <c r="L764"/>
      <c r="M764"/>
    </row>
    <row r="765" spans="1:13" x14ac:dyDescent="0.3">
      <c r="A765" s="2">
        <v>43672</v>
      </c>
      <c r="B765" s="2" t="str">
        <f t="shared" si="22"/>
        <v>Jul</v>
      </c>
      <c r="C765" s="2" t="str">
        <f t="shared" si="23"/>
        <v>2019</v>
      </c>
      <c r="D765" s="3" t="s">
        <v>21</v>
      </c>
      <c r="E765" s="4" t="s">
        <v>11</v>
      </c>
      <c r="F765" s="4">
        <v>381</v>
      </c>
      <c r="G765" s="4" t="s">
        <v>1</v>
      </c>
      <c r="H765" s="5">
        <v>29.25</v>
      </c>
      <c r="I765" s="7">
        <v>11144.25</v>
      </c>
      <c r="L765"/>
      <c r="M765"/>
    </row>
    <row r="766" spans="1:13" x14ac:dyDescent="0.3">
      <c r="A766" s="2">
        <v>43672</v>
      </c>
      <c r="B766" s="2" t="str">
        <f t="shared" si="22"/>
        <v>Jul</v>
      </c>
      <c r="C766" s="2" t="str">
        <f t="shared" si="23"/>
        <v>2019</v>
      </c>
      <c r="D766" s="3" t="s">
        <v>21</v>
      </c>
      <c r="E766" s="4" t="s">
        <v>11</v>
      </c>
      <c r="F766" s="4">
        <v>617</v>
      </c>
      <c r="G766" s="4" t="s">
        <v>1</v>
      </c>
      <c r="H766" s="5">
        <v>29.25</v>
      </c>
      <c r="I766" s="7">
        <v>18047.25</v>
      </c>
      <c r="L766"/>
      <c r="M766"/>
    </row>
    <row r="767" spans="1:13" x14ac:dyDescent="0.3">
      <c r="A767" s="2">
        <v>43672</v>
      </c>
      <c r="B767" s="2" t="str">
        <f t="shared" si="22"/>
        <v>Jul</v>
      </c>
      <c r="C767" s="2" t="str">
        <f t="shared" si="23"/>
        <v>2019</v>
      </c>
      <c r="D767" s="3" t="s">
        <v>21</v>
      </c>
      <c r="E767" s="4" t="s">
        <v>11</v>
      </c>
      <c r="F767" s="4">
        <v>457</v>
      </c>
      <c r="G767" s="4" t="s">
        <v>1</v>
      </c>
      <c r="H767" s="5">
        <v>29.25</v>
      </c>
      <c r="I767" s="7">
        <v>13367.25</v>
      </c>
      <c r="L767"/>
      <c r="M767"/>
    </row>
    <row r="768" spans="1:13" x14ac:dyDescent="0.3">
      <c r="A768" s="2">
        <v>43672</v>
      </c>
      <c r="B768" s="2" t="str">
        <f t="shared" si="22"/>
        <v>Jul</v>
      </c>
      <c r="C768" s="2" t="str">
        <f t="shared" si="23"/>
        <v>2019</v>
      </c>
      <c r="D768" s="3" t="s">
        <v>21</v>
      </c>
      <c r="E768" s="4" t="s">
        <v>11</v>
      </c>
      <c r="F768" s="4">
        <v>1134</v>
      </c>
      <c r="G768" s="4" t="s">
        <v>1</v>
      </c>
      <c r="H768" s="5">
        <v>27.25</v>
      </c>
      <c r="I768" s="7">
        <v>30901.5</v>
      </c>
      <c r="L768"/>
      <c r="M768"/>
    </row>
    <row r="769" spans="1:13" x14ac:dyDescent="0.3">
      <c r="A769" s="2">
        <v>43672</v>
      </c>
      <c r="B769" s="2" t="str">
        <f t="shared" si="22"/>
        <v>Jul</v>
      </c>
      <c r="C769" s="2" t="str">
        <f t="shared" si="23"/>
        <v>2019</v>
      </c>
      <c r="D769" s="3" t="s">
        <v>21</v>
      </c>
      <c r="E769" s="4" t="s">
        <v>11</v>
      </c>
      <c r="F769" s="4">
        <v>558</v>
      </c>
      <c r="G769" s="4" t="s">
        <v>1</v>
      </c>
      <c r="H769" s="5">
        <v>29.25</v>
      </c>
      <c r="I769" s="7">
        <v>16321.5</v>
      </c>
      <c r="L769"/>
      <c r="M769"/>
    </row>
    <row r="770" spans="1:13" x14ac:dyDescent="0.3">
      <c r="A770" s="2">
        <v>43672</v>
      </c>
      <c r="B770" s="2" t="str">
        <f t="shared" ref="B770:B833" si="24">TEXT(A770,"mmm")</f>
        <v>Jul</v>
      </c>
      <c r="C770" s="2" t="str">
        <f t="shared" ref="C770:C833" si="25">TEXT(A770,"yyyy")</f>
        <v>2019</v>
      </c>
      <c r="D770" s="3" t="s">
        <v>21</v>
      </c>
      <c r="E770" s="4" t="s">
        <v>11</v>
      </c>
      <c r="F770" s="4">
        <v>381</v>
      </c>
      <c r="G770" s="4" t="s">
        <v>1</v>
      </c>
      <c r="H770" s="5">
        <v>27</v>
      </c>
      <c r="I770" s="7">
        <v>10287</v>
      </c>
      <c r="L770"/>
      <c r="M770"/>
    </row>
    <row r="771" spans="1:13" x14ac:dyDescent="0.3">
      <c r="A771" s="2">
        <v>43673</v>
      </c>
      <c r="B771" s="2" t="str">
        <f t="shared" si="24"/>
        <v>Jul</v>
      </c>
      <c r="C771" s="2" t="str">
        <f t="shared" si="25"/>
        <v>2019</v>
      </c>
      <c r="D771" s="3" t="s">
        <v>21</v>
      </c>
      <c r="E771" s="4" t="s">
        <v>11</v>
      </c>
      <c r="F771" s="4">
        <v>997</v>
      </c>
      <c r="G771" s="4" t="s">
        <v>1</v>
      </c>
      <c r="H771" s="5">
        <v>23</v>
      </c>
      <c r="I771" s="7">
        <v>22931</v>
      </c>
      <c r="L771"/>
      <c r="M771"/>
    </row>
    <row r="772" spans="1:13" x14ac:dyDescent="0.3">
      <c r="A772" s="2">
        <v>43673</v>
      </c>
      <c r="B772" s="2" t="str">
        <f t="shared" si="24"/>
        <v>Jul</v>
      </c>
      <c r="C772" s="2" t="str">
        <f t="shared" si="25"/>
        <v>2019</v>
      </c>
      <c r="D772" s="3" t="s">
        <v>21</v>
      </c>
      <c r="E772" s="4" t="s">
        <v>11</v>
      </c>
      <c r="F772" s="4">
        <v>859</v>
      </c>
      <c r="G772" s="4" t="s">
        <v>1</v>
      </c>
      <c r="H772" s="5">
        <v>23</v>
      </c>
      <c r="I772" s="7">
        <v>19757</v>
      </c>
      <c r="L772"/>
      <c r="M772"/>
    </row>
    <row r="773" spans="1:13" x14ac:dyDescent="0.3">
      <c r="A773" s="2">
        <v>43675</v>
      </c>
      <c r="B773" s="2" t="str">
        <f t="shared" si="24"/>
        <v>Jul</v>
      </c>
      <c r="C773" s="2" t="str">
        <f t="shared" si="25"/>
        <v>2019</v>
      </c>
      <c r="D773" s="3" t="s">
        <v>21</v>
      </c>
      <c r="E773" s="4" t="s">
        <v>11</v>
      </c>
      <c r="F773" s="4">
        <v>1045</v>
      </c>
      <c r="G773" s="4" t="s">
        <v>1</v>
      </c>
      <c r="H773" s="5">
        <v>22.75</v>
      </c>
      <c r="I773" s="7">
        <v>23773.75</v>
      </c>
      <c r="L773"/>
      <c r="M773"/>
    </row>
    <row r="774" spans="1:13" x14ac:dyDescent="0.3">
      <c r="A774" s="2">
        <v>43675</v>
      </c>
      <c r="B774" s="2" t="str">
        <f t="shared" si="24"/>
        <v>Jul</v>
      </c>
      <c r="C774" s="2" t="str">
        <f t="shared" si="25"/>
        <v>2019</v>
      </c>
      <c r="D774" s="3" t="s">
        <v>21</v>
      </c>
      <c r="E774" s="4" t="s">
        <v>11</v>
      </c>
      <c r="F774" s="4">
        <v>957</v>
      </c>
      <c r="G774" s="4" t="s">
        <v>1</v>
      </c>
      <c r="H774" s="5">
        <v>24</v>
      </c>
      <c r="I774" s="7">
        <v>22968</v>
      </c>
      <c r="L774"/>
      <c r="M774"/>
    </row>
    <row r="775" spans="1:13" x14ac:dyDescent="0.3">
      <c r="A775" s="2">
        <v>43675</v>
      </c>
      <c r="B775" s="2" t="str">
        <f t="shared" si="24"/>
        <v>Jul</v>
      </c>
      <c r="C775" s="2" t="str">
        <f t="shared" si="25"/>
        <v>2019</v>
      </c>
      <c r="D775" s="3" t="s">
        <v>21</v>
      </c>
      <c r="E775" s="4" t="s">
        <v>11</v>
      </c>
      <c r="F775" s="4">
        <v>959</v>
      </c>
      <c r="G775" s="4" t="s">
        <v>1</v>
      </c>
      <c r="H775" s="5">
        <v>22.75</v>
      </c>
      <c r="I775" s="7">
        <v>21817.25</v>
      </c>
      <c r="L775"/>
      <c r="M775"/>
    </row>
    <row r="776" spans="1:13" x14ac:dyDescent="0.3">
      <c r="A776" s="2">
        <v>43676</v>
      </c>
      <c r="B776" s="2" t="str">
        <f t="shared" si="24"/>
        <v>Jul</v>
      </c>
      <c r="C776" s="2" t="str">
        <f t="shared" si="25"/>
        <v>2019</v>
      </c>
      <c r="D776" s="3" t="s">
        <v>21</v>
      </c>
      <c r="E776" s="4" t="s">
        <v>11</v>
      </c>
      <c r="F776" s="4">
        <v>510</v>
      </c>
      <c r="G776" s="4" t="s">
        <v>1</v>
      </c>
      <c r="H776" s="5">
        <v>29</v>
      </c>
      <c r="I776" s="7">
        <v>14790</v>
      </c>
      <c r="L776"/>
      <c r="M776"/>
    </row>
    <row r="777" spans="1:13" x14ac:dyDescent="0.3">
      <c r="A777" s="2">
        <v>43676</v>
      </c>
      <c r="B777" s="2" t="str">
        <f t="shared" si="24"/>
        <v>Jul</v>
      </c>
      <c r="C777" s="2" t="str">
        <f t="shared" si="25"/>
        <v>2019</v>
      </c>
      <c r="D777" s="3" t="s">
        <v>21</v>
      </c>
      <c r="E777" s="4" t="s">
        <v>11</v>
      </c>
      <c r="F777" s="4">
        <v>513</v>
      </c>
      <c r="G777" s="4" t="s">
        <v>1</v>
      </c>
      <c r="H777" s="5">
        <v>22.75</v>
      </c>
      <c r="I777" s="7">
        <v>11670.75</v>
      </c>
      <c r="L777"/>
      <c r="M777"/>
    </row>
    <row r="778" spans="1:13" x14ac:dyDescent="0.3">
      <c r="A778" s="2">
        <v>43677</v>
      </c>
      <c r="B778" s="2" t="str">
        <f t="shared" si="24"/>
        <v>Jul</v>
      </c>
      <c r="C778" s="2" t="str">
        <f t="shared" si="25"/>
        <v>2019</v>
      </c>
      <c r="D778" s="3" t="s">
        <v>21</v>
      </c>
      <c r="E778" s="4" t="s">
        <v>11</v>
      </c>
      <c r="F778" s="4">
        <v>869</v>
      </c>
      <c r="G778" s="4" t="s">
        <v>1</v>
      </c>
      <c r="H778" s="5">
        <v>22.75</v>
      </c>
      <c r="I778" s="7">
        <v>19769.75</v>
      </c>
      <c r="L778"/>
      <c r="M778"/>
    </row>
    <row r="779" spans="1:13" x14ac:dyDescent="0.3">
      <c r="A779" s="2">
        <v>43680</v>
      </c>
      <c r="B779" s="2" t="str">
        <f t="shared" si="24"/>
        <v>Aug</v>
      </c>
      <c r="C779" s="2" t="str">
        <f t="shared" si="25"/>
        <v>2019</v>
      </c>
      <c r="D779" s="3" t="s">
        <v>21</v>
      </c>
      <c r="E779" s="4" t="s">
        <v>11</v>
      </c>
      <c r="F779" s="4">
        <v>1657</v>
      </c>
      <c r="G779" s="4" t="s">
        <v>1</v>
      </c>
      <c r="H779" s="5">
        <v>21.5</v>
      </c>
      <c r="I779" s="7">
        <v>35625.5</v>
      </c>
      <c r="L779"/>
      <c r="M779"/>
    </row>
    <row r="780" spans="1:13" x14ac:dyDescent="0.3">
      <c r="A780" s="2">
        <v>43680</v>
      </c>
      <c r="B780" s="2" t="str">
        <f t="shared" si="24"/>
        <v>Aug</v>
      </c>
      <c r="C780" s="2" t="str">
        <f t="shared" si="25"/>
        <v>2019</v>
      </c>
      <c r="D780" s="3" t="s">
        <v>21</v>
      </c>
      <c r="E780" s="4" t="s">
        <v>11</v>
      </c>
      <c r="F780" s="4">
        <v>2125</v>
      </c>
      <c r="G780" s="4" t="s">
        <v>1</v>
      </c>
      <c r="H780" s="5">
        <v>21.5</v>
      </c>
      <c r="I780" s="7">
        <v>45687.5</v>
      </c>
      <c r="L780"/>
      <c r="M780"/>
    </row>
    <row r="781" spans="1:13" x14ac:dyDescent="0.3">
      <c r="A781" s="2">
        <v>43680</v>
      </c>
      <c r="B781" s="2" t="str">
        <f t="shared" si="24"/>
        <v>Aug</v>
      </c>
      <c r="C781" s="2" t="str">
        <f t="shared" si="25"/>
        <v>2019</v>
      </c>
      <c r="D781" s="3" t="s">
        <v>21</v>
      </c>
      <c r="E781" s="4" t="s">
        <v>11</v>
      </c>
      <c r="F781" s="4">
        <v>552</v>
      </c>
      <c r="G781" s="4" t="s">
        <v>1</v>
      </c>
      <c r="H781" s="5">
        <v>27.25</v>
      </c>
      <c r="I781" s="7">
        <v>15042</v>
      </c>
      <c r="L781"/>
      <c r="M781"/>
    </row>
    <row r="782" spans="1:13" x14ac:dyDescent="0.3">
      <c r="A782" s="2">
        <v>43680</v>
      </c>
      <c r="B782" s="2" t="str">
        <f t="shared" si="24"/>
        <v>Aug</v>
      </c>
      <c r="C782" s="2" t="str">
        <f t="shared" si="25"/>
        <v>2019</v>
      </c>
      <c r="D782" s="3" t="s">
        <v>21</v>
      </c>
      <c r="E782" s="4" t="s">
        <v>11</v>
      </c>
      <c r="F782" s="4">
        <v>610</v>
      </c>
      <c r="G782" s="4" t="s">
        <v>1</v>
      </c>
      <c r="H782" s="5">
        <v>29</v>
      </c>
      <c r="I782" s="7">
        <v>17690</v>
      </c>
      <c r="L782"/>
      <c r="M782"/>
    </row>
    <row r="783" spans="1:13" x14ac:dyDescent="0.3">
      <c r="A783" s="2">
        <v>43683</v>
      </c>
      <c r="B783" s="2" t="str">
        <f t="shared" si="24"/>
        <v>Aug</v>
      </c>
      <c r="C783" s="2" t="str">
        <f t="shared" si="25"/>
        <v>2019</v>
      </c>
      <c r="D783" s="3" t="s">
        <v>21</v>
      </c>
      <c r="E783" s="4" t="s">
        <v>11</v>
      </c>
      <c r="F783" s="4">
        <v>955</v>
      </c>
      <c r="G783" s="4" t="s">
        <v>1</v>
      </c>
      <c r="H783" s="5">
        <v>27</v>
      </c>
      <c r="I783" s="7">
        <v>25785</v>
      </c>
      <c r="L783"/>
      <c r="M783"/>
    </row>
    <row r="784" spans="1:13" x14ac:dyDescent="0.3">
      <c r="A784" s="2">
        <v>43686</v>
      </c>
      <c r="B784" s="2" t="str">
        <f t="shared" si="24"/>
        <v>Aug</v>
      </c>
      <c r="C784" s="2" t="str">
        <f t="shared" si="25"/>
        <v>2019</v>
      </c>
      <c r="D784" s="3" t="s">
        <v>21</v>
      </c>
      <c r="E784" s="4" t="s">
        <v>11</v>
      </c>
      <c r="F784" s="4">
        <v>559</v>
      </c>
      <c r="G784" s="4" t="s">
        <v>1</v>
      </c>
      <c r="H784" s="5">
        <v>22.5</v>
      </c>
      <c r="I784" s="7">
        <v>12577.5</v>
      </c>
      <c r="L784"/>
      <c r="M784"/>
    </row>
    <row r="785" spans="1:13" x14ac:dyDescent="0.3">
      <c r="A785" s="2">
        <v>43697</v>
      </c>
      <c r="B785" s="2" t="str">
        <f t="shared" si="24"/>
        <v>Aug</v>
      </c>
      <c r="C785" s="2" t="str">
        <f t="shared" si="25"/>
        <v>2019</v>
      </c>
      <c r="D785" s="3" t="s">
        <v>21</v>
      </c>
      <c r="E785" s="4" t="s">
        <v>11</v>
      </c>
      <c r="F785" s="4">
        <v>1770</v>
      </c>
      <c r="G785" s="4" t="s">
        <v>1</v>
      </c>
      <c r="H785" s="5">
        <v>22.75</v>
      </c>
      <c r="I785" s="7">
        <v>40267.5</v>
      </c>
      <c r="L785"/>
      <c r="M785"/>
    </row>
    <row r="786" spans="1:13" x14ac:dyDescent="0.3">
      <c r="A786" s="2">
        <v>43697</v>
      </c>
      <c r="B786" s="2" t="str">
        <f t="shared" si="24"/>
        <v>Aug</v>
      </c>
      <c r="C786" s="2" t="str">
        <f t="shared" si="25"/>
        <v>2019</v>
      </c>
      <c r="D786" s="3" t="s">
        <v>21</v>
      </c>
      <c r="E786" s="4" t="s">
        <v>11</v>
      </c>
      <c r="F786" s="4">
        <v>1122</v>
      </c>
      <c r="G786" s="4" t="s">
        <v>1</v>
      </c>
      <c r="H786" s="5">
        <v>27</v>
      </c>
      <c r="I786" s="7">
        <v>30294</v>
      </c>
      <c r="L786"/>
      <c r="M786"/>
    </row>
    <row r="787" spans="1:13" x14ac:dyDescent="0.3">
      <c r="A787" s="2">
        <v>43697</v>
      </c>
      <c r="B787" s="2" t="str">
        <f t="shared" si="24"/>
        <v>Aug</v>
      </c>
      <c r="C787" s="2" t="str">
        <f t="shared" si="25"/>
        <v>2019</v>
      </c>
      <c r="D787" s="3" t="s">
        <v>21</v>
      </c>
      <c r="E787" s="4" t="s">
        <v>11</v>
      </c>
      <c r="F787" s="4">
        <v>1192</v>
      </c>
      <c r="G787" s="4" t="s">
        <v>1</v>
      </c>
      <c r="H787" s="5">
        <v>27</v>
      </c>
      <c r="I787" s="7">
        <v>32184</v>
      </c>
      <c r="L787"/>
      <c r="M787"/>
    </row>
    <row r="788" spans="1:13" x14ac:dyDescent="0.3">
      <c r="A788" s="2">
        <v>43697</v>
      </c>
      <c r="B788" s="2" t="str">
        <f t="shared" si="24"/>
        <v>Aug</v>
      </c>
      <c r="C788" s="2" t="str">
        <f t="shared" si="25"/>
        <v>2019</v>
      </c>
      <c r="D788" s="3" t="s">
        <v>21</v>
      </c>
      <c r="E788" s="4" t="s">
        <v>11</v>
      </c>
      <c r="F788" s="4">
        <v>930</v>
      </c>
      <c r="G788" s="4" t="s">
        <v>1</v>
      </c>
      <c r="H788" s="5">
        <v>21.5</v>
      </c>
      <c r="I788" s="7">
        <v>19995</v>
      </c>
      <c r="L788"/>
      <c r="M788"/>
    </row>
    <row r="789" spans="1:13" x14ac:dyDescent="0.3">
      <c r="A789" s="2">
        <v>43697</v>
      </c>
      <c r="B789" s="2" t="str">
        <f t="shared" si="24"/>
        <v>Aug</v>
      </c>
      <c r="C789" s="2" t="str">
        <f t="shared" si="25"/>
        <v>2019</v>
      </c>
      <c r="D789" s="3" t="s">
        <v>21</v>
      </c>
      <c r="E789" s="4" t="s">
        <v>11</v>
      </c>
      <c r="F789" s="4">
        <v>1517</v>
      </c>
      <c r="G789" s="4" t="s">
        <v>1</v>
      </c>
      <c r="H789" s="5">
        <v>21.5</v>
      </c>
      <c r="I789" s="7">
        <v>32615.5</v>
      </c>
      <c r="L789"/>
      <c r="M789"/>
    </row>
    <row r="790" spans="1:13" x14ac:dyDescent="0.3">
      <c r="A790" s="2">
        <v>43697</v>
      </c>
      <c r="B790" s="2" t="str">
        <f t="shared" si="24"/>
        <v>Aug</v>
      </c>
      <c r="C790" s="2" t="str">
        <f t="shared" si="25"/>
        <v>2019</v>
      </c>
      <c r="D790" s="3" t="s">
        <v>21</v>
      </c>
      <c r="E790" s="4" t="s">
        <v>11</v>
      </c>
      <c r="F790" s="4">
        <v>1637</v>
      </c>
      <c r="G790" s="4" t="s">
        <v>1</v>
      </c>
      <c r="H790" s="5">
        <v>21.5</v>
      </c>
      <c r="I790" s="7">
        <v>35195.5</v>
      </c>
      <c r="L790"/>
      <c r="M790"/>
    </row>
    <row r="791" spans="1:13" x14ac:dyDescent="0.3">
      <c r="A791" s="2">
        <v>43698</v>
      </c>
      <c r="B791" s="2" t="str">
        <f t="shared" si="24"/>
        <v>Aug</v>
      </c>
      <c r="C791" s="2" t="str">
        <f t="shared" si="25"/>
        <v>2019</v>
      </c>
      <c r="D791" s="3" t="s">
        <v>21</v>
      </c>
      <c r="E791" s="4" t="s">
        <v>11</v>
      </c>
      <c r="F791" s="4">
        <v>566</v>
      </c>
      <c r="G791" s="4" t="s">
        <v>1</v>
      </c>
      <c r="H791" s="5">
        <v>27</v>
      </c>
      <c r="I791" s="7">
        <v>15282</v>
      </c>
      <c r="L791"/>
      <c r="M791"/>
    </row>
    <row r="792" spans="1:13" x14ac:dyDescent="0.3">
      <c r="A792" s="2">
        <v>43698</v>
      </c>
      <c r="B792" s="2" t="str">
        <f t="shared" si="24"/>
        <v>Aug</v>
      </c>
      <c r="C792" s="2" t="str">
        <f t="shared" si="25"/>
        <v>2019</v>
      </c>
      <c r="D792" s="3" t="s">
        <v>21</v>
      </c>
      <c r="E792" s="4" t="s">
        <v>11</v>
      </c>
      <c r="F792" s="4">
        <v>1078</v>
      </c>
      <c r="G792" s="4" t="s">
        <v>1</v>
      </c>
      <c r="H792" s="5">
        <v>23</v>
      </c>
      <c r="I792" s="7">
        <v>24794</v>
      </c>
      <c r="L792"/>
      <c r="M792"/>
    </row>
    <row r="793" spans="1:13" x14ac:dyDescent="0.3">
      <c r="A793" s="2">
        <v>43698</v>
      </c>
      <c r="B793" s="2" t="str">
        <f t="shared" si="24"/>
        <v>Aug</v>
      </c>
      <c r="C793" s="2" t="str">
        <f t="shared" si="25"/>
        <v>2019</v>
      </c>
      <c r="D793" s="3" t="s">
        <v>21</v>
      </c>
      <c r="E793" s="4" t="s">
        <v>11</v>
      </c>
      <c r="F793" s="4">
        <v>471</v>
      </c>
      <c r="G793" s="4" t="s">
        <v>1</v>
      </c>
      <c r="H793" s="5">
        <v>28.25</v>
      </c>
      <c r="I793" s="7">
        <v>13305.75</v>
      </c>
      <c r="L793"/>
      <c r="M793"/>
    </row>
    <row r="794" spans="1:13" x14ac:dyDescent="0.3">
      <c r="A794" s="2">
        <v>43698</v>
      </c>
      <c r="B794" s="2" t="str">
        <f t="shared" si="24"/>
        <v>Aug</v>
      </c>
      <c r="C794" s="2" t="str">
        <f t="shared" si="25"/>
        <v>2019</v>
      </c>
      <c r="D794" s="3" t="s">
        <v>21</v>
      </c>
      <c r="E794" s="4" t="s">
        <v>11</v>
      </c>
      <c r="F794" s="4">
        <v>1449</v>
      </c>
      <c r="G794" s="4" t="s">
        <v>1</v>
      </c>
      <c r="H794" s="5">
        <v>21.5</v>
      </c>
      <c r="I794" s="7">
        <v>31153.5</v>
      </c>
      <c r="L794"/>
      <c r="M794"/>
    </row>
    <row r="795" spans="1:13" x14ac:dyDescent="0.3">
      <c r="A795" s="2">
        <v>43698</v>
      </c>
      <c r="B795" s="2" t="str">
        <f t="shared" si="24"/>
        <v>Aug</v>
      </c>
      <c r="C795" s="2" t="str">
        <f t="shared" si="25"/>
        <v>2019</v>
      </c>
      <c r="D795" s="3" t="s">
        <v>21</v>
      </c>
      <c r="E795" s="4" t="s">
        <v>11</v>
      </c>
      <c r="F795" s="4">
        <v>1042</v>
      </c>
      <c r="G795" s="4" t="s">
        <v>1</v>
      </c>
      <c r="H795" s="5">
        <v>21.5</v>
      </c>
      <c r="I795" s="7">
        <v>22403</v>
      </c>
      <c r="L795"/>
      <c r="M795"/>
    </row>
    <row r="796" spans="1:13" x14ac:dyDescent="0.3">
      <c r="A796" s="2">
        <v>43698</v>
      </c>
      <c r="B796" s="2" t="str">
        <f t="shared" si="24"/>
        <v>Aug</v>
      </c>
      <c r="C796" s="2" t="str">
        <f t="shared" si="25"/>
        <v>2019</v>
      </c>
      <c r="D796" s="3" t="s">
        <v>21</v>
      </c>
      <c r="E796" s="4" t="s">
        <v>11</v>
      </c>
      <c r="F796" s="4">
        <v>443</v>
      </c>
      <c r="G796" s="4" t="s">
        <v>1</v>
      </c>
      <c r="H796" s="5">
        <v>28.25</v>
      </c>
      <c r="I796" s="7">
        <v>12514.75</v>
      </c>
      <c r="L796"/>
      <c r="M796"/>
    </row>
    <row r="797" spans="1:13" x14ac:dyDescent="0.3">
      <c r="A797" s="2">
        <v>43699</v>
      </c>
      <c r="B797" s="2" t="str">
        <f t="shared" si="24"/>
        <v>Aug</v>
      </c>
      <c r="C797" s="2" t="str">
        <f t="shared" si="25"/>
        <v>2019</v>
      </c>
      <c r="D797" s="3" t="s">
        <v>21</v>
      </c>
      <c r="E797" s="4" t="s">
        <v>11</v>
      </c>
      <c r="F797" s="4">
        <v>1194</v>
      </c>
      <c r="G797" s="4" t="s">
        <v>1</v>
      </c>
      <c r="H797" s="5">
        <v>21.5</v>
      </c>
      <c r="I797" s="7">
        <v>25671</v>
      </c>
      <c r="L797"/>
      <c r="M797"/>
    </row>
    <row r="798" spans="1:13" x14ac:dyDescent="0.3">
      <c r="A798" s="2">
        <v>43699</v>
      </c>
      <c r="B798" s="2" t="str">
        <f t="shared" si="24"/>
        <v>Aug</v>
      </c>
      <c r="C798" s="2" t="str">
        <f t="shared" si="25"/>
        <v>2019</v>
      </c>
      <c r="D798" s="3" t="s">
        <v>21</v>
      </c>
      <c r="E798" s="4" t="s">
        <v>11</v>
      </c>
      <c r="F798" s="4">
        <v>1050</v>
      </c>
      <c r="G798" s="4" t="s">
        <v>1</v>
      </c>
      <c r="H798" s="5">
        <v>21.5</v>
      </c>
      <c r="I798" s="7">
        <v>22575</v>
      </c>
      <c r="L798"/>
      <c r="M798"/>
    </row>
    <row r="799" spans="1:13" x14ac:dyDescent="0.3">
      <c r="A799" s="2">
        <v>43701</v>
      </c>
      <c r="B799" s="2" t="str">
        <f t="shared" si="24"/>
        <v>Aug</v>
      </c>
      <c r="C799" s="2" t="str">
        <f t="shared" si="25"/>
        <v>2019</v>
      </c>
      <c r="D799" s="3" t="s">
        <v>21</v>
      </c>
      <c r="E799" s="4" t="s">
        <v>11</v>
      </c>
      <c r="F799" s="4">
        <v>1037</v>
      </c>
      <c r="G799" s="4" t="s">
        <v>1</v>
      </c>
      <c r="H799" s="5">
        <v>22.5</v>
      </c>
      <c r="I799" s="7">
        <v>23332.5</v>
      </c>
      <c r="L799"/>
      <c r="M799"/>
    </row>
    <row r="800" spans="1:13" x14ac:dyDescent="0.3">
      <c r="A800" s="2">
        <v>43701</v>
      </c>
      <c r="B800" s="2" t="str">
        <f t="shared" si="24"/>
        <v>Aug</v>
      </c>
      <c r="C800" s="2" t="str">
        <f t="shared" si="25"/>
        <v>2019</v>
      </c>
      <c r="D800" s="3" t="s">
        <v>21</v>
      </c>
      <c r="E800" s="4" t="s">
        <v>11</v>
      </c>
      <c r="F800" s="4">
        <v>930</v>
      </c>
      <c r="G800" s="4" t="s">
        <v>1</v>
      </c>
      <c r="H800" s="5">
        <v>22.5</v>
      </c>
      <c r="I800" s="7">
        <v>20925</v>
      </c>
      <c r="L800"/>
      <c r="M800"/>
    </row>
    <row r="801" spans="1:13" x14ac:dyDescent="0.3">
      <c r="A801" s="2">
        <v>43701</v>
      </c>
      <c r="B801" s="2" t="str">
        <f t="shared" si="24"/>
        <v>Aug</v>
      </c>
      <c r="C801" s="2" t="str">
        <f t="shared" si="25"/>
        <v>2019</v>
      </c>
      <c r="D801" s="3" t="s">
        <v>21</v>
      </c>
      <c r="E801" s="4" t="s">
        <v>11</v>
      </c>
      <c r="F801" s="4">
        <v>1101</v>
      </c>
      <c r="G801" s="4" t="s">
        <v>1</v>
      </c>
      <c r="H801" s="5">
        <v>26.75</v>
      </c>
      <c r="I801" s="7">
        <v>29451.75</v>
      </c>
      <c r="L801"/>
      <c r="M801"/>
    </row>
    <row r="802" spans="1:13" x14ac:dyDescent="0.3">
      <c r="A802" s="2">
        <v>43701</v>
      </c>
      <c r="B802" s="2" t="str">
        <f t="shared" si="24"/>
        <v>Aug</v>
      </c>
      <c r="C802" s="2" t="str">
        <f t="shared" si="25"/>
        <v>2019</v>
      </c>
      <c r="D802" s="3" t="s">
        <v>21</v>
      </c>
      <c r="E802" s="4" t="s">
        <v>11</v>
      </c>
      <c r="F802" s="4">
        <v>363</v>
      </c>
      <c r="G802" s="4" t="s">
        <v>1</v>
      </c>
      <c r="H802" s="5">
        <v>28</v>
      </c>
      <c r="I802" s="7">
        <v>10164</v>
      </c>
      <c r="L802"/>
      <c r="M802"/>
    </row>
    <row r="803" spans="1:13" x14ac:dyDescent="0.3">
      <c r="A803" s="2">
        <v>43701</v>
      </c>
      <c r="B803" s="2" t="str">
        <f t="shared" si="24"/>
        <v>Aug</v>
      </c>
      <c r="C803" s="2" t="str">
        <f t="shared" si="25"/>
        <v>2019</v>
      </c>
      <c r="D803" s="3" t="s">
        <v>21</v>
      </c>
      <c r="E803" s="4" t="s">
        <v>11</v>
      </c>
      <c r="F803" s="4">
        <v>334</v>
      </c>
      <c r="G803" s="4" t="s">
        <v>1</v>
      </c>
      <c r="H803" s="5">
        <v>28.5</v>
      </c>
      <c r="I803" s="7">
        <v>9519</v>
      </c>
      <c r="L803"/>
      <c r="M803"/>
    </row>
    <row r="804" spans="1:13" x14ac:dyDescent="0.3">
      <c r="A804" s="2">
        <v>43701</v>
      </c>
      <c r="B804" s="2" t="str">
        <f t="shared" si="24"/>
        <v>Aug</v>
      </c>
      <c r="C804" s="2" t="str">
        <f t="shared" si="25"/>
        <v>2019</v>
      </c>
      <c r="D804" s="3" t="s">
        <v>21</v>
      </c>
      <c r="E804" s="4" t="s">
        <v>11</v>
      </c>
      <c r="F804" s="4">
        <v>311</v>
      </c>
      <c r="G804" s="4" t="s">
        <v>1</v>
      </c>
      <c r="H804" s="5">
        <v>28.5</v>
      </c>
      <c r="I804" s="7">
        <v>8863.5</v>
      </c>
      <c r="L804"/>
      <c r="M804"/>
    </row>
    <row r="805" spans="1:13" x14ac:dyDescent="0.3">
      <c r="A805" s="2">
        <v>43701</v>
      </c>
      <c r="B805" s="2" t="str">
        <f t="shared" si="24"/>
        <v>Aug</v>
      </c>
      <c r="C805" s="2" t="str">
        <f t="shared" si="25"/>
        <v>2019</v>
      </c>
      <c r="D805" s="3" t="s">
        <v>21</v>
      </c>
      <c r="E805" s="4" t="s">
        <v>11</v>
      </c>
      <c r="F805" s="4">
        <v>345</v>
      </c>
      <c r="G805" s="4" t="s">
        <v>1</v>
      </c>
      <c r="H805" s="5">
        <v>28</v>
      </c>
      <c r="I805" s="7">
        <v>9660</v>
      </c>
      <c r="L805"/>
      <c r="M805"/>
    </row>
    <row r="806" spans="1:13" x14ac:dyDescent="0.3">
      <c r="A806" s="2">
        <v>43701</v>
      </c>
      <c r="B806" s="2" t="str">
        <f t="shared" si="24"/>
        <v>Aug</v>
      </c>
      <c r="C806" s="2" t="str">
        <f t="shared" si="25"/>
        <v>2019</v>
      </c>
      <c r="D806" s="3" t="s">
        <v>21</v>
      </c>
      <c r="E806" s="4" t="s">
        <v>11</v>
      </c>
      <c r="F806" s="4">
        <v>3430</v>
      </c>
      <c r="G806" s="4" t="s">
        <v>1</v>
      </c>
      <c r="H806" s="5">
        <v>21.5</v>
      </c>
      <c r="I806" s="7">
        <v>73745</v>
      </c>
      <c r="L806"/>
      <c r="M806"/>
    </row>
    <row r="807" spans="1:13" x14ac:dyDescent="0.3">
      <c r="A807" s="2">
        <v>43701</v>
      </c>
      <c r="B807" s="2" t="str">
        <f t="shared" si="24"/>
        <v>Aug</v>
      </c>
      <c r="C807" s="2" t="str">
        <f t="shared" si="25"/>
        <v>2019</v>
      </c>
      <c r="D807" s="3" t="s">
        <v>21</v>
      </c>
      <c r="E807" s="4" t="s">
        <v>11</v>
      </c>
      <c r="F807" s="4">
        <v>918</v>
      </c>
      <c r="G807" s="4" t="s">
        <v>1</v>
      </c>
      <c r="H807" s="5">
        <v>21.5</v>
      </c>
      <c r="I807" s="7">
        <v>19737</v>
      </c>
      <c r="L807"/>
      <c r="M807"/>
    </row>
    <row r="808" spans="1:13" x14ac:dyDescent="0.3">
      <c r="A808" s="2">
        <v>43703</v>
      </c>
      <c r="B808" s="2" t="str">
        <f t="shared" si="24"/>
        <v>Aug</v>
      </c>
      <c r="C808" s="2" t="str">
        <f t="shared" si="25"/>
        <v>2019</v>
      </c>
      <c r="D808" s="3" t="s">
        <v>21</v>
      </c>
      <c r="E808" s="4" t="s">
        <v>11</v>
      </c>
      <c r="F808" s="4">
        <v>909</v>
      </c>
      <c r="G808" s="4" t="s">
        <v>1</v>
      </c>
      <c r="H808" s="5">
        <v>21.5</v>
      </c>
      <c r="I808" s="7">
        <v>19543.5</v>
      </c>
      <c r="L808"/>
      <c r="M808"/>
    </row>
    <row r="809" spans="1:13" x14ac:dyDescent="0.3">
      <c r="A809" s="2">
        <v>43703</v>
      </c>
      <c r="B809" s="2" t="str">
        <f t="shared" si="24"/>
        <v>Aug</v>
      </c>
      <c r="C809" s="2" t="str">
        <f t="shared" si="25"/>
        <v>2019</v>
      </c>
      <c r="D809" s="3" t="s">
        <v>21</v>
      </c>
      <c r="E809" s="4" t="s">
        <v>11</v>
      </c>
      <c r="F809" s="4">
        <v>2017</v>
      </c>
      <c r="G809" s="4" t="s">
        <v>1</v>
      </c>
      <c r="H809" s="5">
        <v>21.5</v>
      </c>
      <c r="I809" s="7">
        <v>43365.5</v>
      </c>
      <c r="L809"/>
      <c r="M809"/>
    </row>
    <row r="810" spans="1:13" x14ac:dyDescent="0.3">
      <c r="A810" s="2">
        <v>43703</v>
      </c>
      <c r="B810" s="2" t="str">
        <f t="shared" si="24"/>
        <v>Aug</v>
      </c>
      <c r="C810" s="2" t="str">
        <f t="shared" si="25"/>
        <v>2019</v>
      </c>
      <c r="D810" s="3" t="s">
        <v>21</v>
      </c>
      <c r="E810" s="4" t="s">
        <v>11</v>
      </c>
      <c r="F810" s="4">
        <v>2161</v>
      </c>
      <c r="G810" s="4" t="s">
        <v>1</v>
      </c>
      <c r="H810" s="5">
        <v>21.5</v>
      </c>
      <c r="I810" s="7">
        <v>46461.5</v>
      </c>
      <c r="L810"/>
      <c r="M810"/>
    </row>
    <row r="811" spans="1:13" x14ac:dyDescent="0.3">
      <c r="A811" s="2">
        <v>43703</v>
      </c>
      <c r="B811" s="2" t="str">
        <f t="shared" si="24"/>
        <v>Aug</v>
      </c>
      <c r="C811" s="2" t="str">
        <f t="shared" si="25"/>
        <v>2019</v>
      </c>
      <c r="D811" s="3" t="s">
        <v>21</v>
      </c>
      <c r="E811" s="4" t="s">
        <v>11</v>
      </c>
      <c r="F811" s="4">
        <v>2262</v>
      </c>
      <c r="G811" s="4" t="s">
        <v>1</v>
      </c>
      <c r="H811" s="5">
        <v>21.5</v>
      </c>
      <c r="I811" s="7">
        <v>48633</v>
      </c>
      <c r="L811"/>
      <c r="M811"/>
    </row>
    <row r="812" spans="1:13" x14ac:dyDescent="0.3">
      <c r="A812" s="2">
        <v>43703</v>
      </c>
      <c r="B812" s="2" t="str">
        <f t="shared" si="24"/>
        <v>Aug</v>
      </c>
      <c r="C812" s="2" t="str">
        <f t="shared" si="25"/>
        <v>2019</v>
      </c>
      <c r="D812" s="3" t="s">
        <v>21</v>
      </c>
      <c r="E812" s="4" t="s">
        <v>11</v>
      </c>
      <c r="F812" s="4">
        <v>569</v>
      </c>
      <c r="G812" s="4" t="s">
        <v>1</v>
      </c>
      <c r="H812" s="5">
        <v>28</v>
      </c>
      <c r="I812" s="7">
        <v>15932</v>
      </c>
      <c r="L812"/>
      <c r="M812"/>
    </row>
    <row r="813" spans="1:13" x14ac:dyDescent="0.3">
      <c r="A813" s="2">
        <v>43704</v>
      </c>
      <c r="B813" s="2" t="str">
        <f t="shared" si="24"/>
        <v>Aug</v>
      </c>
      <c r="C813" s="2" t="str">
        <f t="shared" si="25"/>
        <v>2019</v>
      </c>
      <c r="D813" s="3" t="s">
        <v>21</v>
      </c>
      <c r="E813" s="4" t="s">
        <v>11</v>
      </c>
      <c r="F813" s="4">
        <v>475</v>
      </c>
      <c r="G813" s="4" t="s">
        <v>1</v>
      </c>
      <c r="H813" s="5">
        <v>28</v>
      </c>
      <c r="I813" s="7">
        <v>13300</v>
      </c>
      <c r="L813"/>
      <c r="M813"/>
    </row>
    <row r="814" spans="1:13" x14ac:dyDescent="0.3">
      <c r="A814" s="2">
        <v>43704</v>
      </c>
      <c r="B814" s="2" t="str">
        <f t="shared" si="24"/>
        <v>Aug</v>
      </c>
      <c r="C814" s="2" t="str">
        <f t="shared" si="25"/>
        <v>2019</v>
      </c>
      <c r="D814" s="3" t="s">
        <v>21</v>
      </c>
      <c r="E814" s="4" t="s">
        <v>11</v>
      </c>
      <c r="F814" s="4">
        <v>1177</v>
      </c>
      <c r="G814" s="4" t="s">
        <v>1</v>
      </c>
      <c r="H814" s="5">
        <v>22.75</v>
      </c>
      <c r="I814" s="7">
        <v>26776.75</v>
      </c>
      <c r="L814"/>
      <c r="M814"/>
    </row>
    <row r="815" spans="1:13" x14ac:dyDescent="0.3">
      <c r="A815" s="2">
        <v>43704</v>
      </c>
      <c r="B815" s="2" t="str">
        <f t="shared" si="24"/>
        <v>Aug</v>
      </c>
      <c r="C815" s="2" t="str">
        <f t="shared" si="25"/>
        <v>2019</v>
      </c>
      <c r="D815" s="3" t="s">
        <v>21</v>
      </c>
      <c r="E815" s="4" t="s">
        <v>11</v>
      </c>
      <c r="F815" s="4">
        <v>872</v>
      </c>
      <c r="G815" s="4" t="s">
        <v>1</v>
      </c>
      <c r="H815" s="5">
        <v>22.75</v>
      </c>
      <c r="I815" s="7">
        <v>19838</v>
      </c>
      <c r="L815"/>
      <c r="M815"/>
    </row>
    <row r="816" spans="1:13" x14ac:dyDescent="0.3">
      <c r="A816" s="2">
        <v>43705</v>
      </c>
      <c r="B816" s="2" t="str">
        <f t="shared" si="24"/>
        <v>Aug</v>
      </c>
      <c r="C816" s="2" t="str">
        <f t="shared" si="25"/>
        <v>2019</v>
      </c>
      <c r="D816" s="3" t="s">
        <v>21</v>
      </c>
      <c r="E816" s="4" t="s">
        <v>11</v>
      </c>
      <c r="F816" s="4">
        <v>1403</v>
      </c>
      <c r="G816" s="4" t="s">
        <v>1</v>
      </c>
      <c r="H816" s="5">
        <v>22.75</v>
      </c>
      <c r="I816" s="7">
        <v>31918.25</v>
      </c>
      <c r="L816"/>
      <c r="M816"/>
    </row>
    <row r="817" spans="1:13" x14ac:dyDescent="0.3">
      <c r="A817" s="2">
        <v>43705</v>
      </c>
      <c r="B817" s="2" t="str">
        <f t="shared" si="24"/>
        <v>Aug</v>
      </c>
      <c r="C817" s="2" t="str">
        <f t="shared" si="25"/>
        <v>2019</v>
      </c>
      <c r="D817" s="3" t="s">
        <v>21</v>
      </c>
      <c r="E817" s="4" t="s">
        <v>11</v>
      </c>
      <c r="F817" s="4">
        <v>995</v>
      </c>
      <c r="G817" s="4" t="s">
        <v>1</v>
      </c>
      <c r="H817" s="5">
        <v>22.75</v>
      </c>
      <c r="I817" s="7">
        <v>22636.25</v>
      </c>
      <c r="L817"/>
      <c r="M817"/>
    </row>
    <row r="818" spans="1:13" x14ac:dyDescent="0.3">
      <c r="A818" s="2">
        <v>43705</v>
      </c>
      <c r="B818" s="2" t="str">
        <f t="shared" si="24"/>
        <v>Aug</v>
      </c>
      <c r="C818" s="2" t="str">
        <f t="shared" si="25"/>
        <v>2019</v>
      </c>
      <c r="D818" s="3" t="s">
        <v>21</v>
      </c>
      <c r="E818" s="4" t="s">
        <v>11</v>
      </c>
      <c r="F818" s="4">
        <v>3176</v>
      </c>
      <c r="G818" s="4" t="s">
        <v>1</v>
      </c>
      <c r="H818" s="5">
        <v>22.75</v>
      </c>
      <c r="I818" s="7">
        <v>72254</v>
      </c>
      <c r="L818"/>
      <c r="M818"/>
    </row>
    <row r="819" spans="1:13" x14ac:dyDescent="0.3">
      <c r="A819" s="2">
        <v>43705</v>
      </c>
      <c r="B819" s="2" t="str">
        <f t="shared" si="24"/>
        <v>Aug</v>
      </c>
      <c r="C819" s="2" t="str">
        <f t="shared" si="25"/>
        <v>2019</v>
      </c>
      <c r="D819" s="3" t="s">
        <v>21</v>
      </c>
      <c r="E819" s="4" t="s">
        <v>11</v>
      </c>
      <c r="F819" s="4">
        <v>3952</v>
      </c>
      <c r="G819" s="4" t="s">
        <v>1</v>
      </c>
      <c r="H819" s="5">
        <v>22.75</v>
      </c>
      <c r="I819" s="7">
        <v>89908</v>
      </c>
      <c r="L819"/>
      <c r="M819"/>
    </row>
    <row r="820" spans="1:13" x14ac:dyDescent="0.3">
      <c r="A820" s="2">
        <v>43705</v>
      </c>
      <c r="B820" s="2" t="str">
        <f t="shared" si="24"/>
        <v>Aug</v>
      </c>
      <c r="C820" s="2" t="str">
        <f t="shared" si="25"/>
        <v>2019</v>
      </c>
      <c r="D820" s="3" t="s">
        <v>21</v>
      </c>
      <c r="E820" s="4" t="s">
        <v>11</v>
      </c>
      <c r="F820" s="4">
        <v>3085</v>
      </c>
      <c r="G820" s="4" t="s">
        <v>1</v>
      </c>
      <c r="H820" s="5">
        <v>21.5</v>
      </c>
      <c r="I820" s="7">
        <v>66327.5</v>
      </c>
      <c r="L820"/>
      <c r="M820"/>
    </row>
    <row r="821" spans="1:13" x14ac:dyDescent="0.3">
      <c r="A821" s="2">
        <v>43705</v>
      </c>
      <c r="B821" s="2" t="str">
        <f t="shared" si="24"/>
        <v>Aug</v>
      </c>
      <c r="C821" s="2" t="str">
        <f t="shared" si="25"/>
        <v>2019</v>
      </c>
      <c r="D821" s="3" t="s">
        <v>21</v>
      </c>
      <c r="E821" s="4" t="s">
        <v>11</v>
      </c>
      <c r="F821" s="4">
        <v>508</v>
      </c>
      <c r="G821" s="4" t="s">
        <v>1</v>
      </c>
      <c r="H821" s="5">
        <v>21.5</v>
      </c>
      <c r="I821" s="7">
        <v>10922</v>
      </c>
      <c r="L821"/>
      <c r="M821"/>
    </row>
    <row r="822" spans="1:13" x14ac:dyDescent="0.3">
      <c r="A822" s="2">
        <v>43705</v>
      </c>
      <c r="B822" s="2" t="str">
        <f t="shared" si="24"/>
        <v>Aug</v>
      </c>
      <c r="C822" s="2" t="str">
        <f t="shared" si="25"/>
        <v>2019</v>
      </c>
      <c r="D822" s="3" t="s">
        <v>21</v>
      </c>
      <c r="E822" s="4" t="s">
        <v>11</v>
      </c>
      <c r="F822" s="4">
        <v>333</v>
      </c>
      <c r="G822" s="4" t="s">
        <v>1</v>
      </c>
      <c r="H822" s="5">
        <v>28</v>
      </c>
      <c r="I822" s="7">
        <v>9324</v>
      </c>
      <c r="L822"/>
      <c r="M822"/>
    </row>
    <row r="823" spans="1:13" x14ac:dyDescent="0.3">
      <c r="A823" s="2">
        <v>43705</v>
      </c>
      <c r="B823" s="2" t="str">
        <f t="shared" si="24"/>
        <v>Aug</v>
      </c>
      <c r="C823" s="2" t="str">
        <f t="shared" si="25"/>
        <v>2019</v>
      </c>
      <c r="D823" s="3" t="s">
        <v>21</v>
      </c>
      <c r="E823" s="4" t="s">
        <v>11</v>
      </c>
      <c r="F823" s="4">
        <v>296</v>
      </c>
      <c r="G823" s="4" t="s">
        <v>1</v>
      </c>
      <c r="H823" s="5">
        <v>26.5</v>
      </c>
      <c r="I823" s="7">
        <v>7844</v>
      </c>
      <c r="L823"/>
      <c r="M823"/>
    </row>
    <row r="824" spans="1:13" x14ac:dyDescent="0.3">
      <c r="A824" s="2">
        <v>43706</v>
      </c>
      <c r="B824" s="2" t="str">
        <f t="shared" si="24"/>
        <v>Aug</v>
      </c>
      <c r="C824" s="2" t="str">
        <f t="shared" si="25"/>
        <v>2019</v>
      </c>
      <c r="D824" s="3" t="s">
        <v>21</v>
      </c>
      <c r="E824" s="4" t="s">
        <v>11</v>
      </c>
      <c r="F824" s="4">
        <v>577</v>
      </c>
      <c r="G824" s="4" t="s">
        <v>1</v>
      </c>
      <c r="H824" s="5">
        <v>28</v>
      </c>
      <c r="I824" s="7">
        <v>16156</v>
      </c>
      <c r="L824"/>
      <c r="M824"/>
    </row>
    <row r="825" spans="1:13" x14ac:dyDescent="0.3">
      <c r="A825" s="2">
        <v>43706</v>
      </c>
      <c r="B825" s="2" t="str">
        <f t="shared" si="24"/>
        <v>Aug</v>
      </c>
      <c r="C825" s="2" t="str">
        <f t="shared" si="25"/>
        <v>2019</v>
      </c>
      <c r="D825" s="3" t="s">
        <v>21</v>
      </c>
      <c r="E825" s="4" t="s">
        <v>11</v>
      </c>
      <c r="F825" s="4">
        <v>1180</v>
      </c>
      <c r="G825" s="4" t="s">
        <v>1</v>
      </c>
      <c r="H825" s="5">
        <v>21.5</v>
      </c>
      <c r="I825" s="7">
        <v>25370</v>
      </c>
      <c r="L825"/>
      <c r="M825"/>
    </row>
    <row r="826" spans="1:13" x14ac:dyDescent="0.3">
      <c r="A826" s="2">
        <v>43708</v>
      </c>
      <c r="B826" s="2" t="str">
        <f t="shared" si="24"/>
        <v>Aug</v>
      </c>
      <c r="C826" s="2" t="str">
        <f t="shared" si="25"/>
        <v>2019</v>
      </c>
      <c r="D826" s="3" t="s">
        <v>21</v>
      </c>
      <c r="E826" s="4" t="s">
        <v>11</v>
      </c>
      <c r="F826" s="4">
        <v>1164</v>
      </c>
      <c r="G826" s="4" t="s">
        <v>1</v>
      </c>
      <c r="H826" s="5">
        <v>26</v>
      </c>
      <c r="I826" s="7">
        <v>30264</v>
      </c>
      <c r="L826"/>
      <c r="M826"/>
    </row>
    <row r="827" spans="1:13" x14ac:dyDescent="0.3">
      <c r="A827" s="2">
        <v>43708</v>
      </c>
      <c r="B827" s="2" t="str">
        <f t="shared" si="24"/>
        <v>Aug</v>
      </c>
      <c r="C827" s="2" t="str">
        <f t="shared" si="25"/>
        <v>2019</v>
      </c>
      <c r="D827" s="3" t="s">
        <v>21</v>
      </c>
      <c r="E827" s="4" t="s">
        <v>11</v>
      </c>
      <c r="F827" s="4">
        <v>1103</v>
      </c>
      <c r="G827" s="4" t="s">
        <v>1</v>
      </c>
      <c r="H827" s="5">
        <v>26</v>
      </c>
      <c r="I827" s="7">
        <v>28678</v>
      </c>
      <c r="L827"/>
      <c r="M827"/>
    </row>
    <row r="828" spans="1:13" x14ac:dyDescent="0.3">
      <c r="A828" s="2">
        <v>43710</v>
      </c>
      <c r="B828" s="2" t="str">
        <f t="shared" si="24"/>
        <v>Sep</v>
      </c>
      <c r="C828" s="2" t="str">
        <f t="shared" si="25"/>
        <v>2019</v>
      </c>
      <c r="D828" s="3" t="s">
        <v>21</v>
      </c>
      <c r="E828" s="4" t="s">
        <v>11</v>
      </c>
      <c r="F828" s="4">
        <v>494</v>
      </c>
      <c r="G828" s="4" t="s">
        <v>1</v>
      </c>
      <c r="H828" s="5">
        <v>22.75</v>
      </c>
      <c r="I828" s="7">
        <v>11238.5</v>
      </c>
      <c r="L828"/>
      <c r="M828"/>
    </row>
    <row r="829" spans="1:13" x14ac:dyDescent="0.3">
      <c r="A829" s="2">
        <v>43710</v>
      </c>
      <c r="B829" s="2" t="str">
        <f t="shared" si="24"/>
        <v>Sep</v>
      </c>
      <c r="C829" s="2" t="str">
        <f t="shared" si="25"/>
        <v>2019</v>
      </c>
      <c r="D829" s="3" t="s">
        <v>21</v>
      </c>
      <c r="E829" s="4" t="s">
        <v>11</v>
      </c>
      <c r="F829" s="4">
        <v>596</v>
      </c>
      <c r="G829" s="4" t="s">
        <v>1</v>
      </c>
      <c r="H829" s="5">
        <v>29.5</v>
      </c>
      <c r="I829" s="7">
        <v>17582</v>
      </c>
      <c r="L829"/>
      <c r="M829"/>
    </row>
    <row r="830" spans="1:13" x14ac:dyDescent="0.3">
      <c r="A830" s="2">
        <v>43711</v>
      </c>
      <c r="B830" s="2" t="str">
        <f t="shared" si="24"/>
        <v>Sep</v>
      </c>
      <c r="C830" s="2" t="str">
        <f t="shared" si="25"/>
        <v>2019</v>
      </c>
      <c r="D830" s="3" t="s">
        <v>21</v>
      </c>
      <c r="E830" s="4" t="s">
        <v>11</v>
      </c>
      <c r="F830" s="4">
        <v>532</v>
      </c>
      <c r="G830" s="4" t="s">
        <v>1</v>
      </c>
      <c r="H830" s="5">
        <v>28</v>
      </c>
      <c r="I830" s="7">
        <v>14896</v>
      </c>
      <c r="L830"/>
      <c r="M830"/>
    </row>
    <row r="831" spans="1:13" x14ac:dyDescent="0.3">
      <c r="A831" s="2">
        <v>43711</v>
      </c>
      <c r="B831" s="2" t="str">
        <f t="shared" si="24"/>
        <v>Sep</v>
      </c>
      <c r="C831" s="2" t="str">
        <f t="shared" si="25"/>
        <v>2019</v>
      </c>
      <c r="D831" s="3" t="s">
        <v>21</v>
      </c>
      <c r="E831" s="4" t="s">
        <v>11</v>
      </c>
      <c r="F831" s="4">
        <v>514</v>
      </c>
      <c r="G831" s="4" t="s">
        <v>1</v>
      </c>
      <c r="H831" s="5">
        <v>28</v>
      </c>
      <c r="I831" s="7">
        <v>14392</v>
      </c>
      <c r="L831"/>
      <c r="M831"/>
    </row>
    <row r="832" spans="1:13" x14ac:dyDescent="0.3">
      <c r="A832" s="2">
        <v>43711</v>
      </c>
      <c r="B832" s="2" t="str">
        <f t="shared" si="24"/>
        <v>Sep</v>
      </c>
      <c r="C832" s="2" t="str">
        <f t="shared" si="25"/>
        <v>2019</v>
      </c>
      <c r="D832" s="3" t="s">
        <v>21</v>
      </c>
      <c r="E832" s="4" t="s">
        <v>11</v>
      </c>
      <c r="F832" s="4">
        <v>454</v>
      </c>
      <c r="G832" s="4" t="s">
        <v>1</v>
      </c>
      <c r="H832" s="5">
        <v>28</v>
      </c>
      <c r="I832" s="7">
        <v>12712</v>
      </c>
      <c r="L832"/>
      <c r="M832"/>
    </row>
    <row r="833" spans="1:13" x14ac:dyDescent="0.3">
      <c r="A833" s="2">
        <v>43711</v>
      </c>
      <c r="B833" s="2" t="str">
        <f t="shared" si="24"/>
        <v>Sep</v>
      </c>
      <c r="C833" s="2" t="str">
        <f t="shared" si="25"/>
        <v>2019</v>
      </c>
      <c r="D833" s="3" t="s">
        <v>21</v>
      </c>
      <c r="E833" s="4" t="s">
        <v>11</v>
      </c>
      <c r="F833" s="4">
        <v>395</v>
      </c>
      <c r="G833" s="4" t="s">
        <v>1</v>
      </c>
      <c r="H833" s="5">
        <v>28</v>
      </c>
      <c r="I833" s="7">
        <v>11060</v>
      </c>
      <c r="L833"/>
      <c r="M833"/>
    </row>
    <row r="834" spans="1:13" x14ac:dyDescent="0.3">
      <c r="A834" s="2">
        <v>43711</v>
      </c>
      <c r="B834" s="2" t="str">
        <f t="shared" ref="B834:B897" si="26">TEXT(A834,"mmm")</f>
        <v>Sep</v>
      </c>
      <c r="C834" s="2" t="str">
        <f t="shared" ref="C834:C897" si="27">TEXT(A834,"yyyy")</f>
        <v>2019</v>
      </c>
      <c r="D834" s="3" t="s">
        <v>21</v>
      </c>
      <c r="E834" s="4" t="s">
        <v>11</v>
      </c>
      <c r="F834" s="4">
        <v>322</v>
      </c>
      <c r="G834" s="4" t="s">
        <v>1</v>
      </c>
      <c r="H834" s="5">
        <v>28</v>
      </c>
      <c r="I834" s="7">
        <v>9016</v>
      </c>
      <c r="L834"/>
      <c r="M834"/>
    </row>
    <row r="835" spans="1:13" x14ac:dyDescent="0.3">
      <c r="A835" s="2">
        <v>43711</v>
      </c>
      <c r="B835" s="2" t="str">
        <f t="shared" si="26"/>
        <v>Sep</v>
      </c>
      <c r="C835" s="2" t="str">
        <f t="shared" si="27"/>
        <v>2019</v>
      </c>
      <c r="D835" s="3" t="s">
        <v>21</v>
      </c>
      <c r="E835" s="4" t="s">
        <v>11</v>
      </c>
      <c r="F835" s="4">
        <v>1195</v>
      </c>
      <c r="G835" s="4" t="s">
        <v>1</v>
      </c>
      <c r="H835" s="5">
        <v>28</v>
      </c>
      <c r="I835" s="7">
        <v>33460</v>
      </c>
      <c r="L835"/>
      <c r="M835"/>
    </row>
    <row r="836" spans="1:13" x14ac:dyDescent="0.3">
      <c r="A836" s="2">
        <v>43711</v>
      </c>
      <c r="B836" s="2" t="str">
        <f t="shared" si="26"/>
        <v>Sep</v>
      </c>
      <c r="C836" s="2" t="str">
        <f t="shared" si="27"/>
        <v>2019</v>
      </c>
      <c r="D836" s="3" t="s">
        <v>21</v>
      </c>
      <c r="E836" s="4" t="s">
        <v>11</v>
      </c>
      <c r="F836" s="4">
        <v>262</v>
      </c>
      <c r="G836" s="4" t="s">
        <v>1</v>
      </c>
      <c r="H836" s="5">
        <v>27.5</v>
      </c>
      <c r="I836" s="7">
        <v>7205</v>
      </c>
      <c r="L836"/>
      <c r="M836"/>
    </row>
    <row r="837" spans="1:13" x14ac:dyDescent="0.3">
      <c r="A837" s="2">
        <v>43711</v>
      </c>
      <c r="B837" s="2" t="str">
        <f t="shared" si="26"/>
        <v>Sep</v>
      </c>
      <c r="C837" s="2" t="str">
        <f t="shared" si="27"/>
        <v>2019</v>
      </c>
      <c r="D837" s="3" t="s">
        <v>21</v>
      </c>
      <c r="E837" s="4" t="s">
        <v>11</v>
      </c>
      <c r="F837" s="4">
        <v>306</v>
      </c>
      <c r="G837" s="4" t="s">
        <v>1</v>
      </c>
      <c r="H837" s="5">
        <v>27.5</v>
      </c>
      <c r="I837" s="7">
        <v>8415</v>
      </c>
      <c r="L837"/>
      <c r="M837"/>
    </row>
    <row r="838" spans="1:13" x14ac:dyDescent="0.3">
      <c r="A838" s="2">
        <v>43715</v>
      </c>
      <c r="B838" s="2" t="str">
        <f t="shared" si="26"/>
        <v>Sep</v>
      </c>
      <c r="C838" s="2" t="str">
        <f t="shared" si="27"/>
        <v>2019</v>
      </c>
      <c r="D838" s="3" t="s">
        <v>21</v>
      </c>
      <c r="E838" s="4" t="s">
        <v>11</v>
      </c>
      <c r="F838" s="4">
        <v>362</v>
      </c>
      <c r="G838" s="4" t="s">
        <v>1</v>
      </c>
      <c r="H838" s="5">
        <v>28</v>
      </c>
      <c r="I838" s="7">
        <v>10136</v>
      </c>
      <c r="L838"/>
      <c r="M838"/>
    </row>
    <row r="839" spans="1:13" x14ac:dyDescent="0.3">
      <c r="A839" s="2">
        <v>43715</v>
      </c>
      <c r="B839" s="2" t="str">
        <f t="shared" si="26"/>
        <v>Sep</v>
      </c>
      <c r="C839" s="2" t="str">
        <f t="shared" si="27"/>
        <v>2019</v>
      </c>
      <c r="D839" s="3" t="s">
        <v>21</v>
      </c>
      <c r="E839" s="4" t="s">
        <v>11</v>
      </c>
      <c r="F839" s="4">
        <v>892</v>
      </c>
      <c r="G839" s="4" t="s">
        <v>1</v>
      </c>
      <c r="H839" s="5">
        <v>22.75</v>
      </c>
      <c r="I839" s="7">
        <v>20293</v>
      </c>
      <c r="L839"/>
      <c r="M839"/>
    </row>
    <row r="840" spans="1:13" x14ac:dyDescent="0.3">
      <c r="A840" s="2">
        <v>43715</v>
      </c>
      <c r="B840" s="2" t="str">
        <f t="shared" si="26"/>
        <v>Sep</v>
      </c>
      <c r="C840" s="2" t="str">
        <f t="shared" si="27"/>
        <v>2019</v>
      </c>
      <c r="D840" s="3" t="s">
        <v>21</v>
      </c>
      <c r="E840" s="4" t="s">
        <v>11</v>
      </c>
      <c r="F840" s="4">
        <v>1884</v>
      </c>
      <c r="G840" s="4" t="s">
        <v>1</v>
      </c>
      <c r="H840" s="5">
        <v>22.75</v>
      </c>
      <c r="I840" s="7">
        <v>42861</v>
      </c>
      <c r="L840"/>
      <c r="M840"/>
    </row>
    <row r="841" spans="1:13" x14ac:dyDescent="0.3">
      <c r="A841" s="2">
        <v>43715</v>
      </c>
      <c r="B841" s="2" t="str">
        <f t="shared" si="26"/>
        <v>Sep</v>
      </c>
      <c r="C841" s="2" t="str">
        <f t="shared" si="27"/>
        <v>2019</v>
      </c>
      <c r="D841" s="3" t="s">
        <v>21</v>
      </c>
      <c r="E841" s="4" t="s">
        <v>11</v>
      </c>
      <c r="F841" s="4">
        <v>982</v>
      </c>
      <c r="G841" s="4" t="s">
        <v>1</v>
      </c>
      <c r="H841" s="5">
        <v>22.75</v>
      </c>
      <c r="I841" s="7">
        <v>22340.5</v>
      </c>
      <c r="L841"/>
      <c r="M841"/>
    </row>
    <row r="842" spans="1:13" x14ac:dyDescent="0.3">
      <c r="A842" s="2">
        <v>43715</v>
      </c>
      <c r="B842" s="2" t="str">
        <f t="shared" si="26"/>
        <v>Sep</v>
      </c>
      <c r="C842" s="2" t="str">
        <f t="shared" si="27"/>
        <v>2019</v>
      </c>
      <c r="D842" s="3" t="s">
        <v>21</v>
      </c>
      <c r="E842" s="4" t="s">
        <v>11</v>
      </c>
      <c r="F842" s="4">
        <v>4261</v>
      </c>
      <c r="G842" s="4" t="s">
        <v>1</v>
      </c>
      <c r="H842" s="5">
        <v>22.75</v>
      </c>
      <c r="I842" s="7">
        <v>96937.75</v>
      </c>
      <c r="L842"/>
      <c r="M842"/>
    </row>
    <row r="843" spans="1:13" x14ac:dyDescent="0.3">
      <c r="A843" s="2">
        <v>43715</v>
      </c>
      <c r="B843" s="2" t="str">
        <f t="shared" si="26"/>
        <v>Sep</v>
      </c>
      <c r="C843" s="2" t="str">
        <f t="shared" si="27"/>
        <v>2019</v>
      </c>
      <c r="D843" s="3" t="s">
        <v>21</v>
      </c>
      <c r="E843" s="4" t="s">
        <v>11</v>
      </c>
      <c r="F843" s="4">
        <v>3282</v>
      </c>
      <c r="G843" s="4" t="s">
        <v>1</v>
      </c>
      <c r="H843" s="5">
        <v>22.75</v>
      </c>
      <c r="I843" s="7">
        <v>74665.5</v>
      </c>
      <c r="L843"/>
      <c r="M843"/>
    </row>
    <row r="844" spans="1:13" x14ac:dyDescent="0.3">
      <c r="A844" s="2">
        <v>43715</v>
      </c>
      <c r="B844" s="2" t="str">
        <f t="shared" si="26"/>
        <v>Sep</v>
      </c>
      <c r="C844" s="2" t="str">
        <f t="shared" si="27"/>
        <v>2019</v>
      </c>
      <c r="D844" s="3" t="s">
        <v>21</v>
      </c>
      <c r="E844" s="4" t="s">
        <v>11</v>
      </c>
      <c r="F844" s="4">
        <v>1180</v>
      </c>
      <c r="G844" s="4" t="s">
        <v>1</v>
      </c>
      <c r="H844" s="5">
        <v>26.75</v>
      </c>
      <c r="I844" s="7">
        <v>31565</v>
      </c>
      <c r="L844"/>
      <c r="M844"/>
    </row>
    <row r="845" spans="1:13" x14ac:dyDescent="0.3">
      <c r="A845" s="2">
        <v>43719</v>
      </c>
      <c r="B845" s="2" t="str">
        <f t="shared" si="26"/>
        <v>Sep</v>
      </c>
      <c r="C845" s="2" t="str">
        <f t="shared" si="27"/>
        <v>2019</v>
      </c>
      <c r="D845" s="3" t="s">
        <v>21</v>
      </c>
      <c r="E845" s="4" t="s">
        <v>11</v>
      </c>
      <c r="F845" s="4">
        <v>546</v>
      </c>
      <c r="G845" s="4" t="s">
        <v>1</v>
      </c>
      <c r="H845" s="5">
        <v>28</v>
      </c>
      <c r="I845" s="7">
        <v>15288</v>
      </c>
      <c r="L845"/>
      <c r="M845"/>
    </row>
    <row r="846" spans="1:13" x14ac:dyDescent="0.3">
      <c r="A846" s="2">
        <v>43719</v>
      </c>
      <c r="B846" s="2" t="str">
        <f t="shared" si="26"/>
        <v>Sep</v>
      </c>
      <c r="C846" s="2" t="str">
        <f t="shared" si="27"/>
        <v>2019</v>
      </c>
      <c r="D846" s="3" t="s">
        <v>21</v>
      </c>
      <c r="E846" s="4" t="s">
        <v>11</v>
      </c>
      <c r="F846" s="4">
        <v>593</v>
      </c>
      <c r="G846" s="4" t="s">
        <v>1</v>
      </c>
      <c r="H846" s="5">
        <v>28</v>
      </c>
      <c r="I846" s="7">
        <v>16604</v>
      </c>
      <c r="L846"/>
      <c r="M846"/>
    </row>
    <row r="847" spans="1:13" x14ac:dyDescent="0.3">
      <c r="A847" s="2">
        <v>43719</v>
      </c>
      <c r="B847" s="2" t="str">
        <f t="shared" si="26"/>
        <v>Sep</v>
      </c>
      <c r="C847" s="2" t="str">
        <f t="shared" si="27"/>
        <v>2019</v>
      </c>
      <c r="D847" s="3" t="s">
        <v>21</v>
      </c>
      <c r="E847" s="4" t="s">
        <v>11</v>
      </c>
      <c r="F847" s="4">
        <v>631</v>
      </c>
      <c r="G847" s="4" t="s">
        <v>1</v>
      </c>
      <c r="H847" s="5">
        <v>26.75</v>
      </c>
      <c r="I847" s="7">
        <v>16879.25</v>
      </c>
      <c r="L847"/>
      <c r="M847"/>
    </row>
    <row r="848" spans="1:13" x14ac:dyDescent="0.3">
      <c r="A848" s="2">
        <v>43719</v>
      </c>
      <c r="B848" s="2" t="str">
        <f t="shared" si="26"/>
        <v>Sep</v>
      </c>
      <c r="C848" s="2" t="str">
        <f t="shared" si="27"/>
        <v>2019</v>
      </c>
      <c r="D848" s="3" t="s">
        <v>21</v>
      </c>
      <c r="E848" s="4" t="s">
        <v>11</v>
      </c>
      <c r="F848" s="4">
        <v>430</v>
      </c>
      <c r="G848" s="4" t="s">
        <v>1</v>
      </c>
      <c r="H848" s="5">
        <v>21</v>
      </c>
      <c r="I848" s="7">
        <v>9030</v>
      </c>
      <c r="L848"/>
      <c r="M848"/>
    </row>
    <row r="849" spans="1:13" x14ac:dyDescent="0.3">
      <c r="A849" s="2">
        <v>43721</v>
      </c>
      <c r="B849" s="2" t="str">
        <f t="shared" si="26"/>
        <v>Sep</v>
      </c>
      <c r="C849" s="2" t="str">
        <f t="shared" si="27"/>
        <v>2019</v>
      </c>
      <c r="D849" s="3" t="s">
        <v>21</v>
      </c>
      <c r="E849" s="4" t="s">
        <v>11</v>
      </c>
      <c r="F849" s="4">
        <v>864</v>
      </c>
      <c r="G849" s="4" t="s">
        <v>1</v>
      </c>
      <c r="H849" s="5">
        <v>22.75</v>
      </c>
      <c r="I849" s="7">
        <v>19656</v>
      </c>
      <c r="L849"/>
      <c r="M849"/>
    </row>
    <row r="850" spans="1:13" x14ac:dyDescent="0.3">
      <c r="A850" s="2">
        <v>43721</v>
      </c>
      <c r="B850" s="2" t="str">
        <f t="shared" si="26"/>
        <v>Sep</v>
      </c>
      <c r="C850" s="2" t="str">
        <f t="shared" si="27"/>
        <v>2019</v>
      </c>
      <c r="D850" s="3" t="s">
        <v>21</v>
      </c>
      <c r="E850" s="4" t="s">
        <v>11</v>
      </c>
      <c r="F850" s="4">
        <v>912</v>
      </c>
      <c r="G850" s="4" t="s">
        <v>1</v>
      </c>
      <c r="H850" s="5">
        <v>22.75</v>
      </c>
      <c r="I850" s="7">
        <v>20748</v>
      </c>
      <c r="L850"/>
      <c r="M850"/>
    </row>
    <row r="851" spans="1:13" x14ac:dyDescent="0.3">
      <c r="A851" s="2">
        <v>43721</v>
      </c>
      <c r="B851" s="2" t="str">
        <f t="shared" si="26"/>
        <v>Sep</v>
      </c>
      <c r="C851" s="2" t="str">
        <f t="shared" si="27"/>
        <v>2019</v>
      </c>
      <c r="D851" s="3" t="s">
        <v>21</v>
      </c>
      <c r="E851" s="4" t="s">
        <v>11</v>
      </c>
      <c r="F851" s="4">
        <v>957</v>
      </c>
      <c r="G851" s="4" t="s">
        <v>1</v>
      </c>
      <c r="H851" s="5">
        <v>22.75</v>
      </c>
      <c r="I851" s="7">
        <v>21771.75</v>
      </c>
      <c r="L851"/>
      <c r="M851"/>
    </row>
    <row r="852" spans="1:13" x14ac:dyDescent="0.3">
      <c r="A852" s="2">
        <v>43721</v>
      </c>
      <c r="B852" s="2" t="str">
        <f t="shared" si="26"/>
        <v>Sep</v>
      </c>
      <c r="C852" s="2" t="str">
        <f t="shared" si="27"/>
        <v>2019</v>
      </c>
      <c r="D852" s="3" t="s">
        <v>21</v>
      </c>
      <c r="E852" s="4" t="s">
        <v>11</v>
      </c>
      <c r="F852" s="4">
        <v>3954</v>
      </c>
      <c r="G852" s="4" t="s">
        <v>1</v>
      </c>
      <c r="H852" s="5">
        <v>22.75</v>
      </c>
      <c r="I852" s="7">
        <v>89953.5</v>
      </c>
      <c r="L852"/>
      <c r="M852"/>
    </row>
    <row r="853" spans="1:13" x14ac:dyDescent="0.3">
      <c r="A853" s="2">
        <v>43721</v>
      </c>
      <c r="B853" s="2" t="str">
        <f t="shared" si="26"/>
        <v>Sep</v>
      </c>
      <c r="C853" s="2" t="str">
        <f t="shared" si="27"/>
        <v>2019</v>
      </c>
      <c r="D853" s="3" t="s">
        <v>21</v>
      </c>
      <c r="E853" s="4" t="s">
        <v>11</v>
      </c>
      <c r="F853" s="4">
        <v>4376</v>
      </c>
      <c r="G853" s="4" t="s">
        <v>1</v>
      </c>
      <c r="H853" s="5">
        <v>22.75</v>
      </c>
      <c r="I853" s="7">
        <v>99554</v>
      </c>
      <c r="L853"/>
      <c r="M853"/>
    </row>
    <row r="854" spans="1:13" x14ac:dyDescent="0.3">
      <c r="A854" s="2">
        <v>43724</v>
      </c>
      <c r="B854" s="2" t="str">
        <f t="shared" si="26"/>
        <v>Sep</v>
      </c>
      <c r="C854" s="2" t="str">
        <f t="shared" si="27"/>
        <v>2019</v>
      </c>
      <c r="D854" s="3" t="s">
        <v>21</v>
      </c>
      <c r="E854" s="4" t="s">
        <v>11</v>
      </c>
      <c r="F854" s="4">
        <v>1142</v>
      </c>
      <c r="G854" s="4" t="s">
        <v>1</v>
      </c>
      <c r="H854" s="5">
        <v>26.5</v>
      </c>
      <c r="I854" s="7">
        <v>30263</v>
      </c>
      <c r="L854"/>
      <c r="M854"/>
    </row>
    <row r="855" spans="1:13" x14ac:dyDescent="0.3">
      <c r="A855" s="2">
        <v>43724</v>
      </c>
      <c r="B855" s="2" t="str">
        <f t="shared" si="26"/>
        <v>Sep</v>
      </c>
      <c r="C855" s="2" t="str">
        <f t="shared" si="27"/>
        <v>2019</v>
      </c>
      <c r="D855" s="3" t="s">
        <v>21</v>
      </c>
      <c r="E855" s="4" t="s">
        <v>11</v>
      </c>
      <c r="F855" s="4">
        <v>942</v>
      </c>
      <c r="G855" s="4" t="s">
        <v>1</v>
      </c>
      <c r="H855" s="5">
        <v>26.5</v>
      </c>
      <c r="I855" s="7">
        <v>24963</v>
      </c>
      <c r="L855"/>
      <c r="M855"/>
    </row>
    <row r="856" spans="1:13" x14ac:dyDescent="0.3">
      <c r="A856" s="2">
        <v>43724</v>
      </c>
      <c r="B856" s="2" t="str">
        <f t="shared" si="26"/>
        <v>Sep</v>
      </c>
      <c r="C856" s="2" t="str">
        <f t="shared" si="27"/>
        <v>2019</v>
      </c>
      <c r="D856" s="3" t="s">
        <v>21</v>
      </c>
      <c r="E856" s="4" t="s">
        <v>11</v>
      </c>
      <c r="F856" s="4">
        <v>1038</v>
      </c>
      <c r="G856" s="4" t="s">
        <v>1</v>
      </c>
      <c r="H856" s="5">
        <v>22.25</v>
      </c>
      <c r="I856" s="7">
        <v>23095.5</v>
      </c>
      <c r="L856"/>
      <c r="M856"/>
    </row>
    <row r="857" spans="1:13" x14ac:dyDescent="0.3">
      <c r="A857" s="2">
        <v>43724</v>
      </c>
      <c r="B857" s="2" t="str">
        <f t="shared" si="26"/>
        <v>Sep</v>
      </c>
      <c r="C857" s="2" t="str">
        <f t="shared" si="27"/>
        <v>2019</v>
      </c>
      <c r="D857" s="3" t="s">
        <v>21</v>
      </c>
      <c r="E857" s="4" t="s">
        <v>11</v>
      </c>
      <c r="F857" s="4">
        <v>5129</v>
      </c>
      <c r="G857" s="4" t="s">
        <v>1</v>
      </c>
      <c r="H857" s="5">
        <v>22.25</v>
      </c>
      <c r="I857" s="7">
        <v>114120.25</v>
      </c>
      <c r="L857"/>
      <c r="M857"/>
    </row>
    <row r="858" spans="1:13" x14ac:dyDescent="0.3">
      <c r="A858" s="2">
        <v>43724</v>
      </c>
      <c r="B858" s="2" t="str">
        <f t="shared" si="26"/>
        <v>Sep</v>
      </c>
      <c r="C858" s="2" t="str">
        <f t="shared" si="27"/>
        <v>2019</v>
      </c>
      <c r="D858" s="3" t="s">
        <v>21</v>
      </c>
      <c r="E858" s="4" t="s">
        <v>11</v>
      </c>
      <c r="F858" s="4">
        <v>5755</v>
      </c>
      <c r="G858" s="4" t="s">
        <v>1</v>
      </c>
      <c r="H858" s="5">
        <v>22.25</v>
      </c>
      <c r="I858" s="7">
        <v>128048.75</v>
      </c>
      <c r="L858"/>
      <c r="M858"/>
    </row>
    <row r="859" spans="1:13" x14ac:dyDescent="0.3">
      <c r="A859" s="2">
        <v>43725</v>
      </c>
      <c r="B859" s="2" t="str">
        <f t="shared" si="26"/>
        <v>Sep</v>
      </c>
      <c r="C859" s="2" t="str">
        <f t="shared" si="27"/>
        <v>2019</v>
      </c>
      <c r="D859" s="3" t="s">
        <v>21</v>
      </c>
      <c r="E859" s="4" t="s">
        <v>11</v>
      </c>
      <c r="F859" s="4">
        <v>977</v>
      </c>
      <c r="G859" s="4" t="s">
        <v>1</v>
      </c>
      <c r="H859" s="5">
        <v>21.5</v>
      </c>
      <c r="I859" s="7">
        <v>21005.5</v>
      </c>
      <c r="L859"/>
      <c r="M859"/>
    </row>
    <row r="860" spans="1:13" x14ac:dyDescent="0.3">
      <c r="A860" s="2">
        <v>43725</v>
      </c>
      <c r="B860" s="2" t="str">
        <f t="shared" si="26"/>
        <v>Sep</v>
      </c>
      <c r="C860" s="2" t="str">
        <f t="shared" si="27"/>
        <v>2019</v>
      </c>
      <c r="D860" s="3" t="s">
        <v>21</v>
      </c>
      <c r="E860" s="4" t="s">
        <v>11</v>
      </c>
      <c r="F860" s="4">
        <v>970</v>
      </c>
      <c r="G860" s="4" t="s">
        <v>1</v>
      </c>
      <c r="H860" s="5">
        <v>26.5</v>
      </c>
      <c r="I860" s="7">
        <v>25705</v>
      </c>
      <c r="L860"/>
      <c r="M860"/>
    </row>
    <row r="861" spans="1:13" x14ac:dyDescent="0.3">
      <c r="A861" s="2">
        <v>43727</v>
      </c>
      <c r="B861" s="2" t="str">
        <f t="shared" si="26"/>
        <v>Sep</v>
      </c>
      <c r="C861" s="2" t="str">
        <f t="shared" si="27"/>
        <v>2019</v>
      </c>
      <c r="D861" s="3" t="s">
        <v>21</v>
      </c>
      <c r="E861" s="4" t="s">
        <v>11</v>
      </c>
      <c r="F861" s="4">
        <v>547</v>
      </c>
      <c r="G861" s="4" t="s">
        <v>1</v>
      </c>
      <c r="H861" s="5">
        <v>27</v>
      </c>
      <c r="I861" s="7">
        <v>14769</v>
      </c>
      <c r="L861"/>
      <c r="M861"/>
    </row>
    <row r="862" spans="1:13" x14ac:dyDescent="0.3">
      <c r="A862" s="2">
        <v>43731</v>
      </c>
      <c r="B862" s="2" t="str">
        <f t="shared" si="26"/>
        <v>Sep</v>
      </c>
      <c r="C862" s="2" t="str">
        <f t="shared" si="27"/>
        <v>2019</v>
      </c>
      <c r="D862" s="3" t="s">
        <v>21</v>
      </c>
      <c r="E862" s="4" t="s">
        <v>11</v>
      </c>
      <c r="F862" s="4">
        <v>4647</v>
      </c>
      <c r="G862" s="4" t="s">
        <v>1</v>
      </c>
      <c r="H862" s="5">
        <v>21</v>
      </c>
      <c r="I862" s="7">
        <v>97587</v>
      </c>
      <c r="L862"/>
      <c r="M862"/>
    </row>
    <row r="863" spans="1:13" x14ac:dyDescent="0.3">
      <c r="A863" s="2">
        <v>43731</v>
      </c>
      <c r="B863" s="2" t="str">
        <f t="shared" si="26"/>
        <v>Sep</v>
      </c>
      <c r="C863" s="2" t="str">
        <f t="shared" si="27"/>
        <v>2019</v>
      </c>
      <c r="D863" s="3" t="s">
        <v>21</v>
      </c>
      <c r="E863" s="4" t="s">
        <v>11</v>
      </c>
      <c r="F863" s="4">
        <v>947</v>
      </c>
      <c r="G863" s="4" t="s">
        <v>1</v>
      </c>
      <c r="H863" s="5">
        <v>21</v>
      </c>
      <c r="I863" s="7">
        <v>19887</v>
      </c>
      <c r="L863"/>
      <c r="M863"/>
    </row>
    <row r="864" spans="1:13" x14ac:dyDescent="0.3">
      <c r="A864" s="2">
        <v>43731</v>
      </c>
      <c r="B864" s="2" t="str">
        <f t="shared" si="26"/>
        <v>Sep</v>
      </c>
      <c r="C864" s="2" t="str">
        <f t="shared" si="27"/>
        <v>2019</v>
      </c>
      <c r="D864" s="3" t="s">
        <v>21</v>
      </c>
      <c r="E864" s="4" t="s">
        <v>11</v>
      </c>
      <c r="F864" s="4">
        <v>3140</v>
      </c>
      <c r="G864" s="4" t="s">
        <v>1</v>
      </c>
      <c r="H864" s="5">
        <v>21</v>
      </c>
      <c r="I864" s="7">
        <v>65940</v>
      </c>
      <c r="L864"/>
      <c r="M864"/>
    </row>
    <row r="865" spans="1:13" x14ac:dyDescent="0.3">
      <c r="A865" s="2">
        <v>43731</v>
      </c>
      <c r="B865" s="2" t="str">
        <f t="shared" si="26"/>
        <v>Sep</v>
      </c>
      <c r="C865" s="2" t="str">
        <f t="shared" si="27"/>
        <v>2019</v>
      </c>
      <c r="D865" s="3" t="s">
        <v>21</v>
      </c>
      <c r="E865" s="4" t="s">
        <v>11</v>
      </c>
      <c r="F865" s="4">
        <v>3351</v>
      </c>
      <c r="G865" s="4" t="s">
        <v>1</v>
      </c>
      <c r="H865" s="5">
        <v>21</v>
      </c>
      <c r="I865" s="7">
        <v>70371</v>
      </c>
      <c r="L865"/>
      <c r="M865"/>
    </row>
    <row r="866" spans="1:13" x14ac:dyDescent="0.3">
      <c r="A866" s="2">
        <v>43731</v>
      </c>
      <c r="B866" s="2" t="str">
        <f t="shared" si="26"/>
        <v>Sep</v>
      </c>
      <c r="C866" s="2" t="str">
        <f t="shared" si="27"/>
        <v>2019</v>
      </c>
      <c r="D866" s="3" t="s">
        <v>21</v>
      </c>
      <c r="E866" s="4" t="s">
        <v>11</v>
      </c>
      <c r="F866" s="4">
        <v>606</v>
      </c>
      <c r="G866" s="4" t="s">
        <v>1</v>
      </c>
      <c r="H866" s="5">
        <v>27.5</v>
      </c>
      <c r="I866" s="7">
        <v>16665</v>
      </c>
      <c r="L866"/>
      <c r="M866"/>
    </row>
    <row r="867" spans="1:13" x14ac:dyDescent="0.3">
      <c r="A867" s="2">
        <v>43731</v>
      </c>
      <c r="B867" s="2" t="str">
        <f t="shared" si="26"/>
        <v>Sep</v>
      </c>
      <c r="C867" s="2" t="str">
        <f t="shared" si="27"/>
        <v>2019</v>
      </c>
      <c r="D867" s="3" t="s">
        <v>21</v>
      </c>
      <c r="E867" s="4" t="s">
        <v>11</v>
      </c>
      <c r="F867" s="4">
        <v>418</v>
      </c>
      <c r="G867" s="4" t="s">
        <v>1</v>
      </c>
      <c r="H867" s="5">
        <v>21</v>
      </c>
      <c r="I867" s="7">
        <v>8778</v>
      </c>
      <c r="L867"/>
      <c r="M867"/>
    </row>
    <row r="868" spans="1:13" x14ac:dyDescent="0.3">
      <c r="A868" s="2">
        <v>43731</v>
      </c>
      <c r="B868" s="2" t="str">
        <f t="shared" si="26"/>
        <v>Sep</v>
      </c>
      <c r="C868" s="2" t="str">
        <f t="shared" si="27"/>
        <v>2019</v>
      </c>
      <c r="D868" s="3" t="s">
        <v>21</v>
      </c>
      <c r="E868" s="4" t="s">
        <v>11</v>
      </c>
      <c r="F868" s="4">
        <v>431</v>
      </c>
      <c r="G868" s="4" t="s">
        <v>1</v>
      </c>
      <c r="H868" s="5">
        <v>21</v>
      </c>
      <c r="I868" s="7">
        <v>9051</v>
      </c>
      <c r="L868"/>
      <c r="M868"/>
    </row>
    <row r="869" spans="1:13" x14ac:dyDescent="0.3">
      <c r="A869" s="2">
        <v>43731</v>
      </c>
      <c r="B869" s="2" t="str">
        <f t="shared" si="26"/>
        <v>Sep</v>
      </c>
      <c r="C869" s="2" t="str">
        <f t="shared" si="27"/>
        <v>2019</v>
      </c>
      <c r="D869" s="3" t="s">
        <v>21</v>
      </c>
      <c r="E869" s="4" t="s">
        <v>11</v>
      </c>
      <c r="F869" s="4">
        <v>654</v>
      </c>
      <c r="G869" s="4" t="s">
        <v>1</v>
      </c>
      <c r="H869" s="5">
        <v>27.5</v>
      </c>
      <c r="I869" s="7">
        <v>17985</v>
      </c>
      <c r="L869"/>
      <c r="M869"/>
    </row>
    <row r="870" spans="1:13" x14ac:dyDescent="0.3">
      <c r="A870" s="2">
        <v>43732</v>
      </c>
      <c r="B870" s="2" t="str">
        <f t="shared" si="26"/>
        <v>Sep</v>
      </c>
      <c r="C870" s="2" t="str">
        <f t="shared" si="27"/>
        <v>2019</v>
      </c>
      <c r="D870" s="3" t="s">
        <v>21</v>
      </c>
      <c r="E870" s="4" t="s">
        <v>11</v>
      </c>
      <c r="F870" s="4">
        <v>769</v>
      </c>
      <c r="G870" s="4" t="s">
        <v>1</v>
      </c>
      <c r="H870" s="5">
        <v>20</v>
      </c>
      <c r="I870" s="7">
        <v>15380</v>
      </c>
      <c r="L870"/>
      <c r="M870"/>
    </row>
    <row r="871" spans="1:13" x14ac:dyDescent="0.3">
      <c r="A871" s="2">
        <v>43732</v>
      </c>
      <c r="B871" s="2" t="str">
        <f t="shared" si="26"/>
        <v>Sep</v>
      </c>
      <c r="C871" s="2" t="str">
        <f t="shared" si="27"/>
        <v>2019</v>
      </c>
      <c r="D871" s="3" t="s">
        <v>21</v>
      </c>
      <c r="E871" s="4" t="s">
        <v>11</v>
      </c>
      <c r="F871" s="4">
        <v>1042</v>
      </c>
      <c r="G871" s="4" t="s">
        <v>1</v>
      </c>
      <c r="H871" s="5">
        <v>21</v>
      </c>
      <c r="I871" s="7">
        <v>21882</v>
      </c>
      <c r="L871"/>
      <c r="M871"/>
    </row>
    <row r="872" spans="1:13" x14ac:dyDescent="0.3">
      <c r="A872" s="2">
        <v>43732</v>
      </c>
      <c r="B872" s="2" t="str">
        <f t="shared" si="26"/>
        <v>Sep</v>
      </c>
      <c r="C872" s="2" t="str">
        <f t="shared" si="27"/>
        <v>2019</v>
      </c>
      <c r="D872" s="3" t="s">
        <v>21</v>
      </c>
      <c r="E872" s="4" t="s">
        <v>11</v>
      </c>
      <c r="F872" s="4">
        <v>1022</v>
      </c>
      <c r="G872" s="4" t="s">
        <v>1</v>
      </c>
      <c r="H872" s="5">
        <v>26.75</v>
      </c>
      <c r="I872" s="7">
        <v>27338.5</v>
      </c>
      <c r="L872"/>
      <c r="M872"/>
    </row>
    <row r="873" spans="1:13" x14ac:dyDescent="0.3">
      <c r="A873" s="2">
        <v>43732</v>
      </c>
      <c r="B873" s="2" t="str">
        <f t="shared" si="26"/>
        <v>Sep</v>
      </c>
      <c r="C873" s="2" t="str">
        <f t="shared" si="27"/>
        <v>2019</v>
      </c>
      <c r="D873" s="3" t="s">
        <v>21</v>
      </c>
      <c r="E873" s="4" t="s">
        <v>11</v>
      </c>
      <c r="F873" s="4">
        <v>2078</v>
      </c>
      <c r="G873" s="4" t="s">
        <v>1</v>
      </c>
      <c r="H873" s="5">
        <v>21</v>
      </c>
      <c r="I873" s="7">
        <v>43638</v>
      </c>
      <c r="L873"/>
      <c r="M873"/>
    </row>
    <row r="874" spans="1:13" x14ac:dyDescent="0.3">
      <c r="A874" s="2">
        <v>43734</v>
      </c>
      <c r="B874" s="2" t="str">
        <f t="shared" si="26"/>
        <v>Sep</v>
      </c>
      <c r="C874" s="2" t="str">
        <f t="shared" si="27"/>
        <v>2019</v>
      </c>
      <c r="D874" s="3" t="s">
        <v>21</v>
      </c>
      <c r="E874" s="4" t="s">
        <v>11</v>
      </c>
      <c r="F874" s="4">
        <v>662</v>
      </c>
      <c r="G874" s="4" t="s">
        <v>1</v>
      </c>
      <c r="H874" s="5">
        <v>21</v>
      </c>
      <c r="I874" s="7">
        <v>13902</v>
      </c>
      <c r="L874"/>
      <c r="M874"/>
    </row>
    <row r="875" spans="1:13" x14ac:dyDescent="0.3">
      <c r="A875" s="2">
        <v>43734</v>
      </c>
      <c r="B875" s="2" t="str">
        <f t="shared" si="26"/>
        <v>Sep</v>
      </c>
      <c r="C875" s="2" t="str">
        <f t="shared" si="27"/>
        <v>2019</v>
      </c>
      <c r="D875" s="3" t="s">
        <v>21</v>
      </c>
      <c r="E875" s="4" t="s">
        <v>11</v>
      </c>
      <c r="F875" s="4">
        <v>485</v>
      </c>
      <c r="G875" s="4" t="s">
        <v>1</v>
      </c>
      <c r="H875" s="5">
        <v>27.5</v>
      </c>
      <c r="I875" s="7">
        <v>13337.5</v>
      </c>
      <c r="L875"/>
      <c r="M875"/>
    </row>
    <row r="876" spans="1:13" x14ac:dyDescent="0.3">
      <c r="A876" s="2">
        <v>43734</v>
      </c>
      <c r="B876" s="2" t="str">
        <f t="shared" si="26"/>
        <v>Sep</v>
      </c>
      <c r="C876" s="2" t="str">
        <f t="shared" si="27"/>
        <v>2019</v>
      </c>
      <c r="D876" s="3" t="s">
        <v>21</v>
      </c>
      <c r="E876" s="4" t="s">
        <v>11</v>
      </c>
      <c r="F876" s="4">
        <v>552</v>
      </c>
      <c r="G876" s="4" t="s">
        <v>1</v>
      </c>
      <c r="H876" s="5">
        <v>26.5</v>
      </c>
      <c r="I876" s="7">
        <v>14628</v>
      </c>
      <c r="L876"/>
      <c r="M876"/>
    </row>
    <row r="877" spans="1:13" x14ac:dyDescent="0.3">
      <c r="A877" s="2">
        <v>43735</v>
      </c>
      <c r="B877" s="2" t="str">
        <f t="shared" si="26"/>
        <v>Sep</v>
      </c>
      <c r="C877" s="2" t="str">
        <f t="shared" si="27"/>
        <v>2019</v>
      </c>
      <c r="D877" s="3" t="s">
        <v>21</v>
      </c>
      <c r="E877" s="4" t="s">
        <v>11</v>
      </c>
      <c r="F877" s="4">
        <v>898</v>
      </c>
      <c r="G877" s="4" t="s">
        <v>1</v>
      </c>
      <c r="H877" s="5">
        <v>26</v>
      </c>
      <c r="I877" s="7">
        <v>23348</v>
      </c>
      <c r="L877"/>
      <c r="M877"/>
    </row>
    <row r="878" spans="1:13" x14ac:dyDescent="0.3">
      <c r="A878" s="2">
        <v>43735</v>
      </c>
      <c r="B878" s="2" t="str">
        <f t="shared" si="26"/>
        <v>Sep</v>
      </c>
      <c r="C878" s="2" t="str">
        <f t="shared" si="27"/>
        <v>2019</v>
      </c>
      <c r="D878" s="3" t="s">
        <v>21</v>
      </c>
      <c r="E878" s="4" t="s">
        <v>11</v>
      </c>
      <c r="F878" s="4">
        <v>1148</v>
      </c>
      <c r="G878" s="4" t="s">
        <v>1</v>
      </c>
      <c r="H878" s="5">
        <v>26</v>
      </c>
      <c r="I878" s="7">
        <v>29848</v>
      </c>
      <c r="L878"/>
      <c r="M878"/>
    </row>
    <row r="879" spans="1:13" x14ac:dyDescent="0.3">
      <c r="A879" s="2">
        <v>43736</v>
      </c>
      <c r="B879" s="2" t="str">
        <f t="shared" si="26"/>
        <v>Sep</v>
      </c>
      <c r="C879" s="2" t="str">
        <f t="shared" si="27"/>
        <v>2019</v>
      </c>
      <c r="D879" s="3" t="s">
        <v>21</v>
      </c>
      <c r="E879" s="4" t="s">
        <v>11</v>
      </c>
      <c r="F879" s="4">
        <v>525</v>
      </c>
      <c r="G879" s="4" t="s">
        <v>1</v>
      </c>
      <c r="H879" s="5">
        <v>27.5</v>
      </c>
      <c r="I879" s="7">
        <v>14437.5</v>
      </c>
      <c r="L879"/>
      <c r="M879"/>
    </row>
    <row r="880" spans="1:13" x14ac:dyDescent="0.3">
      <c r="A880" s="2">
        <v>43738</v>
      </c>
      <c r="B880" s="2" t="str">
        <f t="shared" si="26"/>
        <v>Sep</v>
      </c>
      <c r="C880" s="2" t="str">
        <f t="shared" si="27"/>
        <v>2019</v>
      </c>
      <c r="D880" s="3" t="s">
        <v>21</v>
      </c>
      <c r="E880" s="4" t="s">
        <v>11</v>
      </c>
      <c r="F880" s="4">
        <v>682</v>
      </c>
      <c r="G880" s="4" t="s">
        <v>1</v>
      </c>
      <c r="H880" s="5">
        <v>21</v>
      </c>
      <c r="I880" s="7">
        <v>14322</v>
      </c>
      <c r="L880"/>
      <c r="M880"/>
    </row>
    <row r="881" spans="1:13" x14ac:dyDescent="0.3">
      <c r="A881" s="2">
        <v>43738</v>
      </c>
      <c r="B881" s="2" t="str">
        <f t="shared" si="26"/>
        <v>Sep</v>
      </c>
      <c r="C881" s="2" t="str">
        <f t="shared" si="27"/>
        <v>2019</v>
      </c>
      <c r="D881" s="3" t="s">
        <v>21</v>
      </c>
      <c r="E881" s="4" t="s">
        <v>11</v>
      </c>
      <c r="F881" s="4">
        <v>1208</v>
      </c>
      <c r="G881" s="4" t="s">
        <v>1</v>
      </c>
      <c r="H881" s="5">
        <v>26.25</v>
      </c>
      <c r="I881" s="7">
        <v>31710</v>
      </c>
      <c r="L881"/>
      <c r="M881"/>
    </row>
    <row r="882" spans="1:13" x14ac:dyDescent="0.3">
      <c r="A882" s="2">
        <v>43741</v>
      </c>
      <c r="B882" s="2" t="str">
        <f t="shared" si="26"/>
        <v>Oct</v>
      </c>
      <c r="C882" s="2" t="str">
        <f t="shared" si="27"/>
        <v>2019</v>
      </c>
      <c r="D882" s="3" t="s">
        <v>21</v>
      </c>
      <c r="E882" s="4" t="s">
        <v>11</v>
      </c>
      <c r="F882" s="4">
        <v>538</v>
      </c>
      <c r="G882" s="4" t="s">
        <v>1</v>
      </c>
      <c r="H882" s="5">
        <v>27.5</v>
      </c>
      <c r="I882" s="7">
        <v>14795</v>
      </c>
      <c r="L882"/>
      <c r="M882"/>
    </row>
    <row r="883" spans="1:13" x14ac:dyDescent="0.3">
      <c r="A883" s="2">
        <v>43741</v>
      </c>
      <c r="B883" s="2" t="str">
        <f t="shared" si="26"/>
        <v>Oct</v>
      </c>
      <c r="C883" s="2" t="str">
        <f t="shared" si="27"/>
        <v>2019</v>
      </c>
      <c r="D883" s="3" t="s">
        <v>21</v>
      </c>
      <c r="E883" s="4" t="s">
        <v>11</v>
      </c>
      <c r="F883" s="4">
        <v>482</v>
      </c>
      <c r="G883" s="4" t="s">
        <v>1</v>
      </c>
      <c r="H883" s="5">
        <v>27.5</v>
      </c>
      <c r="I883" s="7">
        <v>13255</v>
      </c>
      <c r="L883"/>
      <c r="M883"/>
    </row>
    <row r="884" spans="1:13" x14ac:dyDescent="0.3">
      <c r="A884" s="2">
        <v>43742</v>
      </c>
      <c r="B884" s="2" t="str">
        <f t="shared" si="26"/>
        <v>Oct</v>
      </c>
      <c r="C884" s="2" t="str">
        <f t="shared" si="27"/>
        <v>2019</v>
      </c>
      <c r="D884" s="3" t="s">
        <v>21</v>
      </c>
      <c r="E884" s="4" t="s">
        <v>11</v>
      </c>
      <c r="F884" s="4">
        <v>807</v>
      </c>
      <c r="G884" s="4" t="s">
        <v>1</v>
      </c>
      <c r="H884" s="5">
        <v>20.75</v>
      </c>
      <c r="I884" s="7">
        <v>16745.25</v>
      </c>
      <c r="L884"/>
      <c r="M884"/>
    </row>
    <row r="885" spans="1:13" x14ac:dyDescent="0.3">
      <c r="A885" s="2">
        <v>43742</v>
      </c>
      <c r="B885" s="2" t="str">
        <f t="shared" si="26"/>
        <v>Oct</v>
      </c>
      <c r="C885" s="2" t="str">
        <f t="shared" si="27"/>
        <v>2019</v>
      </c>
      <c r="D885" s="3" t="s">
        <v>21</v>
      </c>
      <c r="E885" s="4" t="s">
        <v>11</v>
      </c>
      <c r="F885" s="4">
        <v>1138</v>
      </c>
      <c r="G885" s="4" t="s">
        <v>1</v>
      </c>
      <c r="H885" s="5">
        <v>26</v>
      </c>
      <c r="I885" s="7">
        <v>29588</v>
      </c>
      <c r="L885"/>
      <c r="M885"/>
    </row>
    <row r="886" spans="1:13" x14ac:dyDescent="0.3">
      <c r="A886" s="2">
        <v>43742</v>
      </c>
      <c r="B886" s="2" t="str">
        <f t="shared" si="26"/>
        <v>Oct</v>
      </c>
      <c r="C886" s="2" t="str">
        <f t="shared" si="27"/>
        <v>2019</v>
      </c>
      <c r="D886" s="3" t="s">
        <v>21</v>
      </c>
      <c r="E886" s="4" t="s">
        <v>11</v>
      </c>
      <c r="F886" s="4">
        <v>888</v>
      </c>
      <c r="G886" s="4" t="s">
        <v>1</v>
      </c>
      <c r="H886" s="5">
        <v>20.75</v>
      </c>
      <c r="I886" s="7">
        <v>18426</v>
      </c>
      <c r="L886"/>
      <c r="M886"/>
    </row>
    <row r="887" spans="1:13" x14ac:dyDescent="0.3">
      <c r="A887" s="2">
        <v>43742</v>
      </c>
      <c r="B887" s="2" t="str">
        <f t="shared" si="26"/>
        <v>Oct</v>
      </c>
      <c r="C887" s="2" t="str">
        <f t="shared" si="27"/>
        <v>2019</v>
      </c>
      <c r="D887" s="3" t="s">
        <v>21</v>
      </c>
      <c r="E887" s="4" t="s">
        <v>11</v>
      </c>
      <c r="F887" s="4">
        <v>999</v>
      </c>
      <c r="G887" s="4" t="s">
        <v>1</v>
      </c>
      <c r="H887" s="5">
        <v>20.75</v>
      </c>
      <c r="I887" s="7">
        <v>20729.25</v>
      </c>
      <c r="L887"/>
      <c r="M887"/>
    </row>
    <row r="888" spans="1:13" x14ac:dyDescent="0.3">
      <c r="A888" s="2">
        <v>43742</v>
      </c>
      <c r="B888" s="2" t="str">
        <f t="shared" si="26"/>
        <v>Oct</v>
      </c>
      <c r="C888" s="2" t="str">
        <f t="shared" si="27"/>
        <v>2019</v>
      </c>
      <c r="D888" s="3" t="s">
        <v>21</v>
      </c>
      <c r="E888" s="4" t="s">
        <v>11</v>
      </c>
      <c r="F888" s="4">
        <v>2086</v>
      </c>
      <c r="G888" s="4" t="s">
        <v>1</v>
      </c>
      <c r="H888" s="5">
        <v>22</v>
      </c>
      <c r="I888" s="7">
        <v>45892</v>
      </c>
      <c r="L888"/>
      <c r="M888"/>
    </row>
    <row r="889" spans="1:13" x14ac:dyDescent="0.3">
      <c r="A889" s="2">
        <v>43742</v>
      </c>
      <c r="B889" s="2" t="str">
        <f t="shared" si="26"/>
        <v>Oct</v>
      </c>
      <c r="C889" s="2" t="str">
        <f t="shared" si="27"/>
        <v>2019</v>
      </c>
      <c r="D889" s="3" t="s">
        <v>21</v>
      </c>
      <c r="E889" s="4" t="s">
        <v>11</v>
      </c>
      <c r="F889" s="4">
        <v>887</v>
      </c>
      <c r="G889" s="4" t="s">
        <v>1</v>
      </c>
      <c r="H889" s="5">
        <v>22</v>
      </c>
      <c r="I889" s="7">
        <v>19514</v>
      </c>
      <c r="L889"/>
      <c r="M889"/>
    </row>
    <row r="890" spans="1:13" x14ac:dyDescent="0.3">
      <c r="A890" s="2">
        <v>43742</v>
      </c>
      <c r="B890" s="2" t="str">
        <f t="shared" si="26"/>
        <v>Oct</v>
      </c>
      <c r="C890" s="2" t="str">
        <f t="shared" si="27"/>
        <v>2019</v>
      </c>
      <c r="D890" s="3" t="s">
        <v>21</v>
      </c>
      <c r="E890" s="4" t="s">
        <v>11</v>
      </c>
      <c r="F890" s="4">
        <v>468</v>
      </c>
      <c r="G890" s="4" t="s">
        <v>1</v>
      </c>
      <c r="H890" s="5">
        <v>22</v>
      </c>
      <c r="I890" s="7">
        <v>10296</v>
      </c>
      <c r="L890"/>
      <c r="M890"/>
    </row>
    <row r="891" spans="1:13" x14ac:dyDescent="0.3">
      <c r="A891" s="2">
        <v>43742</v>
      </c>
      <c r="B891" s="2" t="str">
        <f t="shared" si="26"/>
        <v>Oct</v>
      </c>
      <c r="C891" s="2" t="str">
        <f t="shared" si="27"/>
        <v>2019</v>
      </c>
      <c r="D891" s="3" t="s">
        <v>21</v>
      </c>
      <c r="E891" s="4" t="s">
        <v>11</v>
      </c>
      <c r="F891" s="4">
        <v>482</v>
      </c>
      <c r="G891" s="4" t="s">
        <v>1</v>
      </c>
      <c r="H891" s="5">
        <v>22</v>
      </c>
      <c r="I891" s="7">
        <v>10604</v>
      </c>
      <c r="L891"/>
      <c r="M891"/>
    </row>
    <row r="892" spans="1:13" x14ac:dyDescent="0.3">
      <c r="A892" s="2">
        <v>43742</v>
      </c>
      <c r="B892" s="2" t="str">
        <f t="shared" si="26"/>
        <v>Oct</v>
      </c>
      <c r="C892" s="2" t="str">
        <f t="shared" si="27"/>
        <v>2019</v>
      </c>
      <c r="D892" s="3" t="s">
        <v>21</v>
      </c>
      <c r="E892" s="4" t="s">
        <v>11</v>
      </c>
      <c r="F892" s="4">
        <v>2071</v>
      </c>
      <c r="G892" s="4" t="s">
        <v>1</v>
      </c>
      <c r="H892" s="5">
        <v>22</v>
      </c>
      <c r="I892" s="7">
        <v>45562</v>
      </c>
      <c r="L892"/>
      <c r="M892"/>
    </row>
    <row r="893" spans="1:13" x14ac:dyDescent="0.3">
      <c r="A893" s="2">
        <v>43742</v>
      </c>
      <c r="B893" s="2" t="str">
        <f t="shared" si="26"/>
        <v>Oct</v>
      </c>
      <c r="C893" s="2" t="str">
        <f t="shared" si="27"/>
        <v>2019</v>
      </c>
      <c r="D893" s="3" t="s">
        <v>21</v>
      </c>
      <c r="E893" s="4" t="s">
        <v>11</v>
      </c>
      <c r="F893" s="4">
        <v>946</v>
      </c>
      <c r="G893" s="4" t="s">
        <v>1</v>
      </c>
      <c r="H893" s="5">
        <v>20.75</v>
      </c>
      <c r="I893" s="7">
        <v>19629.5</v>
      </c>
      <c r="L893"/>
      <c r="M893"/>
    </row>
    <row r="894" spans="1:13" x14ac:dyDescent="0.3">
      <c r="A894" s="2">
        <v>43742</v>
      </c>
      <c r="B894" s="2" t="str">
        <f t="shared" si="26"/>
        <v>Oct</v>
      </c>
      <c r="C894" s="2" t="str">
        <f t="shared" si="27"/>
        <v>2019</v>
      </c>
      <c r="D894" s="3" t="s">
        <v>21</v>
      </c>
      <c r="E894" s="4" t="s">
        <v>11</v>
      </c>
      <c r="F894" s="4">
        <v>910</v>
      </c>
      <c r="G894" s="4" t="s">
        <v>1</v>
      </c>
      <c r="H894" s="5">
        <v>22</v>
      </c>
      <c r="I894" s="7">
        <v>20020</v>
      </c>
      <c r="L894"/>
      <c r="M894"/>
    </row>
    <row r="895" spans="1:13" x14ac:dyDescent="0.3">
      <c r="A895" s="2">
        <v>43742</v>
      </c>
      <c r="B895" s="2" t="str">
        <f t="shared" si="26"/>
        <v>Oct</v>
      </c>
      <c r="C895" s="2" t="str">
        <f t="shared" si="27"/>
        <v>2019</v>
      </c>
      <c r="D895" s="3" t="s">
        <v>21</v>
      </c>
      <c r="E895" s="4" t="s">
        <v>11</v>
      </c>
      <c r="F895" s="4">
        <v>467</v>
      </c>
      <c r="G895" s="4" t="s">
        <v>1</v>
      </c>
      <c r="H895" s="5">
        <v>22</v>
      </c>
      <c r="I895" s="7">
        <v>10274</v>
      </c>
      <c r="L895"/>
      <c r="M895"/>
    </row>
    <row r="896" spans="1:13" x14ac:dyDescent="0.3">
      <c r="A896" s="2">
        <v>43742</v>
      </c>
      <c r="B896" s="2" t="str">
        <f t="shared" si="26"/>
        <v>Oct</v>
      </c>
      <c r="C896" s="2" t="str">
        <f t="shared" si="27"/>
        <v>2019</v>
      </c>
      <c r="D896" s="3" t="s">
        <v>21</v>
      </c>
      <c r="E896" s="4" t="s">
        <v>11</v>
      </c>
      <c r="F896" s="4">
        <v>498</v>
      </c>
      <c r="G896" s="4" t="s">
        <v>1</v>
      </c>
      <c r="H896" s="5">
        <v>22</v>
      </c>
      <c r="I896" s="7">
        <v>10956</v>
      </c>
      <c r="L896"/>
      <c r="M896"/>
    </row>
    <row r="897" spans="1:13" x14ac:dyDescent="0.3">
      <c r="A897" s="2">
        <v>43742</v>
      </c>
      <c r="B897" s="2" t="str">
        <f t="shared" si="26"/>
        <v>Oct</v>
      </c>
      <c r="C897" s="2" t="str">
        <f t="shared" si="27"/>
        <v>2019</v>
      </c>
      <c r="D897" s="3" t="s">
        <v>21</v>
      </c>
      <c r="E897" s="4" t="s">
        <v>11</v>
      </c>
      <c r="F897" s="4">
        <v>4113</v>
      </c>
      <c r="G897" s="4" t="s">
        <v>1</v>
      </c>
      <c r="H897" s="5">
        <v>22</v>
      </c>
      <c r="I897" s="7">
        <v>90486</v>
      </c>
      <c r="L897"/>
      <c r="M897"/>
    </row>
    <row r="898" spans="1:13" x14ac:dyDescent="0.3">
      <c r="A898" s="2">
        <v>43748</v>
      </c>
      <c r="B898" s="2" t="str">
        <f t="shared" ref="B898:B961" si="28">TEXT(A898,"mmm")</f>
        <v>Oct</v>
      </c>
      <c r="C898" s="2" t="str">
        <f t="shared" ref="C898:C961" si="29">TEXT(A898,"yyyy")</f>
        <v>2019</v>
      </c>
      <c r="D898" s="3" t="s">
        <v>21</v>
      </c>
      <c r="E898" s="4" t="s">
        <v>11</v>
      </c>
      <c r="F898" s="4">
        <v>5361</v>
      </c>
      <c r="G898" s="4" t="s">
        <v>1</v>
      </c>
      <c r="H898" s="5">
        <v>22</v>
      </c>
      <c r="I898" s="7">
        <v>117942</v>
      </c>
      <c r="L898"/>
      <c r="M898"/>
    </row>
    <row r="899" spans="1:13" x14ac:dyDescent="0.3">
      <c r="A899" s="2">
        <v>43752</v>
      </c>
      <c r="B899" s="2" t="str">
        <f t="shared" si="28"/>
        <v>Oct</v>
      </c>
      <c r="C899" s="2" t="str">
        <f t="shared" si="29"/>
        <v>2019</v>
      </c>
      <c r="D899" s="3" t="s">
        <v>21</v>
      </c>
      <c r="E899" s="4" t="s">
        <v>11</v>
      </c>
      <c r="F899" s="4">
        <v>1049</v>
      </c>
      <c r="G899" s="4" t="s">
        <v>1</v>
      </c>
      <c r="H899" s="5">
        <v>26</v>
      </c>
      <c r="I899" s="7">
        <v>27274</v>
      </c>
      <c r="L899"/>
      <c r="M899"/>
    </row>
    <row r="900" spans="1:13" x14ac:dyDescent="0.3">
      <c r="A900" s="2">
        <v>43752</v>
      </c>
      <c r="B900" s="2" t="str">
        <f t="shared" si="28"/>
        <v>Oct</v>
      </c>
      <c r="C900" s="2" t="str">
        <f t="shared" si="29"/>
        <v>2019</v>
      </c>
      <c r="D900" s="3" t="s">
        <v>21</v>
      </c>
      <c r="E900" s="4" t="s">
        <v>11</v>
      </c>
      <c r="F900" s="4">
        <v>1189</v>
      </c>
      <c r="G900" s="4" t="s">
        <v>1</v>
      </c>
      <c r="H900" s="5">
        <v>26</v>
      </c>
      <c r="I900" s="7">
        <v>30914</v>
      </c>
      <c r="L900"/>
      <c r="M900"/>
    </row>
    <row r="901" spans="1:13" x14ac:dyDescent="0.3">
      <c r="A901" s="2">
        <v>43752</v>
      </c>
      <c r="B901" s="2" t="str">
        <f t="shared" si="28"/>
        <v>Oct</v>
      </c>
      <c r="C901" s="2" t="str">
        <f t="shared" si="29"/>
        <v>2019</v>
      </c>
      <c r="D901" s="3" t="s">
        <v>21</v>
      </c>
      <c r="E901" s="4" t="s">
        <v>11</v>
      </c>
      <c r="F901" s="4">
        <v>1209</v>
      </c>
      <c r="G901" s="4" t="s">
        <v>1</v>
      </c>
      <c r="H901" s="5">
        <v>26</v>
      </c>
      <c r="I901" s="7">
        <v>31434</v>
      </c>
      <c r="L901"/>
      <c r="M901"/>
    </row>
    <row r="902" spans="1:13" x14ac:dyDescent="0.3">
      <c r="A902" s="2">
        <v>43754</v>
      </c>
      <c r="B902" s="2" t="str">
        <f t="shared" si="28"/>
        <v>Oct</v>
      </c>
      <c r="C902" s="2" t="str">
        <f t="shared" si="29"/>
        <v>2019</v>
      </c>
      <c r="D902" s="3" t="s">
        <v>21</v>
      </c>
      <c r="E902" s="4" t="s">
        <v>11</v>
      </c>
      <c r="F902" s="4">
        <v>984</v>
      </c>
      <c r="G902" s="4" t="s">
        <v>1</v>
      </c>
      <c r="H902" s="5">
        <v>26</v>
      </c>
      <c r="I902" s="7">
        <v>25584</v>
      </c>
      <c r="L902"/>
      <c r="M902"/>
    </row>
    <row r="903" spans="1:13" x14ac:dyDescent="0.3">
      <c r="A903" s="2">
        <v>43754</v>
      </c>
      <c r="B903" s="2" t="str">
        <f t="shared" si="28"/>
        <v>Oct</v>
      </c>
      <c r="C903" s="2" t="str">
        <f t="shared" si="29"/>
        <v>2019</v>
      </c>
      <c r="D903" s="3" t="s">
        <v>21</v>
      </c>
      <c r="E903" s="4" t="s">
        <v>11</v>
      </c>
      <c r="F903" s="4">
        <v>1131</v>
      </c>
      <c r="G903" s="4" t="s">
        <v>1</v>
      </c>
      <c r="H903" s="5">
        <v>20.75</v>
      </c>
      <c r="I903" s="7">
        <v>23468.25</v>
      </c>
      <c r="L903"/>
      <c r="M903"/>
    </row>
    <row r="904" spans="1:13" x14ac:dyDescent="0.3">
      <c r="A904" s="2">
        <v>43755</v>
      </c>
      <c r="B904" s="2" t="str">
        <f t="shared" si="28"/>
        <v>Oct</v>
      </c>
      <c r="C904" s="2" t="str">
        <f t="shared" si="29"/>
        <v>2019</v>
      </c>
      <c r="D904" s="3" t="s">
        <v>21</v>
      </c>
      <c r="E904" s="4" t="s">
        <v>11</v>
      </c>
      <c r="F904" s="4">
        <v>847</v>
      </c>
      <c r="G904" s="4" t="s">
        <v>1</v>
      </c>
      <c r="H904" s="5">
        <v>20.75</v>
      </c>
      <c r="I904" s="7">
        <v>17575.25</v>
      </c>
      <c r="L904"/>
      <c r="M904"/>
    </row>
    <row r="905" spans="1:13" x14ac:dyDescent="0.3">
      <c r="A905" s="2">
        <v>43755</v>
      </c>
      <c r="B905" s="2" t="str">
        <f t="shared" si="28"/>
        <v>Oct</v>
      </c>
      <c r="C905" s="2" t="str">
        <f t="shared" si="29"/>
        <v>2019</v>
      </c>
      <c r="D905" s="3" t="s">
        <v>21</v>
      </c>
      <c r="E905" s="4" t="s">
        <v>11</v>
      </c>
      <c r="F905" s="4">
        <v>1007</v>
      </c>
      <c r="G905" s="4" t="s">
        <v>1</v>
      </c>
      <c r="H905" s="5">
        <v>20.75</v>
      </c>
      <c r="I905" s="7">
        <v>20895.25</v>
      </c>
      <c r="L905"/>
      <c r="M905"/>
    </row>
    <row r="906" spans="1:13" x14ac:dyDescent="0.3">
      <c r="A906" s="2">
        <v>43755</v>
      </c>
      <c r="B906" s="2" t="str">
        <f t="shared" si="28"/>
        <v>Oct</v>
      </c>
      <c r="C906" s="2" t="str">
        <f t="shared" si="29"/>
        <v>2019</v>
      </c>
      <c r="D906" s="3" t="s">
        <v>21</v>
      </c>
      <c r="E906" s="4" t="s">
        <v>11</v>
      </c>
      <c r="F906" s="4">
        <v>1032</v>
      </c>
      <c r="G906" s="4" t="s">
        <v>1</v>
      </c>
      <c r="H906" s="5">
        <v>20.75</v>
      </c>
      <c r="I906" s="7">
        <v>21414</v>
      </c>
      <c r="L906"/>
      <c r="M906"/>
    </row>
    <row r="907" spans="1:13" x14ac:dyDescent="0.3">
      <c r="A907" s="2">
        <v>43755</v>
      </c>
      <c r="B907" s="2" t="str">
        <f t="shared" si="28"/>
        <v>Oct</v>
      </c>
      <c r="C907" s="2" t="str">
        <f t="shared" si="29"/>
        <v>2019</v>
      </c>
      <c r="D907" s="3" t="s">
        <v>21</v>
      </c>
      <c r="E907" s="4" t="s">
        <v>11</v>
      </c>
      <c r="F907" s="4">
        <v>2140</v>
      </c>
      <c r="G907" s="4" t="s">
        <v>1</v>
      </c>
      <c r="H907" s="5">
        <v>22</v>
      </c>
      <c r="I907" s="7">
        <v>47080</v>
      </c>
      <c r="L907"/>
      <c r="M907"/>
    </row>
    <row r="908" spans="1:13" x14ac:dyDescent="0.3">
      <c r="A908" s="2">
        <v>43755</v>
      </c>
      <c r="B908" s="2" t="str">
        <f t="shared" si="28"/>
        <v>Oct</v>
      </c>
      <c r="C908" s="2" t="str">
        <f t="shared" si="29"/>
        <v>2019</v>
      </c>
      <c r="D908" s="3" t="s">
        <v>21</v>
      </c>
      <c r="E908" s="4" t="s">
        <v>11</v>
      </c>
      <c r="F908" s="4">
        <v>3084</v>
      </c>
      <c r="G908" s="4" t="s">
        <v>1</v>
      </c>
      <c r="H908" s="5">
        <v>22</v>
      </c>
      <c r="I908" s="7">
        <v>67848</v>
      </c>
      <c r="L908"/>
      <c r="M908"/>
    </row>
    <row r="909" spans="1:13" x14ac:dyDescent="0.3">
      <c r="A909" s="2">
        <v>43755</v>
      </c>
      <c r="B909" s="2" t="str">
        <f t="shared" si="28"/>
        <v>Oct</v>
      </c>
      <c r="C909" s="2" t="str">
        <f t="shared" si="29"/>
        <v>2019</v>
      </c>
      <c r="D909" s="3" t="s">
        <v>21</v>
      </c>
      <c r="E909" s="4" t="s">
        <v>11</v>
      </c>
      <c r="F909" s="4">
        <v>2181</v>
      </c>
      <c r="G909" s="4" t="s">
        <v>1</v>
      </c>
      <c r="H909" s="5">
        <v>20.75</v>
      </c>
      <c r="I909" s="7">
        <v>45255.75</v>
      </c>
      <c r="L909"/>
      <c r="M909"/>
    </row>
    <row r="910" spans="1:13" x14ac:dyDescent="0.3">
      <c r="A910" s="2">
        <v>43759</v>
      </c>
      <c r="B910" s="2" t="str">
        <f t="shared" si="28"/>
        <v>Oct</v>
      </c>
      <c r="C910" s="2" t="str">
        <f t="shared" si="29"/>
        <v>2019</v>
      </c>
      <c r="D910" s="3" t="s">
        <v>21</v>
      </c>
      <c r="E910" s="4" t="s">
        <v>11</v>
      </c>
      <c r="F910" s="4">
        <v>963</v>
      </c>
      <c r="G910" s="4" t="s">
        <v>1</v>
      </c>
      <c r="H910" s="5">
        <v>20.25</v>
      </c>
      <c r="I910" s="7">
        <v>19500.75</v>
      </c>
      <c r="L910"/>
      <c r="M910"/>
    </row>
    <row r="911" spans="1:13" x14ac:dyDescent="0.3">
      <c r="A911" s="2">
        <v>43759</v>
      </c>
      <c r="B911" s="2" t="str">
        <f t="shared" si="28"/>
        <v>Oct</v>
      </c>
      <c r="C911" s="2" t="str">
        <f t="shared" si="29"/>
        <v>2019</v>
      </c>
      <c r="D911" s="3" t="s">
        <v>21</v>
      </c>
      <c r="E911" s="4" t="s">
        <v>11</v>
      </c>
      <c r="F911" s="4">
        <v>980</v>
      </c>
      <c r="G911" s="4" t="s">
        <v>1</v>
      </c>
      <c r="H911" s="5">
        <v>21.25</v>
      </c>
      <c r="I911" s="7">
        <v>20825</v>
      </c>
      <c r="L911"/>
      <c r="M911"/>
    </row>
    <row r="912" spans="1:13" x14ac:dyDescent="0.3">
      <c r="A912" s="2">
        <v>43760</v>
      </c>
      <c r="B912" s="2" t="str">
        <f t="shared" si="28"/>
        <v>Oct</v>
      </c>
      <c r="C912" s="2" t="str">
        <f t="shared" si="29"/>
        <v>2019</v>
      </c>
      <c r="D912" s="3" t="s">
        <v>21</v>
      </c>
      <c r="E912" s="4" t="s">
        <v>11</v>
      </c>
      <c r="F912" s="4">
        <v>1085</v>
      </c>
      <c r="G912" s="4" t="s">
        <v>1</v>
      </c>
      <c r="H912" s="5">
        <v>20.5</v>
      </c>
      <c r="I912" s="7">
        <v>22242.5</v>
      </c>
      <c r="L912"/>
      <c r="M912"/>
    </row>
    <row r="913" spans="1:13" x14ac:dyDescent="0.3">
      <c r="A913" s="2">
        <v>43760</v>
      </c>
      <c r="B913" s="2" t="str">
        <f t="shared" si="28"/>
        <v>Oct</v>
      </c>
      <c r="C913" s="2" t="str">
        <f t="shared" si="29"/>
        <v>2019</v>
      </c>
      <c r="D913" s="3" t="s">
        <v>21</v>
      </c>
      <c r="E913" s="4" t="s">
        <v>11</v>
      </c>
      <c r="F913" s="4">
        <v>384</v>
      </c>
      <c r="G913" s="4" t="s">
        <v>1</v>
      </c>
      <c r="H913" s="5">
        <v>27.5</v>
      </c>
      <c r="I913" s="7">
        <v>10560</v>
      </c>
      <c r="L913"/>
      <c r="M913"/>
    </row>
    <row r="914" spans="1:13" x14ac:dyDescent="0.3">
      <c r="A914" s="2">
        <v>43760</v>
      </c>
      <c r="B914" s="2" t="str">
        <f t="shared" si="28"/>
        <v>Oct</v>
      </c>
      <c r="C914" s="2" t="str">
        <f t="shared" si="29"/>
        <v>2019</v>
      </c>
      <c r="D914" s="3" t="s">
        <v>21</v>
      </c>
      <c r="E914" s="4" t="s">
        <v>11</v>
      </c>
      <c r="F914" s="4">
        <v>324</v>
      </c>
      <c r="G914" s="4" t="s">
        <v>1</v>
      </c>
      <c r="H914" s="5">
        <v>27.5</v>
      </c>
      <c r="I914" s="7">
        <v>8910</v>
      </c>
      <c r="L914"/>
      <c r="M914"/>
    </row>
    <row r="915" spans="1:13" x14ac:dyDescent="0.3">
      <c r="A915" s="2">
        <v>43761</v>
      </c>
      <c r="B915" s="2" t="str">
        <f t="shared" si="28"/>
        <v>Oct</v>
      </c>
      <c r="C915" s="2" t="str">
        <f t="shared" si="29"/>
        <v>2019</v>
      </c>
      <c r="D915" s="3" t="s">
        <v>21</v>
      </c>
      <c r="E915" s="4" t="s">
        <v>11</v>
      </c>
      <c r="F915" s="4">
        <v>453</v>
      </c>
      <c r="G915" s="4" t="s">
        <v>1</v>
      </c>
      <c r="H915" s="5">
        <v>27.5</v>
      </c>
      <c r="I915" s="7">
        <v>12457.5</v>
      </c>
      <c r="L915"/>
      <c r="M915"/>
    </row>
    <row r="916" spans="1:13" x14ac:dyDescent="0.3">
      <c r="A916" s="2">
        <v>43762</v>
      </c>
      <c r="B916" s="2" t="str">
        <f t="shared" si="28"/>
        <v>Oct</v>
      </c>
      <c r="C916" s="2" t="str">
        <f t="shared" si="29"/>
        <v>2019</v>
      </c>
      <c r="D916" s="3" t="s">
        <v>21</v>
      </c>
      <c r="E916" s="4" t="s">
        <v>11</v>
      </c>
      <c r="F916" s="4">
        <v>835</v>
      </c>
      <c r="G916" s="4" t="s">
        <v>1</v>
      </c>
      <c r="H916" s="5">
        <v>20.5</v>
      </c>
      <c r="I916" s="7">
        <v>17117.5</v>
      </c>
      <c r="L916"/>
      <c r="M916"/>
    </row>
    <row r="917" spans="1:13" x14ac:dyDescent="0.3">
      <c r="A917" s="2">
        <v>43764</v>
      </c>
      <c r="B917" s="2" t="str">
        <f t="shared" si="28"/>
        <v>Oct</v>
      </c>
      <c r="C917" s="2" t="str">
        <f t="shared" si="29"/>
        <v>2019</v>
      </c>
      <c r="D917" s="3" t="s">
        <v>21</v>
      </c>
      <c r="E917" s="4" t="s">
        <v>11</v>
      </c>
      <c r="F917" s="4">
        <v>865</v>
      </c>
      <c r="G917" s="4" t="s">
        <v>1</v>
      </c>
      <c r="H917" s="5">
        <v>28</v>
      </c>
      <c r="I917" s="7">
        <v>24220</v>
      </c>
      <c r="L917"/>
      <c r="M917"/>
    </row>
    <row r="918" spans="1:13" x14ac:dyDescent="0.3">
      <c r="A918" s="2">
        <v>43768</v>
      </c>
      <c r="B918" s="2" t="str">
        <f t="shared" si="28"/>
        <v>Oct</v>
      </c>
      <c r="C918" s="2" t="str">
        <f t="shared" si="29"/>
        <v>2019</v>
      </c>
      <c r="D918" s="3" t="s">
        <v>21</v>
      </c>
      <c r="E918" s="4" t="s">
        <v>11</v>
      </c>
      <c r="F918" s="4">
        <v>655</v>
      </c>
      <c r="G918" s="4" t="s">
        <v>1</v>
      </c>
      <c r="H918" s="5">
        <v>28</v>
      </c>
      <c r="I918" s="7">
        <v>18340</v>
      </c>
      <c r="L918"/>
      <c r="M918"/>
    </row>
    <row r="919" spans="1:13" x14ac:dyDescent="0.3">
      <c r="A919" s="2">
        <v>43768</v>
      </c>
      <c r="B919" s="2" t="str">
        <f t="shared" si="28"/>
        <v>Oct</v>
      </c>
      <c r="C919" s="2" t="str">
        <f t="shared" si="29"/>
        <v>2019</v>
      </c>
      <c r="D919" s="3" t="s">
        <v>21</v>
      </c>
      <c r="E919" s="4" t="s">
        <v>11</v>
      </c>
      <c r="F919" s="4">
        <v>3367</v>
      </c>
      <c r="G919" s="4" t="s">
        <v>1</v>
      </c>
      <c r="H919" s="5">
        <v>20.25</v>
      </c>
      <c r="I919" s="7">
        <v>68181.75</v>
      </c>
      <c r="L919"/>
      <c r="M919"/>
    </row>
    <row r="920" spans="1:13" x14ac:dyDescent="0.3">
      <c r="A920" s="2">
        <v>43768</v>
      </c>
      <c r="B920" s="2" t="str">
        <f t="shared" si="28"/>
        <v>Oct</v>
      </c>
      <c r="C920" s="2" t="str">
        <f t="shared" si="29"/>
        <v>2019</v>
      </c>
      <c r="D920" s="3" t="s">
        <v>21</v>
      </c>
      <c r="E920" s="4" t="s">
        <v>11</v>
      </c>
      <c r="F920" s="4">
        <v>843</v>
      </c>
      <c r="G920" s="4" t="s">
        <v>1</v>
      </c>
      <c r="H920" s="5">
        <v>20.25</v>
      </c>
      <c r="I920" s="7">
        <v>17070.75</v>
      </c>
      <c r="L920"/>
      <c r="M920"/>
    </row>
    <row r="921" spans="1:13" x14ac:dyDescent="0.3">
      <c r="A921" s="2">
        <v>43768</v>
      </c>
      <c r="B921" s="2" t="str">
        <f t="shared" si="28"/>
        <v>Oct</v>
      </c>
      <c r="C921" s="2" t="str">
        <f t="shared" si="29"/>
        <v>2019</v>
      </c>
      <c r="D921" s="3" t="s">
        <v>21</v>
      </c>
      <c r="E921" s="4" t="s">
        <v>11</v>
      </c>
      <c r="F921" s="4">
        <v>996</v>
      </c>
      <c r="G921" s="4" t="s">
        <v>1</v>
      </c>
      <c r="H921" s="5">
        <v>20.25</v>
      </c>
      <c r="I921" s="7">
        <v>20169</v>
      </c>
      <c r="L921"/>
      <c r="M921"/>
    </row>
    <row r="922" spans="1:13" x14ac:dyDescent="0.3">
      <c r="A922" s="2">
        <v>43768</v>
      </c>
      <c r="B922" s="2" t="str">
        <f t="shared" si="28"/>
        <v>Oct</v>
      </c>
      <c r="C922" s="2" t="str">
        <f t="shared" si="29"/>
        <v>2019</v>
      </c>
      <c r="D922" s="3" t="s">
        <v>21</v>
      </c>
      <c r="E922" s="4" t="s">
        <v>11</v>
      </c>
      <c r="F922" s="4">
        <v>3327</v>
      </c>
      <c r="G922" s="4" t="s">
        <v>1</v>
      </c>
      <c r="H922" s="5">
        <v>20.25</v>
      </c>
      <c r="I922" s="7">
        <v>67371.75</v>
      </c>
      <c r="L922"/>
      <c r="M922"/>
    </row>
    <row r="923" spans="1:13" x14ac:dyDescent="0.3">
      <c r="A923" s="2">
        <v>43769</v>
      </c>
      <c r="B923" s="2" t="str">
        <f t="shared" si="28"/>
        <v>Oct</v>
      </c>
      <c r="C923" s="2" t="str">
        <f t="shared" si="29"/>
        <v>2019</v>
      </c>
      <c r="D923" s="3" t="s">
        <v>21</v>
      </c>
      <c r="E923" s="4" t="s">
        <v>11</v>
      </c>
      <c r="F923" s="4">
        <v>3237</v>
      </c>
      <c r="G923" s="4" t="s">
        <v>1</v>
      </c>
      <c r="H923" s="5">
        <v>20.25</v>
      </c>
      <c r="I923" s="7">
        <v>65549.25</v>
      </c>
      <c r="L923"/>
      <c r="M923"/>
    </row>
    <row r="924" spans="1:13" x14ac:dyDescent="0.3">
      <c r="A924" s="2">
        <v>43769</v>
      </c>
      <c r="B924" s="2" t="str">
        <f t="shared" si="28"/>
        <v>Oct</v>
      </c>
      <c r="C924" s="2" t="str">
        <f t="shared" si="29"/>
        <v>2019</v>
      </c>
      <c r="D924" s="3" t="s">
        <v>21</v>
      </c>
      <c r="E924" s="4" t="s">
        <v>11</v>
      </c>
      <c r="F924" s="4">
        <v>592</v>
      </c>
      <c r="G924" s="4" t="s">
        <v>1</v>
      </c>
      <c r="H924" s="5">
        <v>27.5</v>
      </c>
      <c r="I924" s="7">
        <v>16280</v>
      </c>
      <c r="L924"/>
      <c r="M924"/>
    </row>
    <row r="925" spans="1:13" x14ac:dyDescent="0.3">
      <c r="A925" s="2">
        <v>43773</v>
      </c>
      <c r="B925" s="2" t="str">
        <f t="shared" si="28"/>
        <v>Nov</v>
      </c>
      <c r="C925" s="2" t="str">
        <f t="shared" si="29"/>
        <v>2019</v>
      </c>
      <c r="D925" s="3" t="s">
        <v>21</v>
      </c>
      <c r="E925" s="4" t="s">
        <v>11</v>
      </c>
      <c r="F925" s="4">
        <v>339</v>
      </c>
      <c r="G925" s="4" t="s">
        <v>1</v>
      </c>
      <c r="H925" s="5">
        <v>27</v>
      </c>
      <c r="I925" s="7">
        <v>9153</v>
      </c>
      <c r="L925"/>
      <c r="M925"/>
    </row>
    <row r="926" spans="1:13" x14ac:dyDescent="0.3">
      <c r="A926" s="2">
        <v>43773</v>
      </c>
      <c r="B926" s="2" t="str">
        <f t="shared" si="28"/>
        <v>Nov</v>
      </c>
      <c r="C926" s="2" t="str">
        <f t="shared" si="29"/>
        <v>2019</v>
      </c>
      <c r="D926" s="3" t="s">
        <v>21</v>
      </c>
      <c r="E926" s="4" t="s">
        <v>11</v>
      </c>
      <c r="F926" s="4">
        <v>451</v>
      </c>
      <c r="G926" s="4" t="s">
        <v>1</v>
      </c>
      <c r="H926" s="5">
        <v>27</v>
      </c>
      <c r="I926" s="7">
        <v>12177</v>
      </c>
      <c r="L926"/>
      <c r="M926"/>
    </row>
    <row r="927" spans="1:13" x14ac:dyDescent="0.3">
      <c r="A927" s="2">
        <v>43773</v>
      </c>
      <c r="B927" s="2" t="str">
        <f t="shared" si="28"/>
        <v>Nov</v>
      </c>
      <c r="C927" s="2" t="str">
        <f t="shared" si="29"/>
        <v>2019</v>
      </c>
      <c r="D927" s="3" t="s">
        <v>21</v>
      </c>
      <c r="E927" s="4" t="s">
        <v>11</v>
      </c>
      <c r="F927" s="4">
        <v>455</v>
      </c>
      <c r="G927" s="4" t="s">
        <v>1</v>
      </c>
      <c r="H927" s="5">
        <v>27</v>
      </c>
      <c r="I927" s="7">
        <v>12285</v>
      </c>
      <c r="L927"/>
      <c r="M927"/>
    </row>
    <row r="928" spans="1:13" x14ac:dyDescent="0.3">
      <c r="A928" s="2">
        <v>43773</v>
      </c>
      <c r="B928" s="2" t="str">
        <f t="shared" si="28"/>
        <v>Nov</v>
      </c>
      <c r="C928" s="2" t="str">
        <f t="shared" si="29"/>
        <v>2019</v>
      </c>
      <c r="D928" s="3" t="s">
        <v>21</v>
      </c>
      <c r="E928" s="4" t="s">
        <v>11</v>
      </c>
      <c r="F928" s="4">
        <v>401</v>
      </c>
      <c r="G928" s="4" t="s">
        <v>1</v>
      </c>
      <c r="H928" s="5">
        <v>27</v>
      </c>
      <c r="I928" s="7">
        <v>10827</v>
      </c>
      <c r="L928"/>
      <c r="M928"/>
    </row>
    <row r="929" spans="1:13" x14ac:dyDescent="0.3">
      <c r="A929" s="2">
        <v>43773</v>
      </c>
      <c r="B929" s="2" t="str">
        <f t="shared" si="28"/>
        <v>Nov</v>
      </c>
      <c r="C929" s="2" t="str">
        <f t="shared" si="29"/>
        <v>2019</v>
      </c>
      <c r="D929" s="3" t="s">
        <v>21</v>
      </c>
      <c r="E929" s="4" t="s">
        <v>11</v>
      </c>
      <c r="F929" s="4">
        <v>899</v>
      </c>
      <c r="G929" s="4" t="s">
        <v>1</v>
      </c>
      <c r="H929" s="5">
        <v>21.75</v>
      </c>
      <c r="I929" s="7">
        <v>19553.25</v>
      </c>
      <c r="L929"/>
      <c r="M929"/>
    </row>
    <row r="930" spans="1:13" x14ac:dyDescent="0.3">
      <c r="A930" s="2">
        <v>43774</v>
      </c>
      <c r="B930" s="2" t="str">
        <f t="shared" si="28"/>
        <v>Nov</v>
      </c>
      <c r="C930" s="2" t="str">
        <f t="shared" si="29"/>
        <v>2019</v>
      </c>
      <c r="D930" s="3" t="s">
        <v>21</v>
      </c>
      <c r="E930" s="4" t="s">
        <v>11</v>
      </c>
      <c r="F930" s="4">
        <v>878</v>
      </c>
      <c r="G930" s="4" t="s">
        <v>1</v>
      </c>
      <c r="H930" s="5">
        <v>20.5</v>
      </c>
      <c r="I930" s="7">
        <v>17999</v>
      </c>
      <c r="L930"/>
      <c r="M930"/>
    </row>
    <row r="931" spans="1:13" x14ac:dyDescent="0.3">
      <c r="A931" s="2">
        <v>43775</v>
      </c>
      <c r="B931" s="2" t="str">
        <f t="shared" si="28"/>
        <v>Nov</v>
      </c>
      <c r="C931" s="2" t="str">
        <f t="shared" si="29"/>
        <v>2019</v>
      </c>
      <c r="D931" s="3" t="s">
        <v>21</v>
      </c>
      <c r="E931" s="4" t="s">
        <v>11</v>
      </c>
      <c r="F931" s="4">
        <v>298</v>
      </c>
      <c r="G931" s="4" t="s">
        <v>1</v>
      </c>
      <c r="H931" s="5">
        <v>21.5</v>
      </c>
      <c r="I931" s="7">
        <v>6407</v>
      </c>
      <c r="L931"/>
      <c r="M931"/>
    </row>
    <row r="932" spans="1:13" x14ac:dyDescent="0.3">
      <c r="A932" s="2">
        <v>43775</v>
      </c>
      <c r="B932" s="2" t="str">
        <f t="shared" si="28"/>
        <v>Nov</v>
      </c>
      <c r="C932" s="2" t="str">
        <f t="shared" si="29"/>
        <v>2019</v>
      </c>
      <c r="D932" s="3" t="s">
        <v>21</v>
      </c>
      <c r="E932" s="4" t="s">
        <v>11</v>
      </c>
      <c r="F932" s="4">
        <v>322</v>
      </c>
      <c r="G932" s="4" t="s">
        <v>1</v>
      </c>
      <c r="H932" s="5">
        <v>20</v>
      </c>
      <c r="I932" s="7">
        <v>6440</v>
      </c>
      <c r="L932"/>
      <c r="M932"/>
    </row>
    <row r="933" spans="1:13" x14ac:dyDescent="0.3">
      <c r="A933" s="2">
        <v>43776</v>
      </c>
      <c r="B933" s="2" t="str">
        <f t="shared" si="28"/>
        <v>Nov</v>
      </c>
      <c r="C933" s="2" t="str">
        <f t="shared" si="29"/>
        <v>2019</v>
      </c>
      <c r="D933" s="3" t="s">
        <v>21</v>
      </c>
      <c r="E933" s="4" t="s">
        <v>11</v>
      </c>
      <c r="F933" s="4">
        <v>584</v>
      </c>
      <c r="G933" s="4" t="s">
        <v>1</v>
      </c>
      <c r="H933" s="5">
        <v>26</v>
      </c>
      <c r="I933" s="7">
        <v>15184</v>
      </c>
      <c r="L933"/>
      <c r="M933"/>
    </row>
    <row r="934" spans="1:13" x14ac:dyDescent="0.3">
      <c r="A934" s="2">
        <v>43776</v>
      </c>
      <c r="B934" s="2" t="str">
        <f t="shared" si="28"/>
        <v>Nov</v>
      </c>
      <c r="C934" s="2" t="str">
        <f t="shared" si="29"/>
        <v>2019</v>
      </c>
      <c r="D934" s="3" t="s">
        <v>21</v>
      </c>
      <c r="E934" s="4" t="s">
        <v>11</v>
      </c>
      <c r="F934" s="4">
        <v>594</v>
      </c>
      <c r="G934" s="4" t="s">
        <v>1</v>
      </c>
      <c r="H934" s="5">
        <v>26</v>
      </c>
      <c r="I934" s="7">
        <v>15444</v>
      </c>
      <c r="L934"/>
      <c r="M934"/>
    </row>
    <row r="935" spans="1:13" x14ac:dyDescent="0.3">
      <c r="A935" s="2">
        <v>43781</v>
      </c>
      <c r="B935" s="2" t="str">
        <f t="shared" si="28"/>
        <v>Nov</v>
      </c>
      <c r="C935" s="2" t="str">
        <f t="shared" si="29"/>
        <v>2019</v>
      </c>
      <c r="D935" s="3" t="s">
        <v>21</v>
      </c>
      <c r="E935" s="4" t="s">
        <v>11</v>
      </c>
      <c r="F935" s="4">
        <v>922</v>
      </c>
      <c r="G935" s="4" t="s">
        <v>1</v>
      </c>
      <c r="H935" s="5">
        <v>20.25</v>
      </c>
      <c r="I935" s="7">
        <v>18670.5</v>
      </c>
      <c r="L935"/>
      <c r="M935"/>
    </row>
    <row r="936" spans="1:13" x14ac:dyDescent="0.3">
      <c r="A936" s="2">
        <v>43782</v>
      </c>
      <c r="B936" s="2" t="str">
        <f t="shared" si="28"/>
        <v>Nov</v>
      </c>
      <c r="C936" s="2" t="str">
        <f t="shared" si="29"/>
        <v>2019</v>
      </c>
      <c r="D936" s="3" t="s">
        <v>21</v>
      </c>
      <c r="E936" s="4" t="s">
        <v>11</v>
      </c>
      <c r="F936" s="4">
        <v>978</v>
      </c>
      <c r="G936" s="4" t="s">
        <v>1</v>
      </c>
      <c r="H936" s="5">
        <v>21.5</v>
      </c>
      <c r="I936" s="7">
        <v>21027</v>
      </c>
      <c r="L936"/>
      <c r="M936"/>
    </row>
    <row r="937" spans="1:13" x14ac:dyDescent="0.3">
      <c r="A937" s="2">
        <v>43782</v>
      </c>
      <c r="B937" s="2" t="str">
        <f t="shared" si="28"/>
        <v>Nov</v>
      </c>
      <c r="C937" s="2" t="str">
        <f t="shared" si="29"/>
        <v>2019</v>
      </c>
      <c r="D937" s="3" t="s">
        <v>21</v>
      </c>
      <c r="E937" s="4" t="s">
        <v>11</v>
      </c>
      <c r="F937" s="4">
        <v>1084</v>
      </c>
      <c r="G937" s="4" t="s">
        <v>1</v>
      </c>
      <c r="H937" s="5">
        <v>21.5</v>
      </c>
      <c r="I937" s="7">
        <v>23306</v>
      </c>
      <c r="L937"/>
      <c r="M937"/>
    </row>
    <row r="938" spans="1:13" x14ac:dyDescent="0.3">
      <c r="A938" s="2">
        <v>43782</v>
      </c>
      <c r="B938" s="2" t="str">
        <f t="shared" si="28"/>
        <v>Nov</v>
      </c>
      <c r="C938" s="2" t="str">
        <f t="shared" si="29"/>
        <v>2019</v>
      </c>
      <c r="D938" s="3" t="s">
        <v>21</v>
      </c>
      <c r="E938" s="4" t="s">
        <v>11</v>
      </c>
      <c r="F938" s="4">
        <v>4134</v>
      </c>
      <c r="G938" s="4" t="s">
        <v>1</v>
      </c>
      <c r="H938" s="5">
        <v>21.5</v>
      </c>
      <c r="I938" s="7">
        <v>88881</v>
      </c>
      <c r="L938"/>
      <c r="M938"/>
    </row>
    <row r="939" spans="1:13" x14ac:dyDescent="0.3">
      <c r="A939" s="2">
        <v>43782</v>
      </c>
      <c r="B939" s="2" t="str">
        <f t="shared" si="28"/>
        <v>Nov</v>
      </c>
      <c r="C939" s="2" t="str">
        <f t="shared" si="29"/>
        <v>2019</v>
      </c>
      <c r="D939" s="3" t="s">
        <v>21</v>
      </c>
      <c r="E939" s="4" t="s">
        <v>11</v>
      </c>
      <c r="F939" s="4">
        <v>5550</v>
      </c>
      <c r="G939" s="4" t="s">
        <v>1</v>
      </c>
      <c r="H939" s="5">
        <v>21.5</v>
      </c>
      <c r="I939" s="7">
        <v>119325</v>
      </c>
      <c r="L939"/>
      <c r="M939"/>
    </row>
    <row r="940" spans="1:13" x14ac:dyDescent="0.3">
      <c r="A940" s="2">
        <v>43782</v>
      </c>
      <c r="B940" s="2" t="str">
        <f t="shared" si="28"/>
        <v>Nov</v>
      </c>
      <c r="C940" s="2" t="str">
        <f t="shared" si="29"/>
        <v>2019</v>
      </c>
      <c r="D940" s="3" t="s">
        <v>21</v>
      </c>
      <c r="E940" s="4" t="s">
        <v>11</v>
      </c>
      <c r="F940" s="4">
        <v>874</v>
      </c>
      <c r="G940" s="4" t="s">
        <v>1</v>
      </c>
      <c r="H940" s="5">
        <v>19.75</v>
      </c>
      <c r="I940" s="7">
        <v>17261.5</v>
      </c>
      <c r="L940"/>
      <c r="M940"/>
    </row>
    <row r="941" spans="1:13" x14ac:dyDescent="0.3">
      <c r="A941" s="2">
        <v>43785</v>
      </c>
      <c r="B941" s="2" t="str">
        <f t="shared" si="28"/>
        <v>Nov</v>
      </c>
      <c r="C941" s="2" t="str">
        <f t="shared" si="29"/>
        <v>2019</v>
      </c>
      <c r="D941" s="3" t="s">
        <v>21</v>
      </c>
      <c r="E941" s="4" t="s">
        <v>11</v>
      </c>
      <c r="F941" s="4">
        <v>922</v>
      </c>
      <c r="G941" s="4" t="s">
        <v>1</v>
      </c>
      <c r="H941" s="5">
        <v>20.25</v>
      </c>
      <c r="I941" s="7">
        <v>18670.5</v>
      </c>
      <c r="L941"/>
      <c r="M941"/>
    </row>
    <row r="942" spans="1:13" x14ac:dyDescent="0.3">
      <c r="A942" s="2">
        <v>43785</v>
      </c>
      <c r="B942" s="2" t="str">
        <f t="shared" si="28"/>
        <v>Nov</v>
      </c>
      <c r="C942" s="2" t="str">
        <f t="shared" si="29"/>
        <v>2019</v>
      </c>
      <c r="D942" s="3" t="s">
        <v>21</v>
      </c>
      <c r="E942" s="4" t="s">
        <v>11</v>
      </c>
      <c r="F942" s="4">
        <v>828</v>
      </c>
      <c r="G942" s="4" t="s">
        <v>1</v>
      </c>
      <c r="H942" s="5">
        <v>21.5</v>
      </c>
      <c r="I942" s="7">
        <v>17802</v>
      </c>
      <c r="L942"/>
      <c r="M942"/>
    </row>
    <row r="943" spans="1:13" x14ac:dyDescent="0.3">
      <c r="A943" s="2">
        <v>43791</v>
      </c>
      <c r="B943" s="2" t="str">
        <f t="shared" si="28"/>
        <v>Nov</v>
      </c>
      <c r="C943" s="2" t="str">
        <f t="shared" si="29"/>
        <v>2019</v>
      </c>
      <c r="D943" s="3" t="s">
        <v>21</v>
      </c>
      <c r="E943" s="4" t="s">
        <v>11</v>
      </c>
      <c r="F943" s="4">
        <v>660</v>
      </c>
      <c r="G943" s="4" t="s">
        <v>1</v>
      </c>
      <c r="H943" s="5">
        <v>27</v>
      </c>
      <c r="I943" s="7">
        <v>17820</v>
      </c>
      <c r="L943"/>
      <c r="M943"/>
    </row>
    <row r="944" spans="1:13" x14ac:dyDescent="0.3">
      <c r="A944" s="2">
        <v>43791</v>
      </c>
      <c r="B944" s="2" t="str">
        <f t="shared" si="28"/>
        <v>Nov</v>
      </c>
      <c r="C944" s="2" t="str">
        <f t="shared" si="29"/>
        <v>2019</v>
      </c>
      <c r="D944" s="3" t="s">
        <v>21</v>
      </c>
      <c r="E944" s="4" t="s">
        <v>11</v>
      </c>
      <c r="F944" s="4">
        <v>385</v>
      </c>
      <c r="G944" s="4" t="s">
        <v>1</v>
      </c>
      <c r="H944" s="5">
        <v>27</v>
      </c>
      <c r="I944" s="7">
        <v>10395</v>
      </c>
      <c r="L944"/>
      <c r="M944"/>
    </row>
    <row r="945" spans="1:13" x14ac:dyDescent="0.3">
      <c r="A945" s="2">
        <v>43791</v>
      </c>
      <c r="B945" s="2" t="str">
        <f t="shared" si="28"/>
        <v>Nov</v>
      </c>
      <c r="C945" s="2" t="str">
        <f t="shared" si="29"/>
        <v>2019</v>
      </c>
      <c r="D945" s="3" t="s">
        <v>21</v>
      </c>
      <c r="E945" s="4" t="s">
        <v>11</v>
      </c>
      <c r="F945" s="4">
        <v>689</v>
      </c>
      <c r="G945" s="4" t="s">
        <v>1</v>
      </c>
      <c r="H945" s="5">
        <v>19.75</v>
      </c>
      <c r="I945" s="7">
        <v>13607.75</v>
      </c>
      <c r="L945"/>
      <c r="M945"/>
    </row>
    <row r="946" spans="1:13" x14ac:dyDescent="0.3">
      <c r="A946" s="2">
        <v>43791</v>
      </c>
      <c r="B946" s="2" t="str">
        <f t="shared" si="28"/>
        <v>Nov</v>
      </c>
      <c r="C946" s="2" t="str">
        <f t="shared" si="29"/>
        <v>2019</v>
      </c>
      <c r="D946" s="3" t="s">
        <v>21</v>
      </c>
      <c r="E946" s="4" t="s">
        <v>11</v>
      </c>
      <c r="F946" s="4">
        <v>1795</v>
      </c>
      <c r="G946" s="4" t="s">
        <v>1</v>
      </c>
      <c r="H946" s="5">
        <v>26</v>
      </c>
      <c r="I946" s="7">
        <v>46670</v>
      </c>
      <c r="L946"/>
      <c r="M946"/>
    </row>
    <row r="947" spans="1:13" x14ac:dyDescent="0.3">
      <c r="A947" s="2">
        <v>43792</v>
      </c>
      <c r="B947" s="2" t="str">
        <f t="shared" si="28"/>
        <v>Nov</v>
      </c>
      <c r="C947" s="2" t="str">
        <f t="shared" si="29"/>
        <v>2019</v>
      </c>
      <c r="D947" s="3" t="s">
        <v>21</v>
      </c>
      <c r="E947" s="4" t="s">
        <v>11</v>
      </c>
      <c r="F947" s="4">
        <v>467</v>
      </c>
      <c r="G947" s="4" t="s">
        <v>1</v>
      </c>
      <c r="H947" s="5">
        <v>27</v>
      </c>
      <c r="I947" s="7">
        <v>12609</v>
      </c>
      <c r="L947"/>
      <c r="M947"/>
    </row>
    <row r="948" spans="1:13" x14ac:dyDescent="0.3">
      <c r="A948" s="2">
        <v>43792</v>
      </c>
      <c r="B948" s="2" t="str">
        <f t="shared" si="28"/>
        <v>Nov</v>
      </c>
      <c r="C948" s="2" t="str">
        <f t="shared" si="29"/>
        <v>2019</v>
      </c>
      <c r="D948" s="3" t="s">
        <v>21</v>
      </c>
      <c r="E948" s="4" t="s">
        <v>11</v>
      </c>
      <c r="F948" s="4">
        <v>365</v>
      </c>
      <c r="G948" s="4" t="s">
        <v>1</v>
      </c>
      <c r="H948" s="5">
        <v>27</v>
      </c>
      <c r="I948" s="7">
        <v>9855</v>
      </c>
      <c r="L948"/>
      <c r="M948"/>
    </row>
    <row r="949" spans="1:13" x14ac:dyDescent="0.3">
      <c r="A949" s="2">
        <v>43796</v>
      </c>
      <c r="B949" s="2" t="str">
        <f t="shared" si="28"/>
        <v>Nov</v>
      </c>
      <c r="C949" s="2" t="str">
        <f t="shared" si="29"/>
        <v>2019</v>
      </c>
      <c r="D949" s="3" t="s">
        <v>21</v>
      </c>
      <c r="E949" s="4" t="s">
        <v>11</v>
      </c>
      <c r="F949" s="4">
        <v>555</v>
      </c>
      <c r="G949" s="4" t="s">
        <v>1</v>
      </c>
      <c r="H949" s="5">
        <v>27.75</v>
      </c>
      <c r="I949" s="7">
        <v>15401.25</v>
      </c>
      <c r="L949"/>
      <c r="M949"/>
    </row>
    <row r="950" spans="1:13" x14ac:dyDescent="0.3">
      <c r="A950" s="2">
        <v>43797</v>
      </c>
      <c r="B950" s="2" t="str">
        <f t="shared" si="28"/>
        <v>Nov</v>
      </c>
      <c r="C950" s="2" t="str">
        <f t="shared" si="29"/>
        <v>2019</v>
      </c>
      <c r="D950" s="3" t="s">
        <v>21</v>
      </c>
      <c r="E950" s="4" t="s">
        <v>11</v>
      </c>
      <c r="F950" s="4">
        <v>1275</v>
      </c>
      <c r="G950" s="4" t="s">
        <v>1</v>
      </c>
      <c r="H950" s="5">
        <v>25.5</v>
      </c>
      <c r="I950" s="7">
        <v>32512.5</v>
      </c>
      <c r="L950"/>
      <c r="M950"/>
    </row>
    <row r="951" spans="1:13" x14ac:dyDescent="0.3">
      <c r="A951" s="2">
        <v>43798</v>
      </c>
      <c r="B951" s="2" t="str">
        <f t="shared" si="28"/>
        <v>Nov</v>
      </c>
      <c r="C951" s="2" t="str">
        <f t="shared" si="29"/>
        <v>2019</v>
      </c>
      <c r="D951" s="3" t="s">
        <v>21</v>
      </c>
      <c r="E951" s="4" t="s">
        <v>11</v>
      </c>
      <c r="F951" s="4">
        <v>593</v>
      </c>
      <c r="G951" s="4" t="s">
        <v>1</v>
      </c>
      <c r="H951" s="5">
        <v>25.5</v>
      </c>
      <c r="I951" s="7">
        <v>15121.5</v>
      </c>
      <c r="L951"/>
      <c r="M951"/>
    </row>
    <row r="952" spans="1:13" x14ac:dyDescent="0.3">
      <c r="A952" s="2">
        <v>43798</v>
      </c>
      <c r="B952" s="2" t="str">
        <f t="shared" si="28"/>
        <v>Nov</v>
      </c>
      <c r="C952" s="2" t="str">
        <f t="shared" si="29"/>
        <v>2019</v>
      </c>
      <c r="D952" s="3" t="s">
        <v>21</v>
      </c>
      <c r="E952" s="4" t="s">
        <v>11</v>
      </c>
      <c r="F952" s="4">
        <v>670</v>
      </c>
      <c r="G952" s="4" t="s">
        <v>1</v>
      </c>
      <c r="H952" s="5">
        <v>25.5</v>
      </c>
      <c r="I952" s="7">
        <v>17085</v>
      </c>
      <c r="L952"/>
      <c r="M952"/>
    </row>
    <row r="953" spans="1:13" x14ac:dyDescent="0.3">
      <c r="A953" s="2">
        <v>43798</v>
      </c>
      <c r="B953" s="2" t="str">
        <f t="shared" si="28"/>
        <v>Nov</v>
      </c>
      <c r="C953" s="2" t="str">
        <f t="shared" si="29"/>
        <v>2019</v>
      </c>
      <c r="D953" s="3" t="s">
        <v>21</v>
      </c>
      <c r="E953" s="4" t="s">
        <v>11</v>
      </c>
      <c r="F953" s="4">
        <v>588</v>
      </c>
      <c r="G953" s="4" t="s">
        <v>1</v>
      </c>
      <c r="H953" s="5">
        <v>25.5</v>
      </c>
      <c r="I953" s="7">
        <v>14994</v>
      </c>
      <c r="L953"/>
      <c r="M953"/>
    </row>
    <row r="954" spans="1:13" x14ac:dyDescent="0.3">
      <c r="A954" s="2">
        <v>43799</v>
      </c>
      <c r="B954" s="2" t="str">
        <f t="shared" si="28"/>
        <v>Nov</v>
      </c>
      <c r="C954" s="2" t="str">
        <f t="shared" si="29"/>
        <v>2019</v>
      </c>
      <c r="D954" s="3" t="s">
        <v>21</v>
      </c>
      <c r="E954" s="4" t="s">
        <v>11</v>
      </c>
      <c r="F954" s="4">
        <v>721</v>
      </c>
      <c r="G954" s="4" t="s">
        <v>1</v>
      </c>
      <c r="H954" s="5">
        <v>21.5</v>
      </c>
      <c r="I954" s="7">
        <v>15501.5</v>
      </c>
      <c r="L954"/>
      <c r="M954"/>
    </row>
    <row r="955" spans="1:13" x14ac:dyDescent="0.3">
      <c r="A955" s="2">
        <v>43802</v>
      </c>
      <c r="B955" s="2" t="str">
        <f t="shared" si="28"/>
        <v>Dec</v>
      </c>
      <c r="C955" s="2" t="str">
        <f t="shared" si="29"/>
        <v>2019</v>
      </c>
      <c r="D955" s="3" t="s">
        <v>21</v>
      </c>
      <c r="E955" s="4" t="s">
        <v>11</v>
      </c>
      <c r="F955" s="4">
        <v>529</v>
      </c>
      <c r="G955" s="4" t="s">
        <v>1</v>
      </c>
      <c r="H955" s="5">
        <v>21</v>
      </c>
      <c r="I955" s="7">
        <v>11109</v>
      </c>
      <c r="L955"/>
      <c r="M955"/>
    </row>
    <row r="956" spans="1:13" x14ac:dyDescent="0.3">
      <c r="A956" s="2">
        <v>43802</v>
      </c>
      <c r="B956" s="2" t="str">
        <f t="shared" si="28"/>
        <v>Dec</v>
      </c>
      <c r="C956" s="2" t="str">
        <f t="shared" si="29"/>
        <v>2019</v>
      </c>
      <c r="D956" s="3" t="s">
        <v>21</v>
      </c>
      <c r="E956" s="4" t="s">
        <v>11</v>
      </c>
      <c r="F956" s="4">
        <v>495</v>
      </c>
      <c r="G956" s="4" t="s">
        <v>1</v>
      </c>
      <c r="H956" s="5">
        <v>21</v>
      </c>
      <c r="I956" s="7">
        <v>10395</v>
      </c>
      <c r="L956"/>
      <c r="M956"/>
    </row>
    <row r="957" spans="1:13" x14ac:dyDescent="0.3">
      <c r="A957" s="2">
        <v>43804</v>
      </c>
      <c r="B957" s="2" t="str">
        <f t="shared" si="28"/>
        <v>Dec</v>
      </c>
      <c r="C957" s="2" t="str">
        <f t="shared" si="29"/>
        <v>2019</v>
      </c>
      <c r="D957" s="3" t="s">
        <v>21</v>
      </c>
      <c r="E957" s="4" t="s">
        <v>11</v>
      </c>
      <c r="F957" s="4">
        <v>783</v>
      </c>
      <c r="G957" s="4" t="s">
        <v>1</v>
      </c>
      <c r="H957" s="5">
        <v>20.5</v>
      </c>
      <c r="I957" s="7">
        <v>16051.5</v>
      </c>
      <c r="L957"/>
      <c r="M957"/>
    </row>
    <row r="958" spans="1:13" x14ac:dyDescent="0.3">
      <c r="A958" s="2">
        <v>43804</v>
      </c>
      <c r="B958" s="2" t="str">
        <f t="shared" si="28"/>
        <v>Dec</v>
      </c>
      <c r="C958" s="2" t="str">
        <f t="shared" si="29"/>
        <v>2019</v>
      </c>
      <c r="D958" s="3" t="s">
        <v>21</v>
      </c>
      <c r="E958" s="4" t="s">
        <v>11</v>
      </c>
      <c r="F958" s="4">
        <v>544</v>
      </c>
      <c r="G958" s="4" t="s">
        <v>1</v>
      </c>
      <c r="H958" s="5">
        <v>21.75</v>
      </c>
      <c r="I958" s="7">
        <v>11832</v>
      </c>
      <c r="L958"/>
      <c r="M958"/>
    </row>
    <row r="959" spans="1:13" x14ac:dyDescent="0.3">
      <c r="A959" s="2">
        <v>43805</v>
      </c>
      <c r="B959" s="2" t="str">
        <f t="shared" si="28"/>
        <v>Dec</v>
      </c>
      <c r="C959" s="2" t="str">
        <f t="shared" si="29"/>
        <v>2019</v>
      </c>
      <c r="D959" s="3" t="s">
        <v>21</v>
      </c>
      <c r="E959" s="4" t="s">
        <v>11</v>
      </c>
      <c r="F959" s="4">
        <v>495</v>
      </c>
      <c r="G959" s="4" t="s">
        <v>1</v>
      </c>
      <c r="H959" s="5">
        <v>21.75</v>
      </c>
      <c r="I959" s="7">
        <v>10766.25</v>
      </c>
      <c r="L959"/>
      <c r="M959"/>
    </row>
    <row r="960" spans="1:13" x14ac:dyDescent="0.3">
      <c r="A960" s="2">
        <v>43809</v>
      </c>
      <c r="B960" s="2" t="str">
        <f t="shared" si="28"/>
        <v>Dec</v>
      </c>
      <c r="C960" s="2" t="str">
        <f t="shared" si="29"/>
        <v>2019</v>
      </c>
      <c r="D960" s="3" t="s">
        <v>21</v>
      </c>
      <c r="E960" s="4" t="s">
        <v>11</v>
      </c>
      <c r="F960" s="4">
        <v>1059</v>
      </c>
      <c r="G960" s="4" t="s">
        <v>1</v>
      </c>
      <c r="H960" s="5">
        <v>21.5</v>
      </c>
      <c r="I960" s="7">
        <v>22768.5</v>
      </c>
      <c r="L960"/>
      <c r="M960"/>
    </row>
    <row r="961" spans="1:13" x14ac:dyDescent="0.3">
      <c r="A961" s="2">
        <v>43809</v>
      </c>
      <c r="B961" s="2" t="str">
        <f t="shared" si="28"/>
        <v>Dec</v>
      </c>
      <c r="C961" s="2" t="str">
        <f t="shared" si="29"/>
        <v>2019</v>
      </c>
      <c r="D961" s="3" t="s">
        <v>21</v>
      </c>
      <c r="E961" s="4" t="s">
        <v>11</v>
      </c>
      <c r="F961" s="4">
        <v>590</v>
      </c>
      <c r="G961" s="4" t="s">
        <v>1</v>
      </c>
      <c r="H961" s="5">
        <v>21.5</v>
      </c>
      <c r="I961" s="7">
        <v>12685</v>
      </c>
      <c r="L961"/>
      <c r="M961"/>
    </row>
    <row r="962" spans="1:13" x14ac:dyDescent="0.3">
      <c r="A962" s="2">
        <v>43809</v>
      </c>
      <c r="B962" s="2" t="str">
        <f t="shared" ref="B962:B1025" si="30">TEXT(A962,"mmm")</f>
        <v>Dec</v>
      </c>
      <c r="C962" s="2" t="str">
        <f t="shared" ref="C962:C1025" si="31">TEXT(A962,"yyyy")</f>
        <v>2019</v>
      </c>
      <c r="D962" s="3" t="s">
        <v>21</v>
      </c>
      <c r="E962" s="4" t="s">
        <v>11</v>
      </c>
      <c r="F962" s="4">
        <v>575</v>
      </c>
      <c r="G962" s="4" t="s">
        <v>1</v>
      </c>
      <c r="H962" s="5">
        <v>20.5</v>
      </c>
      <c r="I962" s="7">
        <v>11787.5</v>
      </c>
      <c r="L962"/>
      <c r="M962"/>
    </row>
    <row r="963" spans="1:13" x14ac:dyDescent="0.3">
      <c r="A963" s="2">
        <v>43811</v>
      </c>
      <c r="B963" s="2" t="str">
        <f t="shared" si="30"/>
        <v>Dec</v>
      </c>
      <c r="C963" s="2" t="str">
        <f t="shared" si="31"/>
        <v>2019</v>
      </c>
      <c r="D963" s="3" t="s">
        <v>21</v>
      </c>
      <c r="E963" s="4" t="s">
        <v>11</v>
      </c>
      <c r="F963" s="4">
        <v>602</v>
      </c>
      <c r="G963" s="4" t="s">
        <v>1</v>
      </c>
      <c r="H963" s="5">
        <v>27</v>
      </c>
      <c r="I963" s="7">
        <v>16254</v>
      </c>
      <c r="L963"/>
      <c r="M963"/>
    </row>
    <row r="964" spans="1:13" x14ac:dyDescent="0.3">
      <c r="A964" s="2">
        <v>43811</v>
      </c>
      <c r="B964" s="2" t="str">
        <f t="shared" si="30"/>
        <v>Dec</v>
      </c>
      <c r="C964" s="2" t="str">
        <f t="shared" si="31"/>
        <v>2019</v>
      </c>
      <c r="D964" s="3" t="s">
        <v>21</v>
      </c>
      <c r="E964" s="4" t="s">
        <v>11</v>
      </c>
      <c r="F964" s="4">
        <v>329</v>
      </c>
      <c r="G964" s="4" t="s">
        <v>1</v>
      </c>
      <c r="H964" s="5">
        <v>26.5</v>
      </c>
      <c r="I964" s="7">
        <v>8718.5</v>
      </c>
      <c r="L964"/>
      <c r="M964"/>
    </row>
    <row r="965" spans="1:13" x14ac:dyDescent="0.3">
      <c r="A965" s="2">
        <v>43811</v>
      </c>
      <c r="B965" s="2" t="str">
        <f t="shared" si="30"/>
        <v>Dec</v>
      </c>
      <c r="C965" s="2" t="str">
        <f t="shared" si="31"/>
        <v>2019</v>
      </c>
      <c r="D965" s="3" t="s">
        <v>21</v>
      </c>
      <c r="E965" s="4" t="s">
        <v>11</v>
      </c>
      <c r="F965" s="4">
        <v>409</v>
      </c>
      <c r="G965" s="4" t="s">
        <v>1</v>
      </c>
      <c r="H965" s="5">
        <v>26.5</v>
      </c>
      <c r="I965" s="7">
        <v>10838.5</v>
      </c>
      <c r="L965"/>
      <c r="M965"/>
    </row>
    <row r="966" spans="1:13" x14ac:dyDescent="0.3">
      <c r="A966" s="2">
        <v>43812</v>
      </c>
      <c r="B966" s="2" t="str">
        <f t="shared" si="30"/>
        <v>Dec</v>
      </c>
      <c r="C966" s="2" t="str">
        <f t="shared" si="31"/>
        <v>2019</v>
      </c>
      <c r="D966" s="3" t="s">
        <v>21</v>
      </c>
      <c r="E966" s="4" t="s">
        <v>11</v>
      </c>
      <c r="F966" s="4">
        <v>505</v>
      </c>
      <c r="G966" s="4" t="s">
        <v>1</v>
      </c>
      <c r="H966" s="5">
        <v>26.5</v>
      </c>
      <c r="I966" s="7">
        <v>13382.5</v>
      </c>
      <c r="L966"/>
      <c r="M966"/>
    </row>
    <row r="967" spans="1:13" x14ac:dyDescent="0.3">
      <c r="A967" s="2">
        <v>43812</v>
      </c>
      <c r="B967" s="2" t="str">
        <f t="shared" si="30"/>
        <v>Dec</v>
      </c>
      <c r="C967" s="2" t="str">
        <f t="shared" si="31"/>
        <v>2019</v>
      </c>
      <c r="D967" s="3" t="s">
        <v>21</v>
      </c>
      <c r="E967" s="4" t="s">
        <v>11</v>
      </c>
      <c r="F967" s="4">
        <v>319</v>
      </c>
      <c r="G967" s="4" t="s">
        <v>1</v>
      </c>
      <c r="H967" s="5">
        <v>28</v>
      </c>
      <c r="I967" s="7">
        <v>8932</v>
      </c>
      <c r="L967"/>
      <c r="M967"/>
    </row>
    <row r="968" spans="1:13" x14ac:dyDescent="0.3">
      <c r="A968" s="2">
        <v>43812</v>
      </c>
      <c r="B968" s="2" t="str">
        <f t="shared" si="30"/>
        <v>Dec</v>
      </c>
      <c r="C968" s="2" t="str">
        <f t="shared" si="31"/>
        <v>2019</v>
      </c>
      <c r="D968" s="3" t="s">
        <v>21</v>
      </c>
      <c r="E968" s="4" t="s">
        <v>11</v>
      </c>
      <c r="F968" s="4">
        <v>1127</v>
      </c>
      <c r="G968" s="4" t="s">
        <v>1</v>
      </c>
      <c r="H968" s="5">
        <v>21.5</v>
      </c>
      <c r="I968" s="7">
        <v>24230.5</v>
      </c>
      <c r="L968"/>
      <c r="M968"/>
    </row>
    <row r="969" spans="1:13" x14ac:dyDescent="0.3">
      <c r="A969" s="2">
        <v>43816</v>
      </c>
      <c r="B969" s="2" t="str">
        <f t="shared" si="30"/>
        <v>Dec</v>
      </c>
      <c r="C969" s="2" t="str">
        <f t="shared" si="31"/>
        <v>2019</v>
      </c>
      <c r="D969" s="3" t="s">
        <v>21</v>
      </c>
      <c r="E969" s="4" t="s">
        <v>11</v>
      </c>
      <c r="F969" s="4">
        <v>941</v>
      </c>
      <c r="G969" s="4" t="s">
        <v>1</v>
      </c>
      <c r="H969" s="5">
        <v>20.25</v>
      </c>
      <c r="I969" s="7">
        <v>19055.25</v>
      </c>
      <c r="L969"/>
      <c r="M969"/>
    </row>
    <row r="970" spans="1:13" x14ac:dyDescent="0.3">
      <c r="A970" s="2">
        <v>43816</v>
      </c>
      <c r="B970" s="2" t="str">
        <f t="shared" si="30"/>
        <v>Dec</v>
      </c>
      <c r="C970" s="2" t="str">
        <f t="shared" si="31"/>
        <v>2019</v>
      </c>
      <c r="D970" s="3" t="s">
        <v>21</v>
      </c>
      <c r="E970" s="4" t="s">
        <v>11</v>
      </c>
      <c r="F970" s="4">
        <v>483</v>
      </c>
      <c r="G970" s="4" t="s">
        <v>1</v>
      </c>
      <c r="H970" s="5">
        <v>26.5</v>
      </c>
      <c r="I970" s="7">
        <v>12799.5</v>
      </c>
      <c r="L970"/>
      <c r="M970"/>
    </row>
    <row r="971" spans="1:13" x14ac:dyDescent="0.3">
      <c r="A971" s="2">
        <v>43817</v>
      </c>
      <c r="B971" s="2" t="str">
        <f t="shared" si="30"/>
        <v>Dec</v>
      </c>
      <c r="C971" s="2" t="str">
        <f t="shared" si="31"/>
        <v>2019</v>
      </c>
      <c r="D971" s="3" t="s">
        <v>21</v>
      </c>
      <c r="E971" s="4" t="s">
        <v>11</v>
      </c>
      <c r="F971" s="4">
        <v>1017</v>
      </c>
      <c r="G971" s="4" t="s">
        <v>1</v>
      </c>
      <c r="H971" s="5">
        <v>20.5</v>
      </c>
      <c r="I971" s="7">
        <v>20848.5</v>
      </c>
      <c r="L971"/>
      <c r="M971"/>
    </row>
    <row r="972" spans="1:13" x14ac:dyDescent="0.3">
      <c r="A972" s="2">
        <v>43818</v>
      </c>
      <c r="B972" s="2" t="str">
        <f t="shared" si="30"/>
        <v>Dec</v>
      </c>
      <c r="C972" s="2" t="str">
        <f t="shared" si="31"/>
        <v>2019</v>
      </c>
      <c r="D972" s="3" t="s">
        <v>21</v>
      </c>
      <c r="E972" s="4" t="s">
        <v>11</v>
      </c>
      <c r="F972" s="4">
        <v>436</v>
      </c>
      <c r="G972" s="4" t="s">
        <v>1</v>
      </c>
      <c r="H972" s="5">
        <v>19.25</v>
      </c>
      <c r="I972" s="7">
        <v>8393</v>
      </c>
      <c r="L972"/>
      <c r="M972"/>
    </row>
    <row r="973" spans="1:13" x14ac:dyDescent="0.3">
      <c r="A973" s="2">
        <v>43819</v>
      </c>
      <c r="B973" s="2" t="str">
        <f t="shared" si="30"/>
        <v>Dec</v>
      </c>
      <c r="C973" s="2" t="str">
        <f t="shared" si="31"/>
        <v>2019</v>
      </c>
      <c r="D973" s="3" t="s">
        <v>21</v>
      </c>
      <c r="E973" s="4" t="s">
        <v>11</v>
      </c>
      <c r="F973" s="4">
        <v>537</v>
      </c>
      <c r="G973" s="4" t="s">
        <v>1</v>
      </c>
      <c r="H973" s="5">
        <v>19.25</v>
      </c>
      <c r="I973" s="7">
        <v>10337.25</v>
      </c>
      <c r="L973"/>
      <c r="M973"/>
    </row>
    <row r="974" spans="1:13" x14ac:dyDescent="0.3">
      <c r="A974" s="2">
        <v>43820</v>
      </c>
      <c r="B974" s="2" t="str">
        <f t="shared" si="30"/>
        <v>Dec</v>
      </c>
      <c r="C974" s="2" t="str">
        <f t="shared" si="31"/>
        <v>2019</v>
      </c>
      <c r="D974" s="3" t="s">
        <v>21</v>
      </c>
      <c r="E974" s="4" t="s">
        <v>11</v>
      </c>
      <c r="F974" s="4">
        <v>864</v>
      </c>
      <c r="G974" s="4" t="s">
        <v>1</v>
      </c>
      <c r="H974" s="5">
        <v>20.5</v>
      </c>
      <c r="I974" s="7">
        <v>17712</v>
      </c>
      <c r="L974"/>
      <c r="M974"/>
    </row>
    <row r="975" spans="1:13" x14ac:dyDescent="0.3">
      <c r="A975" s="2">
        <v>43822</v>
      </c>
      <c r="B975" s="2" t="str">
        <f t="shared" si="30"/>
        <v>Dec</v>
      </c>
      <c r="C975" s="2" t="str">
        <f t="shared" si="31"/>
        <v>2019</v>
      </c>
      <c r="D975" s="3" t="s">
        <v>21</v>
      </c>
      <c r="E975" s="4" t="s">
        <v>11</v>
      </c>
      <c r="F975" s="4">
        <v>1070</v>
      </c>
      <c r="G975" s="4" t="s">
        <v>1</v>
      </c>
      <c r="H975" s="5">
        <v>21</v>
      </c>
      <c r="I975" s="7">
        <v>22470</v>
      </c>
      <c r="L975"/>
      <c r="M975"/>
    </row>
    <row r="976" spans="1:13" x14ac:dyDescent="0.3">
      <c r="A976" s="2">
        <v>43823</v>
      </c>
      <c r="B976" s="2" t="str">
        <f t="shared" si="30"/>
        <v>Dec</v>
      </c>
      <c r="C976" s="2" t="str">
        <f t="shared" si="31"/>
        <v>2019</v>
      </c>
      <c r="D976" s="3" t="s">
        <v>21</v>
      </c>
      <c r="E976" s="4" t="s">
        <v>11</v>
      </c>
      <c r="F976" s="4">
        <v>1022</v>
      </c>
      <c r="G976" s="4" t="s">
        <v>1</v>
      </c>
      <c r="H976" s="5">
        <v>21</v>
      </c>
      <c r="I976" s="7">
        <v>21462</v>
      </c>
      <c r="L976"/>
      <c r="M976"/>
    </row>
    <row r="977" spans="1:13" x14ac:dyDescent="0.3">
      <c r="A977" s="2">
        <v>43825</v>
      </c>
      <c r="B977" s="2" t="str">
        <f t="shared" si="30"/>
        <v>Dec</v>
      </c>
      <c r="C977" s="2" t="str">
        <f t="shared" si="31"/>
        <v>2019</v>
      </c>
      <c r="D977" s="3" t="s">
        <v>21</v>
      </c>
      <c r="E977" s="4" t="s">
        <v>11</v>
      </c>
      <c r="F977" s="4">
        <v>1146</v>
      </c>
      <c r="G977" s="4" t="s">
        <v>1</v>
      </c>
      <c r="H977" s="5">
        <v>25</v>
      </c>
      <c r="I977" s="7">
        <v>28650</v>
      </c>
      <c r="L977"/>
      <c r="M977"/>
    </row>
    <row r="978" spans="1:13" x14ac:dyDescent="0.3">
      <c r="A978" s="2">
        <v>43825</v>
      </c>
      <c r="B978" s="2" t="str">
        <f t="shared" si="30"/>
        <v>Dec</v>
      </c>
      <c r="C978" s="2" t="str">
        <f t="shared" si="31"/>
        <v>2019</v>
      </c>
      <c r="D978" s="3" t="s">
        <v>21</v>
      </c>
      <c r="E978" s="4" t="s">
        <v>11</v>
      </c>
      <c r="F978" s="4">
        <v>931</v>
      </c>
      <c r="G978" s="4" t="s">
        <v>1</v>
      </c>
      <c r="H978" s="5">
        <v>20.25</v>
      </c>
      <c r="I978" s="7">
        <v>18852.75</v>
      </c>
      <c r="L978"/>
      <c r="M978"/>
    </row>
    <row r="979" spans="1:13" x14ac:dyDescent="0.3">
      <c r="A979" s="2">
        <v>43829</v>
      </c>
      <c r="B979" s="2" t="str">
        <f t="shared" si="30"/>
        <v>Dec</v>
      </c>
      <c r="C979" s="2" t="str">
        <f t="shared" si="31"/>
        <v>2019</v>
      </c>
      <c r="D979" s="3" t="s">
        <v>21</v>
      </c>
      <c r="E979" s="4" t="s">
        <v>11</v>
      </c>
      <c r="F979" s="4">
        <v>914</v>
      </c>
      <c r="G979" s="4" t="s">
        <v>1</v>
      </c>
      <c r="H979" s="5">
        <v>25</v>
      </c>
      <c r="I979" s="7">
        <v>22850</v>
      </c>
      <c r="L979"/>
      <c r="M979"/>
    </row>
    <row r="980" spans="1:13" x14ac:dyDescent="0.3">
      <c r="A980" s="2">
        <v>43834</v>
      </c>
      <c r="B980" s="2" t="str">
        <f t="shared" si="30"/>
        <v>Jan</v>
      </c>
      <c r="C980" s="2" t="str">
        <f t="shared" si="31"/>
        <v>2020</v>
      </c>
      <c r="D980" s="3" t="s">
        <v>21</v>
      </c>
      <c r="E980" s="4" t="s">
        <v>11</v>
      </c>
      <c r="F980" s="4">
        <v>913</v>
      </c>
      <c r="G980" s="4" t="s">
        <v>1</v>
      </c>
      <c r="H980" s="5">
        <v>20</v>
      </c>
      <c r="I980" s="7">
        <v>18260</v>
      </c>
      <c r="L980"/>
      <c r="M980"/>
    </row>
    <row r="981" spans="1:13" x14ac:dyDescent="0.3">
      <c r="A981" s="2">
        <v>43836</v>
      </c>
      <c r="B981" s="2" t="str">
        <f t="shared" si="30"/>
        <v>Jan</v>
      </c>
      <c r="C981" s="2" t="str">
        <f t="shared" si="31"/>
        <v>2020</v>
      </c>
      <c r="D981" s="3" t="s">
        <v>21</v>
      </c>
      <c r="E981" s="4" t="s">
        <v>11</v>
      </c>
      <c r="F981" s="4">
        <v>839</v>
      </c>
      <c r="G981" s="4" t="s">
        <v>1</v>
      </c>
      <c r="H981" s="5">
        <v>20</v>
      </c>
      <c r="I981" s="7">
        <v>16780</v>
      </c>
      <c r="L981"/>
      <c r="M981"/>
    </row>
    <row r="982" spans="1:13" x14ac:dyDescent="0.3">
      <c r="A982" s="2">
        <v>43836</v>
      </c>
      <c r="B982" s="2" t="str">
        <f t="shared" si="30"/>
        <v>Jan</v>
      </c>
      <c r="C982" s="2" t="str">
        <f t="shared" si="31"/>
        <v>2020</v>
      </c>
      <c r="D982" s="3" t="s">
        <v>21</v>
      </c>
      <c r="E982" s="4" t="s">
        <v>11</v>
      </c>
      <c r="F982" s="4">
        <v>1174</v>
      </c>
      <c r="G982" s="4" t="s">
        <v>1</v>
      </c>
      <c r="H982" s="5">
        <v>25</v>
      </c>
      <c r="I982" s="7">
        <v>29350</v>
      </c>
      <c r="L982"/>
      <c r="M982"/>
    </row>
    <row r="983" spans="1:13" x14ac:dyDescent="0.3">
      <c r="A983" s="2">
        <v>43836</v>
      </c>
      <c r="B983" s="2" t="str">
        <f t="shared" si="30"/>
        <v>Jan</v>
      </c>
      <c r="C983" s="2" t="str">
        <f t="shared" si="31"/>
        <v>2020</v>
      </c>
      <c r="D983" s="3" t="s">
        <v>21</v>
      </c>
      <c r="E983" s="4" t="s">
        <v>11</v>
      </c>
      <c r="F983" s="4">
        <v>2242</v>
      </c>
      <c r="G983" s="4" t="s">
        <v>1</v>
      </c>
      <c r="H983" s="5">
        <v>20</v>
      </c>
      <c r="I983" s="7">
        <v>44840</v>
      </c>
      <c r="L983"/>
      <c r="M983"/>
    </row>
    <row r="984" spans="1:13" x14ac:dyDescent="0.3">
      <c r="A984" s="2">
        <v>43836</v>
      </c>
      <c r="B984" s="2" t="str">
        <f t="shared" si="30"/>
        <v>Jan</v>
      </c>
      <c r="C984" s="2" t="str">
        <f t="shared" si="31"/>
        <v>2020</v>
      </c>
      <c r="D984" s="3" t="s">
        <v>21</v>
      </c>
      <c r="E984" s="4" t="s">
        <v>11</v>
      </c>
      <c r="F984" s="4">
        <v>1138</v>
      </c>
      <c r="G984" s="4" t="s">
        <v>1</v>
      </c>
      <c r="H984" s="5">
        <v>20</v>
      </c>
      <c r="I984" s="7">
        <v>22760</v>
      </c>
      <c r="L984"/>
      <c r="M984"/>
    </row>
    <row r="985" spans="1:13" x14ac:dyDescent="0.3">
      <c r="A985" s="2">
        <v>43843</v>
      </c>
      <c r="B985" s="2" t="str">
        <f t="shared" si="30"/>
        <v>Jan</v>
      </c>
      <c r="C985" s="2" t="str">
        <f t="shared" si="31"/>
        <v>2020</v>
      </c>
      <c r="D985" s="3" t="s">
        <v>21</v>
      </c>
      <c r="E985" s="4" t="s">
        <v>11</v>
      </c>
      <c r="F985" s="4">
        <v>501</v>
      </c>
      <c r="G985" s="4" t="s">
        <v>1</v>
      </c>
      <c r="H985" s="5">
        <v>20</v>
      </c>
      <c r="I985" s="7">
        <v>10020</v>
      </c>
      <c r="L985"/>
      <c r="M985"/>
    </row>
    <row r="986" spans="1:13" x14ac:dyDescent="0.3">
      <c r="A986" s="2">
        <v>43843</v>
      </c>
      <c r="B986" s="2" t="str">
        <f t="shared" si="30"/>
        <v>Jan</v>
      </c>
      <c r="C986" s="2" t="str">
        <f t="shared" si="31"/>
        <v>2020</v>
      </c>
      <c r="D986" s="3" t="s">
        <v>21</v>
      </c>
      <c r="E986" s="4" t="s">
        <v>11</v>
      </c>
      <c r="F986" s="4">
        <v>473</v>
      </c>
      <c r="G986" s="4" t="s">
        <v>1</v>
      </c>
      <c r="H986" s="5">
        <v>21.5</v>
      </c>
      <c r="I986" s="7">
        <v>10169.5</v>
      </c>
      <c r="L986"/>
      <c r="M986"/>
    </row>
    <row r="987" spans="1:13" x14ac:dyDescent="0.3">
      <c r="A987" s="2">
        <v>43844</v>
      </c>
      <c r="B987" s="2" t="str">
        <f t="shared" si="30"/>
        <v>Jan</v>
      </c>
      <c r="C987" s="2" t="str">
        <f t="shared" si="31"/>
        <v>2020</v>
      </c>
      <c r="D987" s="3" t="s">
        <v>21</v>
      </c>
      <c r="E987" s="4" t="s">
        <v>11</v>
      </c>
      <c r="F987" s="4">
        <v>475</v>
      </c>
      <c r="G987" s="4" t="s">
        <v>1</v>
      </c>
      <c r="H987" s="5">
        <v>20.25</v>
      </c>
      <c r="I987" s="7">
        <v>9618.75</v>
      </c>
      <c r="L987"/>
      <c r="M987"/>
    </row>
    <row r="988" spans="1:13" x14ac:dyDescent="0.3">
      <c r="A988" s="2">
        <v>43846</v>
      </c>
      <c r="B988" s="2" t="str">
        <f t="shared" si="30"/>
        <v>Jan</v>
      </c>
      <c r="C988" s="2" t="str">
        <f t="shared" si="31"/>
        <v>2020</v>
      </c>
      <c r="D988" s="3" t="s">
        <v>21</v>
      </c>
      <c r="E988" s="4" t="s">
        <v>11</v>
      </c>
      <c r="F988" s="4">
        <v>2043</v>
      </c>
      <c r="G988" s="4" t="s">
        <v>1</v>
      </c>
      <c r="H988" s="5">
        <v>22.75</v>
      </c>
      <c r="I988" s="7">
        <v>46478.25</v>
      </c>
      <c r="L988"/>
      <c r="M988"/>
    </row>
    <row r="989" spans="1:13" x14ac:dyDescent="0.3">
      <c r="A989" s="2">
        <v>43846</v>
      </c>
      <c r="B989" s="2" t="str">
        <f t="shared" si="30"/>
        <v>Jan</v>
      </c>
      <c r="C989" s="2" t="str">
        <f t="shared" si="31"/>
        <v>2020</v>
      </c>
      <c r="D989" s="3" t="s">
        <v>21</v>
      </c>
      <c r="E989" s="4" t="s">
        <v>11</v>
      </c>
      <c r="F989" s="4">
        <v>2208</v>
      </c>
      <c r="G989" s="4" t="s">
        <v>1</v>
      </c>
      <c r="H989" s="5">
        <v>22.75</v>
      </c>
      <c r="I989" s="7">
        <v>50232</v>
      </c>
      <c r="L989"/>
      <c r="M989"/>
    </row>
    <row r="990" spans="1:13" x14ac:dyDescent="0.3">
      <c r="A990" s="2">
        <v>43848</v>
      </c>
      <c r="B990" s="2" t="str">
        <f t="shared" si="30"/>
        <v>Jan</v>
      </c>
      <c r="C990" s="2" t="str">
        <f t="shared" si="31"/>
        <v>2020</v>
      </c>
      <c r="D990" s="3" t="s">
        <v>21</v>
      </c>
      <c r="E990" s="4" t="s">
        <v>11</v>
      </c>
      <c r="F990" s="4">
        <v>2316</v>
      </c>
      <c r="G990" s="4" t="s">
        <v>1</v>
      </c>
      <c r="H990" s="5">
        <v>20.25</v>
      </c>
      <c r="I990" s="7">
        <v>46899</v>
      </c>
      <c r="L990"/>
      <c r="M990"/>
    </row>
    <row r="991" spans="1:13" x14ac:dyDescent="0.3">
      <c r="A991" s="2">
        <v>43848</v>
      </c>
      <c r="B991" s="2" t="str">
        <f t="shared" si="30"/>
        <v>Jan</v>
      </c>
      <c r="C991" s="2" t="str">
        <f t="shared" si="31"/>
        <v>2020</v>
      </c>
      <c r="D991" s="3" t="s">
        <v>21</v>
      </c>
      <c r="E991" s="4" t="s">
        <v>11</v>
      </c>
      <c r="F991" s="4">
        <v>453</v>
      </c>
      <c r="G991" s="4" t="s">
        <v>1</v>
      </c>
      <c r="H991" s="5">
        <v>20.25</v>
      </c>
      <c r="I991" s="7">
        <v>9173.25</v>
      </c>
      <c r="L991"/>
      <c r="M991"/>
    </row>
    <row r="992" spans="1:13" x14ac:dyDescent="0.3">
      <c r="A992" s="2">
        <v>43848</v>
      </c>
      <c r="B992" s="2" t="str">
        <f t="shared" si="30"/>
        <v>Jan</v>
      </c>
      <c r="C992" s="2" t="str">
        <f t="shared" si="31"/>
        <v>2020</v>
      </c>
      <c r="D992" s="3" t="s">
        <v>21</v>
      </c>
      <c r="E992" s="4" t="s">
        <v>11</v>
      </c>
      <c r="F992" s="4">
        <v>521</v>
      </c>
      <c r="G992" s="4" t="s">
        <v>1</v>
      </c>
      <c r="H992" s="5">
        <v>20.25</v>
      </c>
      <c r="I992" s="7">
        <v>10550.25</v>
      </c>
      <c r="L992"/>
      <c r="M992"/>
    </row>
    <row r="993" spans="1:13" x14ac:dyDescent="0.3">
      <c r="A993" s="2">
        <v>43848</v>
      </c>
      <c r="B993" s="2" t="str">
        <f t="shared" si="30"/>
        <v>Jan</v>
      </c>
      <c r="C993" s="2" t="str">
        <f t="shared" si="31"/>
        <v>2020</v>
      </c>
      <c r="D993" s="3" t="s">
        <v>21</v>
      </c>
      <c r="E993" s="4" t="s">
        <v>11</v>
      </c>
      <c r="F993" s="4">
        <v>3228</v>
      </c>
      <c r="G993" s="4" t="s">
        <v>1</v>
      </c>
      <c r="H993" s="5">
        <v>20.25</v>
      </c>
      <c r="I993" s="7">
        <v>65367</v>
      </c>
      <c r="L993"/>
      <c r="M993"/>
    </row>
    <row r="994" spans="1:13" x14ac:dyDescent="0.3">
      <c r="A994" s="2">
        <v>43848</v>
      </c>
      <c r="B994" s="2" t="str">
        <f t="shared" si="30"/>
        <v>Jan</v>
      </c>
      <c r="C994" s="2" t="str">
        <f t="shared" si="31"/>
        <v>2020</v>
      </c>
      <c r="D994" s="3" t="s">
        <v>21</v>
      </c>
      <c r="E994" s="4" t="s">
        <v>11</v>
      </c>
      <c r="F994" s="4">
        <v>1103</v>
      </c>
      <c r="G994" s="4" t="s">
        <v>1</v>
      </c>
      <c r="H994" s="5">
        <v>21.5</v>
      </c>
      <c r="I994" s="7">
        <v>23714.5</v>
      </c>
      <c r="L994"/>
      <c r="M994"/>
    </row>
    <row r="995" spans="1:13" x14ac:dyDescent="0.3">
      <c r="A995" s="2">
        <v>43848</v>
      </c>
      <c r="B995" s="2" t="str">
        <f t="shared" si="30"/>
        <v>Jan</v>
      </c>
      <c r="C995" s="2" t="str">
        <f t="shared" si="31"/>
        <v>2020</v>
      </c>
      <c r="D995" s="3" t="s">
        <v>21</v>
      </c>
      <c r="E995" s="4" t="s">
        <v>11</v>
      </c>
      <c r="F995" s="4">
        <v>488</v>
      </c>
      <c r="G995" s="4" t="s">
        <v>1</v>
      </c>
      <c r="H995" s="5">
        <v>21.5</v>
      </c>
      <c r="I995" s="7">
        <v>10492</v>
      </c>
      <c r="L995"/>
      <c r="M995"/>
    </row>
    <row r="996" spans="1:13" x14ac:dyDescent="0.3">
      <c r="A996" s="2">
        <v>43848</v>
      </c>
      <c r="B996" s="2" t="str">
        <f t="shared" si="30"/>
        <v>Jan</v>
      </c>
      <c r="C996" s="2" t="str">
        <f t="shared" si="31"/>
        <v>2020</v>
      </c>
      <c r="D996" s="3" t="s">
        <v>21</v>
      </c>
      <c r="E996" s="4" t="s">
        <v>11</v>
      </c>
      <c r="F996" s="4">
        <v>1531</v>
      </c>
      <c r="G996" s="4" t="s">
        <v>1</v>
      </c>
      <c r="H996" s="5">
        <v>21.5</v>
      </c>
      <c r="I996" s="7">
        <v>32916.5</v>
      </c>
      <c r="L996"/>
      <c r="M996"/>
    </row>
    <row r="997" spans="1:13" x14ac:dyDescent="0.3">
      <c r="A997" s="2">
        <v>43850</v>
      </c>
      <c r="B997" s="2" t="str">
        <f t="shared" si="30"/>
        <v>Jan</v>
      </c>
      <c r="C997" s="2" t="str">
        <f t="shared" si="31"/>
        <v>2020</v>
      </c>
      <c r="D997" s="3" t="s">
        <v>21</v>
      </c>
      <c r="E997" s="4" t="s">
        <v>11</v>
      </c>
      <c r="F997" s="4">
        <v>2260</v>
      </c>
      <c r="G997" s="4" t="s">
        <v>1</v>
      </c>
      <c r="H997" s="5">
        <v>20.25</v>
      </c>
      <c r="I997" s="7">
        <v>45765</v>
      </c>
      <c r="L997"/>
      <c r="M997"/>
    </row>
    <row r="998" spans="1:13" x14ac:dyDescent="0.3">
      <c r="A998" s="2">
        <v>43850</v>
      </c>
      <c r="B998" s="2" t="str">
        <f t="shared" si="30"/>
        <v>Jan</v>
      </c>
      <c r="C998" s="2" t="str">
        <f t="shared" si="31"/>
        <v>2020</v>
      </c>
      <c r="D998" s="3" t="s">
        <v>21</v>
      </c>
      <c r="E998" s="4" t="s">
        <v>11</v>
      </c>
      <c r="F998" s="4">
        <v>370</v>
      </c>
      <c r="G998" s="4" t="s">
        <v>1</v>
      </c>
      <c r="H998" s="5">
        <v>21.5</v>
      </c>
      <c r="I998" s="7">
        <v>7955</v>
      </c>
      <c r="L998"/>
      <c r="M998"/>
    </row>
    <row r="999" spans="1:13" x14ac:dyDescent="0.3">
      <c r="A999" s="2">
        <v>43850</v>
      </c>
      <c r="B999" s="2" t="str">
        <f t="shared" si="30"/>
        <v>Jan</v>
      </c>
      <c r="C999" s="2" t="str">
        <f t="shared" si="31"/>
        <v>2020</v>
      </c>
      <c r="D999" s="3" t="s">
        <v>21</v>
      </c>
      <c r="E999" s="4" t="s">
        <v>11</v>
      </c>
      <c r="F999" s="4">
        <v>315</v>
      </c>
      <c r="G999" s="4" t="s">
        <v>1</v>
      </c>
      <c r="H999" s="5">
        <v>21.5</v>
      </c>
      <c r="I999" s="7">
        <v>6772.5</v>
      </c>
      <c r="L999"/>
      <c r="M999"/>
    </row>
    <row r="1000" spans="1:13" x14ac:dyDescent="0.3">
      <c r="A1000" s="2">
        <v>43851</v>
      </c>
      <c r="B1000" s="2" t="str">
        <f t="shared" si="30"/>
        <v>Jan</v>
      </c>
      <c r="C1000" s="2" t="str">
        <f t="shared" si="31"/>
        <v>2020</v>
      </c>
      <c r="D1000" s="3" t="s">
        <v>21</v>
      </c>
      <c r="E1000" s="4" t="s">
        <v>11</v>
      </c>
      <c r="F1000" s="4">
        <v>327</v>
      </c>
      <c r="G1000" s="4" t="s">
        <v>1</v>
      </c>
      <c r="H1000" s="5">
        <v>27</v>
      </c>
      <c r="I1000" s="7">
        <v>8829</v>
      </c>
      <c r="L1000"/>
      <c r="M1000"/>
    </row>
    <row r="1001" spans="1:13" x14ac:dyDescent="0.3">
      <c r="A1001" s="2">
        <v>43851</v>
      </c>
      <c r="B1001" s="2" t="str">
        <f t="shared" si="30"/>
        <v>Jan</v>
      </c>
      <c r="C1001" s="2" t="str">
        <f t="shared" si="31"/>
        <v>2020</v>
      </c>
      <c r="D1001" s="3" t="s">
        <v>21</v>
      </c>
      <c r="E1001" s="4" t="s">
        <v>11</v>
      </c>
      <c r="F1001" s="4">
        <v>399</v>
      </c>
      <c r="G1001" s="4" t="s">
        <v>1</v>
      </c>
      <c r="H1001" s="5">
        <v>27</v>
      </c>
      <c r="I1001" s="7">
        <v>10773</v>
      </c>
      <c r="L1001"/>
      <c r="M1001"/>
    </row>
    <row r="1002" spans="1:13" x14ac:dyDescent="0.3">
      <c r="A1002" s="2">
        <v>43851</v>
      </c>
      <c r="B1002" s="2" t="str">
        <f t="shared" si="30"/>
        <v>Jan</v>
      </c>
      <c r="C1002" s="2" t="str">
        <f t="shared" si="31"/>
        <v>2020</v>
      </c>
      <c r="D1002" s="3" t="s">
        <v>21</v>
      </c>
      <c r="E1002" s="4" t="s">
        <v>11</v>
      </c>
      <c r="F1002" s="4">
        <v>897</v>
      </c>
      <c r="G1002" s="4" t="s">
        <v>1</v>
      </c>
      <c r="H1002" s="5">
        <v>27</v>
      </c>
      <c r="I1002" s="7">
        <v>24219</v>
      </c>
      <c r="L1002"/>
      <c r="M1002"/>
    </row>
    <row r="1003" spans="1:13" x14ac:dyDescent="0.3">
      <c r="A1003" s="2">
        <v>43852</v>
      </c>
      <c r="B1003" s="2" t="str">
        <f t="shared" si="30"/>
        <v>Jan</v>
      </c>
      <c r="C1003" s="2" t="str">
        <f t="shared" si="31"/>
        <v>2020</v>
      </c>
      <c r="D1003" s="3" t="s">
        <v>21</v>
      </c>
      <c r="E1003" s="4" t="s">
        <v>11</v>
      </c>
      <c r="F1003" s="4">
        <v>510</v>
      </c>
      <c r="G1003" s="4" t="s">
        <v>1</v>
      </c>
      <c r="H1003" s="5">
        <v>25.5</v>
      </c>
      <c r="I1003" s="7">
        <v>13005</v>
      </c>
      <c r="L1003"/>
      <c r="M1003"/>
    </row>
    <row r="1004" spans="1:13" x14ac:dyDescent="0.3">
      <c r="A1004" s="2">
        <v>43855</v>
      </c>
      <c r="B1004" s="2" t="str">
        <f t="shared" si="30"/>
        <v>Jan</v>
      </c>
      <c r="C1004" s="2" t="str">
        <f t="shared" si="31"/>
        <v>2020</v>
      </c>
      <c r="D1004" s="3" t="s">
        <v>21</v>
      </c>
      <c r="E1004" s="4" t="s">
        <v>11</v>
      </c>
      <c r="F1004" s="4">
        <v>1555</v>
      </c>
      <c r="G1004" s="4" t="s">
        <v>1</v>
      </c>
      <c r="H1004" s="5">
        <v>23.5</v>
      </c>
      <c r="I1004" s="7">
        <v>36542.5</v>
      </c>
      <c r="L1004"/>
      <c r="M1004"/>
    </row>
    <row r="1005" spans="1:13" x14ac:dyDescent="0.3">
      <c r="A1005" s="2">
        <v>43855</v>
      </c>
      <c r="B1005" s="2" t="str">
        <f t="shared" si="30"/>
        <v>Jan</v>
      </c>
      <c r="C1005" s="2" t="str">
        <f t="shared" si="31"/>
        <v>2020</v>
      </c>
      <c r="D1005" s="3" t="s">
        <v>21</v>
      </c>
      <c r="E1005" s="4" t="s">
        <v>11</v>
      </c>
      <c r="F1005" s="4">
        <v>908</v>
      </c>
      <c r="G1005" s="4" t="s">
        <v>1</v>
      </c>
      <c r="H1005" s="5">
        <v>22.5</v>
      </c>
      <c r="I1005" s="7">
        <v>20430</v>
      </c>
      <c r="L1005"/>
      <c r="M1005"/>
    </row>
    <row r="1006" spans="1:13" x14ac:dyDescent="0.3">
      <c r="A1006" s="2">
        <v>43857</v>
      </c>
      <c r="B1006" s="2" t="str">
        <f t="shared" si="30"/>
        <v>Jan</v>
      </c>
      <c r="C1006" s="2" t="str">
        <f t="shared" si="31"/>
        <v>2020</v>
      </c>
      <c r="D1006" s="3" t="s">
        <v>21</v>
      </c>
      <c r="E1006" s="4" t="s">
        <v>11</v>
      </c>
      <c r="F1006" s="4">
        <v>2293</v>
      </c>
      <c r="G1006" s="4" t="s">
        <v>1</v>
      </c>
      <c r="H1006" s="5">
        <v>24</v>
      </c>
      <c r="I1006" s="7">
        <v>55032</v>
      </c>
      <c r="L1006"/>
      <c r="M1006"/>
    </row>
    <row r="1007" spans="1:13" x14ac:dyDescent="0.3">
      <c r="A1007" s="2">
        <v>43857</v>
      </c>
      <c r="B1007" s="2" t="str">
        <f t="shared" si="30"/>
        <v>Jan</v>
      </c>
      <c r="C1007" s="2" t="str">
        <f t="shared" si="31"/>
        <v>2020</v>
      </c>
      <c r="D1007" s="3" t="s">
        <v>21</v>
      </c>
      <c r="E1007" s="4" t="s">
        <v>11</v>
      </c>
      <c r="F1007" s="4">
        <v>1176</v>
      </c>
      <c r="G1007" s="4" t="s">
        <v>1</v>
      </c>
      <c r="H1007" s="5">
        <v>25.5</v>
      </c>
      <c r="I1007" s="7">
        <v>29988</v>
      </c>
      <c r="L1007"/>
      <c r="M1007"/>
    </row>
    <row r="1008" spans="1:13" x14ac:dyDescent="0.3">
      <c r="A1008" s="2">
        <v>43857</v>
      </c>
      <c r="B1008" s="2" t="str">
        <f t="shared" si="30"/>
        <v>Jan</v>
      </c>
      <c r="C1008" s="2" t="str">
        <f t="shared" si="31"/>
        <v>2020</v>
      </c>
      <c r="D1008" s="3" t="s">
        <v>21</v>
      </c>
      <c r="E1008" s="4" t="s">
        <v>11</v>
      </c>
      <c r="F1008" s="4">
        <v>2027</v>
      </c>
      <c r="G1008" s="4" t="s">
        <v>1</v>
      </c>
      <c r="H1008" s="5">
        <v>24</v>
      </c>
      <c r="I1008" s="7">
        <v>48648</v>
      </c>
      <c r="L1008"/>
      <c r="M1008"/>
    </row>
    <row r="1009" spans="1:13" x14ac:dyDescent="0.3">
      <c r="A1009" s="2">
        <v>43857</v>
      </c>
      <c r="B1009" s="2" t="str">
        <f t="shared" si="30"/>
        <v>Jan</v>
      </c>
      <c r="C1009" s="2" t="str">
        <f t="shared" si="31"/>
        <v>2020</v>
      </c>
      <c r="D1009" s="3" t="s">
        <v>21</v>
      </c>
      <c r="E1009" s="4" t="s">
        <v>11</v>
      </c>
      <c r="F1009" s="4">
        <v>1165</v>
      </c>
      <c r="G1009" s="4" t="s">
        <v>1</v>
      </c>
      <c r="H1009" s="5">
        <v>26.25</v>
      </c>
      <c r="I1009" s="7">
        <v>30581.25</v>
      </c>
      <c r="L1009"/>
      <c r="M1009"/>
    </row>
    <row r="1010" spans="1:13" x14ac:dyDescent="0.3">
      <c r="A1010" s="2">
        <v>43857</v>
      </c>
      <c r="B1010" s="2" t="str">
        <f t="shared" si="30"/>
        <v>Jan</v>
      </c>
      <c r="C1010" s="2" t="str">
        <f t="shared" si="31"/>
        <v>2020</v>
      </c>
      <c r="D1010" s="3" t="s">
        <v>21</v>
      </c>
      <c r="E1010" s="4" t="s">
        <v>11</v>
      </c>
      <c r="F1010" s="4">
        <v>2276</v>
      </c>
      <c r="G1010" s="4" t="s">
        <v>1</v>
      </c>
      <c r="H1010" s="5">
        <v>26.25</v>
      </c>
      <c r="I1010" s="7">
        <v>59745</v>
      </c>
      <c r="L1010"/>
      <c r="M1010"/>
    </row>
    <row r="1011" spans="1:13" x14ac:dyDescent="0.3">
      <c r="A1011" s="2">
        <v>43858</v>
      </c>
      <c r="B1011" s="2" t="str">
        <f t="shared" si="30"/>
        <v>Jan</v>
      </c>
      <c r="C1011" s="2" t="str">
        <f t="shared" si="31"/>
        <v>2020</v>
      </c>
      <c r="D1011" s="3" t="s">
        <v>21</v>
      </c>
      <c r="E1011" s="4" t="s">
        <v>11</v>
      </c>
      <c r="F1011" s="4">
        <v>538</v>
      </c>
      <c r="G1011" s="4" t="s">
        <v>1</v>
      </c>
      <c r="H1011" s="5">
        <v>22.5</v>
      </c>
      <c r="I1011" s="7">
        <v>12105</v>
      </c>
      <c r="L1011"/>
      <c r="M1011"/>
    </row>
    <row r="1012" spans="1:13" x14ac:dyDescent="0.3">
      <c r="A1012" s="2">
        <v>43858</v>
      </c>
      <c r="B1012" s="2" t="str">
        <f t="shared" si="30"/>
        <v>Jan</v>
      </c>
      <c r="C1012" s="2" t="str">
        <f t="shared" si="31"/>
        <v>2020</v>
      </c>
      <c r="D1012" s="3" t="s">
        <v>21</v>
      </c>
      <c r="E1012" s="4" t="s">
        <v>11</v>
      </c>
      <c r="F1012" s="4">
        <v>600</v>
      </c>
      <c r="G1012" s="4" t="s">
        <v>1</v>
      </c>
      <c r="H1012" s="5">
        <v>27</v>
      </c>
      <c r="I1012" s="7">
        <v>16200</v>
      </c>
      <c r="L1012"/>
      <c r="M1012"/>
    </row>
    <row r="1013" spans="1:13" x14ac:dyDescent="0.3">
      <c r="A1013" s="2">
        <v>43858</v>
      </c>
      <c r="B1013" s="2" t="str">
        <f t="shared" si="30"/>
        <v>Jan</v>
      </c>
      <c r="C1013" s="2" t="str">
        <f t="shared" si="31"/>
        <v>2020</v>
      </c>
      <c r="D1013" s="3" t="s">
        <v>21</v>
      </c>
      <c r="E1013" s="4" t="s">
        <v>11</v>
      </c>
      <c r="F1013" s="4">
        <v>919</v>
      </c>
      <c r="G1013" s="4" t="s">
        <v>1</v>
      </c>
      <c r="H1013" s="5">
        <v>24</v>
      </c>
      <c r="I1013" s="7">
        <v>22056</v>
      </c>
      <c r="L1013"/>
      <c r="M1013"/>
    </row>
    <row r="1014" spans="1:13" x14ac:dyDescent="0.3">
      <c r="A1014" s="2">
        <v>43858</v>
      </c>
      <c r="B1014" s="2" t="str">
        <f t="shared" si="30"/>
        <v>Jan</v>
      </c>
      <c r="C1014" s="2" t="str">
        <f t="shared" si="31"/>
        <v>2020</v>
      </c>
      <c r="D1014" s="3" t="s">
        <v>21</v>
      </c>
      <c r="E1014" s="4" t="s">
        <v>11</v>
      </c>
      <c r="F1014" s="4">
        <v>1046</v>
      </c>
      <c r="G1014" s="4" t="s">
        <v>1</v>
      </c>
      <c r="H1014" s="5">
        <v>22.5</v>
      </c>
      <c r="I1014" s="7">
        <v>23535</v>
      </c>
      <c r="L1014"/>
      <c r="M1014"/>
    </row>
    <row r="1015" spans="1:13" x14ac:dyDescent="0.3">
      <c r="A1015" s="2">
        <v>43858</v>
      </c>
      <c r="B1015" s="2" t="str">
        <f t="shared" si="30"/>
        <v>Jan</v>
      </c>
      <c r="C1015" s="2" t="str">
        <f t="shared" si="31"/>
        <v>2020</v>
      </c>
      <c r="D1015" s="3" t="s">
        <v>21</v>
      </c>
      <c r="E1015" s="4" t="s">
        <v>11</v>
      </c>
      <c r="F1015" s="4">
        <v>762</v>
      </c>
      <c r="G1015" s="4" t="s">
        <v>1</v>
      </c>
      <c r="H1015" s="5">
        <v>23.75</v>
      </c>
      <c r="I1015" s="7">
        <v>18097.5</v>
      </c>
      <c r="L1015"/>
      <c r="M1015"/>
    </row>
    <row r="1016" spans="1:13" x14ac:dyDescent="0.3">
      <c r="A1016" s="2">
        <v>43858</v>
      </c>
      <c r="B1016" s="2" t="str">
        <f t="shared" si="30"/>
        <v>Jan</v>
      </c>
      <c r="C1016" s="2" t="str">
        <f t="shared" si="31"/>
        <v>2020</v>
      </c>
      <c r="D1016" s="3" t="s">
        <v>21</v>
      </c>
      <c r="E1016" s="4" t="s">
        <v>11</v>
      </c>
      <c r="F1016" s="4">
        <v>538</v>
      </c>
      <c r="G1016" s="4" t="s">
        <v>1</v>
      </c>
      <c r="H1016" s="5">
        <v>27</v>
      </c>
      <c r="I1016" s="7">
        <v>14526</v>
      </c>
      <c r="L1016"/>
      <c r="M1016"/>
    </row>
    <row r="1017" spans="1:13" x14ac:dyDescent="0.3">
      <c r="A1017" s="2">
        <v>43861</v>
      </c>
      <c r="B1017" s="2" t="str">
        <f t="shared" si="30"/>
        <v>Jan</v>
      </c>
      <c r="C1017" s="2" t="str">
        <f t="shared" si="31"/>
        <v>2020</v>
      </c>
      <c r="D1017" s="3" t="s">
        <v>21</v>
      </c>
      <c r="E1017" s="4" t="s">
        <v>11</v>
      </c>
      <c r="F1017" s="4">
        <v>833</v>
      </c>
      <c r="G1017" s="4" t="s">
        <v>1</v>
      </c>
      <c r="H1017" s="5">
        <v>24</v>
      </c>
      <c r="I1017" s="7">
        <v>19992</v>
      </c>
      <c r="L1017"/>
      <c r="M1017"/>
    </row>
    <row r="1018" spans="1:13" x14ac:dyDescent="0.3">
      <c r="A1018" s="2">
        <v>43861</v>
      </c>
      <c r="B1018" s="2" t="str">
        <f t="shared" si="30"/>
        <v>Jan</v>
      </c>
      <c r="C1018" s="2" t="str">
        <f t="shared" si="31"/>
        <v>2020</v>
      </c>
      <c r="D1018" s="3" t="s">
        <v>21</v>
      </c>
      <c r="E1018" s="4" t="s">
        <v>11</v>
      </c>
      <c r="F1018" s="4">
        <v>1141</v>
      </c>
      <c r="G1018" s="4" t="s">
        <v>1</v>
      </c>
      <c r="H1018" s="5">
        <v>22.5</v>
      </c>
      <c r="I1018" s="7">
        <v>25672.5</v>
      </c>
      <c r="L1018"/>
      <c r="M1018"/>
    </row>
    <row r="1019" spans="1:13" x14ac:dyDescent="0.3">
      <c r="A1019" s="2">
        <v>43861</v>
      </c>
      <c r="B1019" s="2" t="str">
        <f t="shared" si="30"/>
        <v>Jan</v>
      </c>
      <c r="C1019" s="2" t="str">
        <f t="shared" si="31"/>
        <v>2020</v>
      </c>
      <c r="D1019" s="3" t="s">
        <v>21</v>
      </c>
      <c r="E1019" s="4" t="s">
        <v>11</v>
      </c>
      <c r="F1019" s="4">
        <v>466</v>
      </c>
      <c r="G1019" s="4" t="s">
        <v>1</v>
      </c>
      <c r="H1019" s="5">
        <v>22.25</v>
      </c>
      <c r="I1019" s="7">
        <v>10368.5</v>
      </c>
      <c r="L1019"/>
      <c r="M1019"/>
    </row>
    <row r="1020" spans="1:13" x14ac:dyDescent="0.3">
      <c r="A1020" s="2">
        <v>43861</v>
      </c>
      <c r="B1020" s="2" t="str">
        <f t="shared" si="30"/>
        <v>Jan</v>
      </c>
      <c r="C1020" s="2" t="str">
        <f t="shared" si="31"/>
        <v>2020</v>
      </c>
      <c r="D1020" s="3" t="s">
        <v>21</v>
      </c>
      <c r="E1020" s="4" t="s">
        <v>11</v>
      </c>
      <c r="F1020" s="4">
        <v>547</v>
      </c>
      <c r="G1020" s="4" t="s">
        <v>1</v>
      </c>
      <c r="H1020" s="5">
        <v>22.25</v>
      </c>
      <c r="I1020" s="7">
        <v>12170.75</v>
      </c>
      <c r="L1020"/>
      <c r="M1020"/>
    </row>
    <row r="1021" spans="1:13" x14ac:dyDescent="0.3">
      <c r="A1021" s="2">
        <v>43861</v>
      </c>
      <c r="B1021" s="2" t="str">
        <f t="shared" si="30"/>
        <v>Jan</v>
      </c>
      <c r="C1021" s="2" t="str">
        <f t="shared" si="31"/>
        <v>2020</v>
      </c>
      <c r="D1021" s="3" t="s">
        <v>21</v>
      </c>
      <c r="E1021" s="4" t="s">
        <v>11</v>
      </c>
      <c r="F1021" s="4">
        <v>2187</v>
      </c>
      <c r="G1021" s="4" t="s">
        <v>1</v>
      </c>
      <c r="H1021" s="5">
        <v>23.5</v>
      </c>
      <c r="I1021" s="7">
        <v>51394.5</v>
      </c>
      <c r="L1021"/>
      <c r="M1021"/>
    </row>
    <row r="1022" spans="1:13" x14ac:dyDescent="0.3">
      <c r="A1022" s="2">
        <v>43861</v>
      </c>
      <c r="B1022" s="2" t="str">
        <f t="shared" si="30"/>
        <v>Jan</v>
      </c>
      <c r="C1022" s="2" t="str">
        <f t="shared" si="31"/>
        <v>2020</v>
      </c>
      <c r="D1022" s="3" t="s">
        <v>21</v>
      </c>
      <c r="E1022" s="4" t="s">
        <v>11</v>
      </c>
      <c r="F1022" s="4">
        <v>4755</v>
      </c>
      <c r="G1022" s="4" t="s">
        <v>1</v>
      </c>
      <c r="H1022" s="5">
        <v>23.5</v>
      </c>
      <c r="I1022" s="7">
        <v>111742.5</v>
      </c>
      <c r="L1022"/>
      <c r="M1022"/>
    </row>
    <row r="1023" spans="1:13" x14ac:dyDescent="0.3">
      <c r="A1023" s="2">
        <v>43861</v>
      </c>
      <c r="B1023" s="2" t="str">
        <f t="shared" si="30"/>
        <v>Jan</v>
      </c>
      <c r="C1023" s="2" t="str">
        <f t="shared" si="31"/>
        <v>2020</v>
      </c>
      <c r="D1023" s="3" t="s">
        <v>21</v>
      </c>
      <c r="E1023" s="4" t="s">
        <v>11</v>
      </c>
      <c r="F1023" s="4">
        <v>471</v>
      </c>
      <c r="G1023" s="4" t="s">
        <v>1</v>
      </c>
      <c r="H1023" s="5">
        <v>23.5</v>
      </c>
      <c r="I1023" s="7">
        <v>11068.5</v>
      </c>
      <c r="L1023"/>
      <c r="M1023"/>
    </row>
    <row r="1024" spans="1:13" x14ac:dyDescent="0.3">
      <c r="A1024" s="2">
        <v>43861</v>
      </c>
      <c r="B1024" s="2" t="str">
        <f t="shared" si="30"/>
        <v>Jan</v>
      </c>
      <c r="C1024" s="2" t="str">
        <f t="shared" si="31"/>
        <v>2020</v>
      </c>
      <c r="D1024" s="3" t="s">
        <v>21</v>
      </c>
      <c r="E1024" s="4" t="s">
        <v>11</v>
      </c>
      <c r="F1024" s="4">
        <v>3168</v>
      </c>
      <c r="G1024" s="4" t="s">
        <v>1</v>
      </c>
      <c r="H1024" s="5">
        <v>23.5</v>
      </c>
      <c r="I1024" s="7">
        <v>74448</v>
      </c>
      <c r="L1024"/>
      <c r="M1024"/>
    </row>
    <row r="1025" spans="1:13" x14ac:dyDescent="0.3">
      <c r="A1025" s="2">
        <v>43861</v>
      </c>
      <c r="B1025" s="2" t="str">
        <f t="shared" si="30"/>
        <v>Jan</v>
      </c>
      <c r="C1025" s="2" t="str">
        <f t="shared" si="31"/>
        <v>2020</v>
      </c>
      <c r="D1025" s="3" t="s">
        <v>21</v>
      </c>
      <c r="E1025" s="4" t="s">
        <v>11</v>
      </c>
      <c r="F1025" s="4">
        <v>586</v>
      </c>
      <c r="G1025" s="4" t="s">
        <v>1</v>
      </c>
      <c r="H1025" s="5">
        <v>22.25</v>
      </c>
      <c r="I1025" s="7">
        <v>13038.5</v>
      </c>
      <c r="L1025"/>
      <c r="M1025"/>
    </row>
    <row r="1026" spans="1:13" x14ac:dyDescent="0.3">
      <c r="A1026" s="2">
        <v>43865</v>
      </c>
      <c r="B1026" s="2" t="str">
        <f t="shared" ref="B1026:B1089" si="32">TEXT(A1026,"mmm")</f>
        <v>Feb</v>
      </c>
      <c r="C1026" s="2" t="str">
        <f t="shared" ref="C1026:C1089" si="33">TEXT(A1026,"yyyy")</f>
        <v>2020</v>
      </c>
      <c r="D1026" s="3" t="s">
        <v>21</v>
      </c>
      <c r="E1026" s="4" t="s">
        <v>11</v>
      </c>
      <c r="F1026" s="4">
        <v>424</v>
      </c>
      <c r="G1026" s="4" t="s">
        <v>1</v>
      </c>
      <c r="H1026" s="5">
        <v>27</v>
      </c>
      <c r="I1026" s="7">
        <v>11448</v>
      </c>
      <c r="L1026"/>
      <c r="M1026"/>
    </row>
    <row r="1027" spans="1:13" x14ac:dyDescent="0.3">
      <c r="A1027" s="2">
        <v>43865</v>
      </c>
      <c r="B1027" s="2" t="str">
        <f t="shared" si="32"/>
        <v>Feb</v>
      </c>
      <c r="C1027" s="2" t="str">
        <f t="shared" si="33"/>
        <v>2020</v>
      </c>
      <c r="D1027" s="3" t="s">
        <v>21</v>
      </c>
      <c r="E1027" s="4" t="s">
        <v>11</v>
      </c>
      <c r="F1027" s="4">
        <v>568</v>
      </c>
      <c r="G1027" s="4" t="s">
        <v>1</v>
      </c>
      <c r="H1027" s="5">
        <v>26</v>
      </c>
      <c r="I1027" s="7">
        <v>14768</v>
      </c>
      <c r="L1027"/>
      <c r="M1027"/>
    </row>
    <row r="1028" spans="1:13" x14ac:dyDescent="0.3">
      <c r="A1028" s="2">
        <v>43865</v>
      </c>
      <c r="B1028" s="2" t="str">
        <f t="shared" si="32"/>
        <v>Feb</v>
      </c>
      <c r="C1028" s="2" t="str">
        <f t="shared" si="33"/>
        <v>2020</v>
      </c>
      <c r="D1028" s="3" t="s">
        <v>21</v>
      </c>
      <c r="E1028" s="4" t="s">
        <v>11</v>
      </c>
      <c r="F1028" s="4">
        <v>507</v>
      </c>
      <c r="G1028" s="4" t="s">
        <v>1</v>
      </c>
      <c r="H1028" s="5">
        <v>26</v>
      </c>
      <c r="I1028" s="7">
        <v>13182</v>
      </c>
      <c r="L1028"/>
      <c r="M1028"/>
    </row>
    <row r="1029" spans="1:13" x14ac:dyDescent="0.3">
      <c r="A1029" s="2">
        <v>43865</v>
      </c>
      <c r="B1029" s="2" t="str">
        <f t="shared" si="32"/>
        <v>Feb</v>
      </c>
      <c r="C1029" s="2" t="str">
        <f t="shared" si="33"/>
        <v>2020</v>
      </c>
      <c r="D1029" s="3" t="s">
        <v>21</v>
      </c>
      <c r="E1029" s="4" t="s">
        <v>11</v>
      </c>
      <c r="F1029" s="4">
        <v>1049</v>
      </c>
      <c r="G1029" s="4" t="s">
        <v>1</v>
      </c>
      <c r="H1029" s="5">
        <v>22</v>
      </c>
      <c r="I1029" s="7">
        <v>23078</v>
      </c>
      <c r="L1029"/>
      <c r="M1029"/>
    </row>
    <row r="1030" spans="1:13" x14ac:dyDescent="0.3">
      <c r="A1030" s="2">
        <v>43868</v>
      </c>
      <c r="B1030" s="2" t="str">
        <f t="shared" si="32"/>
        <v>Feb</v>
      </c>
      <c r="C1030" s="2" t="str">
        <f t="shared" si="33"/>
        <v>2020</v>
      </c>
      <c r="D1030" s="3" t="s">
        <v>21</v>
      </c>
      <c r="E1030" s="4" t="s">
        <v>11</v>
      </c>
      <c r="F1030" s="4">
        <v>848</v>
      </c>
      <c r="G1030" s="4" t="s">
        <v>1</v>
      </c>
      <c r="H1030" s="5">
        <v>22.75</v>
      </c>
      <c r="I1030" s="7">
        <v>19292</v>
      </c>
      <c r="L1030"/>
      <c r="M1030"/>
    </row>
    <row r="1031" spans="1:13" x14ac:dyDescent="0.3">
      <c r="A1031" s="2">
        <v>43868</v>
      </c>
      <c r="B1031" s="2" t="str">
        <f t="shared" si="32"/>
        <v>Feb</v>
      </c>
      <c r="C1031" s="2" t="str">
        <f t="shared" si="33"/>
        <v>2020</v>
      </c>
      <c r="D1031" s="3" t="s">
        <v>21</v>
      </c>
      <c r="E1031" s="4" t="s">
        <v>11</v>
      </c>
      <c r="F1031" s="4">
        <v>651</v>
      </c>
      <c r="G1031" s="4" t="s">
        <v>1</v>
      </c>
      <c r="H1031" s="5">
        <v>27</v>
      </c>
      <c r="I1031" s="7">
        <v>17577</v>
      </c>
      <c r="L1031"/>
      <c r="M1031"/>
    </row>
    <row r="1032" spans="1:13" x14ac:dyDescent="0.3">
      <c r="A1032" s="2">
        <v>43869</v>
      </c>
      <c r="B1032" s="2" t="str">
        <f t="shared" si="32"/>
        <v>Feb</v>
      </c>
      <c r="C1032" s="2" t="str">
        <f t="shared" si="33"/>
        <v>2020</v>
      </c>
      <c r="D1032" s="3" t="s">
        <v>21</v>
      </c>
      <c r="E1032" s="4" t="s">
        <v>11</v>
      </c>
      <c r="F1032" s="4">
        <v>434</v>
      </c>
      <c r="G1032" s="4" t="s">
        <v>1</v>
      </c>
      <c r="H1032" s="5">
        <v>21.5</v>
      </c>
      <c r="I1032" s="7">
        <v>9331</v>
      </c>
      <c r="L1032"/>
      <c r="M1032"/>
    </row>
    <row r="1033" spans="1:13" x14ac:dyDescent="0.3">
      <c r="A1033" s="2">
        <v>43869</v>
      </c>
      <c r="B1033" s="2" t="str">
        <f t="shared" si="32"/>
        <v>Feb</v>
      </c>
      <c r="C1033" s="2" t="str">
        <f t="shared" si="33"/>
        <v>2020</v>
      </c>
      <c r="D1033" s="3" t="s">
        <v>21</v>
      </c>
      <c r="E1033" s="4" t="s">
        <v>11</v>
      </c>
      <c r="F1033" s="4">
        <v>547</v>
      </c>
      <c r="G1033" s="4" t="s">
        <v>1</v>
      </c>
      <c r="H1033" s="5">
        <v>21.75</v>
      </c>
      <c r="I1033" s="7">
        <v>11897.25</v>
      </c>
      <c r="L1033"/>
      <c r="M1033"/>
    </row>
    <row r="1034" spans="1:13" x14ac:dyDescent="0.3">
      <c r="A1034" s="2">
        <v>43869</v>
      </c>
      <c r="B1034" s="2" t="str">
        <f t="shared" si="32"/>
        <v>Feb</v>
      </c>
      <c r="C1034" s="2" t="str">
        <f t="shared" si="33"/>
        <v>2020</v>
      </c>
      <c r="D1034" s="3" t="s">
        <v>21</v>
      </c>
      <c r="E1034" s="4" t="s">
        <v>11</v>
      </c>
      <c r="F1034" s="4">
        <v>1127</v>
      </c>
      <c r="G1034" s="4" t="s">
        <v>1</v>
      </c>
      <c r="H1034" s="5">
        <v>21.75</v>
      </c>
      <c r="I1034" s="7">
        <v>24512.25</v>
      </c>
      <c r="L1034"/>
      <c r="M1034"/>
    </row>
    <row r="1035" spans="1:13" x14ac:dyDescent="0.3">
      <c r="A1035" s="2">
        <v>43869</v>
      </c>
      <c r="B1035" s="2" t="str">
        <f t="shared" si="32"/>
        <v>Feb</v>
      </c>
      <c r="C1035" s="2" t="str">
        <f t="shared" si="33"/>
        <v>2020</v>
      </c>
      <c r="D1035" s="3" t="s">
        <v>21</v>
      </c>
      <c r="E1035" s="4" t="s">
        <v>11</v>
      </c>
      <c r="F1035" s="4">
        <v>302</v>
      </c>
      <c r="G1035" s="4" t="s">
        <v>1</v>
      </c>
      <c r="H1035" s="5">
        <v>27</v>
      </c>
      <c r="I1035" s="7">
        <v>8154</v>
      </c>
      <c r="L1035"/>
      <c r="M1035"/>
    </row>
    <row r="1036" spans="1:13" x14ac:dyDescent="0.3">
      <c r="A1036" s="2">
        <v>43869</v>
      </c>
      <c r="B1036" s="2" t="str">
        <f t="shared" si="32"/>
        <v>Feb</v>
      </c>
      <c r="C1036" s="2" t="str">
        <f t="shared" si="33"/>
        <v>2020</v>
      </c>
      <c r="D1036" s="3" t="s">
        <v>21</v>
      </c>
      <c r="E1036" s="4" t="s">
        <v>11</v>
      </c>
      <c r="F1036" s="4">
        <v>941</v>
      </c>
      <c r="G1036" s="4" t="s">
        <v>1</v>
      </c>
      <c r="H1036" s="5">
        <v>26</v>
      </c>
      <c r="I1036" s="7">
        <v>24466</v>
      </c>
      <c r="L1036"/>
      <c r="M1036"/>
    </row>
    <row r="1037" spans="1:13" x14ac:dyDescent="0.3">
      <c r="A1037" s="2">
        <v>43869</v>
      </c>
      <c r="B1037" s="2" t="str">
        <f t="shared" si="32"/>
        <v>Feb</v>
      </c>
      <c r="C1037" s="2" t="str">
        <f t="shared" si="33"/>
        <v>2020</v>
      </c>
      <c r="D1037" s="3" t="s">
        <v>21</v>
      </c>
      <c r="E1037" s="4" t="s">
        <v>11</v>
      </c>
      <c r="F1037" s="4">
        <v>443</v>
      </c>
      <c r="G1037" s="4" t="s">
        <v>1</v>
      </c>
      <c r="H1037" s="5">
        <v>27</v>
      </c>
      <c r="I1037" s="7">
        <v>11961</v>
      </c>
      <c r="L1037"/>
      <c r="M1037"/>
    </row>
    <row r="1038" spans="1:13" x14ac:dyDescent="0.3">
      <c r="A1038" s="2">
        <v>43869</v>
      </c>
      <c r="B1038" s="2" t="str">
        <f t="shared" si="32"/>
        <v>Feb</v>
      </c>
      <c r="C1038" s="2" t="str">
        <f t="shared" si="33"/>
        <v>2020</v>
      </c>
      <c r="D1038" s="3" t="s">
        <v>21</v>
      </c>
      <c r="E1038" s="4" t="s">
        <v>11</v>
      </c>
      <c r="F1038" s="4">
        <v>405</v>
      </c>
      <c r="G1038" s="4" t="s">
        <v>1</v>
      </c>
      <c r="H1038" s="5">
        <v>22.25</v>
      </c>
      <c r="I1038" s="7">
        <v>9011.25</v>
      </c>
      <c r="L1038"/>
      <c r="M1038"/>
    </row>
    <row r="1039" spans="1:13" x14ac:dyDescent="0.3">
      <c r="A1039" s="2">
        <v>43869</v>
      </c>
      <c r="B1039" s="2" t="str">
        <f t="shared" si="32"/>
        <v>Feb</v>
      </c>
      <c r="C1039" s="2" t="str">
        <f t="shared" si="33"/>
        <v>2020</v>
      </c>
      <c r="D1039" s="3" t="s">
        <v>21</v>
      </c>
      <c r="E1039" s="4" t="s">
        <v>11</v>
      </c>
      <c r="F1039" s="4">
        <v>874</v>
      </c>
      <c r="G1039" s="4" t="s">
        <v>1</v>
      </c>
      <c r="H1039" s="5">
        <v>22.25</v>
      </c>
      <c r="I1039" s="7">
        <v>19446.5</v>
      </c>
      <c r="L1039"/>
      <c r="M1039"/>
    </row>
    <row r="1040" spans="1:13" x14ac:dyDescent="0.3">
      <c r="A1040" s="2">
        <v>43871</v>
      </c>
      <c r="B1040" s="2" t="str">
        <f t="shared" si="32"/>
        <v>Feb</v>
      </c>
      <c r="C1040" s="2" t="str">
        <f t="shared" si="33"/>
        <v>2020</v>
      </c>
      <c r="D1040" s="3" t="s">
        <v>21</v>
      </c>
      <c r="E1040" s="4" t="s">
        <v>11</v>
      </c>
      <c r="F1040" s="4">
        <v>479</v>
      </c>
      <c r="G1040" s="4" t="s">
        <v>1</v>
      </c>
      <c r="H1040" s="5">
        <v>22.25</v>
      </c>
      <c r="I1040" s="7">
        <v>10657.75</v>
      </c>
      <c r="L1040"/>
      <c r="M1040"/>
    </row>
    <row r="1041" spans="1:13" x14ac:dyDescent="0.3">
      <c r="A1041" s="2">
        <v>43871</v>
      </c>
      <c r="B1041" s="2" t="str">
        <f t="shared" si="32"/>
        <v>Feb</v>
      </c>
      <c r="C1041" s="2" t="str">
        <f t="shared" si="33"/>
        <v>2020</v>
      </c>
      <c r="D1041" s="3" t="s">
        <v>21</v>
      </c>
      <c r="E1041" s="4" t="s">
        <v>11</v>
      </c>
      <c r="F1041" s="4">
        <v>500</v>
      </c>
      <c r="G1041" s="4" t="s">
        <v>1</v>
      </c>
      <c r="H1041" s="5">
        <v>22.25</v>
      </c>
      <c r="I1041" s="7">
        <v>11125</v>
      </c>
      <c r="L1041"/>
      <c r="M1041"/>
    </row>
    <row r="1042" spans="1:13" x14ac:dyDescent="0.3">
      <c r="A1042" s="2">
        <v>43871</v>
      </c>
      <c r="B1042" s="2" t="str">
        <f t="shared" si="32"/>
        <v>Feb</v>
      </c>
      <c r="C1042" s="2" t="str">
        <f t="shared" si="33"/>
        <v>2020</v>
      </c>
      <c r="D1042" s="3" t="s">
        <v>21</v>
      </c>
      <c r="E1042" s="4" t="s">
        <v>11</v>
      </c>
      <c r="F1042" s="4">
        <v>3202</v>
      </c>
      <c r="G1042" s="4" t="s">
        <v>1</v>
      </c>
      <c r="H1042" s="5">
        <v>22.25</v>
      </c>
      <c r="I1042" s="7">
        <v>71244.5</v>
      </c>
      <c r="L1042"/>
      <c r="M1042"/>
    </row>
    <row r="1043" spans="1:13" x14ac:dyDescent="0.3">
      <c r="A1043" s="2">
        <v>43871</v>
      </c>
      <c r="B1043" s="2" t="str">
        <f t="shared" si="32"/>
        <v>Feb</v>
      </c>
      <c r="C1043" s="2" t="str">
        <f t="shared" si="33"/>
        <v>2020</v>
      </c>
      <c r="D1043" s="3" t="s">
        <v>21</v>
      </c>
      <c r="E1043" s="4" t="s">
        <v>11</v>
      </c>
      <c r="F1043" s="4">
        <v>531</v>
      </c>
      <c r="G1043" s="4" t="s">
        <v>1</v>
      </c>
      <c r="H1043" s="5">
        <v>22.25</v>
      </c>
      <c r="I1043" s="7">
        <v>11814.75</v>
      </c>
      <c r="L1043"/>
      <c r="M1043"/>
    </row>
    <row r="1044" spans="1:13" x14ac:dyDescent="0.3">
      <c r="A1044" s="2">
        <v>43871</v>
      </c>
      <c r="B1044" s="2" t="str">
        <f t="shared" si="32"/>
        <v>Feb</v>
      </c>
      <c r="C1044" s="2" t="str">
        <f t="shared" si="33"/>
        <v>2020</v>
      </c>
      <c r="D1044" s="3" t="s">
        <v>21</v>
      </c>
      <c r="E1044" s="4" t="s">
        <v>11</v>
      </c>
      <c r="F1044" s="4">
        <v>1101</v>
      </c>
      <c r="G1044" s="4" t="s">
        <v>1</v>
      </c>
      <c r="H1044" s="5">
        <v>23.5</v>
      </c>
      <c r="I1044" s="7">
        <v>25873.5</v>
      </c>
      <c r="L1044"/>
      <c r="M1044"/>
    </row>
    <row r="1045" spans="1:13" x14ac:dyDescent="0.3">
      <c r="A1045" s="2">
        <v>43871</v>
      </c>
      <c r="B1045" s="2" t="str">
        <f t="shared" si="32"/>
        <v>Feb</v>
      </c>
      <c r="C1045" s="2" t="str">
        <f t="shared" si="33"/>
        <v>2020</v>
      </c>
      <c r="D1045" s="3" t="s">
        <v>21</v>
      </c>
      <c r="E1045" s="4" t="s">
        <v>11</v>
      </c>
      <c r="F1045" s="4">
        <v>1089</v>
      </c>
      <c r="G1045" s="4" t="s">
        <v>1</v>
      </c>
      <c r="H1045" s="5">
        <v>23.5</v>
      </c>
      <c r="I1045" s="7">
        <v>25591.5</v>
      </c>
      <c r="L1045"/>
      <c r="M1045"/>
    </row>
    <row r="1046" spans="1:13" x14ac:dyDescent="0.3">
      <c r="A1046" s="2">
        <v>43871</v>
      </c>
      <c r="B1046" s="2" t="str">
        <f t="shared" si="32"/>
        <v>Feb</v>
      </c>
      <c r="C1046" s="2" t="str">
        <f t="shared" si="33"/>
        <v>2020</v>
      </c>
      <c r="D1046" s="3" t="s">
        <v>21</v>
      </c>
      <c r="E1046" s="4" t="s">
        <v>11</v>
      </c>
      <c r="F1046" s="4">
        <v>397</v>
      </c>
      <c r="G1046" s="4" t="s">
        <v>1</v>
      </c>
      <c r="H1046" s="5">
        <v>23.5</v>
      </c>
      <c r="I1046" s="7">
        <v>9329.5</v>
      </c>
      <c r="L1046"/>
      <c r="M1046"/>
    </row>
    <row r="1047" spans="1:13" x14ac:dyDescent="0.3">
      <c r="A1047" s="2">
        <v>43871</v>
      </c>
      <c r="B1047" s="2" t="str">
        <f t="shared" si="32"/>
        <v>Feb</v>
      </c>
      <c r="C1047" s="2" t="str">
        <f t="shared" si="33"/>
        <v>2020</v>
      </c>
      <c r="D1047" s="3" t="s">
        <v>21</v>
      </c>
      <c r="E1047" s="4" t="s">
        <v>11</v>
      </c>
      <c r="F1047" s="4">
        <v>420</v>
      </c>
      <c r="G1047" s="4" t="s">
        <v>1</v>
      </c>
      <c r="H1047" s="5">
        <v>23.5</v>
      </c>
      <c r="I1047" s="7">
        <v>9870</v>
      </c>
      <c r="L1047"/>
      <c r="M1047"/>
    </row>
    <row r="1048" spans="1:13" x14ac:dyDescent="0.3">
      <c r="A1048" s="2">
        <v>43871</v>
      </c>
      <c r="B1048" s="2" t="str">
        <f t="shared" si="32"/>
        <v>Feb</v>
      </c>
      <c r="C1048" s="2" t="str">
        <f t="shared" si="33"/>
        <v>2020</v>
      </c>
      <c r="D1048" s="3" t="s">
        <v>21</v>
      </c>
      <c r="E1048" s="4" t="s">
        <v>11</v>
      </c>
      <c r="F1048" s="4">
        <v>518</v>
      </c>
      <c r="G1048" s="4" t="s">
        <v>1</v>
      </c>
      <c r="H1048" s="5">
        <v>23.5</v>
      </c>
      <c r="I1048" s="7">
        <v>12173</v>
      </c>
      <c r="L1048"/>
      <c r="M1048"/>
    </row>
    <row r="1049" spans="1:13" x14ac:dyDescent="0.3">
      <c r="A1049" s="2">
        <v>43872</v>
      </c>
      <c r="B1049" s="2" t="str">
        <f t="shared" si="32"/>
        <v>Feb</v>
      </c>
      <c r="C1049" s="2" t="str">
        <f t="shared" si="33"/>
        <v>2020</v>
      </c>
      <c r="D1049" s="3" t="s">
        <v>21</v>
      </c>
      <c r="E1049" s="4" t="s">
        <v>11</v>
      </c>
      <c r="F1049" s="4">
        <v>1112</v>
      </c>
      <c r="G1049" s="4" t="s">
        <v>1</v>
      </c>
      <c r="H1049" s="5">
        <v>22.25</v>
      </c>
      <c r="I1049" s="7">
        <v>24742</v>
      </c>
      <c r="L1049"/>
      <c r="M1049"/>
    </row>
    <row r="1050" spans="1:13" x14ac:dyDescent="0.3">
      <c r="A1050" s="2">
        <v>43872</v>
      </c>
      <c r="B1050" s="2" t="str">
        <f t="shared" si="32"/>
        <v>Feb</v>
      </c>
      <c r="C1050" s="2" t="str">
        <f t="shared" si="33"/>
        <v>2020</v>
      </c>
      <c r="D1050" s="3" t="s">
        <v>21</v>
      </c>
      <c r="E1050" s="4" t="s">
        <v>11</v>
      </c>
      <c r="F1050" s="4">
        <v>874</v>
      </c>
      <c r="G1050" s="4" t="s">
        <v>1</v>
      </c>
      <c r="H1050" s="5">
        <v>22.5</v>
      </c>
      <c r="I1050" s="7">
        <v>19665</v>
      </c>
      <c r="L1050"/>
      <c r="M1050"/>
    </row>
    <row r="1051" spans="1:13" x14ac:dyDescent="0.3">
      <c r="A1051" s="2">
        <v>43872</v>
      </c>
      <c r="B1051" s="2" t="str">
        <f t="shared" si="32"/>
        <v>Feb</v>
      </c>
      <c r="C1051" s="2" t="str">
        <f t="shared" si="33"/>
        <v>2020</v>
      </c>
      <c r="D1051" s="3" t="s">
        <v>21</v>
      </c>
      <c r="E1051" s="4" t="s">
        <v>11</v>
      </c>
      <c r="F1051" s="4">
        <v>465</v>
      </c>
      <c r="G1051" s="4" t="s">
        <v>1</v>
      </c>
      <c r="H1051" s="5">
        <v>27</v>
      </c>
      <c r="I1051" s="7">
        <v>12555</v>
      </c>
      <c r="L1051"/>
      <c r="M1051"/>
    </row>
    <row r="1052" spans="1:13" x14ac:dyDescent="0.3">
      <c r="A1052" s="2">
        <v>43872</v>
      </c>
      <c r="B1052" s="2" t="str">
        <f t="shared" si="32"/>
        <v>Feb</v>
      </c>
      <c r="C1052" s="2" t="str">
        <f t="shared" si="33"/>
        <v>2020</v>
      </c>
      <c r="D1052" s="3" t="s">
        <v>21</v>
      </c>
      <c r="E1052" s="4" t="s">
        <v>11</v>
      </c>
      <c r="F1052" s="4">
        <v>344</v>
      </c>
      <c r="G1052" s="4" t="s">
        <v>1</v>
      </c>
      <c r="H1052" s="5">
        <v>27</v>
      </c>
      <c r="I1052" s="7">
        <v>9288</v>
      </c>
      <c r="L1052"/>
      <c r="M1052"/>
    </row>
    <row r="1053" spans="1:13" x14ac:dyDescent="0.3">
      <c r="A1053" s="2">
        <v>43873</v>
      </c>
      <c r="B1053" s="2" t="str">
        <f t="shared" si="32"/>
        <v>Feb</v>
      </c>
      <c r="C1053" s="2" t="str">
        <f t="shared" si="33"/>
        <v>2020</v>
      </c>
      <c r="D1053" s="3" t="s">
        <v>21</v>
      </c>
      <c r="E1053" s="4" t="s">
        <v>11</v>
      </c>
      <c r="F1053" s="4">
        <v>861</v>
      </c>
      <c r="G1053" s="4" t="s">
        <v>1</v>
      </c>
      <c r="H1053" s="5">
        <v>22.5</v>
      </c>
      <c r="I1053" s="7">
        <v>19372.5</v>
      </c>
      <c r="L1053"/>
      <c r="M1053"/>
    </row>
    <row r="1054" spans="1:13" x14ac:dyDescent="0.3">
      <c r="A1054" s="2">
        <v>43873</v>
      </c>
      <c r="B1054" s="2" t="str">
        <f t="shared" si="32"/>
        <v>Feb</v>
      </c>
      <c r="C1054" s="2" t="str">
        <f t="shared" si="33"/>
        <v>2020</v>
      </c>
      <c r="D1054" s="3" t="s">
        <v>21</v>
      </c>
      <c r="E1054" s="4" t="s">
        <v>11</v>
      </c>
      <c r="F1054" s="4">
        <v>3338</v>
      </c>
      <c r="G1054" s="4" t="s">
        <v>1</v>
      </c>
      <c r="H1054" s="5">
        <v>27</v>
      </c>
      <c r="I1054" s="7">
        <v>90126</v>
      </c>
      <c r="L1054"/>
      <c r="M1054"/>
    </row>
    <row r="1055" spans="1:13" x14ac:dyDescent="0.3">
      <c r="A1055" s="2">
        <v>43873</v>
      </c>
      <c r="B1055" s="2" t="str">
        <f t="shared" si="32"/>
        <v>Feb</v>
      </c>
      <c r="C1055" s="2" t="str">
        <f t="shared" si="33"/>
        <v>2020</v>
      </c>
      <c r="D1055" s="3" t="s">
        <v>21</v>
      </c>
      <c r="E1055" s="4" t="s">
        <v>11</v>
      </c>
      <c r="F1055" s="4">
        <v>3789</v>
      </c>
      <c r="G1055" s="4" t="s">
        <v>1</v>
      </c>
      <c r="H1055" s="5">
        <v>27</v>
      </c>
      <c r="I1055" s="7">
        <v>102303</v>
      </c>
      <c r="L1055"/>
      <c r="M1055"/>
    </row>
    <row r="1056" spans="1:13" x14ac:dyDescent="0.3">
      <c r="A1056" s="2">
        <v>43873</v>
      </c>
      <c r="B1056" s="2" t="str">
        <f t="shared" si="32"/>
        <v>Feb</v>
      </c>
      <c r="C1056" s="2" t="str">
        <f t="shared" si="33"/>
        <v>2020</v>
      </c>
      <c r="D1056" s="3" t="s">
        <v>21</v>
      </c>
      <c r="E1056" s="4" t="s">
        <v>11</v>
      </c>
      <c r="F1056" s="4">
        <v>3145</v>
      </c>
      <c r="G1056" s="4" t="s">
        <v>1</v>
      </c>
      <c r="H1056" s="5">
        <v>26</v>
      </c>
      <c r="I1056" s="7">
        <v>81770</v>
      </c>
      <c r="L1056"/>
      <c r="M1056"/>
    </row>
    <row r="1057" spans="1:13" x14ac:dyDescent="0.3">
      <c r="A1057" s="2">
        <v>43874</v>
      </c>
      <c r="B1057" s="2" t="str">
        <f t="shared" si="32"/>
        <v>Feb</v>
      </c>
      <c r="C1057" s="2" t="str">
        <f t="shared" si="33"/>
        <v>2020</v>
      </c>
      <c r="D1057" s="3" t="s">
        <v>21</v>
      </c>
      <c r="E1057" s="4" t="s">
        <v>11</v>
      </c>
      <c r="F1057" s="4">
        <v>1181</v>
      </c>
      <c r="G1057" s="4" t="s">
        <v>1</v>
      </c>
      <c r="H1057" s="5">
        <v>21.5</v>
      </c>
      <c r="I1057" s="7">
        <v>25391.5</v>
      </c>
      <c r="L1057"/>
      <c r="M1057"/>
    </row>
    <row r="1058" spans="1:13" x14ac:dyDescent="0.3">
      <c r="A1058" s="2">
        <v>43874</v>
      </c>
      <c r="B1058" s="2" t="str">
        <f t="shared" si="32"/>
        <v>Feb</v>
      </c>
      <c r="C1058" s="2" t="str">
        <f t="shared" si="33"/>
        <v>2020</v>
      </c>
      <c r="D1058" s="3" t="s">
        <v>21</v>
      </c>
      <c r="E1058" s="4" t="s">
        <v>11</v>
      </c>
      <c r="F1058" s="4">
        <v>1124</v>
      </c>
      <c r="G1058" s="4" t="s">
        <v>1</v>
      </c>
      <c r="H1058" s="5">
        <v>26</v>
      </c>
      <c r="I1058" s="7">
        <v>29224</v>
      </c>
      <c r="L1058"/>
      <c r="M1058"/>
    </row>
    <row r="1059" spans="1:13" x14ac:dyDescent="0.3">
      <c r="A1059" s="2">
        <v>43874</v>
      </c>
      <c r="B1059" s="2" t="str">
        <f t="shared" si="32"/>
        <v>Feb</v>
      </c>
      <c r="C1059" s="2" t="str">
        <f t="shared" si="33"/>
        <v>2020</v>
      </c>
      <c r="D1059" s="3" t="s">
        <v>21</v>
      </c>
      <c r="E1059" s="4" t="s">
        <v>11</v>
      </c>
      <c r="F1059" s="4">
        <v>1141</v>
      </c>
      <c r="G1059" s="4" t="s">
        <v>1</v>
      </c>
      <c r="H1059" s="5">
        <v>26</v>
      </c>
      <c r="I1059" s="7">
        <v>29666</v>
      </c>
      <c r="L1059"/>
      <c r="M1059"/>
    </row>
    <row r="1060" spans="1:13" x14ac:dyDescent="0.3">
      <c r="A1060" s="2">
        <v>43875</v>
      </c>
      <c r="B1060" s="2" t="str">
        <f t="shared" si="32"/>
        <v>Feb</v>
      </c>
      <c r="C1060" s="2" t="str">
        <f t="shared" si="33"/>
        <v>2020</v>
      </c>
      <c r="D1060" s="3" t="s">
        <v>21</v>
      </c>
      <c r="E1060" s="4" t="s">
        <v>11</v>
      </c>
      <c r="F1060" s="4">
        <v>755</v>
      </c>
      <c r="G1060" s="4" t="s">
        <v>1</v>
      </c>
      <c r="H1060" s="5">
        <v>22.75</v>
      </c>
      <c r="I1060" s="7">
        <v>17176.25</v>
      </c>
      <c r="L1060"/>
      <c r="M1060"/>
    </row>
    <row r="1061" spans="1:13" x14ac:dyDescent="0.3">
      <c r="A1061" s="2">
        <v>43878</v>
      </c>
      <c r="B1061" s="2" t="str">
        <f t="shared" si="32"/>
        <v>Feb</v>
      </c>
      <c r="C1061" s="2" t="str">
        <f t="shared" si="33"/>
        <v>2020</v>
      </c>
      <c r="D1061" s="3" t="s">
        <v>21</v>
      </c>
      <c r="E1061" s="4" t="s">
        <v>11</v>
      </c>
      <c r="F1061" s="4">
        <v>490</v>
      </c>
      <c r="G1061" s="4" t="s">
        <v>1</v>
      </c>
      <c r="H1061" s="5">
        <v>23.25</v>
      </c>
      <c r="I1061" s="7">
        <v>11392.5</v>
      </c>
      <c r="L1061"/>
      <c r="M1061"/>
    </row>
    <row r="1062" spans="1:13" x14ac:dyDescent="0.3">
      <c r="A1062" s="2">
        <v>43878</v>
      </c>
      <c r="B1062" s="2" t="str">
        <f t="shared" si="32"/>
        <v>Feb</v>
      </c>
      <c r="C1062" s="2" t="str">
        <f t="shared" si="33"/>
        <v>2020</v>
      </c>
      <c r="D1062" s="3" t="s">
        <v>21</v>
      </c>
      <c r="E1062" s="4" t="s">
        <v>11</v>
      </c>
      <c r="F1062" s="4">
        <v>913</v>
      </c>
      <c r="G1062" s="4" t="s">
        <v>1</v>
      </c>
      <c r="H1062" s="5">
        <v>23.25</v>
      </c>
      <c r="I1062" s="7">
        <v>21227.25</v>
      </c>
      <c r="L1062"/>
      <c r="M1062"/>
    </row>
    <row r="1063" spans="1:13" x14ac:dyDescent="0.3">
      <c r="A1063" s="2">
        <v>43878</v>
      </c>
      <c r="B1063" s="2" t="str">
        <f t="shared" si="32"/>
        <v>Feb</v>
      </c>
      <c r="C1063" s="2" t="str">
        <f t="shared" si="33"/>
        <v>2020</v>
      </c>
      <c r="D1063" s="3" t="s">
        <v>21</v>
      </c>
      <c r="E1063" s="4" t="s">
        <v>11</v>
      </c>
      <c r="F1063" s="4">
        <v>441</v>
      </c>
      <c r="G1063" s="4" t="s">
        <v>1</v>
      </c>
      <c r="H1063" s="5">
        <v>23.25</v>
      </c>
      <c r="I1063" s="7">
        <v>10253.25</v>
      </c>
      <c r="L1063"/>
      <c r="M1063"/>
    </row>
    <row r="1064" spans="1:13" x14ac:dyDescent="0.3">
      <c r="A1064" s="2">
        <v>43878</v>
      </c>
      <c r="B1064" s="2" t="str">
        <f t="shared" si="32"/>
        <v>Feb</v>
      </c>
      <c r="C1064" s="2" t="str">
        <f t="shared" si="33"/>
        <v>2020</v>
      </c>
      <c r="D1064" s="3" t="s">
        <v>21</v>
      </c>
      <c r="E1064" s="4" t="s">
        <v>11</v>
      </c>
      <c r="F1064" s="4">
        <v>409</v>
      </c>
      <c r="G1064" s="4" t="s">
        <v>1</v>
      </c>
      <c r="H1064" s="5">
        <v>22</v>
      </c>
      <c r="I1064" s="7">
        <v>8998</v>
      </c>
      <c r="L1064"/>
      <c r="M1064"/>
    </row>
    <row r="1065" spans="1:13" x14ac:dyDescent="0.3">
      <c r="A1065" s="2">
        <v>43878</v>
      </c>
      <c r="B1065" s="2" t="str">
        <f t="shared" si="32"/>
        <v>Feb</v>
      </c>
      <c r="C1065" s="2" t="str">
        <f t="shared" si="33"/>
        <v>2020</v>
      </c>
      <c r="D1065" s="3" t="s">
        <v>21</v>
      </c>
      <c r="E1065" s="4" t="s">
        <v>11</v>
      </c>
      <c r="F1065" s="4">
        <v>587</v>
      </c>
      <c r="G1065" s="4" t="s">
        <v>1</v>
      </c>
      <c r="H1065" s="5">
        <v>22</v>
      </c>
      <c r="I1065" s="7">
        <v>12914</v>
      </c>
      <c r="L1065"/>
      <c r="M1065"/>
    </row>
    <row r="1066" spans="1:13" x14ac:dyDescent="0.3">
      <c r="A1066" s="2">
        <v>43879</v>
      </c>
      <c r="B1066" s="2" t="str">
        <f t="shared" si="32"/>
        <v>Feb</v>
      </c>
      <c r="C1066" s="2" t="str">
        <f t="shared" si="33"/>
        <v>2020</v>
      </c>
      <c r="D1066" s="3" t="s">
        <v>21</v>
      </c>
      <c r="E1066" s="4" t="s">
        <v>11</v>
      </c>
      <c r="F1066" s="4">
        <v>1445</v>
      </c>
      <c r="G1066" s="4" t="s">
        <v>1</v>
      </c>
      <c r="H1066" s="5">
        <v>23.25</v>
      </c>
      <c r="I1066" s="7">
        <v>33596.25</v>
      </c>
      <c r="L1066"/>
      <c r="M1066"/>
    </row>
    <row r="1067" spans="1:13" x14ac:dyDescent="0.3">
      <c r="A1067" s="2">
        <v>43879</v>
      </c>
      <c r="B1067" s="2" t="str">
        <f t="shared" si="32"/>
        <v>Feb</v>
      </c>
      <c r="C1067" s="2" t="str">
        <f t="shared" si="33"/>
        <v>2020</v>
      </c>
      <c r="D1067" s="3" t="s">
        <v>21</v>
      </c>
      <c r="E1067" s="4" t="s">
        <v>11</v>
      </c>
      <c r="F1067" s="4">
        <v>1060</v>
      </c>
      <c r="G1067" s="4" t="s">
        <v>1</v>
      </c>
      <c r="H1067" s="5">
        <v>22</v>
      </c>
      <c r="I1067" s="7">
        <v>23320</v>
      </c>
      <c r="L1067"/>
      <c r="M1067"/>
    </row>
    <row r="1068" spans="1:13" x14ac:dyDescent="0.3">
      <c r="A1068" s="2">
        <v>43879</v>
      </c>
      <c r="B1068" s="2" t="str">
        <f t="shared" si="32"/>
        <v>Feb</v>
      </c>
      <c r="C1068" s="2" t="str">
        <f t="shared" si="33"/>
        <v>2020</v>
      </c>
      <c r="D1068" s="3" t="s">
        <v>21</v>
      </c>
      <c r="E1068" s="4" t="s">
        <v>11</v>
      </c>
      <c r="F1068" s="4">
        <v>820</v>
      </c>
      <c r="G1068" s="4" t="s">
        <v>1</v>
      </c>
      <c r="H1068" s="5">
        <v>21.5</v>
      </c>
      <c r="I1068" s="7">
        <v>17630</v>
      </c>
      <c r="L1068"/>
      <c r="M1068"/>
    </row>
    <row r="1069" spans="1:13" x14ac:dyDescent="0.3">
      <c r="A1069" s="2">
        <v>43879</v>
      </c>
      <c r="B1069" s="2" t="str">
        <f t="shared" si="32"/>
        <v>Feb</v>
      </c>
      <c r="C1069" s="2" t="str">
        <f t="shared" si="33"/>
        <v>2020</v>
      </c>
      <c r="D1069" s="3" t="s">
        <v>21</v>
      </c>
      <c r="E1069" s="4" t="s">
        <v>11</v>
      </c>
      <c r="F1069" s="4">
        <v>1125</v>
      </c>
      <c r="G1069" s="4" t="s">
        <v>1</v>
      </c>
      <c r="H1069" s="5">
        <v>21.5</v>
      </c>
      <c r="I1069" s="7">
        <v>24187.5</v>
      </c>
      <c r="L1069"/>
      <c r="M1069"/>
    </row>
    <row r="1070" spans="1:13" x14ac:dyDescent="0.3">
      <c r="A1070" s="2">
        <v>43880</v>
      </c>
      <c r="B1070" s="2" t="str">
        <f t="shared" si="32"/>
        <v>Feb</v>
      </c>
      <c r="C1070" s="2" t="str">
        <f t="shared" si="33"/>
        <v>2020</v>
      </c>
      <c r="D1070" s="3" t="s">
        <v>21</v>
      </c>
      <c r="E1070" s="4" t="s">
        <v>11</v>
      </c>
      <c r="F1070" s="4">
        <v>1139</v>
      </c>
      <c r="G1070" s="4" t="s">
        <v>1</v>
      </c>
      <c r="H1070" s="5">
        <v>27.5</v>
      </c>
      <c r="I1070" s="7">
        <v>31322.5</v>
      </c>
      <c r="L1070"/>
      <c r="M1070"/>
    </row>
    <row r="1071" spans="1:13" x14ac:dyDescent="0.3">
      <c r="A1071" s="2">
        <v>43880</v>
      </c>
      <c r="B1071" s="2" t="str">
        <f t="shared" si="32"/>
        <v>Feb</v>
      </c>
      <c r="C1071" s="2" t="str">
        <f t="shared" si="33"/>
        <v>2020</v>
      </c>
      <c r="D1071" s="3" t="s">
        <v>21</v>
      </c>
      <c r="E1071" s="4" t="s">
        <v>11</v>
      </c>
      <c r="F1071" s="4">
        <v>1062</v>
      </c>
      <c r="G1071" s="4" t="s">
        <v>1</v>
      </c>
      <c r="H1071" s="5">
        <v>23</v>
      </c>
      <c r="I1071" s="7">
        <v>24426</v>
      </c>
      <c r="L1071"/>
      <c r="M1071"/>
    </row>
    <row r="1072" spans="1:13" x14ac:dyDescent="0.3">
      <c r="A1072" s="2">
        <v>43880</v>
      </c>
      <c r="B1072" s="2" t="str">
        <f t="shared" si="32"/>
        <v>Feb</v>
      </c>
      <c r="C1072" s="2" t="str">
        <f t="shared" si="33"/>
        <v>2020</v>
      </c>
      <c r="D1072" s="3" t="s">
        <v>21</v>
      </c>
      <c r="E1072" s="4" t="s">
        <v>11</v>
      </c>
      <c r="F1072" s="4">
        <v>1145</v>
      </c>
      <c r="G1072" s="4" t="s">
        <v>1</v>
      </c>
      <c r="H1072" s="5">
        <v>27</v>
      </c>
      <c r="I1072" s="7">
        <v>30915</v>
      </c>
      <c r="L1072"/>
      <c r="M1072"/>
    </row>
    <row r="1073" spans="1:13" x14ac:dyDescent="0.3">
      <c r="A1073" s="2">
        <v>43880</v>
      </c>
      <c r="B1073" s="2" t="str">
        <f t="shared" si="32"/>
        <v>Feb</v>
      </c>
      <c r="C1073" s="2" t="str">
        <f t="shared" si="33"/>
        <v>2020</v>
      </c>
      <c r="D1073" s="3" t="s">
        <v>21</v>
      </c>
      <c r="E1073" s="4" t="s">
        <v>11</v>
      </c>
      <c r="F1073" s="4">
        <v>1128</v>
      </c>
      <c r="G1073" s="4" t="s">
        <v>1</v>
      </c>
      <c r="H1073" s="5">
        <v>21.25</v>
      </c>
      <c r="I1073" s="7">
        <v>23970</v>
      </c>
      <c r="L1073"/>
      <c r="M1073"/>
    </row>
    <row r="1074" spans="1:13" x14ac:dyDescent="0.3">
      <c r="A1074" s="2">
        <v>43880</v>
      </c>
      <c r="B1074" s="2" t="str">
        <f t="shared" si="32"/>
        <v>Feb</v>
      </c>
      <c r="C1074" s="2" t="str">
        <f t="shared" si="33"/>
        <v>2020</v>
      </c>
      <c r="D1074" s="3" t="s">
        <v>21</v>
      </c>
      <c r="E1074" s="4" t="s">
        <v>11</v>
      </c>
      <c r="F1074" s="4">
        <v>357</v>
      </c>
      <c r="G1074" s="4" t="s">
        <v>1</v>
      </c>
      <c r="H1074" s="5">
        <v>22</v>
      </c>
      <c r="I1074" s="7">
        <v>7854</v>
      </c>
      <c r="L1074"/>
      <c r="M1074"/>
    </row>
    <row r="1075" spans="1:13" x14ac:dyDescent="0.3">
      <c r="A1075" s="2">
        <v>43881</v>
      </c>
      <c r="B1075" s="2" t="str">
        <f t="shared" si="32"/>
        <v>Feb</v>
      </c>
      <c r="C1075" s="2" t="str">
        <f t="shared" si="33"/>
        <v>2020</v>
      </c>
      <c r="D1075" s="3" t="s">
        <v>21</v>
      </c>
      <c r="E1075" s="4" t="s">
        <v>11</v>
      </c>
      <c r="F1075" s="4">
        <v>999</v>
      </c>
      <c r="G1075" s="4" t="s">
        <v>1</v>
      </c>
      <c r="H1075" s="5">
        <v>21.25</v>
      </c>
      <c r="I1075" s="7">
        <v>21228.75</v>
      </c>
      <c r="L1075"/>
      <c r="M1075"/>
    </row>
    <row r="1076" spans="1:13" x14ac:dyDescent="0.3">
      <c r="A1076" s="2">
        <v>43881</v>
      </c>
      <c r="B1076" s="2" t="str">
        <f t="shared" si="32"/>
        <v>Feb</v>
      </c>
      <c r="C1076" s="2" t="str">
        <f t="shared" si="33"/>
        <v>2020</v>
      </c>
      <c r="D1076" s="3" t="s">
        <v>21</v>
      </c>
      <c r="E1076" s="4" t="s">
        <v>11</v>
      </c>
      <c r="F1076" s="4">
        <v>1048</v>
      </c>
      <c r="G1076" s="4" t="s">
        <v>1</v>
      </c>
      <c r="H1076" s="5">
        <v>22</v>
      </c>
      <c r="I1076" s="7">
        <v>23056</v>
      </c>
      <c r="L1076"/>
      <c r="M1076"/>
    </row>
    <row r="1077" spans="1:13" x14ac:dyDescent="0.3">
      <c r="A1077" s="2">
        <v>43881</v>
      </c>
      <c r="B1077" s="2" t="str">
        <f t="shared" si="32"/>
        <v>Feb</v>
      </c>
      <c r="C1077" s="2" t="str">
        <f t="shared" si="33"/>
        <v>2020</v>
      </c>
      <c r="D1077" s="3" t="s">
        <v>21</v>
      </c>
      <c r="E1077" s="4" t="s">
        <v>11</v>
      </c>
      <c r="F1077" s="4">
        <v>3277</v>
      </c>
      <c r="G1077" s="4" t="s">
        <v>1</v>
      </c>
      <c r="H1077" s="5">
        <v>23.25</v>
      </c>
      <c r="I1077" s="7">
        <v>76190.25</v>
      </c>
      <c r="L1077"/>
      <c r="M1077"/>
    </row>
    <row r="1078" spans="1:13" x14ac:dyDescent="0.3">
      <c r="A1078" s="2">
        <v>43881</v>
      </c>
      <c r="B1078" s="2" t="str">
        <f t="shared" si="32"/>
        <v>Feb</v>
      </c>
      <c r="C1078" s="2" t="str">
        <f t="shared" si="33"/>
        <v>2020</v>
      </c>
      <c r="D1078" s="3" t="s">
        <v>21</v>
      </c>
      <c r="E1078" s="4" t="s">
        <v>11</v>
      </c>
      <c r="F1078" s="4">
        <v>3472</v>
      </c>
      <c r="G1078" s="4" t="s">
        <v>1</v>
      </c>
      <c r="H1078" s="5">
        <v>23.25</v>
      </c>
      <c r="I1078" s="7">
        <v>80724</v>
      </c>
      <c r="L1078"/>
      <c r="M1078"/>
    </row>
    <row r="1079" spans="1:13" x14ac:dyDescent="0.3">
      <c r="A1079" s="2">
        <v>43881</v>
      </c>
      <c r="B1079" s="2" t="str">
        <f t="shared" si="32"/>
        <v>Feb</v>
      </c>
      <c r="C1079" s="2" t="str">
        <f t="shared" si="33"/>
        <v>2020</v>
      </c>
      <c r="D1079" s="3" t="s">
        <v>21</v>
      </c>
      <c r="E1079" s="4" t="s">
        <v>11</v>
      </c>
      <c r="F1079" s="4">
        <v>3137</v>
      </c>
      <c r="G1079" s="4" t="s">
        <v>1</v>
      </c>
      <c r="H1079" s="5">
        <v>23.25</v>
      </c>
      <c r="I1079" s="7">
        <v>72935.25</v>
      </c>
      <c r="L1079"/>
      <c r="M1079"/>
    </row>
    <row r="1080" spans="1:13" x14ac:dyDescent="0.3">
      <c r="A1080" s="2">
        <v>43882</v>
      </c>
      <c r="B1080" s="2" t="str">
        <f t="shared" si="32"/>
        <v>Feb</v>
      </c>
      <c r="C1080" s="2" t="str">
        <f t="shared" si="33"/>
        <v>2020</v>
      </c>
      <c r="D1080" s="3" t="s">
        <v>21</v>
      </c>
      <c r="E1080" s="4" t="s">
        <v>11</v>
      </c>
      <c r="F1080" s="4">
        <v>857</v>
      </c>
      <c r="G1080" s="4" t="s">
        <v>1</v>
      </c>
      <c r="H1080" s="5">
        <v>22</v>
      </c>
      <c r="I1080" s="7">
        <v>18854</v>
      </c>
      <c r="L1080"/>
      <c r="M1080"/>
    </row>
    <row r="1081" spans="1:13" x14ac:dyDescent="0.3">
      <c r="A1081" s="2">
        <v>43882</v>
      </c>
      <c r="B1081" s="2" t="str">
        <f t="shared" si="32"/>
        <v>Feb</v>
      </c>
      <c r="C1081" s="2" t="str">
        <f t="shared" si="33"/>
        <v>2020</v>
      </c>
      <c r="D1081" s="3" t="s">
        <v>21</v>
      </c>
      <c r="E1081" s="4" t="s">
        <v>11</v>
      </c>
      <c r="F1081" s="4">
        <v>1154</v>
      </c>
      <c r="G1081" s="4" t="s">
        <v>1</v>
      </c>
      <c r="H1081" s="5">
        <v>26</v>
      </c>
      <c r="I1081" s="7">
        <v>30004</v>
      </c>
      <c r="L1081"/>
      <c r="M1081"/>
    </row>
    <row r="1082" spans="1:13" x14ac:dyDescent="0.3">
      <c r="A1082" s="2">
        <v>43882</v>
      </c>
      <c r="B1082" s="2" t="str">
        <f t="shared" si="32"/>
        <v>Feb</v>
      </c>
      <c r="C1082" s="2" t="str">
        <f t="shared" si="33"/>
        <v>2020</v>
      </c>
      <c r="D1082" s="3" t="s">
        <v>21</v>
      </c>
      <c r="E1082" s="4" t="s">
        <v>11</v>
      </c>
      <c r="F1082" s="4">
        <v>1572</v>
      </c>
      <c r="G1082" s="4" t="s">
        <v>1</v>
      </c>
      <c r="H1082" s="5">
        <v>26</v>
      </c>
      <c r="I1082" s="7">
        <v>40872</v>
      </c>
      <c r="L1082"/>
      <c r="M1082"/>
    </row>
    <row r="1083" spans="1:13" x14ac:dyDescent="0.3">
      <c r="A1083" s="2">
        <v>43887</v>
      </c>
      <c r="B1083" s="2" t="str">
        <f t="shared" si="32"/>
        <v>Feb</v>
      </c>
      <c r="C1083" s="2" t="str">
        <f t="shared" si="33"/>
        <v>2020</v>
      </c>
      <c r="D1083" s="3" t="s">
        <v>21</v>
      </c>
      <c r="E1083" s="4" t="s">
        <v>11</v>
      </c>
      <c r="F1083" s="4">
        <v>913</v>
      </c>
      <c r="G1083" s="4" t="s">
        <v>1</v>
      </c>
      <c r="H1083" s="5">
        <v>21.5</v>
      </c>
      <c r="I1083" s="7">
        <v>19629.5</v>
      </c>
      <c r="L1083"/>
      <c r="M1083"/>
    </row>
    <row r="1084" spans="1:13" x14ac:dyDescent="0.3">
      <c r="A1084" s="2">
        <v>43888</v>
      </c>
      <c r="B1084" s="2" t="str">
        <f t="shared" si="32"/>
        <v>Feb</v>
      </c>
      <c r="C1084" s="2" t="str">
        <f t="shared" si="33"/>
        <v>2020</v>
      </c>
      <c r="D1084" s="3" t="s">
        <v>21</v>
      </c>
      <c r="E1084" s="4" t="s">
        <v>11</v>
      </c>
      <c r="F1084" s="4">
        <v>628</v>
      </c>
      <c r="G1084" s="4" t="s">
        <v>1</v>
      </c>
      <c r="H1084" s="5">
        <v>21.25</v>
      </c>
      <c r="I1084" s="7">
        <v>13345</v>
      </c>
      <c r="L1084"/>
      <c r="M1084"/>
    </row>
    <row r="1085" spans="1:13" x14ac:dyDescent="0.3">
      <c r="A1085" s="2">
        <v>43889</v>
      </c>
      <c r="B1085" s="2" t="str">
        <f t="shared" si="32"/>
        <v>Feb</v>
      </c>
      <c r="C1085" s="2" t="str">
        <f t="shared" si="33"/>
        <v>2020</v>
      </c>
      <c r="D1085" s="3" t="s">
        <v>21</v>
      </c>
      <c r="E1085" s="4" t="s">
        <v>11</v>
      </c>
      <c r="F1085" s="4">
        <v>1197</v>
      </c>
      <c r="G1085" s="4" t="s">
        <v>1</v>
      </c>
      <c r="H1085" s="5">
        <v>26</v>
      </c>
      <c r="I1085" s="7">
        <v>31122</v>
      </c>
      <c r="L1085"/>
      <c r="M1085"/>
    </row>
    <row r="1086" spans="1:13" x14ac:dyDescent="0.3">
      <c r="A1086" s="2">
        <v>43889</v>
      </c>
      <c r="B1086" s="2" t="str">
        <f t="shared" si="32"/>
        <v>Feb</v>
      </c>
      <c r="C1086" s="2" t="str">
        <f t="shared" si="33"/>
        <v>2020</v>
      </c>
      <c r="D1086" s="3" t="s">
        <v>21</v>
      </c>
      <c r="E1086" s="4" t="s">
        <v>11</v>
      </c>
      <c r="F1086" s="4">
        <v>1112</v>
      </c>
      <c r="G1086" s="4" t="s">
        <v>1</v>
      </c>
      <c r="H1086" s="5">
        <v>22</v>
      </c>
      <c r="I1086" s="7">
        <v>24464</v>
      </c>
      <c r="L1086"/>
      <c r="M1086"/>
    </row>
    <row r="1087" spans="1:13" x14ac:dyDescent="0.3">
      <c r="A1087" s="2">
        <v>43889</v>
      </c>
      <c r="B1087" s="2" t="str">
        <f t="shared" si="32"/>
        <v>Feb</v>
      </c>
      <c r="C1087" s="2" t="str">
        <f t="shared" si="33"/>
        <v>2020</v>
      </c>
      <c r="D1087" s="3" t="s">
        <v>21</v>
      </c>
      <c r="E1087" s="4" t="s">
        <v>11</v>
      </c>
      <c r="F1087" s="4">
        <v>1126</v>
      </c>
      <c r="G1087" s="4" t="s">
        <v>1</v>
      </c>
      <c r="H1087" s="5">
        <v>22</v>
      </c>
      <c r="I1087" s="7">
        <v>24772</v>
      </c>
      <c r="L1087"/>
      <c r="M1087"/>
    </row>
    <row r="1088" spans="1:13" x14ac:dyDescent="0.3">
      <c r="A1088" s="2">
        <v>43889</v>
      </c>
      <c r="B1088" s="2" t="str">
        <f t="shared" si="32"/>
        <v>Feb</v>
      </c>
      <c r="C1088" s="2" t="str">
        <f t="shared" si="33"/>
        <v>2020</v>
      </c>
      <c r="D1088" s="3" t="s">
        <v>21</v>
      </c>
      <c r="E1088" s="4" t="s">
        <v>11</v>
      </c>
      <c r="F1088" s="4">
        <v>1008</v>
      </c>
      <c r="G1088" s="4" t="s">
        <v>1</v>
      </c>
      <c r="H1088" s="5">
        <v>22</v>
      </c>
      <c r="I1088" s="7">
        <v>22176</v>
      </c>
      <c r="L1088"/>
      <c r="M1088"/>
    </row>
    <row r="1089" spans="1:13" x14ac:dyDescent="0.3">
      <c r="A1089" s="2">
        <v>43889</v>
      </c>
      <c r="B1089" s="2" t="str">
        <f t="shared" si="32"/>
        <v>Feb</v>
      </c>
      <c r="C1089" s="2" t="str">
        <f t="shared" si="33"/>
        <v>2020</v>
      </c>
      <c r="D1089" s="3" t="s">
        <v>21</v>
      </c>
      <c r="E1089" s="4" t="s">
        <v>11</v>
      </c>
      <c r="F1089" s="4">
        <v>548</v>
      </c>
      <c r="G1089" s="4" t="s">
        <v>1</v>
      </c>
      <c r="H1089" s="5">
        <v>21.25</v>
      </c>
      <c r="I1089" s="7">
        <v>11645</v>
      </c>
      <c r="L1089"/>
      <c r="M1089"/>
    </row>
    <row r="1090" spans="1:13" x14ac:dyDescent="0.3">
      <c r="A1090" s="2">
        <v>43889</v>
      </c>
      <c r="B1090" s="2" t="str">
        <f t="shared" ref="B1090:B1153" si="34">TEXT(A1090,"mmm")</f>
        <v>Feb</v>
      </c>
      <c r="C1090" s="2" t="str">
        <f t="shared" ref="C1090:C1153" si="35">TEXT(A1090,"yyyy")</f>
        <v>2020</v>
      </c>
      <c r="D1090" s="3" t="s">
        <v>21</v>
      </c>
      <c r="E1090" s="4" t="s">
        <v>11</v>
      </c>
      <c r="F1090" s="4">
        <v>3368</v>
      </c>
      <c r="G1090" s="4" t="s">
        <v>1</v>
      </c>
      <c r="H1090" s="5">
        <v>23.25</v>
      </c>
      <c r="I1090" s="7">
        <v>78306</v>
      </c>
      <c r="L1090"/>
      <c r="M1090"/>
    </row>
    <row r="1091" spans="1:13" x14ac:dyDescent="0.3">
      <c r="A1091" s="2">
        <v>43889</v>
      </c>
      <c r="B1091" s="2" t="str">
        <f t="shared" si="34"/>
        <v>Feb</v>
      </c>
      <c r="C1091" s="2" t="str">
        <f t="shared" si="35"/>
        <v>2020</v>
      </c>
      <c r="D1091" s="3" t="s">
        <v>21</v>
      </c>
      <c r="E1091" s="4" t="s">
        <v>11</v>
      </c>
      <c r="F1091" s="4">
        <v>1137</v>
      </c>
      <c r="G1091" s="4" t="s">
        <v>1</v>
      </c>
      <c r="H1091" s="5">
        <v>23.25</v>
      </c>
      <c r="I1091" s="7">
        <v>26435.25</v>
      </c>
      <c r="L1091"/>
      <c r="M1091"/>
    </row>
    <row r="1092" spans="1:13" x14ac:dyDescent="0.3">
      <c r="A1092" s="2">
        <v>43889</v>
      </c>
      <c r="B1092" s="2" t="str">
        <f t="shared" si="34"/>
        <v>Feb</v>
      </c>
      <c r="C1092" s="2" t="str">
        <f t="shared" si="35"/>
        <v>2020</v>
      </c>
      <c r="D1092" s="3" t="s">
        <v>21</v>
      </c>
      <c r="E1092" s="4" t="s">
        <v>11</v>
      </c>
      <c r="F1092" s="4">
        <v>4058</v>
      </c>
      <c r="G1092" s="4" t="s">
        <v>1</v>
      </c>
      <c r="H1092" s="5">
        <v>23.25</v>
      </c>
      <c r="I1092" s="7">
        <v>94348.5</v>
      </c>
      <c r="L1092"/>
      <c r="M1092"/>
    </row>
    <row r="1093" spans="1:13" x14ac:dyDescent="0.3">
      <c r="A1093" s="2">
        <v>43889</v>
      </c>
      <c r="B1093" s="2" t="str">
        <f t="shared" si="34"/>
        <v>Feb</v>
      </c>
      <c r="C1093" s="2" t="str">
        <f t="shared" si="35"/>
        <v>2020</v>
      </c>
      <c r="D1093" s="3" t="s">
        <v>21</v>
      </c>
      <c r="E1093" s="4" t="s">
        <v>11</v>
      </c>
      <c r="F1093" s="4">
        <v>3180</v>
      </c>
      <c r="G1093" s="4" t="s">
        <v>1</v>
      </c>
      <c r="H1093" s="5">
        <v>23.25</v>
      </c>
      <c r="I1093" s="7">
        <v>73935</v>
      </c>
      <c r="L1093"/>
      <c r="M1093"/>
    </row>
    <row r="1094" spans="1:13" x14ac:dyDescent="0.3">
      <c r="A1094" s="2">
        <v>43890</v>
      </c>
      <c r="B1094" s="2" t="str">
        <f t="shared" si="34"/>
        <v>Feb</v>
      </c>
      <c r="C1094" s="2" t="str">
        <f t="shared" si="35"/>
        <v>2020</v>
      </c>
      <c r="D1094" s="3" t="s">
        <v>21</v>
      </c>
      <c r="E1094" s="4" t="s">
        <v>11</v>
      </c>
      <c r="F1094" s="4">
        <v>702</v>
      </c>
      <c r="G1094" s="4" t="s">
        <v>1</v>
      </c>
      <c r="H1094" s="5">
        <v>22</v>
      </c>
      <c r="I1094" s="7">
        <v>15444</v>
      </c>
      <c r="L1094"/>
      <c r="M1094"/>
    </row>
    <row r="1095" spans="1:13" x14ac:dyDescent="0.3">
      <c r="A1095" s="2">
        <v>43892</v>
      </c>
      <c r="B1095" s="2" t="str">
        <f t="shared" si="34"/>
        <v>Mar</v>
      </c>
      <c r="C1095" s="2" t="str">
        <f t="shared" si="35"/>
        <v>2020</v>
      </c>
      <c r="D1095" s="3" t="s">
        <v>21</v>
      </c>
      <c r="E1095" s="4" t="s">
        <v>11</v>
      </c>
      <c r="F1095" s="4">
        <v>363</v>
      </c>
      <c r="G1095" s="4" t="s">
        <v>1</v>
      </c>
      <c r="H1095" s="5">
        <v>27</v>
      </c>
      <c r="I1095" s="7">
        <v>9801</v>
      </c>
      <c r="L1095"/>
      <c r="M1095"/>
    </row>
    <row r="1096" spans="1:13" x14ac:dyDescent="0.3">
      <c r="A1096" s="2">
        <v>43894</v>
      </c>
      <c r="B1096" s="2" t="str">
        <f t="shared" si="34"/>
        <v>Mar</v>
      </c>
      <c r="C1096" s="2" t="str">
        <f t="shared" si="35"/>
        <v>2020</v>
      </c>
      <c r="D1096" s="3" t="s">
        <v>21</v>
      </c>
      <c r="E1096" s="4" t="s">
        <v>11</v>
      </c>
      <c r="F1096" s="4">
        <v>988</v>
      </c>
      <c r="G1096" s="4" t="s">
        <v>1</v>
      </c>
      <c r="H1096" s="5">
        <v>23.25</v>
      </c>
      <c r="I1096" s="7">
        <v>22971</v>
      </c>
      <c r="L1096"/>
      <c r="M1096"/>
    </row>
    <row r="1097" spans="1:13" x14ac:dyDescent="0.3">
      <c r="A1097" s="2">
        <v>43894</v>
      </c>
      <c r="B1097" s="2" t="str">
        <f t="shared" si="34"/>
        <v>Mar</v>
      </c>
      <c r="C1097" s="2" t="str">
        <f t="shared" si="35"/>
        <v>2020</v>
      </c>
      <c r="D1097" s="3" t="s">
        <v>21</v>
      </c>
      <c r="E1097" s="4" t="s">
        <v>11</v>
      </c>
      <c r="F1097" s="4">
        <v>1049</v>
      </c>
      <c r="G1097" s="4" t="s">
        <v>1</v>
      </c>
      <c r="H1097" s="5">
        <v>23.25</v>
      </c>
      <c r="I1097" s="7">
        <v>24389.25</v>
      </c>
      <c r="L1097"/>
      <c r="M1097"/>
    </row>
    <row r="1098" spans="1:13" x14ac:dyDescent="0.3">
      <c r="A1098" s="2">
        <v>43894</v>
      </c>
      <c r="B1098" s="2" t="str">
        <f t="shared" si="34"/>
        <v>Mar</v>
      </c>
      <c r="C1098" s="2" t="str">
        <f t="shared" si="35"/>
        <v>2020</v>
      </c>
      <c r="D1098" s="3" t="s">
        <v>21</v>
      </c>
      <c r="E1098" s="4" t="s">
        <v>11</v>
      </c>
      <c r="F1098" s="4">
        <v>1093</v>
      </c>
      <c r="G1098" s="4" t="s">
        <v>1</v>
      </c>
      <c r="H1098" s="5">
        <v>23.25</v>
      </c>
      <c r="I1098" s="7">
        <v>25412.25</v>
      </c>
      <c r="L1098"/>
      <c r="M1098"/>
    </row>
    <row r="1099" spans="1:13" x14ac:dyDescent="0.3">
      <c r="A1099" s="2">
        <v>43895</v>
      </c>
      <c r="B1099" s="2" t="str">
        <f t="shared" si="34"/>
        <v>Mar</v>
      </c>
      <c r="C1099" s="2" t="str">
        <f t="shared" si="35"/>
        <v>2020</v>
      </c>
      <c r="D1099" s="3" t="s">
        <v>21</v>
      </c>
      <c r="E1099" s="4" t="s">
        <v>11</v>
      </c>
      <c r="F1099" s="4">
        <v>510</v>
      </c>
      <c r="G1099" s="4" t="s">
        <v>1</v>
      </c>
      <c r="H1099" s="5">
        <v>23.25</v>
      </c>
      <c r="I1099" s="7">
        <v>11857.5</v>
      </c>
      <c r="L1099"/>
      <c r="M1099"/>
    </row>
    <row r="1100" spans="1:13" x14ac:dyDescent="0.3">
      <c r="A1100" s="2">
        <v>43895</v>
      </c>
      <c r="B1100" s="2" t="str">
        <f t="shared" si="34"/>
        <v>Mar</v>
      </c>
      <c r="C1100" s="2" t="str">
        <f t="shared" si="35"/>
        <v>2020</v>
      </c>
      <c r="D1100" s="3" t="s">
        <v>21</v>
      </c>
      <c r="E1100" s="4" t="s">
        <v>11</v>
      </c>
      <c r="F1100" s="4">
        <v>563</v>
      </c>
      <c r="G1100" s="4" t="s">
        <v>1</v>
      </c>
      <c r="H1100" s="5">
        <v>23.25</v>
      </c>
      <c r="I1100" s="7">
        <v>13089.75</v>
      </c>
      <c r="L1100"/>
      <c r="M1100"/>
    </row>
    <row r="1101" spans="1:13" x14ac:dyDescent="0.3">
      <c r="A1101" s="2">
        <v>43896</v>
      </c>
      <c r="B1101" s="2" t="str">
        <f t="shared" si="34"/>
        <v>Mar</v>
      </c>
      <c r="C1101" s="2" t="str">
        <f t="shared" si="35"/>
        <v>2020</v>
      </c>
      <c r="D1101" s="3" t="s">
        <v>21</v>
      </c>
      <c r="E1101" s="4" t="s">
        <v>11</v>
      </c>
      <c r="F1101" s="4">
        <v>970</v>
      </c>
      <c r="G1101" s="4" t="s">
        <v>1</v>
      </c>
      <c r="H1101" s="5">
        <v>22.75</v>
      </c>
      <c r="I1101" s="7">
        <v>22067.5</v>
      </c>
      <c r="L1101"/>
      <c r="M1101"/>
    </row>
    <row r="1102" spans="1:13" x14ac:dyDescent="0.3">
      <c r="A1102" s="2">
        <v>43896</v>
      </c>
      <c r="B1102" s="2" t="str">
        <f t="shared" si="34"/>
        <v>Mar</v>
      </c>
      <c r="C1102" s="2" t="str">
        <f t="shared" si="35"/>
        <v>2020</v>
      </c>
      <c r="D1102" s="3" t="s">
        <v>21</v>
      </c>
      <c r="E1102" s="4" t="s">
        <v>11</v>
      </c>
      <c r="F1102" s="4">
        <v>1544</v>
      </c>
      <c r="G1102" s="4" t="s">
        <v>1</v>
      </c>
      <c r="H1102" s="5">
        <v>23.25</v>
      </c>
      <c r="I1102" s="7">
        <v>35898</v>
      </c>
      <c r="L1102"/>
      <c r="M1102"/>
    </row>
    <row r="1103" spans="1:13" x14ac:dyDescent="0.3">
      <c r="A1103" s="2">
        <v>43896</v>
      </c>
      <c r="B1103" s="2" t="str">
        <f t="shared" si="34"/>
        <v>Mar</v>
      </c>
      <c r="C1103" s="2" t="str">
        <f t="shared" si="35"/>
        <v>2020</v>
      </c>
      <c r="D1103" s="3" t="s">
        <v>21</v>
      </c>
      <c r="E1103" s="4" t="s">
        <v>11</v>
      </c>
      <c r="F1103" s="4">
        <v>1125</v>
      </c>
      <c r="G1103" s="4" t="s">
        <v>1</v>
      </c>
      <c r="H1103" s="5">
        <v>22</v>
      </c>
      <c r="I1103" s="7">
        <v>24750</v>
      </c>
      <c r="L1103"/>
      <c r="M1103"/>
    </row>
    <row r="1104" spans="1:13" x14ac:dyDescent="0.3">
      <c r="A1104" s="2">
        <v>43896</v>
      </c>
      <c r="B1104" s="2" t="str">
        <f t="shared" si="34"/>
        <v>Mar</v>
      </c>
      <c r="C1104" s="2" t="str">
        <f t="shared" si="35"/>
        <v>2020</v>
      </c>
      <c r="D1104" s="3" t="s">
        <v>21</v>
      </c>
      <c r="E1104" s="4" t="s">
        <v>11</v>
      </c>
      <c r="F1104" s="4">
        <v>525</v>
      </c>
      <c r="G1104" s="4" t="s">
        <v>1</v>
      </c>
      <c r="H1104" s="5">
        <v>22</v>
      </c>
      <c r="I1104" s="7">
        <v>11550</v>
      </c>
      <c r="L1104"/>
      <c r="M1104"/>
    </row>
    <row r="1105" spans="1:13" x14ac:dyDescent="0.3">
      <c r="A1105" s="2">
        <v>43896</v>
      </c>
      <c r="B1105" s="2" t="str">
        <f t="shared" si="34"/>
        <v>Mar</v>
      </c>
      <c r="C1105" s="2" t="str">
        <f t="shared" si="35"/>
        <v>2020</v>
      </c>
      <c r="D1105" s="3" t="s">
        <v>21</v>
      </c>
      <c r="E1105" s="4" t="s">
        <v>11</v>
      </c>
      <c r="F1105" s="4">
        <v>430</v>
      </c>
      <c r="G1105" s="4" t="s">
        <v>1</v>
      </c>
      <c r="H1105" s="5">
        <v>22</v>
      </c>
      <c r="I1105" s="7">
        <v>9460</v>
      </c>
      <c r="L1105"/>
      <c r="M1105"/>
    </row>
    <row r="1106" spans="1:13" x14ac:dyDescent="0.3">
      <c r="A1106" s="2">
        <v>43897</v>
      </c>
      <c r="B1106" s="2" t="str">
        <f t="shared" si="34"/>
        <v>Mar</v>
      </c>
      <c r="C1106" s="2" t="str">
        <f t="shared" si="35"/>
        <v>2020</v>
      </c>
      <c r="D1106" s="3" t="s">
        <v>21</v>
      </c>
      <c r="E1106" s="4" t="s">
        <v>11</v>
      </c>
      <c r="F1106" s="4">
        <v>851</v>
      </c>
      <c r="G1106" s="4" t="s">
        <v>1</v>
      </c>
      <c r="H1106" s="5">
        <v>22</v>
      </c>
      <c r="I1106" s="7">
        <v>18722</v>
      </c>
      <c r="L1106"/>
      <c r="M1106"/>
    </row>
    <row r="1107" spans="1:13" x14ac:dyDescent="0.3">
      <c r="A1107" s="2">
        <v>43897</v>
      </c>
      <c r="B1107" s="2" t="str">
        <f t="shared" si="34"/>
        <v>Mar</v>
      </c>
      <c r="C1107" s="2" t="str">
        <f t="shared" si="35"/>
        <v>2020</v>
      </c>
      <c r="D1107" s="3" t="s">
        <v>21</v>
      </c>
      <c r="E1107" s="4" t="s">
        <v>11</v>
      </c>
      <c r="F1107" s="4">
        <v>962</v>
      </c>
      <c r="G1107" s="4" t="s">
        <v>1</v>
      </c>
      <c r="H1107" s="5">
        <v>22</v>
      </c>
      <c r="I1107" s="7">
        <v>21164</v>
      </c>
      <c r="L1107"/>
      <c r="M1107"/>
    </row>
    <row r="1108" spans="1:13" x14ac:dyDescent="0.3">
      <c r="A1108" s="2">
        <v>43897</v>
      </c>
      <c r="B1108" s="2" t="str">
        <f t="shared" si="34"/>
        <v>Mar</v>
      </c>
      <c r="C1108" s="2" t="str">
        <f t="shared" si="35"/>
        <v>2020</v>
      </c>
      <c r="D1108" s="3" t="s">
        <v>21</v>
      </c>
      <c r="E1108" s="4" t="s">
        <v>11</v>
      </c>
      <c r="F1108" s="4">
        <v>1026</v>
      </c>
      <c r="G1108" s="4" t="s">
        <v>1</v>
      </c>
      <c r="H1108" s="5">
        <v>22</v>
      </c>
      <c r="I1108" s="7">
        <v>22572</v>
      </c>
      <c r="L1108"/>
      <c r="M1108"/>
    </row>
    <row r="1109" spans="1:13" x14ac:dyDescent="0.3">
      <c r="A1109" s="2">
        <v>43897</v>
      </c>
      <c r="B1109" s="2" t="str">
        <f t="shared" si="34"/>
        <v>Mar</v>
      </c>
      <c r="C1109" s="2" t="str">
        <f t="shared" si="35"/>
        <v>2020</v>
      </c>
      <c r="D1109" s="3" t="s">
        <v>21</v>
      </c>
      <c r="E1109" s="4" t="s">
        <v>11</v>
      </c>
      <c r="F1109" s="4">
        <v>2642</v>
      </c>
      <c r="G1109" s="4" t="s">
        <v>1</v>
      </c>
      <c r="H1109" s="5">
        <v>22</v>
      </c>
      <c r="I1109" s="7">
        <v>58124</v>
      </c>
      <c r="L1109"/>
      <c r="M1109"/>
    </row>
    <row r="1110" spans="1:13" x14ac:dyDescent="0.3">
      <c r="A1110" s="2">
        <v>43897</v>
      </c>
      <c r="B1110" s="2" t="str">
        <f t="shared" si="34"/>
        <v>Mar</v>
      </c>
      <c r="C1110" s="2" t="str">
        <f t="shared" si="35"/>
        <v>2020</v>
      </c>
      <c r="D1110" s="3" t="s">
        <v>21</v>
      </c>
      <c r="E1110" s="4" t="s">
        <v>11</v>
      </c>
      <c r="F1110" s="4">
        <v>1054</v>
      </c>
      <c r="G1110" s="4" t="s">
        <v>1</v>
      </c>
      <c r="H1110" s="5">
        <v>23.25</v>
      </c>
      <c r="I1110" s="7">
        <v>24505.5</v>
      </c>
      <c r="L1110"/>
      <c r="M1110"/>
    </row>
    <row r="1111" spans="1:13" x14ac:dyDescent="0.3">
      <c r="A1111" s="2">
        <v>43897</v>
      </c>
      <c r="B1111" s="2" t="str">
        <f t="shared" si="34"/>
        <v>Mar</v>
      </c>
      <c r="C1111" s="2" t="str">
        <f t="shared" si="35"/>
        <v>2020</v>
      </c>
      <c r="D1111" s="3" t="s">
        <v>21</v>
      </c>
      <c r="E1111" s="4" t="s">
        <v>11</v>
      </c>
      <c r="F1111" s="4">
        <v>498</v>
      </c>
      <c r="G1111" s="4" t="s">
        <v>1</v>
      </c>
      <c r="H1111" s="5">
        <v>23.25</v>
      </c>
      <c r="I1111" s="7">
        <v>11578.5</v>
      </c>
      <c r="L1111"/>
      <c r="M1111"/>
    </row>
    <row r="1112" spans="1:13" x14ac:dyDescent="0.3">
      <c r="A1112" s="2">
        <v>43897</v>
      </c>
      <c r="B1112" s="2" t="str">
        <f t="shared" si="34"/>
        <v>Mar</v>
      </c>
      <c r="C1112" s="2" t="str">
        <f t="shared" si="35"/>
        <v>2020</v>
      </c>
      <c r="D1112" s="3" t="s">
        <v>21</v>
      </c>
      <c r="E1112" s="4" t="s">
        <v>11</v>
      </c>
      <c r="F1112" s="4">
        <v>435</v>
      </c>
      <c r="G1112" s="4" t="s">
        <v>1</v>
      </c>
      <c r="H1112" s="5">
        <v>23.25</v>
      </c>
      <c r="I1112" s="7">
        <v>10113.75</v>
      </c>
      <c r="L1112"/>
      <c r="M1112"/>
    </row>
    <row r="1113" spans="1:13" x14ac:dyDescent="0.3">
      <c r="A1113" s="2">
        <v>43897</v>
      </c>
      <c r="B1113" s="2" t="str">
        <f t="shared" si="34"/>
        <v>Mar</v>
      </c>
      <c r="C1113" s="2" t="str">
        <f t="shared" si="35"/>
        <v>2020</v>
      </c>
      <c r="D1113" s="3" t="s">
        <v>21</v>
      </c>
      <c r="E1113" s="4" t="s">
        <v>11</v>
      </c>
      <c r="F1113" s="4">
        <v>472</v>
      </c>
      <c r="G1113" s="4" t="s">
        <v>1</v>
      </c>
      <c r="H1113" s="5">
        <v>23.25</v>
      </c>
      <c r="I1113" s="7">
        <v>10974</v>
      </c>
      <c r="L1113"/>
      <c r="M1113"/>
    </row>
    <row r="1114" spans="1:13" x14ac:dyDescent="0.3">
      <c r="A1114" s="2">
        <v>43897</v>
      </c>
      <c r="B1114" s="2" t="str">
        <f t="shared" si="34"/>
        <v>Mar</v>
      </c>
      <c r="C1114" s="2" t="str">
        <f t="shared" si="35"/>
        <v>2020</v>
      </c>
      <c r="D1114" s="3" t="s">
        <v>21</v>
      </c>
      <c r="E1114" s="4" t="s">
        <v>11</v>
      </c>
      <c r="F1114" s="4">
        <v>490</v>
      </c>
      <c r="G1114" s="4" t="s">
        <v>1</v>
      </c>
      <c r="H1114" s="5">
        <v>23.25</v>
      </c>
      <c r="I1114" s="7">
        <v>11392.5</v>
      </c>
      <c r="L1114"/>
      <c r="M1114"/>
    </row>
    <row r="1115" spans="1:13" x14ac:dyDescent="0.3">
      <c r="A1115" s="2">
        <v>43897</v>
      </c>
      <c r="B1115" s="2" t="str">
        <f t="shared" si="34"/>
        <v>Mar</v>
      </c>
      <c r="C1115" s="2" t="str">
        <f t="shared" si="35"/>
        <v>2020</v>
      </c>
      <c r="D1115" s="3" t="s">
        <v>21</v>
      </c>
      <c r="E1115" s="4" t="s">
        <v>11</v>
      </c>
      <c r="F1115" s="4">
        <v>1158</v>
      </c>
      <c r="G1115" s="4" t="s">
        <v>1</v>
      </c>
      <c r="H1115" s="5">
        <v>22</v>
      </c>
      <c r="I1115" s="7">
        <v>25476</v>
      </c>
      <c r="L1115"/>
      <c r="M1115"/>
    </row>
    <row r="1116" spans="1:13" x14ac:dyDescent="0.3">
      <c r="A1116" s="2">
        <v>43897</v>
      </c>
      <c r="B1116" s="2" t="str">
        <f t="shared" si="34"/>
        <v>Mar</v>
      </c>
      <c r="C1116" s="2" t="str">
        <f t="shared" si="35"/>
        <v>2020</v>
      </c>
      <c r="D1116" s="3" t="s">
        <v>21</v>
      </c>
      <c r="E1116" s="4" t="s">
        <v>11</v>
      </c>
      <c r="F1116" s="4">
        <v>1038</v>
      </c>
      <c r="G1116" s="4" t="s">
        <v>1</v>
      </c>
      <c r="H1116" s="5">
        <v>22.5</v>
      </c>
      <c r="I1116" s="7">
        <v>23355</v>
      </c>
      <c r="L1116"/>
      <c r="M1116"/>
    </row>
    <row r="1117" spans="1:13" x14ac:dyDescent="0.3">
      <c r="A1117" s="2">
        <v>43901</v>
      </c>
      <c r="B1117" s="2" t="str">
        <f t="shared" si="34"/>
        <v>Mar</v>
      </c>
      <c r="C1117" s="2" t="str">
        <f t="shared" si="35"/>
        <v>2020</v>
      </c>
      <c r="D1117" s="3" t="s">
        <v>21</v>
      </c>
      <c r="E1117" s="4" t="s">
        <v>11</v>
      </c>
      <c r="F1117" s="4">
        <v>360</v>
      </c>
      <c r="G1117" s="4" t="s">
        <v>1</v>
      </c>
      <c r="H1117" s="5">
        <v>26</v>
      </c>
      <c r="I1117" s="7">
        <v>9360</v>
      </c>
      <c r="L1117"/>
      <c r="M1117"/>
    </row>
    <row r="1118" spans="1:13" x14ac:dyDescent="0.3">
      <c r="A1118" s="2">
        <v>43901</v>
      </c>
      <c r="B1118" s="2" t="str">
        <f t="shared" si="34"/>
        <v>Mar</v>
      </c>
      <c r="C1118" s="2" t="str">
        <f t="shared" si="35"/>
        <v>2020</v>
      </c>
      <c r="D1118" s="3" t="s">
        <v>21</v>
      </c>
      <c r="E1118" s="4" t="s">
        <v>11</v>
      </c>
      <c r="F1118" s="4">
        <v>408</v>
      </c>
      <c r="G1118" s="4" t="s">
        <v>1</v>
      </c>
      <c r="H1118" s="5">
        <v>26</v>
      </c>
      <c r="I1118" s="7">
        <v>10608</v>
      </c>
      <c r="L1118"/>
      <c r="M1118"/>
    </row>
    <row r="1119" spans="1:13" x14ac:dyDescent="0.3">
      <c r="A1119" s="2">
        <v>43901</v>
      </c>
      <c r="B1119" s="2" t="str">
        <f t="shared" si="34"/>
        <v>Mar</v>
      </c>
      <c r="C1119" s="2" t="str">
        <f t="shared" si="35"/>
        <v>2020</v>
      </c>
      <c r="D1119" s="3" t="s">
        <v>21</v>
      </c>
      <c r="E1119" s="4" t="s">
        <v>11</v>
      </c>
      <c r="F1119" s="4">
        <v>228</v>
      </c>
      <c r="G1119" s="4" t="s">
        <v>1</v>
      </c>
      <c r="H1119" s="5">
        <v>27</v>
      </c>
      <c r="I1119" s="7">
        <v>6156</v>
      </c>
      <c r="L1119"/>
      <c r="M1119"/>
    </row>
    <row r="1120" spans="1:13" x14ac:dyDescent="0.3">
      <c r="A1120" s="2">
        <v>43901</v>
      </c>
      <c r="B1120" s="2" t="str">
        <f t="shared" si="34"/>
        <v>Mar</v>
      </c>
      <c r="C1120" s="2" t="str">
        <f t="shared" si="35"/>
        <v>2020</v>
      </c>
      <c r="D1120" s="3" t="s">
        <v>21</v>
      </c>
      <c r="E1120" s="4" t="s">
        <v>11</v>
      </c>
      <c r="F1120" s="4">
        <v>252</v>
      </c>
      <c r="G1120" s="4" t="s">
        <v>1</v>
      </c>
      <c r="H1120" s="5">
        <v>27</v>
      </c>
      <c r="I1120" s="7">
        <v>6804</v>
      </c>
      <c r="L1120"/>
      <c r="M1120"/>
    </row>
    <row r="1121" spans="1:13" x14ac:dyDescent="0.3">
      <c r="A1121" s="2">
        <v>43901</v>
      </c>
      <c r="B1121" s="2" t="str">
        <f t="shared" si="34"/>
        <v>Mar</v>
      </c>
      <c r="C1121" s="2" t="str">
        <f t="shared" si="35"/>
        <v>2020</v>
      </c>
      <c r="D1121" s="3" t="s">
        <v>21</v>
      </c>
      <c r="E1121" s="4" t="s">
        <v>11</v>
      </c>
      <c r="F1121" s="4">
        <v>831</v>
      </c>
      <c r="G1121" s="4" t="s">
        <v>1</v>
      </c>
      <c r="H1121" s="5">
        <v>22.5</v>
      </c>
      <c r="I1121" s="7">
        <v>18697.5</v>
      </c>
      <c r="L1121"/>
      <c r="M1121"/>
    </row>
    <row r="1122" spans="1:13" x14ac:dyDescent="0.3">
      <c r="A1122" s="2">
        <v>43901</v>
      </c>
      <c r="B1122" s="2" t="str">
        <f t="shared" si="34"/>
        <v>Mar</v>
      </c>
      <c r="C1122" s="2" t="str">
        <f t="shared" si="35"/>
        <v>2020</v>
      </c>
      <c r="D1122" s="3" t="s">
        <v>21</v>
      </c>
      <c r="E1122" s="4" t="s">
        <v>11</v>
      </c>
      <c r="F1122" s="4">
        <v>260</v>
      </c>
      <c r="G1122" s="4" t="s">
        <v>1</v>
      </c>
      <c r="H1122" s="5">
        <v>26</v>
      </c>
      <c r="I1122" s="7">
        <v>6760</v>
      </c>
      <c r="L1122"/>
      <c r="M1122"/>
    </row>
    <row r="1123" spans="1:13" x14ac:dyDescent="0.3">
      <c r="A1123" s="2">
        <v>43903</v>
      </c>
      <c r="B1123" s="2" t="str">
        <f t="shared" si="34"/>
        <v>Mar</v>
      </c>
      <c r="C1123" s="2" t="str">
        <f t="shared" si="35"/>
        <v>2020</v>
      </c>
      <c r="D1123" s="3" t="s">
        <v>21</v>
      </c>
      <c r="E1123" s="4" t="s">
        <v>11</v>
      </c>
      <c r="F1123" s="4">
        <v>600</v>
      </c>
      <c r="G1123" s="4" t="s">
        <v>1</v>
      </c>
      <c r="H1123" s="5">
        <v>26</v>
      </c>
      <c r="I1123" s="7">
        <v>15600</v>
      </c>
      <c r="L1123"/>
      <c r="M1123"/>
    </row>
    <row r="1124" spans="1:13" x14ac:dyDescent="0.3">
      <c r="A1124" s="2">
        <v>43903</v>
      </c>
      <c r="B1124" s="2" t="str">
        <f t="shared" si="34"/>
        <v>Mar</v>
      </c>
      <c r="C1124" s="2" t="str">
        <f t="shared" si="35"/>
        <v>2020</v>
      </c>
      <c r="D1124" s="3" t="s">
        <v>21</v>
      </c>
      <c r="E1124" s="4" t="s">
        <v>11</v>
      </c>
      <c r="F1124" s="4">
        <v>495</v>
      </c>
      <c r="G1124" s="4" t="s">
        <v>1</v>
      </c>
      <c r="H1124" s="5">
        <v>23.25</v>
      </c>
      <c r="I1124" s="7">
        <v>11508.75</v>
      </c>
      <c r="L1124"/>
      <c r="M1124"/>
    </row>
    <row r="1125" spans="1:13" x14ac:dyDescent="0.3">
      <c r="A1125" s="2">
        <v>43903</v>
      </c>
      <c r="B1125" s="2" t="str">
        <f t="shared" si="34"/>
        <v>Mar</v>
      </c>
      <c r="C1125" s="2" t="str">
        <f t="shared" si="35"/>
        <v>2020</v>
      </c>
      <c r="D1125" s="3" t="s">
        <v>21</v>
      </c>
      <c r="E1125" s="4" t="s">
        <v>11</v>
      </c>
      <c r="F1125" s="4">
        <v>706</v>
      </c>
      <c r="G1125" s="4" t="s">
        <v>1</v>
      </c>
      <c r="H1125" s="5">
        <v>23.25</v>
      </c>
      <c r="I1125" s="7">
        <v>16414.5</v>
      </c>
      <c r="L1125"/>
      <c r="M1125"/>
    </row>
    <row r="1126" spans="1:13" x14ac:dyDescent="0.3">
      <c r="A1126" s="2">
        <v>43903</v>
      </c>
      <c r="B1126" s="2" t="str">
        <f t="shared" si="34"/>
        <v>Mar</v>
      </c>
      <c r="C1126" s="2" t="str">
        <f t="shared" si="35"/>
        <v>2020</v>
      </c>
      <c r="D1126" s="3" t="s">
        <v>21</v>
      </c>
      <c r="E1126" s="4" t="s">
        <v>11</v>
      </c>
      <c r="F1126" s="4">
        <v>706</v>
      </c>
      <c r="G1126" s="4" t="s">
        <v>1</v>
      </c>
      <c r="H1126" s="5">
        <v>23.75</v>
      </c>
      <c r="I1126" s="7">
        <v>16767.5</v>
      </c>
      <c r="L1126"/>
      <c r="M1126"/>
    </row>
    <row r="1127" spans="1:13" x14ac:dyDescent="0.3">
      <c r="A1127" s="2">
        <v>43904</v>
      </c>
      <c r="B1127" s="2" t="str">
        <f t="shared" si="34"/>
        <v>Mar</v>
      </c>
      <c r="C1127" s="2" t="str">
        <f t="shared" si="35"/>
        <v>2020</v>
      </c>
      <c r="D1127" s="3" t="s">
        <v>21</v>
      </c>
      <c r="E1127" s="4" t="s">
        <v>11</v>
      </c>
      <c r="F1127" s="4">
        <v>979</v>
      </c>
      <c r="G1127" s="4" t="s">
        <v>1</v>
      </c>
      <c r="H1127" s="5">
        <v>23.75</v>
      </c>
      <c r="I1127" s="7">
        <v>23251.25</v>
      </c>
      <c r="L1127"/>
      <c r="M1127"/>
    </row>
    <row r="1128" spans="1:13" x14ac:dyDescent="0.3">
      <c r="A1128" s="2">
        <v>43906</v>
      </c>
      <c r="B1128" s="2" t="str">
        <f t="shared" si="34"/>
        <v>Mar</v>
      </c>
      <c r="C1128" s="2" t="str">
        <f t="shared" si="35"/>
        <v>2020</v>
      </c>
      <c r="D1128" s="3" t="s">
        <v>21</v>
      </c>
      <c r="E1128" s="4" t="s">
        <v>11</v>
      </c>
      <c r="F1128" s="4">
        <v>695</v>
      </c>
      <c r="G1128" s="4" t="s">
        <v>1</v>
      </c>
      <c r="H1128" s="5">
        <v>23.75</v>
      </c>
      <c r="I1128" s="7">
        <v>16506.25</v>
      </c>
      <c r="L1128"/>
      <c r="M1128"/>
    </row>
    <row r="1129" spans="1:13" x14ac:dyDescent="0.3">
      <c r="A1129" s="2">
        <v>43906</v>
      </c>
      <c r="B1129" s="2" t="str">
        <f t="shared" si="34"/>
        <v>Mar</v>
      </c>
      <c r="C1129" s="2" t="str">
        <f t="shared" si="35"/>
        <v>2020</v>
      </c>
      <c r="D1129" s="3" t="s">
        <v>21</v>
      </c>
      <c r="E1129" s="4" t="s">
        <v>11</v>
      </c>
      <c r="F1129" s="4">
        <v>1058</v>
      </c>
      <c r="G1129" s="4" t="s">
        <v>1</v>
      </c>
      <c r="H1129" s="5">
        <v>23</v>
      </c>
      <c r="I1129" s="7">
        <v>24334</v>
      </c>
      <c r="L1129"/>
      <c r="M1129"/>
    </row>
    <row r="1130" spans="1:13" x14ac:dyDescent="0.3">
      <c r="A1130" s="2">
        <v>43906</v>
      </c>
      <c r="B1130" s="2" t="str">
        <f t="shared" si="34"/>
        <v>Mar</v>
      </c>
      <c r="C1130" s="2" t="str">
        <f t="shared" si="35"/>
        <v>2020</v>
      </c>
      <c r="D1130" s="3" t="s">
        <v>21</v>
      </c>
      <c r="E1130" s="4" t="s">
        <v>11</v>
      </c>
      <c r="F1130" s="4">
        <v>1043</v>
      </c>
      <c r="G1130" s="4" t="s">
        <v>1</v>
      </c>
      <c r="H1130" s="5">
        <v>23</v>
      </c>
      <c r="I1130" s="7">
        <v>23989</v>
      </c>
      <c r="L1130"/>
      <c r="M1130"/>
    </row>
    <row r="1131" spans="1:13" x14ac:dyDescent="0.3">
      <c r="A1131" s="2">
        <v>43906</v>
      </c>
      <c r="B1131" s="2" t="str">
        <f t="shared" si="34"/>
        <v>Mar</v>
      </c>
      <c r="C1131" s="2" t="str">
        <f t="shared" si="35"/>
        <v>2020</v>
      </c>
      <c r="D1131" s="3" t="s">
        <v>21</v>
      </c>
      <c r="E1131" s="4" t="s">
        <v>11</v>
      </c>
      <c r="F1131" s="4">
        <v>1025</v>
      </c>
      <c r="G1131" s="4" t="s">
        <v>1</v>
      </c>
      <c r="H1131" s="5">
        <v>25.5</v>
      </c>
      <c r="I1131" s="7">
        <v>26137.5</v>
      </c>
      <c r="L1131"/>
      <c r="M1131"/>
    </row>
    <row r="1132" spans="1:13" x14ac:dyDescent="0.3">
      <c r="A1132" s="2">
        <v>43907</v>
      </c>
      <c r="B1132" s="2" t="str">
        <f t="shared" si="34"/>
        <v>Mar</v>
      </c>
      <c r="C1132" s="2" t="str">
        <f t="shared" si="35"/>
        <v>2020</v>
      </c>
      <c r="D1132" s="3" t="s">
        <v>21</v>
      </c>
      <c r="E1132" s="4" t="s">
        <v>11</v>
      </c>
      <c r="F1132" s="4">
        <v>943</v>
      </c>
      <c r="G1132" s="4" t="s">
        <v>1</v>
      </c>
      <c r="H1132" s="5">
        <v>25.5</v>
      </c>
      <c r="I1132" s="7">
        <v>24046.5</v>
      </c>
      <c r="L1132"/>
      <c r="M1132"/>
    </row>
    <row r="1133" spans="1:13" x14ac:dyDescent="0.3">
      <c r="A1133" s="2">
        <v>43907</v>
      </c>
      <c r="B1133" s="2" t="str">
        <f t="shared" si="34"/>
        <v>Mar</v>
      </c>
      <c r="C1133" s="2" t="str">
        <f t="shared" si="35"/>
        <v>2020</v>
      </c>
      <c r="D1133" s="3" t="s">
        <v>21</v>
      </c>
      <c r="E1133" s="4" t="s">
        <v>11</v>
      </c>
      <c r="F1133" s="4">
        <v>1017</v>
      </c>
      <c r="G1133" s="4" t="s">
        <v>1</v>
      </c>
      <c r="H1133" s="5">
        <v>23</v>
      </c>
      <c r="I1133" s="7">
        <v>23391</v>
      </c>
      <c r="L1133"/>
      <c r="M1133"/>
    </row>
    <row r="1134" spans="1:13" x14ac:dyDescent="0.3">
      <c r="A1134" s="2">
        <v>43907</v>
      </c>
      <c r="B1134" s="2" t="str">
        <f t="shared" si="34"/>
        <v>Mar</v>
      </c>
      <c r="C1134" s="2" t="str">
        <f t="shared" si="35"/>
        <v>2020</v>
      </c>
      <c r="D1134" s="3" t="s">
        <v>21</v>
      </c>
      <c r="E1134" s="4" t="s">
        <v>11</v>
      </c>
      <c r="F1134" s="4">
        <v>1183</v>
      </c>
      <c r="G1134" s="4" t="s">
        <v>1</v>
      </c>
      <c r="H1134" s="5">
        <v>26</v>
      </c>
      <c r="I1134" s="7">
        <v>30758</v>
      </c>
      <c r="L1134"/>
      <c r="M1134"/>
    </row>
    <row r="1135" spans="1:13" x14ac:dyDescent="0.3">
      <c r="A1135" s="2">
        <v>43907</v>
      </c>
      <c r="B1135" s="2" t="str">
        <f t="shared" si="34"/>
        <v>Mar</v>
      </c>
      <c r="C1135" s="2" t="str">
        <f t="shared" si="35"/>
        <v>2020</v>
      </c>
      <c r="D1135" s="3" t="s">
        <v>21</v>
      </c>
      <c r="E1135" s="4" t="s">
        <v>11</v>
      </c>
      <c r="F1135" s="4">
        <v>1064</v>
      </c>
      <c r="G1135" s="4" t="s">
        <v>1</v>
      </c>
      <c r="H1135" s="5">
        <v>26</v>
      </c>
      <c r="I1135" s="7">
        <v>27664</v>
      </c>
      <c r="L1135"/>
      <c r="M1135"/>
    </row>
    <row r="1136" spans="1:13" x14ac:dyDescent="0.3">
      <c r="A1136" s="2">
        <v>43907</v>
      </c>
      <c r="B1136" s="2" t="str">
        <f t="shared" si="34"/>
        <v>Mar</v>
      </c>
      <c r="C1136" s="2" t="str">
        <f t="shared" si="35"/>
        <v>2020</v>
      </c>
      <c r="D1136" s="3" t="s">
        <v>21</v>
      </c>
      <c r="E1136" s="4" t="s">
        <v>11</v>
      </c>
      <c r="F1136" s="4">
        <v>1003</v>
      </c>
      <c r="G1136" s="4" t="s">
        <v>1</v>
      </c>
      <c r="H1136" s="5">
        <v>26</v>
      </c>
      <c r="I1136" s="7">
        <v>26078</v>
      </c>
      <c r="L1136"/>
      <c r="M1136"/>
    </row>
    <row r="1137" spans="1:13" x14ac:dyDescent="0.3">
      <c r="A1137" s="2">
        <v>43907</v>
      </c>
      <c r="B1137" s="2" t="str">
        <f t="shared" si="34"/>
        <v>Mar</v>
      </c>
      <c r="C1137" s="2" t="str">
        <f t="shared" si="35"/>
        <v>2020</v>
      </c>
      <c r="D1137" s="3" t="s">
        <v>21</v>
      </c>
      <c r="E1137" s="4" t="s">
        <v>11</v>
      </c>
      <c r="F1137" s="4">
        <v>450</v>
      </c>
      <c r="G1137" s="4" t="s">
        <v>1</v>
      </c>
      <c r="H1137" s="5">
        <v>24</v>
      </c>
      <c r="I1137" s="7">
        <v>10800</v>
      </c>
      <c r="L1137"/>
      <c r="M1137"/>
    </row>
    <row r="1138" spans="1:13" x14ac:dyDescent="0.3">
      <c r="A1138" s="2">
        <v>43907</v>
      </c>
      <c r="B1138" s="2" t="str">
        <f t="shared" si="34"/>
        <v>Mar</v>
      </c>
      <c r="C1138" s="2" t="str">
        <f t="shared" si="35"/>
        <v>2020</v>
      </c>
      <c r="D1138" s="3" t="s">
        <v>21</v>
      </c>
      <c r="E1138" s="4" t="s">
        <v>11</v>
      </c>
      <c r="F1138" s="4">
        <v>503</v>
      </c>
      <c r="G1138" s="4" t="s">
        <v>1</v>
      </c>
      <c r="H1138" s="5">
        <v>24</v>
      </c>
      <c r="I1138" s="7">
        <v>12072</v>
      </c>
      <c r="L1138"/>
      <c r="M1138"/>
    </row>
    <row r="1139" spans="1:13" x14ac:dyDescent="0.3">
      <c r="A1139" s="2">
        <v>43907</v>
      </c>
      <c r="B1139" s="2" t="str">
        <f t="shared" si="34"/>
        <v>Mar</v>
      </c>
      <c r="C1139" s="2" t="str">
        <f t="shared" si="35"/>
        <v>2020</v>
      </c>
      <c r="D1139" s="3" t="s">
        <v>21</v>
      </c>
      <c r="E1139" s="4" t="s">
        <v>11</v>
      </c>
      <c r="F1139" s="4">
        <v>386</v>
      </c>
      <c r="G1139" s="4" t="s">
        <v>1</v>
      </c>
      <c r="H1139" s="5">
        <v>24</v>
      </c>
      <c r="I1139" s="7">
        <v>9264</v>
      </c>
      <c r="L1139"/>
      <c r="M1139"/>
    </row>
    <row r="1140" spans="1:13" x14ac:dyDescent="0.3">
      <c r="A1140" s="2">
        <v>43907</v>
      </c>
      <c r="B1140" s="2" t="str">
        <f t="shared" si="34"/>
        <v>Mar</v>
      </c>
      <c r="C1140" s="2" t="str">
        <f t="shared" si="35"/>
        <v>2020</v>
      </c>
      <c r="D1140" s="3" t="s">
        <v>21</v>
      </c>
      <c r="E1140" s="4" t="s">
        <v>11</v>
      </c>
      <c r="F1140" s="4">
        <v>766</v>
      </c>
      <c r="G1140" s="4" t="s">
        <v>1</v>
      </c>
      <c r="H1140" s="5">
        <v>24</v>
      </c>
      <c r="I1140" s="7">
        <v>18384</v>
      </c>
      <c r="L1140"/>
      <c r="M1140"/>
    </row>
    <row r="1141" spans="1:13" x14ac:dyDescent="0.3">
      <c r="A1141" s="2">
        <v>43907</v>
      </c>
      <c r="B1141" s="2" t="str">
        <f t="shared" si="34"/>
        <v>Mar</v>
      </c>
      <c r="C1141" s="2" t="str">
        <f t="shared" si="35"/>
        <v>2020</v>
      </c>
      <c r="D1141" s="3" t="s">
        <v>21</v>
      </c>
      <c r="E1141" s="4" t="s">
        <v>11</v>
      </c>
      <c r="F1141" s="4">
        <v>450</v>
      </c>
      <c r="G1141" s="4" t="s">
        <v>1</v>
      </c>
      <c r="H1141" s="5">
        <v>24</v>
      </c>
      <c r="I1141" s="7">
        <v>10800</v>
      </c>
      <c r="L1141"/>
      <c r="M1141"/>
    </row>
    <row r="1142" spans="1:13" x14ac:dyDescent="0.3">
      <c r="A1142" s="2">
        <v>43907</v>
      </c>
      <c r="B1142" s="2" t="str">
        <f t="shared" si="34"/>
        <v>Mar</v>
      </c>
      <c r="C1142" s="2" t="str">
        <f t="shared" si="35"/>
        <v>2020</v>
      </c>
      <c r="D1142" s="3" t="s">
        <v>21</v>
      </c>
      <c r="E1142" s="4" t="s">
        <v>11</v>
      </c>
      <c r="F1142" s="4">
        <v>1009</v>
      </c>
      <c r="G1142" s="4" t="s">
        <v>1</v>
      </c>
      <c r="H1142" s="5">
        <v>24</v>
      </c>
      <c r="I1142" s="7">
        <v>24216</v>
      </c>
      <c r="L1142"/>
      <c r="M1142"/>
    </row>
    <row r="1143" spans="1:13" x14ac:dyDescent="0.3">
      <c r="A1143" s="2">
        <v>43908</v>
      </c>
      <c r="B1143" s="2" t="str">
        <f t="shared" si="34"/>
        <v>Mar</v>
      </c>
      <c r="C1143" s="2" t="str">
        <f t="shared" si="35"/>
        <v>2020</v>
      </c>
      <c r="D1143" s="3" t="s">
        <v>21</v>
      </c>
      <c r="E1143" s="4" t="s">
        <v>11</v>
      </c>
      <c r="F1143" s="4">
        <v>416</v>
      </c>
      <c r="G1143" s="4" t="s">
        <v>1</v>
      </c>
      <c r="H1143" s="5">
        <v>24</v>
      </c>
      <c r="I1143" s="7">
        <v>9984</v>
      </c>
      <c r="L1143"/>
      <c r="M1143"/>
    </row>
    <row r="1144" spans="1:13" x14ac:dyDescent="0.3">
      <c r="A1144" s="2">
        <v>43908</v>
      </c>
      <c r="B1144" s="2" t="str">
        <f t="shared" si="34"/>
        <v>Mar</v>
      </c>
      <c r="C1144" s="2" t="str">
        <f t="shared" si="35"/>
        <v>2020</v>
      </c>
      <c r="D1144" s="3" t="s">
        <v>21</v>
      </c>
      <c r="E1144" s="4" t="s">
        <v>11</v>
      </c>
      <c r="F1144" s="4">
        <v>1093</v>
      </c>
      <c r="G1144" s="4" t="s">
        <v>1</v>
      </c>
      <c r="H1144" s="5">
        <v>24</v>
      </c>
      <c r="I1144" s="7">
        <v>26232</v>
      </c>
      <c r="L1144"/>
      <c r="M1144"/>
    </row>
    <row r="1145" spans="1:13" x14ac:dyDescent="0.3">
      <c r="A1145" s="2">
        <v>43908</v>
      </c>
      <c r="B1145" s="2" t="str">
        <f t="shared" si="34"/>
        <v>Mar</v>
      </c>
      <c r="C1145" s="2" t="str">
        <f t="shared" si="35"/>
        <v>2020</v>
      </c>
      <c r="D1145" s="3" t="s">
        <v>21</v>
      </c>
      <c r="E1145" s="4" t="s">
        <v>11</v>
      </c>
      <c r="F1145" s="4">
        <v>1093</v>
      </c>
      <c r="G1145" s="4" t="s">
        <v>1</v>
      </c>
      <c r="H1145" s="5">
        <v>24</v>
      </c>
      <c r="I1145" s="7">
        <v>26232</v>
      </c>
      <c r="L1145"/>
      <c r="M1145"/>
    </row>
    <row r="1146" spans="1:13" x14ac:dyDescent="0.3">
      <c r="A1146" s="2">
        <v>43908</v>
      </c>
      <c r="B1146" s="2" t="str">
        <f t="shared" si="34"/>
        <v>Mar</v>
      </c>
      <c r="C1146" s="2" t="str">
        <f t="shared" si="35"/>
        <v>2020</v>
      </c>
      <c r="D1146" s="3" t="s">
        <v>21</v>
      </c>
      <c r="E1146" s="4" t="s">
        <v>11</v>
      </c>
      <c r="F1146" s="4">
        <v>380</v>
      </c>
      <c r="G1146" s="4" t="s">
        <v>1</v>
      </c>
      <c r="H1146" s="5">
        <v>24</v>
      </c>
      <c r="I1146" s="7">
        <v>9120</v>
      </c>
      <c r="L1146"/>
      <c r="M1146"/>
    </row>
    <row r="1147" spans="1:13" x14ac:dyDescent="0.3">
      <c r="A1147" s="2">
        <v>43908</v>
      </c>
      <c r="B1147" s="2" t="str">
        <f t="shared" si="34"/>
        <v>Mar</v>
      </c>
      <c r="C1147" s="2" t="str">
        <f t="shared" si="35"/>
        <v>2020</v>
      </c>
      <c r="D1147" s="3" t="s">
        <v>21</v>
      </c>
      <c r="E1147" s="4" t="s">
        <v>11</v>
      </c>
      <c r="F1147" s="4">
        <v>416</v>
      </c>
      <c r="G1147" s="4" t="s">
        <v>1</v>
      </c>
      <c r="H1147" s="5">
        <v>24</v>
      </c>
      <c r="I1147" s="7">
        <v>9984</v>
      </c>
      <c r="L1147"/>
      <c r="M1147"/>
    </row>
    <row r="1148" spans="1:13" x14ac:dyDescent="0.3">
      <c r="A1148" s="2">
        <v>43908</v>
      </c>
      <c r="B1148" s="2" t="str">
        <f t="shared" si="34"/>
        <v>Mar</v>
      </c>
      <c r="C1148" s="2" t="str">
        <f t="shared" si="35"/>
        <v>2020</v>
      </c>
      <c r="D1148" s="3" t="s">
        <v>21</v>
      </c>
      <c r="E1148" s="4" t="s">
        <v>11</v>
      </c>
      <c r="F1148" s="4">
        <v>460</v>
      </c>
      <c r="G1148" s="4" t="s">
        <v>1</v>
      </c>
      <c r="H1148" s="5">
        <v>24</v>
      </c>
      <c r="I1148" s="7">
        <v>11040</v>
      </c>
      <c r="L1148"/>
      <c r="M1148"/>
    </row>
    <row r="1149" spans="1:13" x14ac:dyDescent="0.3">
      <c r="A1149" s="2">
        <v>43908</v>
      </c>
      <c r="B1149" s="2" t="str">
        <f t="shared" si="34"/>
        <v>Mar</v>
      </c>
      <c r="C1149" s="2" t="str">
        <f t="shared" si="35"/>
        <v>2020</v>
      </c>
      <c r="D1149" s="3" t="s">
        <v>21</v>
      </c>
      <c r="E1149" s="4" t="s">
        <v>11</v>
      </c>
      <c r="F1149" s="4">
        <v>506</v>
      </c>
      <c r="G1149" s="4" t="s">
        <v>1</v>
      </c>
      <c r="H1149" s="5">
        <v>24</v>
      </c>
      <c r="I1149" s="7">
        <v>12144</v>
      </c>
      <c r="L1149"/>
      <c r="M1149"/>
    </row>
    <row r="1150" spans="1:13" x14ac:dyDescent="0.3">
      <c r="A1150" s="2">
        <v>43908</v>
      </c>
      <c r="B1150" s="2" t="str">
        <f t="shared" si="34"/>
        <v>Mar</v>
      </c>
      <c r="C1150" s="2" t="str">
        <f t="shared" si="35"/>
        <v>2020</v>
      </c>
      <c r="D1150" s="3" t="s">
        <v>21</v>
      </c>
      <c r="E1150" s="4" t="s">
        <v>11</v>
      </c>
      <c r="F1150" s="4">
        <v>1013</v>
      </c>
      <c r="G1150" s="4" t="s">
        <v>1</v>
      </c>
      <c r="H1150" s="5">
        <v>24</v>
      </c>
      <c r="I1150" s="7">
        <v>24312</v>
      </c>
      <c r="L1150"/>
      <c r="M1150"/>
    </row>
    <row r="1151" spans="1:13" x14ac:dyDescent="0.3">
      <c r="A1151" s="2">
        <v>43911</v>
      </c>
      <c r="B1151" s="2" t="str">
        <f t="shared" si="34"/>
        <v>Mar</v>
      </c>
      <c r="C1151" s="2" t="str">
        <f t="shared" si="35"/>
        <v>2020</v>
      </c>
      <c r="D1151" s="3" t="s">
        <v>21</v>
      </c>
      <c r="E1151" s="4" t="s">
        <v>11</v>
      </c>
      <c r="F1151" s="4">
        <v>426</v>
      </c>
      <c r="G1151" s="4" t="s">
        <v>1</v>
      </c>
      <c r="H1151" s="5">
        <v>24</v>
      </c>
      <c r="I1151" s="7">
        <v>10224</v>
      </c>
      <c r="L1151"/>
      <c r="M1151"/>
    </row>
    <row r="1152" spans="1:13" x14ac:dyDescent="0.3">
      <c r="A1152" s="2">
        <v>43911</v>
      </c>
      <c r="B1152" s="2" t="str">
        <f t="shared" si="34"/>
        <v>Mar</v>
      </c>
      <c r="C1152" s="2" t="str">
        <f t="shared" si="35"/>
        <v>2020</v>
      </c>
      <c r="D1152" s="3" t="s">
        <v>21</v>
      </c>
      <c r="E1152" s="4" t="s">
        <v>11</v>
      </c>
      <c r="F1152" s="4">
        <v>1010</v>
      </c>
      <c r="G1152" s="4" t="s">
        <v>1</v>
      </c>
      <c r="H1152" s="5">
        <v>22.75</v>
      </c>
      <c r="I1152" s="7">
        <v>22977.5</v>
      </c>
      <c r="L1152"/>
      <c r="M1152"/>
    </row>
    <row r="1153" spans="1:13" x14ac:dyDescent="0.3">
      <c r="A1153" s="2">
        <v>44012</v>
      </c>
      <c r="B1153" s="2" t="str">
        <f t="shared" si="34"/>
        <v>Jun</v>
      </c>
      <c r="C1153" s="2" t="str">
        <f t="shared" si="35"/>
        <v>2020</v>
      </c>
      <c r="D1153" s="3" t="s">
        <v>21</v>
      </c>
      <c r="E1153" s="4" t="s">
        <v>11</v>
      </c>
      <c r="F1153" s="4">
        <v>1141</v>
      </c>
      <c r="G1153" s="4" t="s">
        <v>1</v>
      </c>
      <c r="H1153" s="5">
        <v>26</v>
      </c>
      <c r="I1153" s="7">
        <v>29666</v>
      </c>
      <c r="L1153"/>
      <c r="M1153"/>
    </row>
    <row r="1154" spans="1:13" x14ac:dyDescent="0.3">
      <c r="A1154" s="2">
        <v>44012</v>
      </c>
      <c r="B1154" s="2" t="str">
        <f t="shared" ref="B1154:B1217" si="36">TEXT(A1154,"mmm")</f>
        <v>Jun</v>
      </c>
      <c r="C1154" s="2" t="str">
        <f t="shared" ref="C1154:C1217" si="37">TEXT(A1154,"yyyy")</f>
        <v>2020</v>
      </c>
      <c r="D1154" s="3" t="s">
        <v>21</v>
      </c>
      <c r="E1154" s="4" t="s">
        <v>11</v>
      </c>
      <c r="F1154" s="4">
        <v>1950</v>
      </c>
      <c r="G1154" s="4" t="s">
        <v>1</v>
      </c>
      <c r="H1154" s="5">
        <v>26</v>
      </c>
      <c r="I1154" s="7">
        <v>50700</v>
      </c>
      <c r="L1154"/>
      <c r="M1154"/>
    </row>
    <row r="1155" spans="1:13" x14ac:dyDescent="0.3">
      <c r="A1155" s="2">
        <v>44013</v>
      </c>
      <c r="B1155" s="2" t="str">
        <f t="shared" si="36"/>
        <v>Jul</v>
      </c>
      <c r="C1155" s="2" t="str">
        <f t="shared" si="37"/>
        <v>2020</v>
      </c>
      <c r="D1155" s="3" t="s">
        <v>21</v>
      </c>
      <c r="E1155" s="4" t="s">
        <v>11</v>
      </c>
      <c r="F1155" s="4">
        <v>695</v>
      </c>
      <c r="G1155" s="4" t="s">
        <v>1</v>
      </c>
      <c r="H1155" s="5">
        <v>28.25</v>
      </c>
      <c r="I1155" s="7">
        <v>19633.75</v>
      </c>
      <c r="L1155"/>
      <c r="M1155"/>
    </row>
    <row r="1156" spans="1:13" x14ac:dyDescent="0.3">
      <c r="A1156" s="2">
        <v>44013</v>
      </c>
      <c r="B1156" s="2" t="str">
        <f t="shared" si="36"/>
        <v>Jul</v>
      </c>
      <c r="C1156" s="2" t="str">
        <f t="shared" si="37"/>
        <v>2020</v>
      </c>
      <c r="D1156" s="3" t="s">
        <v>21</v>
      </c>
      <c r="E1156" s="4" t="s">
        <v>11</v>
      </c>
      <c r="F1156" s="4">
        <v>460</v>
      </c>
      <c r="G1156" s="4" t="s">
        <v>1</v>
      </c>
      <c r="H1156" s="5">
        <v>28.25</v>
      </c>
      <c r="I1156" s="7">
        <v>12995</v>
      </c>
      <c r="L1156"/>
      <c r="M1156"/>
    </row>
    <row r="1157" spans="1:13" x14ac:dyDescent="0.3">
      <c r="A1157" s="2">
        <v>44015</v>
      </c>
      <c r="B1157" s="2" t="str">
        <f t="shared" si="36"/>
        <v>Jul</v>
      </c>
      <c r="C1157" s="2" t="str">
        <f t="shared" si="37"/>
        <v>2020</v>
      </c>
      <c r="D1157" s="3" t="s">
        <v>21</v>
      </c>
      <c r="E1157" s="4" t="s">
        <v>11</v>
      </c>
      <c r="F1157" s="4">
        <v>664</v>
      </c>
      <c r="G1157" s="4" t="s">
        <v>1</v>
      </c>
      <c r="H1157" s="5">
        <v>26</v>
      </c>
      <c r="I1157" s="7">
        <v>17264</v>
      </c>
      <c r="L1157"/>
      <c r="M1157"/>
    </row>
    <row r="1158" spans="1:13" x14ac:dyDescent="0.3">
      <c r="A1158" s="2">
        <v>44015</v>
      </c>
      <c r="B1158" s="2" t="str">
        <f t="shared" si="36"/>
        <v>Jul</v>
      </c>
      <c r="C1158" s="2" t="str">
        <f t="shared" si="37"/>
        <v>2020</v>
      </c>
      <c r="D1158" s="3" t="s">
        <v>21</v>
      </c>
      <c r="E1158" s="4" t="s">
        <v>11</v>
      </c>
      <c r="F1158" s="4">
        <v>411</v>
      </c>
      <c r="G1158" s="4" t="s">
        <v>1</v>
      </c>
      <c r="H1158" s="5">
        <v>27.5</v>
      </c>
      <c r="I1158" s="7">
        <v>11302.5</v>
      </c>
      <c r="L1158"/>
      <c r="M1158"/>
    </row>
    <row r="1159" spans="1:13" x14ac:dyDescent="0.3">
      <c r="A1159" s="2">
        <v>44019</v>
      </c>
      <c r="B1159" s="2" t="str">
        <f t="shared" si="36"/>
        <v>Jul</v>
      </c>
      <c r="C1159" s="2" t="str">
        <f t="shared" si="37"/>
        <v>2020</v>
      </c>
      <c r="D1159" s="3" t="s">
        <v>21</v>
      </c>
      <c r="E1159" s="4" t="s">
        <v>11</v>
      </c>
      <c r="F1159" s="4">
        <v>2061</v>
      </c>
      <c r="G1159" s="4" t="s">
        <v>1</v>
      </c>
      <c r="H1159" s="5">
        <v>26</v>
      </c>
      <c r="I1159" s="7">
        <v>53586</v>
      </c>
      <c r="L1159"/>
      <c r="M1159"/>
    </row>
    <row r="1160" spans="1:13" x14ac:dyDescent="0.3">
      <c r="A1160" s="2">
        <v>44023</v>
      </c>
      <c r="B1160" s="2" t="str">
        <f t="shared" si="36"/>
        <v>Jul</v>
      </c>
      <c r="C1160" s="2" t="str">
        <f t="shared" si="37"/>
        <v>2020</v>
      </c>
      <c r="D1160" s="3" t="s">
        <v>21</v>
      </c>
      <c r="E1160" s="4" t="s">
        <v>11</v>
      </c>
      <c r="F1160" s="4">
        <v>1081</v>
      </c>
      <c r="G1160" s="4" t="s">
        <v>1</v>
      </c>
      <c r="H1160" s="5">
        <v>28.75</v>
      </c>
      <c r="I1160" s="7">
        <v>31078.75</v>
      </c>
      <c r="L1160"/>
      <c r="M1160"/>
    </row>
    <row r="1161" spans="1:13" x14ac:dyDescent="0.3">
      <c r="A1161" s="2">
        <v>44023</v>
      </c>
      <c r="B1161" s="2" t="str">
        <f t="shared" si="36"/>
        <v>Jul</v>
      </c>
      <c r="C1161" s="2" t="str">
        <f t="shared" si="37"/>
        <v>2020</v>
      </c>
      <c r="D1161" s="3" t="s">
        <v>21</v>
      </c>
      <c r="E1161" s="4" t="s">
        <v>11</v>
      </c>
      <c r="F1161" s="4">
        <v>1034</v>
      </c>
      <c r="G1161" s="4" t="s">
        <v>1</v>
      </c>
      <c r="H1161" s="5">
        <v>28.75</v>
      </c>
      <c r="I1161" s="7">
        <v>29727.5</v>
      </c>
      <c r="L1161"/>
      <c r="M1161"/>
    </row>
    <row r="1162" spans="1:13" x14ac:dyDescent="0.3">
      <c r="A1162" s="2">
        <v>44026</v>
      </c>
      <c r="B1162" s="2" t="str">
        <f t="shared" si="36"/>
        <v>Jul</v>
      </c>
      <c r="C1162" s="2" t="str">
        <f t="shared" si="37"/>
        <v>2020</v>
      </c>
      <c r="D1162" s="3" t="s">
        <v>21</v>
      </c>
      <c r="E1162" s="4" t="s">
        <v>11</v>
      </c>
      <c r="F1162" s="4">
        <v>405</v>
      </c>
      <c r="G1162" s="4" t="s">
        <v>1</v>
      </c>
      <c r="H1162" s="5">
        <v>27</v>
      </c>
      <c r="I1162" s="7">
        <v>10935</v>
      </c>
      <c r="L1162"/>
      <c r="M1162"/>
    </row>
    <row r="1163" spans="1:13" x14ac:dyDescent="0.3">
      <c r="A1163" s="2">
        <v>44026</v>
      </c>
      <c r="B1163" s="2" t="str">
        <f t="shared" si="36"/>
        <v>Jul</v>
      </c>
      <c r="C1163" s="2" t="str">
        <f t="shared" si="37"/>
        <v>2020</v>
      </c>
      <c r="D1163" s="3" t="s">
        <v>21</v>
      </c>
      <c r="E1163" s="4" t="s">
        <v>11</v>
      </c>
      <c r="F1163" s="4">
        <v>458</v>
      </c>
      <c r="G1163" s="4" t="s">
        <v>1</v>
      </c>
      <c r="H1163" s="5">
        <v>27</v>
      </c>
      <c r="I1163" s="7">
        <v>12366</v>
      </c>
      <c r="L1163"/>
      <c r="M1163"/>
    </row>
    <row r="1164" spans="1:13" x14ac:dyDescent="0.3">
      <c r="A1164" s="2">
        <v>44026</v>
      </c>
      <c r="B1164" s="2" t="str">
        <f t="shared" si="36"/>
        <v>Jul</v>
      </c>
      <c r="C1164" s="2" t="str">
        <f t="shared" si="37"/>
        <v>2020</v>
      </c>
      <c r="D1164" s="3" t="s">
        <v>21</v>
      </c>
      <c r="E1164" s="4" t="s">
        <v>11</v>
      </c>
      <c r="F1164" s="4">
        <v>1081</v>
      </c>
      <c r="G1164" s="4" t="s">
        <v>1</v>
      </c>
      <c r="H1164" s="5">
        <v>27</v>
      </c>
      <c r="I1164" s="7">
        <v>29187</v>
      </c>
      <c r="L1164"/>
      <c r="M1164"/>
    </row>
    <row r="1165" spans="1:13" x14ac:dyDescent="0.3">
      <c r="A1165" s="2">
        <v>44026</v>
      </c>
      <c r="B1165" s="2" t="str">
        <f t="shared" si="36"/>
        <v>Jul</v>
      </c>
      <c r="C1165" s="2" t="str">
        <f t="shared" si="37"/>
        <v>2020</v>
      </c>
      <c r="D1165" s="3" t="s">
        <v>21</v>
      </c>
      <c r="E1165" s="4" t="s">
        <v>11</v>
      </c>
      <c r="F1165" s="4">
        <v>560</v>
      </c>
      <c r="G1165" s="4" t="s">
        <v>1</v>
      </c>
      <c r="H1165" s="5">
        <v>27</v>
      </c>
      <c r="I1165" s="7">
        <v>15120</v>
      </c>
      <c r="L1165"/>
      <c r="M1165"/>
    </row>
    <row r="1166" spans="1:13" x14ac:dyDescent="0.3">
      <c r="A1166" s="2">
        <v>44026</v>
      </c>
      <c r="B1166" s="2" t="str">
        <f t="shared" si="36"/>
        <v>Jul</v>
      </c>
      <c r="C1166" s="2" t="str">
        <f t="shared" si="37"/>
        <v>2020</v>
      </c>
      <c r="D1166" s="3" t="s">
        <v>21</v>
      </c>
      <c r="E1166" s="4" t="s">
        <v>11</v>
      </c>
      <c r="F1166" s="4">
        <v>1524</v>
      </c>
      <c r="G1166" s="4" t="s">
        <v>1</v>
      </c>
      <c r="H1166" s="5">
        <v>27</v>
      </c>
      <c r="I1166" s="7">
        <v>41148</v>
      </c>
      <c r="L1166"/>
      <c r="M1166"/>
    </row>
    <row r="1167" spans="1:13" x14ac:dyDescent="0.3">
      <c r="A1167" s="2">
        <v>44026</v>
      </c>
      <c r="B1167" s="2" t="str">
        <f t="shared" si="36"/>
        <v>Jul</v>
      </c>
      <c r="C1167" s="2" t="str">
        <f t="shared" si="37"/>
        <v>2020</v>
      </c>
      <c r="D1167" s="3" t="s">
        <v>21</v>
      </c>
      <c r="E1167" s="4" t="s">
        <v>11</v>
      </c>
      <c r="F1167" s="4">
        <v>720</v>
      </c>
      <c r="G1167" s="4" t="s">
        <v>1</v>
      </c>
      <c r="H1167" s="5">
        <v>27</v>
      </c>
      <c r="I1167" s="7">
        <v>19440</v>
      </c>
      <c r="L1167"/>
      <c r="M1167"/>
    </row>
    <row r="1168" spans="1:13" x14ac:dyDescent="0.3">
      <c r="A1168" s="2">
        <v>44029</v>
      </c>
      <c r="B1168" s="2" t="str">
        <f t="shared" si="36"/>
        <v>Jul</v>
      </c>
      <c r="C1168" s="2" t="str">
        <f t="shared" si="37"/>
        <v>2020</v>
      </c>
      <c r="D1168" s="3" t="s">
        <v>21</v>
      </c>
      <c r="E1168" s="4" t="s">
        <v>11</v>
      </c>
      <c r="F1168" s="4">
        <v>579</v>
      </c>
      <c r="G1168" s="4" t="s">
        <v>1</v>
      </c>
      <c r="H1168" s="5">
        <v>28</v>
      </c>
      <c r="I1168" s="7">
        <v>16212</v>
      </c>
      <c r="L1168"/>
      <c r="M1168"/>
    </row>
    <row r="1169" spans="1:13" x14ac:dyDescent="0.3">
      <c r="A1169" s="2">
        <v>44029</v>
      </c>
      <c r="B1169" s="2" t="str">
        <f t="shared" si="36"/>
        <v>Jul</v>
      </c>
      <c r="C1169" s="2" t="str">
        <f t="shared" si="37"/>
        <v>2020</v>
      </c>
      <c r="D1169" s="3" t="s">
        <v>21</v>
      </c>
      <c r="E1169" s="4" t="s">
        <v>11</v>
      </c>
      <c r="F1169" s="4">
        <v>466</v>
      </c>
      <c r="G1169" s="4" t="s">
        <v>1</v>
      </c>
      <c r="H1169" s="5">
        <v>28</v>
      </c>
      <c r="I1169" s="7">
        <v>13048</v>
      </c>
      <c r="L1169"/>
      <c r="M1169"/>
    </row>
    <row r="1170" spans="1:13" x14ac:dyDescent="0.3">
      <c r="A1170" s="2">
        <v>44029</v>
      </c>
      <c r="B1170" s="2" t="str">
        <f t="shared" si="36"/>
        <v>Jul</v>
      </c>
      <c r="C1170" s="2" t="str">
        <f t="shared" si="37"/>
        <v>2020</v>
      </c>
      <c r="D1170" s="3" t="s">
        <v>21</v>
      </c>
      <c r="E1170" s="4" t="s">
        <v>11</v>
      </c>
      <c r="F1170" s="4">
        <v>975</v>
      </c>
      <c r="G1170" s="4" t="s">
        <v>1</v>
      </c>
      <c r="H1170" s="5">
        <v>24</v>
      </c>
      <c r="I1170" s="7">
        <v>23400</v>
      </c>
      <c r="L1170"/>
      <c r="M1170"/>
    </row>
    <row r="1171" spans="1:13" x14ac:dyDescent="0.3">
      <c r="A1171" s="2">
        <v>44033</v>
      </c>
      <c r="B1171" s="2" t="str">
        <f t="shared" si="36"/>
        <v>Jul</v>
      </c>
      <c r="C1171" s="2" t="str">
        <f t="shared" si="37"/>
        <v>2020</v>
      </c>
      <c r="D1171" s="3" t="s">
        <v>21</v>
      </c>
      <c r="E1171" s="4" t="s">
        <v>11</v>
      </c>
      <c r="F1171" s="4">
        <v>1032</v>
      </c>
      <c r="G1171" s="4" t="s">
        <v>1</v>
      </c>
      <c r="H1171" s="5">
        <v>23</v>
      </c>
      <c r="I1171" s="7">
        <v>23736</v>
      </c>
      <c r="L1171"/>
      <c r="M1171"/>
    </row>
    <row r="1172" spans="1:13" x14ac:dyDescent="0.3">
      <c r="A1172" s="2">
        <v>44033</v>
      </c>
      <c r="B1172" s="2" t="str">
        <f t="shared" si="36"/>
        <v>Jul</v>
      </c>
      <c r="C1172" s="2" t="str">
        <f t="shared" si="37"/>
        <v>2020</v>
      </c>
      <c r="D1172" s="3" t="s">
        <v>21</v>
      </c>
      <c r="E1172" s="4" t="s">
        <v>11</v>
      </c>
      <c r="F1172" s="4">
        <v>555</v>
      </c>
      <c r="G1172" s="4" t="s">
        <v>1</v>
      </c>
      <c r="H1172" s="5">
        <v>27.5</v>
      </c>
      <c r="I1172" s="7">
        <v>15262.5</v>
      </c>
      <c r="L1172"/>
      <c r="M1172"/>
    </row>
    <row r="1173" spans="1:13" x14ac:dyDescent="0.3">
      <c r="A1173" s="2">
        <v>44033</v>
      </c>
      <c r="B1173" s="2" t="str">
        <f t="shared" si="36"/>
        <v>Jul</v>
      </c>
      <c r="C1173" s="2" t="str">
        <f t="shared" si="37"/>
        <v>2020</v>
      </c>
      <c r="D1173" s="3" t="s">
        <v>21</v>
      </c>
      <c r="E1173" s="4" t="s">
        <v>11</v>
      </c>
      <c r="F1173" s="4">
        <v>1074</v>
      </c>
      <c r="G1173" s="4" t="s">
        <v>1</v>
      </c>
      <c r="H1173" s="5">
        <v>27.5</v>
      </c>
      <c r="I1173" s="7">
        <v>29535</v>
      </c>
      <c r="L1173"/>
      <c r="M1173"/>
    </row>
    <row r="1174" spans="1:13" x14ac:dyDescent="0.3">
      <c r="A1174" s="2">
        <v>44033</v>
      </c>
      <c r="B1174" s="2" t="str">
        <f t="shared" si="36"/>
        <v>Jul</v>
      </c>
      <c r="C1174" s="2" t="str">
        <f t="shared" si="37"/>
        <v>2020</v>
      </c>
      <c r="D1174" s="3" t="s">
        <v>21</v>
      </c>
      <c r="E1174" s="4" t="s">
        <v>11</v>
      </c>
      <c r="F1174" s="4">
        <v>623</v>
      </c>
      <c r="G1174" s="4" t="s">
        <v>1</v>
      </c>
      <c r="H1174" s="5">
        <v>27.5</v>
      </c>
      <c r="I1174" s="7">
        <v>17132.5</v>
      </c>
      <c r="L1174"/>
      <c r="M1174"/>
    </row>
    <row r="1175" spans="1:13" x14ac:dyDescent="0.3">
      <c r="A1175" s="2">
        <v>44042</v>
      </c>
      <c r="B1175" s="2" t="str">
        <f t="shared" si="36"/>
        <v>Jul</v>
      </c>
      <c r="C1175" s="2" t="str">
        <f t="shared" si="37"/>
        <v>2020</v>
      </c>
      <c r="D1175" s="3" t="s">
        <v>21</v>
      </c>
      <c r="E1175" s="4" t="s">
        <v>11</v>
      </c>
      <c r="F1175" s="4">
        <v>1877</v>
      </c>
      <c r="G1175" s="4" t="s">
        <v>1</v>
      </c>
      <c r="H1175" s="5">
        <v>27</v>
      </c>
      <c r="I1175" s="7">
        <v>50679</v>
      </c>
      <c r="L1175"/>
      <c r="M1175"/>
    </row>
    <row r="1176" spans="1:13" x14ac:dyDescent="0.3">
      <c r="A1176" s="2">
        <v>44042</v>
      </c>
      <c r="B1176" s="2" t="str">
        <f t="shared" si="36"/>
        <v>Jul</v>
      </c>
      <c r="C1176" s="2" t="str">
        <f t="shared" si="37"/>
        <v>2020</v>
      </c>
      <c r="D1176" s="3" t="s">
        <v>21</v>
      </c>
      <c r="E1176" s="4" t="s">
        <v>11</v>
      </c>
      <c r="F1176" s="4">
        <v>2663</v>
      </c>
      <c r="G1176" s="4" t="s">
        <v>1</v>
      </c>
      <c r="H1176" s="5">
        <v>27</v>
      </c>
      <c r="I1176" s="7">
        <v>71901</v>
      </c>
      <c r="L1176"/>
      <c r="M1176"/>
    </row>
    <row r="1177" spans="1:13" x14ac:dyDescent="0.3">
      <c r="A1177" s="2">
        <v>44042</v>
      </c>
      <c r="B1177" s="2" t="str">
        <f t="shared" si="36"/>
        <v>Jul</v>
      </c>
      <c r="C1177" s="2" t="str">
        <f t="shared" si="37"/>
        <v>2020</v>
      </c>
      <c r="D1177" s="3" t="s">
        <v>21</v>
      </c>
      <c r="E1177" s="4" t="s">
        <v>11</v>
      </c>
      <c r="F1177" s="4">
        <v>3451</v>
      </c>
      <c r="G1177" s="4" t="s">
        <v>1</v>
      </c>
      <c r="H1177" s="5">
        <v>27</v>
      </c>
      <c r="I1177" s="7">
        <v>93177</v>
      </c>
      <c r="L1177"/>
      <c r="M1177"/>
    </row>
    <row r="1178" spans="1:13" x14ac:dyDescent="0.3">
      <c r="A1178" s="2">
        <v>44042</v>
      </c>
      <c r="B1178" s="2" t="str">
        <f t="shared" si="36"/>
        <v>Jul</v>
      </c>
      <c r="C1178" s="2" t="str">
        <f t="shared" si="37"/>
        <v>2020</v>
      </c>
      <c r="D1178" s="3" t="s">
        <v>21</v>
      </c>
      <c r="E1178" s="4" t="s">
        <v>11</v>
      </c>
      <c r="F1178" s="4">
        <v>1639</v>
      </c>
      <c r="G1178" s="4" t="s">
        <v>1</v>
      </c>
      <c r="H1178" s="5">
        <v>27</v>
      </c>
      <c r="I1178" s="7">
        <v>44253</v>
      </c>
      <c r="L1178"/>
      <c r="M1178"/>
    </row>
    <row r="1179" spans="1:13" x14ac:dyDescent="0.3">
      <c r="A1179" s="2">
        <v>44086</v>
      </c>
      <c r="B1179" s="2" t="str">
        <f t="shared" si="36"/>
        <v>Sep</v>
      </c>
      <c r="C1179" s="2" t="str">
        <f t="shared" si="37"/>
        <v>2020</v>
      </c>
      <c r="D1179" s="3" t="s">
        <v>21</v>
      </c>
      <c r="E1179" s="4" t="s">
        <v>11</v>
      </c>
      <c r="F1179" s="4">
        <v>2101</v>
      </c>
      <c r="G1179" s="4" t="s">
        <v>1</v>
      </c>
      <c r="H1179" s="5">
        <v>25</v>
      </c>
      <c r="I1179" s="7">
        <v>52525</v>
      </c>
      <c r="L1179"/>
      <c r="M1179"/>
    </row>
    <row r="1180" spans="1:13" x14ac:dyDescent="0.3">
      <c r="A1180" s="2">
        <v>44086</v>
      </c>
      <c r="B1180" s="2" t="str">
        <f t="shared" si="36"/>
        <v>Sep</v>
      </c>
      <c r="C1180" s="2" t="str">
        <f t="shared" si="37"/>
        <v>2020</v>
      </c>
      <c r="D1180" s="3" t="s">
        <v>21</v>
      </c>
      <c r="E1180" s="4" t="s">
        <v>11</v>
      </c>
      <c r="F1180" s="4">
        <v>1866</v>
      </c>
      <c r="G1180" s="4" t="s">
        <v>1</v>
      </c>
      <c r="H1180" s="5">
        <v>25</v>
      </c>
      <c r="I1180" s="7">
        <v>46650</v>
      </c>
      <c r="L1180"/>
      <c r="M1180"/>
    </row>
    <row r="1181" spans="1:13" x14ac:dyDescent="0.3">
      <c r="A1181" s="2">
        <v>44086</v>
      </c>
      <c r="B1181" s="2" t="str">
        <f t="shared" si="36"/>
        <v>Sep</v>
      </c>
      <c r="C1181" s="2" t="str">
        <f t="shared" si="37"/>
        <v>2020</v>
      </c>
      <c r="D1181" s="3" t="s">
        <v>21</v>
      </c>
      <c r="E1181" s="4" t="s">
        <v>11</v>
      </c>
      <c r="F1181" s="4">
        <v>1681</v>
      </c>
      <c r="G1181" s="4" t="s">
        <v>1</v>
      </c>
      <c r="H1181" s="5">
        <v>25</v>
      </c>
      <c r="I1181" s="7">
        <v>42025</v>
      </c>
      <c r="L1181"/>
      <c r="M1181"/>
    </row>
    <row r="1182" spans="1:13" x14ac:dyDescent="0.3">
      <c r="A1182" s="2">
        <v>44086</v>
      </c>
      <c r="B1182" s="2" t="str">
        <f t="shared" si="36"/>
        <v>Sep</v>
      </c>
      <c r="C1182" s="2" t="str">
        <f t="shared" si="37"/>
        <v>2020</v>
      </c>
      <c r="D1182" s="3" t="s">
        <v>21</v>
      </c>
      <c r="E1182" s="4" t="s">
        <v>11</v>
      </c>
      <c r="F1182" s="4">
        <v>1698</v>
      </c>
      <c r="G1182" s="4" t="s">
        <v>1</v>
      </c>
      <c r="H1182" s="5">
        <v>25</v>
      </c>
      <c r="I1182" s="7">
        <v>42450</v>
      </c>
      <c r="L1182"/>
      <c r="M1182"/>
    </row>
    <row r="1183" spans="1:13" x14ac:dyDescent="0.3">
      <c r="A1183" s="2">
        <v>44086</v>
      </c>
      <c r="B1183" s="2" t="str">
        <f t="shared" si="36"/>
        <v>Sep</v>
      </c>
      <c r="C1183" s="2" t="str">
        <f t="shared" si="37"/>
        <v>2020</v>
      </c>
      <c r="D1183" s="3" t="s">
        <v>21</v>
      </c>
      <c r="E1183" s="4" t="s">
        <v>11</v>
      </c>
      <c r="F1183" s="4">
        <v>960</v>
      </c>
      <c r="G1183" s="4" t="s">
        <v>1</v>
      </c>
      <c r="H1183" s="5">
        <v>23.5</v>
      </c>
      <c r="I1183" s="7">
        <v>22560</v>
      </c>
      <c r="L1183"/>
      <c r="M1183"/>
    </row>
    <row r="1184" spans="1:13" x14ac:dyDescent="0.3">
      <c r="A1184" s="2">
        <v>44086</v>
      </c>
      <c r="B1184" s="2" t="str">
        <f t="shared" si="36"/>
        <v>Sep</v>
      </c>
      <c r="C1184" s="2" t="str">
        <f t="shared" si="37"/>
        <v>2020</v>
      </c>
      <c r="D1184" s="3" t="s">
        <v>21</v>
      </c>
      <c r="E1184" s="4" t="s">
        <v>11</v>
      </c>
      <c r="F1184" s="4">
        <v>349</v>
      </c>
      <c r="G1184" s="4" t="s">
        <v>1</v>
      </c>
      <c r="H1184" s="5">
        <v>23.5</v>
      </c>
      <c r="I1184" s="7">
        <v>8201.5</v>
      </c>
      <c r="L1184"/>
      <c r="M1184"/>
    </row>
    <row r="1185" spans="1:13" x14ac:dyDescent="0.3">
      <c r="A1185" s="2">
        <v>44086</v>
      </c>
      <c r="B1185" s="2" t="str">
        <f t="shared" si="36"/>
        <v>Sep</v>
      </c>
      <c r="C1185" s="2" t="str">
        <f t="shared" si="37"/>
        <v>2020</v>
      </c>
      <c r="D1185" s="3" t="s">
        <v>21</v>
      </c>
      <c r="E1185" s="4" t="s">
        <v>11</v>
      </c>
      <c r="F1185" s="4">
        <v>2260</v>
      </c>
      <c r="G1185" s="4" t="s">
        <v>1</v>
      </c>
      <c r="H1185" s="5">
        <v>25</v>
      </c>
      <c r="I1185" s="7">
        <v>56500</v>
      </c>
      <c r="L1185"/>
      <c r="M1185"/>
    </row>
    <row r="1186" spans="1:13" x14ac:dyDescent="0.3">
      <c r="A1186" s="2">
        <v>44105</v>
      </c>
      <c r="B1186" s="2" t="str">
        <f t="shared" si="36"/>
        <v>Oct</v>
      </c>
      <c r="C1186" s="2" t="str">
        <f t="shared" si="37"/>
        <v>2020</v>
      </c>
      <c r="D1186" s="3" t="s">
        <v>21</v>
      </c>
      <c r="E1186" s="4" t="s">
        <v>11</v>
      </c>
      <c r="F1186" s="4">
        <v>534</v>
      </c>
      <c r="G1186" s="4" t="s">
        <v>1</v>
      </c>
      <c r="H1186" s="5">
        <v>25.25</v>
      </c>
      <c r="I1186" s="7">
        <v>13483.5</v>
      </c>
      <c r="L1186"/>
      <c r="M1186"/>
    </row>
    <row r="1187" spans="1:13" x14ac:dyDescent="0.3">
      <c r="A1187" s="2">
        <v>44105</v>
      </c>
      <c r="B1187" s="2" t="str">
        <f t="shared" si="36"/>
        <v>Oct</v>
      </c>
      <c r="C1187" s="2" t="str">
        <f t="shared" si="37"/>
        <v>2020</v>
      </c>
      <c r="D1187" s="3" t="s">
        <v>21</v>
      </c>
      <c r="E1187" s="4" t="s">
        <v>11</v>
      </c>
      <c r="F1187" s="4">
        <v>1804</v>
      </c>
      <c r="G1187" s="4" t="s">
        <v>1</v>
      </c>
      <c r="H1187" s="5">
        <v>25.25</v>
      </c>
      <c r="I1187" s="7">
        <v>45551</v>
      </c>
      <c r="L1187"/>
      <c r="M1187"/>
    </row>
    <row r="1188" spans="1:13" x14ac:dyDescent="0.3">
      <c r="A1188" s="2">
        <v>44110</v>
      </c>
      <c r="B1188" s="2" t="str">
        <f t="shared" si="36"/>
        <v>Oct</v>
      </c>
      <c r="C1188" s="2" t="str">
        <f t="shared" si="37"/>
        <v>2020</v>
      </c>
      <c r="D1188" s="3" t="s">
        <v>21</v>
      </c>
      <c r="E1188" s="4" t="s">
        <v>11</v>
      </c>
      <c r="F1188" s="4">
        <v>1752</v>
      </c>
      <c r="G1188" s="4" t="s">
        <v>1</v>
      </c>
      <c r="H1188" s="5">
        <v>23.75</v>
      </c>
      <c r="I1188" s="7">
        <v>41610</v>
      </c>
      <c r="L1188"/>
      <c r="M1188"/>
    </row>
    <row r="1189" spans="1:13" x14ac:dyDescent="0.3">
      <c r="A1189" s="2">
        <v>44110</v>
      </c>
      <c r="B1189" s="2" t="str">
        <f t="shared" si="36"/>
        <v>Oct</v>
      </c>
      <c r="C1189" s="2" t="str">
        <f t="shared" si="37"/>
        <v>2020</v>
      </c>
      <c r="D1189" s="3" t="s">
        <v>21</v>
      </c>
      <c r="E1189" s="4" t="s">
        <v>11</v>
      </c>
      <c r="F1189" s="4">
        <v>531</v>
      </c>
      <c r="G1189" s="4" t="s">
        <v>1</v>
      </c>
      <c r="H1189" s="5">
        <v>23.75</v>
      </c>
      <c r="I1189" s="7">
        <v>12611.25</v>
      </c>
      <c r="L1189"/>
      <c r="M1189"/>
    </row>
    <row r="1190" spans="1:13" x14ac:dyDescent="0.3">
      <c r="A1190" s="2">
        <v>44110</v>
      </c>
      <c r="B1190" s="2" t="str">
        <f t="shared" si="36"/>
        <v>Oct</v>
      </c>
      <c r="C1190" s="2" t="str">
        <f t="shared" si="37"/>
        <v>2020</v>
      </c>
      <c r="D1190" s="3" t="s">
        <v>21</v>
      </c>
      <c r="E1190" s="4" t="s">
        <v>11</v>
      </c>
      <c r="F1190" s="4">
        <v>2106</v>
      </c>
      <c r="G1190" s="4" t="s">
        <v>1</v>
      </c>
      <c r="H1190" s="5">
        <v>23.75</v>
      </c>
      <c r="I1190" s="7">
        <v>50017.5</v>
      </c>
      <c r="L1190"/>
      <c r="M1190"/>
    </row>
    <row r="1191" spans="1:13" x14ac:dyDescent="0.3">
      <c r="A1191" s="2">
        <v>44110</v>
      </c>
      <c r="B1191" s="2" t="str">
        <f t="shared" si="36"/>
        <v>Oct</v>
      </c>
      <c r="C1191" s="2" t="str">
        <f t="shared" si="37"/>
        <v>2020</v>
      </c>
      <c r="D1191" s="3" t="s">
        <v>21</v>
      </c>
      <c r="E1191" s="4" t="s">
        <v>11</v>
      </c>
      <c r="F1191" s="4">
        <v>2333</v>
      </c>
      <c r="G1191" s="4" t="s">
        <v>1</v>
      </c>
      <c r="H1191" s="5">
        <v>23.75</v>
      </c>
      <c r="I1191" s="7">
        <v>55408.75</v>
      </c>
      <c r="L1191"/>
      <c r="M1191"/>
    </row>
    <row r="1192" spans="1:13" x14ac:dyDescent="0.3">
      <c r="A1192" s="2">
        <v>44110</v>
      </c>
      <c r="B1192" s="2" t="str">
        <f t="shared" si="36"/>
        <v>Oct</v>
      </c>
      <c r="C1192" s="2" t="str">
        <f t="shared" si="37"/>
        <v>2020</v>
      </c>
      <c r="D1192" s="3" t="s">
        <v>21</v>
      </c>
      <c r="E1192" s="4" t="s">
        <v>11</v>
      </c>
      <c r="F1192" s="4">
        <v>2895</v>
      </c>
      <c r="G1192" s="4" t="s">
        <v>1</v>
      </c>
      <c r="H1192" s="5">
        <v>23.75</v>
      </c>
      <c r="I1192" s="7">
        <v>68756.25</v>
      </c>
      <c r="L1192"/>
      <c r="M1192"/>
    </row>
    <row r="1193" spans="1:13" x14ac:dyDescent="0.3">
      <c r="A1193" s="2">
        <v>44110</v>
      </c>
      <c r="B1193" s="2" t="str">
        <f t="shared" si="36"/>
        <v>Oct</v>
      </c>
      <c r="C1193" s="2" t="str">
        <f t="shared" si="37"/>
        <v>2020</v>
      </c>
      <c r="D1193" s="3" t="s">
        <v>21</v>
      </c>
      <c r="E1193" s="4" t="s">
        <v>11</v>
      </c>
      <c r="F1193" s="4">
        <v>894</v>
      </c>
      <c r="G1193" s="4" t="s">
        <v>1</v>
      </c>
      <c r="H1193" s="5">
        <v>25.25</v>
      </c>
      <c r="I1193" s="7">
        <v>22573.5</v>
      </c>
      <c r="L1193"/>
      <c r="M1193"/>
    </row>
    <row r="1194" spans="1:13" x14ac:dyDescent="0.3">
      <c r="A1194" s="2">
        <v>44110</v>
      </c>
      <c r="B1194" s="2" t="str">
        <f t="shared" si="36"/>
        <v>Oct</v>
      </c>
      <c r="C1194" s="2" t="str">
        <f t="shared" si="37"/>
        <v>2020</v>
      </c>
      <c r="D1194" s="3" t="s">
        <v>21</v>
      </c>
      <c r="E1194" s="4" t="s">
        <v>11</v>
      </c>
      <c r="F1194" s="4">
        <v>1156</v>
      </c>
      <c r="G1194" s="4" t="s">
        <v>1</v>
      </c>
      <c r="H1194" s="5">
        <v>25.25</v>
      </c>
      <c r="I1194" s="7">
        <v>29189</v>
      </c>
      <c r="L1194"/>
      <c r="M1194"/>
    </row>
    <row r="1195" spans="1:13" x14ac:dyDescent="0.3">
      <c r="A1195" s="2">
        <v>44110</v>
      </c>
      <c r="B1195" s="2" t="str">
        <f t="shared" si="36"/>
        <v>Oct</v>
      </c>
      <c r="C1195" s="2" t="str">
        <f t="shared" si="37"/>
        <v>2020</v>
      </c>
      <c r="D1195" s="3" t="s">
        <v>21</v>
      </c>
      <c r="E1195" s="4" t="s">
        <v>11</v>
      </c>
      <c r="F1195" s="4">
        <v>501</v>
      </c>
      <c r="G1195" s="4" t="s">
        <v>1</v>
      </c>
      <c r="H1195" s="5">
        <v>25.25</v>
      </c>
      <c r="I1195" s="7">
        <v>12650.25</v>
      </c>
      <c r="L1195"/>
      <c r="M1195"/>
    </row>
    <row r="1196" spans="1:13" x14ac:dyDescent="0.3">
      <c r="A1196" s="2">
        <v>44110</v>
      </c>
      <c r="B1196" s="2" t="str">
        <f t="shared" si="36"/>
        <v>Oct</v>
      </c>
      <c r="C1196" s="2" t="str">
        <f t="shared" si="37"/>
        <v>2020</v>
      </c>
      <c r="D1196" s="3" t="s">
        <v>21</v>
      </c>
      <c r="E1196" s="4" t="s">
        <v>11</v>
      </c>
      <c r="F1196" s="4">
        <v>527</v>
      </c>
      <c r="G1196" s="4" t="s">
        <v>1</v>
      </c>
      <c r="H1196" s="5">
        <v>25.25</v>
      </c>
      <c r="I1196" s="7">
        <v>13306.75</v>
      </c>
      <c r="L1196"/>
      <c r="M1196"/>
    </row>
    <row r="1197" spans="1:13" x14ac:dyDescent="0.3">
      <c r="A1197" s="2">
        <v>44110</v>
      </c>
      <c r="B1197" s="2" t="str">
        <f t="shared" si="36"/>
        <v>Oct</v>
      </c>
      <c r="C1197" s="2" t="str">
        <f t="shared" si="37"/>
        <v>2020</v>
      </c>
      <c r="D1197" s="3" t="s">
        <v>21</v>
      </c>
      <c r="E1197" s="4" t="s">
        <v>11</v>
      </c>
      <c r="F1197" s="4">
        <v>429</v>
      </c>
      <c r="G1197" s="4" t="s">
        <v>1</v>
      </c>
      <c r="H1197" s="5">
        <v>23.75</v>
      </c>
      <c r="I1197" s="7">
        <v>10188.75</v>
      </c>
      <c r="L1197"/>
      <c r="M1197"/>
    </row>
    <row r="1198" spans="1:13" x14ac:dyDescent="0.3">
      <c r="A1198" s="2">
        <v>44114</v>
      </c>
      <c r="B1198" s="2" t="str">
        <f t="shared" si="36"/>
        <v>Oct</v>
      </c>
      <c r="C1198" s="2" t="str">
        <f t="shared" si="37"/>
        <v>2020</v>
      </c>
      <c r="D1198" s="3" t="s">
        <v>21</v>
      </c>
      <c r="E1198" s="4" t="s">
        <v>11</v>
      </c>
      <c r="F1198" s="4">
        <v>1096</v>
      </c>
      <c r="G1198" s="4" t="s">
        <v>1</v>
      </c>
      <c r="H1198" s="5">
        <v>23.75</v>
      </c>
      <c r="I1198" s="7">
        <v>26030</v>
      </c>
      <c r="L1198"/>
      <c r="M1198"/>
    </row>
    <row r="1199" spans="1:13" x14ac:dyDescent="0.3">
      <c r="A1199" s="2">
        <v>44114</v>
      </c>
      <c r="B1199" s="2" t="str">
        <f t="shared" si="36"/>
        <v>Oct</v>
      </c>
      <c r="C1199" s="2" t="str">
        <f t="shared" si="37"/>
        <v>2020</v>
      </c>
      <c r="D1199" s="3" t="s">
        <v>21</v>
      </c>
      <c r="E1199" s="4" t="s">
        <v>11</v>
      </c>
      <c r="F1199" s="4">
        <v>499</v>
      </c>
      <c r="G1199" s="4" t="s">
        <v>1</v>
      </c>
      <c r="H1199" s="5">
        <v>23.75</v>
      </c>
      <c r="I1199" s="7">
        <v>11851.25</v>
      </c>
      <c r="L1199"/>
      <c r="M1199"/>
    </row>
    <row r="1200" spans="1:13" x14ac:dyDescent="0.3">
      <c r="A1200" s="2">
        <v>44114</v>
      </c>
      <c r="B1200" s="2" t="str">
        <f t="shared" si="36"/>
        <v>Oct</v>
      </c>
      <c r="C1200" s="2" t="str">
        <f t="shared" si="37"/>
        <v>2020</v>
      </c>
      <c r="D1200" s="3" t="s">
        <v>21</v>
      </c>
      <c r="E1200" s="4" t="s">
        <v>11</v>
      </c>
      <c r="F1200" s="4">
        <v>1208</v>
      </c>
      <c r="G1200" s="4" t="s">
        <v>1</v>
      </c>
      <c r="H1200" s="5">
        <v>23.75</v>
      </c>
      <c r="I1200" s="7">
        <v>28690</v>
      </c>
      <c r="L1200"/>
      <c r="M1200"/>
    </row>
    <row r="1201" spans="1:13" x14ac:dyDescent="0.3">
      <c r="A1201" s="2">
        <v>44118</v>
      </c>
      <c r="B1201" s="2" t="str">
        <f t="shared" si="36"/>
        <v>Oct</v>
      </c>
      <c r="C1201" s="2" t="str">
        <f t="shared" si="37"/>
        <v>2020</v>
      </c>
      <c r="D1201" s="3" t="s">
        <v>21</v>
      </c>
      <c r="E1201" s="4" t="s">
        <v>11</v>
      </c>
      <c r="F1201" s="4">
        <v>1078</v>
      </c>
      <c r="G1201" s="4" t="s">
        <v>1</v>
      </c>
      <c r="H1201" s="5">
        <v>23.75</v>
      </c>
      <c r="I1201" s="7">
        <v>25602.5</v>
      </c>
      <c r="L1201"/>
      <c r="M1201"/>
    </row>
    <row r="1202" spans="1:13" x14ac:dyDescent="0.3">
      <c r="A1202" s="2">
        <v>44118</v>
      </c>
      <c r="B1202" s="2" t="str">
        <f t="shared" si="36"/>
        <v>Oct</v>
      </c>
      <c r="C1202" s="2" t="str">
        <f t="shared" si="37"/>
        <v>2020</v>
      </c>
      <c r="D1202" s="3" t="s">
        <v>21</v>
      </c>
      <c r="E1202" s="4" t="s">
        <v>11</v>
      </c>
      <c r="F1202" s="4">
        <v>1746</v>
      </c>
      <c r="G1202" s="4" t="s">
        <v>1</v>
      </c>
      <c r="H1202" s="5">
        <v>23.75</v>
      </c>
      <c r="I1202" s="7">
        <v>41467.5</v>
      </c>
      <c r="L1202"/>
      <c r="M1202"/>
    </row>
    <row r="1203" spans="1:13" x14ac:dyDescent="0.3">
      <c r="A1203" s="2">
        <v>44124</v>
      </c>
      <c r="B1203" s="2" t="str">
        <f t="shared" si="36"/>
        <v>Oct</v>
      </c>
      <c r="C1203" s="2" t="str">
        <f t="shared" si="37"/>
        <v>2020</v>
      </c>
      <c r="D1203" s="3" t="s">
        <v>21</v>
      </c>
      <c r="E1203" s="4" t="s">
        <v>11</v>
      </c>
      <c r="F1203" s="4">
        <v>431</v>
      </c>
      <c r="G1203" s="4" t="s">
        <v>1</v>
      </c>
      <c r="H1203" s="5">
        <v>25.25</v>
      </c>
      <c r="I1203" s="7">
        <v>10882.75</v>
      </c>
      <c r="L1203"/>
      <c r="M1203"/>
    </row>
    <row r="1204" spans="1:13" x14ac:dyDescent="0.3">
      <c r="A1204" s="2">
        <v>44124</v>
      </c>
      <c r="B1204" s="2" t="str">
        <f t="shared" si="36"/>
        <v>Oct</v>
      </c>
      <c r="C1204" s="2" t="str">
        <f t="shared" si="37"/>
        <v>2020</v>
      </c>
      <c r="D1204" s="3" t="s">
        <v>21</v>
      </c>
      <c r="E1204" s="4" t="s">
        <v>11</v>
      </c>
      <c r="F1204" s="4">
        <v>495</v>
      </c>
      <c r="G1204" s="4" t="s">
        <v>1</v>
      </c>
      <c r="H1204" s="5">
        <v>25.25</v>
      </c>
      <c r="I1204" s="7">
        <v>12498.75</v>
      </c>
      <c r="L1204"/>
      <c r="M1204"/>
    </row>
    <row r="1205" spans="1:13" x14ac:dyDescent="0.3">
      <c r="A1205" s="2">
        <v>44124</v>
      </c>
      <c r="B1205" s="2" t="str">
        <f t="shared" si="36"/>
        <v>Oct</v>
      </c>
      <c r="C1205" s="2" t="str">
        <f t="shared" si="37"/>
        <v>2020</v>
      </c>
      <c r="D1205" s="3" t="s">
        <v>21</v>
      </c>
      <c r="E1205" s="4" t="s">
        <v>11</v>
      </c>
      <c r="F1205" s="4">
        <v>971</v>
      </c>
      <c r="G1205" s="4" t="s">
        <v>1</v>
      </c>
      <c r="H1205" s="5">
        <v>25.25</v>
      </c>
      <c r="I1205" s="7">
        <v>24517.75</v>
      </c>
      <c r="L1205"/>
      <c r="M1205"/>
    </row>
    <row r="1206" spans="1:13" x14ac:dyDescent="0.3">
      <c r="A1206" s="2">
        <v>44124</v>
      </c>
      <c r="B1206" s="2" t="str">
        <f t="shared" si="36"/>
        <v>Oct</v>
      </c>
      <c r="C1206" s="2" t="str">
        <f t="shared" si="37"/>
        <v>2020</v>
      </c>
      <c r="D1206" s="3" t="s">
        <v>21</v>
      </c>
      <c r="E1206" s="4" t="s">
        <v>11</v>
      </c>
      <c r="F1206" s="4">
        <v>1098</v>
      </c>
      <c r="G1206" s="4" t="s">
        <v>1</v>
      </c>
      <c r="H1206" s="5">
        <v>25.25</v>
      </c>
      <c r="I1206" s="7">
        <v>27724.5</v>
      </c>
      <c r="L1206"/>
      <c r="M1206"/>
    </row>
    <row r="1207" spans="1:13" x14ac:dyDescent="0.3">
      <c r="A1207" s="2">
        <v>44124</v>
      </c>
      <c r="B1207" s="2" t="str">
        <f t="shared" si="36"/>
        <v>Oct</v>
      </c>
      <c r="C1207" s="2" t="str">
        <f t="shared" si="37"/>
        <v>2020</v>
      </c>
      <c r="D1207" s="3" t="s">
        <v>21</v>
      </c>
      <c r="E1207" s="4" t="s">
        <v>11</v>
      </c>
      <c r="F1207" s="4">
        <v>463</v>
      </c>
      <c r="G1207" s="4" t="s">
        <v>1</v>
      </c>
      <c r="H1207" s="5">
        <v>23.75</v>
      </c>
      <c r="I1207" s="7">
        <v>10996.25</v>
      </c>
      <c r="L1207"/>
      <c r="M1207"/>
    </row>
    <row r="1208" spans="1:13" x14ac:dyDescent="0.3">
      <c r="A1208" s="2">
        <v>44124</v>
      </c>
      <c r="B1208" s="2" t="str">
        <f t="shared" si="36"/>
        <v>Oct</v>
      </c>
      <c r="C1208" s="2" t="str">
        <f t="shared" si="37"/>
        <v>2020</v>
      </c>
      <c r="D1208" s="3" t="s">
        <v>21</v>
      </c>
      <c r="E1208" s="4" t="s">
        <v>11</v>
      </c>
      <c r="F1208" s="4">
        <v>487</v>
      </c>
      <c r="G1208" s="4" t="s">
        <v>1</v>
      </c>
      <c r="H1208" s="5">
        <v>23.75</v>
      </c>
      <c r="I1208" s="7">
        <v>11566.25</v>
      </c>
      <c r="L1208"/>
      <c r="M1208"/>
    </row>
    <row r="1209" spans="1:13" x14ac:dyDescent="0.3">
      <c r="A1209" s="2">
        <v>44124</v>
      </c>
      <c r="B1209" s="2" t="str">
        <f t="shared" si="36"/>
        <v>Oct</v>
      </c>
      <c r="C1209" s="2" t="str">
        <f t="shared" si="37"/>
        <v>2020</v>
      </c>
      <c r="D1209" s="3" t="s">
        <v>21</v>
      </c>
      <c r="E1209" s="4" t="s">
        <v>11</v>
      </c>
      <c r="F1209" s="4">
        <v>2308</v>
      </c>
      <c r="G1209" s="4" t="s">
        <v>1</v>
      </c>
      <c r="H1209" s="5">
        <v>23.75</v>
      </c>
      <c r="I1209" s="7">
        <v>54815</v>
      </c>
      <c r="L1209"/>
      <c r="M1209"/>
    </row>
    <row r="1210" spans="1:13" x14ac:dyDescent="0.3">
      <c r="A1210" s="2">
        <v>44124</v>
      </c>
      <c r="B1210" s="2" t="str">
        <f t="shared" si="36"/>
        <v>Oct</v>
      </c>
      <c r="C1210" s="2" t="str">
        <f t="shared" si="37"/>
        <v>2020</v>
      </c>
      <c r="D1210" s="3" t="s">
        <v>21</v>
      </c>
      <c r="E1210" s="4" t="s">
        <v>11</v>
      </c>
      <c r="F1210" s="4">
        <v>2331</v>
      </c>
      <c r="G1210" s="4" t="s">
        <v>1</v>
      </c>
      <c r="H1210" s="5">
        <v>23.75</v>
      </c>
      <c r="I1210" s="7">
        <v>55361.25</v>
      </c>
      <c r="L1210"/>
      <c r="M1210"/>
    </row>
    <row r="1211" spans="1:13" x14ac:dyDescent="0.3">
      <c r="A1211" s="2">
        <v>44124</v>
      </c>
      <c r="B1211" s="2" t="str">
        <f t="shared" si="36"/>
        <v>Oct</v>
      </c>
      <c r="C1211" s="2" t="str">
        <f t="shared" si="37"/>
        <v>2020</v>
      </c>
      <c r="D1211" s="3" t="s">
        <v>21</v>
      </c>
      <c r="E1211" s="4" t="s">
        <v>11</v>
      </c>
      <c r="F1211" s="4">
        <v>2887</v>
      </c>
      <c r="G1211" s="4" t="s">
        <v>1</v>
      </c>
      <c r="H1211" s="5">
        <v>23.75</v>
      </c>
      <c r="I1211" s="7">
        <v>68566.25</v>
      </c>
      <c r="L1211"/>
      <c r="M1211"/>
    </row>
    <row r="1212" spans="1:13" x14ac:dyDescent="0.3">
      <c r="A1212" s="2">
        <v>44124</v>
      </c>
      <c r="B1212" s="2" t="str">
        <f t="shared" si="36"/>
        <v>Oct</v>
      </c>
      <c r="C1212" s="2" t="str">
        <f t="shared" si="37"/>
        <v>2020</v>
      </c>
      <c r="D1212" s="3" t="s">
        <v>21</v>
      </c>
      <c r="E1212" s="4" t="s">
        <v>11</v>
      </c>
      <c r="F1212" s="4">
        <v>404</v>
      </c>
      <c r="G1212" s="4" t="s">
        <v>1</v>
      </c>
      <c r="H1212" s="5">
        <v>25.25</v>
      </c>
      <c r="I1212" s="7">
        <v>10201</v>
      </c>
      <c r="L1212"/>
      <c r="M1212"/>
    </row>
    <row r="1213" spans="1:13" x14ac:dyDescent="0.3">
      <c r="A1213" s="2">
        <v>44133</v>
      </c>
      <c r="B1213" s="2" t="str">
        <f t="shared" si="36"/>
        <v>Oct</v>
      </c>
      <c r="C1213" s="2" t="str">
        <f t="shared" si="37"/>
        <v>2020</v>
      </c>
      <c r="D1213" s="3" t="s">
        <v>21</v>
      </c>
      <c r="E1213" s="4" t="s">
        <v>11</v>
      </c>
      <c r="F1213" s="4">
        <v>1009</v>
      </c>
      <c r="G1213" s="4" t="s">
        <v>1</v>
      </c>
      <c r="H1213" s="5">
        <v>25.25</v>
      </c>
      <c r="I1213" s="7">
        <v>25477.25</v>
      </c>
      <c r="L1213"/>
      <c r="M1213"/>
    </row>
    <row r="1214" spans="1:13" x14ac:dyDescent="0.3">
      <c r="A1214" s="2">
        <v>44133</v>
      </c>
      <c r="B1214" s="2" t="str">
        <f t="shared" si="36"/>
        <v>Oct</v>
      </c>
      <c r="C1214" s="2" t="str">
        <f t="shared" si="37"/>
        <v>2020</v>
      </c>
      <c r="D1214" s="3" t="s">
        <v>21</v>
      </c>
      <c r="E1214" s="4" t="s">
        <v>11</v>
      </c>
      <c r="F1214" s="4">
        <v>1056</v>
      </c>
      <c r="G1214" s="4" t="s">
        <v>1</v>
      </c>
      <c r="H1214" s="5">
        <v>25.25</v>
      </c>
      <c r="I1214" s="7">
        <v>26664</v>
      </c>
      <c r="L1214"/>
      <c r="M1214"/>
    </row>
    <row r="1215" spans="1:13" x14ac:dyDescent="0.3">
      <c r="A1215" s="2">
        <v>44146</v>
      </c>
      <c r="B1215" s="2" t="str">
        <f t="shared" si="36"/>
        <v>Nov</v>
      </c>
      <c r="C1215" s="2" t="str">
        <f t="shared" si="37"/>
        <v>2020</v>
      </c>
      <c r="D1215" s="3" t="s">
        <v>21</v>
      </c>
      <c r="E1215" s="4" t="s">
        <v>11</v>
      </c>
      <c r="F1215" s="4">
        <v>966</v>
      </c>
      <c r="G1215" s="4" t="s">
        <v>1</v>
      </c>
      <c r="H1215" s="5">
        <v>23.75</v>
      </c>
      <c r="I1215" s="7">
        <v>22942.5</v>
      </c>
      <c r="L1215"/>
      <c r="M1215"/>
    </row>
    <row r="1216" spans="1:13" x14ac:dyDescent="0.3">
      <c r="A1216" s="2">
        <v>44146</v>
      </c>
      <c r="B1216" s="2" t="str">
        <f t="shared" si="36"/>
        <v>Nov</v>
      </c>
      <c r="C1216" s="2" t="str">
        <f t="shared" si="37"/>
        <v>2020</v>
      </c>
      <c r="D1216" s="3" t="s">
        <v>21</v>
      </c>
      <c r="E1216" s="4" t="s">
        <v>11</v>
      </c>
      <c r="F1216" s="4">
        <v>504</v>
      </c>
      <c r="G1216" s="4" t="s">
        <v>1</v>
      </c>
      <c r="H1216" s="5">
        <v>23.75</v>
      </c>
      <c r="I1216" s="7">
        <v>11970</v>
      </c>
      <c r="L1216"/>
      <c r="M1216"/>
    </row>
    <row r="1217" spans="1:13" x14ac:dyDescent="0.3">
      <c r="A1217" s="2">
        <v>44146</v>
      </c>
      <c r="B1217" s="2" t="str">
        <f t="shared" si="36"/>
        <v>Nov</v>
      </c>
      <c r="C1217" s="2" t="str">
        <f t="shared" si="37"/>
        <v>2020</v>
      </c>
      <c r="D1217" s="3" t="s">
        <v>21</v>
      </c>
      <c r="E1217" s="4" t="s">
        <v>11</v>
      </c>
      <c r="F1217" s="4">
        <v>2174</v>
      </c>
      <c r="G1217" s="4" t="s">
        <v>1</v>
      </c>
      <c r="H1217" s="5">
        <v>23.75</v>
      </c>
      <c r="I1217" s="7">
        <v>51632.5</v>
      </c>
      <c r="L1217"/>
      <c r="M1217"/>
    </row>
    <row r="1218" spans="1:13" x14ac:dyDescent="0.3">
      <c r="A1218" s="2">
        <v>44146</v>
      </c>
      <c r="B1218" s="2" t="str">
        <f t="shared" ref="B1218:B1281" si="38">TEXT(A1218,"mmm")</f>
        <v>Nov</v>
      </c>
      <c r="C1218" s="2" t="str">
        <f t="shared" ref="C1218:C1281" si="39">TEXT(A1218,"yyyy")</f>
        <v>2020</v>
      </c>
      <c r="D1218" s="3" t="s">
        <v>21</v>
      </c>
      <c r="E1218" s="4" t="s">
        <v>11</v>
      </c>
      <c r="F1218" s="4">
        <v>1813</v>
      </c>
      <c r="G1218" s="4" t="s">
        <v>1</v>
      </c>
      <c r="H1218" s="5">
        <v>23.75</v>
      </c>
      <c r="I1218" s="7">
        <v>43058.75</v>
      </c>
      <c r="L1218"/>
      <c r="M1218"/>
    </row>
    <row r="1219" spans="1:13" x14ac:dyDescent="0.3">
      <c r="A1219" s="2">
        <v>44146</v>
      </c>
      <c r="B1219" s="2" t="str">
        <f t="shared" si="38"/>
        <v>Nov</v>
      </c>
      <c r="C1219" s="2" t="str">
        <f t="shared" si="39"/>
        <v>2020</v>
      </c>
      <c r="D1219" s="3" t="s">
        <v>21</v>
      </c>
      <c r="E1219" s="4" t="s">
        <v>11</v>
      </c>
      <c r="F1219" s="4">
        <v>1180</v>
      </c>
      <c r="G1219" s="4" t="s">
        <v>1</v>
      </c>
      <c r="H1219" s="5">
        <v>23.75</v>
      </c>
      <c r="I1219" s="7">
        <v>28025</v>
      </c>
      <c r="L1219"/>
      <c r="M1219"/>
    </row>
    <row r="1220" spans="1:13" x14ac:dyDescent="0.3">
      <c r="A1220" s="2">
        <v>44146</v>
      </c>
      <c r="B1220" s="2" t="str">
        <f t="shared" si="38"/>
        <v>Nov</v>
      </c>
      <c r="C1220" s="2" t="str">
        <f t="shared" si="39"/>
        <v>2020</v>
      </c>
      <c r="D1220" s="3" t="s">
        <v>21</v>
      </c>
      <c r="E1220" s="4" t="s">
        <v>11</v>
      </c>
      <c r="F1220" s="4">
        <v>792</v>
      </c>
      <c r="G1220" s="4" t="s">
        <v>1</v>
      </c>
      <c r="H1220" s="5">
        <v>23.75</v>
      </c>
      <c r="I1220" s="7">
        <v>18810</v>
      </c>
      <c r="L1220"/>
      <c r="M1220"/>
    </row>
    <row r="1221" spans="1:13" x14ac:dyDescent="0.3">
      <c r="A1221" s="2">
        <v>44158</v>
      </c>
      <c r="B1221" s="2" t="str">
        <f t="shared" si="38"/>
        <v>Nov</v>
      </c>
      <c r="C1221" s="2" t="str">
        <f t="shared" si="39"/>
        <v>2020</v>
      </c>
      <c r="D1221" s="3" t="s">
        <v>21</v>
      </c>
      <c r="E1221" s="4" t="s">
        <v>11</v>
      </c>
      <c r="F1221" s="4">
        <v>396</v>
      </c>
      <c r="G1221" s="4" t="s">
        <v>1</v>
      </c>
      <c r="H1221" s="5">
        <v>24.75</v>
      </c>
      <c r="I1221" s="7">
        <v>9801</v>
      </c>
      <c r="L1221"/>
      <c r="M1221"/>
    </row>
    <row r="1222" spans="1:13" x14ac:dyDescent="0.3">
      <c r="A1222" s="2">
        <v>44158</v>
      </c>
      <c r="B1222" s="2" t="str">
        <f t="shared" si="38"/>
        <v>Nov</v>
      </c>
      <c r="C1222" s="2" t="str">
        <f t="shared" si="39"/>
        <v>2020</v>
      </c>
      <c r="D1222" s="3" t="s">
        <v>21</v>
      </c>
      <c r="E1222" s="4" t="s">
        <v>11</v>
      </c>
      <c r="F1222" s="4">
        <v>387</v>
      </c>
      <c r="G1222" s="4" t="s">
        <v>1</v>
      </c>
      <c r="H1222" s="5">
        <v>24.75</v>
      </c>
      <c r="I1222" s="7">
        <v>9578.25</v>
      </c>
      <c r="L1222"/>
      <c r="M1222"/>
    </row>
    <row r="1223" spans="1:13" x14ac:dyDescent="0.3">
      <c r="A1223" s="2">
        <v>44158</v>
      </c>
      <c r="B1223" s="2" t="str">
        <f t="shared" si="38"/>
        <v>Nov</v>
      </c>
      <c r="C1223" s="2" t="str">
        <f t="shared" si="39"/>
        <v>2020</v>
      </c>
      <c r="D1223" s="3" t="s">
        <v>21</v>
      </c>
      <c r="E1223" s="4" t="s">
        <v>11</v>
      </c>
      <c r="F1223" s="4">
        <v>671</v>
      </c>
      <c r="G1223" s="4" t="s">
        <v>1</v>
      </c>
      <c r="H1223" s="5">
        <v>24.75</v>
      </c>
      <c r="I1223" s="7">
        <v>16607.25</v>
      </c>
      <c r="L1223"/>
      <c r="M1223"/>
    </row>
    <row r="1224" spans="1:13" x14ac:dyDescent="0.3">
      <c r="A1224" s="2">
        <v>44158</v>
      </c>
      <c r="B1224" s="2" t="str">
        <f t="shared" si="38"/>
        <v>Nov</v>
      </c>
      <c r="C1224" s="2" t="str">
        <f t="shared" si="39"/>
        <v>2020</v>
      </c>
      <c r="D1224" s="3" t="s">
        <v>21</v>
      </c>
      <c r="E1224" s="4" t="s">
        <v>11</v>
      </c>
      <c r="F1224" s="4">
        <v>418</v>
      </c>
      <c r="G1224" s="4" t="s">
        <v>1</v>
      </c>
      <c r="H1224" s="5">
        <v>24.75</v>
      </c>
      <c r="I1224" s="7">
        <v>10345.5</v>
      </c>
      <c r="L1224"/>
      <c r="M1224"/>
    </row>
    <row r="1225" spans="1:13" x14ac:dyDescent="0.3">
      <c r="A1225" s="2">
        <v>44158</v>
      </c>
      <c r="B1225" s="2" t="str">
        <f t="shared" si="38"/>
        <v>Nov</v>
      </c>
      <c r="C1225" s="2" t="str">
        <f t="shared" si="39"/>
        <v>2020</v>
      </c>
      <c r="D1225" s="3" t="s">
        <v>21</v>
      </c>
      <c r="E1225" s="4" t="s">
        <v>11</v>
      </c>
      <c r="F1225" s="4">
        <v>2992</v>
      </c>
      <c r="G1225" s="4" t="s">
        <v>1</v>
      </c>
      <c r="H1225" s="5">
        <v>24.75</v>
      </c>
      <c r="I1225" s="7">
        <v>74052</v>
      </c>
      <c r="L1225"/>
      <c r="M1225"/>
    </row>
    <row r="1226" spans="1:13" x14ac:dyDescent="0.3">
      <c r="A1226" s="2">
        <v>44158</v>
      </c>
      <c r="B1226" s="2" t="str">
        <f t="shared" si="38"/>
        <v>Nov</v>
      </c>
      <c r="C1226" s="2" t="str">
        <f t="shared" si="39"/>
        <v>2020</v>
      </c>
      <c r="D1226" s="3" t="s">
        <v>21</v>
      </c>
      <c r="E1226" s="4" t="s">
        <v>11</v>
      </c>
      <c r="F1226" s="4">
        <v>2450</v>
      </c>
      <c r="G1226" s="4" t="s">
        <v>1</v>
      </c>
      <c r="H1226" s="5">
        <v>24.75</v>
      </c>
      <c r="I1226" s="7">
        <v>60637.5</v>
      </c>
      <c r="L1226"/>
      <c r="M1226"/>
    </row>
    <row r="1227" spans="1:13" x14ac:dyDescent="0.3">
      <c r="A1227" s="2">
        <v>44158</v>
      </c>
      <c r="B1227" s="2" t="str">
        <f t="shared" si="38"/>
        <v>Nov</v>
      </c>
      <c r="C1227" s="2" t="str">
        <f t="shared" si="39"/>
        <v>2020</v>
      </c>
      <c r="D1227" s="3" t="s">
        <v>21</v>
      </c>
      <c r="E1227" s="4" t="s">
        <v>11</v>
      </c>
      <c r="F1227" s="4">
        <v>3132</v>
      </c>
      <c r="G1227" s="4" t="s">
        <v>1</v>
      </c>
      <c r="H1227" s="5">
        <v>24.75</v>
      </c>
      <c r="I1227" s="7">
        <v>77517</v>
      </c>
      <c r="L1227"/>
      <c r="M1227"/>
    </row>
    <row r="1228" spans="1:13" x14ac:dyDescent="0.3">
      <c r="A1228" s="2">
        <v>44165</v>
      </c>
      <c r="B1228" s="2" t="str">
        <f t="shared" si="38"/>
        <v>Nov</v>
      </c>
      <c r="C1228" s="2" t="str">
        <f t="shared" si="39"/>
        <v>2020</v>
      </c>
      <c r="D1228" s="3" t="s">
        <v>21</v>
      </c>
      <c r="E1228" s="4" t="s">
        <v>11</v>
      </c>
      <c r="F1228" s="4">
        <v>502</v>
      </c>
      <c r="G1228" s="4" t="s">
        <v>1</v>
      </c>
      <c r="H1228" s="5">
        <v>26</v>
      </c>
      <c r="I1228" s="7">
        <v>13052</v>
      </c>
      <c r="L1228"/>
      <c r="M1228"/>
    </row>
    <row r="1229" spans="1:13" x14ac:dyDescent="0.3">
      <c r="A1229" s="2">
        <v>44165</v>
      </c>
      <c r="B1229" s="2" t="str">
        <f t="shared" si="38"/>
        <v>Nov</v>
      </c>
      <c r="C1229" s="2" t="str">
        <f t="shared" si="39"/>
        <v>2020</v>
      </c>
      <c r="D1229" s="3" t="s">
        <v>21</v>
      </c>
      <c r="E1229" s="4" t="s">
        <v>11</v>
      </c>
      <c r="F1229" s="4">
        <v>2630</v>
      </c>
      <c r="G1229" s="4" t="s">
        <v>1</v>
      </c>
      <c r="H1229" s="5">
        <v>26</v>
      </c>
      <c r="I1229" s="7">
        <v>68380</v>
      </c>
      <c r="L1229"/>
      <c r="M1229"/>
    </row>
    <row r="1230" spans="1:13" x14ac:dyDescent="0.3">
      <c r="A1230" s="2">
        <v>44165</v>
      </c>
      <c r="B1230" s="2" t="str">
        <f t="shared" si="38"/>
        <v>Nov</v>
      </c>
      <c r="C1230" s="2" t="str">
        <f t="shared" si="39"/>
        <v>2020</v>
      </c>
      <c r="D1230" s="3" t="s">
        <v>21</v>
      </c>
      <c r="E1230" s="4" t="s">
        <v>11</v>
      </c>
      <c r="F1230" s="4">
        <v>2258</v>
      </c>
      <c r="G1230" s="4" t="s">
        <v>1</v>
      </c>
      <c r="H1230" s="5">
        <v>26</v>
      </c>
      <c r="I1230" s="7">
        <v>58708</v>
      </c>
      <c r="L1230"/>
      <c r="M1230"/>
    </row>
    <row r="1231" spans="1:13" x14ac:dyDescent="0.3">
      <c r="A1231" s="2">
        <v>44165</v>
      </c>
      <c r="B1231" s="2" t="str">
        <f t="shared" si="38"/>
        <v>Nov</v>
      </c>
      <c r="C1231" s="2" t="str">
        <f t="shared" si="39"/>
        <v>2020</v>
      </c>
      <c r="D1231" s="3" t="s">
        <v>21</v>
      </c>
      <c r="E1231" s="4" t="s">
        <v>11</v>
      </c>
      <c r="F1231" s="4">
        <v>1158</v>
      </c>
      <c r="G1231" s="4" t="s">
        <v>1</v>
      </c>
      <c r="H1231" s="5">
        <v>26</v>
      </c>
      <c r="I1231" s="7">
        <v>30108</v>
      </c>
      <c r="L1231"/>
      <c r="M1231"/>
    </row>
    <row r="1232" spans="1:13" x14ac:dyDescent="0.3">
      <c r="A1232" s="2">
        <v>44165</v>
      </c>
      <c r="B1232" s="2" t="str">
        <f t="shared" si="38"/>
        <v>Nov</v>
      </c>
      <c r="C1232" s="2" t="str">
        <f t="shared" si="39"/>
        <v>2020</v>
      </c>
      <c r="D1232" s="3" t="s">
        <v>21</v>
      </c>
      <c r="E1232" s="4" t="s">
        <v>11</v>
      </c>
      <c r="F1232" s="4">
        <v>1375</v>
      </c>
      <c r="G1232" s="4" t="s">
        <v>1</v>
      </c>
      <c r="H1232" s="5">
        <v>27.5</v>
      </c>
      <c r="I1232" s="7">
        <v>37812.5</v>
      </c>
      <c r="L1232"/>
      <c r="M1232"/>
    </row>
    <row r="1233" spans="1:13" x14ac:dyDescent="0.3">
      <c r="A1233" s="2">
        <v>44165</v>
      </c>
      <c r="B1233" s="2" t="str">
        <f t="shared" si="38"/>
        <v>Nov</v>
      </c>
      <c r="C1233" s="2" t="str">
        <f t="shared" si="39"/>
        <v>2020</v>
      </c>
      <c r="D1233" s="3" t="s">
        <v>21</v>
      </c>
      <c r="E1233" s="4" t="s">
        <v>11</v>
      </c>
      <c r="F1233" s="4">
        <v>1396</v>
      </c>
      <c r="G1233" s="4" t="s">
        <v>1</v>
      </c>
      <c r="H1233" s="5">
        <v>27.5</v>
      </c>
      <c r="I1233" s="7">
        <v>38390</v>
      </c>
      <c r="L1233"/>
      <c r="M1233"/>
    </row>
    <row r="1234" spans="1:13" x14ac:dyDescent="0.3">
      <c r="A1234" s="2">
        <v>44165</v>
      </c>
      <c r="B1234" s="2" t="str">
        <f t="shared" si="38"/>
        <v>Nov</v>
      </c>
      <c r="C1234" s="2" t="str">
        <f t="shared" si="39"/>
        <v>2020</v>
      </c>
      <c r="D1234" s="3" t="s">
        <v>21</v>
      </c>
      <c r="E1234" s="4" t="s">
        <v>11</v>
      </c>
      <c r="F1234" s="4">
        <v>1508</v>
      </c>
      <c r="G1234" s="4" t="s">
        <v>1</v>
      </c>
      <c r="H1234" s="5">
        <v>27.5</v>
      </c>
      <c r="I1234" s="7">
        <v>41470</v>
      </c>
      <c r="L1234"/>
      <c r="M1234"/>
    </row>
    <row r="1235" spans="1:13" x14ac:dyDescent="0.3">
      <c r="A1235" s="2">
        <v>44165</v>
      </c>
      <c r="B1235" s="2" t="str">
        <f t="shared" si="38"/>
        <v>Nov</v>
      </c>
      <c r="C1235" s="2" t="str">
        <f t="shared" si="39"/>
        <v>2020</v>
      </c>
      <c r="D1235" s="3" t="s">
        <v>21</v>
      </c>
      <c r="E1235" s="4" t="s">
        <v>11</v>
      </c>
      <c r="F1235" s="4">
        <v>496</v>
      </c>
      <c r="G1235" s="4" t="s">
        <v>1</v>
      </c>
      <c r="H1235" s="5">
        <v>26</v>
      </c>
      <c r="I1235" s="7">
        <v>12896</v>
      </c>
      <c r="L1235"/>
      <c r="M1235"/>
    </row>
    <row r="1236" spans="1:13" x14ac:dyDescent="0.3">
      <c r="A1236" s="2">
        <v>44169</v>
      </c>
      <c r="B1236" s="2" t="str">
        <f t="shared" si="38"/>
        <v>Dec</v>
      </c>
      <c r="C1236" s="2" t="str">
        <f t="shared" si="39"/>
        <v>2020</v>
      </c>
      <c r="D1236" s="3" t="s">
        <v>21</v>
      </c>
      <c r="E1236" s="4" t="s">
        <v>11</v>
      </c>
      <c r="F1236" s="4">
        <v>1940</v>
      </c>
      <c r="G1236" s="4" t="s">
        <v>1</v>
      </c>
      <c r="H1236" s="5">
        <v>26.75</v>
      </c>
      <c r="I1236" s="7">
        <v>51895</v>
      </c>
      <c r="L1236"/>
      <c r="M1236"/>
    </row>
    <row r="1237" spans="1:13" x14ac:dyDescent="0.3">
      <c r="A1237" s="2">
        <v>44169</v>
      </c>
      <c r="B1237" s="2" t="str">
        <f t="shared" si="38"/>
        <v>Dec</v>
      </c>
      <c r="C1237" s="2" t="str">
        <f t="shared" si="39"/>
        <v>2020</v>
      </c>
      <c r="D1237" s="3" t="s">
        <v>21</v>
      </c>
      <c r="E1237" s="4" t="s">
        <v>11</v>
      </c>
      <c r="F1237" s="4">
        <v>8216</v>
      </c>
      <c r="G1237" s="4" t="s">
        <v>1</v>
      </c>
      <c r="H1237" s="5">
        <v>26.25</v>
      </c>
      <c r="I1237" s="7">
        <v>215670</v>
      </c>
      <c r="L1237"/>
      <c r="M1237"/>
    </row>
    <row r="1238" spans="1:13" x14ac:dyDescent="0.3">
      <c r="A1238" s="2">
        <v>44173</v>
      </c>
      <c r="B1238" s="2" t="str">
        <f t="shared" si="38"/>
        <v>Dec</v>
      </c>
      <c r="C1238" s="2" t="str">
        <f t="shared" si="39"/>
        <v>2020</v>
      </c>
      <c r="D1238" s="3" t="s">
        <v>21</v>
      </c>
      <c r="E1238" s="4" t="s">
        <v>11</v>
      </c>
      <c r="F1238" s="4">
        <v>10250</v>
      </c>
      <c r="G1238" s="4" t="s">
        <v>1</v>
      </c>
      <c r="H1238" s="5">
        <v>26.75</v>
      </c>
      <c r="I1238" s="7">
        <v>274187.5</v>
      </c>
      <c r="L1238"/>
      <c r="M1238"/>
    </row>
    <row r="1239" spans="1:13" x14ac:dyDescent="0.3">
      <c r="A1239" s="2">
        <v>44173</v>
      </c>
      <c r="B1239" s="2" t="str">
        <f t="shared" si="38"/>
        <v>Dec</v>
      </c>
      <c r="C1239" s="2" t="str">
        <f t="shared" si="39"/>
        <v>2020</v>
      </c>
      <c r="D1239" s="3" t="s">
        <v>21</v>
      </c>
      <c r="E1239" s="4" t="s">
        <v>11</v>
      </c>
      <c r="F1239" s="4">
        <v>3502</v>
      </c>
      <c r="G1239" s="4" t="s">
        <v>1</v>
      </c>
      <c r="H1239" s="5">
        <v>27.25</v>
      </c>
      <c r="I1239" s="7">
        <v>95429.5</v>
      </c>
      <c r="L1239"/>
      <c r="M1239"/>
    </row>
    <row r="1240" spans="1:13" x14ac:dyDescent="0.3">
      <c r="A1240" s="2">
        <v>44173</v>
      </c>
      <c r="B1240" s="2" t="str">
        <f t="shared" si="38"/>
        <v>Dec</v>
      </c>
      <c r="C1240" s="2" t="str">
        <f t="shared" si="39"/>
        <v>2020</v>
      </c>
      <c r="D1240" s="3" t="s">
        <v>21</v>
      </c>
      <c r="E1240" s="4" t="s">
        <v>11</v>
      </c>
      <c r="F1240" s="4">
        <v>4462</v>
      </c>
      <c r="G1240" s="4" t="s">
        <v>1</v>
      </c>
      <c r="H1240" s="5">
        <v>27.25</v>
      </c>
      <c r="I1240" s="7">
        <v>121589.5</v>
      </c>
      <c r="L1240"/>
      <c r="M1240"/>
    </row>
    <row r="1241" spans="1:13" x14ac:dyDescent="0.3">
      <c r="A1241" s="2">
        <v>44173</v>
      </c>
      <c r="B1241" s="2" t="str">
        <f t="shared" si="38"/>
        <v>Dec</v>
      </c>
      <c r="C1241" s="2" t="str">
        <f t="shared" si="39"/>
        <v>2020</v>
      </c>
      <c r="D1241" s="3" t="s">
        <v>21</v>
      </c>
      <c r="E1241" s="4" t="s">
        <v>11</v>
      </c>
      <c r="F1241" s="4">
        <v>1624</v>
      </c>
      <c r="G1241" s="4" t="s">
        <v>1</v>
      </c>
      <c r="H1241" s="5">
        <v>27.25</v>
      </c>
      <c r="I1241" s="7">
        <v>44254</v>
      </c>
      <c r="L1241"/>
      <c r="M1241"/>
    </row>
    <row r="1242" spans="1:13" x14ac:dyDescent="0.3">
      <c r="A1242" s="2">
        <v>44173</v>
      </c>
      <c r="B1242" s="2" t="str">
        <f t="shared" si="38"/>
        <v>Dec</v>
      </c>
      <c r="C1242" s="2" t="str">
        <f t="shared" si="39"/>
        <v>2020</v>
      </c>
      <c r="D1242" s="3" t="s">
        <v>21</v>
      </c>
      <c r="E1242" s="4" t="s">
        <v>11</v>
      </c>
      <c r="F1242" s="4">
        <v>1364</v>
      </c>
      <c r="G1242" s="4" t="s">
        <v>1</v>
      </c>
      <c r="H1242" s="5">
        <v>29</v>
      </c>
      <c r="I1242" s="7">
        <v>39556</v>
      </c>
      <c r="L1242"/>
      <c r="M1242"/>
    </row>
    <row r="1243" spans="1:13" x14ac:dyDescent="0.3">
      <c r="A1243" s="2">
        <v>44173</v>
      </c>
      <c r="B1243" s="2" t="str">
        <f t="shared" si="38"/>
        <v>Dec</v>
      </c>
      <c r="C1243" s="2" t="str">
        <f t="shared" si="39"/>
        <v>2020</v>
      </c>
      <c r="D1243" s="3" t="s">
        <v>21</v>
      </c>
      <c r="E1243" s="4" t="s">
        <v>11</v>
      </c>
      <c r="F1243" s="4">
        <v>1519</v>
      </c>
      <c r="G1243" s="4" t="s">
        <v>1</v>
      </c>
      <c r="H1243" s="5">
        <v>29</v>
      </c>
      <c r="I1243" s="7">
        <v>44051</v>
      </c>
      <c r="L1243"/>
      <c r="M1243"/>
    </row>
    <row r="1244" spans="1:13" x14ac:dyDescent="0.3">
      <c r="A1244" s="2">
        <v>44180</v>
      </c>
      <c r="B1244" s="2" t="str">
        <f t="shared" si="38"/>
        <v>Dec</v>
      </c>
      <c r="C1244" s="2" t="str">
        <f t="shared" si="39"/>
        <v>2020</v>
      </c>
      <c r="D1244" s="3" t="s">
        <v>21</v>
      </c>
      <c r="E1244" s="4" t="s">
        <v>11</v>
      </c>
      <c r="F1244" s="4">
        <v>917</v>
      </c>
      <c r="G1244" s="4" t="s">
        <v>1</v>
      </c>
      <c r="H1244" s="5">
        <v>29.25</v>
      </c>
      <c r="I1244" s="7">
        <v>26822.25</v>
      </c>
      <c r="L1244"/>
      <c r="M1244"/>
    </row>
    <row r="1245" spans="1:13" x14ac:dyDescent="0.3">
      <c r="A1245" s="2">
        <v>44180</v>
      </c>
      <c r="B1245" s="2" t="str">
        <f t="shared" si="38"/>
        <v>Dec</v>
      </c>
      <c r="C1245" s="2" t="str">
        <f t="shared" si="39"/>
        <v>2020</v>
      </c>
      <c r="D1245" s="3" t="s">
        <v>21</v>
      </c>
      <c r="E1245" s="4" t="s">
        <v>11</v>
      </c>
      <c r="F1245" s="4">
        <v>10071</v>
      </c>
      <c r="G1245" s="4" t="s">
        <v>1</v>
      </c>
      <c r="H1245" s="5">
        <v>29.25</v>
      </c>
      <c r="I1245" s="7">
        <v>294576.75</v>
      </c>
      <c r="L1245"/>
      <c r="M1245"/>
    </row>
    <row r="1246" spans="1:13" x14ac:dyDescent="0.3">
      <c r="A1246" s="2">
        <v>44182</v>
      </c>
      <c r="B1246" s="2" t="str">
        <f t="shared" si="38"/>
        <v>Dec</v>
      </c>
      <c r="C1246" s="2" t="str">
        <f t="shared" si="39"/>
        <v>2020</v>
      </c>
      <c r="D1246" s="3" t="s">
        <v>21</v>
      </c>
      <c r="E1246" s="4" t="s">
        <v>11</v>
      </c>
      <c r="F1246" s="4">
        <v>2106</v>
      </c>
      <c r="G1246" s="4" t="s">
        <v>1</v>
      </c>
      <c r="H1246" s="5">
        <v>29.5</v>
      </c>
      <c r="I1246" s="7">
        <v>62127</v>
      </c>
      <c r="L1246"/>
      <c r="M1246"/>
    </row>
    <row r="1247" spans="1:13" x14ac:dyDescent="0.3">
      <c r="A1247" s="2">
        <v>44182</v>
      </c>
      <c r="B1247" s="2" t="str">
        <f t="shared" si="38"/>
        <v>Dec</v>
      </c>
      <c r="C1247" s="2" t="str">
        <f t="shared" si="39"/>
        <v>2020</v>
      </c>
      <c r="D1247" s="3" t="s">
        <v>21</v>
      </c>
      <c r="E1247" s="4" t="s">
        <v>11</v>
      </c>
      <c r="F1247" s="4">
        <v>874</v>
      </c>
      <c r="G1247" s="4" t="s">
        <v>1</v>
      </c>
      <c r="H1247" s="5">
        <v>29.5</v>
      </c>
      <c r="I1247" s="7">
        <v>25783</v>
      </c>
      <c r="L1247"/>
      <c r="M1247"/>
    </row>
    <row r="1248" spans="1:13" x14ac:dyDescent="0.3">
      <c r="A1248" s="2">
        <v>44182</v>
      </c>
      <c r="B1248" s="2" t="str">
        <f t="shared" si="38"/>
        <v>Dec</v>
      </c>
      <c r="C1248" s="2" t="str">
        <f t="shared" si="39"/>
        <v>2020</v>
      </c>
      <c r="D1248" s="3" t="s">
        <v>21</v>
      </c>
      <c r="E1248" s="4" t="s">
        <v>11</v>
      </c>
      <c r="F1248" s="4">
        <v>1002</v>
      </c>
      <c r="G1248" s="4" t="s">
        <v>1</v>
      </c>
      <c r="H1248" s="5">
        <v>29.5</v>
      </c>
      <c r="I1248" s="7">
        <v>29559</v>
      </c>
      <c r="L1248"/>
      <c r="M1248"/>
    </row>
    <row r="1249" spans="1:13" x14ac:dyDescent="0.3">
      <c r="A1249" s="2">
        <v>44182</v>
      </c>
      <c r="B1249" s="2" t="str">
        <f t="shared" si="38"/>
        <v>Dec</v>
      </c>
      <c r="C1249" s="2" t="str">
        <f t="shared" si="39"/>
        <v>2020</v>
      </c>
      <c r="D1249" s="3" t="s">
        <v>21</v>
      </c>
      <c r="E1249" s="4" t="s">
        <v>11</v>
      </c>
      <c r="F1249" s="4">
        <v>3454</v>
      </c>
      <c r="G1249" s="4" t="s">
        <v>1</v>
      </c>
      <c r="H1249" s="5">
        <v>29.5</v>
      </c>
      <c r="I1249" s="7">
        <v>101893</v>
      </c>
      <c r="L1249"/>
      <c r="M1249"/>
    </row>
    <row r="1250" spans="1:13" x14ac:dyDescent="0.3">
      <c r="A1250" s="2">
        <v>44182</v>
      </c>
      <c r="B1250" s="2" t="str">
        <f t="shared" si="38"/>
        <v>Dec</v>
      </c>
      <c r="C1250" s="2" t="str">
        <f t="shared" si="39"/>
        <v>2020</v>
      </c>
      <c r="D1250" s="3" t="s">
        <v>21</v>
      </c>
      <c r="E1250" s="4" t="s">
        <v>11</v>
      </c>
      <c r="F1250" s="4">
        <v>982</v>
      </c>
      <c r="G1250" s="4" t="s">
        <v>1</v>
      </c>
      <c r="H1250" s="5">
        <v>31.25</v>
      </c>
      <c r="I1250" s="7">
        <v>30687.5</v>
      </c>
      <c r="L1250"/>
      <c r="M1250"/>
    </row>
    <row r="1251" spans="1:13" x14ac:dyDescent="0.3">
      <c r="A1251" s="2">
        <v>44182</v>
      </c>
      <c r="B1251" s="2" t="str">
        <f t="shared" si="38"/>
        <v>Dec</v>
      </c>
      <c r="C1251" s="2" t="str">
        <f t="shared" si="39"/>
        <v>2020</v>
      </c>
      <c r="D1251" s="3" t="s">
        <v>21</v>
      </c>
      <c r="E1251" s="4" t="s">
        <v>11</v>
      </c>
      <c r="F1251" s="4">
        <v>3616</v>
      </c>
      <c r="G1251" s="4" t="s">
        <v>1</v>
      </c>
      <c r="H1251" s="5">
        <v>29.5</v>
      </c>
      <c r="I1251" s="7">
        <v>106672</v>
      </c>
      <c r="L1251"/>
      <c r="M1251"/>
    </row>
    <row r="1252" spans="1:13" x14ac:dyDescent="0.3">
      <c r="A1252" s="2">
        <v>44183</v>
      </c>
      <c r="B1252" s="2" t="str">
        <f t="shared" si="38"/>
        <v>Dec</v>
      </c>
      <c r="C1252" s="2" t="str">
        <f t="shared" si="39"/>
        <v>2020</v>
      </c>
      <c r="D1252" s="3" t="s">
        <v>21</v>
      </c>
      <c r="E1252" s="4" t="s">
        <v>11</v>
      </c>
      <c r="F1252" s="4">
        <v>458</v>
      </c>
      <c r="G1252" s="4" t="s">
        <v>1</v>
      </c>
      <c r="H1252" s="5">
        <v>29.25</v>
      </c>
      <c r="I1252" s="7">
        <v>13396.5</v>
      </c>
      <c r="L1252"/>
      <c r="M1252"/>
    </row>
    <row r="1253" spans="1:13" x14ac:dyDescent="0.3">
      <c r="A1253" s="2">
        <v>44183</v>
      </c>
      <c r="B1253" s="2" t="str">
        <f t="shared" si="38"/>
        <v>Dec</v>
      </c>
      <c r="C1253" s="2" t="str">
        <f t="shared" si="39"/>
        <v>2020</v>
      </c>
      <c r="D1253" s="3" t="s">
        <v>21</v>
      </c>
      <c r="E1253" s="4" t="s">
        <v>11</v>
      </c>
      <c r="F1253" s="4">
        <v>1620</v>
      </c>
      <c r="G1253" s="4" t="s">
        <v>1</v>
      </c>
      <c r="H1253" s="5">
        <v>29.25</v>
      </c>
      <c r="I1253" s="7">
        <v>47385</v>
      </c>
      <c r="L1253"/>
      <c r="M1253"/>
    </row>
    <row r="1254" spans="1:13" x14ac:dyDescent="0.3">
      <c r="A1254" s="2">
        <v>44183</v>
      </c>
      <c r="B1254" s="2" t="str">
        <f t="shared" si="38"/>
        <v>Dec</v>
      </c>
      <c r="C1254" s="2" t="str">
        <f t="shared" si="39"/>
        <v>2020</v>
      </c>
      <c r="D1254" s="3" t="s">
        <v>21</v>
      </c>
      <c r="E1254" s="4" t="s">
        <v>11</v>
      </c>
      <c r="F1254" s="4">
        <v>3751</v>
      </c>
      <c r="G1254" s="4" t="s">
        <v>1</v>
      </c>
      <c r="H1254" s="5">
        <v>29.25</v>
      </c>
      <c r="I1254" s="7">
        <v>109716.75</v>
      </c>
      <c r="L1254"/>
      <c r="M1254"/>
    </row>
    <row r="1255" spans="1:13" x14ac:dyDescent="0.3">
      <c r="A1255" s="2">
        <v>44194</v>
      </c>
      <c r="B1255" s="2" t="str">
        <f t="shared" si="38"/>
        <v>Dec</v>
      </c>
      <c r="C1255" s="2" t="str">
        <f t="shared" si="39"/>
        <v>2020</v>
      </c>
      <c r="D1255" s="3" t="s">
        <v>21</v>
      </c>
      <c r="E1255" s="4" t="s">
        <v>11</v>
      </c>
      <c r="F1255" s="4">
        <v>2040</v>
      </c>
      <c r="G1255" s="4" t="s">
        <v>1</v>
      </c>
      <c r="H1255" s="5">
        <v>28.25</v>
      </c>
      <c r="I1255" s="7">
        <v>57630</v>
      </c>
      <c r="L1255"/>
      <c r="M1255"/>
    </row>
    <row r="1256" spans="1:13" x14ac:dyDescent="0.3">
      <c r="A1256" s="2">
        <v>44194</v>
      </c>
      <c r="B1256" s="2" t="str">
        <f t="shared" si="38"/>
        <v>Dec</v>
      </c>
      <c r="C1256" s="2" t="str">
        <f t="shared" si="39"/>
        <v>2020</v>
      </c>
      <c r="D1256" s="3" t="s">
        <v>21</v>
      </c>
      <c r="E1256" s="4" t="s">
        <v>11</v>
      </c>
      <c r="F1256" s="4">
        <v>2825</v>
      </c>
      <c r="G1256" s="4" t="s">
        <v>1</v>
      </c>
      <c r="H1256" s="5">
        <v>28.25</v>
      </c>
      <c r="I1256" s="7">
        <v>79806.25</v>
      </c>
      <c r="L1256"/>
      <c r="M1256"/>
    </row>
    <row r="1257" spans="1:13" x14ac:dyDescent="0.3">
      <c r="A1257" s="2">
        <v>44194</v>
      </c>
      <c r="B1257" s="2" t="str">
        <f t="shared" si="38"/>
        <v>Dec</v>
      </c>
      <c r="C1257" s="2" t="str">
        <f t="shared" si="39"/>
        <v>2020</v>
      </c>
      <c r="D1257" s="3" t="s">
        <v>21</v>
      </c>
      <c r="E1257" s="4" t="s">
        <v>11</v>
      </c>
      <c r="F1257" s="4">
        <v>3261</v>
      </c>
      <c r="G1257" s="4" t="s">
        <v>1</v>
      </c>
      <c r="H1257" s="5">
        <v>28.25</v>
      </c>
      <c r="I1257" s="7">
        <v>92123.25</v>
      </c>
      <c r="L1257"/>
      <c r="M1257"/>
    </row>
    <row r="1258" spans="1:13" x14ac:dyDescent="0.3">
      <c r="A1258" s="2">
        <v>44194</v>
      </c>
      <c r="B1258" s="2" t="str">
        <f t="shared" si="38"/>
        <v>Dec</v>
      </c>
      <c r="C1258" s="2" t="str">
        <f t="shared" si="39"/>
        <v>2020</v>
      </c>
      <c r="D1258" s="3" t="s">
        <v>21</v>
      </c>
      <c r="E1258" s="4" t="s">
        <v>11</v>
      </c>
      <c r="F1258" s="4">
        <v>1825</v>
      </c>
      <c r="G1258" s="4" t="s">
        <v>1</v>
      </c>
      <c r="H1258" s="5">
        <v>30</v>
      </c>
      <c r="I1258" s="7">
        <v>54750</v>
      </c>
      <c r="L1258"/>
      <c r="M1258"/>
    </row>
    <row r="1259" spans="1:13" x14ac:dyDescent="0.3">
      <c r="A1259" s="2">
        <v>44194</v>
      </c>
      <c r="B1259" s="2" t="str">
        <f t="shared" si="38"/>
        <v>Dec</v>
      </c>
      <c r="C1259" s="2" t="str">
        <f t="shared" si="39"/>
        <v>2020</v>
      </c>
      <c r="D1259" s="3" t="s">
        <v>21</v>
      </c>
      <c r="E1259" s="4" t="s">
        <v>11</v>
      </c>
      <c r="F1259" s="4">
        <v>487</v>
      </c>
      <c r="G1259" s="4" t="s">
        <v>1</v>
      </c>
      <c r="H1259" s="5">
        <v>28.25</v>
      </c>
      <c r="I1259" s="7">
        <v>13757.75</v>
      </c>
      <c r="L1259"/>
      <c r="M1259"/>
    </row>
    <row r="1260" spans="1:13" x14ac:dyDescent="0.3">
      <c r="A1260" s="2">
        <v>44201</v>
      </c>
      <c r="B1260" s="2" t="str">
        <f t="shared" si="38"/>
        <v>Jan</v>
      </c>
      <c r="C1260" s="2" t="str">
        <f t="shared" si="39"/>
        <v>2021</v>
      </c>
      <c r="D1260" s="3" t="s">
        <v>21</v>
      </c>
      <c r="E1260" s="4" t="s">
        <v>11</v>
      </c>
      <c r="F1260" s="4">
        <v>987</v>
      </c>
      <c r="G1260" s="4" t="s">
        <v>1</v>
      </c>
      <c r="H1260" s="5">
        <v>30</v>
      </c>
      <c r="I1260" s="7">
        <v>29610</v>
      </c>
      <c r="L1260"/>
      <c r="M1260"/>
    </row>
    <row r="1261" spans="1:13" x14ac:dyDescent="0.3">
      <c r="A1261" s="2">
        <v>44201</v>
      </c>
      <c r="B1261" s="2" t="str">
        <f t="shared" si="38"/>
        <v>Jan</v>
      </c>
      <c r="C1261" s="2" t="str">
        <f t="shared" si="39"/>
        <v>2021</v>
      </c>
      <c r="D1261" s="3" t="s">
        <v>21</v>
      </c>
      <c r="E1261" s="4" t="s">
        <v>11</v>
      </c>
      <c r="F1261" s="4">
        <v>832</v>
      </c>
      <c r="G1261" s="4" t="s">
        <v>1</v>
      </c>
      <c r="H1261" s="5">
        <v>30</v>
      </c>
      <c r="I1261" s="7">
        <v>24960</v>
      </c>
      <c r="L1261"/>
      <c r="M1261"/>
    </row>
    <row r="1262" spans="1:13" x14ac:dyDescent="0.3">
      <c r="A1262" s="2">
        <v>44201</v>
      </c>
      <c r="B1262" s="2" t="str">
        <f t="shared" si="38"/>
        <v>Jan</v>
      </c>
      <c r="C1262" s="2" t="str">
        <f t="shared" si="39"/>
        <v>2021</v>
      </c>
      <c r="D1262" s="3" t="s">
        <v>21</v>
      </c>
      <c r="E1262" s="4" t="s">
        <v>11</v>
      </c>
      <c r="F1262" s="4">
        <v>983</v>
      </c>
      <c r="G1262" s="4" t="s">
        <v>1</v>
      </c>
      <c r="H1262" s="5">
        <v>30</v>
      </c>
      <c r="I1262" s="7">
        <v>29490</v>
      </c>
      <c r="L1262"/>
      <c r="M1262"/>
    </row>
    <row r="1263" spans="1:13" x14ac:dyDescent="0.3">
      <c r="A1263" s="2">
        <v>44201</v>
      </c>
      <c r="B1263" s="2" t="str">
        <f t="shared" si="38"/>
        <v>Jan</v>
      </c>
      <c r="C1263" s="2" t="str">
        <f t="shared" si="39"/>
        <v>2021</v>
      </c>
      <c r="D1263" s="3" t="s">
        <v>21</v>
      </c>
      <c r="E1263" s="4" t="s">
        <v>11</v>
      </c>
      <c r="F1263" s="4">
        <v>914</v>
      </c>
      <c r="G1263" s="4" t="s">
        <v>1</v>
      </c>
      <c r="H1263" s="5">
        <v>30</v>
      </c>
      <c r="I1263" s="7">
        <v>27420</v>
      </c>
      <c r="L1263"/>
      <c r="M1263"/>
    </row>
    <row r="1264" spans="1:13" x14ac:dyDescent="0.3">
      <c r="A1264" s="2">
        <v>44201</v>
      </c>
      <c r="B1264" s="2" t="str">
        <f t="shared" si="38"/>
        <v>Jan</v>
      </c>
      <c r="C1264" s="2" t="str">
        <f t="shared" si="39"/>
        <v>2021</v>
      </c>
      <c r="D1264" s="3" t="s">
        <v>21</v>
      </c>
      <c r="E1264" s="4" t="s">
        <v>11</v>
      </c>
      <c r="F1264" s="4">
        <v>1485</v>
      </c>
      <c r="G1264" s="4" t="s">
        <v>1</v>
      </c>
      <c r="H1264" s="5">
        <v>30</v>
      </c>
      <c r="I1264" s="7">
        <v>44550</v>
      </c>
      <c r="L1264"/>
      <c r="M1264"/>
    </row>
    <row r="1265" spans="1:13" x14ac:dyDescent="0.3">
      <c r="A1265" s="2">
        <v>44201</v>
      </c>
      <c r="B1265" s="2" t="str">
        <f t="shared" si="38"/>
        <v>Jan</v>
      </c>
      <c r="C1265" s="2" t="str">
        <f t="shared" si="39"/>
        <v>2021</v>
      </c>
      <c r="D1265" s="3" t="s">
        <v>21</v>
      </c>
      <c r="E1265" s="4" t="s">
        <v>11</v>
      </c>
      <c r="F1265" s="4">
        <v>820</v>
      </c>
      <c r="G1265" s="4" t="s">
        <v>1</v>
      </c>
      <c r="H1265" s="5">
        <v>30</v>
      </c>
      <c r="I1265" s="7">
        <v>24600</v>
      </c>
      <c r="L1265"/>
      <c r="M1265"/>
    </row>
    <row r="1266" spans="1:13" x14ac:dyDescent="0.3">
      <c r="A1266" s="2">
        <v>44201</v>
      </c>
      <c r="B1266" s="2" t="str">
        <f t="shared" si="38"/>
        <v>Jan</v>
      </c>
      <c r="C1266" s="2" t="str">
        <f t="shared" si="39"/>
        <v>2021</v>
      </c>
      <c r="D1266" s="3" t="s">
        <v>21</v>
      </c>
      <c r="E1266" s="4" t="s">
        <v>11</v>
      </c>
      <c r="F1266" s="4">
        <v>1031</v>
      </c>
      <c r="G1266" s="4" t="s">
        <v>1</v>
      </c>
      <c r="H1266" s="5">
        <v>30</v>
      </c>
      <c r="I1266" s="7">
        <v>30930</v>
      </c>
      <c r="L1266"/>
      <c r="M1266"/>
    </row>
    <row r="1267" spans="1:13" x14ac:dyDescent="0.3">
      <c r="A1267" s="2">
        <v>44204</v>
      </c>
      <c r="B1267" s="2" t="str">
        <f t="shared" si="38"/>
        <v>Jan</v>
      </c>
      <c r="C1267" s="2" t="str">
        <f t="shared" si="39"/>
        <v>2021</v>
      </c>
      <c r="D1267" s="3" t="s">
        <v>21</v>
      </c>
      <c r="E1267" s="4" t="s">
        <v>11</v>
      </c>
      <c r="F1267" s="4">
        <v>940</v>
      </c>
      <c r="G1267" s="4" t="s">
        <v>1</v>
      </c>
      <c r="H1267" s="5">
        <v>30</v>
      </c>
      <c r="I1267" s="7">
        <v>28200</v>
      </c>
      <c r="L1267"/>
      <c r="M1267"/>
    </row>
    <row r="1268" spans="1:13" x14ac:dyDescent="0.3">
      <c r="A1268" s="2">
        <v>44204</v>
      </c>
      <c r="B1268" s="2" t="str">
        <f t="shared" si="38"/>
        <v>Jan</v>
      </c>
      <c r="C1268" s="2" t="str">
        <f t="shared" si="39"/>
        <v>2021</v>
      </c>
      <c r="D1268" s="3" t="s">
        <v>21</v>
      </c>
      <c r="E1268" s="4" t="s">
        <v>11</v>
      </c>
      <c r="F1268" s="4">
        <v>438</v>
      </c>
      <c r="G1268" s="4" t="s">
        <v>1</v>
      </c>
      <c r="H1268" s="5">
        <v>30</v>
      </c>
      <c r="I1268" s="7">
        <v>13140</v>
      </c>
      <c r="L1268"/>
      <c r="M1268"/>
    </row>
    <row r="1269" spans="1:13" x14ac:dyDescent="0.3">
      <c r="A1269" s="2">
        <v>44204</v>
      </c>
      <c r="B1269" s="2" t="str">
        <f t="shared" si="38"/>
        <v>Jan</v>
      </c>
      <c r="C1269" s="2" t="str">
        <f t="shared" si="39"/>
        <v>2021</v>
      </c>
      <c r="D1269" s="3" t="s">
        <v>21</v>
      </c>
      <c r="E1269" s="4" t="s">
        <v>11</v>
      </c>
      <c r="F1269" s="4">
        <v>760</v>
      </c>
      <c r="G1269" s="4" t="s">
        <v>1</v>
      </c>
      <c r="H1269" s="5">
        <v>30</v>
      </c>
      <c r="I1269" s="7">
        <v>22800</v>
      </c>
      <c r="L1269"/>
      <c r="M1269"/>
    </row>
    <row r="1270" spans="1:13" x14ac:dyDescent="0.3">
      <c r="A1270" s="2">
        <v>44204</v>
      </c>
      <c r="B1270" s="2" t="str">
        <f t="shared" si="38"/>
        <v>Jan</v>
      </c>
      <c r="C1270" s="2" t="str">
        <f t="shared" si="39"/>
        <v>2021</v>
      </c>
      <c r="D1270" s="3" t="s">
        <v>21</v>
      </c>
      <c r="E1270" s="4" t="s">
        <v>11</v>
      </c>
      <c r="F1270" s="4">
        <v>1704</v>
      </c>
      <c r="G1270" s="4" t="s">
        <v>1</v>
      </c>
      <c r="H1270" s="5">
        <v>28.25</v>
      </c>
      <c r="I1270" s="7">
        <v>48138</v>
      </c>
      <c r="L1270"/>
      <c r="M1270"/>
    </row>
    <row r="1271" spans="1:13" x14ac:dyDescent="0.3">
      <c r="A1271" s="2">
        <v>44204</v>
      </c>
      <c r="B1271" s="2" t="str">
        <f t="shared" si="38"/>
        <v>Jan</v>
      </c>
      <c r="C1271" s="2" t="str">
        <f t="shared" si="39"/>
        <v>2021</v>
      </c>
      <c r="D1271" s="3" t="s">
        <v>21</v>
      </c>
      <c r="E1271" s="4" t="s">
        <v>11</v>
      </c>
      <c r="F1271" s="4">
        <v>2314</v>
      </c>
      <c r="G1271" s="4" t="s">
        <v>1</v>
      </c>
      <c r="H1271" s="5">
        <v>28.25</v>
      </c>
      <c r="I1271" s="7">
        <v>65370.5</v>
      </c>
      <c r="L1271"/>
      <c r="M1271"/>
    </row>
    <row r="1272" spans="1:13" x14ac:dyDescent="0.3">
      <c r="A1272" s="2">
        <v>44204</v>
      </c>
      <c r="B1272" s="2" t="str">
        <f t="shared" si="38"/>
        <v>Jan</v>
      </c>
      <c r="C1272" s="2" t="str">
        <f t="shared" si="39"/>
        <v>2021</v>
      </c>
      <c r="D1272" s="3" t="s">
        <v>21</v>
      </c>
      <c r="E1272" s="4" t="s">
        <v>11</v>
      </c>
      <c r="F1272" s="4">
        <v>978</v>
      </c>
      <c r="G1272" s="4" t="s">
        <v>1</v>
      </c>
      <c r="H1272" s="5">
        <v>28.25</v>
      </c>
      <c r="I1272" s="7">
        <v>27628.5</v>
      </c>
      <c r="L1272"/>
      <c r="M1272"/>
    </row>
    <row r="1273" spans="1:13" x14ac:dyDescent="0.3">
      <c r="A1273" s="2">
        <v>44204</v>
      </c>
      <c r="B1273" s="2" t="str">
        <f t="shared" si="38"/>
        <v>Jan</v>
      </c>
      <c r="C1273" s="2" t="str">
        <f t="shared" si="39"/>
        <v>2021</v>
      </c>
      <c r="D1273" s="3" t="s">
        <v>21</v>
      </c>
      <c r="E1273" s="4" t="s">
        <v>11</v>
      </c>
      <c r="F1273" s="4">
        <v>452</v>
      </c>
      <c r="G1273" s="4" t="s">
        <v>1</v>
      </c>
      <c r="H1273" s="5">
        <v>28.25</v>
      </c>
      <c r="I1273" s="7">
        <v>12769</v>
      </c>
      <c r="L1273"/>
      <c r="M1273"/>
    </row>
    <row r="1274" spans="1:13" x14ac:dyDescent="0.3">
      <c r="A1274" s="2">
        <v>44204</v>
      </c>
      <c r="B1274" s="2" t="str">
        <f t="shared" si="38"/>
        <v>Jan</v>
      </c>
      <c r="C1274" s="2" t="str">
        <f t="shared" si="39"/>
        <v>2021</v>
      </c>
      <c r="D1274" s="3" t="s">
        <v>21</v>
      </c>
      <c r="E1274" s="4" t="s">
        <v>11</v>
      </c>
      <c r="F1274" s="4">
        <v>439</v>
      </c>
      <c r="G1274" s="4" t="s">
        <v>1</v>
      </c>
      <c r="H1274" s="5">
        <v>28.25</v>
      </c>
      <c r="I1274" s="7">
        <v>12401.75</v>
      </c>
      <c r="L1274"/>
      <c r="M1274"/>
    </row>
    <row r="1275" spans="1:13" x14ac:dyDescent="0.3">
      <c r="A1275" s="2">
        <v>44204</v>
      </c>
      <c r="B1275" s="2" t="str">
        <f t="shared" si="38"/>
        <v>Jan</v>
      </c>
      <c r="C1275" s="2" t="str">
        <f t="shared" si="39"/>
        <v>2021</v>
      </c>
      <c r="D1275" s="3" t="s">
        <v>21</v>
      </c>
      <c r="E1275" s="4" t="s">
        <v>11</v>
      </c>
      <c r="F1275" s="4">
        <v>975</v>
      </c>
      <c r="G1275" s="4" t="s">
        <v>1</v>
      </c>
      <c r="H1275" s="5">
        <v>30</v>
      </c>
      <c r="I1275" s="7">
        <v>29250</v>
      </c>
      <c r="L1275"/>
      <c r="M1275"/>
    </row>
    <row r="1276" spans="1:13" x14ac:dyDescent="0.3">
      <c r="A1276" s="2">
        <v>44212</v>
      </c>
      <c r="B1276" s="2" t="str">
        <f t="shared" si="38"/>
        <v>Jan</v>
      </c>
      <c r="C1276" s="2" t="str">
        <f t="shared" si="39"/>
        <v>2021</v>
      </c>
      <c r="D1276" s="3" t="s">
        <v>21</v>
      </c>
      <c r="E1276" s="4" t="s">
        <v>11</v>
      </c>
      <c r="F1276" s="4">
        <v>2940</v>
      </c>
      <c r="G1276" s="4" t="s">
        <v>1</v>
      </c>
      <c r="H1276" s="5">
        <v>30.5</v>
      </c>
      <c r="I1276" s="7">
        <v>89670</v>
      </c>
      <c r="L1276"/>
      <c r="M1276"/>
    </row>
    <row r="1277" spans="1:13" x14ac:dyDescent="0.3">
      <c r="A1277" s="2">
        <v>44212</v>
      </c>
      <c r="B1277" s="2" t="str">
        <f t="shared" si="38"/>
        <v>Jan</v>
      </c>
      <c r="C1277" s="2" t="str">
        <f t="shared" si="39"/>
        <v>2021</v>
      </c>
      <c r="D1277" s="3" t="s">
        <v>21</v>
      </c>
      <c r="E1277" s="4" t="s">
        <v>11</v>
      </c>
      <c r="F1277" s="4">
        <v>3936</v>
      </c>
      <c r="G1277" s="4" t="s">
        <v>1</v>
      </c>
      <c r="H1277" s="5">
        <v>30.5</v>
      </c>
      <c r="I1277" s="7">
        <v>120048</v>
      </c>
      <c r="L1277"/>
      <c r="M1277"/>
    </row>
    <row r="1278" spans="1:13" x14ac:dyDescent="0.3">
      <c r="A1278" s="2">
        <v>44212</v>
      </c>
      <c r="B1278" s="2" t="str">
        <f t="shared" si="38"/>
        <v>Jan</v>
      </c>
      <c r="C1278" s="2" t="str">
        <f t="shared" si="39"/>
        <v>2021</v>
      </c>
      <c r="D1278" s="3" t="s">
        <v>21</v>
      </c>
      <c r="E1278" s="4" t="s">
        <v>11</v>
      </c>
      <c r="F1278" s="4">
        <v>1870</v>
      </c>
      <c r="G1278" s="4" t="s">
        <v>1</v>
      </c>
      <c r="H1278" s="5">
        <v>30.5</v>
      </c>
      <c r="I1278" s="7">
        <v>57035</v>
      </c>
      <c r="L1278"/>
      <c r="M1278"/>
    </row>
    <row r="1279" spans="1:13" x14ac:dyDescent="0.3">
      <c r="A1279" s="2">
        <v>44212</v>
      </c>
      <c r="B1279" s="2" t="str">
        <f t="shared" si="38"/>
        <v>Jan</v>
      </c>
      <c r="C1279" s="2" t="str">
        <f t="shared" si="39"/>
        <v>2021</v>
      </c>
      <c r="D1279" s="3" t="s">
        <v>21</v>
      </c>
      <c r="E1279" s="4" t="s">
        <v>11</v>
      </c>
      <c r="F1279" s="4">
        <v>754</v>
      </c>
      <c r="G1279" s="4" t="s">
        <v>1</v>
      </c>
      <c r="H1279" s="5">
        <v>30</v>
      </c>
      <c r="I1279" s="7">
        <v>22620</v>
      </c>
      <c r="L1279"/>
      <c r="M1279"/>
    </row>
    <row r="1280" spans="1:13" x14ac:dyDescent="0.3">
      <c r="A1280" s="2">
        <v>44212</v>
      </c>
      <c r="B1280" s="2" t="str">
        <f t="shared" si="38"/>
        <v>Jan</v>
      </c>
      <c r="C1280" s="2" t="str">
        <f t="shared" si="39"/>
        <v>2021</v>
      </c>
      <c r="D1280" s="3" t="s">
        <v>21</v>
      </c>
      <c r="E1280" s="4" t="s">
        <v>11</v>
      </c>
      <c r="F1280" s="4">
        <v>1080</v>
      </c>
      <c r="G1280" s="4" t="s">
        <v>1</v>
      </c>
      <c r="H1280" s="5">
        <v>30.5</v>
      </c>
      <c r="I1280" s="7">
        <v>32940</v>
      </c>
      <c r="L1280"/>
      <c r="M1280"/>
    </row>
    <row r="1281" spans="1:13" x14ac:dyDescent="0.3">
      <c r="A1281" s="2">
        <v>44216</v>
      </c>
      <c r="B1281" s="2" t="str">
        <f t="shared" si="38"/>
        <v>Jan</v>
      </c>
      <c r="C1281" s="2" t="str">
        <f t="shared" si="39"/>
        <v>2021</v>
      </c>
      <c r="D1281" s="3" t="s">
        <v>21</v>
      </c>
      <c r="E1281" s="4" t="s">
        <v>11</v>
      </c>
      <c r="F1281" s="4">
        <v>1072</v>
      </c>
      <c r="G1281" s="4" t="s">
        <v>1</v>
      </c>
      <c r="H1281" s="5">
        <v>29.25</v>
      </c>
      <c r="I1281" s="7">
        <v>31356</v>
      </c>
      <c r="L1281"/>
      <c r="M1281"/>
    </row>
    <row r="1282" spans="1:13" x14ac:dyDescent="0.3">
      <c r="A1282" s="2">
        <v>44216</v>
      </c>
      <c r="B1282" s="2" t="str">
        <f t="shared" ref="B1282:B1345" si="40">TEXT(A1282,"mmm")</f>
        <v>Jan</v>
      </c>
      <c r="C1282" s="2" t="str">
        <f t="shared" ref="C1282:C1345" si="41">TEXT(A1282,"yyyy")</f>
        <v>2021</v>
      </c>
      <c r="D1282" s="3" t="s">
        <v>21</v>
      </c>
      <c r="E1282" s="4" t="s">
        <v>11</v>
      </c>
      <c r="F1282" s="4">
        <v>941</v>
      </c>
      <c r="G1282" s="4" t="s">
        <v>1</v>
      </c>
      <c r="H1282" s="5">
        <v>31</v>
      </c>
      <c r="I1282" s="7">
        <v>29171</v>
      </c>
      <c r="L1282"/>
      <c r="M1282"/>
    </row>
    <row r="1283" spans="1:13" x14ac:dyDescent="0.3">
      <c r="A1283" s="2">
        <v>44216</v>
      </c>
      <c r="B1283" s="2" t="str">
        <f t="shared" si="40"/>
        <v>Jan</v>
      </c>
      <c r="C1283" s="2" t="str">
        <f t="shared" si="41"/>
        <v>2021</v>
      </c>
      <c r="D1283" s="3" t="s">
        <v>21</v>
      </c>
      <c r="E1283" s="4" t="s">
        <v>11</v>
      </c>
      <c r="F1283" s="4">
        <v>954</v>
      </c>
      <c r="G1283" s="4" t="s">
        <v>1</v>
      </c>
      <c r="H1283" s="5">
        <v>31</v>
      </c>
      <c r="I1283" s="7">
        <v>29574</v>
      </c>
      <c r="L1283"/>
      <c r="M1283"/>
    </row>
    <row r="1284" spans="1:13" x14ac:dyDescent="0.3">
      <c r="A1284" s="2">
        <v>44216</v>
      </c>
      <c r="B1284" s="2" t="str">
        <f t="shared" si="40"/>
        <v>Jan</v>
      </c>
      <c r="C1284" s="2" t="str">
        <f t="shared" si="41"/>
        <v>2021</v>
      </c>
      <c r="D1284" s="3" t="s">
        <v>21</v>
      </c>
      <c r="E1284" s="4" t="s">
        <v>11</v>
      </c>
      <c r="F1284" s="4">
        <v>868</v>
      </c>
      <c r="G1284" s="4" t="s">
        <v>1</v>
      </c>
      <c r="H1284" s="5">
        <v>31</v>
      </c>
      <c r="I1284" s="7">
        <v>26908</v>
      </c>
      <c r="L1284"/>
      <c r="M1284"/>
    </row>
    <row r="1285" spans="1:13" x14ac:dyDescent="0.3">
      <c r="A1285" s="2">
        <v>44216</v>
      </c>
      <c r="B1285" s="2" t="str">
        <f t="shared" si="40"/>
        <v>Jan</v>
      </c>
      <c r="C1285" s="2" t="str">
        <f t="shared" si="41"/>
        <v>2021</v>
      </c>
      <c r="D1285" s="3" t="s">
        <v>21</v>
      </c>
      <c r="E1285" s="4" t="s">
        <v>11</v>
      </c>
      <c r="F1285" s="4">
        <v>2757</v>
      </c>
      <c r="G1285" s="4" t="s">
        <v>1</v>
      </c>
      <c r="H1285" s="5">
        <v>30.5</v>
      </c>
      <c r="I1285" s="7">
        <v>84088.5</v>
      </c>
      <c r="L1285"/>
      <c r="M1285"/>
    </row>
    <row r="1286" spans="1:13" x14ac:dyDescent="0.3">
      <c r="A1286" s="2">
        <v>44216</v>
      </c>
      <c r="B1286" s="2" t="str">
        <f t="shared" si="40"/>
        <v>Jan</v>
      </c>
      <c r="C1286" s="2" t="str">
        <f t="shared" si="41"/>
        <v>2021</v>
      </c>
      <c r="D1286" s="3" t="s">
        <v>21</v>
      </c>
      <c r="E1286" s="4" t="s">
        <v>11</v>
      </c>
      <c r="F1286" s="4">
        <v>2778</v>
      </c>
      <c r="G1286" s="4" t="s">
        <v>1</v>
      </c>
      <c r="H1286" s="5">
        <v>30.5</v>
      </c>
      <c r="I1286" s="7">
        <v>84729</v>
      </c>
      <c r="L1286"/>
      <c r="M1286"/>
    </row>
    <row r="1287" spans="1:13" x14ac:dyDescent="0.3">
      <c r="A1287" s="2">
        <v>44216</v>
      </c>
      <c r="B1287" s="2" t="str">
        <f t="shared" si="40"/>
        <v>Jan</v>
      </c>
      <c r="C1287" s="2" t="str">
        <f t="shared" si="41"/>
        <v>2021</v>
      </c>
      <c r="D1287" s="3" t="s">
        <v>21</v>
      </c>
      <c r="E1287" s="4" t="s">
        <v>11</v>
      </c>
      <c r="F1287" s="4">
        <v>3018</v>
      </c>
      <c r="G1287" s="4" t="s">
        <v>1</v>
      </c>
      <c r="H1287" s="5">
        <v>30.5</v>
      </c>
      <c r="I1287" s="7">
        <v>92049</v>
      </c>
      <c r="L1287"/>
      <c r="M1287"/>
    </row>
    <row r="1288" spans="1:13" x14ac:dyDescent="0.3">
      <c r="A1288" s="2">
        <v>44216</v>
      </c>
      <c r="B1288" s="2" t="str">
        <f t="shared" si="40"/>
        <v>Jan</v>
      </c>
      <c r="C1288" s="2" t="str">
        <f t="shared" si="41"/>
        <v>2021</v>
      </c>
      <c r="D1288" s="3" t="s">
        <v>21</v>
      </c>
      <c r="E1288" s="4" t="s">
        <v>11</v>
      </c>
      <c r="F1288" s="4">
        <v>478</v>
      </c>
      <c r="G1288" s="4" t="s">
        <v>1</v>
      </c>
      <c r="H1288" s="5">
        <v>29.25</v>
      </c>
      <c r="I1288" s="7">
        <v>13981.5</v>
      </c>
      <c r="L1288"/>
      <c r="M1288"/>
    </row>
    <row r="1289" spans="1:13" x14ac:dyDescent="0.3">
      <c r="A1289" s="2">
        <v>44224</v>
      </c>
      <c r="B1289" s="2" t="str">
        <f t="shared" si="40"/>
        <v>Jan</v>
      </c>
      <c r="C1289" s="2" t="str">
        <f t="shared" si="41"/>
        <v>2021</v>
      </c>
      <c r="D1289" s="3" t="s">
        <v>21</v>
      </c>
      <c r="E1289" s="4" t="s">
        <v>11</v>
      </c>
      <c r="F1289" s="4">
        <v>2309</v>
      </c>
      <c r="G1289" s="4" t="s">
        <v>1</v>
      </c>
      <c r="H1289" s="5">
        <v>29.75</v>
      </c>
      <c r="I1289" s="7">
        <v>68692.75</v>
      </c>
      <c r="L1289"/>
      <c r="M1289"/>
    </row>
    <row r="1290" spans="1:13" x14ac:dyDescent="0.3">
      <c r="A1290" s="2">
        <v>44224</v>
      </c>
      <c r="B1290" s="2" t="str">
        <f t="shared" si="40"/>
        <v>Jan</v>
      </c>
      <c r="C1290" s="2" t="str">
        <f t="shared" si="41"/>
        <v>2021</v>
      </c>
      <c r="D1290" s="3" t="s">
        <v>21</v>
      </c>
      <c r="E1290" s="4" t="s">
        <v>11</v>
      </c>
      <c r="F1290" s="4">
        <v>2178</v>
      </c>
      <c r="G1290" s="4" t="s">
        <v>1</v>
      </c>
      <c r="H1290" s="5">
        <v>29.75</v>
      </c>
      <c r="I1290" s="7">
        <v>64795.5</v>
      </c>
      <c r="L1290"/>
      <c r="M1290"/>
    </row>
    <row r="1291" spans="1:13" x14ac:dyDescent="0.3">
      <c r="A1291" s="2">
        <v>44224</v>
      </c>
      <c r="B1291" s="2" t="str">
        <f t="shared" si="40"/>
        <v>Jan</v>
      </c>
      <c r="C1291" s="2" t="str">
        <f t="shared" si="41"/>
        <v>2021</v>
      </c>
      <c r="D1291" s="3" t="s">
        <v>21</v>
      </c>
      <c r="E1291" s="4" t="s">
        <v>11</v>
      </c>
      <c r="F1291" s="4">
        <v>968</v>
      </c>
      <c r="G1291" s="4" t="s">
        <v>1</v>
      </c>
      <c r="H1291" s="5">
        <v>29.75</v>
      </c>
      <c r="I1291" s="7">
        <v>28798</v>
      </c>
      <c r="L1291"/>
      <c r="M1291"/>
    </row>
    <row r="1292" spans="1:13" x14ac:dyDescent="0.3">
      <c r="A1292" s="2">
        <v>44224</v>
      </c>
      <c r="B1292" s="2" t="str">
        <f t="shared" si="40"/>
        <v>Jan</v>
      </c>
      <c r="C1292" s="2" t="str">
        <f t="shared" si="41"/>
        <v>2021</v>
      </c>
      <c r="D1292" s="3" t="s">
        <v>21</v>
      </c>
      <c r="E1292" s="4" t="s">
        <v>11</v>
      </c>
      <c r="F1292" s="4">
        <v>912</v>
      </c>
      <c r="G1292" s="4" t="s">
        <v>1</v>
      </c>
      <c r="H1292" s="5">
        <v>29.75</v>
      </c>
      <c r="I1292" s="7">
        <v>27132</v>
      </c>
      <c r="L1292"/>
      <c r="M1292"/>
    </row>
    <row r="1293" spans="1:13" x14ac:dyDescent="0.3">
      <c r="A1293" s="2">
        <v>44224</v>
      </c>
      <c r="B1293" s="2" t="str">
        <f t="shared" si="40"/>
        <v>Jan</v>
      </c>
      <c r="C1293" s="2" t="str">
        <f t="shared" si="41"/>
        <v>2021</v>
      </c>
      <c r="D1293" s="3" t="s">
        <v>21</v>
      </c>
      <c r="E1293" s="4" t="s">
        <v>11</v>
      </c>
      <c r="F1293" s="4">
        <v>979</v>
      </c>
      <c r="G1293" s="4" t="s">
        <v>1</v>
      </c>
      <c r="H1293" s="5">
        <v>31.5</v>
      </c>
      <c r="I1293" s="7">
        <v>30838.5</v>
      </c>
      <c r="L1293"/>
      <c r="M1293"/>
    </row>
    <row r="1294" spans="1:13" x14ac:dyDescent="0.3">
      <c r="A1294" s="2">
        <v>44224</v>
      </c>
      <c r="B1294" s="2" t="str">
        <f t="shared" si="40"/>
        <v>Jan</v>
      </c>
      <c r="C1294" s="2" t="str">
        <f t="shared" si="41"/>
        <v>2021</v>
      </c>
      <c r="D1294" s="3" t="s">
        <v>21</v>
      </c>
      <c r="E1294" s="4" t="s">
        <v>11</v>
      </c>
      <c r="F1294" s="4">
        <v>965</v>
      </c>
      <c r="G1294" s="4" t="s">
        <v>1</v>
      </c>
      <c r="H1294" s="5">
        <v>31.5</v>
      </c>
      <c r="I1294" s="7">
        <v>30397.5</v>
      </c>
      <c r="L1294"/>
      <c r="M1294"/>
    </row>
    <row r="1295" spans="1:13" x14ac:dyDescent="0.3">
      <c r="A1295" s="2">
        <v>44224</v>
      </c>
      <c r="B1295" s="2" t="str">
        <f t="shared" si="40"/>
        <v>Jan</v>
      </c>
      <c r="C1295" s="2" t="str">
        <f t="shared" si="41"/>
        <v>2021</v>
      </c>
      <c r="D1295" s="3" t="s">
        <v>21</v>
      </c>
      <c r="E1295" s="4" t="s">
        <v>11</v>
      </c>
      <c r="F1295" s="4">
        <v>901</v>
      </c>
      <c r="G1295" s="4" t="s">
        <v>1</v>
      </c>
      <c r="H1295" s="5">
        <v>31.5</v>
      </c>
      <c r="I1295" s="7">
        <v>28381.5</v>
      </c>
      <c r="L1295"/>
      <c r="M1295"/>
    </row>
    <row r="1296" spans="1:13" x14ac:dyDescent="0.3">
      <c r="A1296" s="2">
        <v>44224</v>
      </c>
      <c r="B1296" s="2" t="str">
        <f t="shared" si="40"/>
        <v>Jan</v>
      </c>
      <c r="C1296" s="2" t="str">
        <f t="shared" si="41"/>
        <v>2021</v>
      </c>
      <c r="D1296" s="3" t="s">
        <v>21</v>
      </c>
      <c r="E1296" s="4" t="s">
        <v>11</v>
      </c>
      <c r="F1296" s="4">
        <v>384</v>
      </c>
      <c r="G1296" s="4" t="s">
        <v>1</v>
      </c>
      <c r="H1296" s="5">
        <v>31.5</v>
      </c>
      <c r="I1296" s="7">
        <v>12096</v>
      </c>
      <c r="L1296"/>
      <c r="M1296"/>
    </row>
    <row r="1297" spans="1:13" x14ac:dyDescent="0.3">
      <c r="A1297" s="2">
        <v>44224</v>
      </c>
      <c r="B1297" s="2" t="str">
        <f t="shared" si="40"/>
        <v>Jan</v>
      </c>
      <c r="C1297" s="2" t="str">
        <f t="shared" si="41"/>
        <v>2021</v>
      </c>
      <c r="D1297" s="3" t="s">
        <v>21</v>
      </c>
      <c r="E1297" s="4" t="s">
        <v>11</v>
      </c>
      <c r="F1297" s="4">
        <v>2366</v>
      </c>
      <c r="G1297" s="4" t="s">
        <v>1</v>
      </c>
      <c r="H1297" s="5">
        <v>29.75</v>
      </c>
      <c r="I1297" s="7">
        <v>70388.5</v>
      </c>
      <c r="L1297"/>
      <c r="M1297"/>
    </row>
    <row r="1298" spans="1:13" x14ac:dyDescent="0.3">
      <c r="A1298" s="2">
        <v>44256</v>
      </c>
      <c r="B1298" s="2" t="str">
        <f t="shared" si="40"/>
        <v>Mar</v>
      </c>
      <c r="C1298" s="2" t="str">
        <f t="shared" si="41"/>
        <v>2021</v>
      </c>
      <c r="D1298" s="3" t="s">
        <v>21</v>
      </c>
      <c r="E1298" s="4" t="s">
        <v>11</v>
      </c>
      <c r="F1298" s="4">
        <v>515</v>
      </c>
      <c r="G1298" s="4" t="s">
        <v>1</v>
      </c>
      <c r="H1298" s="5">
        <v>35</v>
      </c>
      <c r="I1298" s="7">
        <v>18025</v>
      </c>
      <c r="L1298"/>
      <c r="M1298"/>
    </row>
    <row r="1299" spans="1:13" x14ac:dyDescent="0.3">
      <c r="A1299" s="2">
        <v>44256</v>
      </c>
      <c r="B1299" s="2" t="str">
        <f t="shared" si="40"/>
        <v>Mar</v>
      </c>
      <c r="C1299" s="2" t="str">
        <f t="shared" si="41"/>
        <v>2021</v>
      </c>
      <c r="D1299" s="3" t="s">
        <v>21</v>
      </c>
      <c r="E1299" s="4" t="s">
        <v>11</v>
      </c>
      <c r="F1299" s="4">
        <v>1944</v>
      </c>
      <c r="G1299" s="4" t="s">
        <v>1</v>
      </c>
      <c r="H1299" s="5">
        <v>35</v>
      </c>
      <c r="I1299" s="7">
        <v>68040</v>
      </c>
      <c r="L1299"/>
      <c r="M1299"/>
    </row>
    <row r="1300" spans="1:13" x14ac:dyDescent="0.3">
      <c r="A1300" s="2">
        <v>44282</v>
      </c>
      <c r="B1300" s="2" t="str">
        <f t="shared" si="40"/>
        <v>Mar</v>
      </c>
      <c r="C1300" s="2" t="str">
        <f t="shared" si="41"/>
        <v>2021</v>
      </c>
      <c r="D1300" s="3" t="s">
        <v>21</v>
      </c>
      <c r="E1300" s="4" t="s">
        <v>11</v>
      </c>
      <c r="F1300" s="4">
        <v>2616</v>
      </c>
      <c r="G1300" s="4" t="s">
        <v>1</v>
      </c>
      <c r="H1300" s="5">
        <v>40.5</v>
      </c>
      <c r="I1300" s="7">
        <v>105948</v>
      </c>
      <c r="L1300"/>
      <c r="M1300"/>
    </row>
    <row r="1301" spans="1:13" x14ac:dyDescent="0.3">
      <c r="A1301" s="2">
        <v>44282</v>
      </c>
      <c r="B1301" s="2" t="str">
        <f t="shared" si="40"/>
        <v>Mar</v>
      </c>
      <c r="C1301" s="2" t="str">
        <f t="shared" si="41"/>
        <v>2021</v>
      </c>
      <c r="D1301" s="3" t="s">
        <v>21</v>
      </c>
      <c r="E1301" s="4" t="s">
        <v>11</v>
      </c>
      <c r="F1301" s="4">
        <v>3386</v>
      </c>
      <c r="G1301" s="4" t="s">
        <v>1</v>
      </c>
      <c r="H1301" s="5">
        <v>40.5</v>
      </c>
      <c r="I1301" s="7">
        <v>137133</v>
      </c>
      <c r="L1301"/>
      <c r="M1301"/>
    </row>
    <row r="1302" spans="1:13" x14ac:dyDescent="0.3">
      <c r="A1302" s="2">
        <v>44282</v>
      </c>
      <c r="B1302" s="2" t="str">
        <f t="shared" si="40"/>
        <v>Mar</v>
      </c>
      <c r="C1302" s="2" t="str">
        <f t="shared" si="41"/>
        <v>2021</v>
      </c>
      <c r="D1302" s="3" t="s">
        <v>21</v>
      </c>
      <c r="E1302" s="4" t="s">
        <v>11</v>
      </c>
      <c r="F1302" s="4">
        <v>1412</v>
      </c>
      <c r="G1302" s="4" t="s">
        <v>1</v>
      </c>
      <c r="H1302" s="5">
        <v>40.5</v>
      </c>
      <c r="I1302" s="7">
        <v>57186</v>
      </c>
      <c r="L1302"/>
      <c r="M1302"/>
    </row>
    <row r="1303" spans="1:13" x14ac:dyDescent="0.3">
      <c r="A1303" s="2">
        <v>44282</v>
      </c>
      <c r="B1303" s="2" t="str">
        <f t="shared" si="40"/>
        <v>Mar</v>
      </c>
      <c r="C1303" s="2" t="str">
        <f t="shared" si="41"/>
        <v>2021</v>
      </c>
      <c r="D1303" s="3" t="s">
        <v>21</v>
      </c>
      <c r="E1303" s="4" t="s">
        <v>11</v>
      </c>
      <c r="F1303" s="4">
        <v>1010</v>
      </c>
      <c r="G1303" s="4" t="s">
        <v>1</v>
      </c>
      <c r="H1303" s="5">
        <v>40.5</v>
      </c>
      <c r="I1303" s="7">
        <v>40905</v>
      </c>
      <c r="L1303"/>
      <c r="M1303"/>
    </row>
    <row r="1304" spans="1:13" x14ac:dyDescent="0.3">
      <c r="A1304" s="2">
        <v>44282</v>
      </c>
      <c r="B1304" s="2" t="str">
        <f t="shared" si="40"/>
        <v>Mar</v>
      </c>
      <c r="C1304" s="2" t="str">
        <f t="shared" si="41"/>
        <v>2021</v>
      </c>
      <c r="D1304" s="3" t="s">
        <v>21</v>
      </c>
      <c r="E1304" s="4" t="s">
        <v>11</v>
      </c>
      <c r="F1304" s="4">
        <v>1058</v>
      </c>
      <c r="G1304" s="4" t="s">
        <v>1</v>
      </c>
      <c r="H1304" s="5">
        <v>40.5</v>
      </c>
      <c r="I1304" s="7">
        <v>42849</v>
      </c>
      <c r="L1304"/>
      <c r="M1304"/>
    </row>
    <row r="1305" spans="1:13" x14ac:dyDescent="0.3">
      <c r="A1305" s="2">
        <v>44282</v>
      </c>
      <c r="B1305" s="2" t="str">
        <f t="shared" si="40"/>
        <v>Mar</v>
      </c>
      <c r="C1305" s="2" t="str">
        <f t="shared" si="41"/>
        <v>2021</v>
      </c>
      <c r="D1305" s="3" t="s">
        <v>21</v>
      </c>
      <c r="E1305" s="4" t="s">
        <v>11</v>
      </c>
      <c r="F1305" s="4">
        <v>806</v>
      </c>
      <c r="G1305" s="4" t="s">
        <v>1</v>
      </c>
      <c r="H1305" s="5">
        <v>40.5</v>
      </c>
      <c r="I1305" s="7">
        <v>32643</v>
      </c>
      <c r="L1305"/>
      <c r="M1305"/>
    </row>
    <row r="1306" spans="1:13" x14ac:dyDescent="0.3">
      <c r="A1306" s="2">
        <v>44282</v>
      </c>
      <c r="B1306" s="2" t="str">
        <f t="shared" si="40"/>
        <v>Mar</v>
      </c>
      <c r="C1306" s="2" t="str">
        <f t="shared" si="41"/>
        <v>2021</v>
      </c>
      <c r="D1306" s="3" t="s">
        <v>21</v>
      </c>
      <c r="E1306" s="4" t="s">
        <v>11</v>
      </c>
      <c r="F1306" s="4">
        <v>2215</v>
      </c>
      <c r="G1306" s="4" t="s">
        <v>1</v>
      </c>
      <c r="H1306" s="5">
        <v>40</v>
      </c>
      <c r="I1306" s="7">
        <v>88600</v>
      </c>
      <c r="L1306"/>
      <c r="M1306"/>
    </row>
    <row r="1307" spans="1:13" x14ac:dyDescent="0.3">
      <c r="A1307" s="2">
        <v>44282</v>
      </c>
      <c r="B1307" s="2" t="str">
        <f t="shared" si="40"/>
        <v>Mar</v>
      </c>
      <c r="C1307" s="2" t="str">
        <f t="shared" si="41"/>
        <v>2021</v>
      </c>
      <c r="D1307" s="3" t="s">
        <v>21</v>
      </c>
      <c r="E1307" s="4" t="s">
        <v>11</v>
      </c>
      <c r="F1307" s="4">
        <v>3482</v>
      </c>
      <c r="G1307" s="4" t="s">
        <v>1</v>
      </c>
      <c r="H1307" s="5">
        <v>40</v>
      </c>
      <c r="I1307" s="7">
        <v>139280</v>
      </c>
      <c r="L1307"/>
      <c r="M1307"/>
    </row>
    <row r="1308" spans="1:13" x14ac:dyDescent="0.3">
      <c r="A1308" s="2">
        <v>44284</v>
      </c>
      <c r="B1308" s="2" t="str">
        <f t="shared" si="40"/>
        <v>Mar</v>
      </c>
      <c r="C1308" s="2" t="str">
        <f t="shared" si="41"/>
        <v>2021</v>
      </c>
      <c r="D1308" s="3" t="s">
        <v>21</v>
      </c>
      <c r="E1308" s="4" t="s">
        <v>11</v>
      </c>
      <c r="F1308" s="4">
        <v>2511</v>
      </c>
      <c r="G1308" s="4" t="s">
        <v>1</v>
      </c>
      <c r="H1308" s="5">
        <v>40</v>
      </c>
      <c r="I1308" s="7">
        <v>100440</v>
      </c>
      <c r="L1308"/>
      <c r="M1308"/>
    </row>
    <row r="1309" spans="1:13" x14ac:dyDescent="0.3">
      <c r="A1309" s="2">
        <v>44284</v>
      </c>
      <c r="B1309" s="2" t="str">
        <f t="shared" si="40"/>
        <v>Mar</v>
      </c>
      <c r="C1309" s="2" t="str">
        <f t="shared" si="41"/>
        <v>2021</v>
      </c>
      <c r="D1309" s="3" t="s">
        <v>21</v>
      </c>
      <c r="E1309" s="4" t="s">
        <v>11</v>
      </c>
      <c r="F1309" s="4">
        <v>2129</v>
      </c>
      <c r="G1309" s="4" t="s">
        <v>1</v>
      </c>
      <c r="H1309" s="5">
        <v>41</v>
      </c>
      <c r="I1309" s="7">
        <v>87289</v>
      </c>
      <c r="L1309"/>
      <c r="M1309"/>
    </row>
    <row r="1310" spans="1:13" x14ac:dyDescent="0.3">
      <c r="A1310" s="2">
        <v>44285</v>
      </c>
      <c r="B1310" s="2" t="str">
        <f t="shared" si="40"/>
        <v>Mar</v>
      </c>
      <c r="C1310" s="2" t="str">
        <f t="shared" si="41"/>
        <v>2021</v>
      </c>
      <c r="D1310" s="3" t="s">
        <v>21</v>
      </c>
      <c r="E1310" s="4" t="s">
        <v>11</v>
      </c>
      <c r="F1310" s="4">
        <v>1345</v>
      </c>
      <c r="G1310" s="4" t="s">
        <v>1</v>
      </c>
      <c r="H1310" s="5">
        <v>41</v>
      </c>
      <c r="I1310" s="7">
        <v>55145</v>
      </c>
      <c r="L1310"/>
      <c r="M1310"/>
    </row>
    <row r="1311" spans="1:13" x14ac:dyDescent="0.3">
      <c r="A1311" s="2">
        <v>44285</v>
      </c>
      <c r="B1311" s="2" t="str">
        <f t="shared" si="40"/>
        <v>Mar</v>
      </c>
      <c r="C1311" s="2" t="str">
        <f t="shared" si="41"/>
        <v>2021</v>
      </c>
      <c r="D1311" s="3" t="s">
        <v>21</v>
      </c>
      <c r="E1311" s="4" t="s">
        <v>11</v>
      </c>
      <c r="F1311" s="4">
        <v>680</v>
      </c>
      <c r="G1311" s="4" t="s">
        <v>1</v>
      </c>
      <c r="H1311" s="5">
        <v>40</v>
      </c>
      <c r="I1311" s="7">
        <v>27200</v>
      </c>
      <c r="L1311"/>
      <c r="M1311"/>
    </row>
    <row r="1312" spans="1:13" x14ac:dyDescent="0.3">
      <c r="A1312" s="2">
        <v>44285</v>
      </c>
      <c r="B1312" s="2" t="str">
        <f t="shared" si="40"/>
        <v>Mar</v>
      </c>
      <c r="C1312" s="2" t="str">
        <f t="shared" si="41"/>
        <v>2021</v>
      </c>
      <c r="D1312" s="3" t="s">
        <v>21</v>
      </c>
      <c r="E1312" s="4" t="s">
        <v>11</v>
      </c>
      <c r="F1312" s="4">
        <v>1256</v>
      </c>
      <c r="G1312" s="4" t="s">
        <v>1</v>
      </c>
      <c r="H1312" s="5">
        <v>41</v>
      </c>
      <c r="I1312" s="7">
        <v>51496</v>
      </c>
      <c r="L1312"/>
      <c r="M1312"/>
    </row>
    <row r="1313" spans="1:13" x14ac:dyDescent="0.3">
      <c r="A1313" s="2">
        <v>44291</v>
      </c>
      <c r="B1313" s="2" t="str">
        <f t="shared" si="40"/>
        <v>Apr</v>
      </c>
      <c r="C1313" s="2" t="str">
        <f t="shared" si="41"/>
        <v>2021</v>
      </c>
      <c r="D1313" s="3" t="s">
        <v>21</v>
      </c>
      <c r="E1313" s="4" t="s">
        <v>11</v>
      </c>
      <c r="F1313" s="4">
        <v>1721</v>
      </c>
      <c r="G1313" s="4" t="s">
        <v>1</v>
      </c>
      <c r="H1313" s="5">
        <v>43</v>
      </c>
      <c r="I1313" s="7">
        <v>74003</v>
      </c>
      <c r="L1313"/>
      <c r="M1313"/>
    </row>
    <row r="1314" spans="1:13" x14ac:dyDescent="0.3">
      <c r="A1314" s="2">
        <v>44291</v>
      </c>
      <c r="B1314" s="2" t="str">
        <f t="shared" si="40"/>
        <v>Apr</v>
      </c>
      <c r="C1314" s="2" t="str">
        <f t="shared" si="41"/>
        <v>2021</v>
      </c>
      <c r="D1314" s="3" t="s">
        <v>21</v>
      </c>
      <c r="E1314" s="4" t="s">
        <v>11</v>
      </c>
      <c r="F1314" s="4">
        <v>1888</v>
      </c>
      <c r="G1314" s="4" t="s">
        <v>1</v>
      </c>
      <c r="H1314" s="5">
        <v>43</v>
      </c>
      <c r="I1314" s="7">
        <v>81184</v>
      </c>
      <c r="L1314"/>
      <c r="M1314"/>
    </row>
    <row r="1315" spans="1:13" x14ac:dyDescent="0.3">
      <c r="A1315" s="2">
        <v>44291</v>
      </c>
      <c r="B1315" s="2" t="str">
        <f t="shared" si="40"/>
        <v>Apr</v>
      </c>
      <c r="C1315" s="2" t="str">
        <f t="shared" si="41"/>
        <v>2021</v>
      </c>
      <c r="D1315" s="3" t="s">
        <v>21</v>
      </c>
      <c r="E1315" s="4" t="s">
        <v>11</v>
      </c>
      <c r="F1315" s="4">
        <v>2079</v>
      </c>
      <c r="G1315" s="4" t="s">
        <v>1</v>
      </c>
      <c r="H1315" s="5">
        <v>43</v>
      </c>
      <c r="I1315" s="7">
        <v>89397</v>
      </c>
      <c r="L1315"/>
      <c r="M1315"/>
    </row>
    <row r="1316" spans="1:13" x14ac:dyDescent="0.3">
      <c r="A1316" s="2">
        <v>44291</v>
      </c>
      <c r="B1316" s="2" t="str">
        <f t="shared" si="40"/>
        <v>Apr</v>
      </c>
      <c r="C1316" s="2" t="str">
        <f t="shared" si="41"/>
        <v>2021</v>
      </c>
      <c r="D1316" s="3" t="s">
        <v>21</v>
      </c>
      <c r="E1316" s="4" t="s">
        <v>11</v>
      </c>
      <c r="F1316" s="4">
        <v>2217</v>
      </c>
      <c r="G1316" s="4" t="s">
        <v>1</v>
      </c>
      <c r="H1316" s="5">
        <v>43</v>
      </c>
      <c r="I1316" s="7">
        <v>95331</v>
      </c>
      <c r="L1316"/>
      <c r="M1316"/>
    </row>
    <row r="1317" spans="1:13" x14ac:dyDescent="0.3">
      <c r="A1317" s="2">
        <v>44291</v>
      </c>
      <c r="B1317" s="2" t="str">
        <f t="shared" si="40"/>
        <v>Apr</v>
      </c>
      <c r="C1317" s="2" t="str">
        <f t="shared" si="41"/>
        <v>2021</v>
      </c>
      <c r="D1317" s="3" t="s">
        <v>21</v>
      </c>
      <c r="E1317" s="4" t="s">
        <v>11</v>
      </c>
      <c r="F1317" s="4">
        <v>2303</v>
      </c>
      <c r="G1317" s="4" t="s">
        <v>1</v>
      </c>
      <c r="H1317" s="5">
        <v>43</v>
      </c>
      <c r="I1317" s="7">
        <v>99029</v>
      </c>
      <c r="L1317"/>
      <c r="M1317"/>
    </row>
    <row r="1318" spans="1:13" x14ac:dyDescent="0.3">
      <c r="A1318" s="2">
        <v>44291</v>
      </c>
      <c r="B1318" s="2" t="str">
        <f t="shared" si="40"/>
        <v>Apr</v>
      </c>
      <c r="C1318" s="2" t="str">
        <f t="shared" si="41"/>
        <v>2021</v>
      </c>
      <c r="D1318" s="3" t="s">
        <v>21</v>
      </c>
      <c r="E1318" s="4" t="s">
        <v>11</v>
      </c>
      <c r="F1318" s="4">
        <v>1650</v>
      </c>
      <c r="G1318" s="4" t="s">
        <v>1</v>
      </c>
      <c r="H1318" s="5">
        <v>43</v>
      </c>
      <c r="I1318" s="7">
        <v>70950</v>
      </c>
      <c r="L1318"/>
      <c r="M1318"/>
    </row>
    <row r="1319" spans="1:13" x14ac:dyDescent="0.3">
      <c r="A1319" s="2">
        <v>44295</v>
      </c>
      <c r="B1319" s="2" t="str">
        <f t="shared" si="40"/>
        <v>Apr</v>
      </c>
      <c r="C1319" s="2" t="str">
        <f t="shared" si="41"/>
        <v>2021</v>
      </c>
      <c r="D1319" s="3" t="s">
        <v>21</v>
      </c>
      <c r="E1319" s="4" t="s">
        <v>11</v>
      </c>
      <c r="F1319" s="4">
        <v>846</v>
      </c>
      <c r="G1319" s="4" t="s">
        <v>1</v>
      </c>
      <c r="H1319" s="5">
        <v>41.75</v>
      </c>
      <c r="I1319" s="7">
        <v>35320.5</v>
      </c>
      <c r="L1319"/>
      <c r="M1319"/>
    </row>
    <row r="1320" spans="1:13" x14ac:dyDescent="0.3">
      <c r="A1320" s="2">
        <v>44295</v>
      </c>
      <c r="B1320" s="2" t="str">
        <f t="shared" si="40"/>
        <v>Apr</v>
      </c>
      <c r="C1320" s="2" t="str">
        <f t="shared" si="41"/>
        <v>2021</v>
      </c>
      <c r="D1320" s="3" t="s">
        <v>21</v>
      </c>
      <c r="E1320" s="4" t="s">
        <v>11</v>
      </c>
      <c r="F1320" s="4">
        <v>2128</v>
      </c>
      <c r="G1320" s="4" t="s">
        <v>1</v>
      </c>
      <c r="H1320" s="5">
        <v>41.75</v>
      </c>
      <c r="I1320" s="7">
        <v>88844</v>
      </c>
      <c r="L1320"/>
      <c r="M1320"/>
    </row>
    <row r="1321" spans="1:13" x14ac:dyDescent="0.3">
      <c r="A1321" s="2">
        <v>44295</v>
      </c>
      <c r="B1321" s="2" t="str">
        <f t="shared" si="40"/>
        <v>Apr</v>
      </c>
      <c r="C1321" s="2" t="str">
        <f t="shared" si="41"/>
        <v>2021</v>
      </c>
      <c r="D1321" s="3" t="s">
        <v>21</v>
      </c>
      <c r="E1321" s="4" t="s">
        <v>11</v>
      </c>
      <c r="F1321" s="4">
        <v>2156</v>
      </c>
      <c r="G1321" s="4" t="s">
        <v>1</v>
      </c>
      <c r="H1321" s="5">
        <v>41.75</v>
      </c>
      <c r="I1321" s="7">
        <v>90013</v>
      </c>
      <c r="L1321"/>
      <c r="M1321"/>
    </row>
    <row r="1322" spans="1:13" x14ac:dyDescent="0.3">
      <c r="A1322" s="2">
        <v>44295</v>
      </c>
      <c r="B1322" s="2" t="str">
        <f t="shared" si="40"/>
        <v>Apr</v>
      </c>
      <c r="C1322" s="2" t="str">
        <f t="shared" si="41"/>
        <v>2021</v>
      </c>
      <c r="D1322" s="3" t="s">
        <v>21</v>
      </c>
      <c r="E1322" s="4" t="s">
        <v>11</v>
      </c>
      <c r="F1322" s="4">
        <v>750</v>
      </c>
      <c r="G1322" s="4" t="s">
        <v>1</v>
      </c>
      <c r="H1322" s="5">
        <v>43.75</v>
      </c>
      <c r="I1322" s="7">
        <v>32812.5</v>
      </c>
      <c r="L1322"/>
      <c r="M1322"/>
    </row>
    <row r="1323" spans="1:13" x14ac:dyDescent="0.3">
      <c r="A1323" s="2">
        <v>44295</v>
      </c>
      <c r="B1323" s="2" t="str">
        <f t="shared" si="40"/>
        <v>Apr</v>
      </c>
      <c r="C1323" s="2" t="str">
        <f t="shared" si="41"/>
        <v>2021</v>
      </c>
      <c r="D1323" s="3" t="s">
        <v>21</v>
      </c>
      <c r="E1323" s="4" t="s">
        <v>11</v>
      </c>
      <c r="F1323" s="4">
        <v>1800</v>
      </c>
      <c r="G1323" s="4" t="s">
        <v>1</v>
      </c>
      <c r="H1323" s="5">
        <v>43.75</v>
      </c>
      <c r="I1323" s="7">
        <v>78750</v>
      </c>
      <c r="L1323"/>
      <c r="M1323"/>
    </row>
    <row r="1324" spans="1:13" x14ac:dyDescent="0.3">
      <c r="A1324" s="2">
        <v>44295</v>
      </c>
      <c r="B1324" s="2" t="str">
        <f t="shared" si="40"/>
        <v>Apr</v>
      </c>
      <c r="C1324" s="2" t="str">
        <f t="shared" si="41"/>
        <v>2021</v>
      </c>
      <c r="D1324" s="3" t="s">
        <v>21</v>
      </c>
      <c r="E1324" s="4" t="s">
        <v>11</v>
      </c>
      <c r="F1324" s="4">
        <v>726</v>
      </c>
      <c r="G1324" s="4" t="s">
        <v>1</v>
      </c>
      <c r="H1324" s="5">
        <v>43.75</v>
      </c>
      <c r="I1324" s="7">
        <v>31762.5</v>
      </c>
      <c r="L1324"/>
      <c r="M1324"/>
    </row>
    <row r="1325" spans="1:13" x14ac:dyDescent="0.3">
      <c r="A1325" s="2">
        <v>44295</v>
      </c>
      <c r="B1325" s="2" t="str">
        <f t="shared" si="40"/>
        <v>Apr</v>
      </c>
      <c r="C1325" s="2" t="str">
        <f t="shared" si="41"/>
        <v>2021</v>
      </c>
      <c r="D1325" s="3" t="s">
        <v>21</v>
      </c>
      <c r="E1325" s="4" t="s">
        <v>11</v>
      </c>
      <c r="F1325" s="4">
        <v>1519</v>
      </c>
      <c r="G1325" s="4" t="s">
        <v>1</v>
      </c>
      <c r="H1325" s="5">
        <v>41.75</v>
      </c>
      <c r="I1325" s="7">
        <v>63418.25</v>
      </c>
      <c r="L1325"/>
      <c r="M1325"/>
    </row>
    <row r="1326" spans="1:13" x14ac:dyDescent="0.3">
      <c r="A1326" s="2">
        <v>44324</v>
      </c>
      <c r="B1326" s="2" t="str">
        <f t="shared" si="40"/>
        <v>May</v>
      </c>
      <c r="C1326" s="2" t="str">
        <f t="shared" si="41"/>
        <v>2021</v>
      </c>
      <c r="D1326" s="3" t="s">
        <v>21</v>
      </c>
      <c r="E1326" s="4" t="s">
        <v>11</v>
      </c>
      <c r="F1326" s="4">
        <v>888</v>
      </c>
      <c r="G1326" s="4" t="s">
        <v>1</v>
      </c>
      <c r="H1326" s="5">
        <v>38.25</v>
      </c>
      <c r="I1326" s="7">
        <v>33966</v>
      </c>
      <c r="L1326"/>
      <c r="M1326"/>
    </row>
    <row r="1327" spans="1:13" x14ac:dyDescent="0.3">
      <c r="A1327" s="2">
        <v>44324</v>
      </c>
      <c r="B1327" s="2" t="str">
        <f t="shared" si="40"/>
        <v>May</v>
      </c>
      <c r="C1327" s="2" t="str">
        <f t="shared" si="41"/>
        <v>2021</v>
      </c>
      <c r="D1327" s="3" t="s">
        <v>21</v>
      </c>
      <c r="E1327" s="4" t="s">
        <v>11</v>
      </c>
      <c r="F1327" s="4">
        <v>1024</v>
      </c>
      <c r="G1327" s="4" t="s">
        <v>1</v>
      </c>
      <c r="H1327" s="5">
        <v>38.25</v>
      </c>
      <c r="I1327" s="7">
        <v>39168</v>
      </c>
      <c r="L1327"/>
      <c r="M1327"/>
    </row>
    <row r="1328" spans="1:13" x14ac:dyDescent="0.3">
      <c r="A1328" s="2">
        <v>44324</v>
      </c>
      <c r="B1328" s="2" t="str">
        <f t="shared" si="40"/>
        <v>May</v>
      </c>
      <c r="C1328" s="2" t="str">
        <f t="shared" si="41"/>
        <v>2021</v>
      </c>
      <c r="D1328" s="3" t="s">
        <v>21</v>
      </c>
      <c r="E1328" s="4" t="s">
        <v>11</v>
      </c>
      <c r="F1328" s="4">
        <v>435</v>
      </c>
      <c r="G1328" s="4" t="s">
        <v>1</v>
      </c>
      <c r="H1328" s="5">
        <v>38.25</v>
      </c>
      <c r="I1328" s="7">
        <v>16638.75</v>
      </c>
      <c r="L1328"/>
      <c r="M1328"/>
    </row>
    <row r="1329" spans="1:13" x14ac:dyDescent="0.3">
      <c r="A1329" s="2">
        <v>44324</v>
      </c>
      <c r="B1329" s="2" t="str">
        <f t="shared" si="40"/>
        <v>May</v>
      </c>
      <c r="C1329" s="2" t="str">
        <f t="shared" si="41"/>
        <v>2021</v>
      </c>
      <c r="D1329" s="3" t="s">
        <v>21</v>
      </c>
      <c r="E1329" s="4" t="s">
        <v>11</v>
      </c>
      <c r="F1329" s="4">
        <v>416</v>
      </c>
      <c r="G1329" s="4" t="s">
        <v>1</v>
      </c>
      <c r="H1329" s="5">
        <v>38.25</v>
      </c>
      <c r="I1329" s="7">
        <v>15912</v>
      </c>
      <c r="L1329"/>
      <c r="M1329"/>
    </row>
    <row r="1330" spans="1:13" x14ac:dyDescent="0.3">
      <c r="A1330" s="2">
        <v>44324</v>
      </c>
      <c r="B1330" s="2" t="str">
        <f t="shared" si="40"/>
        <v>May</v>
      </c>
      <c r="C1330" s="2" t="str">
        <f t="shared" si="41"/>
        <v>2021</v>
      </c>
      <c r="D1330" s="3" t="s">
        <v>21</v>
      </c>
      <c r="E1330" s="4" t="s">
        <v>11</v>
      </c>
      <c r="F1330" s="4">
        <v>368</v>
      </c>
      <c r="G1330" s="4" t="s">
        <v>1</v>
      </c>
      <c r="H1330" s="5">
        <v>38.25</v>
      </c>
      <c r="I1330" s="7">
        <v>14076</v>
      </c>
      <c r="L1330"/>
      <c r="M1330"/>
    </row>
    <row r="1331" spans="1:13" x14ac:dyDescent="0.3">
      <c r="A1331" s="2">
        <v>44324</v>
      </c>
      <c r="B1331" s="2" t="str">
        <f t="shared" si="40"/>
        <v>May</v>
      </c>
      <c r="C1331" s="2" t="str">
        <f t="shared" si="41"/>
        <v>2021</v>
      </c>
      <c r="D1331" s="3" t="s">
        <v>21</v>
      </c>
      <c r="E1331" s="4" t="s">
        <v>11</v>
      </c>
      <c r="F1331" s="4">
        <v>417</v>
      </c>
      <c r="G1331" s="4" t="s">
        <v>1</v>
      </c>
      <c r="H1331" s="5">
        <v>40.25</v>
      </c>
      <c r="I1331" s="7">
        <v>16784.25</v>
      </c>
      <c r="L1331"/>
      <c r="M1331"/>
    </row>
    <row r="1332" spans="1:13" x14ac:dyDescent="0.3">
      <c r="A1332" s="2">
        <v>44324</v>
      </c>
      <c r="B1332" s="2" t="str">
        <f t="shared" si="40"/>
        <v>May</v>
      </c>
      <c r="C1332" s="2" t="str">
        <f t="shared" si="41"/>
        <v>2021</v>
      </c>
      <c r="D1332" s="3" t="s">
        <v>21</v>
      </c>
      <c r="E1332" s="4" t="s">
        <v>11</v>
      </c>
      <c r="F1332" s="4">
        <v>394</v>
      </c>
      <c r="G1332" s="4" t="s">
        <v>1</v>
      </c>
      <c r="H1332" s="5">
        <v>40.25</v>
      </c>
      <c r="I1332" s="7">
        <v>15858.5</v>
      </c>
      <c r="L1332"/>
      <c r="M1332"/>
    </row>
    <row r="1333" spans="1:13" x14ac:dyDescent="0.3">
      <c r="A1333" s="2">
        <v>44324</v>
      </c>
      <c r="B1333" s="2" t="str">
        <f t="shared" si="40"/>
        <v>May</v>
      </c>
      <c r="C1333" s="2" t="str">
        <f t="shared" si="41"/>
        <v>2021</v>
      </c>
      <c r="D1333" s="3" t="s">
        <v>21</v>
      </c>
      <c r="E1333" s="4" t="s">
        <v>11</v>
      </c>
      <c r="F1333" s="4">
        <v>376</v>
      </c>
      <c r="G1333" s="4" t="s">
        <v>1</v>
      </c>
      <c r="H1333" s="5">
        <v>40.25</v>
      </c>
      <c r="I1333" s="7">
        <v>15134</v>
      </c>
      <c r="L1333"/>
      <c r="M1333"/>
    </row>
    <row r="1334" spans="1:13" x14ac:dyDescent="0.3">
      <c r="A1334" s="2">
        <v>44324</v>
      </c>
      <c r="B1334" s="2" t="str">
        <f t="shared" si="40"/>
        <v>May</v>
      </c>
      <c r="C1334" s="2" t="str">
        <f t="shared" si="41"/>
        <v>2021</v>
      </c>
      <c r="D1334" s="3" t="s">
        <v>21</v>
      </c>
      <c r="E1334" s="4" t="s">
        <v>11</v>
      </c>
      <c r="F1334" s="4">
        <v>457</v>
      </c>
      <c r="G1334" s="4" t="s">
        <v>1</v>
      </c>
      <c r="H1334" s="5">
        <v>40.25</v>
      </c>
      <c r="I1334" s="7">
        <v>18394.25</v>
      </c>
      <c r="L1334"/>
      <c r="M1334"/>
    </row>
    <row r="1335" spans="1:13" x14ac:dyDescent="0.3">
      <c r="A1335" s="2">
        <v>44324</v>
      </c>
      <c r="B1335" s="2" t="str">
        <f t="shared" si="40"/>
        <v>May</v>
      </c>
      <c r="C1335" s="2" t="str">
        <f t="shared" si="41"/>
        <v>2021</v>
      </c>
      <c r="D1335" s="3" t="s">
        <v>21</v>
      </c>
      <c r="E1335" s="4" t="s">
        <v>11</v>
      </c>
      <c r="F1335" s="4">
        <v>786</v>
      </c>
      <c r="G1335" s="4" t="s">
        <v>1</v>
      </c>
      <c r="H1335" s="5">
        <v>40.25</v>
      </c>
      <c r="I1335" s="7">
        <v>31636.5</v>
      </c>
      <c r="L1335"/>
      <c r="M1335"/>
    </row>
    <row r="1336" spans="1:13" x14ac:dyDescent="0.3">
      <c r="A1336" s="2">
        <v>44324</v>
      </c>
      <c r="B1336" s="2" t="str">
        <f t="shared" si="40"/>
        <v>May</v>
      </c>
      <c r="C1336" s="2" t="str">
        <f t="shared" si="41"/>
        <v>2021</v>
      </c>
      <c r="D1336" s="3" t="s">
        <v>21</v>
      </c>
      <c r="E1336" s="4" t="s">
        <v>11</v>
      </c>
      <c r="F1336" s="4">
        <v>1108</v>
      </c>
      <c r="G1336" s="4" t="s">
        <v>1</v>
      </c>
      <c r="H1336" s="5">
        <v>38.25</v>
      </c>
      <c r="I1336" s="7">
        <v>42381</v>
      </c>
      <c r="L1336"/>
      <c r="M1336"/>
    </row>
    <row r="1337" spans="1:13" x14ac:dyDescent="0.3">
      <c r="A1337" s="2">
        <v>44331</v>
      </c>
      <c r="B1337" s="2" t="str">
        <f t="shared" si="40"/>
        <v>May</v>
      </c>
      <c r="C1337" s="2" t="str">
        <f t="shared" si="41"/>
        <v>2021</v>
      </c>
      <c r="D1337" s="3" t="s">
        <v>21</v>
      </c>
      <c r="E1337" s="4" t="s">
        <v>11</v>
      </c>
      <c r="F1337" s="4">
        <v>1053</v>
      </c>
      <c r="G1337" s="4" t="s">
        <v>1</v>
      </c>
      <c r="H1337" s="5">
        <v>39</v>
      </c>
      <c r="I1337" s="7">
        <v>41067</v>
      </c>
      <c r="L1337"/>
      <c r="M1337"/>
    </row>
    <row r="1338" spans="1:13" x14ac:dyDescent="0.3">
      <c r="A1338" s="2">
        <v>44331</v>
      </c>
      <c r="B1338" s="2" t="str">
        <f t="shared" si="40"/>
        <v>May</v>
      </c>
      <c r="C1338" s="2" t="str">
        <f t="shared" si="41"/>
        <v>2021</v>
      </c>
      <c r="D1338" s="3" t="s">
        <v>21</v>
      </c>
      <c r="E1338" s="4" t="s">
        <v>11</v>
      </c>
      <c r="F1338" s="4">
        <v>778</v>
      </c>
      <c r="G1338" s="4" t="s">
        <v>1</v>
      </c>
      <c r="H1338" s="5">
        <v>34</v>
      </c>
      <c r="I1338" s="7">
        <v>26452</v>
      </c>
      <c r="L1338"/>
      <c r="M1338"/>
    </row>
    <row r="1339" spans="1:13" x14ac:dyDescent="0.3">
      <c r="A1339" s="2">
        <v>44340</v>
      </c>
      <c r="B1339" s="2" t="str">
        <f t="shared" si="40"/>
        <v>May</v>
      </c>
      <c r="C1339" s="2" t="str">
        <f t="shared" si="41"/>
        <v>2021</v>
      </c>
      <c r="D1339" s="3" t="s">
        <v>21</v>
      </c>
      <c r="E1339" s="4" t="s">
        <v>11</v>
      </c>
      <c r="F1339" s="4">
        <v>937</v>
      </c>
      <c r="G1339" s="4" t="s">
        <v>1</v>
      </c>
      <c r="H1339" s="5">
        <v>34</v>
      </c>
      <c r="I1339" s="7">
        <v>31858</v>
      </c>
      <c r="L1339"/>
      <c r="M1339"/>
    </row>
    <row r="1340" spans="1:13" x14ac:dyDescent="0.3">
      <c r="A1340" s="2">
        <v>44340</v>
      </c>
      <c r="B1340" s="2" t="str">
        <f t="shared" si="40"/>
        <v>May</v>
      </c>
      <c r="C1340" s="2" t="str">
        <f t="shared" si="41"/>
        <v>2021</v>
      </c>
      <c r="D1340" s="3" t="s">
        <v>21</v>
      </c>
      <c r="E1340" s="4" t="s">
        <v>11</v>
      </c>
      <c r="F1340" s="4">
        <v>764</v>
      </c>
      <c r="G1340" s="4" t="s">
        <v>1</v>
      </c>
      <c r="H1340" s="5">
        <v>34</v>
      </c>
      <c r="I1340" s="7">
        <v>25976</v>
      </c>
      <c r="L1340"/>
      <c r="M1340"/>
    </row>
    <row r="1341" spans="1:13" x14ac:dyDescent="0.3">
      <c r="A1341" s="2">
        <v>44340</v>
      </c>
      <c r="B1341" s="2" t="str">
        <f t="shared" si="40"/>
        <v>May</v>
      </c>
      <c r="C1341" s="2" t="str">
        <f t="shared" si="41"/>
        <v>2021</v>
      </c>
      <c r="D1341" s="3" t="s">
        <v>21</v>
      </c>
      <c r="E1341" s="4" t="s">
        <v>11</v>
      </c>
      <c r="F1341" s="4">
        <v>937</v>
      </c>
      <c r="G1341" s="4" t="s">
        <v>1</v>
      </c>
      <c r="H1341" s="5">
        <v>34</v>
      </c>
      <c r="I1341" s="7">
        <v>31858</v>
      </c>
      <c r="L1341"/>
      <c r="M1341"/>
    </row>
    <row r="1342" spans="1:13" x14ac:dyDescent="0.3">
      <c r="A1342" s="2">
        <v>44340</v>
      </c>
      <c r="B1342" s="2" t="str">
        <f t="shared" si="40"/>
        <v>May</v>
      </c>
      <c r="C1342" s="2" t="str">
        <f t="shared" si="41"/>
        <v>2021</v>
      </c>
      <c r="D1342" s="3" t="s">
        <v>21</v>
      </c>
      <c r="E1342" s="4" t="s">
        <v>11</v>
      </c>
      <c r="F1342" s="4">
        <v>764</v>
      </c>
      <c r="G1342" s="4" t="s">
        <v>1</v>
      </c>
      <c r="H1342" s="5">
        <v>34</v>
      </c>
      <c r="I1342" s="7">
        <v>25976</v>
      </c>
      <c r="L1342"/>
      <c r="M1342"/>
    </row>
    <row r="1343" spans="1:13" x14ac:dyDescent="0.3">
      <c r="A1343" s="2">
        <v>44340</v>
      </c>
      <c r="B1343" s="2" t="str">
        <f t="shared" si="40"/>
        <v>May</v>
      </c>
      <c r="C1343" s="2" t="str">
        <f t="shared" si="41"/>
        <v>2021</v>
      </c>
      <c r="D1343" s="3" t="s">
        <v>21</v>
      </c>
      <c r="E1343" s="4" t="s">
        <v>11</v>
      </c>
      <c r="F1343" s="4">
        <v>1037</v>
      </c>
      <c r="G1343" s="4" t="s">
        <v>1</v>
      </c>
      <c r="H1343" s="5">
        <v>34</v>
      </c>
      <c r="I1343" s="7">
        <v>35258</v>
      </c>
      <c r="L1343"/>
      <c r="M1343"/>
    </row>
    <row r="1344" spans="1:13" x14ac:dyDescent="0.3">
      <c r="A1344" s="2">
        <v>44340</v>
      </c>
      <c r="B1344" s="2" t="str">
        <f t="shared" si="40"/>
        <v>May</v>
      </c>
      <c r="C1344" s="2" t="str">
        <f t="shared" si="41"/>
        <v>2021</v>
      </c>
      <c r="D1344" s="3" t="s">
        <v>21</v>
      </c>
      <c r="E1344" s="4" t="s">
        <v>11</v>
      </c>
      <c r="F1344" s="4">
        <v>1259</v>
      </c>
      <c r="G1344" s="4" t="s">
        <v>1</v>
      </c>
      <c r="H1344" s="5">
        <v>34</v>
      </c>
      <c r="I1344" s="7">
        <v>42806</v>
      </c>
      <c r="L1344"/>
      <c r="M1344"/>
    </row>
    <row r="1345" spans="1:13" x14ac:dyDescent="0.3">
      <c r="A1345" s="2">
        <v>44340</v>
      </c>
      <c r="B1345" s="2" t="str">
        <f t="shared" si="40"/>
        <v>May</v>
      </c>
      <c r="C1345" s="2" t="str">
        <f t="shared" si="41"/>
        <v>2021</v>
      </c>
      <c r="D1345" s="3" t="s">
        <v>21</v>
      </c>
      <c r="E1345" s="4" t="s">
        <v>11</v>
      </c>
      <c r="F1345" s="4">
        <v>1037</v>
      </c>
      <c r="G1345" s="4" t="s">
        <v>1</v>
      </c>
      <c r="H1345" s="5">
        <v>34</v>
      </c>
      <c r="I1345" s="7">
        <v>35258</v>
      </c>
      <c r="L1345"/>
      <c r="M1345"/>
    </row>
    <row r="1346" spans="1:13" x14ac:dyDescent="0.3">
      <c r="A1346" s="2">
        <v>44340</v>
      </c>
      <c r="B1346" s="2" t="str">
        <f t="shared" ref="B1346:B1409" si="42">TEXT(A1346,"mmm")</f>
        <v>May</v>
      </c>
      <c r="C1346" s="2" t="str">
        <f t="shared" ref="C1346:C1409" si="43">TEXT(A1346,"yyyy")</f>
        <v>2021</v>
      </c>
      <c r="D1346" s="3" t="s">
        <v>21</v>
      </c>
      <c r="E1346" s="4" t="s">
        <v>11</v>
      </c>
      <c r="F1346" s="4">
        <v>1259</v>
      </c>
      <c r="G1346" s="4" t="s">
        <v>1</v>
      </c>
      <c r="H1346" s="5">
        <v>34</v>
      </c>
      <c r="I1346" s="7">
        <v>42806</v>
      </c>
      <c r="L1346"/>
      <c r="M1346"/>
    </row>
    <row r="1347" spans="1:13" x14ac:dyDescent="0.3">
      <c r="A1347" s="2">
        <v>44341</v>
      </c>
      <c r="B1347" s="2" t="str">
        <f t="shared" si="42"/>
        <v>May</v>
      </c>
      <c r="C1347" s="2" t="str">
        <f t="shared" si="43"/>
        <v>2021</v>
      </c>
      <c r="D1347" s="3" t="s">
        <v>21</v>
      </c>
      <c r="E1347" s="4" t="s">
        <v>11</v>
      </c>
      <c r="F1347" s="4">
        <v>340</v>
      </c>
      <c r="G1347" s="4" t="s">
        <v>1</v>
      </c>
      <c r="H1347" s="5">
        <v>37.5</v>
      </c>
      <c r="I1347" s="7">
        <v>12750</v>
      </c>
      <c r="L1347"/>
      <c r="M1347"/>
    </row>
    <row r="1348" spans="1:13" x14ac:dyDescent="0.3">
      <c r="A1348" s="2">
        <v>44341</v>
      </c>
      <c r="B1348" s="2" t="str">
        <f t="shared" si="42"/>
        <v>May</v>
      </c>
      <c r="C1348" s="2" t="str">
        <f t="shared" si="43"/>
        <v>2021</v>
      </c>
      <c r="D1348" s="3" t="s">
        <v>21</v>
      </c>
      <c r="E1348" s="4" t="s">
        <v>11</v>
      </c>
      <c r="F1348" s="4">
        <v>418</v>
      </c>
      <c r="G1348" s="4" t="s">
        <v>1</v>
      </c>
      <c r="H1348" s="5">
        <v>38.5</v>
      </c>
      <c r="I1348" s="7">
        <v>16093</v>
      </c>
      <c r="L1348"/>
      <c r="M1348"/>
    </row>
    <row r="1349" spans="1:13" x14ac:dyDescent="0.3">
      <c r="A1349" s="2">
        <v>44341</v>
      </c>
      <c r="B1349" s="2" t="str">
        <f t="shared" si="42"/>
        <v>May</v>
      </c>
      <c r="C1349" s="2" t="str">
        <f t="shared" si="43"/>
        <v>2021</v>
      </c>
      <c r="D1349" s="3" t="s">
        <v>21</v>
      </c>
      <c r="E1349" s="4" t="s">
        <v>11</v>
      </c>
      <c r="F1349" s="4">
        <v>435</v>
      </c>
      <c r="G1349" s="4" t="s">
        <v>1</v>
      </c>
      <c r="H1349" s="5">
        <v>37.5</v>
      </c>
      <c r="I1349" s="7">
        <v>16312.5</v>
      </c>
      <c r="L1349"/>
      <c r="M1349"/>
    </row>
    <row r="1350" spans="1:13" x14ac:dyDescent="0.3">
      <c r="A1350" s="2">
        <v>44341</v>
      </c>
      <c r="B1350" s="2" t="str">
        <f t="shared" si="42"/>
        <v>May</v>
      </c>
      <c r="C1350" s="2" t="str">
        <f t="shared" si="43"/>
        <v>2021</v>
      </c>
      <c r="D1350" s="3" t="s">
        <v>21</v>
      </c>
      <c r="E1350" s="4" t="s">
        <v>11</v>
      </c>
      <c r="F1350" s="4">
        <v>459</v>
      </c>
      <c r="G1350" s="4" t="s">
        <v>1</v>
      </c>
      <c r="H1350" s="5">
        <v>37.5</v>
      </c>
      <c r="I1350" s="7">
        <v>17212.5</v>
      </c>
      <c r="L1350"/>
      <c r="M1350"/>
    </row>
    <row r="1351" spans="1:13" x14ac:dyDescent="0.3">
      <c r="A1351" s="2">
        <v>44341</v>
      </c>
      <c r="B1351" s="2" t="str">
        <f t="shared" si="42"/>
        <v>May</v>
      </c>
      <c r="C1351" s="2" t="str">
        <f t="shared" si="43"/>
        <v>2021</v>
      </c>
      <c r="D1351" s="3" t="s">
        <v>21</v>
      </c>
      <c r="E1351" s="4" t="s">
        <v>11</v>
      </c>
      <c r="F1351" s="4">
        <v>344</v>
      </c>
      <c r="G1351" s="4" t="s">
        <v>1</v>
      </c>
      <c r="H1351" s="5">
        <v>37.5</v>
      </c>
      <c r="I1351" s="7">
        <v>12900</v>
      </c>
      <c r="L1351"/>
      <c r="M1351"/>
    </row>
    <row r="1352" spans="1:13" x14ac:dyDescent="0.3">
      <c r="A1352" s="2">
        <v>44343</v>
      </c>
      <c r="B1352" s="2" t="str">
        <f t="shared" si="42"/>
        <v>May</v>
      </c>
      <c r="C1352" s="2" t="str">
        <f t="shared" si="43"/>
        <v>2021</v>
      </c>
      <c r="D1352" s="3" t="s">
        <v>21</v>
      </c>
      <c r="E1352" s="4" t="s">
        <v>11</v>
      </c>
      <c r="F1352" s="4">
        <v>952</v>
      </c>
      <c r="G1352" s="4" t="s">
        <v>1</v>
      </c>
      <c r="H1352" s="5">
        <v>36</v>
      </c>
      <c r="I1352" s="7">
        <v>34272</v>
      </c>
      <c r="L1352"/>
      <c r="M1352"/>
    </row>
    <row r="1353" spans="1:13" x14ac:dyDescent="0.3">
      <c r="A1353" s="2">
        <v>44343</v>
      </c>
      <c r="B1353" s="2" t="str">
        <f t="shared" si="42"/>
        <v>May</v>
      </c>
      <c r="C1353" s="2" t="str">
        <f t="shared" si="43"/>
        <v>2021</v>
      </c>
      <c r="D1353" s="3" t="s">
        <v>21</v>
      </c>
      <c r="E1353" s="4" t="s">
        <v>11</v>
      </c>
      <c r="F1353" s="4">
        <v>932</v>
      </c>
      <c r="G1353" s="4" t="s">
        <v>1</v>
      </c>
      <c r="H1353" s="5">
        <v>36</v>
      </c>
      <c r="I1353" s="7">
        <v>33552</v>
      </c>
      <c r="L1353"/>
      <c r="M1353"/>
    </row>
    <row r="1354" spans="1:13" x14ac:dyDescent="0.3">
      <c r="A1354" s="2">
        <v>44343</v>
      </c>
      <c r="B1354" s="2" t="str">
        <f t="shared" si="42"/>
        <v>May</v>
      </c>
      <c r="C1354" s="2" t="str">
        <f t="shared" si="43"/>
        <v>2021</v>
      </c>
      <c r="D1354" s="3" t="s">
        <v>21</v>
      </c>
      <c r="E1354" s="4" t="s">
        <v>11</v>
      </c>
      <c r="F1354" s="4">
        <v>917</v>
      </c>
      <c r="G1354" s="4" t="s">
        <v>1</v>
      </c>
      <c r="H1354" s="5">
        <v>36</v>
      </c>
      <c r="I1354" s="7">
        <v>33012</v>
      </c>
      <c r="L1354"/>
      <c r="M1354"/>
    </row>
    <row r="1355" spans="1:13" x14ac:dyDescent="0.3">
      <c r="A1355" s="2">
        <v>44343</v>
      </c>
      <c r="B1355" s="2" t="str">
        <f t="shared" si="42"/>
        <v>May</v>
      </c>
      <c r="C1355" s="2" t="str">
        <f t="shared" si="43"/>
        <v>2021</v>
      </c>
      <c r="D1355" s="3" t="s">
        <v>21</v>
      </c>
      <c r="E1355" s="4" t="s">
        <v>11</v>
      </c>
      <c r="F1355" s="4">
        <v>902</v>
      </c>
      <c r="G1355" s="4" t="s">
        <v>1</v>
      </c>
      <c r="H1355" s="5">
        <v>36</v>
      </c>
      <c r="I1355" s="7">
        <v>32472</v>
      </c>
      <c r="L1355"/>
      <c r="M1355"/>
    </row>
    <row r="1356" spans="1:13" x14ac:dyDescent="0.3">
      <c r="A1356" s="2">
        <v>44343</v>
      </c>
      <c r="B1356" s="2" t="str">
        <f t="shared" si="42"/>
        <v>May</v>
      </c>
      <c r="C1356" s="2" t="str">
        <f t="shared" si="43"/>
        <v>2021</v>
      </c>
      <c r="D1356" s="3" t="s">
        <v>21</v>
      </c>
      <c r="E1356" s="4" t="s">
        <v>11</v>
      </c>
      <c r="F1356" s="4">
        <v>1580</v>
      </c>
      <c r="G1356" s="4" t="s">
        <v>1</v>
      </c>
      <c r="H1356" s="5">
        <v>36</v>
      </c>
      <c r="I1356" s="7">
        <v>56880</v>
      </c>
      <c r="L1356"/>
      <c r="M1356"/>
    </row>
    <row r="1357" spans="1:13" x14ac:dyDescent="0.3">
      <c r="A1357" s="2">
        <v>44343</v>
      </c>
      <c r="B1357" s="2" t="str">
        <f t="shared" si="42"/>
        <v>May</v>
      </c>
      <c r="C1357" s="2" t="str">
        <f t="shared" si="43"/>
        <v>2021</v>
      </c>
      <c r="D1357" s="3" t="s">
        <v>21</v>
      </c>
      <c r="E1357" s="4" t="s">
        <v>11</v>
      </c>
      <c r="F1357" s="4">
        <v>536</v>
      </c>
      <c r="G1357" s="4" t="s">
        <v>1</v>
      </c>
      <c r="H1357" s="5">
        <v>37.5</v>
      </c>
      <c r="I1357" s="7">
        <v>20100</v>
      </c>
      <c r="L1357"/>
      <c r="M1357"/>
    </row>
    <row r="1358" spans="1:13" x14ac:dyDescent="0.3">
      <c r="A1358" s="2">
        <v>44343</v>
      </c>
      <c r="B1358" s="2" t="str">
        <f t="shared" si="42"/>
        <v>May</v>
      </c>
      <c r="C1358" s="2" t="str">
        <f t="shared" si="43"/>
        <v>2021</v>
      </c>
      <c r="D1358" s="3" t="s">
        <v>21</v>
      </c>
      <c r="E1358" s="4" t="s">
        <v>11</v>
      </c>
      <c r="F1358" s="4">
        <v>503</v>
      </c>
      <c r="G1358" s="4" t="s">
        <v>1</v>
      </c>
      <c r="H1358" s="5">
        <v>37.5</v>
      </c>
      <c r="I1358" s="7">
        <v>18862.5</v>
      </c>
      <c r="L1358"/>
      <c r="M1358"/>
    </row>
    <row r="1359" spans="1:13" x14ac:dyDescent="0.3">
      <c r="A1359" s="2">
        <v>44343</v>
      </c>
      <c r="B1359" s="2" t="str">
        <f t="shared" si="42"/>
        <v>May</v>
      </c>
      <c r="C1359" s="2" t="str">
        <f t="shared" si="43"/>
        <v>2021</v>
      </c>
      <c r="D1359" s="3" t="s">
        <v>21</v>
      </c>
      <c r="E1359" s="4" t="s">
        <v>11</v>
      </c>
      <c r="F1359" s="4">
        <v>505</v>
      </c>
      <c r="G1359" s="4" t="s">
        <v>1</v>
      </c>
      <c r="H1359" s="5">
        <v>37.5</v>
      </c>
      <c r="I1359" s="7">
        <v>18937.5</v>
      </c>
      <c r="L1359"/>
      <c r="M1359"/>
    </row>
    <row r="1360" spans="1:13" x14ac:dyDescent="0.3">
      <c r="A1360" s="2">
        <v>44343</v>
      </c>
      <c r="B1360" s="2" t="str">
        <f t="shared" si="42"/>
        <v>May</v>
      </c>
      <c r="C1360" s="2" t="str">
        <f t="shared" si="43"/>
        <v>2021</v>
      </c>
      <c r="D1360" s="3" t="s">
        <v>21</v>
      </c>
      <c r="E1360" s="4" t="s">
        <v>11</v>
      </c>
      <c r="F1360" s="4">
        <v>503</v>
      </c>
      <c r="G1360" s="4" t="s">
        <v>1</v>
      </c>
      <c r="H1360" s="5">
        <v>37.5</v>
      </c>
      <c r="I1360" s="7">
        <v>18862.5</v>
      </c>
      <c r="L1360"/>
      <c r="M1360"/>
    </row>
    <row r="1361" spans="1:13" x14ac:dyDescent="0.3">
      <c r="A1361" s="2">
        <v>44343</v>
      </c>
      <c r="B1361" s="2" t="str">
        <f t="shared" si="42"/>
        <v>May</v>
      </c>
      <c r="C1361" s="2" t="str">
        <f t="shared" si="43"/>
        <v>2021</v>
      </c>
      <c r="D1361" s="3" t="s">
        <v>21</v>
      </c>
      <c r="E1361" s="4" t="s">
        <v>11</v>
      </c>
      <c r="F1361" s="4">
        <v>2028</v>
      </c>
      <c r="G1361" s="4" t="s">
        <v>1</v>
      </c>
      <c r="H1361" s="5">
        <v>36</v>
      </c>
      <c r="I1361" s="7">
        <v>73008</v>
      </c>
      <c r="L1361"/>
      <c r="M1361"/>
    </row>
    <row r="1362" spans="1:13" x14ac:dyDescent="0.3">
      <c r="A1362" s="2">
        <v>44348</v>
      </c>
      <c r="B1362" s="2" t="str">
        <f t="shared" si="42"/>
        <v>Jun</v>
      </c>
      <c r="C1362" s="2" t="str">
        <f t="shared" si="43"/>
        <v>2021</v>
      </c>
      <c r="D1362" s="3" t="s">
        <v>21</v>
      </c>
      <c r="E1362" s="4" t="s">
        <v>11</v>
      </c>
      <c r="F1362" s="4">
        <v>4322</v>
      </c>
      <c r="G1362" s="4" t="s">
        <v>1</v>
      </c>
      <c r="H1362" s="5">
        <v>37.5</v>
      </c>
      <c r="I1362" s="7">
        <v>162075</v>
      </c>
      <c r="L1362"/>
      <c r="M1362"/>
    </row>
    <row r="1363" spans="1:13" x14ac:dyDescent="0.3">
      <c r="A1363" s="2">
        <v>44349</v>
      </c>
      <c r="B1363" s="2" t="str">
        <f t="shared" si="42"/>
        <v>Jun</v>
      </c>
      <c r="C1363" s="2" t="str">
        <f t="shared" si="43"/>
        <v>2021</v>
      </c>
      <c r="D1363" s="3" t="s">
        <v>21</v>
      </c>
      <c r="E1363" s="4" t="s">
        <v>11</v>
      </c>
      <c r="F1363" s="4">
        <v>777</v>
      </c>
      <c r="G1363" s="4" t="s">
        <v>1</v>
      </c>
      <c r="H1363" s="5">
        <v>39</v>
      </c>
      <c r="I1363" s="7">
        <v>30303</v>
      </c>
      <c r="L1363"/>
      <c r="M1363"/>
    </row>
    <row r="1364" spans="1:13" x14ac:dyDescent="0.3">
      <c r="A1364" s="2">
        <v>44349</v>
      </c>
      <c r="B1364" s="2" t="str">
        <f t="shared" si="42"/>
        <v>Jun</v>
      </c>
      <c r="C1364" s="2" t="str">
        <f t="shared" si="43"/>
        <v>2021</v>
      </c>
      <c r="D1364" s="3" t="s">
        <v>21</v>
      </c>
      <c r="E1364" s="4" t="s">
        <v>11</v>
      </c>
      <c r="F1364" s="4">
        <v>527</v>
      </c>
      <c r="G1364" s="4" t="s">
        <v>1</v>
      </c>
      <c r="H1364" s="5">
        <v>39</v>
      </c>
      <c r="I1364" s="7">
        <v>20553</v>
      </c>
      <c r="L1364"/>
      <c r="M1364"/>
    </row>
    <row r="1365" spans="1:13" x14ac:dyDescent="0.3">
      <c r="A1365" s="2">
        <v>44349</v>
      </c>
      <c r="B1365" s="2" t="str">
        <f t="shared" si="42"/>
        <v>Jun</v>
      </c>
      <c r="C1365" s="2" t="str">
        <f t="shared" si="43"/>
        <v>2021</v>
      </c>
      <c r="D1365" s="3" t="s">
        <v>21</v>
      </c>
      <c r="E1365" s="4" t="s">
        <v>11</v>
      </c>
      <c r="F1365" s="4">
        <v>558</v>
      </c>
      <c r="G1365" s="4" t="s">
        <v>1</v>
      </c>
      <c r="H1365" s="5">
        <v>39</v>
      </c>
      <c r="I1365" s="7">
        <v>21762</v>
      </c>
      <c r="L1365"/>
      <c r="M1365"/>
    </row>
    <row r="1366" spans="1:13" x14ac:dyDescent="0.3">
      <c r="A1366" s="2">
        <v>44349</v>
      </c>
      <c r="B1366" s="2" t="str">
        <f t="shared" si="42"/>
        <v>Jun</v>
      </c>
      <c r="C1366" s="2" t="str">
        <f t="shared" si="43"/>
        <v>2021</v>
      </c>
      <c r="D1366" s="3" t="s">
        <v>21</v>
      </c>
      <c r="E1366" s="4" t="s">
        <v>11</v>
      </c>
      <c r="F1366" s="4">
        <v>582</v>
      </c>
      <c r="G1366" s="4" t="s">
        <v>1</v>
      </c>
      <c r="H1366" s="5">
        <v>39</v>
      </c>
      <c r="I1366" s="7">
        <v>22698</v>
      </c>
      <c r="L1366"/>
      <c r="M1366"/>
    </row>
    <row r="1367" spans="1:13" x14ac:dyDescent="0.3">
      <c r="A1367" s="2">
        <v>44349</v>
      </c>
      <c r="B1367" s="2" t="str">
        <f t="shared" si="42"/>
        <v>Jun</v>
      </c>
      <c r="C1367" s="2" t="str">
        <f t="shared" si="43"/>
        <v>2021</v>
      </c>
      <c r="D1367" s="3" t="s">
        <v>21</v>
      </c>
      <c r="E1367" s="4" t="s">
        <v>11</v>
      </c>
      <c r="F1367" s="4">
        <v>351</v>
      </c>
      <c r="G1367" s="4" t="s">
        <v>1</v>
      </c>
      <c r="H1367" s="5">
        <v>39</v>
      </c>
      <c r="I1367" s="7">
        <v>13689</v>
      </c>
      <c r="L1367"/>
      <c r="M1367"/>
    </row>
    <row r="1368" spans="1:13" x14ac:dyDescent="0.3">
      <c r="A1368" s="2">
        <v>44350</v>
      </c>
      <c r="B1368" s="2" t="str">
        <f t="shared" si="42"/>
        <v>Jun</v>
      </c>
      <c r="C1368" s="2" t="str">
        <f t="shared" si="43"/>
        <v>2021</v>
      </c>
      <c r="D1368" s="3" t="s">
        <v>21</v>
      </c>
      <c r="E1368" s="4" t="s">
        <v>11</v>
      </c>
      <c r="F1368" s="4">
        <v>1228</v>
      </c>
      <c r="G1368" s="4" t="s">
        <v>1</v>
      </c>
      <c r="H1368" s="5">
        <v>38.5</v>
      </c>
      <c r="I1368" s="7">
        <v>47278</v>
      </c>
      <c r="L1368"/>
      <c r="M1368"/>
    </row>
    <row r="1369" spans="1:13" x14ac:dyDescent="0.3">
      <c r="A1369" s="2">
        <v>44351</v>
      </c>
      <c r="B1369" s="2" t="str">
        <f t="shared" si="42"/>
        <v>Jun</v>
      </c>
      <c r="C1369" s="2" t="str">
        <f t="shared" si="43"/>
        <v>2021</v>
      </c>
      <c r="D1369" s="3" t="s">
        <v>21</v>
      </c>
      <c r="E1369" s="4" t="s">
        <v>11</v>
      </c>
      <c r="F1369" s="4">
        <v>431</v>
      </c>
      <c r="G1369" s="4" t="s">
        <v>1</v>
      </c>
      <c r="H1369" s="5">
        <v>39</v>
      </c>
      <c r="I1369" s="7">
        <v>16809</v>
      </c>
      <c r="L1369"/>
      <c r="M1369"/>
    </row>
    <row r="1370" spans="1:13" x14ac:dyDescent="0.3">
      <c r="A1370" s="2">
        <v>44351</v>
      </c>
      <c r="B1370" s="2" t="str">
        <f t="shared" si="42"/>
        <v>Jun</v>
      </c>
      <c r="C1370" s="2" t="str">
        <f t="shared" si="43"/>
        <v>2021</v>
      </c>
      <c r="D1370" s="3" t="s">
        <v>21</v>
      </c>
      <c r="E1370" s="4" t="s">
        <v>11</v>
      </c>
      <c r="F1370" s="4">
        <v>1423</v>
      </c>
      <c r="G1370" s="4" t="s">
        <v>1</v>
      </c>
      <c r="H1370" s="5">
        <v>39</v>
      </c>
      <c r="I1370" s="7">
        <v>55497</v>
      </c>
      <c r="L1370"/>
      <c r="M1370"/>
    </row>
    <row r="1371" spans="1:13" x14ac:dyDescent="0.3">
      <c r="A1371" s="2">
        <v>44351</v>
      </c>
      <c r="B1371" s="2" t="str">
        <f t="shared" si="42"/>
        <v>Jun</v>
      </c>
      <c r="C1371" s="2" t="str">
        <f t="shared" si="43"/>
        <v>2021</v>
      </c>
      <c r="D1371" s="3" t="s">
        <v>21</v>
      </c>
      <c r="E1371" s="4" t="s">
        <v>11</v>
      </c>
      <c r="F1371" s="4">
        <v>828</v>
      </c>
      <c r="G1371" s="4" t="s">
        <v>1</v>
      </c>
      <c r="H1371" s="5">
        <v>39</v>
      </c>
      <c r="I1371" s="7">
        <v>32292</v>
      </c>
      <c r="L1371"/>
      <c r="M1371"/>
    </row>
    <row r="1372" spans="1:13" x14ac:dyDescent="0.3">
      <c r="A1372" s="2">
        <v>44351</v>
      </c>
      <c r="B1372" s="2" t="str">
        <f t="shared" si="42"/>
        <v>Jun</v>
      </c>
      <c r="C1372" s="2" t="str">
        <f t="shared" si="43"/>
        <v>2021</v>
      </c>
      <c r="D1372" s="3" t="s">
        <v>21</v>
      </c>
      <c r="E1372" s="4" t="s">
        <v>11</v>
      </c>
      <c r="F1372" s="4">
        <v>794</v>
      </c>
      <c r="G1372" s="4" t="s">
        <v>1</v>
      </c>
      <c r="H1372" s="5">
        <v>39</v>
      </c>
      <c r="I1372" s="7">
        <v>30966</v>
      </c>
      <c r="L1372"/>
      <c r="M1372"/>
    </row>
    <row r="1373" spans="1:13" x14ac:dyDescent="0.3">
      <c r="A1373" s="2">
        <v>44351</v>
      </c>
      <c r="B1373" s="2" t="str">
        <f t="shared" si="42"/>
        <v>Jun</v>
      </c>
      <c r="C1373" s="2" t="str">
        <f t="shared" si="43"/>
        <v>2021</v>
      </c>
      <c r="D1373" s="3" t="s">
        <v>21</v>
      </c>
      <c r="E1373" s="4" t="s">
        <v>11</v>
      </c>
      <c r="F1373" s="4">
        <v>1558</v>
      </c>
      <c r="G1373" s="4" t="s">
        <v>1</v>
      </c>
      <c r="H1373" s="5">
        <v>37.5</v>
      </c>
      <c r="I1373" s="7">
        <v>58425</v>
      </c>
      <c r="L1373"/>
      <c r="M1373"/>
    </row>
    <row r="1374" spans="1:13" x14ac:dyDescent="0.3">
      <c r="A1374" s="2">
        <v>44351</v>
      </c>
      <c r="B1374" s="2" t="str">
        <f t="shared" si="42"/>
        <v>Jun</v>
      </c>
      <c r="C1374" s="2" t="str">
        <f t="shared" si="43"/>
        <v>2021</v>
      </c>
      <c r="D1374" s="3" t="s">
        <v>21</v>
      </c>
      <c r="E1374" s="4" t="s">
        <v>11</v>
      </c>
      <c r="F1374" s="4">
        <v>981</v>
      </c>
      <c r="G1374" s="4" t="s">
        <v>1</v>
      </c>
      <c r="H1374" s="5">
        <v>37.5</v>
      </c>
      <c r="I1374" s="7">
        <v>36787.5</v>
      </c>
      <c r="L1374"/>
      <c r="M1374"/>
    </row>
    <row r="1375" spans="1:13" x14ac:dyDescent="0.3">
      <c r="A1375" s="2">
        <v>44351</v>
      </c>
      <c r="B1375" s="2" t="str">
        <f t="shared" si="42"/>
        <v>Jun</v>
      </c>
      <c r="C1375" s="2" t="str">
        <f t="shared" si="43"/>
        <v>2021</v>
      </c>
      <c r="D1375" s="3" t="s">
        <v>21</v>
      </c>
      <c r="E1375" s="4" t="s">
        <v>11</v>
      </c>
      <c r="F1375" s="4">
        <v>2150</v>
      </c>
      <c r="G1375" s="4" t="s">
        <v>1</v>
      </c>
      <c r="H1375" s="5">
        <v>37.5</v>
      </c>
      <c r="I1375" s="7">
        <v>80625</v>
      </c>
      <c r="L1375"/>
      <c r="M1375"/>
    </row>
    <row r="1376" spans="1:13" x14ac:dyDescent="0.3">
      <c r="A1376" s="2">
        <v>44351</v>
      </c>
      <c r="B1376" s="2" t="str">
        <f t="shared" si="42"/>
        <v>Jun</v>
      </c>
      <c r="C1376" s="2" t="str">
        <f t="shared" si="43"/>
        <v>2021</v>
      </c>
      <c r="D1376" s="3" t="s">
        <v>21</v>
      </c>
      <c r="E1376" s="4" t="s">
        <v>11</v>
      </c>
      <c r="F1376" s="4">
        <v>1106</v>
      </c>
      <c r="G1376" s="4" t="s">
        <v>1</v>
      </c>
      <c r="H1376" s="5">
        <v>37.5</v>
      </c>
      <c r="I1376" s="7">
        <v>41475</v>
      </c>
      <c r="L1376"/>
      <c r="M1376"/>
    </row>
    <row r="1377" spans="1:13" x14ac:dyDescent="0.3">
      <c r="A1377" s="2">
        <v>44351</v>
      </c>
      <c r="B1377" s="2" t="str">
        <f t="shared" si="42"/>
        <v>Jun</v>
      </c>
      <c r="C1377" s="2" t="str">
        <f t="shared" si="43"/>
        <v>2021</v>
      </c>
      <c r="D1377" s="3" t="s">
        <v>21</v>
      </c>
      <c r="E1377" s="4" t="s">
        <v>11</v>
      </c>
      <c r="F1377" s="4">
        <v>966</v>
      </c>
      <c r="G1377" s="4" t="s">
        <v>1</v>
      </c>
      <c r="H1377" s="5">
        <v>39</v>
      </c>
      <c r="I1377" s="7">
        <v>37674</v>
      </c>
      <c r="L1377"/>
      <c r="M1377"/>
    </row>
    <row r="1378" spans="1:13" x14ac:dyDescent="0.3">
      <c r="A1378" s="2">
        <v>44426</v>
      </c>
      <c r="B1378" s="2" t="str">
        <f t="shared" si="42"/>
        <v>Aug</v>
      </c>
      <c r="C1378" s="2" t="str">
        <f t="shared" si="43"/>
        <v>2021</v>
      </c>
      <c r="D1378" s="3" t="s">
        <v>21</v>
      </c>
      <c r="E1378" s="4" t="s">
        <v>11</v>
      </c>
      <c r="F1378" s="4">
        <v>1006</v>
      </c>
      <c r="G1378" s="4" t="s">
        <v>1</v>
      </c>
      <c r="H1378" s="5">
        <v>34.75</v>
      </c>
      <c r="I1378" s="7">
        <v>34958.5</v>
      </c>
      <c r="L1378"/>
      <c r="M1378"/>
    </row>
    <row r="1379" spans="1:13" x14ac:dyDescent="0.3">
      <c r="A1379" s="2">
        <v>44426</v>
      </c>
      <c r="B1379" s="2" t="str">
        <f t="shared" si="42"/>
        <v>Aug</v>
      </c>
      <c r="C1379" s="2" t="str">
        <f t="shared" si="43"/>
        <v>2021</v>
      </c>
      <c r="D1379" s="3" t="s">
        <v>21</v>
      </c>
      <c r="E1379" s="4" t="s">
        <v>11</v>
      </c>
      <c r="F1379" s="4">
        <v>1953</v>
      </c>
      <c r="G1379" s="4" t="s">
        <v>1</v>
      </c>
      <c r="H1379" s="5">
        <v>34.75</v>
      </c>
      <c r="I1379" s="7">
        <v>67866.75</v>
      </c>
      <c r="L1379"/>
      <c r="M1379"/>
    </row>
    <row r="1380" spans="1:13" x14ac:dyDescent="0.3">
      <c r="A1380" s="2">
        <v>44426</v>
      </c>
      <c r="B1380" s="2" t="str">
        <f t="shared" si="42"/>
        <v>Aug</v>
      </c>
      <c r="C1380" s="2" t="str">
        <f t="shared" si="43"/>
        <v>2021</v>
      </c>
      <c r="D1380" s="3" t="s">
        <v>21</v>
      </c>
      <c r="E1380" s="4" t="s">
        <v>11</v>
      </c>
      <c r="F1380" s="4">
        <v>964</v>
      </c>
      <c r="G1380" s="4" t="s">
        <v>1</v>
      </c>
      <c r="H1380" s="5">
        <v>34.75</v>
      </c>
      <c r="I1380" s="7">
        <v>33499</v>
      </c>
      <c r="L1380"/>
      <c r="M1380"/>
    </row>
    <row r="1381" spans="1:13" x14ac:dyDescent="0.3">
      <c r="A1381" s="2">
        <v>44426</v>
      </c>
      <c r="B1381" s="2" t="str">
        <f t="shared" si="42"/>
        <v>Aug</v>
      </c>
      <c r="C1381" s="2" t="str">
        <f t="shared" si="43"/>
        <v>2021</v>
      </c>
      <c r="D1381" s="3" t="s">
        <v>21</v>
      </c>
      <c r="E1381" s="4" t="s">
        <v>11</v>
      </c>
      <c r="F1381" s="4">
        <v>864</v>
      </c>
      <c r="G1381" s="4" t="s">
        <v>1</v>
      </c>
      <c r="H1381" s="5">
        <v>36.25</v>
      </c>
      <c r="I1381" s="7">
        <v>31320</v>
      </c>
      <c r="L1381"/>
      <c r="M1381"/>
    </row>
    <row r="1382" spans="1:13" x14ac:dyDescent="0.3">
      <c r="A1382" s="2">
        <v>44426</v>
      </c>
      <c r="B1382" s="2" t="str">
        <f t="shared" si="42"/>
        <v>Aug</v>
      </c>
      <c r="C1382" s="2" t="str">
        <f t="shared" si="43"/>
        <v>2021</v>
      </c>
      <c r="D1382" s="3" t="s">
        <v>21</v>
      </c>
      <c r="E1382" s="4" t="s">
        <v>11</v>
      </c>
      <c r="F1382" s="4">
        <v>884</v>
      </c>
      <c r="G1382" s="4" t="s">
        <v>1</v>
      </c>
      <c r="H1382" s="5">
        <v>37.25</v>
      </c>
      <c r="I1382" s="7">
        <v>32929</v>
      </c>
      <c r="L1382"/>
      <c r="M1382"/>
    </row>
    <row r="1383" spans="1:13" x14ac:dyDescent="0.3">
      <c r="A1383" s="2">
        <v>44426</v>
      </c>
      <c r="B1383" s="2" t="str">
        <f t="shared" si="42"/>
        <v>Aug</v>
      </c>
      <c r="C1383" s="2" t="str">
        <f t="shared" si="43"/>
        <v>2021</v>
      </c>
      <c r="D1383" s="3" t="s">
        <v>21</v>
      </c>
      <c r="E1383" s="4" t="s">
        <v>11</v>
      </c>
      <c r="F1383" s="4">
        <v>466</v>
      </c>
      <c r="G1383" s="4" t="s">
        <v>1</v>
      </c>
      <c r="H1383" s="5">
        <v>37.25</v>
      </c>
      <c r="I1383" s="7">
        <v>17358.5</v>
      </c>
      <c r="L1383"/>
      <c r="M1383"/>
    </row>
    <row r="1384" spans="1:13" x14ac:dyDescent="0.3">
      <c r="A1384" s="2">
        <v>44426</v>
      </c>
      <c r="B1384" s="2" t="str">
        <f t="shared" si="42"/>
        <v>Aug</v>
      </c>
      <c r="C1384" s="2" t="str">
        <f t="shared" si="43"/>
        <v>2021</v>
      </c>
      <c r="D1384" s="3" t="s">
        <v>21</v>
      </c>
      <c r="E1384" s="4" t="s">
        <v>11</v>
      </c>
      <c r="F1384" s="4">
        <v>818</v>
      </c>
      <c r="G1384" s="4" t="s">
        <v>1</v>
      </c>
      <c r="H1384" s="5">
        <v>37.25</v>
      </c>
      <c r="I1384" s="7">
        <v>30470.5</v>
      </c>
      <c r="L1384"/>
      <c r="M1384"/>
    </row>
    <row r="1385" spans="1:13" x14ac:dyDescent="0.3">
      <c r="A1385" s="2">
        <v>44426</v>
      </c>
      <c r="B1385" s="2" t="str">
        <f t="shared" si="42"/>
        <v>Aug</v>
      </c>
      <c r="C1385" s="2" t="str">
        <f t="shared" si="43"/>
        <v>2021</v>
      </c>
      <c r="D1385" s="3" t="s">
        <v>21</v>
      </c>
      <c r="E1385" s="4" t="s">
        <v>11</v>
      </c>
      <c r="F1385" s="4">
        <v>402</v>
      </c>
      <c r="G1385" s="4" t="s">
        <v>1</v>
      </c>
      <c r="H1385" s="5">
        <v>37.25</v>
      </c>
      <c r="I1385" s="7">
        <v>14974.5</v>
      </c>
      <c r="L1385"/>
      <c r="M1385"/>
    </row>
    <row r="1386" spans="1:13" x14ac:dyDescent="0.3">
      <c r="A1386" s="2">
        <v>44426</v>
      </c>
      <c r="B1386" s="2" t="str">
        <f t="shared" si="42"/>
        <v>Aug</v>
      </c>
      <c r="C1386" s="2" t="str">
        <f t="shared" si="43"/>
        <v>2021</v>
      </c>
      <c r="D1386" s="3" t="s">
        <v>21</v>
      </c>
      <c r="E1386" s="4" t="s">
        <v>11</v>
      </c>
      <c r="F1386" s="4">
        <v>2204</v>
      </c>
      <c r="G1386" s="4" t="s">
        <v>1</v>
      </c>
      <c r="H1386" s="5">
        <v>34.75</v>
      </c>
      <c r="I1386" s="7">
        <v>76589</v>
      </c>
      <c r="L1386"/>
      <c r="M1386"/>
    </row>
    <row r="1387" spans="1:13" x14ac:dyDescent="0.3">
      <c r="A1387" s="2">
        <v>44518</v>
      </c>
      <c r="B1387" s="2" t="str">
        <f t="shared" si="42"/>
        <v>Nov</v>
      </c>
      <c r="C1387" s="2" t="str">
        <f t="shared" si="43"/>
        <v>2021</v>
      </c>
      <c r="D1387" s="3" t="s">
        <v>21</v>
      </c>
      <c r="E1387" s="4" t="s">
        <v>11</v>
      </c>
      <c r="F1387" s="4">
        <v>668</v>
      </c>
      <c r="G1387" s="4" t="s">
        <v>1</v>
      </c>
      <c r="H1387" s="5">
        <v>42.5</v>
      </c>
      <c r="I1387" s="7">
        <v>28390</v>
      </c>
      <c r="L1387"/>
      <c r="M1387"/>
    </row>
    <row r="1388" spans="1:13" x14ac:dyDescent="0.3">
      <c r="A1388" s="2">
        <v>44518</v>
      </c>
      <c r="B1388" s="2" t="str">
        <f t="shared" si="42"/>
        <v>Nov</v>
      </c>
      <c r="C1388" s="2" t="str">
        <f t="shared" si="43"/>
        <v>2021</v>
      </c>
      <c r="D1388" s="3" t="s">
        <v>21</v>
      </c>
      <c r="E1388" s="4" t="s">
        <v>11</v>
      </c>
      <c r="F1388" s="4">
        <v>1466</v>
      </c>
      <c r="G1388" s="4" t="s">
        <v>1</v>
      </c>
      <c r="H1388" s="5">
        <v>42.5</v>
      </c>
      <c r="I1388" s="7">
        <v>62305</v>
      </c>
      <c r="L1388"/>
      <c r="M1388"/>
    </row>
    <row r="1389" spans="1:13" x14ac:dyDescent="0.3">
      <c r="A1389" s="2">
        <v>44056</v>
      </c>
      <c r="B1389" s="2" t="str">
        <f t="shared" si="42"/>
        <v>Aug</v>
      </c>
      <c r="C1389" s="2" t="str">
        <f t="shared" si="43"/>
        <v>2020</v>
      </c>
      <c r="D1389" s="3" t="s">
        <v>131</v>
      </c>
      <c r="E1389" s="4" t="s">
        <v>11</v>
      </c>
      <c r="F1389" s="4">
        <v>160</v>
      </c>
      <c r="G1389" s="4" t="s">
        <v>1</v>
      </c>
      <c r="H1389" s="5">
        <v>29</v>
      </c>
      <c r="I1389" s="7">
        <v>4640</v>
      </c>
      <c r="L1389"/>
      <c r="M1389"/>
    </row>
    <row r="1390" spans="1:13" x14ac:dyDescent="0.3">
      <c r="A1390" s="2">
        <v>44078</v>
      </c>
      <c r="B1390" s="2" t="str">
        <f t="shared" si="42"/>
        <v>Sep</v>
      </c>
      <c r="C1390" s="2" t="str">
        <f t="shared" si="43"/>
        <v>2020</v>
      </c>
      <c r="D1390" s="3" t="s">
        <v>131</v>
      </c>
      <c r="E1390" s="4" t="s">
        <v>11</v>
      </c>
      <c r="F1390" s="4">
        <v>160</v>
      </c>
      <c r="G1390" s="4" t="s">
        <v>1</v>
      </c>
      <c r="H1390" s="5">
        <v>29</v>
      </c>
      <c r="I1390" s="7">
        <v>4640</v>
      </c>
      <c r="L1390"/>
      <c r="M1390"/>
    </row>
    <row r="1391" spans="1:13" x14ac:dyDescent="0.3">
      <c r="A1391" s="2">
        <v>44233</v>
      </c>
      <c r="B1391" s="2" t="str">
        <f t="shared" si="42"/>
        <v>Feb</v>
      </c>
      <c r="C1391" s="2" t="str">
        <f t="shared" si="43"/>
        <v>2021</v>
      </c>
      <c r="D1391" s="3" t="s">
        <v>131</v>
      </c>
      <c r="E1391" s="4" t="s">
        <v>11</v>
      </c>
      <c r="F1391" s="4">
        <v>315</v>
      </c>
      <c r="G1391" s="4" t="s">
        <v>1</v>
      </c>
      <c r="H1391" s="5">
        <v>39</v>
      </c>
      <c r="I1391" s="7">
        <v>12285</v>
      </c>
      <c r="L1391"/>
      <c r="M1391"/>
    </row>
    <row r="1392" spans="1:13" x14ac:dyDescent="0.3">
      <c r="A1392" s="2">
        <v>44386</v>
      </c>
      <c r="B1392" s="2" t="str">
        <f t="shared" si="42"/>
        <v>Jul</v>
      </c>
      <c r="C1392" s="2" t="str">
        <f t="shared" si="43"/>
        <v>2021</v>
      </c>
      <c r="D1392" s="3" t="s">
        <v>131</v>
      </c>
      <c r="E1392" s="4" t="s">
        <v>14</v>
      </c>
      <c r="F1392" s="4">
        <v>1006</v>
      </c>
      <c r="G1392" s="4" t="s">
        <v>1</v>
      </c>
      <c r="H1392" s="5">
        <v>40</v>
      </c>
      <c r="I1392" s="7">
        <v>40240</v>
      </c>
      <c r="L1392"/>
      <c r="M1392"/>
    </row>
    <row r="1393" spans="1:13" x14ac:dyDescent="0.3">
      <c r="A1393" s="2">
        <v>43573</v>
      </c>
      <c r="B1393" s="2" t="str">
        <f t="shared" si="42"/>
        <v>Apr</v>
      </c>
      <c r="C1393" s="2" t="str">
        <f t="shared" si="43"/>
        <v>2019</v>
      </c>
      <c r="D1393" s="3" t="s">
        <v>40</v>
      </c>
      <c r="E1393" s="4" t="s">
        <v>13</v>
      </c>
      <c r="F1393" s="4">
        <v>673</v>
      </c>
      <c r="G1393" s="4" t="s">
        <v>3</v>
      </c>
      <c r="H1393" s="5">
        <v>25.5</v>
      </c>
      <c r="I1393" s="7">
        <v>17161.5</v>
      </c>
      <c r="L1393"/>
      <c r="M1393"/>
    </row>
    <row r="1394" spans="1:13" x14ac:dyDescent="0.3">
      <c r="A1394" s="2">
        <v>43573</v>
      </c>
      <c r="B1394" s="2" t="str">
        <f t="shared" si="42"/>
        <v>Apr</v>
      </c>
      <c r="C1394" s="2" t="str">
        <f t="shared" si="43"/>
        <v>2019</v>
      </c>
      <c r="D1394" s="3" t="s">
        <v>40</v>
      </c>
      <c r="E1394" s="4" t="s">
        <v>13</v>
      </c>
      <c r="F1394" s="4">
        <v>101</v>
      </c>
      <c r="G1394" s="4" t="s">
        <v>3</v>
      </c>
      <c r="H1394" s="5">
        <v>31.5</v>
      </c>
      <c r="I1394" s="7">
        <v>3181.5</v>
      </c>
      <c r="L1394"/>
      <c r="M1394"/>
    </row>
    <row r="1395" spans="1:13" x14ac:dyDescent="0.3">
      <c r="A1395" s="2">
        <v>43573</v>
      </c>
      <c r="B1395" s="2" t="str">
        <f t="shared" si="42"/>
        <v>Apr</v>
      </c>
      <c r="C1395" s="2" t="str">
        <f t="shared" si="43"/>
        <v>2019</v>
      </c>
      <c r="D1395" s="3" t="s">
        <v>40</v>
      </c>
      <c r="E1395" s="4" t="s">
        <v>13</v>
      </c>
      <c r="F1395" s="4">
        <v>103</v>
      </c>
      <c r="G1395" s="4" t="s">
        <v>3</v>
      </c>
      <c r="H1395" s="5">
        <v>32.5</v>
      </c>
      <c r="I1395" s="7">
        <v>3347.5</v>
      </c>
      <c r="L1395"/>
      <c r="M1395"/>
    </row>
    <row r="1396" spans="1:13" x14ac:dyDescent="0.3">
      <c r="A1396" s="2">
        <v>43573</v>
      </c>
      <c r="B1396" s="2" t="str">
        <f t="shared" si="42"/>
        <v>Apr</v>
      </c>
      <c r="C1396" s="2" t="str">
        <f t="shared" si="43"/>
        <v>2019</v>
      </c>
      <c r="D1396" s="3" t="s">
        <v>40</v>
      </c>
      <c r="E1396" s="4" t="s">
        <v>13</v>
      </c>
      <c r="F1396" s="4">
        <v>300</v>
      </c>
      <c r="G1396" s="4" t="s">
        <v>3</v>
      </c>
      <c r="H1396" s="5">
        <v>23</v>
      </c>
      <c r="I1396" s="7">
        <v>6900</v>
      </c>
      <c r="L1396"/>
      <c r="M1396"/>
    </row>
    <row r="1397" spans="1:13" x14ac:dyDescent="0.3">
      <c r="A1397" s="2">
        <v>43594</v>
      </c>
      <c r="B1397" s="2" t="str">
        <f t="shared" si="42"/>
        <v>May</v>
      </c>
      <c r="C1397" s="2" t="str">
        <f t="shared" si="43"/>
        <v>2019</v>
      </c>
      <c r="D1397" s="3" t="s">
        <v>40</v>
      </c>
      <c r="E1397" s="4" t="s">
        <v>13</v>
      </c>
      <c r="F1397" s="4">
        <v>607</v>
      </c>
      <c r="G1397" s="4" t="s">
        <v>3</v>
      </c>
      <c r="H1397" s="5">
        <v>25.5</v>
      </c>
      <c r="I1397" s="7">
        <v>15478.5</v>
      </c>
      <c r="L1397"/>
      <c r="M1397"/>
    </row>
    <row r="1398" spans="1:13" x14ac:dyDescent="0.3">
      <c r="A1398" s="2">
        <v>43594</v>
      </c>
      <c r="B1398" s="2" t="str">
        <f t="shared" si="42"/>
        <v>May</v>
      </c>
      <c r="C1398" s="2" t="str">
        <f t="shared" si="43"/>
        <v>2019</v>
      </c>
      <c r="D1398" s="3" t="s">
        <v>40</v>
      </c>
      <c r="E1398" s="4" t="s">
        <v>13</v>
      </c>
      <c r="F1398" s="4">
        <v>200</v>
      </c>
      <c r="G1398" s="4" t="s">
        <v>3</v>
      </c>
      <c r="H1398" s="5">
        <v>31.5</v>
      </c>
      <c r="I1398" s="7">
        <v>6300</v>
      </c>
      <c r="L1398"/>
      <c r="M1398"/>
    </row>
    <row r="1399" spans="1:13" x14ac:dyDescent="0.3">
      <c r="A1399" s="2">
        <v>43595</v>
      </c>
      <c r="B1399" s="2" t="str">
        <f t="shared" si="42"/>
        <v>May</v>
      </c>
      <c r="C1399" s="2" t="str">
        <f t="shared" si="43"/>
        <v>2019</v>
      </c>
      <c r="D1399" s="3" t="s">
        <v>40</v>
      </c>
      <c r="E1399" s="4" t="s">
        <v>13</v>
      </c>
      <c r="F1399" s="4">
        <v>405</v>
      </c>
      <c r="G1399" s="4" t="s">
        <v>3</v>
      </c>
      <c r="H1399" s="5">
        <v>23</v>
      </c>
      <c r="I1399" s="7">
        <v>9315</v>
      </c>
      <c r="L1399"/>
      <c r="M1399"/>
    </row>
    <row r="1400" spans="1:13" x14ac:dyDescent="0.3">
      <c r="A1400" s="2">
        <v>43623</v>
      </c>
      <c r="B1400" s="2" t="str">
        <f t="shared" si="42"/>
        <v>Jun</v>
      </c>
      <c r="C1400" s="2" t="str">
        <f t="shared" si="43"/>
        <v>2019</v>
      </c>
      <c r="D1400" s="3" t="s">
        <v>40</v>
      </c>
      <c r="E1400" s="4" t="s">
        <v>13</v>
      </c>
      <c r="F1400" s="4">
        <v>400</v>
      </c>
      <c r="G1400" s="4" t="s">
        <v>3</v>
      </c>
      <c r="H1400" s="5">
        <v>25.5</v>
      </c>
      <c r="I1400" s="7">
        <v>10200</v>
      </c>
      <c r="L1400"/>
      <c r="M1400"/>
    </row>
    <row r="1401" spans="1:13" x14ac:dyDescent="0.3">
      <c r="A1401" s="2">
        <v>43623</v>
      </c>
      <c r="B1401" s="2" t="str">
        <f t="shared" si="42"/>
        <v>Jun</v>
      </c>
      <c r="C1401" s="2" t="str">
        <f t="shared" si="43"/>
        <v>2019</v>
      </c>
      <c r="D1401" s="3" t="s">
        <v>40</v>
      </c>
      <c r="E1401" s="4" t="s">
        <v>13</v>
      </c>
      <c r="F1401" s="4">
        <v>211</v>
      </c>
      <c r="G1401" s="4" t="s">
        <v>3</v>
      </c>
      <c r="H1401" s="5">
        <v>31.5</v>
      </c>
      <c r="I1401" s="7">
        <v>6646.5</v>
      </c>
      <c r="L1401"/>
      <c r="M1401"/>
    </row>
    <row r="1402" spans="1:13" x14ac:dyDescent="0.3">
      <c r="A1402" s="2">
        <v>43623</v>
      </c>
      <c r="B1402" s="2" t="str">
        <f t="shared" si="42"/>
        <v>Jun</v>
      </c>
      <c r="C1402" s="2" t="str">
        <f t="shared" si="43"/>
        <v>2019</v>
      </c>
      <c r="D1402" s="3" t="s">
        <v>40</v>
      </c>
      <c r="E1402" s="4" t="s">
        <v>13</v>
      </c>
      <c r="F1402" s="4">
        <v>100</v>
      </c>
      <c r="G1402" s="4" t="s">
        <v>3</v>
      </c>
      <c r="H1402" s="5">
        <v>32.5</v>
      </c>
      <c r="I1402" s="7">
        <v>3250</v>
      </c>
      <c r="L1402"/>
      <c r="M1402"/>
    </row>
    <row r="1403" spans="1:13" x14ac:dyDescent="0.3">
      <c r="A1403" s="2">
        <v>43623</v>
      </c>
      <c r="B1403" s="2" t="str">
        <f t="shared" si="42"/>
        <v>Jun</v>
      </c>
      <c r="C1403" s="2" t="str">
        <f t="shared" si="43"/>
        <v>2019</v>
      </c>
      <c r="D1403" s="3" t="s">
        <v>40</v>
      </c>
      <c r="E1403" s="4" t="s">
        <v>13</v>
      </c>
      <c r="F1403" s="4">
        <v>280</v>
      </c>
      <c r="G1403" s="4" t="s">
        <v>3</v>
      </c>
      <c r="H1403" s="5">
        <v>23</v>
      </c>
      <c r="I1403" s="7">
        <v>6440</v>
      </c>
      <c r="L1403"/>
      <c r="M1403"/>
    </row>
    <row r="1404" spans="1:13" x14ac:dyDescent="0.3">
      <c r="A1404" s="2">
        <v>43642</v>
      </c>
      <c r="B1404" s="2" t="str">
        <f t="shared" si="42"/>
        <v>Jun</v>
      </c>
      <c r="C1404" s="2" t="str">
        <f t="shared" si="43"/>
        <v>2019</v>
      </c>
      <c r="D1404" s="3" t="s">
        <v>40</v>
      </c>
      <c r="E1404" s="4" t="s">
        <v>13</v>
      </c>
      <c r="F1404" s="4">
        <v>387</v>
      </c>
      <c r="G1404" s="4" t="s">
        <v>3</v>
      </c>
      <c r="H1404" s="5">
        <v>31.5</v>
      </c>
      <c r="I1404" s="7">
        <v>12190.5</v>
      </c>
      <c r="L1404"/>
      <c r="M1404"/>
    </row>
    <row r="1405" spans="1:13" x14ac:dyDescent="0.3">
      <c r="A1405" s="2">
        <v>43642</v>
      </c>
      <c r="B1405" s="2" t="str">
        <f t="shared" si="42"/>
        <v>Jun</v>
      </c>
      <c r="C1405" s="2" t="str">
        <f t="shared" si="43"/>
        <v>2019</v>
      </c>
      <c r="D1405" s="3" t="s">
        <v>40</v>
      </c>
      <c r="E1405" s="4" t="s">
        <v>13</v>
      </c>
      <c r="F1405" s="4">
        <v>200</v>
      </c>
      <c r="G1405" s="4" t="s">
        <v>3</v>
      </c>
      <c r="H1405" s="5">
        <v>25.5</v>
      </c>
      <c r="I1405" s="7">
        <v>5100</v>
      </c>
      <c r="L1405"/>
      <c r="M1405"/>
    </row>
    <row r="1406" spans="1:13" x14ac:dyDescent="0.3">
      <c r="A1406" s="2">
        <v>43643</v>
      </c>
      <c r="B1406" s="2" t="str">
        <f t="shared" si="42"/>
        <v>Jun</v>
      </c>
      <c r="C1406" s="2" t="str">
        <f t="shared" si="43"/>
        <v>2019</v>
      </c>
      <c r="D1406" s="3" t="s">
        <v>40</v>
      </c>
      <c r="E1406" s="4" t="s">
        <v>13</v>
      </c>
      <c r="F1406" s="4">
        <v>404</v>
      </c>
      <c r="G1406" s="4" t="s">
        <v>3</v>
      </c>
      <c r="H1406" s="5">
        <v>32.5</v>
      </c>
      <c r="I1406" s="7">
        <v>13130</v>
      </c>
      <c r="L1406"/>
      <c r="M1406"/>
    </row>
    <row r="1407" spans="1:13" x14ac:dyDescent="0.3">
      <c r="A1407" s="2">
        <v>43663</v>
      </c>
      <c r="B1407" s="2" t="str">
        <f t="shared" si="42"/>
        <v>Jul</v>
      </c>
      <c r="C1407" s="2" t="str">
        <f t="shared" si="43"/>
        <v>2019</v>
      </c>
      <c r="D1407" s="3" t="s">
        <v>40</v>
      </c>
      <c r="E1407" s="4" t="s">
        <v>13</v>
      </c>
      <c r="F1407" s="4">
        <v>402</v>
      </c>
      <c r="G1407" s="4" t="s">
        <v>3</v>
      </c>
      <c r="H1407" s="5">
        <v>25.5</v>
      </c>
      <c r="I1407" s="7">
        <v>10251</v>
      </c>
      <c r="L1407"/>
      <c r="M1407"/>
    </row>
    <row r="1408" spans="1:13" x14ac:dyDescent="0.3">
      <c r="A1408" s="2">
        <v>43663</v>
      </c>
      <c r="B1408" s="2" t="str">
        <f t="shared" si="42"/>
        <v>Jul</v>
      </c>
      <c r="C1408" s="2" t="str">
        <f t="shared" si="43"/>
        <v>2019</v>
      </c>
      <c r="D1408" s="3" t="s">
        <v>40</v>
      </c>
      <c r="E1408" s="4" t="s">
        <v>13</v>
      </c>
      <c r="F1408" s="4">
        <v>300</v>
      </c>
      <c r="G1408" s="4" t="s">
        <v>3</v>
      </c>
      <c r="H1408" s="5">
        <v>31.5</v>
      </c>
      <c r="I1408" s="7">
        <v>9450</v>
      </c>
      <c r="L1408"/>
      <c r="M1408"/>
    </row>
    <row r="1409" spans="1:13" x14ac:dyDescent="0.3">
      <c r="A1409" s="2">
        <v>43664</v>
      </c>
      <c r="B1409" s="2" t="str">
        <f t="shared" si="42"/>
        <v>Jul</v>
      </c>
      <c r="C1409" s="2" t="str">
        <f t="shared" si="43"/>
        <v>2019</v>
      </c>
      <c r="D1409" s="3" t="s">
        <v>40</v>
      </c>
      <c r="E1409" s="4" t="s">
        <v>13</v>
      </c>
      <c r="F1409" s="4">
        <v>100</v>
      </c>
      <c r="G1409" s="4" t="s">
        <v>3</v>
      </c>
      <c r="H1409" s="5">
        <v>32.5</v>
      </c>
      <c r="I1409" s="7">
        <v>3250</v>
      </c>
      <c r="L1409"/>
      <c r="M1409"/>
    </row>
    <row r="1410" spans="1:13" x14ac:dyDescent="0.3">
      <c r="A1410" s="2">
        <v>43664</v>
      </c>
      <c r="B1410" s="2" t="str">
        <f t="shared" ref="B1410:B1473" si="44">TEXT(A1410,"mmm")</f>
        <v>Jul</v>
      </c>
      <c r="C1410" s="2" t="str">
        <f t="shared" ref="C1410:C1473" si="45">TEXT(A1410,"yyyy")</f>
        <v>2019</v>
      </c>
      <c r="D1410" s="3" t="s">
        <v>40</v>
      </c>
      <c r="E1410" s="4" t="s">
        <v>13</v>
      </c>
      <c r="F1410" s="4">
        <v>200</v>
      </c>
      <c r="G1410" s="4" t="s">
        <v>3</v>
      </c>
      <c r="H1410" s="5">
        <v>23</v>
      </c>
      <c r="I1410" s="7">
        <v>4600</v>
      </c>
      <c r="L1410"/>
      <c r="M1410"/>
    </row>
    <row r="1411" spans="1:13" x14ac:dyDescent="0.3">
      <c r="A1411" s="2">
        <v>43698</v>
      </c>
      <c r="B1411" s="2" t="str">
        <f t="shared" si="44"/>
        <v>Aug</v>
      </c>
      <c r="C1411" s="2" t="str">
        <f t="shared" si="45"/>
        <v>2019</v>
      </c>
      <c r="D1411" s="3" t="s">
        <v>40</v>
      </c>
      <c r="E1411" s="4" t="s">
        <v>13</v>
      </c>
      <c r="F1411" s="4">
        <v>308</v>
      </c>
      <c r="G1411" s="4" t="s">
        <v>3</v>
      </c>
      <c r="H1411" s="5">
        <v>25.5</v>
      </c>
      <c r="I1411" s="7">
        <v>7854</v>
      </c>
      <c r="L1411"/>
      <c r="M1411"/>
    </row>
    <row r="1412" spans="1:13" x14ac:dyDescent="0.3">
      <c r="A1412" s="2">
        <v>43698</v>
      </c>
      <c r="B1412" s="2" t="str">
        <f t="shared" si="44"/>
        <v>Aug</v>
      </c>
      <c r="C1412" s="2" t="str">
        <f t="shared" si="45"/>
        <v>2019</v>
      </c>
      <c r="D1412" s="3" t="s">
        <v>40</v>
      </c>
      <c r="E1412" s="4" t="s">
        <v>13</v>
      </c>
      <c r="F1412" s="4">
        <v>298</v>
      </c>
      <c r="G1412" s="4" t="s">
        <v>3</v>
      </c>
      <c r="H1412" s="5">
        <v>31.5</v>
      </c>
      <c r="I1412" s="7">
        <v>9387</v>
      </c>
      <c r="L1412"/>
      <c r="M1412"/>
    </row>
    <row r="1413" spans="1:13" x14ac:dyDescent="0.3">
      <c r="A1413" s="2">
        <v>43698</v>
      </c>
      <c r="B1413" s="2" t="str">
        <f t="shared" si="44"/>
        <v>Aug</v>
      </c>
      <c r="C1413" s="2" t="str">
        <f t="shared" si="45"/>
        <v>2019</v>
      </c>
      <c r="D1413" s="3" t="s">
        <v>40</v>
      </c>
      <c r="E1413" s="4" t="s">
        <v>13</v>
      </c>
      <c r="F1413" s="4">
        <v>402</v>
      </c>
      <c r="G1413" s="4" t="s">
        <v>3</v>
      </c>
      <c r="H1413" s="5">
        <v>23</v>
      </c>
      <c r="I1413" s="7">
        <v>9246</v>
      </c>
      <c r="L1413"/>
      <c r="M1413"/>
    </row>
    <row r="1414" spans="1:13" x14ac:dyDescent="0.3">
      <c r="A1414" s="2">
        <v>43712</v>
      </c>
      <c r="B1414" s="2" t="str">
        <f t="shared" si="44"/>
        <v>Sep</v>
      </c>
      <c r="C1414" s="2" t="str">
        <f t="shared" si="45"/>
        <v>2019</v>
      </c>
      <c r="D1414" s="3" t="s">
        <v>40</v>
      </c>
      <c r="E1414" s="4" t="s">
        <v>13</v>
      </c>
      <c r="F1414" s="4">
        <v>401</v>
      </c>
      <c r="G1414" s="4" t="s">
        <v>3</v>
      </c>
      <c r="H1414" s="5">
        <v>25.5</v>
      </c>
      <c r="I1414" s="7">
        <v>10225.5</v>
      </c>
      <c r="L1414"/>
      <c r="M1414"/>
    </row>
    <row r="1415" spans="1:13" x14ac:dyDescent="0.3">
      <c r="A1415" s="2">
        <v>43712</v>
      </c>
      <c r="B1415" s="2" t="str">
        <f t="shared" si="44"/>
        <v>Sep</v>
      </c>
      <c r="C1415" s="2" t="str">
        <f t="shared" si="45"/>
        <v>2019</v>
      </c>
      <c r="D1415" s="3" t="s">
        <v>40</v>
      </c>
      <c r="E1415" s="4" t="s">
        <v>13</v>
      </c>
      <c r="F1415" s="4">
        <v>310</v>
      </c>
      <c r="G1415" s="4" t="s">
        <v>3</v>
      </c>
      <c r="H1415" s="5">
        <v>31.5</v>
      </c>
      <c r="I1415" s="7">
        <v>9765</v>
      </c>
      <c r="L1415"/>
      <c r="M1415"/>
    </row>
    <row r="1416" spans="1:13" x14ac:dyDescent="0.3">
      <c r="A1416" s="2">
        <v>43712</v>
      </c>
      <c r="B1416" s="2" t="str">
        <f t="shared" si="44"/>
        <v>Sep</v>
      </c>
      <c r="C1416" s="2" t="str">
        <f t="shared" si="45"/>
        <v>2019</v>
      </c>
      <c r="D1416" s="3" t="s">
        <v>40</v>
      </c>
      <c r="E1416" s="4" t="s">
        <v>13</v>
      </c>
      <c r="F1416" s="4">
        <v>404</v>
      </c>
      <c r="G1416" s="4" t="s">
        <v>3</v>
      </c>
      <c r="H1416" s="5">
        <v>23</v>
      </c>
      <c r="I1416" s="7">
        <v>9292</v>
      </c>
      <c r="L1416"/>
      <c r="M1416"/>
    </row>
    <row r="1417" spans="1:13" x14ac:dyDescent="0.3">
      <c r="A1417" s="2">
        <v>43761</v>
      </c>
      <c r="B1417" s="2" t="str">
        <f t="shared" si="44"/>
        <v>Oct</v>
      </c>
      <c r="C1417" s="2" t="str">
        <f t="shared" si="45"/>
        <v>2019</v>
      </c>
      <c r="D1417" s="3" t="s">
        <v>40</v>
      </c>
      <c r="E1417" s="4" t="s">
        <v>13</v>
      </c>
      <c r="F1417" s="4">
        <v>291</v>
      </c>
      <c r="G1417" s="4" t="s">
        <v>3</v>
      </c>
      <c r="H1417" s="5">
        <v>25.5</v>
      </c>
      <c r="I1417" s="7">
        <v>7420.5</v>
      </c>
      <c r="L1417"/>
      <c r="M1417"/>
    </row>
    <row r="1418" spans="1:13" x14ac:dyDescent="0.3">
      <c r="A1418" s="2">
        <v>43761</v>
      </c>
      <c r="B1418" s="2" t="str">
        <f t="shared" si="44"/>
        <v>Oct</v>
      </c>
      <c r="C1418" s="2" t="str">
        <f t="shared" si="45"/>
        <v>2019</v>
      </c>
      <c r="D1418" s="3" t="s">
        <v>40</v>
      </c>
      <c r="E1418" s="4" t="s">
        <v>13</v>
      </c>
      <c r="F1418" s="4">
        <v>305</v>
      </c>
      <c r="G1418" s="4" t="s">
        <v>3</v>
      </c>
      <c r="H1418" s="5">
        <v>31.5</v>
      </c>
      <c r="I1418" s="7">
        <v>9607.5</v>
      </c>
      <c r="L1418"/>
      <c r="M1418"/>
    </row>
    <row r="1419" spans="1:13" x14ac:dyDescent="0.3">
      <c r="A1419" s="2">
        <v>43761</v>
      </c>
      <c r="B1419" s="2" t="str">
        <f t="shared" si="44"/>
        <v>Oct</v>
      </c>
      <c r="C1419" s="2" t="str">
        <f t="shared" si="45"/>
        <v>2019</v>
      </c>
      <c r="D1419" s="3" t="s">
        <v>40</v>
      </c>
      <c r="E1419" s="4" t="s">
        <v>13</v>
      </c>
      <c r="F1419" s="4">
        <v>102</v>
      </c>
      <c r="G1419" s="4" t="s">
        <v>3</v>
      </c>
      <c r="H1419" s="5">
        <v>32.5</v>
      </c>
      <c r="I1419" s="7">
        <v>3315</v>
      </c>
      <c r="L1419"/>
      <c r="M1419"/>
    </row>
    <row r="1420" spans="1:13" x14ac:dyDescent="0.3">
      <c r="A1420" s="2">
        <v>43761</v>
      </c>
      <c r="B1420" s="2" t="str">
        <f t="shared" si="44"/>
        <v>Oct</v>
      </c>
      <c r="C1420" s="2" t="str">
        <f t="shared" si="45"/>
        <v>2019</v>
      </c>
      <c r="D1420" s="3" t="s">
        <v>40</v>
      </c>
      <c r="E1420" s="4" t="s">
        <v>13</v>
      </c>
      <c r="F1420" s="4">
        <v>400</v>
      </c>
      <c r="G1420" s="4" t="s">
        <v>3</v>
      </c>
      <c r="H1420" s="5">
        <v>23</v>
      </c>
      <c r="I1420" s="7">
        <v>9200</v>
      </c>
      <c r="L1420"/>
      <c r="M1420"/>
    </row>
    <row r="1421" spans="1:13" x14ac:dyDescent="0.3">
      <c r="A1421" s="2">
        <v>44179</v>
      </c>
      <c r="B1421" s="2" t="str">
        <f t="shared" si="44"/>
        <v>Dec</v>
      </c>
      <c r="C1421" s="2" t="str">
        <f t="shared" si="45"/>
        <v>2020</v>
      </c>
      <c r="D1421" s="3" t="s">
        <v>40</v>
      </c>
      <c r="E1421" s="4" t="s">
        <v>13</v>
      </c>
      <c r="F1421" s="4">
        <v>293</v>
      </c>
      <c r="G1421" s="4" t="s">
        <v>3</v>
      </c>
      <c r="H1421" s="5">
        <v>28</v>
      </c>
      <c r="I1421" s="7">
        <v>8204</v>
      </c>
      <c r="L1421"/>
      <c r="M1421"/>
    </row>
    <row r="1422" spans="1:13" x14ac:dyDescent="0.3">
      <c r="A1422" s="2">
        <v>44179</v>
      </c>
      <c r="B1422" s="2" t="str">
        <f t="shared" si="44"/>
        <v>Dec</v>
      </c>
      <c r="C1422" s="2" t="str">
        <f t="shared" si="45"/>
        <v>2020</v>
      </c>
      <c r="D1422" s="3" t="s">
        <v>40</v>
      </c>
      <c r="E1422" s="4" t="s">
        <v>13</v>
      </c>
      <c r="F1422" s="4">
        <v>100</v>
      </c>
      <c r="G1422" s="4" t="s">
        <v>3</v>
      </c>
      <c r="H1422" s="5">
        <v>35</v>
      </c>
      <c r="I1422" s="7">
        <v>3500</v>
      </c>
      <c r="L1422"/>
      <c r="M1422"/>
    </row>
    <row r="1423" spans="1:13" x14ac:dyDescent="0.3">
      <c r="A1423" s="2">
        <v>44179</v>
      </c>
      <c r="B1423" s="2" t="str">
        <f t="shared" si="44"/>
        <v>Dec</v>
      </c>
      <c r="C1423" s="2" t="str">
        <f t="shared" si="45"/>
        <v>2020</v>
      </c>
      <c r="D1423" s="3" t="s">
        <v>40</v>
      </c>
      <c r="E1423" s="4" t="s">
        <v>13</v>
      </c>
      <c r="F1423" s="4">
        <v>305</v>
      </c>
      <c r="G1423" s="4" t="s">
        <v>3</v>
      </c>
      <c r="H1423" s="5">
        <v>36</v>
      </c>
      <c r="I1423" s="7">
        <v>10980</v>
      </c>
      <c r="L1423"/>
      <c r="M1423"/>
    </row>
    <row r="1424" spans="1:13" x14ac:dyDescent="0.3">
      <c r="A1424" s="2">
        <v>44179</v>
      </c>
      <c r="B1424" s="2" t="str">
        <f t="shared" si="44"/>
        <v>Dec</v>
      </c>
      <c r="C1424" s="2" t="str">
        <f t="shared" si="45"/>
        <v>2020</v>
      </c>
      <c r="D1424" s="3" t="s">
        <v>40</v>
      </c>
      <c r="E1424" s="4" t="s">
        <v>13</v>
      </c>
      <c r="F1424" s="4">
        <v>400</v>
      </c>
      <c r="G1424" s="4" t="s">
        <v>3</v>
      </c>
      <c r="H1424" s="5">
        <v>24.75</v>
      </c>
      <c r="I1424" s="7">
        <v>9900</v>
      </c>
      <c r="L1424"/>
      <c r="M1424"/>
    </row>
    <row r="1425" spans="1:13" x14ac:dyDescent="0.3">
      <c r="A1425" s="2">
        <v>44190</v>
      </c>
      <c r="B1425" s="2" t="str">
        <f t="shared" si="44"/>
        <v>Dec</v>
      </c>
      <c r="C1425" s="2" t="str">
        <f t="shared" si="45"/>
        <v>2020</v>
      </c>
      <c r="D1425" s="3" t="s">
        <v>40</v>
      </c>
      <c r="E1425" s="4" t="s">
        <v>15</v>
      </c>
      <c r="F1425" s="4">
        <v>7776</v>
      </c>
      <c r="G1425" s="4" t="s">
        <v>2</v>
      </c>
      <c r="H1425" s="5">
        <v>5.25</v>
      </c>
      <c r="I1425" s="7">
        <v>40824</v>
      </c>
      <c r="L1425"/>
      <c r="M1425"/>
    </row>
    <row r="1426" spans="1:13" x14ac:dyDescent="0.3">
      <c r="A1426" s="2">
        <v>44190</v>
      </c>
      <c r="B1426" s="2" t="str">
        <f t="shared" si="44"/>
        <v>Dec</v>
      </c>
      <c r="C1426" s="2" t="str">
        <f t="shared" si="45"/>
        <v>2020</v>
      </c>
      <c r="D1426" s="3" t="s">
        <v>40</v>
      </c>
      <c r="E1426" s="4" t="s">
        <v>13</v>
      </c>
      <c r="F1426" s="4">
        <v>300</v>
      </c>
      <c r="G1426" s="4" t="s">
        <v>3</v>
      </c>
      <c r="H1426" s="5">
        <v>28</v>
      </c>
      <c r="I1426" s="7">
        <v>8400</v>
      </c>
      <c r="L1426"/>
      <c r="M1426"/>
    </row>
    <row r="1427" spans="1:13" x14ac:dyDescent="0.3">
      <c r="A1427" s="2">
        <v>44190</v>
      </c>
      <c r="B1427" s="2" t="str">
        <f t="shared" si="44"/>
        <v>Dec</v>
      </c>
      <c r="C1427" s="2" t="str">
        <f t="shared" si="45"/>
        <v>2020</v>
      </c>
      <c r="D1427" s="3" t="s">
        <v>40</v>
      </c>
      <c r="E1427" s="4" t="s">
        <v>13</v>
      </c>
      <c r="F1427" s="4">
        <v>250</v>
      </c>
      <c r="G1427" s="4" t="s">
        <v>3</v>
      </c>
      <c r="H1427" s="5">
        <v>35</v>
      </c>
      <c r="I1427" s="7">
        <v>8750</v>
      </c>
      <c r="L1427"/>
      <c r="M1427"/>
    </row>
    <row r="1428" spans="1:13" x14ac:dyDescent="0.3">
      <c r="A1428" s="2">
        <v>44190</v>
      </c>
      <c r="B1428" s="2" t="str">
        <f t="shared" si="44"/>
        <v>Dec</v>
      </c>
      <c r="C1428" s="2" t="str">
        <f t="shared" si="45"/>
        <v>2020</v>
      </c>
      <c r="D1428" s="3" t="s">
        <v>40</v>
      </c>
      <c r="E1428" s="4" t="s">
        <v>13</v>
      </c>
      <c r="F1428" s="4">
        <v>250</v>
      </c>
      <c r="G1428" s="4" t="s">
        <v>3</v>
      </c>
      <c r="H1428" s="5">
        <v>36</v>
      </c>
      <c r="I1428" s="7">
        <v>9000</v>
      </c>
      <c r="L1428"/>
      <c r="M1428"/>
    </row>
    <row r="1429" spans="1:13" x14ac:dyDescent="0.3">
      <c r="A1429" s="2">
        <v>44190</v>
      </c>
      <c r="B1429" s="2" t="str">
        <f t="shared" si="44"/>
        <v>Dec</v>
      </c>
      <c r="C1429" s="2" t="str">
        <f t="shared" si="45"/>
        <v>2020</v>
      </c>
      <c r="D1429" s="3" t="s">
        <v>40</v>
      </c>
      <c r="E1429" s="4" t="s">
        <v>13</v>
      </c>
      <c r="F1429" s="4">
        <v>296</v>
      </c>
      <c r="G1429" s="4" t="s">
        <v>3</v>
      </c>
      <c r="H1429" s="5">
        <v>24.75</v>
      </c>
      <c r="I1429" s="7">
        <v>7326</v>
      </c>
      <c r="L1429"/>
      <c r="M1429"/>
    </row>
    <row r="1430" spans="1:13" x14ac:dyDescent="0.3">
      <c r="A1430" s="2">
        <v>44205</v>
      </c>
      <c r="B1430" s="2" t="str">
        <f t="shared" si="44"/>
        <v>Jan</v>
      </c>
      <c r="C1430" s="2" t="str">
        <f t="shared" si="45"/>
        <v>2021</v>
      </c>
      <c r="D1430" s="3" t="s">
        <v>40</v>
      </c>
      <c r="E1430" s="4" t="s">
        <v>15</v>
      </c>
      <c r="F1430" s="4">
        <v>7376</v>
      </c>
      <c r="G1430" s="4" t="s">
        <v>2</v>
      </c>
      <c r="H1430" s="5">
        <v>5.25</v>
      </c>
      <c r="I1430" s="7">
        <v>38724</v>
      </c>
      <c r="L1430"/>
      <c r="M1430"/>
    </row>
    <row r="1431" spans="1:13" x14ac:dyDescent="0.3">
      <c r="A1431" s="2">
        <v>44211</v>
      </c>
      <c r="B1431" s="2" t="str">
        <f t="shared" si="44"/>
        <v>Jan</v>
      </c>
      <c r="C1431" s="2" t="str">
        <f t="shared" si="45"/>
        <v>2021</v>
      </c>
      <c r="D1431" s="3" t="s">
        <v>40</v>
      </c>
      <c r="E1431" s="4" t="s">
        <v>13</v>
      </c>
      <c r="F1431" s="4">
        <v>411</v>
      </c>
      <c r="G1431" s="4" t="s">
        <v>3</v>
      </c>
      <c r="H1431" s="5">
        <v>28</v>
      </c>
      <c r="I1431" s="7">
        <v>11508</v>
      </c>
      <c r="L1431"/>
      <c r="M1431"/>
    </row>
    <row r="1432" spans="1:13" x14ac:dyDescent="0.3">
      <c r="A1432" s="2">
        <v>44211</v>
      </c>
      <c r="B1432" s="2" t="str">
        <f t="shared" si="44"/>
        <v>Jan</v>
      </c>
      <c r="C1432" s="2" t="str">
        <f t="shared" si="45"/>
        <v>2021</v>
      </c>
      <c r="D1432" s="3" t="s">
        <v>40</v>
      </c>
      <c r="E1432" s="4" t="s">
        <v>13</v>
      </c>
      <c r="F1432" s="4">
        <v>200</v>
      </c>
      <c r="G1432" s="4" t="s">
        <v>3</v>
      </c>
      <c r="H1432" s="5">
        <v>35</v>
      </c>
      <c r="I1432" s="7">
        <v>7000</v>
      </c>
      <c r="L1432"/>
      <c r="M1432"/>
    </row>
    <row r="1433" spans="1:13" x14ac:dyDescent="0.3">
      <c r="A1433" s="2">
        <v>44211</v>
      </c>
      <c r="B1433" s="2" t="str">
        <f t="shared" si="44"/>
        <v>Jan</v>
      </c>
      <c r="C1433" s="2" t="str">
        <f t="shared" si="45"/>
        <v>2021</v>
      </c>
      <c r="D1433" s="3" t="s">
        <v>40</v>
      </c>
      <c r="E1433" s="4" t="s">
        <v>13</v>
      </c>
      <c r="F1433" s="4">
        <v>602</v>
      </c>
      <c r="G1433" s="4" t="s">
        <v>3</v>
      </c>
      <c r="H1433" s="5">
        <v>24.75</v>
      </c>
      <c r="I1433" s="7">
        <v>14899.5</v>
      </c>
      <c r="L1433"/>
      <c r="M1433"/>
    </row>
    <row r="1434" spans="1:13" x14ac:dyDescent="0.3">
      <c r="A1434" s="2">
        <v>44218</v>
      </c>
      <c r="B1434" s="2" t="str">
        <f t="shared" si="44"/>
        <v>Jan</v>
      </c>
      <c r="C1434" s="2" t="str">
        <f t="shared" si="45"/>
        <v>2021</v>
      </c>
      <c r="D1434" s="3" t="s">
        <v>40</v>
      </c>
      <c r="E1434" s="4" t="s">
        <v>15</v>
      </c>
      <c r="F1434" s="4">
        <v>7368</v>
      </c>
      <c r="G1434" s="4" t="s">
        <v>2</v>
      </c>
      <c r="H1434" s="5">
        <v>5.25</v>
      </c>
      <c r="I1434" s="7">
        <v>38682</v>
      </c>
      <c r="L1434"/>
      <c r="M1434"/>
    </row>
    <row r="1435" spans="1:13" x14ac:dyDescent="0.3">
      <c r="A1435" s="2">
        <v>44233</v>
      </c>
      <c r="B1435" s="2" t="str">
        <f t="shared" si="44"/>
        <v>Feb</v>
      </c>
      <c r="C1435" s="2" t="str">
        <f t="shared" si="45"/>
        <v>2021</v>
      </c>
      <c r="D1435" s="3" t="s">
        <v>40</v>
      </c>
      <c r="E1435" s="4" t="s">
        <v>15</v>
      </c>
      <c r="F1435" s="4">
        <v>7056</v>
      </c>
      <c r="G1435" s="4" t="s">
        <v>2</v>
      </c>
      <c r="H1435" s="5">
        <v>5.25</v>
      </c>
      <c r="I1435" s="7">
        <v>37044</v>
      </c>
      <c r="L1435"/>
      <c r="M1435"/>
    </row>
    <row r="1436" spans="1:13" x14ac:dyDescent="0.3">
      <c r="A1436" s="2">
        <v>44272</v>
      </c>
      <c r="B1436" s="2" t="str">
        <f t="shared" si="44"/>
        <v>Mar</v>
      </c>
      <c r="C1436" s="2" t="str">
        <f t="shared" si="45"/>
        <v>2021</v>
      </c>
      <c r="D1436" s="3" t="s">
        <v>40</v>
      </c>
      <c r="E1436" s="4" t="s">
        <v>13</v>
      </c>
      <c r="F1436" s="4">
        <v>200</v>
      </c>
      <c r="G1436" s="4" t="s">
        <v>3</v>
      </c>
      <c r="H1436" s="5">
        <v>33</v>
      </c>
      <c r="I1436" s="7">
        <v>6600</v>
      </c>
      <c r="L1436"/>
      <c r="M1436"/>
    </row>
    <row r="1437" spans="1:13" x14ac:dyDescent="0.3">
      <c r="A1437" s="2">
        <v>44272</v>
      </c>
      <c r="B1437" s="2" t="str">
        <f t="shared" si="44"/>
        <v>Mar</v>
      </c>
      <c r="C1437" s="2" t="str">
        <f t="shared" si="45"/>
        <v>2021</v>
      </c>
      <c r="D1437" s="3" t="s">
        <v>40</v>
      </c>
      <c r="E1437" s="4" t="s">
        <v>13</v>
      </c>
      <c r="F1437" s="4">
        <v>300</v>
      </c>
      <c r="G1437" s="4" t="s">
        <v>3</v>
      </c>
      <c r="H1437" s="5">
        <v>40.5</v>
      </c>
      <c r="I1437" s="7">
        <v>12150</v>
      </c>
      <c r="L1437"/>
      <c r="M1437"/>
    </row>
    <row r="1438" spans="1:13" x14ac:dyDescent="0.3">
      <c r="A1438" s="2">
        <v>44272</v>
      </c>
      <c r="B1438" s="2" t="str">
        <f t="shared" si="44"/>
        <v>Mar</v>
      </c>
      <c r="C1438" s="2" t="str">
        <f t="shared" si="45"/>
        <v>2021</v>
      </c>
      <c r="D1438" s="3" t="s">
        <v>40</v>
      </c>
      <c r="E1438" s="4" t="s">
        <v>13</v>
      </c>
      <c r="F1438" s="4">
        <v>408</v>
      </c>
      <c r="G1438" s="4" t="s">
        <v>3</v>
      </c>
      <c r="H1438" s="5">
        <v>42</v>
      </c>
      <c r="I1438" s="7">
        <v>17136</v>
      </c>
      <c r="L1438"/>
      <c r="M1438"/>
    </row>
    <row r="1439" spans="1:13" x14ac:dyDescent="0.3">
      <c r="A1439" s="2">
        <v>44272</v>
      </c>
      <c r="B1439" s="2" t="str">
        <f t="shared" si="44"/>
        <v>Mar</v>
      </c>
      <c r="C1439" s="2" t="str">
        <f t="shared" si="45"/>
        <v>2021</v>
      </c>
      <c r="D1439" s="3" t="s">
        <v>40</v>
      </c>
      <c r="E1439" s="4" t="s">
        <v>13</v>
      </c>
      <c r="F1439" s="4">
        <v>200</v>
      </c>
      <c r="G1439" s="4" t="s">
        <v>3</v>
      </c>
      <c r="H1439" s="5">
        <v>27.5</v>
      </c>
      <c r="I1439" s="7">
        <v>5500</v>
      </c>
      <c r="L1439"/>
      <c r="M1439"/>
    </row>
    <row r="1440" spans="1:13" x14ac:dyDescent="0.3">
      <c r="A1440" s="2">
        <v>44292</v>
      </c>
      <c r="B1440" s="2" t="str">
        <f t="shared" si="44"/>
        <v>Apr</v>
      </c>
      <c r="C1440" s="2" t="str">
        <f t="shared" si="45"/>
        <v>2021</v>
      </c>
      <c r="D1440" s="3" t="s">
        <v>40</v>
      </c>
      <c r="E1440" s="4" t="s">
        <v>13</v>
      </c>
      <c r="F1440" s="4">
        <v>202</v>
      </c>
      <c r="G1440" s="4" t="s">
        <v>3</v>
      </c>
      <c r="H1440" s="5">
        <v>33</v>
      </c>
      <c r="I1440" s="7">
        <v>6666</v>
      </c>
      <c r="L1440"/>
      <c r="M1440"/>
    </row>
    <row r="1441" spans="1:13" x14ac:dyDescent="0.3">
      <c r="A1441" s="2">
        <v>44292</v>
      </c>
      <c r="B1441" s="2" t="str">
        <f t="shared" si="44"/>
        <v>Apr</v>
      </c>
      <c r="C1441" s="2" t="str">
        <f t="shared" si="45"/>
        <v>2021</v>
      </c>
      <c r="D1441" s="3" t="s">
        <v>40</v>
      </c>
      <c r="E1441" s="4" t="s">
        <v>13</v>
      </c>
      <c r="F1441" s="4">
        <v>300</v>
      </c>
      <c r="G1441" s="4" t="s">
        <v>3</v>
      </c>
      <c r="H1441" s="5">
        <v>40.5</v>
      </c>
      <c r="I1441" s="7">
        <v>12150</v>
      </c>
      <c r="L1441"/>
      <c r="M1441"/>
    </row>
    <row r="1442" spans="1:13" x14ac:dyDescent="0.3">
      <c r="A1442" s="2">
        <v>44292</v>
      </c>
      <c r="B1442" s="2" t="str">
        <f t="shared" si="44"/>
        <v>Apr</v>
      </c>
      <c r="C1442" s="2" t="str">
        <f t="shared" si="45"/>
        <v>2021</v>
      </c>
      <c r="D1442" s="3" t="s">
        <v>40</v>
      </c>
      <c r="E1442" s="4" t="s">
        <v>13</v>
      </c>
      <c r="F1442" s="4">
        <v>300</v>
      </c>
      <c r="G1442" s="4" t="s">
        <v>3</v>
      </c>
      <c r="H1442" s="5">
        <v>42</v>
      </c>
      <c r="I1442" s="7">
        <v>12600</v>
      </c>
      <c r="L1442"/>
      <c r="M1442"/>
    </row>
    <row r="1443" spans="1:13" x14ac:dyDescent="0.3">
      <c r="A1443" s="2">
        <v>44292</v>
      </c>
      <c r="B1443" s="2" t="str">
        <f t="shared" si="44"/>
        <v>Apr</v>
      </c>
      <c r="C1443" s="2" t="str">
        <f t="shared" si="45"/>
        <v>2021</v>
      </c>
      <c r="D1443" s="3" t="s">
        <v>40</v>
      </c>
      <c r="E1443" s="4" t="s">
        <v>13</v>
      </c>
      <c r="F1443" s="4">
        <v>304</v>
      </c>
      <c r="G1443" s="4" t="s">
        <v>3</v>
      </c>
      <c r="H1443" s="5">
        <v>27.5</v>
      </c>
      <c r="I1443" s="7">
        <v>8360</v>
      </c>
      <c r="L1443"/>
      <c r="M1443"/>
    </row>
    <row r="1444" spans="1:13" x14ac:dyDescent="0.3">
      <c r="A1444" s="2">
        <v>44309</v>
      </c>
      <c r="B1444" s="2" t="str">
        <f t="shared" si="44"/>
        <v>Apr</v>
      </c>
      <c r="C1444" s="2" t="str">
        <f t="shared" si="45"/>
        <v>2021</v>
      </c>
      <c r="D1444" s="3" t="s">
        <v>40</v>
      </c>
      <c r="E1444" s="4" t="s">
        <v>13</v>
      </c>
      <c r="F1444" s="4">
        <v>400</v>
      </c>
      <c r="G1444" s="4" t="s">
        <v>3</v>
      </c>
      <c r="H1444" s="5">
        <v>33</v>
      </c>
      <c r="I1444" s="7">
        <v>13200</v>
      </c>
      <c r="L1444"/>
      <c r="M1444"/>
    </row>
    <row r="1445" spans="1:13" x14ac:dyDescent="0.3">
      <c r="A1445" s="2">
        <v>44309</v>
      </c>
      <c r="B1445" s="2" t="str">
        <f t="shared" si="44"/>
        <v>Apr</v>
      </c>
      <c r="C1445" s="2" t="str">
        <f t="shared" si="45"/>
        <v>2021</v>
      </c>
      <c r="D1445" s="3" t="s">
        <v>40</v>
      </c>
      <c r="E1445" s="4" t="s">
        <v>13</v>
      </c>
      <c r="F1445" s="4">
        <v>200</v>
      </c>
      <c r="G1445" s="4" t="s">
        <v>3</v>
      </c>
      <c r="H1445" s="5">
        <v>40.5</v>
      </c>
      <c r="I1445" s="7">
        <v>8100</v>
      </c>
      <c r="L1445"/>
      <c r="M1445"/>
    </row>
    <row r="1446" spans="1:13" x14ac:dyDescent="0.3">
      <c r="A1446" s="2">
        <v>44309</v>
      </c>
      <c r="B1446" s="2" t="str">
        <f t="shared" si="44"/>
        <v>Apr</v>
      </c>
      <c r="C1446" s="2" t="str">
        <f t="shared" si="45"/>
        <v>2021</v>
      </c>
      <c r="D1446" s="3" t="s">
        <v>40</v>
      </c>
      <c r="E1446" s="4" t="s">
        <v>13</v>
      </c>
      <c r="F1446" s="4">
        <v>312</v>
      </c>
      <c r="G1446" s="4" t="s">
        <v>3</v>
      </c>
      <c r="H1446" s="5">
        <v>42</v>
      </c>
      <c r="I1446" s="7">
        <v>13104</v>
      </c>
      <c r="L1446"/>
      <c r="M1446"/>
    </row>
    <row r="1447" spans="1:13" x14ac:dyDescent="0.3">
      <c r="A1447" s="2">
        <v>44309</v>
      </c>
      <c r="B1447" s="2" t="str">
        <f t="shared" si="44"/>
        <v>Apr</v>
      </c>
      <c r="C1447" s="2" t="str">
        <f t="shared" si="45"/>
        <v>2021</v>
      </c>
      <c r="D1447" s="3" t="s">
        <v>40</v>
      </c>
      <c r="E1447" s="4" t="s">
        <v>13</v>
      </c>
      <c r="F1447" s="4">
        <v>297</v>
      </c>
      <c r="G1447" s="4" t="s">
        <v>3</v>
      </c>
      <c r="H1447" s="5">
        <v>27.5</v>
      </c>
      <c r="I1447" s="7">
        <v>8167.5</v>
      </c>
      <c r="L1447"/>
      <c r="M1447"/>
    </row>
    <row r="1448" spans="1:13" x14ac:dyDescent="0.3">
      <c r="A1448" s="2">
        <v>44326</v>
      </c>
      <c r="B1448" s="2" t="str">
        <f t="shared" si="44"/>
        <v>May</v>
      </c>
      <c r="C1448" s="2" t="str">
        <f t="shared" si="45"/>
        <v>2021</v>
      </c>
      <c r="D1448" s="3" t="s">
        <v>40</v>
      </c>
      <c r="E1448" s="4" t="s">
        <v>15</v>
      </c>
      <c r="F1448" s="4">
        <v>8110</v>
      </c>
      <c r="G1448" s="4" t="s">
        <v>2</v>
      </c>
      <c r="H1448" s="5">
        <v>5.25</v>
      </c>
      <c r="I1448" s="7">
        <v>42577.5</v>
      </c>
      <c r="L1448"/>
      <c r="M1448"/>
    </row>
    <row r="1449" spans="1:13" x14ac:dyDescent="0.3">
      <c r="A1449" s="2">
        <v>44442</v>
      </c>
      <c r="B1449" s="2" t="str">
        <f t="shared" si="44"/>
        <v>Sep</v>
      </c>
      <c r="C1449" s="2" t="str">
        <f t="shared" si="45"/>
        <v>2021</v>
      </c>
      <c r="D1449" s="3" t="s">
        <v>40</v>
      </c>
      <c r="E1449" s="4" t="s">
        <v>13</v>
      </c>
      <c r="F1449" s="4">
        <v>604</v>
      </c>
      <c r="G1449" s="4" t="s">
        <v>3</v>
      </c>
      <c r="H1449" s="5">
        <v>40.5</v>
      </c>
      <c r="I1449" s="7">
        <v>24462</v>
      </c>
      <c r="L1449"/>
      <c r="M1449"/>
    </row>
    <row r="1450" spans="1:13" x14ac:dyDescent="0.3">
      <c r="A1450" s="2">
        <v>44442</v>
      </c>
      <c r="B1450" s="2" t="str">
        <f t="shared" si="44"/>
        <v>Sep</v>
      </c>
      <c r="C1450" s="2" t="str">
        <f t="shared" si="45"/>
        <v>2021</v>
      </c>
      <c r="D1450" s="3" t="s">
        <v>40</v>
      </c>
      <c r="E1450" s="4" t="s">
        <v>13</v>
      </c>
      <c r="F1450" s="4">
        <v>253</v>
      </c>
      <c r="G1450" s="4" t="s">
        <v>3</v>
      </c>
      <c r="H1450" s="5">
        <v>42</v>
      </c>
      <c r="I1450" s="7">
        <v>10626</v>
      </c>
      <c r="L1450"/>
      <c r="M1450"/>
    </row>
    <row r="1451" spans="1:13" x14ac:dyDescent="0.3">
      <c r="A1451" s="2">
        <v>44442</v>
      </c>
      <c r="B1451" s="2" t="str">
        <f t="shared" si="44"/>
        <v>Sep</v>
      </c>
      <c r="C1451" s="2" t="str">
        <f t="shared" si="45"/>
        <v>2021</v>
      </c>
      <c r="D1451" s="3" t="s">
        <v>40</v>
      </c>
      <c r="E1451" s="4" t="s">
        <v>13</v>
      </c>
      <c r="F1451" s="4">
        <v>250</v>
      </c>
      <c r="G1451" s="4" t="s">
        <v>3</v>
      </c>
      <c r="H1451" s="5">
        <v>27.5</v>
      </c>
      <c r="I1451" s="7">
        <v>6875</v>
      </c>
      <c r="L1451"/>
      <c r="M1451"/>
    </row>
    <row r="1452" spans="1:13" x14ac:dyDescent="0.3">
      <c r="A1452" s="2">
        <v>44477</v>
      </c>
      <c r="B1452" s="2" t="str">
        <f t="shared" si="44"/>
        <v>Oct</v>
      </c>
      <c r="C1452" s="2" t="str">
        <f t="shared" si="45"/>
        <v>2021</v>
      </c>
      <c r="D1452" s="3" t="s">
        <v>40</v>
      </c>
      <c r="E1452" s="4" t="s">
        <v>13</v>
      </c>
      <c r="F1452" s="4">
        <v>400</v>
      </c>
      <c r="G1452" s="4" t="s">
        <v>3</v>
      </c>
      <c r="H1452" s="5">
        <v>33</v>
      </c>
      <c r="I1452" s="7">
        <v>13200</v>
      </c>
      <c r="L1452"/>
      <c r="M1452"/>
    </row>
    <row r="1453" spans="1:13" x14ac:dyDescent="0.3">
      <c r="A1453" s="2">
        <v>44477</v>
      </c>
      <c r="B1453" s="2" t="str">
        <f t="shared" si="44"/>
        <v>Oct</v>
      </c>
      <c r="C1453" s="2" t="str">
        <f t="shared" si="45"/>
        <v>2021</v>
      </c>
      <c r="D1453" s="3" t="s">
        <v>40</v>
      </c>
      <c r="E1453" s="4" t="s">
        <v>13</v>
      </c>
      <c r="F1453" s="4">
        <v>201</v>
      </c>
      <c r="G1453" s="4" t="s">
        <v>3</v>
      </c>
      <c r="H1453" s="5">
        <v>40.5</v>
      </c>
      <c r="I1453" s="7">
        <v>8140.5</v>
      </c>
      <c r="L1453"/>
      <c r="M1453"/>
    </row>
    <row r="1454" spans="1:13" x14ac:dyDescent="0.3">
      <c r="A1454" s="2">
        <v>44477</v>
      </c>
      <c r="B1454" s="2" t="str">
        <f t="shared" si="44"/>
        <v>Oct</v>
      </c>
      <c r="C1454" s="2" t="str">
        <f t="shared" si="45"/>
        <v>2021</v>
      </c>
      <c r="D1454" s="3" t="s">
        <v>40</v>
      </c>
      <c r="E1454" s="4" t="s">
        <v>13</v>
      </c>
      <c r="F1454" s="4">
        <v>203</v>
      </c>
      <c r="G1454" s="4" t="s">
        <v>3</v>
      </c>
      <c r="H1454" s="5">
        <v>42</v>
      </c>
      <c r="I1454" s="7">
        <v>8526</v>
      </c>
      <c r="L1454"/>
      <c r="M1454"/>
    </row>
    <row r="1455" spans="1:13" x14ac:dyDescent="0.3">
      <c r="A1455" s="2">
        <v>44477</v>
      </c>
      <c r="B1455" s="2" t="str">
        <f t="shared" si="44"/>
        <v>Oct</v>
      </c>
      <c r="C1455" s="2" t="str">
        <f t="shared" si="45"/>
        <v>2021</v>
      </c>
      <c r="D1455" s="3" t="s">
        <v>40</v>
      </c>
      <c r="E1455" s="4" t="s">
        <v>13</v>
      </c>
      <c r="F1455" s="4">
        <v>400</v>
      </c>
      <c r="G1455" s="4" t="s">
        <v>3</v>
      </c>
      <c r="H1455" s="5">
        <v>27.5</v>
      </c>
      <c r="I1455" s="7">
        <v>11000</v>
      </c>
      <c r="L1455"/>
      <c r="M1455"/>
    </row>
    <row r="1456" spans="1:13" x14ac:dyDescent="0.3">
      <c r="A1456" s="2">
        <v>44511</v>
      </c>
      <c r="B1456" s="2" t="str">
        <f t="shared" si="44"/>
        <v>Nov</v>
      </c>
      <c r="C1456" s="2" t="str">
        <f t="shared" si="45"/>
        <v>2021</v>
      </c>
      <c r="D1456" s="3" t="s">
        <v>40</v>
      </c>
      <c r="E1456" s="4" t="s">
        <v>15</v>
      </c>
      <c r="F1456" s="4">
        <v>7070</v>
      </c>
      <c r="G1456" s="4" t="s">
        <v>2</v>
      </c>
      <c r="H1456" s="5">
        <v>5.7</v>
      </c>
      <c r="I1456" s="7">
        <v>40299</v>
      </c>
      <c r="L1456"/>
      <c r="M1456"/>
    </row>
    <row r="1457" spans="1:13" x14ac:dyDescent="0.3">
      <c r="A1457" s="2">
        <v>44523</v>
      </c>
      <c r="B1457" s="2" t="str">
        <f t="shared" si="44"/>
        <v>Nov</v>
      </c>
      <c r="C1457" s="2" t="str">
        <f t="shared" si="45"/>
        <v>2021</v>
      </c>
      <c r="D1457" s="3" t="s">
        <v>40</v>
      </c>
      <c r="E1457" s="4" t="s">
        <v>15</v>
      </c>
      <c r="F1457" s="4">
        <v>7310</v>
      </c>
      <c r="G1457" s="4" t="s">
        <v>2</v>
      </c>
      <c r="H1457" s="5">
        <v>5.7</v>
      </c>
      <c r="I1457" s="7">
        <v>41667</v>
      </c>
      <c r="L1457"/>
      <c r="M1457"/>
    </row>
    <row r="1458" spans="1:13" x14ac:dyDescent="0.3">
      <c r="A1458" s="2">
        <v>44529</v>
      </c>
      <c r="B1458" s="2" t="str">
        <f t="shared" si="44"/>
        <v>Nov</v>
      </c>
      <c r="C1458" s="2" t="str">
        <f t="shared" si="45"/>
        <v>2021</v>
      </c>
      <c r="D1458" s="3" t="s">
        <v>40</v>
      </c>
      <c r="E1458" s="4" t="s">
        <v>15</v>
      </c>
      <c r="F1458" s="4">
        <v>7068</v>
      </c>
      <c r="G1458" s="4" t="s">
        <v>2</v>
      </c>
      <c r="H1458" s="5">
        <v>5.7</v>
      </c>
      <c r="I1458" s="7">
        <v>40287.599999999999</v>
      </c>
      <c r="L1458"/>
      <c r="M1458"/>
    </row>
    <row r="1459" spans="1:13" x14ac:dyDescent="0.3">
      <c r="A1459" s="2">
        <v>44544</v>
      </c>
      <c r="B1459" s="2" t="str">
        <f t="shared" si="44"/>
        <v>Dec</v>
      </c>
      <c r="C1459" s="2" t="str">
        <f t="shared" si="45"/>
        <v>2021</v>
      </c>
      <c r="D1459" s="3" t="s">
        <v>40</v>
      </c>
      <c r="E1459" s="4" t="s">
        <v>15</v>
      </c>
      <c r="F1459" s="4">
        <v>7008</v>
      </c>
      <c r="G1459" s="4" t="s">
        <v>2</v>
      </c>
      <c r="H1459" s="5">
        <v>5.7</v>
      </c>
      <c r="I1459" s="7">
        <v>39945.599999999999</v>
      </c>
      <c r="L1459"/>
      <c r="M1459"/>
    </row>
    <row r="1460" spans="1:13" x14ac:dyDescent="0.3">
      <c r="A1460" s="2">
        <v>44557</v>
      </c>
      <c r="B1460" s="2" t="str">
        <f t="shared" si="44"/>
        <v>Dec</v>
      </c>
      <c r="C1460" s="2" t="str">
        <f t="shared" si="45"/>
        <v>2021</v>
      </c>
      <c r="D1460" s="3" t="s">
        <v>40</v>
      </c>
      <c r="E1460" s="4" t="s">
        <v>13</v>
      </c>
      <c r="F1460" s="4">
        <v>7171</v>
      </c>
      <c r="G1460" s="4" t="s">
        <v>2</v>
      </c>
      <c r="H1460" s="5">
        <v>5.7</v>
      </c>
      <c r="I1460" s="7">
        <v>40874.700000000004</v>
      </c>
      <c r="L1460"/>
      <c r="M1460"/>
    </row>
    <row r="1461" spans="1:13" x14ac:dyDescent="0.3">
      <c r="A1461" s="2">
        <v>44590</v>
      </c>
      <c r="B1461" s="2" t="str">
        <f t="shared" si="44"/>
        <v>Jan</v>
      </c>
      <c r="C1461" s="2" t="str">
        <f t="shared" si="45"/>
        <v>2022</v>
      </c>
      <c r="D1461" s="3" t="s">
        <v>40</v>
      </c>
      <c r="E1461" s="4" t="s">
        <v>13</v>
      </c>
      <c r="F1461" s="4">
        <v>500</v>
      </c>
      <c r="G1461" s="4" t="s">
        <v>3</v>
      </c>
      <c r="H1461" s="5">
        <v>33</v>
      </c>
      <c r="I1461" s="7">
        <v>16500</v>
      </c>
      <c r="L1461"/>
      <c r="M1461"/>
    </row>
    <row r="1462" spans="1:13" x14ac:dyDescent="0.3">
      <c r="A1462" s="2">
        <v>44590</v>
      </c>
      <c r="B1462" s="2" t="str">
        <f t="shared" si="44"/>
        <v>Jan</v>
      </c>
      <c r="C1462" s="2" t="str">
        <f t="shared" si="45"/>
        <v>2022</v>
      </c>
      <c r="D1462" s="3" t="s">
        <v>40</v>
      </c>
      <c r="E1462" s="4" t="s">
        <v>13</v>
      </c>
      <c r="F1462" s="4">
        <v>310</v>
      </c>
      <c r="G1462" s="4" t="s">
        <v>3</v>
      </c>
      <c r="H1462" s="5">
        <v>40.5</v>
      </c>
      <c r="I1462" s="7">
        <v>12555</v>
      </c>
      <c r="L1462"/>
      <c r="M1462"/>
    </row>
    <row r="1463" spans="1:13" x14ac:dyDescent="0.3">
      <c r="A1463" s="2">
        <v>44590</v>
      </c>
      <c r="B1463" s="2" t="str">
        <f t="shared" si="44"/>
        <v>Jan</v>
      </c>
      <c r="C1463" s="2" t="str">
        <f t="shared" si="45"/>
        <v>2022</v>
      </c>
      <c r="D1463" s="3" t="s">
        <v>40</v>
      </c>
      <c r="E1463" s="4" t="s">
        <v>13</v>
      </c>
      <c r="F1463" s="4">
        <v>200</v>
      </c>
      <c r="G1463" s="4" t="s">
        <v>3</v>
      </c>
      <c r="H1463" s="5">
        <v>42</v>
      </c>
      <c r="I1463" s="7">
        <v>8400</v>
      </c>
      <c r="L1463"/>
      <c r="M1463"/>
    </row>
    <row r="1464" spans="1:13" x14ac:dyDescent="0.3">
      <c r="A1464" s="2">
        <v>44590</v>
      </c>
      <c r="B1464" s="2" t="str">
        <f t="shared" si="44"/>
        <v>Jan</v>
      </c>
      <c r="C1464" s="2" t="str">
        <f t="shared" si="45"/>
        <v>2022</v>
      </c>
      <c r="D1464" s="3" t="s">
        <v>40</v>
      </c>
      <c r="E1464" s="4" t="s">
        <v>13</v>
      </c>
      <c r="F1464" s="4">
        <v>200</v>
      </c>
      <c r="G1464" s="4" t="s">
        <v>3</v>
      </c>
      <c r="H1464" s="5">
        <v>27.5</v>
      </c>
      <c r="I1464" s="7">
        <v>5500</v>
      </c>
      <c r="L1464"/>
      <c r="M1464"/>
    </row>
    <row r="1465" spans="1:13" x14ac:dyDescent="0.3">
      <c r="A1465" s="2">
        <v>44594</v>
      </c>
      <c r="B1465" s="2" t="str">
        <f t="shared" si="44"/>
        <v>Feb</v>
      </c>
      <c r="C1465" s="2" t="str">
        <f t="shared" si="45"/>
        <v>2022</v>
      </c>
      <c r="D1465" s="3" t="s">
        <v>40</v>
      </c>
      <c r="E1465" s="4" t="s">
        <v>15</v>
      </c>
      <c r="F1465" s="4">
        <v>7224</v>
      </c>
      <c r="G1465" s="4" t="s">
        <v>2</v>
      </c>
      <c r="H1465" s="5">
        <v>5.7</v>
      </c>
      <c r="I1465" s="7">
        <v>41176.800000000003</v>
      </c>
      <c r="L1465"/>
      <c r="M1465"/>
    </row>
    <row r="1466" spans="1:13" x14ac:dyDescent="0.3">
      <c r="A1466" s="2">
        <v>44271</v>
      </c>
      <c r="B1466" s="2" t="str">
        <f t="shared" si="44"/>
        <v>Mar</v>
      </c>
      <c r="C1466" s="2" t="str">
        <f t="shared" si="45"/>
        <v>2021</v>
      </c>
      <c r="D1466" s="3" t="s">
        <v>136</v>
      </c>
      <c r="E1466" s="4" t="s">
        <v>11</v>
      </c>
      <c r="F1466" s="4">
        <v>416</v>
      </c>
      <c r="G1466" s="4" t="s">
        <v>1</v>
      </c>
      <c r="H1466" s="5">
        <v>43.5</v>
      </c>
      <c r="I1466" s="7">
        <v>18096</v>
      </c>
      <c r="L1466"/>
      <c r="M1466"/>
    </row>
    <row r="1467" spans="1:13" x14ac:dyDescent="0.3">
      <c r="A1467" s="2">
        <v>43593</v>
      </c>
      <c r="B1467" s="2" t="str">
        <f t="shared" si="44"/>
        <v>May</v>
      </c>
      <c r="C1467" s="2" t="str">
        <f t="shared" si="45"/>
        <v>2019</v>
      </c>
      <c r="D1467" s="3" t="s">
        <v>86</v>
      </c>
      <c r="E1467" s="4" t="s">
        <v>13</v>
      </c>
      <c r="F1467" s="4">
        <v>164</v>
      </c>
      <c r="G1467" s="4" t="s">
        <v>3</v>
      </c>
      <c r="H1467" s="5">
        <v>37.5</v>
      </c>
      <c r="I1467" s="7">
        <v>6150</v>
      </c>
      <c r="L1467"/>
      <c r="M1467"/>
    </row>
    <row r="1468" spans="1:13" x14ac:dyDescent="0.3">
      <c r="A1468" s="2">
        <v>43593</v>
      </c>
      <c r="B1468" s="2" t="str">
        <f t="shared" si="44"/>
        <v>May</v>
      </c>
      <c r="C1468" s="2" t="str">
        <f t="shared" si="45"/>
        <v>2019</v>
      </c>
      <c r="D1468" s="3" t="s">
        <v>86</v>
      </c>
      <c r="E1468" s="4" t="s">
        <v>13</v>
      </c>
      <c r="F1468" s="4">
        <v>800</v>
      </c>
      <c r="G1468" s="4" t="s">
        <v>3</v>
      </c>
      <c r="H1468" s="5">
        <v>46.5</v>
      </c>
      <c r="I1468" s="7">
        <v>37200</v>
      </c>
      <c r="L1468"/>
      <c r="M1468"/>
    </row>
    <row r="1469" spans="1:13" x14ac:dyDescent="0.3">
      <c r="A1469" s="2">
        <v>43643</v>
      </c>
      <c r="B1469" s="2" t="str">
        <f t="shared" si="44"/>
        <v>Jun</v>
      </c>
      <c r="C1469" s="2" t="str">
        <f t="shared" si="45"/>
        <v>2019</v>
      </c>
      <c r="D1469" s="3" t="s">
        <v>86</v>
      </c>
      <c r="E1469" s="4" t="s">
        <v>13</v>
      </c>
      <c r="F1469" s="4">
        <v>501</v>
      </c>
      <c r="G1469" s="4" t="s">
        <v>3</v>
      </c>
      <c r="H1469" s="5">
        <v>37.5</v>
      </c>
      <c r="I1469" s="7">
        <v>18787.5</v>
      </c>
      <c r="L1469"/>
      <c r="M1469"/>
    </row>
    <row r="1470" spans="1:13" x14ac:dyDescent="0.3">
      <c r="A1470" s="2">
        <v>43643</v>
      </c>
      <c r="B1470" s="2" t="str">
        <f t="shared" si="44"/>
        <v>Jun</v>
      </c>
      <c r="C1470" s="2" t="str">
        <f t="shared" si="45"/>
        <v>2019</v>
      </c>
      <c r="D1470" s="3" t="s">
        <v>86</v>
      </c>
      <c r="E1470" s="4" t="s">
        <v>13</v>
      </c>
      <c r="F1470" s="4">
        <v>603</v>
      </c>
      <c r="G1470" s="4" t="s">
        <v>3</v>
      </c>
      <c r="H1470" s="5">
        <v>46.5</v>
      </c>
      <c r="I1470" s="7">
        <v>28039.5</v>
      </c>
      <c r="L1470"/>
      <c r="M1470"/>
    </row>
    <row r="1471" spans="1:13" x14ac:dyDescent="0.3">
      <c r="A1471" s="2">
        <v>43655</v>
      </c>
      <c r="B1471" s="2" t="str">
        <f t="shared" si="44"/>
        <v>Jul</v>
      </c>
      <c r="C1471" s="2" t="str">
        <f t="shared" si="45"/>
        <v>2019</v>
      </c>
      <c r="D1471" s="3" t="s">
        <v>86</v>
      </c>
      <c r="E1471" s="4" t="s">
        <v>13</v>
      </c>
      <c r="F1471" s="4">
        <v>200</v>
      </c>
      <c r="G1471" s="4" t="s">
        <v>3</v>
      </c>
      <c r="H1471" s="5">
        <v>46.5</v>
      </c>
      <c r="I1471" s="7">
        <v>9300</v>
      </c>
      <c r="L1471"/>
      <c r="M1471"/>
    </row>
    <row r="1472" spans="1:13" x14ac:dyDescent="0.3">
      <c r="A1472" s="2">
        <v>43764</v>
      </c>
      <c r="B1472" s="2" t="str">
        <f t="shared" si="44"/>
        <v>Oct</v>
      </c>
      <c r="C1472" s="2" t="str">
        <f t="shared" si="45"/>
        <v>2019</v>
      </c>
      <c r="D1472" s="3" t="s">
        <v>86</v>
      </c>
      <c r="E1472" s="4" t="s">
        <v>13</v>
      </c>
      <c r="F1472" s="4">
        <v>500</v>
      </c>
      <c r="G1472" s="4" t="s">
        <v>3</v>
      </c>
      <c r="H1472" s="5">
        <v>37.5</v>
      </c>
      <c r="I1472" s="7">
        <v>18750</v>
      </c>
      <c r="L1472"/>
      <c r="M1472"/>
    </row>
    <row r="1473" spans="1:13" x14ac:dyDescent="0.3">
      <c r="A1473" s="2">
        <v>43764</v>
      </c>
      <c r="B1473" s="2" t="str">
        <f t="shared" si="44"/>
        <v>Oct</v>
      </c>
      <c r="C1473" s="2" t="str">
        <f t="shared" si="45"/>
        <v>2019</v>
      </c>
      <c r="D1473" s="3" t="s">
        <v>86</v>
      </c>
      <c r="E1473" s="4" t="s">
        <v>13</v>
      </c>
      <c r="F1473" s="4">
        <v>503</v>
      </c>
      <c r="G1473" s="4" t="s">
        <v>3</v>
      </c>
      <c r="H1473" s="5">
        <v>46.5</v>
      </c>
      <c r="I1473" s="7">
        <v>23389.5</v>
      </c>
      <c r="L1473"/>
      <c r="M1473"/>
    </row>
    <row r="1474" spans="1:13" x14ac:dyDescent="0.3">
      <c r="A1474" s="2">
        <v>43606</v>
      </c>
      <c r="B1474" s="2" t="str">
        <f t="shared" ref="B1474:B1537" si="46">TEXT(A1474,"mmm")</f>
        <v>May</v>
      </c>
      <c r="C1474" s="2" t="str">
        <f t="shared" ref="C1474:C1537" si="47">TEXT(A1474,"yyyy")</f>
        <v>2019</v>
      </c>
      <c r="D1474" s="3" t="s">
        <v>80</v>
      </c>
      <c r="E1474" s="4" t="s">
        <v>13</v>
      </c>
      <c r="F1474" s="4">
        <v>710</v>
      </c>
      <c r="G1474" s="4" t="s">
        <v>2</v>
      </c>
      <c r="H1474" s="5">
        <v>30.5</v>
      </c>
      <c r="I1474" s="7">
        <v>21655</v>
      </c>
      <c r="L1474"/>
      <c r="M1474"/>
    </row>
    <row r="1475" spans="1:13" x14ac:dyDescent="0.3">
      <c r="A1475" s="2">
        <v>43845</v>
      </c>
      <c r="B1475" s="2" t="str">
        <f t="shared" si="46"/>
        <v>Jan</v>
      </c>
      <c r="C1475" s="2" t="str">
        <f t="shared" si="47"/>
        <v>2020</v>
      </c>
      <c r="D1475" s="3" t="s">
        <v>80</v>
      </c>
      <c r="E1475" s="4" t="s">
        <v>13</v>
      </c>
      <c r="F1475" s="4">
        <v>750</v>
      </c>
      <c r="G1475" s="4" t="s">
        <v>2</v>
      </c>
      <c r="H1475" s="5">
        <v>31</v>
      </c>
      <c r="I1475" s="7">
        <v>23250</v>
      </c>
      <c r="L1475"/>
      <c r="M1475"/>
    </row>
    <row r="1476" spans="1:13" x14ac:dyDescent="0.3">
      <c r="A1476" s="2">
        <v>43847</v>
      </c>
      <c r="B1476" s="2" t="str">
        <f t="shared" si="46"/>
        <v>Jan</v>
      </c>
      <c r="C1476" s="2" t="str">
        <f t="shared" si="47"/>
        <v>2020</v>
      </c>
      <c r="D1476" s="3" t="s">
        <v>80</v>
      </c>
      <c r="E1476" s="4" t="s">
        <v>13</v>
      </c>
      <c r="F1476" s="4">
        <v>750</v>
      </c>
      <c r="G1476" s="4" t="s">
        <v>2</v>
      </c>
      <c r="H1476" s="5">
        <v>24.5</v>
      </c>
      <c r="I1476" s="7">
        <v>18375</v>
      </c>
      <c r="L1476"/>
      <c r="M1476"/>
    </row>
    <row r="1477" spans="1:13" x14ac:dyDescent="0.3">
      <c r="A1477" s="2">
        <v>43855</v>
      </c>
      <c r="B1477" s="2" t="str">
        <f t="shared" si="46"/>
        <v>Jan</v>
      </c>
      <c r="C1477" s="2" t="str">
        <f t="shared" si="47"/>
        <v>2020</v>
      </c>
      <c r="D1477" s="3" t="s">
        <v>80</v>
      </c>
      <c r="E1477" s="4" t="s">
        <v>13</v>
      </c>
      <c r="F1477" s="4">
        <v>670</v>
      </c>
      <c r="G1477" s="4" t="s">
        <v>2</v>
      </c>
      <c r="H1477" s="5">
        <v>31</v>
      </c>
      <c r="I1477" s="7">
        <v>20770</v>
      </c>
      <c r="L1477"/>
      <c r="M1477"/>
    </row>
    <row r="1478" spans="1:13" x14ac:dyDescent="0.3">
      <c r="A1478" s="2">
        <v>43866</v>
      </c>
      <c r="B1478" s="2" t="str">
        <f t="shared" si="46"/>
        <v>Feb</v>
      </c>
      <c r="C1478" s="2" t="str">
        <f t="shared" si="47"/>
        <v>2020</v>
      </c>
      <c r="D1478" s="3" t="s">
        <v>80</v>
      </c>
      <c r="E1478" s="4" t="s">
        <v>13</v>
      </c>
      <c r="F1478" s="4">
        <v>800</v>
      </c>
      <c r="G1478" s="4" t="s">
        <v>2</v>
      </c>
      <c r="H1478" s="5">
        <v>25</v>
      </c>
      <c r="I1478" s="7">
        <v>20000</v>
      </c>
      <c r="L1478"/>
      <c r="M1478"/>
    </row>
    <row r="1479" spans="1:13" x14ac:dyDescent="0.3">
      <c r="A1479" s="2">
        <v>43876</v>
      </c>
      <c r="B1479" s="2" t="str">
        <f t="shared" si="46"/>
        <v>Feb</v>
      </c>
      <c r="C1479" s="2" t="str">
        <f t="shared" si="47"/>
        <v>2020</v>
      </c>
      <c r="D1479" s="3" t="s">
        <v>80</v>
      </c>
      <c r="E1479" s="4" t="s">
        <v>13</v>
      </c>
      <c r="F1479" s="4">
        <v>720</v>
      </c>
      <c r="G1479" s="4" t="s">
        <v>2</v>
      </c>
      <c r="H1479" s="5">
        <v>30.5</v>
      </c>
      <c r="I1479" s="7">
        <v>21960</v>
      </c>
      <c r="L1479"/>
      <c r="M1479"/>
    </row>
    <row r="1480" spans="1:13" x14ac:dyDescent="0.3">
      <c r="A1480" s="2">
        <v>43902</v>
      </c>
      <c r="B1480" s="2" t="str">
        <f t="shared" si="46"/>
        <v>Mar</v>
      </c>
      <c r="C1480" s="2" t="str">
        <f t="shared" si="47"/>
        <v>2020</v>
      </c>
      <c r="D1480" s="3" t="s">
        <v>80</v>
      </c>
      <c r="E1480" s="4" t="s">
        <v>13</v>
      </c>
      <c r="F1480" s="4">
        <v>850</v>
      </c>
      <c r="G1480" s="4" t="s">
        <v>2</v>
      </c>
      <c r="H1480" s="5">
        <v>30.5</v>
      </c>
      <c r="I1480" s="7">
        <v>25925</v>
      </c>
      <c r="L1480"/>
      <c r="M1480"/>
    </row>
    <row r="1481" spans="1:13" x14ac:dyDescent="0.3">
      <c r="A1481" s="2">
        <v>43906</v>
      </c>
      <c r="B1481" s="2" t="str">
        <f t="shared" si="46"/>
        <v>Mar</v>
      </c>
      <c r="C1481" s="2" t="str">
        <f t="shared" si="47"/>
        <v>2020</v>
      </c>
      <c r="D1481" s="3" t="s">
        <v>80</v>
      </c>
      <c r="E1481" s="4" t="s">
        <v>13</v>
      </c>
      <c r="F1481" s="4">
        <v>800</v>
      </c>
      <c r="G1481" s="4" t="s">
        <v>2</v>
      </c>
      <c r="H1481" s="5">
        <v>24.5</v>
      </c>
      <c r="I1481" s="7">
        <v>19600</v>
      </c>
      <c r="L1481"/>
      <c r="M1481"/>
    </row>
    <row r="1482" spans="1:13" x14ac:dyDescent="0.3">
      <c r="A1482" s="2">
        <v>44007</v>
      </c>
      <c r="B1482" s="2" t="str">
        <f t="shared" si="46"/>
        <v>Jun</v>
      </c>
      <c r="C1482" s="2" t="str">
        <f t="shared" si="47"/>
        <v>2020</v>
      </c>
      <c r="D1482" s="3" t="s">
        <v>80</v>
      </c>
      <c r="E1482" s="4" t="s">
        <v>15</v>
      </c>
      <c r="F1482" s="4">
        <v>700</v>
      </c>
      <c r="G1482" s="4" t="s">
        <v>2</v>
      </c>
      <c r="H1482" s="5">
        <v>30.5</v>
      </c>
      <c r="I1482" s="7">
        <v>21350</v>
      </c>
      <c r="L1482"/>
      <c r="M1482"/>
    </row>
    <row r="1483" spans="1:13" x14ac:dyDescent="0.3">
      <c r="A1483" s="2">
        <v>44007</v>
      </c>
      <c r="B1483" s="2" t="str">
        <f t="shared" si="46"/>
        <v>Jun</v>
      </c>
      <c r="C1483" s="2" t="str">
        <f t="shared" si="47"/>
        <v>2020</v>
      </c>
      <c r="D1483" s="3" t="s">
        <v>80</v>
      </c>
      <c r="E1483" s="4" t="s">
        <v>15</v>
      </c>
      <c r="F1483" s="4">
        <v>703</v>
      </c>
      <c r="G1483" s="4" t="s">
        <v>2</v>
      </c>
      <c r="H1483" s="5">
        <v>24.5</v>
      </c>
      <c r="I1483" s="7">
        <v>17223.5</v>
      </c>
      <c r="L1483"/>
      <c r="M1483"/>
    </row>
    <row r="1484" spans="1:13" x14ac:dyDescent="0.3">
      <c r="A1484" s="2">
        <v>44011</v>
      </c>
      <c r="B1484" s="2" t="str">
        <f t="shared" si="46"/>
        <v>Jun</v>
      </c>
      <c r="C1484" s="2" t="str">
        <f t="shared" si="47"/>
        <v>2020</v>
      </c>
      <c r="D1484" s="3" t="s">
        <v>80</v>
      </c>
      <c r="E1484" s="4" t="s">
        <v>15</v>
      </c>
      <c r="F1484" s="4">
        <v>700</v>
      </c>
      <c r="G1484" s="4" t="s">
        <v>2</v>
      </c>
      <c r="H1484" s="5">
        <v>30.5</v>
      </c>
      <c r="I1484" s="7">
        <v>21350</v>
      </c>
      <c r="L1484"/>
      <c r="M1484"/>
    </row>
    <row r="1485" spans="1:13" x14ac:dyDescent="0.3">
      <c r="A1485" s="2">
        <v>44012</v>
      </c>
      <c r="B1485" s="2" t="str">
        <f t="shared" si="46"/>
        <v>Jun</v>
      </c>
      <c r="C1485" s="2" t="str">
        <f t="shared" si="47"/>
        <v>2020</v>
      </c>
      <c r="D1485" s="3" t="s">
        <v>80</v>
      </c>
      <c r="E1485" s="4" t="s">
        <v>15</v>
      </c>
      <c r="F1485" s="4">
        <v>750</v>
      </c>
      <c r="G1485" s="4" t="s">
        <v>2</v>
      </c>
      <c r="H1485" s="5">
        <v>24.5</v>
      </c>
      <c r="I1485" s="7">
        <v>18375</v>
      </c>
      <c r="L1485"/>
      <c r="M1485"/>
    </row>
    <row r="1486" spans="1:13" x14ac:dyDescent="0.3">
      <c r="A1486" s="2">
        <v>44012</v>
      </c>
      <c r="B1486" s="2" t="str">
        <f t="shared" si="46"/>
        <v>Jun</v>
      </c>
      <c r="C1486" s="2" t="str">
        <f t="shared" si="47"/>
        <v>2020</v>
      </c>
      <c r="D1486" s="3" t="s">
        <v>80</v>
      </c>
      <c r="E1486" s="4" t="s">
        <v>15</v>
      </c>
      <c r="F1486" s="4">
        <v>700</v>
      </c>
      <c r="G1486" s="4" t="s">
        <v>2</v>
      </c>
      <c r="H1486" s="5">
        <v>30.5</v>
      </c>
      <c r="I1486" s="7">
        <v>21350</v>
      </c>
      <c r="L1486"/>
      <c r="M1486"/>
    </row>
    <row r="1487" spans="1:13" x14ac:dyDescent="0.3">
      <c r="A1487" s="2">
        <v>44013</v>
      </c>
      <c r="B1487" s="2" t="str">
        <f t="shared" si="46"/>
        <v>Jul</v>
      </c>
      <c r="C1487" s="2" t="str">
        <f t="shared" si="47"/>
        <v>2020</v>
      </c>
      <c r="D1487" s="3" t="s">
        <v>80</v>
      </c>
      <c r="E1487" s="4" t="s">
        <v>15</v>
      </c>
      <c r="F1487" s="4">
        <v>700</v>
      </c>
      <c r="G1487" s="4" t="s">
        <v>2</v>
      </c>
      <c r="H1487" s="5">
        <v>24.5</v>
      </c>
      <c r="I1487" s="7">
        <v>17150</v>
      </c>
      <c r="L1487"/>
      <c r="M1487"/>
    </row>
    <row r="1488" spans="1:13" x14ac:dyDescent="0.3">
      <c r="A1488" s="2">
        <v>44028</v>
      </c>
      <c r="B1488" s="2" t="str">
        <f t="shared" si="46"/>
        <v>Jul</v>
      </c>
      <c r="C1488" s="2" t="str">
        <f t="shared" si="47"/>
        <v>2020</v>
      </c>
      <c r="D1488" s="3" t="s">
        <v>80</v>
      </c>
      <c r="E1488" s="4" t="s">
        <v>15</v>
      </c>
      <c r="F1488" s="4">
        <v>800</v>
      </c>
      <c r="G1488" s="4" t="s">
        <v>2</v>
      </c>
      <c r="H1488" s="5">
        <v>24.5</v>
      </c>
      <c r="I1488" s="7">
        <v>19600</v>
      </c>
      <c r="L1488"/>
      <c r="M1488"/>
    </row>
    <row r="1489" spans="1:13" x14ac:dyDescent="0.3">
      <c r="A1489" s="2">
        <v>44028</v>
      </c>
      <c r="B1489" s="2" t="str">
        <f t="shared" si="46"/>
        <v>Jul</v>
      </c>
      <c r="C1489" s="2" t="str">
        <f t="shared" si="47"/>
        <v>2020</v>
      </c>
      <c r="D1489" s="3" t="s">
        <v>80</v>
      </c>
      <c r="E1489" s="4" t="s">
        <v>15</v>
      </c>
      <c r="F1489" s="4">
        <v>801</v>
      </c>
      <c r="G1489" s="4" t="s">
        <v>2</v>
      </c>
      <c r="H1489" s="5">
        <v>24.5</v>
      </c>
      <c r="I1489" s="7">
        <v>19624.5</v>
      </c>
      <c r="L1489"/>
      <c r="M1489"/>
    </row>
    <row r="1490" spans="1:13" x14ac:dyDescent="0.3">
      <c r="A1490" s="2">
        <v>44036</v>
      </c>
      <c r="B1490" s="2" t="str">
        <f t="shared" si="46"/>
        <v>Jul</v>
      </c>
      <c r="C1490" s="2" t="str">
        <f t="shared" si="47"/>
        <v>2020</v>
      </c>
      <c r="D1490" s="3" t="s">
        <v>80</v>
      </c>
      <c r="E1490" s="4" t="s">
        <v>15</v>
      </c>
      <c r="F1490" s="4">
        <v>702</v>
      </c>
      <c r="G1490" s="4" t="s">
        <v>2</v>
      </c>
      <c r="H1490" s="5">
        <v>30.5</v>
      </c>
      <c r="I1490" s="7">
        <v>21411</v>
      </c>
      <c r="L1490"/>
      <c r="M1490"/>
    </row>
    <row r="1491" spans="1:13" x14ac:dyDescent="0.3">
      <c r="A1491" s="2">
        <v>44036</v>
      </c>
      <c r="B1491" s="2" t="str">
        <f t="shared" si="46"/>
        <v>Jul</v>
      </c>
      <c r="C1491" s="2" t="str">
        <f t="shared" si="47"/>
        <v>2020</v>
      </c>
      <c r="D1491" s="3" t="s">
        <v>80</v>
      </c>
      <c r="E1491" s="4" t="s">
        <v>15</v>
      </c>
      <c r="F1491" s="4">
        <v>800</v>
      </c>
      <c r="G1491" s="4" t="s">
        <v>2</v>
      </c>
      <c r="H1491" s="5">
        <v>24.5</v>
      </c>
      <c r="I1491" s="7">
        <v>19600</v>
      </c>
      <c r="L1491"/>
      <c r="M1491"/>
    </row>
    <row r="1492" spans="1:13" x14ac:dyDescent="0.3">
      <c r="A1492" s="2">
        <v>44072</v>
      </c>
      <c r="B1492" s="2" t="str">
        <f t="shared" si="46"/>
        <v>Aug</v>
      </c>
      <c r="C1492" s="2" t="str">
        <f t="shared" si="47"/>
        <v>2020</v>
      </c>
      <c r="D1492" s="3" t="s">
        <v>80</v>
      </c>
      <c r="E1492" s="4" t="s">
        <v>15</v>
      </c>
      <c r="F1492" s="4">
        <v>800</v>
      </c>
      <c r="G1492" s="4" t="s">
        <v>2</v>
      </c>
      <c r="H1492" s="5">
        <v>24.5</v>
      </c>
      <c r="I1492" s="7">
        <v>19600</v>
      </c>
      <c r="L1492"/>
      <c r="M1492"/>
    </row>
    <row r="1493" spans="1:13" x14ac:dyDescent="0.3">
      <c r="A1493" s="2">
        <v>44145</v>
      </c>
      <c r="B1493" s="2" t="str">
        <f t="shared" si="46"/>
        <v>Nov</v>
      </c>
      <c r="C1493" s="2" t="str">
        <f t="shared" si="47"/>
        <v>2020</v>
      </c>
      <c r="D1493" s="3" t="s">
        <v>80</v>
      </c>
      <c r="E1493" s="4" t="s">
        <v>15</v>
      </c>
      <c r="F1493" s="4">
        <v>750</v>
      </c>
      <c r="G1493" s="4" t="s">
        <v>2</v>
      </c>
      <c r="H1493" s="5">
        <v>24.75</v>
      </c>
      <c r="I1493" s="7">
        <v>18562.5</v>
      </c>
      <c r="L1493"/>
      <c r="M1493"/>
    </row>
    <row r="1494" spans="1:13" x14ac:dyDescent="0.3">
      <c r="A1494" s="2">
        <v>44163</v>
      </c>
      <c r="B1494" s="2" t="str">
        <f t="shared" si="46"/>
        <v>Nov</v>
      </c>
      <c r="C1494" s="2" t="str">
        <f t="shared" si="47"/>
        <v>2020</v>
      </c>
      <c r="D1494" s="3" t="s">
        <v>80</v>
      </c>
      <c r="E1494" s="4" t="s">
        <v>15</v>
      </c>
      <c r="F1494" s="4">
        <v>800</v>
      </c>
      <c r="G1494" s="4" t="s">
        <v>2</v>
      </c>
      <c r="H1494" s="5">
        <v>24.75</v>
      </c>
      <c r="I1494" s="7">
        <v>19800</v>
      </c>
      <c r="L1494"/>
      <c r="M1494"/>
    </row>
    <row r="1495" spans="1:13" x14ac:dyDescent="0.3">
      <c r="A1495" s="2">
        <v>44176</v>
      </c>
      <c r="B1495" s="2" t="str">
        <f t="shared" si="46"/>
        <v>Dec</v>
      </c>
      <c r="C1495" s="2" t="str">
        <f t="shared" si="47"/>
        <v>2020</v>
      </c>
      <c r="D1495" s="3" t="s">
        <v>80</v>
      </c>
      <c r="E1495" s="4" t="s">
        <v>15</v>
      </c>
      <c r="F1495" s="4">
        <v>800</v>
      </c>
      <c r="G1495" s="4" t="s">
        <v>2</v>
      </c>
      <c r="H1495" s="5">
        <v>25.25</v>
      </c>
      <c r="I1495" s="7">
        <v>20200</v>
      </c>
      <c r="L1495"/>
      <c r="M1495"/>
    </row>
    <row r="1496" spans="1:13" x14ac:dyDescent="0.3">
      <c r="A1496" s="2">
        <v>44195</v>
      </c>
      <c r="B1496" s="2" t="str">
        <f t="shared" si="46"/>
        <v>Dec</v>
      </c>
      <c r="C1496" s="2" t="str">
        <f t="shared" si="47"/>
        <v>2020</v>
      </c>
      <c r="D1496" s="3" t="s">
        <v>80</v>
      </c>
      <c r="E1496" s="4" t="s">
        <v>15</v>
      </c>
      <c r="F1496" s="4">
        <v>800</v>
      </c>
      <c r="G1496" s="4" t="s">
        <v>2</v>
      </c>
      <c r="H1496" s="5">
        <v>28</v>
      </c>
      <c r="I1496" s="7">
        <v>22400</v>
      </c>
      <c r="L1496"/>
      <c r="M1496"/>
    </row>
    <row r="1497" spans="1:13" x14ac:dyDescent="0.3">
      <c r="A1497" s="2">
        <v>44196</v>
      </c>
      <c r="B1497" s="2" t="str">
        <f t="shared" si="46"/>
        <v>Dec</v>
      </c>
      <c r="C1497" s="2" t="str">
        <f t="shared" si="47"/>
        <v>2020</v>
      </c>
      <c r="D1497" s="3" t="s">
        <v>80</v>
      </c>
      <c r="E1497" s="4" t="s">
        <v>15</v>
      </c>
      <c r="F1497" s="4">
        <v>800</v>
      </c>
      <c r="G1497" s="4" t="s">
        <v>2</v>
      </c>
      <c r="H1497" s="5">
        <v>28</v>
      </c>
      <c r="I1497" s="7">
        <v>22400</v>
      </c>
      <c r="L1497"/>
      <c r="M1497"/>
    </row>
    <row r="1498" spans="1:13" x14ac:dyDescent="0.3">
      <c r="A1498" s="2">
        <v>44197</v>
      </c>
      <c r="B1498" s="2" t="str">
        <f t="shared" si="46"/>
        <v>Jan</v>
      </c>
      <c r="C1498" s="2" t="str">
        <f t="shared" si="47"/>
        <v>2021</v>
      </c>
      <c r="D1498" s="3" t="s">
        <v>80</v>
      </c>
      <c r="E1498" s="4" t="s">
        <v>15</v>
      </c>
      <c r="F1498" s="4">
        <v>701</v>
      </c>
      <c r="G1498" s="4" t="s">
        <v>2</v>
      </c>
      <c r="H1498" s="5">
        <v>36</v>
      </c>
      <c r="I1498" s="7">
        <v>25236</v>
      </c>
      <c r="L1498"/>
      <c r="M1498"/>
    </row>
    <row r="1499" spans="1:13" x14ac:dyDescent="0.3">
      <c r="A1499" s="2">
        <v>44202</v>
      </c>
      <c r="B1499" s="2" t="str">
        <f t="shared" si="46"/>
        <v>Jan</v>
      </c>
      <c r="C1499" s="2" t="str">
        <f t="shared" si="47"/>
        <v>2021</v>
      </c>
      <c r="D1499" s="3" t="s">
        <v>80</v>
      </c>
      <c r="E1499" s="4" t="s">
        <v>15</v>
      </c>
      <c r="F1499" s="4">
        <v>800</v>
      </c>
      <c r="G1499" s="4" t="s">
        <v>2</v>
      </c>
      <c r="H1499" s="5">
        <v>28</v>
      </c>
      <c r="I1499" s="7">
        <v>22400</v>
      </c>
      <c r="L1499"/>
      <c r="M1499"/>
    </row>
    <row r="1500" spans="1:13" x14ac:dyDescent="0.3">
      <c r="A1500" s="2">
        <v>44205</v>
      </c>
      <c r="B1500" s="2" t="str">
        <f t="shared" si="46"/>
        <v>Jan</v>
      </c>
      <c r="C1500" s="2" t="str">
        <f t="shared" si="47"/>
        <v>2021</v>
      </c>
      <c r="D1500" s="3" t="s">
        <v>80</v>
      </c>
      <c r="E1500" s="4" t="s">
        <v>15</v>
      </c>
      <c r="F1500" s="4">
        <v>180</v>
      </c>
      <c r="G1500" s="4" t="s">
        <v>2</v>
      </c>
      <c r="H1500" s="5">
        <v>36</v>
      </c>
      <c r="I1500" s="7">
        <v>6480</v>
      </c>
      <c r="L1500"/>
      <c r="M1500"/>
    </row>
    <row r="1501" spans="1:13" x14ac:dyDescent="0.3">
      <c r="A1501" s="2">
        <v>44205</v>
      </c>
      <c r="B1501" s="2" t="str">
        <f t="shared" si="46"/>
        <v>Jan</v>
      </c>
      <c r="C1501" s="2" t="str">
        <f t="shared" si="47"/>
        <v>2021</v>
      </c>
      <c r="D1501" s="3" t="s">
        <v>80</v>
      </c>
      <c r="E1501" s="4" t="s">
        <v>15</v>
      </c>
      <c r="F1501" s="4">
        <v>620</v>
      </c>
      <c r="G1501" s="4" t="s">
        <v>2</v>
      </c>
      <c r="H1501" s="5">
        <v>28</v>
      </c>
      <c r="I1501" s="7">
        <v>17360</v>
      </c>
      <c r="L1501"/>
      <c r="M1501"/>
    </row>
    <row r="1502" spans="1:13" x14ac:dyDescent="0.3">
      <c r="A1502" s="2">
        <v>44205</v>
      </c>
      <c r="B1502" s="2" t="str">
        <f t="shared" si="46"/>
        <v>Jan</v>
      </c>
      <c r="C1502" s="2" t="str">
        <f t="shared" si="47"/>
        <v>2021</v>
      </c>
      <c r="D1502" s="3" t="s">
        <v>80</v>
      </c>
      <c r="E1502" s="4" t="s">
        <v>15</v>
      </c>
      <c r="F1502" s="4">
        <v>60</v>
      </c>
      <c r="G1502" s="4" t="s">
        <v>2</v>
      </c>
      <c r="H1502" s="5">
        <v>28</v>
      </c>
      <c r="I1502" s="7">
        <v>1680</v>
      </c>
      <c r="L1502"/>
      <c r="M1502"/>
    </row>
    <row r="1503" spans="1:13" x14ac:dyDescent="0.3">
      <c r="A1503" s="2">
        <v>44205</v>
      </c>
      <c r="B1503" s="2" t="str">
        <f t="shared" si="46"/>
        <v>Jan</v>
      </c>
      <c r="C1503" s="2" t="str">
        <f t="shared" si="47"/>
        <v>2021</v>
      </c>
      <c r="D1503" s="3" t="s">
        <v>80</v>
      </c>
      <c r="E1503" s="4" t="s">
        <v>15</v>
      </c>
      <c r="F1503" s="4">
        <v>690</v>
      </c>
      <c r="G1503" s="4" t="s">
        <v>2</v>
      </c>
      <c r="H1503" s="5">
        <v>36</v>
      </c>
      <c r="I1503" s="7">
        <v>24840</v>
      </c>
      <c r="L1503"/>
      <c r="M1503"/>
    </row>
    <row r="1504" spans="1:13" x14ac:dyDescent="0.3">
      <c r="A1504" s="2">
        <v>44208</v>
      </c>
      <c r="B1504" s="2" t="str">
        <f t="shared" si="46"/>
        <v>Jan</v>
      </c>
      <c r="C1504" s="2" t="str">
        <f t="shared" si="47"/>
        <v>2021</v>
      </c>
      <c r="D1504" s="3" t="s">
        <v>80</v>
      </c>
      <c r="E1504" s="4" t="s">
        <v>15</v>
      </c>
      <c r="F1504" s="4">
        <v>404</v>
      </c>
      <c r="G1504" s="4" t="s">
        <v>2</v>
      </c>
      <c r="H1504" s="5">
        <v>28</v>
      </c>
      <c r="I1504" s="7">
        <v>11312</v>
      </c>
      <c r="L1504"/>
      <c r="M1504"/>
    </row>
    <row r="1505" spans="1:13" x14ac:dyDescent="0.3">
      <c r="A1505" s="2">
        <v>44208</v>
      </c>
      <c r="B1505" s="2" t="str">
        <f t="shared" si="46"/>
        <v>Jan</v>
      </c>
      <c r="C1505" s="2" t="str">
        <f t="shared" si="47"/>
        <v>2021</v>
      </c>
      <c r="D1505" s="3" t="s">
        <v>80</v>
      </c>
      <c r="E1505" s="4" t="s">
        <v>15</v>
      </c>
      <c r="F1505" s="4">
        <v>300</v>
      </c>
      <c r="G1505" s="4" t="s">
        <v>2</v>
      </c>
      <c r="H1505" s="5">
        <v>36</v>
      </c>
      <c r="I1505" s="7">
        <v>10800</v>
      </c>
      <c r="L1505"/>
      <c r="M1505"/>
    </row>
    <row r="1506" spans="1:13" x14ac:dyDescent="0.3">
      <c r="A1506" s="2">
        <v>44211</v>
      </c>
      <c r="B1506" s="2" t="str">
        <f t="shared" si="46"/>
        <v>Jan</v>
      </c>
      <c r="C1506" s="2" t="str">
        <f t="shared" si="47"/>
        <v>2021</v>
      </c>
      <c r="D1506" s="3" t="s">
        <v>80</v>
      </c>
      <c r="E1506" s="4" t="s">
        <v>15</v>
      </c>
      <c r="F1506" s="4">
        <v>750</v>
      </c>
      <c r="G1506" s="4" t="s">
        <v>2</v>
      </c>
      <c r="H1506" s="5">
        <v>36</v>
      </c>
      <c r="I1506" s="7">
        <v>27000</v>
      </c>
      <c r="L1506"/>
      <c r="M1506"/>
    </row>
    <row r="1507" spans="1:13" x14ac:dyDescent="0.3">
      <c r="A1507" s="2">
        <v>44212</v>
      </c>
      <c r="B1507" s="2" t="str">
        <f t="shared" si="46"/>
        <v>Jan</v>
      </c>
      <c r="C1507" s="2" t="str">
        <f t="shared" si="47"/>
        <v>2021</v>
      </c>
      <c r="D1507" s="3" t="s">
        <v>80</v>
      </c>
      <c r="E1507" s="4" t="s">
        <v>15</v>
      </c>
      <c r="F1507" s="4">
        <v>750</v>
      </c>
      <c r="G1507" s="4" t="s">
        <v>2</v>
      </c>
      <c r="H1507" s="5">
        <v>36</v>
      </c>
      <c r="I1507" s="7">
        <v>27000</v>
      </c>
      <c r="L1507"/>
      <c r="M1507"/>
    </row>
    <row r="1508" spans="1:13" x14ac:dyDescent="0.3">
      <c r="A1508" s="2">
        <v>44238</v>
      </c>
      <c r="B1508" s="2" t="str">
        <f t="shared" si="46"/>
        <v>Feb</v>
      </c>
      <c r="C1508" s="2" t="str">
        <f t="shared" si="47"/>
        <v>2021</v>
      </c>
      <c r="D1508" s="3" t="s">
        <v>80</v>
      </c>
      <c r="E1508" s="4" t="s">
        <v>15</v>
      </c>
      <c r="F1508" s="4">
        <v>800</v>
      </c>
      <c r="G1508" s="4" t="s">
        <v>2</v>
      </c>
      <c r="H1508" s="5">
        <v>28.5</v>
      </c>
      <c r="I1508" s="7">
        <v>22800</v>
      </c>
      <c r="L1508"/>
      <c r="M1508"/>
    </row>
    <row r="1509" spans="1:13" x14ac:dyDescent="0.3">
      <c r="A1509" s="2">
        <v>44238</v>
      </c>
      <c r="B1509" s="2" t="str">
        <f t="shared" si="46"/>
        <v>Feb</v>
      </c>
      <c r="C1509" s="2" t="str">
        <f t="shared" si="47"/>
        <v>2021</v>
      </c>
      <c r="D1509" s="3" t="s">
        <v>80</v>
      </c>
      <c r="E1509" s="4" t="s">
        <v>15</v>
      </c>
      <c r="F1509" s="4">
        <v>800</v>
      </c>
      <c r="G1509" s="4" t="s">
        <v>2</v>
      </c>
      <c r="H1509" s="5">
        <v>28.5</v>
      </c>
      <c r="I1509" s="7">
        <v>22800</v>
      </c>
      <c r="L1509"/>
      <c r="M1509"/>
    </row>
    <row r="1510" spans="1:13" x14ac:dyDescent="0.3">
      <c r="A1510" s="2">
        <v>44246</v>
      </c>
      <c r="B1510" s="2" t="str">
        <f t="shared" si="46"/>
        <v>Feb</v>
      </c>
      <c r="C1510" s="2" t="str">
        <f t="shared" si="47"/>
        <v>2021</v>
      </c>
      <c r="D1510" s="3" t="s">
        <v>80</v>
      </c>
      <c r="E1510" s="4" t="s">
        <v>15</v>
      </c>
      <c r="F1510" s="4">
        <v>800</v>
      </c>
      <c r="G1510" s="4" t="s">
        <v>2</v>
      </c>
      <c r="H1510" s="5">
        <v>28.5</v>
      </c>
      <c r="I1510" s="7">
        <v>22800</v>
      </c>
      <c r="L1510"/>
      <c r="M1510"/>
    </row>
    <row r="1511" spans="1:13" x14ac:dyDescent="0.3">
      <c r="A1511" s="2">
        <v>44249</v>
      </c>
      <c r="B1511" s="2" t="str">
        <f t="shared" si="46"/>
        <v>Feb</v>
      </c>
      <c r="C1511" s="2" t="str">
        <f t="shared" si="47"/>
        <v>2021</v>
      </c>
      <c r="D1511" s="3" t="s">
        <v>80</v>
      </c>
      <c r="E1511" s="4" t="s">
        <v>15</v>
      </c>
      <c r="F1511" s="4">
        <v>836</v>
      </c>
      <c r="G1511" s="4" t="s">
        <v>2</v>
      </c>
      <c r="H1511" s="5">
        <v>28.5</v>
      </c>
      <c r="I1511" s="7">
        <v>23826</v>
      </c>
      <c r="L1511"/>
      <c r="M1511"/>
    </row>
    <row r="1512" spans="1:13" x14ac:dyDescent="0.3">
      <c r="A1512" s="2">
        <v>44254</v>
      </c>
      <c r="B1512" s="2" t="str">
        <f t="shared" si="46"/>
        <v>Feb</v>
      </c>
      <c r="C1512" s="2" t="str">
        <f t="shared" si="47"/>
        <v>2021</v>
      </c>
      <c r="D1512" s="3" t="s">
        <v>80</v>
      </c>
      <c r="E1512" s="4" t="s">
        <v>15</v>
      </c>
      <c r="F1512" s="4">
        <v>800</v>
      </c>
      <c r="G1512" s="4" t="s">
        <v>2</v>
      </c>
      <c r="H1512" s="5">
        <v>28.5</v>
      </c>
      <c r="I1512" s="7">
        <v>22800</v>
      </c>
      <c r="L1512"/>
      <c r="M1512"/>
    </row>
    <row r="1513" spans="1:13" x14ac:dyDescent="0.3">
      <c r="A1513" s="2">
        <v>44275</v>
      </c>
      <c r="B1513" s="2" t="str">
        <f t="shared" si="46"/>
        <v>Mar</v>
      </c>
      <c r="C1513" s="2" t="str">
        <f t="shared" si="47"/>
        <v>2021</v>
      </c>
      <c r="D1513" s="3" t="s">
        <v>80</v>
      </c>
      <c r="E1513" s="4" t="s">
        <v>15</v>
      </c>
      <c r="F1513" s="4">
        <v>800</v>
      </c>
      <c r="G1513" s="4" t="s">
        <v>2</v>
      </c>
      <c r="H1513" s="5">
        <v>29</v>
      </c>
      <c r="I1513" s="7">
        <v>23200</v>
      </c>
      <c r="L1513"/>
      <c r="M1513"/>
    </row>
    <row r="1514" spans="1:13" x14ac:dyDescent="0.3">
      <c r="A1514" s="2">
        <v>44275</v>
      </c>
      <c r="B1514" s="2" t="str">
        <f t="shared" si="46"/>
        <v>Mar</v>
      </c>
      <c r="C1514" s="2" t="str">
        <f t="shared" si="47"/>
        <v>2021</v>
      </c>
      <c r="D1514" s="3" t="s">
        <v>80</v>
      </c>
      <c r="E1514" s="4" t="s">
        <v>15</v>
      </c>
      <c r="F1514" s="4">
        <v>800</v>
      </c>
      <c r="G1514" s="4" t="s">
        <v>2</v>
      </c>
      <c r="H1514" s="5">
        <v>29</v>
      </c>
      <c r="I1514" s="7">
        <v>23200</v>
      </c>
      <c r="L1514"/>
      <c r="M1514"/>
    </row>
    <row r="1515" spans="1:13" x14ac:dyDescent="0.3">
      <c r="A1515" s="2">
        <v>44313</v>
      </c>
      <c r="B1515" s="2" t="str">
        <f t="shared" si="46"/>
        <v>Apr</v>
      </c>
      <c r="C1515" s="2" t="str">
        <f t="shared" si="47"/>
        <v>2021</v>
      </c>
      <c r="D1515" s="3" t="s">
        <v>80</v>
      </c>
      <c r="E1515" s="4" t="s">
        <v>15</v>
      </c>
      <c r="F1515" s="4">
        <v>800</v>
      </c>
      <c r="G1515" s="4" t="s">
        <v>2</v>
      </c>
      <c r="H1515" s="5">
        <v>31</v>
      </c>
      <c r="I1515" s="7">
        <v>24800</v>
      </c>
      <c r="L1515"/>
      <c r="M1515"/>
    </row>
    <row r="1516" spans="1:13" x14ac:dyDescent="0.3">
      <c r="A1516" s="2">
        <v>44314</v>
      </c>
      <c r="B1516" s="2" t="str">
        <f t="shared" si="46"/>
        <v>Apr</v>
      </c>
      <c r="C1516" s="2" t="str">
        <f t="shared" si="47"/>
        <v>2021</v>
      </c>
      <c r="D1516" s="3" t="s">
        <v>80</v>
      </c>
      <c r="E1516" s="4" t="s">
        <v>15</v>
      </c>
      <c r="F1516" s="4">
        <v>800</v>
      </c>
      <c r="G1516" s="4" t="s">
        <v>2</v>
      </c>
      <c r="H1516" s="5">
        <v>30.5</v>
      </c>
      <c r="I1516" s="7">
        <v>24400</v>
      </c>
      <c r="L1516"/>
      <c r="M1516"/>
    </row>
    <row r="1517" spans="1:13" x14ac:dyDescent="0.3">
      <c r="A1517" s="2">
        <v>44341</v>
      </c>
      <c r="B1517" s="2" t="str">
        <f t="shared" si="46"/>
        <v>May</v>
      </c>
      <c r="C1517" s="2" t="str">
        <f t="shared" si="47"/>
        <v>2021</v>
      </c>
      <c r="D1517" s="3" t="s">
        <v>80</v>
      </c>
      <c r="E1517" s="4" t="s">
        <v>15</v>
      </c>
      <c r="F1517" s="4">
        <v>1000</v>
      </c>
      <c r="G1517" s="4" t="s">
        <v>2</v>
      </c>
      <c r="H1517" s="5">
        <v>34</v>
      </c>
      <c r="I1517" s="7">
        <v>34000</v>
      </c>
      <c r="L1517"/>
      <c r="M1517"/>
    </row>
    <row r="1518" spans="1:13" x14ac:dyDescent="0.3">
      <c r="A1518" s="2">
        <v>44343</v>
      </c>
      <c r="B1518" s="2" t="str">
        <f t="shared" si="46"/>
        <v>May</v>
      </c>
      <c r="C1518" s="2" t="str">
        <f t="shared" si="47"/>
        <v>2021</v>
      </c>
      <c r="D1518" s="3" t="s">
        <v>80</v>
      </c>
      <c r="E1518" s="4" t="s">
        <v>15</v>
      </c>
      <c r="F1518" s="4">
        <v>800</v>
      </c>
      <c r="G1518" s="4" t="s">
        <v>2</v>
      </c>
      <c r="H1518" s="5">
        <v>30.5</v>
      </c>
      <c r="I1518" s="7">
        <v>24400</v>
      </c>
      <c r="L1518"/>
      <c r="M1518"/>
    </row>
    <row r="1519" spans="1:13" x14ac:dyDescent="0.3">
      <c r="A1519" s="2">
        <v>44344</v>
      </c>
      <c r="B1519" s="2" t="str">
        <f t="shared" si="46"/>
        <v>May</v>
      </c>
      <c r="C1519" s="2" t="str">
        <f t="shared" si="47"/>
        <v>2021</v>
      </c>
      <c r="D1519" s="3" t="s">
        <v>80</v>
      </c>
      <c r="E1519" s="4" t="s">
        <v>15</v>
      </c>
      <c r="F1519" s="4">
        <v>200</v>
      </c>
      <c r="G1519" s="4" t="s">
        <v>2</v>
      </c>
      <c r="H1519" s="5">
        <v>30.5</v>
      </c>
      <c r="I1519" s="7">
        <v>6100</v>
      </c>
      <c r="L1519"/>
      <c r="M1519"/>
    </row>
    <row r="1520" spans="1:13" x14ac:dyDescent="0.3">
      <c r="A1520" s="2">
        <v>44478</v>
      </c>
      <c r="B1520" s="2" t="str">
        <f t="shared" si="46"/>
        <v>Oct</v>
      </c>
      <c r="C1520" s="2" t="str">
        <f t="shared" si="47"/>
        <v>2021</v>
      </c>
      <c r="D1520" s="3" t="s">
        <v>220</v>
      </c>
      <c r="E1520" s="4" t="s">
        <v>13</v>
      </c>
      <c r="F1520" s="4">
        <v>343</v>
      </c>
      <c r="G1520" s="4" t="s">
        <v>2</v>
      </c>
      <c r="H1520" s="5">
        <v>189</v>
      </c>
      <c r="I1520" s="7">
        <v>64827</v>
      </c>
      <c r="L1520"/>
      <c r="M1520"/>
    </row>
    <row r="1521" spans="1:13" x14ac:dyDescent="0.3">
      <c r="A1521" s="2">
        <v>44266</v>
      </c>
      <c r="B1521" s="2" t="str">
        <f t="shared" si="46"/>
        <v>Mar</v>
      </c>
      <c r="C1521" s="2" t="str">
        <f t="shared" si="47"/>
        <v>2021</v>
      </c>
      <c r="D1521" s="3" t="s">
        <v>181</v>
      </c>
      <c r="E1521" s="4" t="s">
        <v>13</v>
      </c>
      <c r="F1521" s="4">
        <v>2281</v>
      </c>
      <c r="G1521" s="4" t="s">
        <v>2</v>
      </c>
      <c r="H1521" s="5">
        <v>26.75</v>
      </c>
      <c r="I1521" s="7">
        <v>61016.75</v>
      </c>
      <c r="L1521"/>
      <c r="M1521"/>
    </row>
    <row r="1522" spans="1:13" x14ac:dyDescent="0.3">
      <c r="A1522" s="2">
        <v>43762</v>
      </c>
      <c r="B1522" s="2" t="str">
        <f t="shared" si="46"/>
        <v>Oct</v>
      </c>
      <c r="C1522" s="2" t="str">
        <f t="shared" si="47"/>
        <v>2019</v>
      </c>
      <c r="D1522" s="3" t="s">
        <v>120</v>
      </c>
      <c r="E1522" s="4" t="s">
        <v>11</v>
      </c>
      <c r="F1522" s="4">
        <v>311</v>
      </c>
      <c r="G1522" s="4" t="s">
        <v>1</v>
      </c>
      <c r="H1522" s="5">
        <v>22</v>
      </c>
      <c r="I1522" s="7">
        <v>6842</v>
      </c>
      <c r="L1522"/>
      <c r="M1522"/>
    </row>
    <row r="1523" spans="1:13" x14ac:dyDescent="0.3">
      <c r="A1523" s="2">
        <v>43563</v>
      </c>
      <c r="B1523" s="2" t="str">
        <f t="shared" si="46"/>
        <v>Apr</v>
      </c>
      <c r="C1523" s="2" t="str">
        <f t="shared" si="47"/>
        <v>2019</v>
      </c>
      <c r="D1523" s="3" t="s">
        <v>28</v>
      </c>
      <c r="E1523" s="4" t="s">
        <v>13</v>
      </c>
      <c r="F1523" s="4">
        <v>75</v>
      </c>
      <c r="G1523" s="4" t="s">
        <v>2</v>
      </c>
      <c r="H1523" s="5">
        <v>135</v>
      </c>
      <c r="I1523" s="7">
        <v>10125</v>
      </c>
      <c r="L1523"/>
      <c r="M1523"/>
    </row>
    <row r="1524" spans="1:13" x14ac:dyDescent="0.3">
      <c r="A1524" s="2">
        <v>43563</v>
      </c>
      <c r="B1524" s="2" t="str">
        <f t="shared" si="46"/>
        <v>Apr</v>
      </c>
      <c r="C1524" s="2" t="str">
        <f t="shared" si="47"/>
        <v>2019</v>
      </c>
      <c r="D1524" s="3" t="s">
        <v>28</v>
      </c>
      <c r="E1524" s="4" t="s">
        <v>13</v>
      </c>
      <c r="F1524" s="4">
        <v>95</v>
      </c>
      <c r="G1524" s="4" t="s">
        <v>2</v>
      </c>
      <c r="H1524" s="5">
        <v>114</v>
      </c>
      <c r="I1524" s="7">
        <v>10830</v>
      </c>
      <c r="L1524"/>
      <c r="M1524"/>
    </row>
    <row r="1525" spans="1:13" x14ac:dyDescent="0.3">
      <c r="A1525" s="2">
        <v>43572</v>
      </c>
      <c r="B1525" s="2" t="str">
        <f t="shared" si="46"/>
        <v>Apr</v>
      </c>
      <c r="C1525" s="2" t="str">
        <f t="shared" si="47"/>
        <v>2019</v>
      </c>
      <c r="D1525" s="3" t="s">
        <v>28</v>
      </c>
      <c r="E1525" s="4" t="s">
        <v>13</v>
      </c>
      <c r="F1525" s="4">
        <v>112</v>
      </c>
      <c r="G1525" s="4" t="s">
        <v>2</v>
      </c>
      <c r="H1525" s="5">
        <v>135</v>
      </c>
      <c r="I1525" s="7">
        <v>15120</v>
      </c>
      <c r="L1525"/>
      <c r="M1525"/>
    </row>
    <row r="1526" spans="1:13" x14ac:dyDescent="0.3">
      <c r="A1526" s="2">
        <v>43572</v>
      </c>
      <c r="B1526" s="2" t="str">
        <f t="shared" si="46"/>
        <v>Apr</v>
      </c>
      <c r="C1526" s="2" t="str">
        <f t="shared" si="47"/>
        <v>2019</v>
      </c>
      <c r="D1526" s="3" t="s">
        <v>28</v>
      </c>
      <c r="E1526" s="4" t="s">
        <v>13</v>
      </c>
      <c r="F1526" s="4">
        <v>60</v>
      </c>
      <c r="G1526" s="4" t="s">
        <v>2</v>
      </c>
      <c r="H1526" s="5">
        <v>114</v>
      </c>
      <c r="I1526" s="7">
        <v>6840</v>
      </c>
      <c r="L1526"/>
      <c r="M1526"/>
    </row>
    <row r="1527" spans="1:13" x14ac:dyDescent="0.3">
      <c r="A1527" s="2">
        <v>43578</v>
      </c>
      <c r="B1527" s="2" t="str">
        <f t="shared" si="46"/>
        <v>Apr</v>
      </c>
      <c r="C1527" s="2" t="str">
        <f t="shared" si="47"/>
        <v>2019</v>
      </c>
      <c r="D1527" s="3" t="s">
        <v>28</v>
      </c>
      <c r="E1527" s="4" t="s">
        <v>13</v>
      </c>
      <c r="F1527" s="4">
        <v>110</v>
      </c>
      <c r="G1527" s="4" t="s">
        <v>2</v>
      </c>
      <c r="H1527" s="5">
        <v>83</v>
      </c>
      <c r="I1527" s="7">
        <v>9130</v>
      </c>
      <c r="L1527"/>
      <c r="M1527"/>
    </row>
    <row r="1528" spans="1:13" x14ac:dyDescent="0.3">
      <c r="A1528" s="2">
        <v>43579</v>
      </c>
      <c r="B1528" s="2" t="str">
        <f t="shared" si="46"/>
        <v>Apr</v>
      </c>
      <c r="C1528" s="2" t="str">
        <f t="shared" si="47"/>
        <v>2019</v>
      </c>
      <c r="D1528" s="3" t="s">
        <v>28</v>
      </c>
      <c r="E1528" s="4" t="s">
        <v>13</v>
      </c>
      <c r="F1528" s="4">
        <v>88</v>
      </c>
      <c r="G1528" s="4" t="s">
        <v>2</v>
      </c>
      <c r="H1528" s="5">
        <v>114</v>
      </c>
      <c r="I1528" s="7">
        <v>10032</v>
      </c>
      <c r="L1528"/>
      <c r="M1528"/>
    </row>
    <row r="1529" spans="1:13" x14ac:dyDescent="0.3">
      <c r="A1529" s="2">
        <v>43579</v>
      </c>
      <c r="B1529" s="2" t="str">
        <f t="shared" si="46"/>
        <v>Apr</v>
      </c>
      <c r="C1529" s="2" t="str">
        <f t="shared" si="47"/>
        <v>2019</v>
      </c>
      <c r="D1529" s="3" t="s">
        <v>28</v>
      </c>
      <c r="E1529" s="4" t="s">
        <v>13</v>
      </c>
      <c r="F1529" s="4">
        <v>50</v>
      </c>
      <c r="G1529" s="4" t="s">
        <v>2</v>
      </c>
      <c r="H1529" s="5">
        <v>135</v>
      </c>
      <c r="I1529" s="7">
        <v>6750</v>
      </c>
      <c r="L1529"/>
      <c r="M1529"/>
    </row>
    <row r="1530" spans="1:13" x14ac:dyDescent="0.3">
      <c r="A1530" s="2">
        <v>43580</v>
      </c>
      <c r="B1530" s="2" t="str">
        <f t="shared" si="46"/>
        <v>Apr</v>
      </c>
      <c r="C1530" s="2" t="str">
        <f t="shared" si="47"/>
        <v>2019</v>
      </c>
      <c r="D1530" s="3" t="s">
        <v>28</v>
      </c>
      <c r="E1530" s="4" t="s">
        <v>13</v>
      </c>
      <c r="F1530" s="4">
        <v>52</v>
      </c>
      <c r="G1530" s="4" t="s">
        <v>2</v>
      </c>
      <c r="H1530" s="5">
        <v>96</v>
      </c>
      <c r="I1530" s="7">
        <v>4992</v>
      </c>
      <c r="L1530"/>
      <c r="M1530"/>
    </row>
    <row r="1531" spans="1:13" x14ac:dyDescent="0.3">
      <c r="A1531" s="2">
        <v>43580</v>
      </c>
      <c r="B1531" s="2" t="str">
        <f t="shared" si="46"/>
        <v>Apr</v>
      </c>
      <c r="C1531" s="2" t="str">
        <f t="shared" si="47"/>
        <v>2019</v>
      </c>
      <c r="D1531" s="3" t="s">
        <v>28</v>
      </c>
      <c r="E1531" s="4" t="s">
        <v>13</v>
      </c>
      <c r="F1531" s="4">
        <v>55</v>
      </c>
      <c r="G1531" s="4" t="s">
        <v>2</v>
      </c>
      <c r="H1531" s="5">
        <v>83</v>
      </c>
      <c r="I1531" s="7">
        <v>4565</v>
      </c>
      <c r="L1531"/>
      <c r="M1531"/>
    </row>
    <row r="1532" spans="1:13" x14ac:dyDescent="0.3">
      <c r="A1532" s="2">
        <v>43622</v>
      </c>
      <c r="B1532" s="2" t="str">
        <f t="shared" si="46"/>
        <v>Jun</v>
      </c>
      <c r="C1532" s="2" t="str">
        <f t="shared" si="47"/>
        <v>2019</v>
      </c>
      <c r="D1532" s="3" t="s">
        <v>28</v>
      </c>
      <c r="E1532" s="4" t="s">
        <v>13</v>
      </c>
      <c r="F1532" s="4">
        <v>40</v>
      </c>
      <c r="G1532" s="4" t="s">
        <v>2</v>
      </c>
      <c r="H1532" s="5">
        <v>114</v>
      </c>
      <c r="I1532" s="7">
        <v>4560</v>
      </c>
      <c r="L1532"/>
      <c r="M1532"/>
    </row>
    <row r="1533" spans="1:13" x14ac:dyDescent="0.3">
      <c r="A1533" s="2">
        <v>43623</v>
      </c>
      <c r="B1533" s="2" t="str">
        <f t="shared" si="46"/>
        <v>Jun</v>
      </c>
      <c r="C1533" s="2" t="str">
        <f t="shared" si="47"/>
        <v>2019</v>
      </c>
      <c r="D1533" s="3" t="s">
        <v>28</v>
      </c>
      <c r="E1533" s="4" t="s">
        <v>13</v>
      </c>
      <c r="F1533" s="4">
        <v>4</v>
      </c>
      <c r="G1533" s="4" t="s">
        <v>2</v>
      </c>
      <c r="H1533" s="5">
        <v>83</v>
      </c>
      <c r="I1533" s="7">
        <v>332</v>
      </c>
      <c r="L1533"/>
      <c r="M1533"/>
    </row>
    <row r="1534" spans="1:13" x14ac:dyDescent="0.3">
      <c r="A1534" s="2">
        <v>43623</v>
      </c>
      <c r="B1534" s="2" t="str">
        <f t="shared" si="46"/>
        <v>Jun</v>
      </c>
      <c r="C1534" s="2" t="str">
        <f t="shared" si="47"/>
        <v>2019</v>
      </c>
      <c r="D1534" s="3" t="s">
        <v>28</v>
      </c>
      <c r="E1534" s="4" t="s">
        <v>13</v>
      </c>
      <c r="F1534" s="4">
        <v>120</v>
      </c>
      <c r="G1534" s="4" t="s">
        <v>2</v>
      </c>
      <c r="H1534" s="5">
        <v>135</v>
      </c>
      <c r="I1534" s="7">
        <v>16200</v>
      </c>
      <c r="L1534"/>
      <c r="M1534"/>
    </row>
    <row r="1535" spans="1:13" x14ac:dyDescent="0.3">
      <c r="A1535" s="2">
        <v>43635</v>
      </c>
      <c r="B1535" s="2" t="str">
        <f t="shared" si="46"/>
        <v>Jun</v>
      </c>
      <c r="C1535" s="2" t="str">
        <f t="shared" si="47"/>
        <v>2019</v>
      </c>
      <c r="D1535" s="3" t="s">
        <v>28</v>
      </c>
      <c r="E1535" s="4" t="s">
        <v>13</v>
      </c>
      <c r="F1535" s="4">
        <v>80</v>
      </c>
      <c r="G1535" s="4" t="s">
        <v>2</v>
      </c>
      <c r="H1535" s="5">
        <v>114</v>
      </c>
      <c r="I1535" s="7">
        <v>9120</v>
      </c>
      <c r="L1535"/>
      <c r="M1535"/>
    </row>
    <row r="1536" spans="1:13" x14ac:dyDescent="0.3">
      <c r="A1536" s="2">
        <v>43635</v>
      </c>
      <c r="B1536" s="2" t="str">
        <f t="shared" si="46"/>
        <v>Jun</v>
      </c>
      <c r="C1536" s="2" t="str">
        <f t="shared" si="47"/>
        <v>2019</v>
      </c>
      <c r="D1536" s="3" t="s">
        <v>28</v>
      </c>
      <c r="E1536" s="4" t="s">
        <v>13</v>
      </c>
      <c r="F1536" s="4">
        <v>50</v>
      </c>
      <c r="G1536" s="4" t="s">
        <v>2</v>
      </c>
      <c r="H1536" s="5">
        <v>96</v>
      </c>
      <c r="I1536" s="7">
        <v>4800</v>
      </c>
      <c r="L1536"/>
      <c r="M1536"/>
    </row>
    <row r="1537" spans="1:13" x14ac:dyDescent="0.3">
      <c r="A1537" s="2">
        <v>43635</v>
      </c>
      <c r="B1537" s="2" t="str">
        <f t="shared" si="46"/>
        <v>Jun</v>
      </c>
      <c r="C1537" s="2" t="str">
        <f t="shared" si="47"/>
        <v>2019</v>
      </c>
      <c r="D1537" s="3" t="s">
        <v>28</v>
      </c>
      <c r="E1537" s="4" t="s">
        <v>13</v>
      </c>
      <c r="F1537" s="4">
        <v>50</v>
      </c>
      <c r="G1537" s="4" t="s">
        <v>2</v>
      </c>
      <c r="H1537" s="5">
        <v>135</v>
      </c>
      <c r="I1537" s="7">
        <v>6750</v>
      </c>
      <c r="L1537"/>
      <c r="M1537"/>
    </row>
    <row r="1538" spans="1:13" x14ac:dyDescent="0.3">
      <c r="A1538" s="2">
        <v>43637</v>
      </c>
      <c r="B1538" s="2" t="str">
        <f t="shared" ref="B1538:B1601" si="48">TEXT(A1538,"mmm")</f>
        <v>Jun</v>
      </c>
      <c r="C1538" s="2" t="str">
        <f t="shared" ref="C1538:C1601" si="49">TEXT(A1538,"yyyy")</f>
        <v>2019</v>
      </c>
      <c r="D1538" s="3" t="s">
        <v>28</v>
      </c>
      <c r="E1538" s="4" t="s">
        <v>13</v>
      </c>
      <c r="F1538" s="4">
        <v>80</v>
      </c>
      <c r="G1538" s="4" t="s">
        <v>2</v>
      </c>
      <c r="H1538" s="5">
        <v>135</v>
      </c>
      <c r="I1538" s="7">
        <v>10800</v>
      </c>
      <c r="L1538"/>
      <c r="M1538"/>
    </row>
    <row r="1539" spans="1:13" x14ac:dyDescent="0.3">
      <c r="A1539" s="2">
        <v>43637</v>
      </c>
      <c r="B1539" s="2" t="str">
        <f t="shared" si="48"/>
        <v>Jun</v>
      </c>
      <c r="C1539" s="2" t="str">
        <f t="shared" si="49"/>
        <v>2019</v>
      </c>
      <c r="D1539" s="3" t="s">
        <v>28</v>
      </c>
      <c r="E1539" s="4" t="s">
        <v>13</v>
      </c>
      <c r="F1539" s="4">
        <v>20</v>
      </c>
      <c r="G1539" s="4" t="s">
        <v>2</v>
      </c>
      <c r="H1539" s="5">
        <v>114</v>
      </c>
      <c r="I1539" s="7">
        <v>2280</v>
      </c>
      <c r="L1539"/>
      <c r="M1539"/>
    </row>
    <row r="1540" spans="1:13" x14ac:dyDescent="0.3">
      <c r="A1540" s="2">
        <v>43637</v>
      </c>
      <c r="B1540" s="2" t="str">
        <f t="shared" si="48"/>
        <v>Jun</v>
      </c>
      <c r="C1540" s="2" t="str">
        <f t="shared" si="49"/>
        <v>2019</v>
      </c>
      <c r="D1540" s="3" t="s">
        <v>28</v>
      </c>
      <c r="E1540" s="4" t="s">
        <v>13</v>
      </c>
      <c r="F1540" s="4">
        <v>1020</v>
      </c>
      <c r="G1540" s="4" t="s">
        <v>2</v>
      </c>
      <c r="H1540" s="5">
        <v>14</v>
      </c>
      <c r="I1540" s="7">
        <v>14280</v>
      </c>
      <c r="L1540"/>
      <c r="M1540"/>
    </row>
    <row r="1541" spans="1:13" x14ac:dyDescent="0.3">
      <c r="A1541" s="2">
        <v>43657</v>
      </c>
      <c r="B1541" s="2" t="str">
        <f t="shared" si="48"/>
        <v>Jul</v>
      </c>
      <c r="C1541" s="2" t="str">
        <f t="shared" si="49"/>
        <v>2019</v>
      </c>
      <c r="D1541" s="3" t="s">
        <v>28</v>
      </c>
      <c r="E1541" s="4" t="s">
        <v>13</v>
      </c>
      <c r="F1541" s="4">
        <v>109</v>
      </c>
      <c r="G1541" s="4" t="s">
        <v>2</v>
      </c>
      <c r="H1541" s="5">
        <v>135</v>
      </c>
      <c r="I1541" s="7">
        <v>14715</v>
      </c>
      <c r="L1541"/>
      <c r="M1541"/>
    </row>
    <row r="1542" spans="1:13" x14ac:dyDescent="0.3">
      <c r="A1542" s="2">
        <v>43657</v>
      </c>
      <c r="B1542" s="2" t="str">
        <f t="shared" si="48"/>
        <v>Jul</v>
      </c>
      <c r="C1542" s="2" t="str">
        <f t="shared" si="49"/>
        <v>2019</v>
      </c>
      <c r="D1542" s="3" t="s">
        <v>28</v>
      </c>
      <c r="E1542" s="4" t="s">
        <v>13</v>
      </c>
      <c r="F1542" s="4">
        <v>100</v>
      </c>
      <c r="G1542" s="4" t="s">
        <v>2</v>
      </c>
      <c r="H1542" s="5">
        <v>114</v>
      </c>
      <c r="I1542" s="7">
        <v>11400</v>
      </c>
      <c r="L1542"/>
      <c r="M1542"/>
    </row>
    <row r="1543" spans="1:13" x14ac:dyDescent="0.3">
      <c r="A1543" s="2">
        <v>43657</v>
      </c>
      <c r="B1543" s="2" t="str">
        <f t="shared" si="48"/>
        <v>Jul</v>
      </c>
      <c r="C1543" s="2" t="str">
        <f t="shared" si="49"/>
        <v>2019</v>
      </c>
      <c r="D1543" s="3" t="s">
        <v>28</v>
      </c>
      <c r="E1543" s="4" t="s">
        <v>13</v>
      </c>
      <c r="F1543" s="4">
        <v>120</v>
      </c>
      <c r="G1543" s="4" t="s">
        <v>2</v>
      </c>
      <c r="H1543" s="5">
        <v>114</v>
      </c>
      <c r="I1543" s="7">
        <v>13680</v>
      </c>
      <c r="L1543"/>
      <c r="M1543"/>
    </row>
    <row r="1544" spans="1:13" x14ac:dyDescent="0.3">
      <c r="A1544" s="2">
        <v>43657</v>
      </c>
      <c r="B1544" s="2" t="str">
        <f t="shared" si="48"/>
        <v>Jul</v>
      </c>
      <c r="C1544" s="2" t="str">
        <f t="shared" si="49"/>
        <v>2019</v>
      </c>
      <c r="D1544" s="3" t="s">
        <v>28</v>
      </c>
      <c r="E1544" s="4" t="s">
        <v>13</v>
      </c>
      <c r="F1544" s="4">
        <v>50</v>
      </c>
      <c r="G1544" s="4" t="s">
        <v>2</v>
      </c>
      <c r="H1544" s="5">
        <v>135</v>
      </c>
      <c r="I1544" s="7">
        <v>6750</v>
      </c>
      <c r="L1544"/>
      <c r="M1544"/>
    </row>
    <row r="1545" spans="1:13" x14ac:dyDescent="0.3">
      <c r="A1545" s="2">
        <v>43677</v>
      </c>
      <c r="B1545" s="2" t="str">
        <f t="shared" si="48"/>
        <v>Jul</v>
      </c>
      <c r="C1545" s="2" t="str">
        <f t="shared" si="49"/>
        <v>2019</v>
      </c>
      <c r="D1545" s="3" t="s">
        <v>28</v>
      </c>
      <c r="E1545" s="4" t="s">
        <v>13</v>
      </c>
      <c r="F1545" s="4">
        <v>70</v>
      </c>
      <c r="G1545" s="4" t="s">
        <v>2</v>
      </c>
      <c r="H1545" s="5">
        <v>114</v>
      </c>
      <c r="I1545" s="7">
        <v>7980</v>
      </c>
      <c r="L1545"/>
      <c r="M1545"/>
    </row>
    <row r="1546" spans="1:13" x14ac:dyDescent="0.3">
      <c r="A1546" s="2">
        <v>43677</v>
      </c>
      <c r="B1546" s="2" t="str">
        <f t="shared" si="48"/>
        <v>Jul</v>
      </c>
      <c r="C1546" s="2" t="str">
        <f t="shared" si="49"/>
        <v>2019</v>
      </c>
      <c r="D1546" s="3" t="s">
        <v>28</v>
      </c>
      <c r="E1546" s="4" t="s">
        <v>13</v>
      </c>
      <c r="F1546" s="4">
        <v>100</v>
      </c>
      <c r="G1546" s="4" t="s">
        <v>2</v>
      </c>
      <c r="H1546" s="5">
        <v>135</v>
      </c>
      <c r="I1546" s="7">
        <v>13500</v>
      </c>
      <c r="L1546"/>
      <c r="M1546"/>
    </row>
    <row r="1547" spans="1:13" x14ac:dyDescent="0.3">
      <c r="A1547" s="2">
        <v>43683</v>
      </c>
      <c r="B1547" s="2" t="str">
        <f t="shared" si="48"/>
        <v>Aug</v>
      </c>
      <c r="C1547" s="2" t="str">
        <f t="shared" si="49"/>
        <v>2019</v>
      </c>
      <c r="D1547" s="3" t="s">
        <v>28</v>
      </c>
      <c r="E1547" s="4" t="s">
        <v>13</v>
      </c>
      <c r="F1547" s="4">
        <v>130</v>
      </c>
      <c r="G1547" s="4" t="s">
        <v>2</v>
      </c>
      <c r="H1547" s="5">
        <v>114</v>
      </c>
      <c r="I1547" s="7">
        <v>14820</v>
      </c>
      <c r="L1547"/>
      <c r="M1547"/>
    </row>
    <row r="1548" spans="1:13" x14ac:dyDescent="0.3">
      <c r="A1548" s="2">
        <v>43683</v>
      </c>
      <c r="B1548" s="2" t="str">
        <f t="shared" si="48"/>
        <v>Aug</v>
      </c>
      <c r="C1548" s="2" t="str">
        <f t="shared" si="49"/>
        <v>2019</v>
      </c>
      <c r="D1548" s="3" t="s">
        <v>28</v>
      </c>
      <c r="E1548" s="4" t="s">
        <v>13</v>
      </c>
      <c r="F1548" s="4">
        <v>49</v>
      </c>
      <c r="G1548" s="4" t="s">
        <v>2</v>
      </c>
      <c r="H1548" s="5">
        <v>135</v>
      </c>
      <c r="I1548" s="7">
        <v>6615</v>
      </c>
      <c r="L1548"/>
      <c r="M1548"/>
    </row>
    <row r="1549" spans="1:13" x14ac:dyDescent="0.3">
      <c r="A1549" s="2">
        <v>43691</v>
      </c>
      <c r="B1549" s="2" t="str">
        <f t="shared" si="48"/>
        <v>Aug</v>
      </c>
      <c r="C1549" s="2" t="str">
        <f t="shared" si="49"/>
        <v>2019</v>
      </c>
      <c r="D1549" s="3" t="s">
        <v>28</v>
      </c>
      <c r="E1549" s="4" t="s">
        <v>13</v>
      </c>
      <c r="F1549" s="4">
        <v>50</v>
      </c>
      <c r="G1549" s="4" t="s">
        <v>2</v>
      </c>
      <c r="H1549" s="5">
        <v>96</v>
      </c>
      <c r="I1549" s="7">
        <v>4800</v>
      </c>
      <c r="L1549"/>
      <c r="M1549"/>
    </row>
    <row r="1550" spans="1:13" x14ac:dyDescent="0.3">
      <c r="A1550" s="2">
        <v>43710</v>
      </c>
      <c r="B1550" s="2" t="str">
        <f t="shared" si="48"/>
        <v>Sep</v>
      </c>
      <c r="C1550" s="2" t="str">
        <f t="shared" si="49"/>
        <v>2019</v>
      </c>
      <c r="D1550" s="3" t="s">
        <v>28</v>
      </c>
      <c r="E1550" s="4" t="s">
        <v>13</v>
      </c>
      <c r="F1550" s="4">
        <v>50</v>
      </c>
      <c r="G1550" s="4" t="s">
        <v>2</v>
      </c>
      <c r="H1550" s="5">
        <v>114</v>
      </c>
      <c r="I1550" s="7">
        <v>5700</v>
      </c>
      <c r="L1550"/>
      <c r="M1550"/>
    </row>
    <row r="1551" spans="1:13" x14ac:dyDescent="0.3">
      <c r="A1551" s="2">
        <v>43710</v>
      </c>
      <c r="B1551" s="2" t="str">
        <f t="shared" si="48"/>
        <v>Sep</v>
      </c>
      <c r="C1551" s="2" t="str">
        <f t="shared" si="49"/>
        <v>2019</v>
      </c>
      <c r="D1551" s="3" t="s">
        <v>28</v>
      </c>
      <c r="E1551" s="4" t="s">
        <v>13</v>
      </c>
      <c r="F1551" s="4">
        <v>50</v>
      </c>
      <c r="G1551" s="4" t="s">
        <v>2</v>
      </c>
      <c r="H1551" s="5">
        <v>80</v>
      </c>
      <c r="I1551" s="7">
        <v>4000</v>
      </c>
      <c r="L1551"/>
      <c r="M1551"/>
    </row>
    <row r="1552" spans="1:13" x14ac:dyDescent="0.3">
      <c r="A1552" s="2">
        <v>43711</v>
      </c>
      <c r="B1552" s="2" t="str">
        <f t="shared" si="48"/>
        <v>Sep</v>
      </c>
      <c r="C1552" s="2" t="str">
        <f t="shared" si="49"/>
        <v>2019</v>
      </c>
      <c r="D1552" s="3" t="s">
        <v>28</v>
      </c>
      <c r="E1552" s="4" t="s">
        <v>13</v>
      </c>
      <c r="F1552" s="4">
        <v>70</v>
      </c>
      <c r="G1552" s="4" t="s">
        <v>2</v>
      </c>
      <c r="H1552" s="5">
        <v>135</v>
      </c>
      <c r="I1552" s="7">
        <v>9450</v>
      </c>
      <c r="L1552"/>
      <c r="M1552"/>
    </row>
    <row r="1553" spans="1:13" x14ac:dyDescent="0.3">
      <c r="A1553" s="2">
        <v>43711</v>
      </c>
      <c r="B1553" s="2" t="str">
        <f t="shared" si="48"/>
        <v>Sep</v>
      </c>
      <c r="C1553" s="2" t="str">
        <f t="shared" si="49"/>
        <v>2019</v>
      </c>
      <c r="D1553" s="3" t="s">
        <v>28</v>
      </c>
      <c r="E1553" s="4" t="s">
        <v>13</v>
      </c>
      <c r="F1553" s="4">
        <v>67</v>
      </c>
      <c r="G1553" s="4" t="s">
        <v>2</v>
      </c>
      <c r="H1553" s="5">
        <v>114</v>
      </c>
      <c r="I1553" s="7">
        <v>7638</v>
      </c>
      <c r="L1553"/>
      <c r="M1553"/>
    </row>
    <row r="1554" spans="1:13" x14ac:dyDescent="0.3">
      <c r="A1554" s="2">
        <v>43711</v>
      </c>
      <c r="B1554" s="2" t="str">
        <f t="shared" si="48"/>
        <v>Sep</v>
      </c>
      <c r="C1554" s="2" t="str">
        <f t="shared" si="49"/>
        <v>2019</v>
      </c>
      <c r="D1554" s="3" t="s">
        <v>28</v>
      </c>
      <c r="E1554" s="4" t="s">
        <v>13</v>
      </c>
      <c r="F1554" s="4">
        <v>99</v>
      </c>
      <c r="G1554" s="4" t="s">
        <v>2</v>
      </c>
      <c r="H1554" s="5">
        <v>135</v>
      </c>
      <c r="I1554" s="7">
        <v>13365</v>
      </c>
      <c r="L1554"/>
      <c r="M1554"/>
    </row>
    <row r="1555" spans="1:13" x14ac:dyDescent="0.3">
      <c r="A1555" s="2">
        <v>43715</v>
      </c>
      <c r="B1555" s="2" t="str">
        <f t="shared" si="48"/>
        <v>Sep</v>
      </c>
      <c r="C1555" s="2" t="str">
        <f t="shared" si="49"/>
        <v>2019</v>
      </c>
      <c r="D1555" s="3" t="s">
        <v>28</v>
      </c>
      <c r="E1555" s="4" t="s">
        <v>13</v>
      </c>
      <c r="F1555" s="4">
        <v>97</v>
      </c>
      <c r="G1555" s="4" t="s">
        <v>2</v>
      </c>
      <c r="H1555" s="5">
        <v>135</v>
      </c>
      <c r="I1555" s="7">
        <v>13095</v>
      </c>
      <c r="L1555"/>
      <c r="M1555"/>
    </row>
    <row r="1556" spans="1:13" x14ac:dyDescent="0.3">
      <c r="A1556" s="2">
        <v>43754</v>
      </c>
      <c r="B1556" s="2" t="str">
        <f t="shared" si="48"/>
        <v>Oct</v>
      </c>
      <c r="C1556" s="2" t="str">
        <f t="shared" si="49"/>
        <v>2019</v>
      </c>
      <c r="D1556" s="3" t="s">
        <v>28</v>
      </c>
      <c r="E1556" s="4" t="s">
        <v>13</v>
      </c>
      <c r="F1556" s="4">
        <v>75</v>
      </c>
      <c r="G1556" s="4" t="s">
        <v>2</v>
      </c>
      <c r="H1556" s="5">
        <v>114</v>
      </c>
      <c r="I1556" s="7">
        <v>8550</v>
      </c>
      <c r="L1556"/>
      <c r="M1556"/>
    </row>
    <row r="1557" spans="1:13" x14ac:dyDescent="0.3">
      <c r="A1557" s="2">
        <v>43754</v>
      </c>
      <c r="B1557" s="2" t="str">
        <f t="shared" si="48"/>
        <v>Oct</v>
      </c>
      <c r="C1557" s="2" t="str">
        <f t="shared" si="49"/>
        <v>2019</v>
      </c>
      <c r="D1557" s="3" t="s">
        <v>28</v>
      </c>
      <c r="E1557" s="4" t="s">
        <v>13</v>
      </c>
      <c r="F1557" s="4">
        <v>125</v>
      </c>
      <c r="G1557" s="4" t="s">
        <v>2</v>
      </c>
      <c r="H1557" s="5">
        <v>135</v>
      </c>
      <c r="I1557" s="7">
        <v>16875</v>
      </c>
      <c r="L1557"/>
      <c r="M1557"/>
    </row>
    <row r="1558" spans="1:13" x14ac:dyDescent="0.3">
      <c r="A1558" s="2">
        <v>43756</v>
      </c>
      <c r="B1558" s="2" t="str">
        <f t="shared" si="48"/>
        <v>Oct</v>
      </c>
      <c r="C1558" s="2" t="str">
        <f t="shared" si="49"/>
        <v>2019</v>
      </c>
      <c r="D1558" s="3" t="s">
        <v>28</v>
      </c>
      <c r="E1558" s="4" t="s">
        <v>13</v>
      </c>
      <c r="F1558" s="4">
        <v>150</v>
      </c>
      <c r="G1558" s="4" t="s">
        <v>2</v>
      </c>
      <c r="H1558" s="5">
        <v>135</v>
      </c>
      <c r="I1558" s="7">
        <v>20250</v>
      </c>
      <c r="L1558"/>
      <c r="M1558"/>
    </row>
    <row r="1559" spans="1:13" x14ac:dyDescent="0.3">
      <c r="A1559" s="2">
        <v>43756</v>
      </c>
      <c r="B1559" s="2" t="str">
        <f t="shared" si="48"/>
        <v>Oct</v>
      </c>
      <c r="C1559" s="2" t="str">
        <f t="shared" si="49"/>
        <v>2019</v>
      </c>
      <c r="D1559" s="3" t="s">
        <v>28</v>
      </c>
      <c r="E1559" s="4" t="s">
        <v>13</v>
      </c>
      <c r="F1559" s="4">
        <v>30</v>
      </c>
      <c r="G1559" s="4" t="s">
        <v>2</v>
      </c>
      <c r="H1559" s="5">
        <v>114</v>
      </c>
      <c r="I1559" s="7">
        <v>3420</v>
      </c>
      <c r="L1559"/>
      <c r="M1559"/>
    </row>
    <row r="1560" spans="1:13" x14ac:dyDescent="0.3">
      <c r="A1560" s="2">
        <v>43789</v>
      </c>
      <c r="B1560" s="2" t="str">
        <f t="shared" si="48"/>
        <v>Nov</v>
      </c>
      <c r="C1560" s="2" t="str">
        <f t="shared" si="49"/>
        <v>2019</v>
      </c>
      <c r="D1560" s="3" t="s">
        <v>28</v>
      </c>
      <c r="E1560" s="4" t="s">
        <v>13</v>
      </c>
      <c r="F1560" s="4">
        <v>30</v>
      </c>
      <c r="G1560" s="4" t="s">
        <v>2</v>
      </c>
      <c r="H1560" s="5">
        <v>96</v>
      </c>
      <c r="I1560" s="7">
        <v>2880</v>
      </c>
      <c r="L1560"/>
      <c r="M1560"/>
    </row>
    <row r="1561" spans="1:13" x14ac:dyDescent="0.3">
      <c r="A1561" s="2">
        <v>43789</v>
      </c>
      <c r="B1561" s="2" t="str">
        <f t="shared" si="48"/>
        <v>Nov</v>
      </c>
      <c r="C1561" s="2" t="str">
        <f t="shared" si="49"/>
        <v>2019</v>
      </c>
      <c r="D1561" s="3" t="s">
        <v>28</v>
      </c>
      <c r="E1561" s="4" t="s">
        <v>13</v>
      </c>
      <c r="F1561" s="4">
        <v>130</v>
      </c>
      <c r="G1561" s="4" t="s">
        <v>2</v>
      </c>
      <c r="H1561" s="5">
        <v>114</v>
      </c>
      <c r="I1561" s="7">
        <v>14820</v>
      </c>
      <c r="L1561"/>
      <c r="M1561"/>
    </row>
    <row r="1562" spans="1:13" x14ac:dyDescent="0.3">
      <c r="A1562" s="2">
        <v>43844</v>
      </c>
      <c r="B1562" s="2" t="str">
        <f t="shared" si="48"/>
        <v>Jan</v>
      </c>
      <c r="C1562" s="2" t="str">
        <f t="shared" si="49"/>
        <v>2020</v>
      </c>
      <c r="D1562" s="3" t="s">
        <v>28</v>
      </c>
      <c r="E1562" s="4" t="s">
        <v>13</v>
      </c>
      <c r="F1562" s="4">
        <v>40</v>
      </c>
      <c r="G1562" s="4" t="s">
        <v>2</v>
      </c>
      <c r="H1562" s="5">
        <v>135</v>
      </c>
      <c r="I1562" s="7">
        <v>5400</v>
      </c>
      <c r="L1562"/>
      <c r="M1562"/>
    </row>
    <row r="1563" spans="1:13" x14ac:dyDescent="0.3">
      <c r="A1563" s="2">
        <v>43844</v>
      </c>
      <c r="B1563" s="2" t="str">
        <f t="shared" si="48"/>
        <v>Jan</v>
      </c>
      <c r="C1563" s="2" t="str">
        <f t="shared" si="49"/>
        <v>2020</v>
      </c>
      <c r="D1563" s="3" t="s">
        <v>28</v>
      </c>
      <c r="E1563" s="4" t="s">
        <v>13</v>
      </c>
      <c r="F1563" s="4">
        <v>18</v>
      </c>
      <c r="G1563" s="4" t="s">
        <v>2</v>
      </c>
      <c r="H1563" s="5">
        <v>114</v>
      </c>
      <c r="I1563" s="7">
        <v>2052</v>
      </c>
      <c r="L1563"/>
      <c r="M1563"/>
    </row>
    <row r="1564" spans="1:13" x14ac:dyDescent="0.3">
      <c r="A1564" s="2">
        <v>44480</v>
      </c>
      <c r="B1564" s="2" t="str">
        <f t="shared" si="48"/>
        <v>Oct</v>
      </c>
      <c r="C1564" s="2" t="str">
        <f t="shared" si="49"/>
        <v>2021</v>
      </c>
      <c r="D1564" s="3" t="s">
        <v>221</v>
      </c>
      <c r="E1564" s="4" t="s">
        <v>15</v>
      </c>
      <c r="F1564" s="4">
        <v>302</v>
      </c>
      <c r="G1564" s="4" t="s">
        <v>2</v>
      </c>
      <c r="H1564" s="5">
        <v>22</v>
      </c>
      <c r="I1564" s="7">
        <v>6644</v>
      </c>
      <c r="L1564"/>
      <c r="M1564"/>
    </row>
    <row r="1565" spans="1:13" x14ac:dyDescent="0.3">
      <c r="A1565" s="2">
        <v>43566</v>
      </c>
      <c r="B1565" s="2" t="str">
        <f t="shared" si="48"/>
        <v>Apr</v>
      </c>
      <c r="C1565" s="2" t="str">
        <f t="shared" si="49"/>
        <v>2019</v>
      </c>
      <c r="D1565" s="3" t="s">
        <v>36</v>
      </c>
      <c r="E1565" s="4" t="s">
        <v>11</v>
      </c>
      <c r="F1565" s="4">
        <v>2253</v>
      </c>
      <c r="G1565" s="4" t="s">
        <v>1</v>
      </c>
      <c r="H1565" s="5">
        <v>25.5</v>
      </c>
      <c r="I1565" s="7">
        <v>57451.5</v>
      </c>
      <c r="L1565"/>
      <c r="M1565"/>
    </row>
    <row r="1566" spans="1:13" x14ac:dyDescent="0.3">
      <c r="A1566" s="2">
        <v>43616</v>
      </c>
      <c r="B1566" s="2" t="str">
        <f t="shared" si="48"/>
        <v>May</v>
      </c>
      <c r="C1566" s="2" t="str">
        <f t="shared" si="49"/>
        <v>2019</v>
      </c>
      <c r="D1566" s="3" t="s">
        <v>36</v>
      </c>
      <c r="E1566" s="4" t="s">
        <v>11</v>
      </c>
      <c r="F1566" s="4">
        <v>2219</v>
      </c>
      <c r="G1566" s="4" t="s">
        <v>1</v>
      </c>
      <c r="H1566" s="5">
        <v>25.5</v>
      </c>
      <c r="I1566" s="7">
        <v>56584.5</v>
      </c>
      <c r="L1566"/>
      <c r="M1566"/>
    </row>
    <row r="1567" spans="1:13" x14ac:dyDescent="0.3">
      <c r="A1567" s="2">
        <v>43652</v>
      </c>
      <c r="B1567" s="2" t="str">
        <f t="shared" si="48"/>
        <v>Jul</v>
      </c>
      <c r="C1567" s="2" t="str">
        <f t="shared" si="49"/>
        <v>2019</v>
      </c>
      <c r="D1567" s="3" t="s">
        <v>36</v>
      </c>
      <c r="E1567" s="4" t="s">
        <v>11</v>
      </c>
      <c r="F1567" s="4">
        <v>2196</v>
      </c>
      <c r="G1567" s="4" t="s">
        <v>1</v>
      </c>
      <c r="H1567" s="5">
        <v>24</v>
      </c>
      <c r="I1567" s="7">
        <v>52704</v>
      </c>
      <c r="L1567"/>
      <c r="M1567"/>
    </row>
    <row r="1568" spans="1:13" x14ac:dyDescent="0.3">
      <c r="A1568" s="2">
        <v>43670</v>
      </c>
      <c r="B1568" s="2" t="str">
        <f t="shared" si="48"/>
        <v>Jul</v>
      </c>
      <c r="C1568" s="2" t="str">
        <f t="shared" si="49"/>
        <v>2019</v>
      </c>
      <c r="D1568" s="3" t="s">
        <v>36</v>
      </c>
      <c r="E1568" s="4" t="s">
        <v>14</v>
      </c>
      <c r="F1568" s="4">
        <v>650</v>
      </c>
      <c r="G1568" s="4" t="s">
        <v>0</v>
      </c>
      <c r="H1568" s="5">
        <v>28.75</v>
      </c>
      <c r="I1568" s="7">
        <v>18687.5</v>
      </c>
      <c r="L1568"/>
      <c r="M1568"/>
    </row>
    <row r="1569" spans="1:13" x14ac:dyDescent="0.3">
      <c r="A1569" s="2">
        <v>43690</v>
      </c>
      <c r="B1569" s="2" t="str">
        <f t="shared" si="48"/>
        <v>Aug</v>
      </c>
      <c r="C1569" s="2" t="str">
        <f t="shared" si="49"/>
        <v>2019</v>
      </c>
      <c r="D1569" s="3" t="s">
        <v>36</v>
      </c>
      <c r="E1569" s="4" t="s">
        <v>11</v>
      </c>
      <c r="F1569" s="4">
        <v>2082</v>
      </c>
      <c r="G1569" s="4" t="s">
        <v>1</v>
      </c>
      <c r="H1569" s="5">
        <v>23.25</v>
      </c>
      <c r="I1569" s="7">
        <v>48406.5</v>
      </c>
      <c r="L1569"/>
      <c r="M1569"/>
    </row>
    <row r="1570" spans="1:13" x14ac:dyDescent="0.3">
      <c r="A1570" s="2">
        <v>43725</v>
      </c>
      <c r="B1570" s="2" t="str">
        <f t="shared" si="48"/>
        <v>Sep</v>
      </c>
      <c r="C1570" s="2" t="str">
        <f t="shared" si="49"/>
        <v>2019</v>
      </c>
      <c r="D1570" s="3" t="s">
        <v>36</v>
      </c>
      <c r="E1570" s="4" t="s">
        <v>14</v>
      </c>
      <c r="F1570" s="4">
        <v>428</v>
      </c>
      <c r="G1570" s="4" t="s">
        <v>0</v>
      </c>
      <c r="H1570" s="5">
        <v>28.75</v>
      </c>
      <c r="I1570" s="7">
        <v>12305</v>
      </c>
      <c r="L1570"/>
      <c r="M1570"/>
    </row>
    <row r="1571" spans="1:13" x14ac:dyDescent="0.3">
      <c r="A1571" s="2">
        <v>43725</v>
      </c>
      <c r="B1571" s="2" t="str">
        <f t="shared" si="48"/>
        <v>Sep</v>
      </c>
      <c r="C1571" s="2" t="str">
        <f t="shared" si="49"/>
        <v>2019</v>
      </c>
      <c r="D1571" s="3" t="s">
        <v>36</v>
      </c>
      <c r="E1571" s="4" t="s">
        <v>11</v>
      </c>
      <c r="F1571" s="4">
        <v>2277</v>
      </c>
      <c r="G1571" s="4" t="s">
        <v>1</v>
      </c>
      <c r="H1571" s="5">
        <v>23.25</v>
      </c>
      <c r="I1571" s="7">
        <v>52940.25</v>
      </c>
      <c r="L1571"/>
      <c r="M1571"/>
    </row>
    <row r="1572" spans="1:13" x14ac:dyDescent="0.3">
      <c r="A1572" s="2">
        <v>43773</v>
      </c>
      <c r="B1572" s="2" t="str">
        <f t="shared" si="48"/>
        <v>Nov</v>
      </c>
      <c r="C1572" s="2" t="str">
        <f t="shared" si="49"/>
        <v>2019</v>
      </c>
      <c r="D1572" s="3" t="s">
        <v>36</v>
      </c>
      <c r="E1572" s="4" t="s">
        <v>11</v>
      </c>
      <c r="F1572" s="4">
        <v>2237</v>
      </c>
      <c r="G1572" s="4" t="s">
        <v>1</v>
      </c>
      <c r="H1572" s="5">
        <v>22.75</v>
      </c>
      <c r="I1572" s="7">
        <v>50891.75</v>
      </c>
      <c r="L1572"/>
      <c r="M1572"/>
    </row>
    <row r="1573" spans="1:13" x14ac:dyDescent="0.3">
      <c r="A1573" s="2">
        <v>43785</v>
      </c>
      <c r="B1573" s="2" t="str">
        <f t="shared" si="48"/>
        <v>Nov</v>
      </c>
      <c r="C1573" s="2" t="str">
        <f t="shared" si="49"/>
        <v>2019</v>
      </c>
      <c r="D1573" s="3" t="s">
        <v>36</v>
      </c>
      <c r="E1573" s="4" t="s">
        <v>14</v>
      </c>
      <c r="F1573" s="4">
        <v>722</v>
      </c>
      <c r="G1573" s="4" t="s">
        <v>0</v>
      </c>
      <c r="H1573" s="5">
        <v>27.5</v>
      </c>
      <c r="I1573" s="7">
        <v>19855</v>
      </c>
      <c r="L1573"/>
      <c r="M1573"/>
    </row>
    <row r="1574" spans="1:13" x14ac:dyDescent="0.3">
      <c r="A1574" s="2">
        <v>43802</v>
      </c>
      <c r="B1574" s="2" t="str">
        <f t="shared" si="48"/>
        <v>Dec</v>
      </c>
      <c r="C1574" s="2" t="str">
        <f t="shared" si="49"/>
        <v>2019</v>
      </c>
      <c r="D1574" s="3" t="s">
        <v>36</v>
      </c>
      <c r="E1574" s="4" t="s">
        <v>11</v>
      </c>
      <c r="F1574" s="4">
        <v>2227</v>
      </c>
      <c r="G1574" s="4" t="s">
        <v>1</v>
      </c>
      <c r="H1574" s="5">
        <v>22.75</v>
      </c>
      <c r="I1574" s="7">
        <v>50664.25</v>
      </c>
      <c r="L1574"/>
      <c r="M1574"/>
    </row>
    <row r="1575" spans="1:13" x14ac:dyDescent="0.3">
      <c r="A1575" s="2">
        <v>43806</v>
      </c>
      <c r="B1575" s="2" t="str">
        <f t="shared" si="48"/>
        <v>Dec</v>
      </c>
      <c r="C1575" s="2" t="str">
        <f t="shared" si="49"/>
        <v>2019</v>
      </c>
      <c r="D1575" s="3" t="s">
        <v>36</v>
      </c>
      <c r="E1575" s="4" t="s">
        <v>11</v>
      </c>
      <c r="F1575" s="4">
        <v>2246</v>
      </c>
      <c r="G1575" s="4" t="s">
        <v>1</v>
      </c>
      <c r="H1575" s="5">
        <v>22.75</v>
      </c>
      <c r="I1575" s="7">
        <v>51096.5</v>
      </c>
      <c r="L1575"/>
      <c r="M1575"/>
    </row>
    <row r="1576" spans="1:13" x14ac:dyDescent="0.3">
      <c r="A1576" s="2">
        <v>43839</v>
      </c>
      <c r="B1576" s="2" t="str">
        <f t="shared" si="48"/>
        <v>Jan</v>
      </c>
      <c r="C1576" s="2" t="str">
        <f t="shared" si="49"/>
        <v>2020</v>
      </c>
      <c r="D1576" s="3" t="s">
        <v>36</v>
      </c>
      <c r="E1576" s="4" t="s">
        <v>14</v>
      </c>
      <c r="F1576" s="4">
        <v>702</v>
      </c>
      <c r="G1576" s="4" t="s">
        <v>0</v>
      </c>
      <c r="H1576" s="5">
        <v>27</v>
      </c>
      <c r="I1576" s="7">
        <v>18954</v>
      </c>
      <c r="L1576"/>
      <c r="M1576"/>
    </row>
    <row r="1577" spans="1:13" x14ac:dyDescent="0.3">
      <c r="A1577" s="2">
        <v>43854</v>
      </c>
      <c r="B1577" s="2" t="str">
        <f t="shared" si="48"/>
        <v>Jan</v>
      </c>
      <c r="C1577" s="2" t="str">
        <f t="shared" si="49"/>
        <v>2020</v>
      </c>
      <c r="D1577" s="3" t="s">
        <v>36</v>
      </c>
      <c r="E1577" s="4" t="s">
        <v>11</v>
      </c>
      <c r="F1577" s="4">
        <v>2214</v>
      </c>
      <c r="G1577" s="4" t="s">
        <v>1</v>
      </c>
      <c r="H1577" s="5">
        <v>22.5</v>
      </c>
      <c r="I1577" s="7">
        <v>49815</v>
      </c>
      <c r="L1577"/>
      <c r="M1577"/>
    </row>
    <row r="1578" spans="1:13" x14ac:dyDescent="0.3">
      <c r="A1578" s="2">
        <v>43881</v>
      </c>
      <c r="B1578" s="2" t="str">
        <f t="shared" si="48"/>
        <v>Feb</v>
      </c>
      <c r="C1578" s="2" t="str">
        <f t="shared" si="49"/>
        <v>2020</v>
      </c>
      <c r="D1578" s="3" t="s">
        <v>36</v>
      </c>
      <c r="E1578" s="4" t="s">
        <v>14</v>
      </c>
      <c r="F1578" s="4">
        <v>643.79999999999995</v>
      </c>
      <c r="G1578" s="4" t="s">
        <v>1</v>
      </c>
      <c r="H1578" s="5">
        <v>27</v>
      </c>
      <c r="I1578" s="7">
        <v>17382.599999999999</v>
      </c>
      <c r="L1578"/>
      <c r="M1578"/>
    </row>
    <row r="1579" spans="1:13" x14ac:dyDescent="0.3">
      <c r="A1579" s="2">
        <v>43886</v>
      </c>
      <c r="B1579" s="2" t="str">
        <f t="shared" si="48"/>
        <v>Feb</v>
      </c>
      <c r="C1579" s="2" t="str">
        <f t="shared" si="49"/>
        <v>2020</v>
      </c>
      <c r="D1579" s="3" t="s">
        <v>36</v>
      </c>
      <c r="E1579" s="4" t="s">
        <v>11</v>
      </c>
      <c r="F1579" s="4">
        <v>2135</v>
      </c>
      <c r="G1579" s="4" t="s">
        <v>1</v>
      </c>
      <c r="H1579" s="5">
        <v>22.5</v>
      </c>
      <c r="I1579" s="7">
        <v>48037.5</v>
      </c>
      <c r="L1579"/>
      <c r="M1579"/>
    </row>
    <row r="1580" spans="1:13" x14ac:dyDescent="0.3">
      <c r="A1580" s="2">
        <v>43910</v>
      </c>
      <c r="B1580" s="2" t="str">
        <f t="shared" si="48"/>
        <v>Mar</v>
      </c>
      <c r="C1580" s="2" t="str">
        <f t="shared" si="49"/>
        <v>2020</v>
      </c>
      <c r="D1580" s="3" t="s">
        <v>36</v>
      </c>
      <c r="E1580" s="4" t="s">
        <v>11</v>
      </c>
      <c r="F1580" s="4">
        <v>2146</v>
      </c>
      <c r="G1580" s="4" t="s">
        <v>1</v>
      </c>
      <c r="H1580" s="5">
        <v>23</v>
      </c>
      <c r="I1580" s="7">
        <v>49358</v>
      </c>
      <c r="L1580"/>
      <c r="M1580"/>
    </row>
    <row r="1581" spans="1:13" x14ac:dyDescent="0.3">
      <c r="A1581" s="2">
        <v>44033</v>
      </c>
      <c r="B1581" s="2" t="str">
        <f t="shared" si="48"/>
        <v>Jul</v>
      </c>
      <c r="C1581" s="2" t="str">
        <f t="shared" si="49"/>
        <v>2020</v>
      </c>
      <c r="D1581" s="3" t="s">
        <v>36</v>
      </c>
      <c r="E1581" s="4" t="s">
        <v>14</v>
      </c>
      <c r="F1581" s="4">
        <v>2145</v>
      </c>
      <c r="G1581" s="4" t="s">
        <v>1</v>
      </c>
      <c r="H1581" s="5">
        <v>25.25</v>
      </c>
      <c r="I1581" s="7">
        <v>54161.25</v>
      </c>
      <c r="L1581"/>
      <c r="M1581"/>
    </row>
    <row r="1582" spans="1:13" x14ac:dyDescent="0.3">
      <c r="A1582" s="2">
        <v>44043</v>
      </c>
      <c r="B1582" s="2" t="str">
        <f t="shared" si="48"/>
        <v>Jul</v>
      </c>
      <c r="C1582" s="2" t="str">
        <f t="shared" si="49"/>
        <v>2020</v>
      </c>
      <c r="D1582" s="3" t="s">
        <v>36</v>
      </c>
      <c r="E1582" s="4" t="s">
        <v>14</v>
      </c>
      <c r="F1582" s="4">
        <v>840</v>
      </c>
      <c r="G1582" s="4" t="s">
        <v>1</v>
      </c>
      <c r="H1582" s="5">
        <v>29</v>
      </c>
      <c r="I1582" s="7">
        <v>24360</v>
      </c>
      <c r="L1582"/>
      <c r="M1582"/>
    </row>
    <row r="1583" spans="1:13" x14ac:dyDescent="0.3">
      <c r="A1583" s="2">
        <v>44089</v>
      </c>
      <c r="B1583" s="2" t="str">
        <f t="shared" si="48"/>
        <v>Sep</v>
      </c>
      <c r="C1583" s="2" t="str">
        <f t="shared" si="49"/>
        <v>2020</v>
      </c>
      <c r="D1583" s="3" t="s">
        <v>36</v>
      </c>
      <c r="E1583" s="4" t="s">
        <v>14</v>
      </c>
      <c r="F1583" s="4">
        <v>2884</v>
      </c>
      <c r="G1583" s="4" t="s">
        <v>1</v>
      </c>
      <c r="H1583" s="5">
        <v>24</v>
      </c>
      <c r="I1583" s="7">
        <v>69216</v>
      </c>
      <c r="L1583"/>
      <c r="M1583"/>
    </row>
    <row r="1584" spans="1:13" x14ac:dyDescent="0.3">
      <c r="A1584" s="2">
        <v>44141</v>
      </c>
      <c r="B1584" s="2" t="str">
        <f t="shared" si="48"/>
        <v>Nov</v>
      </c>
      <c r="C1584" s="2" t="str">
        <f t="shared" si="49"/>
        <v>2020</v>
      </c>
      <c r="D1584" s="3" t="s">
        <v>36</v>
      </c>
      <c r="E1584" s="4" t="s">
        <v>14</v>
      </c>
      <c r="F1584" s="4">
        <v>2262</v>
      </c>
      <c r="G1584" s="4" t="s">
        <v>1</v>
      </c>
      <c r="H1584" s="5">
        <v>24</v>
      </c>
      <c r="I1584" s="7">
        <v>54288</v>
      </c>
      <c r="L1584"/>
      <c r="M1584"/>
    </row>
    <row r="1585" spans="1:13" x14ac:dyDescent="0.3">
      <c r="A1585" s="2">
        <v>44141</v>
      </c>
      <c r="B1585" s="2" t="str">
        <f t="shared" si="48"/>
        <v>Nov</v>
      </c>
      <c r="C1585" s="2" t="str">
        <f t="shared" si="49"/>
        <v>2020</v>
      </c>
      <c r="D1585" s="3" t="s">
        <v>36</v>
      </c>
      <c r="E1585" s="4" t="s">
        <v>14</v>
      </c>
      <c r="F1585" s="4">
        <v>944</v>
      </c>
      <c r="G1585" s="4" t="s">
        <v>1</v>
      </c>
      <c r="H1585" s="5">
        <v>29</v>
      </c>
      <c r="I1585" s="7">
        <v>27376</v>
      </c>
      <c r="L1585"/>
      <c r="M1585"/>
    </row>
    <row r="1586" spans="1:13" x14ac:dyDescent="0.3">
      <c r="A1586" s="2">
        <v>44195</v>
      </c>
      <c r="B1586" s="2" t="str">
        <f t="shared" si="48"/>
        <v>Dec</v>
      </c>
      <c r="C1586" s="2" t="str">
        <f t="shared" si="49"/>
        <v>2020</v>
      </c>
      <c r="D1586" s="3" t="s">
        <v>36</v>
      </c>
      <c r="E1586" s="4" t="s">
        <v>14</v>
      </c>
      <c r="F1586" s="4">
        <v>2749</v>
      </c>
      <c r="G1586" s="4" t="s">
        <v>1</v>
      </c>
      <c r="H1586" s="5">
        <v>29.5</v>
      </c>
      <c r="I1586" s="7">
        <v>81095.5</v>
      </c>
      <c r="L1586"/>
      <c r="M1586"/>
    </row>
    <row r="1587" spans="1:13" x14ac:dyDescent="0.3">
      <c r="A1587" s="2">
        <v>44254</v>
      </c>
      <c r="B1587" s="2" t="str">
        <f t="shared" si="48"/>
        <v>Feb</v>
      </c>
      <c r="C1587" s="2" t="str">
        <f t="shared" si="49"/>
        <v>2021</v>
      </c>
      <c r="D1587" s="3" t="s">
        <v>36</v>
      </c>
      <c r="E1587" s="4" t="s">
        <v>11</v>
      </c>
      <c r="F1587" s="4">
        <v>2266</v>
      </c>
      <c r="G1587" s="4" t="s">
        <v>1</v>
      </c>
      <c r="H1587" s="5">
        <v>31.5</v>
      </c>
      <c r="I1587" s="7">
        <v>71379</v>
      </c>
      <c r="L1587"/>
      <c r="M1587"/>
    </row>
    <row r="1588" spans="1:13" x14ac:dyDescent="0.3">
      <c r="A1588" s="2">
        <v>44257</v>
      </c>
      <c r="B1588" s="2" t="str">
        <f t="shared" si="48"/>
        <v>Mar</v>
      </c>
      <c r="C1588" s="2" t="str">
        <f t="shared" si="49"/>
        <v>2021</v>
      </c>
      <c r="D1588" s="3" t="s">
        <v>36</v>
      </c>
      <c r="E1588" s="4" t="s">
        <v>14</v>
      </c>
      <c r="F1588" s="4">
        <v>616</v>
      </c>
      <c r="G1588" s="4" t="s">
        <v>1</v>
      </c>
      <c r="H1588" s="5">
        <v>35.5</v>
      </c>
      <c r="I1588" s="7">
        <v>21868</v>
      </c>
      <c r="L1588"/>
      <c r="M1588"/>
    </row>
    <row r="1589" spans="1:13" x14ac:dyDescent="0.3">
      <c r="A1589" s="2">
        <v>44288</v>
      </c>
      <c r="B1589" s="2" t="str">
        <f t="shared" si="48"/>
        <v>Apr</v>
      </c>
      <c r="C1589" s="2" t="str">
        <f t="shared" si="49"/>
        <v>2021</v>
      </c>
      <c r="D1589" s="3" t="s">
        <v>36</v>
      </c>
      <c r="E1589" s="4" t="s">
        <v>11</v>
      </c>
      <c r="F1589" s="4">
        <v>2824</v>
      </c>
      <c r="G1589" s="4" t="s">
        <v>1</v>
      </c>
      <c r="H1589" s="5">
        <v>39</v>
      </c>
      <c r="I1589" s="7">
        <v>110136</v>
      </c>
      <c r="L1589"/>
      <c r="M1589"/>
    </row>
    <row r="1590" spans="1:13" x14ac:dyDescent="0.3">
      <c r="A1590" s="2">
        <v>44325</v>
      </c>
      <c r="B1590" s="2" t="str">
        <f t="shared" si="48"/>
        <v>May</v>
      </c>
      <c r="C1590" s="2" t="str">
        <f t="shared" si="49"/>
        <v>2021</v>
      </c>
      <c r="D1590" s="3" t="s">
        <v>36</v>
      </c>
      <c r="E1590" s="4" t="s">
        <v>11</v>
      </c>
      <c r="F1590" s="4">
        <v>2764</v>
      </c>
      <c r="G1590" s="4" t="s">
        <v>1</v>
      </c>
      <c r="H1590" s="5">
        <v>35.5</v>
      </c>
      <c r="I1590" s="7">
        <v>98122</v>
      </c>
      <c r="L1590"/>
      <c r="M1590"/>
    </row>
    <row r="1591" spans="1:13" x14ac:dyDescent="0.3">
      <c r="A1591" s="2">
        <v>44329</v>
      </c>
      <c r="B1591" s="2" t="str">
        <f t="shared" si="48"/>
        <v>May</v>
      </c>
      <c r="C1591" s="2" t="str">
        <f t="shared" si="49"/>
        <v>2021</v>
      </c>
      <c r="D1591" s="3" t="s">
        <v>36</v>
      </c>
      <c r="E1591" s="4" t="s">
        <v>14</v>
      </c>
      <c r="F1591" s="4">
        <v>902</v>
      </c>
      <c r="G1591" s="4" t="s">
        <v>1</v>
      </c>
      <c r="H1591" s="5">
        <v>39</v>
      </c>
      <c r="I1591" s="7">
        <v>35178</v>
      </c>
      <c r="L1591"/>
      <c r="M1591"/>
    </row>
    <row r="1592" spans="1:13" x14ac:dyDescent="0.3">
      <c r="A1592" s="2">
        <v>44415</v>
      </c>
      <c r="B1592" s="2" t="str">
        <f t="shared" si="48"/>
        <v>Aug</v>
      </c>
      <c r="C1592" s="2" t="str">
        <f t="shared" si="49"/>
        <v>2021</v>
      </c>
      <c r="D1592" s="3" t="s">
        <v>36</v>
      </c>
      <c r="E1592" s="4" t="s">
        <v>11</v>
      </c>
      <c r="F1592" s="4">
        <v>2818</v>
      </c>
      <c r="G1592" s="4" t="s">
        <v>1</v>
      </c>
      <c r="H1592" s="5">
        <v>34.5</v>
      </c>
      <c r="I1592" s="7">
        <v>97221</v>
      </c>
      <c r="L1592"/>
      <c r="M1592"/>
    </row>
    <row r="1593" spans="1:13" x14ac:dyDescent="0.3">
      <c r="A1593" s="2">
        <v>44434</v>
      </c>
      <c r="B1593" s="2" t="str">
        <f t="shared" si="48"/>
        <v>Aug</v>
      </c>
      <c r="C1593" s="2" t="str">
        <f t="shared" si="49"/>
        <v>2021</v>
      </c>
      <c r="D1593" s="3" t="s">
        <v>36</v>
      </c>
      <c r="E1593" s="4" t="s">
        <v>14</v>
      </c>
      <c r="F1593" s="4">
        <v>880</v>
      </c>
      <c r="G1593" s="4" t="s">
        <v>1</v>
      </c>
      <c r="H1593" s="5">
        <v>37.5</v>
      </c>
      <c r="I1593" s="7">
        <v>33000</v>
      </c>
      <c r="L1593"/>
      <c r="M1593"/>
    </row>
    <row r="1594" spans="1:13" x14ac:dyDescent="0.3">
      <c r="A1594" s="2">
        <v>44470</v>
      </c>
      <c r="B1594" s="2" t="str">
        <f t="shared" si="48"/>
        <v>Oct</v>
      </c>
      <c r="C1594" s="2" t="str">
        <f t="shared" si="49"/>
        <v>2021</v>
      </c>
      <c r="D1594" s="3" t="s">
        <v>36</v>
      </c>
      <c r="E1594" s="4" t="s">
        <v>11</v>
      </c>
      <c r="F1594" s="4">
        <v>2376</v>
      </c>
      <c r="G1594" s="4" t="s">
        <v>1</v>
      </c>
      <c r="H1594" s="5">
        <v>34.5</v>
      </c>
      <c r="I1594" s="7">
        <v>81972</v>
      </c>
      <c r="L1594"/>
      <c r="M1594"/>
    </row>
    <row r="1595" spans="1:13" x14ac:dyDescent="0.3">
      <c r="A1595" s="2">
        <v>44525</v>
      </c>
      <c r="B1595" s="2" t="str">
        <f t="shared" si="48"/>
        <v>Nov</v>
      </c>
      <c r="C1595" s="2" t="str">
        <f t="shared" si="49"/>
        <v>2021</v>
      </c>
      <c r="D1595" s="3" t="s">
        <v>36</v>
      </c>
      <c r="E1595" s="4" t="s">
        <v>14</v>
      </c>
      <c r="F1595" s="4">
        <v>818</v>
      </c>
      <c r="G1595" s="4" t="s">
        <v>1</v>
      </c>
      <c r="H1595" s="5">
        <v>46.5</v>
      </c>
      <c r="I1595" s="7">
        <v>38037</v>
      </c>
      <c r="L1595"/>
      <c r="M1595"/>
    </row>
    <row r="1596" spans="1:13" x14ac:dyDescent="0.3">
      <c r="A1596" s="2">
        <v>44540</v>
      </c>
      <c r="B1596" s="2" t="str">
        <f t="shared" si="48"/>
        <v>Dec</v>
      </c>
      <c r="C1596" s="2" t="str">
        <f t="shared" si="49"/>
        <v>2021</v>
      </c>
      <c r="D1596" s="3" t="s">
        <v>36</v>
      </c>
      <c r="E1596" s="4" t="s">
        <v>11</v>
      </c>
      <c r="F1596" s="4">
        <v>2607</v>
      </c>
      <c r="G1596" s="4" t="s">
        <v>1</v>
      </c>
      <c r="H1596" s="5">
        <v>41.5</v>
      </c>
      <c r="I1596" s="7">
        <v>108190.5</v>
      </c>
      <c r="L1596"/>
      <c r="M1596"/>
    </row>
    <row r="1597" spans="1:13" x14ac:dyDescent="0.3">
      <c r="A1597" s="2">
        <v>43643</v>
      </c>
      <c r="B1597" s="2" t="str">
        <f t="shared" si="48"/>
        <v>Jun</v>
      </c>
      <c r="C1597" s="2" t="str">
        <f t="shared" si="49"/>
        <v>2019</v>
      </c>
      <c r="D1597" s="3" t="s">
        <v>49</v>
      </c>
      <c r="E1597" s="4" t="s">
        <v>13</v>
      </c>
      <c r="F1597" s="4">
        <v>1307</v>
      </c>
      <c r="G1597" s="4" t="s">
        <v>2</v>
      </c>
      <c r="H1597" s="5">
        <v>38.5</v>
      </c>
      <c r="I1597" s="7">
        <v>50319.5</v>
      </c>
      <c r="L1597"/>
      <c r="M1597"/>
    </row>
    <row r="1598" spans="1:13" x14ac:dyDescent="0.3">
      <c r="A1598" s="2">
        <v>43725</v>
      </c>
      <c r="B1598" s="2" t="str">
        <f t="shared" si="48"/>
        <v>Sep</v>
      </c>
      <c r="C1598" s="2" t="str">
        <f t="shared" si="49"/>
        <v>2019</v>
      </c>
      <c r="D1598" s="3" t="s">
        <v>49</v>
      </c>
      <c r="E1598" s="4" t="s">
        <v>13</v>
      </c>
      <c r="F1598" s="4">
        <v>1217</v>
      </c>
      <c r="G1598" s="4" t="s">
        <v>2</v>
      </c>
      <c r="H1598" s="5">
        <v>16.2</v>
      </c>
      <c r="I1598" s="7">
        <v>19715.399999999998</v>
      </c>
      <c r="L1598"/>
      <c r="M1598"/>
    </row>
    <row r="1599" spans="1:13" x14ac:dyDescent="0.3">
      <c r="A1599" s="2">
        <v>43725</v>
      </c>
      <c r="B1599" s="2" t="str">
        <f t="shared" si="48"/>
        <v>Sep</v>
      </c>
      <c r="C1599" s="2" t="str">
        <f t="shared" si="49"/>
        <v>2019</v>
      </c>
      <c r="D1599" s="3" t="s">
        <v>49</v>
      </c>
      <c r="E1599" s="4" t="s">
        <v>13</v>
      </c>
      <c r="F1599" s="4">
        <v>599</v>
      </c>
      <c r="G1599" s="4" t="s">
        <v>2</v>
      </c>
      <c r="H1599" s="5">
        <v>37.25</v>
      </c>
      <c r="I1599" s="7">
        <v>22312.75</v>
      </c>
      <c r="L1599"/>
      <c r="M1599"/>
    </row>
    <row r="1600" spans="1:13" x14ac:dyDescent="0.3">
      <c r="A1600" s="2">
        <v>43738</v>
      </c>
      <c r="B1600" s="2" t="str">
        <f t="shared" si="48"/>
        <v>Sep</v>
      </c>
      <c r="C1600" s="2" t="str">
        <f t="shared" si="49"/>
        <v>2019</v>
      </c>
      <c r="D1600" s="3" t="s">
        <v>49</v>
      </c>
      <c r="E1600" s="4" t="s">
        <v>13</v>
      </c>
      <c r="F1600" s="4">
        <v>1004</v>
      </c>
      <c r="G1600" s="4" t="s">
        <v>2</v>
      </c>
      <c r="H1600" s="5">
        <v>11.8</v>
      </c>
      <c r="I1600" s="7">
        <v>11847.2</v>
      </c>
      <c r="L1600"/>
      <c r="M1600"/>
    </row>
    <row r="1601" spans="1:13" x14ac:dyDescent="0.3">
      <c r="A1601" s="2">
        <v>43738</v>
      </c>
      <c r="B1601" s="2" t="str">
        <f t="shared" si="48"/>
        <v>Sep</v>
      </c>
      <c r="C1601" s="2" t="str">
        <f t="shared" si="49"/>
        <v>2019</v>
      </c>
      <c r="D1601" s="3" t="s">
        <v>49</v>
      </c>
      <c r="E1601" s="4" t="s">
        <v>13</v>
      </c>
      <c r="F1601" s="4">
        <v>1001</v>
      </c>
      <c r="G1601" s="4" t="s">
        <v>2</v>
      </c>
      <c r="H1601" s="5">
        <v>10.3</v>
      </c>
      <c r="I1601" s="7">
        <v>10310.300000000001</v>
      </c>
      <c r="L1601"/>
      <c r="M1601"/>
    </row>
    <row r="1602" spans="1:13" x14ac:dyDescent="0.3">
      <c r="A1602" s="2">
        <v>43738</v>
      </c>
      <c r="B1602" s="2" t="str">
        <f t="shared" ref="B1602:B1665" si="50">TEXT(A1602,"mmm")</f>
        <v>Sep</v>
      </c>
      <c r="C1602" s="2" t="str">
        <f t="shared" ref="C1602:C1665" si="51">TEXT(A1602,"yyyy")</f>
        <v>2019</v>
      </c>
      <c r="D1602" s="3" t="s">
        <v>49</v>
      </c>
      <c r="E1602" s="4" t="s">
        <v>13</v>
      </c>
      <c r="F1602" s="4">
        <v>255</v>
      </c>
      <c r="G1602" s="4" t="s">
        <v>2</v>
      </c>
      <c r="H1602" s="5">
        <v>65</v>
      </c>
      <c r="I1602" s="7">
        <v>16575</v>
      </c>
      <c r="L1602"/>
      <c r="M1602"/>
    </row>
    <row r="1603" spans="1:13" x14ac:dyDescent="0.3">
      <c r="A1603" s="2">
        <v>43738</v>
      </c>
      <c r="B1603" s="2" t="str">
        <f t="shared" si="50"/>
        <v>Sep</v>
      </c>
      <c r="C1603" s="2" t="str">
        <f t="shared" si="51"/>
        <v>2019</v>
      </c>
      <c r="D1603" s="3" t="s">
        <v>49</v>
      </c>
      <c r="E1603" s="4" t="s">
        <v>13</v>
      </c>
      <c r="F1603" s="4">
        <v>1008</v>
      </c>
      <c r="G1603" s="4" t="s">
        <v>2</v>
      </c>
      <c r="H1603" s="5">
        <v>11.5</v>
      </c>
      <c r="I1603" s="7">
        <v>11592</v>
      </c>
      <c r="L1603"/>
      <c r="M1603"/>
    </row>
    <row r="1604" spans="1:13" x14ac:dyDescent="0.3">
      <c r="A1604" s="2">
        <v>43754</v>
      </c>
      <c r="B1604" s="2" t="str">
        <f t="shared" si="50"/>
        <v>Oct</v>
      </c>
      <c r="C1604" s="2" t="str">
        <f t="shared" si="51"/>
        <v>2019</v>
      </c>
      <c r="D1604" s="3" t="s">
        <v>49</v>
      </c>
      <c r="E1604" s="4" t="s">
        <v>13</v>
      </c>
      <c r="F1604" s="4">
        <v>75</v>
      </c>
      <c r="G1604" s="4" t="s">
        <v>2</v>
      </c>
      <c r="H1604" s="5">
        <v>70</v>
      </c>
      <c r="I1604" s="7">
        <v>5250</v>
      </c>
      <c r="L1604"/>
      <c r="M1604"/>
    </row>
    <row r="1605" spans="1:13" x14ac:dyDescent="0.3">
      <c r="A1605" s="2">
        <v>43754</v>
      </c>
      <c r="B1605" s="2" t="str">
        <f t="shared" si="50"/>
        <v>Oct</v>
      </c>
      <c r="C1605" s="2" t="str">
        <f t="shared" si="51"/>
        <v>2019</v>
      </c>
      <c r="D1605" s="3" t="s">
        <v>49</v>
      </c>
      <c r="E1605" s="4" t="s">
        <v>13</v>
      </c>
      <c r="F1605" s="4">
        <v>3071</v>
      </c>
      <c r="G1605" s="4" t="s">
        <v>2</v>
      </c>
      <c r="H1605" s="5">
        <v>4</v>
      </c>
      <c r="I1605" s="7">
        <v>12284</v>
      </c>
      <c r="L1605"/>
      <c r="M1605"/>
    </row>
    <row r="1606" spans="1:13" x14ac:dyDescent="0.3">
      <c r="A1606" s="2">
        <v>43774</v>
      </c>
      <c r="B1606" s="2" t="str">
        <f t="shared" si="50"/>
        <v>Nov</v>
      </c>
      <c r="C1606" s="2" t="str">
        <f t="shared" si="51"/>
        <v>2019</v>
      </c>
      <c r="D1606" s="3" t="s">
        <v>49</v>
      </c>
      <c r="E1606" s="4" t="s">
        <v>13</v>
      </c>
      <c r="F1606" s="4">
        <v>500</v>
      </c>
      <c r="G1606" s="4" t="s">
        <v>2</v>
      </c>
      <c r="H1606" s="5">
        <v>10.5</v>
      </c>
      <c r="I1606" s="7">
        <v>5250</v>
      </c>
      <c r="L1606"/>
      <c r="M1606"/>
    </row>
    <row r="1607" spans="1:13" x14ac:dyDescent="0.3">
      <c r="A1607" s="2">
        <v>43774</v>
      </c>
      <c r="B1607" s="2" t="str">
        <f t="shared" si="50"/>
        <v>Nov</v>
      </c>
      <c r="C1607" s="2" t="str">
        <f t="shared" si="51"/>
        <v>2019</v>
      </c>
      <c r="D1607" s="3" t="s">
        <v>49</v>
      </c>
      <c r="E1607" s="4" t="s">
        <v>13</v>
      </c>
      <c r="F1607" s="4">
        <v>1500</v>
      </c>
      <c r="G1607" s="4" t="s">
        <v>2</v>
      </c>
      <c r="H1607" s="5">
        <v>11.5</v>
      </c>
      <c r="I1607" s="7">
        <v>17250</v>
      </c>
      <c r="L1607"/>
      <c r="M1607"/>
    </row>
    <row r="1608" spans="1:13" x14ac:dyDescent="0.3">
      <c r="A1608" s="2">
        <v>43777</v>
      </c>
      <c r="B1608" s="2" t="str">
        <f t="shared" si="50"/>
        <v>Nov</v>
      </c>
      <c r="C1608" s="2" t="str">
        <f t="shared" si="51"/>
        <v>2019</v>
      </c>
      <c r="D1608" s="3" t="s">
        <v>49</v>
      </c>
      <c r="E1608" s="4" t="s">
        <v>13</v>
      </c>
      <c r="F1608" s="4">
        <v>25</v>
      </c>
      <c r="G1608" s="4" t="s">
        <v>2</v>
      </c>
      <c r="H1608" s="5">
        <v>72</v>
      </c>
      <c r="I1608" s="7">
        <v>1800</v>
      </c>
      <c r="L1608"/>
      <c r="M1608"/>
    </row>
    <row r="1609" spans="1:13" x14ac:dyDescent="0.3">
      <c r="A1609" s="2">
        <v>43778</v>
      </c>
      <c r="B1609" s="2" t="str">
        <f t="shared" si="50"/>
        <v>Nov</v>
      </c>
      <c r="C1609" s="2" t="str">
        <f t="shared" si="51"/>
        <v>2019</v>
      </c>
      <c r="D1609" s="3" t="s">
        <v>49</v>
      </c>
      <c r="E1609" s="4" t="s">
        <v>13</v>
      </c>
      <c r="F1609" s="4">
        <v>100</v>
      </c>
      <c r="G1609" s="4" t="s">
        <v>2</v>
      </c>
      <c r="H1609" s="5">
        <v>16.2</v>
      </c>
      <c r="I1609" s="7">
        <v>1620</v>
      </c>
      <c r="L1609"/>
      <c r="M1609"/>
    </row>
    <row r="1610" spans="1:13" x14ac:dyDescent="0.3">
      <c r="A1610" s="2">
        <v>43780</v>
      </c>
      <c r="B1610" s="2" t="str">
        <f t="shared" si="50"/>
        <v>Nov</v>
      </c>
      <c r="C1610" s="2" t="str">
        <f t="shared" si="51"/>
        <v>2019</v>
      </c>
      <c r="D1610" s="3" t="s">
        <v>49</v>
      </c>
      <c r="E1610" s="4" t="s">
        <v>13</v>
      </c>
      <c r="F1610" s="4">
        <v>246</v>
      </c>
      <c r="G1610" s="4" t="s">
        <v>2</v>
      </c>
      <c r="H1610" s="5">
        <v>65</v>
      </c>
      <c r="I1610" s="7">
        <v>15990</v>
      </c>
      <c r="L1610"/>
      <c r="M1610"/>
    </row>
    <row r="1611" spans="1:13" x14ac:dyDescent="0.3">
      <c r="A1611" s="2">
        <v>43790</v>
      </c>
      <c r="B1611" s="2" t="str">
        <f t="shared" si="50"/>
        <v>Nov</v>
      </c>
      <c r="C1611" s="2" t="str">
        <f t="shared" si="51"/>
        <v>2019</v>
      </c>
      <c r="D1611" s="3" t="s">
        <v>49</v>
      </c>
      <c r="E1611" s="4" t="s">
        <v>13</v>
      </c>
      <c r="F1611" s="4">
        <v>101</v>
      </c>
      <c r="G1611" s="4" t="s">
        <v>2</v>
      </c>
      <c r="H1611" s="5">
        <v>77</v>
      </c>
      <c r="I1611" s="7">
        <v>7777</v>
      </c>
      <c r="L1611"/>
      <c r="M1611"/>
    </row>
    <row r="1612" spans="1:13" x14ac:dyDescent="0.3">
      <c r="A1612" s="2">
        <v>43790</v>
      </c>
      <c r="B1612" s="2" t="str">
        <f t="shared" si="50"/>
        <v>Nov</v>
      </c>
      <c r="C1612" s="2" t="str">
        <f t="shared" si="51"/>
        <v>2019</v>
      </c>
      <c r="D1612" s="3" t="s">
        <v>49</v>
      </c>
      <c r="E1612" s="4" t="s">
        <v>13</v>
      </c>
      <c r="F1612" s="4">
        <v>951</v>
      </c>
      <c r="G1612" s="4" t="s">
        <v>2</v>
      </c>
      <c r="H1612" s="5">
        <v>37</v>
      </c>
      <c r="I1612" s="7">
        <v>35187</v>
      </c>
      <c r="L1612"/>
      <c r="M1612"/>
    </row>
    <row r="1613" spans="1:13" x14ac:dyDescent="0.3">
      <c r="A1613" s="2">
        <v>43790</v>
      </c>
      <c r="B1613" s="2" t="str">
        <f t="shared" si="50"/>
        <v>Nov</v>
      </c>
      <c r="C1613" s="2" t="str">
        <f t="shared" si="51"/>
        <v>2019</v>
      </c>
      <c r="D1613" s="3" t="s">
        <v>49</v>
      </c>
      <c r="E1613" s="4" t="s">
        <v>13</v>
      </c>
      <c r="F1613" s="4">
        <v>456</v>
      </c>
      <c r="G1613" s="4" t="s">
        <v>2</v>
      </c>
      <c r="H1613" s="5">
        <v>37</v>
      </c>
      <c r="I1613" s="7">
        <v>16872</v>
      </c>
      <c r="L1613"/>
      <c r="M1613"/>
    </row>
    <row r="1614" spans="1:13" x14ac:dyDescent="0.3">
      <c r="A1614" s="2">
        <v>43790</v>
      </c>
      <c r="B1614" s="2" t="str">
        <f t="shared" si="50"/>
        <v>Nov</v>
      </c>
      <c r="C1614" s="2" t="str">
        <f t="shared" si="51"/>
        <v>2019</v>
      </c>
      <c r="D1614" s="3" t="s">
        <v>49</v>
      </c>
      <c r="E1614" s="4" t="s">
        <v>13</v>
      </c>
      <c r="F1614" s="4">
        <v>120</v>
      </c>
      <c r="G1614" s="4" t="s">
        <v>2</v>
      </c>
      <c r="H1614" s="5">
        <v>73</v>
      </c>
      <c r="I1614" s="7">
        <v>8760</v>
      </c>
      <c r="L1614"/>
      <c r="M1614"/>
    </row>
    <row r="1615" spans="1:13" x14ac:dyDescent="0.3">
      <c r="A1615" s="2">
        <v>43791</v>
      </c>
      <c r="B1615" s="2" t="str">
        <f t="shared" si="50"/>
        <v>Nov</v>
      </c>
      <c r="C1615" s="2" t="str">
        <f t="shared" si="51"/>
        <v>2019</v>
      </c>
      <c r="D1615" s="3" t="s">
        <v>49</v>
      </c>
      <c r="E1615" s="4" t="s">
        <v>13</v>
      </c>
      <c r="F1615" s="4">
        <v>282</v>
      </c>
      <c r="G1615" s="4" t="s">
        <v>2</v>
      </c>
      <c r="H1615" s="5">
        <v>73</v>
      </c>
      <c r="I1615" s="7">
        <v>20586</v>
      </c>
      <c r="L1615"/>
      <c r="M1615"/>
    </row>
    <row r="1616" spans="1:13" x14ac:dyDescent="0.3">
      <c r="A1616" s="2">
        <v>43798</v>
      </c>
      <c r="B1616" s="2" t="str">
        <f t="shared" si="50"/>
        <v>Nov</v>
      </c>
      <c r="C1616" s="2" t="str">
        <f t="shared" si="51"/>
        <v>2019</v>
      </c>
      <c r="D1616" s="3" t="s">
        <v>49</v>
      </c>
      <c r="E1616" s="4" t="s">
        <v>13</v>
      </c>
      <c r="F1616" s="4">
        <v>4643</v>
      </c>
      <c r="G1616" s="4" t="s">
        <v>2</v>
      </c>
      <c r="H1616" s="5">
        <v>5</v>
      </c>
      <c r="I1616" s="7">
        <v>23215</v>
      </c>
      <c r="L1616"/>
      <c r="M1616"/>
    </row>
    <row r="1617" spans="1:13" x14ac:dyDescent="0.3">
      <c r="A1617" s="2">
        <v>43798</v>
      </c>
      <c r="B1617" s="2" t="str">
        <f t="shared" si="50"/>
        <v>Nov</v>
      </c>
      <c r="C1617" s="2" t="str">
        <f t="shared" si="51"/>
        <v>2019</v>
      </c>
      <c r="D1617" s="3" t="s">
        <v>49</v>
      </c>
      <c r="E1617" s="4" t="s">
        <v>13</v>
      </c>
      <c r="F1617" s="4">
        <v>1010</v>
      </c>
      <c r="G1617" s="4" t="s">
        <v>2</v>
      </c>
      <c r="H1617" s="5">
        <v>6</v>
      </c>
      <c r="I1617" s="7">
        <v>6060</v>
      </c>
      <c r="L1617"/>
      <c r="M1617"/>
    </row>
    <row r="1618" spans="1:13" x14ac:dyDescent="0.3">
      <c r="A1618" s="2">
        <v>43801</v>
      </c>
      <c r="B1618" s="2" t="str">
        <f t="shared" si="50"/>
        <v>Dec</v>
      </c>
      <c r="C1618" s="2" t="str">
        <f t="shared" si="51"/>
        <v>2019</v>
      </c>
      <c r="D1618" s="3" t="s">
        <v>49</v>
      </c>
      <c r="E1618" s="4" t="s">
        <v>13</v>
      </c>
      <c r="F1618" s="4">
        <v>1240</v>
      </c>
      <c r="G1618" s="4" t="s">
        <v>2</v>
      </c>
      <c r="H1618" s="5">
        <v>11.5</v>
      </c>
      <c r="I1618" s="7">
        <v>14260</v>
      </c>
      <c r="L1618"/>
      <c r="M1618"/>
    </row>
    <row r="1619" spans="1:13" x14ac:dyDescent="0.3">
      <c r="A1619" s="2">
        <v>43803</v>
      </c>
      <c r="B1619" s="2" t="str">
        <f t="shared" si="50"/>
        <v>Dec</v>
      </c>
      <c r="C1619" s="2" t="str">
        <f t="shared" si="51"/>
        <v>2019</v>
      </c>
      <c r="D1619" s="3" t="s">
        <v>49</v>
      </c>
      <c r="E1619" s="4" t="s">
        <v>13</v>
      </c>
      <c r="F1619" s="4">
        <v>800</v>
      </c>
      <c r="G1619" s="4" t="s">
        <v>2</v>
      </c>
      <c r="H1619" s="5">
        <v>33</v>
      </c>
      <c r="I1619" s="7">
        <v>26400</v>
      </c>
      <c r="L1619"/>
      <c r="M1619"/>
    </row>
    <row r="1620" spans="1:13" x14ac:dyDescent="0.3">
      <c r="A1620" s="2">
        <v>43803</v>
      </c>
      <c r="B1620" s="2" t="str">
        <f t="shared" si="50"/>
        <v>Dec</v>
      </c>
      <c r="C1620" s="2" t="str">
        <f t="shared" si="51"/>
        <v>2019</v>
      </c>
      <c r="D1620" s="3" t="s">
        <v>49</v>
      </c>
      <c r="E1620" s="4" t="s">
        <v>13</v>
      </c>
      <c r="F1620" s="4">
        <v>2146</v>
      </c>
      <c r="G1620" s="4" t="s">
        <v>2</v>
      </c>
      <c r="H1620" s="5">
        <v>11.5</v>
      </c>
      <c r="I1620" s="7">
        <v>24679</v>
      </c>
      <c r="L1620"/>
      <c r="M1620"/>
    </row>
    <row r="1621" spans="1:13" x14ac:dyDescent="0.3">
      <c r="A1621" s="2">
        <v>43804</v>
      </c>
      <c r="B1621" s="2" t="str">
        <f t="shared" si="50"/>
        <v>Dec</v>
      </c>
      <c r="C1621" s="2" t="str">
        <f t="shared" si="51"/>
        <v>2019</v>
      </c>
      <c r="D1621" s="3" t="s">
        <v>49</v>
      </c>
      <c r="E1621" s="4" t="s">
        <v>13</v>
      </c>
      <c r="F1621" s="4">
        <v>835</v>
      </c>
      <c r="G1621" s="4" t="s">
        <v>2</v>
      </c>
      <c r="H1621" s="5">
        <v>46</v>
      </c>
      <c r="I1621" s="7">
        <v>38410</v>
      </c>
      <c r="L1621"/>
      <c r="M1621"/>
    </row>
    <row r="1622" spans="1:13" x14ac:dyDescent="0.3">
      <c r="A1622" s="2">
        <v>43805</v>
      </c>
      <c r="B1622" s="2" t="str">
        <f t="shared" si="50"/>
        <v>Dec</v>
      </c>
      <c r="C1622" s="2" t="str">
        <f t="shared" si="51"/>
        <v>2019</v>
      </c>
      <c r="D1622" s="3" t="s">
        <v>49</v>
      </c>
      <c r="E1622" s="4" t="s">
        <v>13</v>
      </c>
      <c r="F1622" s="4">
        <v>5009</v>
      </c>
      <c r="G1622" s="4" t="s">
        <v>2</v>
      </c>
      <c r="H1622" s="5">
        <v>4</v>
      </c>
      <c r="I1622" s="7">
        <v>20036</v>
      </c>
      <c r="L1622"/>
      <c r="M1622"/>
    </row>
    <row r="1623" spans="1:13" x14ac:dyDescent="0.3">
      <c r="A1623" s="2">
        <v>43806</v>
      </c>
      <c r="B1623" s="2" t="str">
        <f t="shared" si="50"/>
        <v>Dec</v>
      </c>
      <c r="C1623" s="2" t="str">
        <f t="shared" si="51"/>
        <v>2019</v>
      </c>
      <c r="D1623" s="3" t="s">
        <v>49</v>
      </c>
      <c r="E1623" s="4" t="s">
        <v>13</v>
      </c>
      <c r="F1623" s="4">
        <v>5000</v>
      </c>
      <c r="G1623" s="4" t="s">
        <v>2</v>
      </c>
      <c r="H1623" s="5">
        <v>4</v>
      </c>
      <c r="I1623" s="7">
        <v>20000</v>
      </c>
      <c r="L1623"/>
      <c r="M1623"/>
    </row>
    <row r="1624" spans="1:13" x14ac:dyDescent="0.3">
      <c r="A1624" s="2">
        <v>43806</v>
      </c>
      <c r="B1624" s="2" t="str">
        <f t="shared" si="50"/>
        <v>Dec</v>
      </c>
      <c r="C1624" s="2" t="str">
        <f t="shared" si="51"/>
        <v>2019</v>
      </c>
      <c r="D1624" s="3" t="s">
        <v>49</v>
      </c>
      <c r="E1624" s="4" t="s">
        <v>13</v>
      </c>
      <c r="F1624" s="4">
        <v>200</v>
      </c>
      <c r="G1624" s="4" t="s">
        <v>2</v>
      </c>
      <c r="H1624" s="5">
        <v>32</v>
      </c>
      <c r="I1624" s="7">
        <v>6400</v>
      </c>
      <c r="L1624"/>
      <c r="M1624"/>
    </row>
    <row r="1625" spans="1:13" x14ac:dyDescent="0.3">
      <c r="A1625" s="2">
        <v>43829</v>
      </c>
      <c r="B1625" s="2" t="str">
        <f t="shared" si="50"/>
        <v>Dec</v>
      </c>
      <c r="C1625" s="2" t="str">
        <f t="shared" si="51"/>
        <v>2019</v>
      </c>
      <c r="D1625" s="3" t="s">
        <v>49</v>
      </c>
      <c r="E1625" s="4" t="s">
        <v>13</v>
      </c>
      <c r="F1625" s="4">
        <v>501</v>
      </c>
      <c r="G1625" s="4" t="s">
        <v>2</v>
      </c>
      <c r="H1625" s="5">
        <v>11.5</v>
      </c>
      <c r="I1625" s="7">
        <v>5761.5</v>
      </c>
      <c r="L1625"/>
      <c r="M1625"/>
    </row>
    <row r="1626" spans="1:13" x14ac:dyDescent="0.3">
      <c r="A1626" s="2">
        <v>43829</v>
      </c>
      <c r="B1626" s="2" t="str">
        <f t="shared" si="50"/>
        <v>Dec</v>
      </c>
      <c r="C1626" s="2" t="str">
        <f t="shared" si="51"/>
        <v>2019</v>
      </c>
      <c r="D1626" s="3" t="s">
        <v>49</v>
      </c>
      <c r="E1626" s="4" t="s">
        <v>13</v>
      </c>
      <c r="F1626" s="4">
        <v>1467</v>
      </c>
      <c r="G1626" s="4" t="s">
        <v>2</v>
      </c>
      <c r="H1626" s="5">
        <v>10.5</v>
      </c>
      <c r="I1626" s="7">
        <v>15403.5</v>
      </c>
      <c r="L1626"/>
      <c r="M1626"/>
    </row>
    <row r="1627" spans="1:13" x14ac:dyDescent="0.3">
      <c r="A1627" s="2">
        <v>43847</v>
      </c>
      <c r="B1627" s="2" t="str">
        <f t="shared" si="50"/>
        <v>Jan</v>
      </c>
      <c r="C1627" s="2" t="str">
        <f t="shared" si="51"/>
        <v>2020</v>
      </c>
      <c r="D1627" s="3" t="s">
        <v>49</v>
      </c>
      <c r="E1627" s="4" t="s">
        <v>13</v>
      </c>
      <c r="F1627" s="4">
        <v>325</v>
      </c>
      <c r="G1627" s="4" t="s">
        <v>2</v>
      </c>
      <c r="H1627" s="5">
        <v>5</v>
      </c>
      <c r="I1627" s="7">
        <v>1625</v>
      </c>
      <c r="L1627"/>
      <c r="M1627"/>
    </row>
    <row r="1628" spans="1:13" x14ac:dyDescent="0.3">
      <c r="A1628" s="2">
        <v>44076</v>
      </c>
      <c r="B1628" s="2" t="str">
        <f t="shared" si="50"/>
        <v>Sep</v>
      </c>
      <c r="C1628" s="2" t="str">
        <f t="shared" si="51"/>
        <v>2020</v>
      </c>
      <c r="D1628" s="3" t="s">
        <v>49</v>
      </c>
      <c r="E1628" s="4" t="s">
        <v>15</v>
      </c>
      <c r="F1628" s="4">
        <v>100</v>
      </c>
      <c r="G1628" s="4" t="s">
        <v>2</v>
      </c>
      <c r="H1628" s="5">
        <v>6</v>
      </c>
      <c r="I1628" s="7">
        <v>600</v>
      </c>
      <c r="L1628"/>
      <c r="M1628"/>
    </row>
    <row r="1629" spans="1:13" x14ac:dyDescent="0.3">
      <c r="A1629" s="2">
        <v>44076</v>
      </c>
      <c r="B1629" s="2" t="str">
        <f t="shared" si="50"/>
        <v>Sep</v>
      </c>
      <c r="C1629" s="2" t="str">
        <f t="shared" si="51"/>
        <v>2020</v>
      </c>
      <c r="D1629" s="3" t="s">
        <v>49</v>
      </c>
      <c r="E1629" s="4" t="s">
        <v>15</v>
      </c>
      <c r="F1629" s="4">
        <v>49</v>
      </c>
      <c r="G1629" s="4" t="s">
        <v>1</v>
      </c>
      <c r="H1629" s="5">
        <v>33</v>
      </c>
      <c r="I1629" s="7">
        <v>1617</v>
      </c>
      <c r="L1629"/>
      <c r="M1629"/>
    </row>
    <row r="1630" spans="1:13" x14ac:dyDescent="0.3">
      <c r="A1630" s="2">
        <v>44076</v>
      </c>
      <c r="B1630" s="2" t="str">
        <f t="shared" si="50"/>
        <v>Sep</v>
      </c>
      <c r="C1630" s="2" t="str">
        <f t="shared" si="51"/>
        <v>2020</v>
      </c>
      <c r="D1630" s="3" t="s">
        <v>49</v>
      </c>
      <c r="E1630" s="4" t="s">
        <v>15</v>
      </c>
      <c r="F1630" s="4">
        <v>256</v>
      </c>
      <c r="G1630" s="4" t="s">
        <v>1</v>
      </c>
      <c r="H1630" s="5">
        <v>33</v>
      </c>
      <c r="I1630" s="7">
        <v>8448</v>
      </c>
      <c r="L1630"/>
      <c r="M1630"/>
    </row>
    <row r="1631" spans="1:13" x14ac:dyDescent="0.3">
      <c r="A1631" s="2">
        <v>44076</v>
      </c>
      <c r="B1631" s="2" t="str">
        <f t="shared" si="50"/>
        <v>Sep</v>
      </c>
      <c r="C1631" s="2" t="str">
        <f t="shared" si="51"/>
        <v>2020</v>
      </c>
      <c r="D1631" s="3" t="s">
        <v>49</v>
      </c>
      <c r="E1631" s="4" t="s">
        <v>15</v>
      </c>
      <c r="F1631" s="4">
        <v>200</v>
      </c>
      <c r="G1631" s="4" t="s">
        <v>1</v>
      </c>
      <c r="H1631" s="5">
        <v>33</v>
      </c>
      <c r="I1631" s="7">
        <v>6600</v>
      </c>
      <c r="L1631"/>
      <c r="M1631"/>
    </row>
    <row r="1632" spans="1:13" x14ac:dyDescent="0.3">
      <c r="A1632" s="2">
        <v>44076</v>
      </c>
      <c r="B1632" s="2" t="str">
        <f t="shared" si="50"/>
        <v>Sep</v>
      </c>
      <c r="C1632" s="2" t="str">
        <f t="shared" si="51"/>
        <v>2020</v>
      </c>
      <c r="D1632" s="3" t="s">
        <v>49</v>
      </c>
      <c r="E1632" s="4" t="s">
        <v>15</v>
      </c>
      <c r="F1632" s="4">
        <v>900</v>
      </c>
      <c r="G1632" s="4" t="s">
        <v>2</v>
      </c>
      <c r="H1632" s="5">
        <v>5</v>
      </c>
      <c r="I1632" s="7">
        <v>4500</v>
      </c>
      <c r="L1632"/>
      <c r="M1632"/>
    </row>
    <row r="1633" spans="1:13" x14ac:dyDescent="0.3">
      <c r="A1633" s="2">
        <v>43563</v>
      </c>
      <c r="B1633" s="2" t="str">
        <f t="shared" si="50"/>
        <v>Apr</v>
      </c>
      <c r="C1633" s="2" t="str">
        <f t="shared" si="51"/>
        <v>2019</v>
      </c>
      <c r="D1633" s="3" t="s">
        <v>29</v>
      </c>
      <c r="E1633" s="4" t="s">
        <v>13</v>
      </c>
      <c r="F1633" s="4">
        <v>30</v>
      </c>
      <c r="G1633" s="4" t="s">
        <v>2</v>
      </c>
      <c r="H1633" s="5">
        <v>132</v>
      </c>
      <c r="I1633" s="7">
        <v>3960</v>
      </c>
      <c r="L1633"/>
      <c r="M1633"/>
    </row>
    <row r="1634" spans="1:13" x14ac:dyDescent="0.3">
      <c r="A1634" s="2">
        <v>43578</v>
      </c>
      <c r="B1634" s="2" t="str">
        <f t="shared" si="50"/>
        <v>Apr</v>
      </c>
      <c r="C1634" s="2" t="str">
        <f t="shared" si="51"/>
        <v>2019</v>
      </c>
      <c r="D1634" s="3" t="s">
        <v>29</v>
      </c>
      <c r="E1634" s="4" t="s">
        <v>13</v>
      </c>
      <c r="F1634" s="4">
        <v>109</v>
      </c>
      <c r="G1634" s="4" t="s">
        <v>2</v>
      </c>
      <c r="H1634" s="5">
        <v>132</v>
      </c>
      <c r="I1634" s="7">
        <v>14388</v>
      </c>
      <c r="L1634"/>
      <c r="M1634"/>
    </row>
    <row r="1635" spans="1:13" x14ac:dyDescent="0.3">
      <c r="A1635" s="2">
        <v>44340</v>
      </c>
      <c r="B1635" s="2" t="str">
        <f t="shared" si="50"/>
        <v>May</v>
      </c>
      <c r="C1635" s="2" t="str">
        <f t="shared" si="51"/>
        <v>2021</v>
      </c>
      <c r="D1635" s="3" t="s">
        <v>188</v>
      </c>
      <c r="E1635" s="4" t="s">
        <v>11</v>
      </c>
      <c r="F1635" s="4">
        <v>1129</v>
      </c>
      <c r="G1635" s="4" t="s">
        <v>1</v>
      </c>
      <c r="H1635" s="5">
        <v>38.5</v>
      </c>
      <c r="I1635" s="7">
        <v>43466.5</v>
      </c>
      <c r="L1635"/>
      <c r="M1635"/>
    </row>
    <row r="1636" spans="1:13" x14ac:dyDescent="0.3">
      <c r="A1636" s="2">
        <v>43557</v>
      </c>
      <c r="B1636" s="2" t="str">
        <f t="shared" si="50"/>
        <v>Apr</v>
      </c>
      <c r="C1636" s="2" t="str">
        <f t="shared" si="51"/>
        <v>2019</v>
      </c>
      <c r="D1636" s="3" t="s">
        <v>18</v>
      </c>
      <c r="E1636" s="4" t="s">
        <v>11</v>
      </c>
      <c r="F1636" s="4">
        <v>250</v>
      </c>
      <c r="G1636" s="4" t="s">
        <v>1</v>
      </c>
      <c r="H1636" s="5">
        <v>26.5</v>
      </c>
      <c r="I1636" s="7">
        <v>6625</v>
      </c>
      <c r="L1636"/>
      <c r="M1636"/>
    </row>
    <row r="1637" spans="1:13" x14ac:dyDescent="0.3">
      <c r="A1637" s="2">
        <v>43557</v>
      </c>
      <c r="B1637" s="2" t="str">
        <f t="shared" si="50"/>
        <v>Apr</v>
      </c>
      <c r="C1637" s="2" t="str">
        <f t="shared" si="51"/>
        <v>2019</v>
      </c>
      <c r="D1637" s="3" t="s">
        <v>18</v>
      </c>
      <c r="E1637" s="4" t="s">
        <v>11</v>
      </c>
      <c r="F1637" s="4">
        <v>495</v>
      </c>
      <c r="G1637" s="4" t="s">
        <v>1</v>
      </c>
      <c r="H1637" s="5">
        <v>26.5</v>
      </c>
      <c r="I1637" s="7">
        <v>13117.5</v>
      </c>
      <c r="L1637"/>
      <c r="M1637"/>
    </row>
    <row r="1638" spans="1:13" x14ac:dyDescent="0.3">
      <c r="A1638" s="2">
        <v>43557</v>
      </c>
      <c r="B1638" s="2" t="str">
        <f t="shared" si="50"/>
        <v>Apr</v>
      </c>
      <c r="C1638" s="2" t="str">
        <f t="shared" si="51"/>
        <v>2019</v>
      </c>
      <c r="D1638" s="3" t="s">
        <v>18</v>
      </c>
      <c r="E1638" s="4" t="s">
        <v>11</v>
      </c>
      <c r="F1638" s="4">
        <v>220</v>
      </c>
      <c r="G1638" s="4" t="s">
        <v>1</v>
      </c>
      <c r="H1638" s="5">
        <v>27.5</v>
      </c>
      <c r="I1638" s="7">
        <v>6050</v>
      </c>
      <c r="L1638"/>
      <c r="M1638"/>
    </row>
    <row r="1639" spans="1:13" x14ac:dyDescent="0.3">
      <c r="A1639" s="2">
        <v>43560</v>
      </c>
      <c r="B1639" s="2" t="str">
        <f t="shared" si="50"/>
        <v>Apr</v>
      </c>
      <c r="C1639" s="2" t="str">
        <f t="shared" si="51"/>
        <v>2019</v>
      </c>
      <c r="D1639" s="3" t="s">
        <v>18</v>
      </c>
      <c r="E1639" s="4" t="s">
        <v>11</v>
      </c>
      <c r="F1639" s="4">
        <v>558</v>
      </c>
      <c r="G1639" s="4" t="s">
        <v>1</v>
      </c>
      <c r="H1639" s="5">
        <v>26.5</v>
      </c>
      <c r="I1639" s="7">
        <v>14787</v>
      </c>
      <c r="L1639"/>
      <c r="M1639"/>
    </row>
    <row r="1640" spans="1:13" x14ac:dyDescent="0.3">
      <c r="A1640" s="2">
        <v>43560</v>
      </c>
      <c r="B1640" s="2" t="str">
        <f t="shared" si="50"/>
        <v>Apr</v>
      </c>
      <c r="C1640" s="2" t="str">
        <f t="shared" si="51"/>
        <v>2019</v>
      </c>
      <c r="D1640" s="3" t="s">
        <v>18</v>
      </c>
      <c r="E1640" s="4" t="s">
        <v>11</v>
      </c>
      <c r="F1640" s="4">
        <v>778</v>
      </c>
      <c r="G1640" s="4" t="s">
        <v>1</v>
      </c>
      <c r="H1640" s="5">
        <v>26</v>
      </c>
      <c r="I1640" s="7">
        <v>20228</v>
      </c>
      <c r="L1640"/>
      <c r="M1640"/>
    </row>
    <row r="1641" spans="1:13" x14ac:dyDescent="0.3">
      <c r="A1641" s="2">
        <v>43563</v>
      </c>
      <c r="B1641" s="2" t="str">
        <f t="shared" si="50"/>
        <v>Apr</v>
      </c>
      <c r="C1641" s="2" t="str">
        <f t="shared" si="51"/>
        <v>2019</v>
      </c>
      <c r="D1641" s="3" t="s">
        <v>18</v>
      </c>
      <c r="E1641" s="4" t="s">
        <v>11</v>
      </c>
      <c r="F1641" s="4">
        <v>439</v>
      </c>
      <c r="G1641" s="4" t="s">
        <v>1</v>
      </c>
      <c r="H1641" s="5">
        <v>27.5</v>
      </c>
      <c r="I1641" s="7">
        <v>12072.5</v>
      </c>
      <c r="L1641"/>
      <c r="M1641"/>
    </row>
    <row r="1642" spans="1:13" x14ac:dyDescent="0.3">
      <c r="A1642" s="2">
        <v>43563</v>
      </c>
      <c r="B1642" s="2" t="str">
        <f t="shared" si="50"/>
        <v>Apr</v>
      </c>
      <c r="C1642" s="2" t="str">
        <f t="shared" si="51"/>
        <v>2019</v>
      </c>
      <c r="D1642" s="3" t="s">
        <v>18</v>
      </c>
      <c r="E1642" s="4" t="s">
        <v>11</v>
      </c>
      <c r="F1642" s="4">
        <v>1024</v>
      </c>
      <c r="G1642" s="4" t="s">
        <v>1</v>
      </c>
      <c r="H1642" s="5">
        <v>27.5</v>
      </c>
      <c r="I1642" s="7">
        <v>28160</v>
      </c>
      <c r="L1642"/>
      <c r="M1642"/>
    </row>
    <row r="1643" spans="1:13" x14ac:dyDescent="0.3">
      <c r="A1643" s="2">
        <v>43566</v>
      </c>
      <c r="B1643" s="2" t="str">
        <f t="shared" si="50"/>
        <v>Apr</v>
      </c>
      <c r="C1643" s="2" t="str">
        <f t="shared" si="51"/>
        <v>2019</v>
      </c>
      <c r="D1643" s="3" t="s">
        <v>18</v>
      </c>
      <c r="E1643" s="4" t="s">
        <v>11</v>
      </c>
      <c r="F1643" s="4">
        <v>342</v>
      </c>
      <c r="G1643" s="4" t="s">
        <v>1</v>
      </c>
      <c r="H1643" s="5">
        <v>24.5</v>
      </c>
      <c r="I1643" s="7">
        <v>8379</v>
      </c>
      <c r="L1643"/>
      <c r="M1643"/>
    </row>
    <row r="1644" spans="1:13" x14ac:dyDescent="0.3">
      <c r="A1644" s="2">
        <v>43566</v>
      </c>
      <c r="B1644" s="2" t="str">
        <f t="shared" si="50"/>
        <v>Apr</v>
      </c>
      <c r="C1644" s="2" t="str">
        <f t="shared" si="51"/>
        <v>2019</v>
      </c>
      <c r="D1644" s="3" t="s">
        <v>18</v>
      </c>
      <c r="E1644" s="4" t="s">
        <v>11</v>
      </c>
      <c r="F1644" s="4">
        <v>598</v>
      </c>
      <c r="G1644" s="4" t="s">
        <v>1</v>
      </c>
      <c r="H1644" s="5">
        <v>26</v>
      </c>
      <c r="I1644" s="7">
        <v>15548</v>
      </c>
      <c r="L1644"/>
      <c r="M1644"/>
    </row>
    <row r="1645" spans="1:13" x14ac:dyDescent="0.3">
      <c r="A1645" s="2">
        <v>43572</v>
      </c>
      <c r="B1645" s="2" t="str">
        <f t="shared" si="50"/>
        <v>Apr</v>
      </c>
      <c r="C1645" s="2" t="str">
        <f t="shared" si="51"/>
        <v>2019</v>
      </c>
      <c r="D1645" s="3" t="s">
        <v>18</v>
      </c>
      <c r="E1645" s="4" t="s">
        <v>11</v>
      </c>
      <c r="F1645" s="4">
        <v>352</v>
      </c>
      <c r="G1645" s="4" t="s">
        <v>1</v>
      </c>
      <c r="H1645" s="5">
        <v>24.5</v>
      </c>
      <c r="I1645" s="7">
        <v>8624</v>
      </c>
      <c r="L1645"/>
      <c r="M1645"/>
    </row>
    <row r="1646" spans="1:13" x14ac:dyDescent="0.3">
      <c r="A1646" s="2">
        <v>43572</v>
      </c>
      <c r="B1646" s="2" t="str">
        <f t="shared" si="50"/>
        <v>Apr</v>
      </c>
      <c r="C1646" s="2" t="str">
        <f t="shared" si="51"/>
        <v>2019</v>
      </c>
      <c r="D1646" s="3" t="s">
        <v>18</v>
      </c>
      <c r="E1646" s="4" t="s">
        <v>11</v>
      </c>
      <c r="F1646" s="4">
        <v>412</v>
      </c>
      <c r="G1646" s="4" t="s">
        <v>1</v>
      </c>
      <c r="H1646" s="5">
        <v>24.5</v>
      </c>
      <c r="I1646" s="7">
        <v>10094</v>
      </c>
      <c r="L1646"/>
      <c r="M1646"/>
    </row>
    <row r="1647" spans="1:13" x14ac:dyDescent="0.3">
      <c r="A1647" s="2">
        <v>43572</v>
      </c>
      <c r="B1647" s="2" t="str">
        <f t="shared" si="50"/>
        <v>Apr</v>
      </c>
      <c r="C1647" s="2" t="str">
        <f t="shared" si="51"/>
        <v>2019</v>
      </c>
      <c r="D1647" s="3" t="s">
        <v>18</v>
      </c>
      <c r="E1647" s="4" t="s">
        <v>11</v>
      </c>
      <c r="F1647" s="4">
        <v>354</v>
      </c>
      <c r="G1647" s="4" t="s">
        <v>1</v>
      </c>
      <c r="H1647" s="5">
        <v>26</v>
      </c>
      <c r="I1647" s="7">
        <v>9204</v>
      </c>
      <c r="L1647"/>
      <c r="M1647"/>
    </row>
    <row r="1648" spans="1:13" x14ac:dyDescent="0.3">
      <c r="A1648" s="2">
        <v>43572</v>
      </c>
      <c r="B1648" s="2" t="str">
        <f t="shared" si="50"/>
        <v>Apr</v>
      </c>
      <c r="C1648" s="2" t="str">
        <f t="shared" si="51"/>
        <v>2019</v>
      </c>
      <c r="D1648" s="3" t="s">
        <v>18</v>
      </c>
      <c r="E1648" s="4" t="s">
        <v>11</v>
      </c>
      <c r="F1648" s="4">
        <v>332</v>
      </c>
      <c r="G1648" s="4" t="s">
        <v>1</v>
      </c>
      <c r="H1648" s="5">
        <v>24.5</v>
      </c>
      <c r="I1648" s="7">
        <v>8134</v>
      </c>
      <c r="L1648"/>
      <c r="M1648"/>
    </row>
    <row r="1649" spans="1:13" x14ac:dyDescent="0.3">
      <c r="A1649" s="2">
        <v>43601</v>
      </c>
      <c r="B1649" s="2" t="str">
        <f t="shared" si="50"/>
        <v>May</v>
      </c>
      <c r="C1649" s="2" t="str">
        <f t="shared" si="51"/>
        <v>2019</v>
      </c>
      <c r="D1649" s="3" t="s">
        <v>18</v>
      </c>
      <c r="E1649" s="4" t="s">
        <v>11</v>
      </c>
      <c r="F1649" s="4">
        <v>340</v>
      </c>
      <c r="G1649" s="4" t="s">
        <v>1</v>
      </c>
      <c r="H1649" s="5">
        <v>27.5</v>
      </c>
      <c r="I1649" s="7">
        <v>9350</v>
      </c>
      <c r="L1649"/>
      <c r="M1649"/>
    </row>
    <row r="1650" spans="1:13" x14ac:dyDescent="0.3">
      <c r="A1650" s="2">
        <v>43601</v>
      </c>
      <c r="B1650" s="2" t="str">
        <f t="shared" si="50"/>
        <v>May</v>
      </c>
      <c r="C1650" s="2" t="str">
        <f t="shared" si="51"/>
        <v>2019</v>
      </c>
      <c r="D1650" s="3" t="s">
        <v>18</v>
      </c>
      <c r="E1650" s="4" t="s">
        <v>11</v>
      </c>
      <c r="F1650" s="4">
        <v>708</v>
      </c>
      <c r="G1650" s="4" t="s">
        <v>1</v>
      </c>
      <c r="H1650" s="5">
        <v>24.5</v>
      </c>
      <c r="I1650" s="7">
        <v>17346</v>
      </c>
      <c r="L1650"/>
      <c r="M1650"/>
    </row>
    <row r="1651" spans="1:13" x14ac:dyDescent="0.3">
      <c r="A1651" s="2">
        <v>43635</v>
      </c>
      <c r="B1651" s="2" t="str">
        <f t="shared" si="50"/>
        <v>Jun</v>
      </c>
      <c r="C1651" s="2" t="str">
        <f t="shared" si="51"/>
        <v>2019</v>
      </c>
      <c r="D1651" s="3" t="s">
        <v>18</v>
      </c>
      <c r="E1651" s="4" t="s">
        <v>11</v>
      </c>
      <c r="F1651" s="4">
        <v>354</v>
      </c>
      <c r="G1651" s="4" t="s">
        <v>1</v>
      </c>
      <c r="H1651" s="5">
        <v>24</v>
      </c>
      <c r="I1651" s="7">
        <v>8496</v>
      </c>
      <c r="L1651"/>
      <c r="M1651"/>
    </row>
    <row r="1652" spans="1:13" x14ac:dyDescent="0.3">
      <c r="A1652" s="2">
        <v>43635</v>
      </c>
      <c r="B1652" s="2" t="str">
        <f t="shared" si="50"/>
        <v>Jun</v>
      </c>
      <c r="C1652" s="2" t="str">
        <f t="shared" si="51"/>
        <v>2019</v>
      </c>
      <c r="D1652" s="3" t="s">
        <v>18</v>
      </c>
      <c r="E1652" s="4" t="s">
        <v>11</v>
      </c>
      <c r="F1652" s="4">
        <v>493</v>
      </c>
      <c r="G1652" s="4" t="s">
        <v>1</v>
      </c>
      <c r="H1652" s="5">
        <v>24</v>
      </c>
      <c r="I1652" s="7">
        <v>11832</v>
      </c>
      <c r="L1652"/>
      <c r="M1652"/>
    </row>
    <row r="1653" spans="1:13" x14ac:dyDescent="0.3">
      <c r="A1653" s="2">
        <v>43635</v>
      </c>
      <c r="B1653" s="2" t="str">
        <f t="shared" si="50"/>
        <v>Jun</v>
      </c>
      <c r="C1653" s="2" t="str">
        <f t="shared" si="51"/>
        <v>2019</v>
      </c>
      <c r="D1653" s="3" t="s">
        <v>18</v>
      </c>
      <c r="E1653" s="4" t="s">
        <v>11</v>
      </c>
      <c r="F1653" s="4">
        <v>378</v>
      </c>
      <c r="G1653" s="4" t="s">
        <v>1</v>
      </c>
      <c r="H1653" s="5">
        <v>25</v>
      </c>
      <c r="I1653" s="7">
        <v>9450</v>
      </c>
      <c r="L1653"/>
      <c r="M1653"/>
    </row>
    <row r="1654" spans="1:13" x14ac:dyDescent="0.3">
      <c r="A1654" s="2">
        <v>43669</v>
      </c>
      <c r="B1654" s="2" t="str">
        <f t="shared" si="50"/>
        <v>Jul</v>
      </c>
      <c r="C1654" s="2" t="str">
        <f t="shared" si="51"/>
        <v>2019</v>
      </c>
      <c r="D1654" s="3" t="s">
        <v>18</v>
      </c>
      <c r="E1654" s="4" t="s">
        <v>11</v>
      </c>
      <c r="F1654" s="4">
        <v>725</v>
      </c>
      <c r="G1654" s="4" t="s">
        <v>1</v>
      </c>
      <c r="H1654" s="5">
        <v>27.5</v>
      </c>
      <c r="I1654" s="7">
        <v>19937.5</v>
      </c>
      <c r="L1654"/>
      <c r="M1654"/>
    </row>
    <row r="1655" spans="1:13" x14ac:dyDescent="0.3">
      <c r="A1655" s="2">
        <v>43669</v>
      </c>
      <c r="B1655" s="2" t="str">
        <f t="shared" si="50"/>
        <v>Jul</v>
      </c>
      <c r="C1655" s="2" t="str">
        <f t="shared" si="51"/>
        <v>2019</v>
      </c>
      <c r="D1655" s="3" t="s">
        <v>18</v>
      </c>
      <c r="E1655" s="4" t="s">
        <v>11</v>
      </c>
      <c r="F1655" s="4">
        <v>1505</v>
      </c>
      <c r="G1655" s="4" t="s">
        <v>1</v>
      </c>
      <c r="H1655" s="5">
        <v>27.5</v>
      </c>
      <c r="I1655" s="7">
        <v>41387.5</v>
      </c>
      <c r="L1655"/>
      <c r="M1655"/>
    </row>
    <row r="1656" spans="1:13" x14ac:dyDescent="0.3">
      <c r="A1656" s="2">
        <v>43671</v>
      </c>
      <c r="B1656" s="2" t="str">
        <f t="shared" si="50"/>
        <v>Jul</v>
      </c>
      <c r="C1656" s="2" t="str">
        <f t="shared" si="51"/>
        <v>2019</v>
      </c>
      <c r="D1656" s="3" t="s">
        <v>18</v>
      </c>
      <c r="E1656" s="4" t="s">
        <v>11</v>
      </c>
      <c r="F1656" s="4">
        <v>308</v>
      </c>
      <c r="G1656" s="4" t="s">
        <v>1</v>
      </c>
      <c r="H1656" s="5">
        <v>27.5</v>
      </c>
      <c r="I1656" s="7">
        <v>8470</v>
      </c>
      <c r="L1656"/>
      <c r="M1656"/>
    </row>
    <row r="1657" spans="1:13" x14ac:dyDescent="0.3">
      <c r="A1657" s="2">
        <v>43697</v>
      </c>
      <c r="B1657" s="2" t="str">
        <f t="shared" si="50"/>
        <v>Aug</v>
      </c>
      <c r="C1657" s="2" t="str">
        <f t="shared" si="51"/>
        <v>2019</v>
      </c>
      <c r="D1657" s="3" t="s">
        <v>18</v>
      </c>
      <c r="E1657" s="4" t="s">
        <v>11</v>
      </c>
      <c r="F1657" s="4">
        <v>470</v>
      </c>
      <c r="G1657" s="4" t="s">
        <v>1</v>
      </c>
      <c r="H1657" s="5">
        <v>22.5</v>
      </c>
      <c r="I1657" s="7">
        <v>10575</v>
      </c>
      <c r="L1657"/>
      <c r="M1657"/>
    </row>
    <row r="1658" spans="1:13" x14ac:dyDescent="0.3">
      <c r="A1658" s="2">
        <v>43734</v>
      </c>
      <c r="B1658" s="2" t="str">
        <f t="shared" si="50"/>
        <v>Sep</v>
      </c>
      <c r="C1658" s="2" t="str">
        <f t="shared" si="51"/>
        <v>2019</v>
      </c>
      <c r="D1658" s="3" t="s">
        <v>18</v>
      </c>
      <c r="E1658" s="4" t="s">
        <v>11</v>
      </c>
      <c r="F1658" s="4">
        <v>465</v>
      </c>
      <c r="G1658" s="4" t="s">
        <v>1</v>
      </c>
      <c r="H1658" s="5">
        <v>27</v>
      </c>
      <c r="I1658" s="7">
        <v>12555</v>
      </c>
      <c r="L1658"/>
      <c r="M1658"/>
    </row>
    <row r="1659" spans="1:13" x14ac:dyDescent="0.3">
      <c r="A1659" s="2">
        <v>43754</v>
      </c>
      <c r="B1659" s="2" t="str">
        <f t="shared" si="50"/>
        <v>Oct</v>
      </c>
      <c r="C1659" s="2" t="str">
        <f t="shared" si="51"/>
        <v>2019</v>
      </c>
      <c r="D1659" s="3" t="s">
        <v>18</v>
      </c>
      <c r="E1659" s="4" t="s">
        <v>11</v>
      </c>
      <c r="F1659" s="4">
        <v>111</v>
      </c>
      <c r="G1659" s="4" t="s">
        <v>1</v>
      </c>
      <c r="H1659" s="5">
        <v>20</v>
      </c>
      <c r="I1659" s="7">
        <v>2220</v>
      </c>
      <c r="L1659"/>
      <c r="M1659"/>
    </row>
    <row r="1660" spans="1:13" x14ac:dyDescent="0.3">
      <c r="A1660" s="2">
        <v>43754</v>
      </c>
      <c r="B1660" s="2" t="str">
        <f t="shared" si="50"/>
        <v>Oct</v>
      </c>
      <c r="C1660" s="2" t="str">
        <f t="shared" si="51"/>
        <v>2019</v>
      </c>
      <c r="D1660" s="3" t="s">
        <v>18</v>
      </c>
      <c r="E1660" s="4" t="s">
        <v>11</v>
      </c>
      <c r="F1660" s="4">
        <v>96</v>
      </c>
      <c r="G1660" s="4" t="s">
        <v>1</v>
      </c>
      <c r="H1660" s="5">
        <v>20</v>
      </c>
      <c r="I1660" s="7">
        <v>1920</v>
      </c>
      <c r="L1660"/>
      <c r="M1660"/>
    </row>
    <row r="1661" spans="1:13" x14ac:dyDescent="0.3">
      <c r="A1661" s="2">
        <v>43754</v>
      </c>
      <c r="B1661" s="2" t="str">
        <f t="shared" si="50"/>
        <v>Oct</v>
      </c>
      <c r="C1661" s="2" t="str">
        <f t="shared" si="51"/>
        <v>2019</v>
      </c>
      <c r="D1661" s="3" t="s">
        <v>18</v>
      </c>
      <c r="E1661" s="4" t="s">
        <v>11</v>
      </c>
      <c r="F1661" s="4">
        <v>534</v>
      </c>
      <c r="G1661" s="4" t="s">
        <v>1</v>
      </c>
      <c r="H1661" s="5">
        <v>20</v>
      </c>
      <c r="I1661" s="7">
        <v>10680</v>
      </c>
      <c r="L1661"/>
      <c r="M1661"/>
    </row>
    <row r="1662" spans="1:13" x14ac:dyDescent="0.3">
      <c r="A1662" s="2">
        <v>43754</v>
      </c>
      <c r="B1662" s="2" t="str">
        <f t="shared" si="50"/>
        <v>Oct</v>
      </c>
      <c r="C1662" s="2" t="str">
        <f t="shared" si="51"/>
        <v>2019</v>
      </c>
      <c r="D1662" s="3" t="s">
        <v>18</v>
      </c>
      <c r="E1662" s="4" t="s">
        <v>11</v>
      </c>
      <c r="F1662" s="4">
        <v>712</v>
      </c>
      <c r="G1662" s="4" t="s">
        <v>1</v>
      </c>
      <c r="H1662" s="5">
        <v>20</v>
      </c>
      <c r="I1662" s="7">
        <v>14240</v>
      </c>
      <c r="L1662"/>
      <c r="M1662"/>
    </row>
    <row r="1663" spans="1:13" x14ac:dyDescent="0.3">
      <c r="A1663" s="2">
        <v>43756</v>
      </c>
      <c r="B1663" s="2" t="str">
        <f t="shared" si="50"/>
        <v>Oct</v>
      </c>
      <c r="C1663" s="2" t="str">
        <f t="shared" si="51"/>
        <v>2019</v>
      </c>
      <c r="D1663" s="3" t="s">
        <v>18</v>
      </c>
      <c r="E1663" s="4" t="s">
        <v>11</v>
      </c>
      <c r="F1663" s="4">
        <v>110</v>
      </c>
      <c r="G1663" s="4" t="s">
        <v>1</v>
      </c>
      <c r="H1663" s="5">
        <v>20</v>
      </c>
      <c r="I1663" s="7">
        <v>2200</v>
      </c>
      <c r="L1663"/>
      <c r="M1663"/>
    </row>
    <row r="1664" spans="1:13" x14ac:dyDescent="0.3">
      <c r="A1664" s="2">
        <v>43757</v>
      </c>
      <c r="B1664" s="2" t="str">
        <f t="shared" si="50"/>
        <v>Oct</v>
      </c>
      <c r="C1664" s="2" t="str">
        <f t="shared" si="51"/>
        <v>2019</v>
      </c>
      <c r="D1664" s="3" t="s">
        <v>18</v>
      </c>
      <c r="E1664" s="4" t="s">
        <v>11</v>
      </c>
      <c r="F1664" s="4">
        <v>189</v>
      </c>
      <c r="G1664" s="4" t="s">
        <v>1</v>
      </c>
      <c r="H1664" s="5">
        <v>20</v>
      </c>
      <c r="I1664" s="7">
        <v>3780</v>
      </c>
      <c r="L1664"/>
      <c r="M1664"/>
    </row>
    <row r="1665" spans="1:13" x14ac:dyDescent="0.3">
      <c r="A1665" s="2">
        <v>43759</v>
      </c>
      <c r="B1665" s="2" t="str">
        <f t="shared" si="50"/>
        <v>Oct</v>
      </c>
      <c r="C1665" s="2" t="str">
        <f t="shared" si="51"/>
        <v>2019</v>
      </c>
      <c r="D1665" s="3" t="s">
        <v>18</v>
      </c>
      <c r="E1665" s="4" t="s">
        <v>11</v>
      </c>
      <c r="F1665" s="4">
        <v>351</v>
      </c>
      <c r="G1665" s="4" t="s">
        <v>1</v>
      </c>
      <c r="H1665" s="5">
        <v>20</v>
      </c>
      <c r="I1665" s="7">
        <v>7020</v>
      </c>
      <c r="L1665"/>
      <c r="M1665"/>
    </row>
    <row r="1666" spans="1:13" x14ac:dyDescent="0.3">
      <c r="A1666" s="2">
        <v>43759</v>
      </c>
      <c r="B1666" s="2" t="str">
        <f t="shared" ref="B1666:B1729" si="52">TEXT(A1666,"mmm")</f>
        <v>Oct</v>
      </c>
      <c r="C1666" s="2" t="str">
        <f t="shared" ref="C1666:C1729" si="53">TEXT(A1666,"yyyy")</f>
        <v>2019</v>
      </c>
      <c r="D1666" s="3" t="s">
        <v>18</v>
      </c>
      <c r="E1666" s="4" t="s">
        <v>11</v>
      </c>
      <c r="F1666" s="4">
        <v>86</v>
      </c>
      <c r="G1666" s="4" t="s">
        <v>1</v>
      </c>
      <c r="H1666" s="5">
        <v>20</v>
      </c>
      <c r="I1666" s="7">
        <v>1720</v>
      </c>
      <c r="L1666"/>
      <c r="M1666"/>
    </row>
    <row r="1667" spans="1:13" x14ac:dyDescent="0.3">
      <c r="A1667" s="2">
        <v>43759</v>
      </c>
      <c r="B1667" s="2" t="str">
        <f t="shared" si="52"/>
        <v>Oct</v>
      </c>
      <c r="C1667" s="2" t="str">
        <f t="shared" si="53"/>
        <v>2019</v>
      </c>
      <c r="D1667" s="3" t="s">
        <v>18</v>
      </c>
      <c r="E1667" s="4" t="s">
        <v>11</v>
      </c>
      <c r="F1667" s="4">
        <v>118</v>
      </c>
      <c r="G1667" s="4" t="s">
        <v>1</v>
      </c>
      <c r="H1667" s="5">
        <v>20</v>
      </c>
      <c r="I1667" s="7">
        <v>2360</v>
      </c>
      <c r="L1667"/>
      <c r="M1667"/>
    </row>
    <row r="1668" spans="1:13" x14ac:dyDescent="0.3">
      <c r="A1668" s="2">
        <v>43759</v>
      </c>
      <c r="B1668" s="2" t="str">
        <f t="shared" si="52"/>
        <v>Oct</v>
      </c>
      <c r="C1668" s="2" t="str">
        <f t="shared" si="53"/>
        <v>2019</v>
      </c>
      <c r="D1668" s="3" t="s">
        <v>18</v>
      </c>
      <c r="E1668" s="4" t="s">
        <v>11</v>
      </c>
      <c r="F1668" s="4">
        <v>118</v>
      </c>
      <c r="G1668" s="4" t="s">
        <v>1</v>
      </c>
      <c r="H1668" s="5">
        <v>20</v>
      </c>
      <c r="I1668" s="7">
        <v>2360</v>
      </c>
      <c r="L1668"/>
      <c r="M1668"/>
    </row>
    <row r="1669" spans="1:13" x14ac:dyDescent="0.3">
      <c r="A1669" s="2">
        <v>43759</v>
      </c>
      <c r="B1669" s="2" t="str">
        <f t="shared" si="52"/>
        <v>Oct</v>
      </c>
      <c r="C1669" s="2" t="str">
        <f t="shared" si="53"/>
        <v>2019</v>
      </c>
      <c r="D1669" s="3" t="s">
        <v>18</v>
      </c>
      <c r="E1669" s="4" t="s">
        <v>11</v>
      </c>
      <c r="F1669" s="4">
        <v>89</v>
      </c>
      <c r="G1669" s="4" t="s">
        <v>1</v>
      </c>
      <c r="H1669" s="5">
        <v>20</v>
      </c>
      <c r="I1669" s="7">
        <v>1780</v>
      </c>
      <c r="L1669"/>
      <c r="M1669"/>
    </row>
    <row r="1670" spans="1:13" x14ac:dyDescent="0.3">
      <c r="A1670" s="2">
        <v>43774</v>
      </c>
      <c r="B1670" s="2" t="str">
        <f t="shared" si="52"/>
        <v>Nov</v>
      </c>
      <c r="C1670" s="2" t="str">
        <f t="shared" si="53"/>
        <v>2019</v>
      </c>
      <c r="D1670" s="3" t="s">
        <v>18</v>
      </c>
      <c r="E1670" s="4" t="s">
        <v>11</v>
      </c>
      <c r="F1670" s="4">
        <v>1000</v>
      </c>
      <c r="G1670" s="4" t="s">
        <v>1</v>
      </c>
      <c r="H1670" s="5">
        <v>26</v>
      </c>
      <c r="I1670" s="7">
        <v>26000</v>
      </c>
      <c r="L1670"/>
      <c r="M1670"/>
    </row>
    <row r="1671" spans="1:13" x14ac:dyDescent="0.3">
      <c r="A1671" s="2">
        <v>43777</v>
      </c>
      <c r="B1671" s="2" t="str">
        <f t="shared" si="52"/>
        <v>Nov</v>
      </c>
      <c r="C1671" s="2" t="str">
        <f t="shared" si="53"/>
        <v>2019</v>
      </c>
      <c r="D1671" s="3" t="s">
        <v>18</v>
      </c>
      <c r="E1671" s="4" t="s">
        <v>11</v>
      </c>
      <c r="F1671" s="4">
        <v>376</v>
      </c>
      <c r="G1671" s="4" t="s">
        <v>1</v>
      </c>
      <c r="H1671" s="5">
        <v>26</v>
      </c>
      <c r="I1671" s="7">
        <v>9776</v>
      </c>
      <c r="L1671"/>
      <c r="M1671"/>
    </row>
    <row r="1672" spans="1:13" x14ac:dyDescent="0.3">
      <c r="A1672" s="2">
        <v>43780</v>
      </c>
      <c r="B1672" s="2" t="str">
        <f t="shared" si="52"/>
        <v>Nov</v>
      </c>
      <c r="C1672" s="2" t="str">
        <f t="shared" si="53"/>
        <v>2019</v>
      </c>
      <c r="D1672" s="3" t="s">
        <v>18</v>
      </c>
      <c r="E1672" s="4" t="s">
        <v>11</v>
      </c>
      <c r="F1672" s="4">
        <v>408</v>
      </c>
      <c r="G1672" s="4" t="s">
        <v>1</v>
      </c>
      <c r="H1672" s="5">
        <v>26</v>
      </c>
      <c r="I1672" s="7">
        <v>10608</v>
      </c>
      <c r="L1672"/>
      <c r="M1672"/>
    </row>
    <row r="1673" spans="1:13" x14ac:dyDescent="0.3">
      <c r="A1673" s="2">
        <v>43780</v>
      </c>
      <c r="B1673" s="2" t="str">
        <f t="shared" si="52"/>
        <v>Nov</v>
      </c>
      <c r="C1673" s="2" t="str">
        <f t="shared" si="53"/>
        <v>2019</v>
      </c>
      <c r="D1673" s="3" t="s">
        <v>18</v>
      </c>
      <c r="E1673" s="4" t="s">
        <v>11</v>
      </c>
      <c r="F1673" s="4">
        <v>573</v>
      </c>
      <c r="G1673" s="4" t="s">
        <v>1</v>
      </c>
      <c r="H1673" s="5">
        <v>26</v>
      </c>
      <c r="I1673" s="7">
        <v>14898</v>
      </c>
      <c r="L1673"/>
      <c r="M1673"/>
    </row>
    <row r="1674" spans="1:13" x14ac:dyDescent="0.3">
      <c r="A1674" s="2">
        <v>43781</v>
      </c>
      <c r="B1674" s="2" t="str">
        <f t="shared" si="52"/>
        <v>Nov</v>
      </c>
      <c r="C1674" s="2" t="str">
        <f t="shared" si="53"/>
        <v>2019</v>
      </c>
      <c r="D1674" s="3" t="s">
        <v>18</v>
      </c>
      <c r="E1674" s="4" t="s">
        <v>11</v>
      </c>
      <c r="F1674" s="4">
        <v>300</v>
      </c>
      <c r="G1674" s="4" t="s">
        <v>1</v>
      </c>
      <c r="H1674" s="5">
        <v>26</v>
      </c>
      <c r="I1674" s="7">
        <v>7800</v>
      </c>
      <c r="L1674"/>
      <c r="M1674"/>
    </row>
    <row r="1675" spans="1:13" x14ac:dyDescent="0.3">
      <c r="A1675" s="2">
        <v>43781</v>
      </c>
      <c r="B1675" s="2" t="str">
        <f t="shared" si="52"/>
        <v>Nov</v>
      </c>
      <c r="C1675" s="2" t="str">
        <f t="shared" si="53"/>
        <v>2019</v>
      </c>
      <c r="D1675" s="3" t="s">
        <v>18</v>
      </c>
      <c r="E1675" s="4" t="s">
        <v>11</v>
      </c>
      <c r="F1675" s="4">
        <v>420</v>
      </c>
      <c r="G1675" s="4" t="s">
        <v>1</v>
      </c>
      <c r="H1675" s="5">
        <v>26</v>
      </c>
      <c r="I1675" s="7">
        <v>10920</v>
      </c>
      <c r="L1675"/>
      <c r="M1675"/>
    </row>
    <row r="1676" spans="1:13" x14ac:dyDescent="0.3">
      <c r="A1676" s="2">
        <v>43829</v>
      </c>
      <c r="B1676" s="2" t="str">
        <f t="shared" si="52"/>
        <v>Dec</v>
      </c>
      <c r="C1676" s="2" t="str">
        <f t="shared" si="53"/>
        <v>2019</v>
      </c>
      <c r="D1676" s="3" t="s">
        <v>18</v>
      </c>
      <c r="E1676" s="4" t="s">
        <v>11</v>
      </c>
      <c r="F1676" s="4">
        <v>410</v>
      </c>
      <c r="G1676" s="4" t="s">
        <v>1</v>
      </c>
      <c r="H1676" s="5">
        <v>26</v>
      </c>
      <c r="I1676" s="7">
        <v>10660</v>
      </c>
      <c r="L1676"/>
      <c r="M1676"/>
    </row>
    <row r="1677" spans="1:13" x14ac:dyDescent="0.3">
      <c r="A1677" s="2">
        <v>43830</v>
      </c>
      <c r="B1677" s="2" t="str">
        <f t="shared" si="52"/>
        <v>Dec</v>
      </c>
      <c r="C1677" s="2" t="str">
        <f t="shared" si="53"/>
        <v>2019</v>
      </c>
      <c r="D1677" s="3" t="s">
        <v>18</v>
      </c>
      <c r="E1677" s="4" t="s">
        <v>11</v>
      </c>
      <c r="F1677" s="4">
        <v>1321</v>
      </c>
      <c r="G1677" s="4" t="s">
        <v>1</v>
      </c>
      <c r="H1677" s="5">
        <v>26</v>
      </c>
      <c r="I1677" s="7">
        <v>34346</v>
      </c>
      <c r="L1677"/>
      <c r="M1677"/>
    </row>
    <row r="1678" spans="1:13" x14ac:dyDescent="0.3">
      <c r="A1678" s="2">
        <v>43854</v>
      </c>
      <c r="B1678" s="2" t="str">
        <f t="shared" si="52"/>
        <v>Jan</v>
      </c>
      <c r="C1678" s="2" t="str">
        <f t="shared" si="53"/>
        <v>2020</v>
      </c>
      <c r="D1678" s="3" t="s">
        <v>18</v>
      </c>
      <c r="E1678" s="4" t="s">
        <v>11</v>
      </c>
      <c r="F1678" s="4">
        <v>1317</v>
      </c>
      <c r="G1678" s="4" t="s">
        <v>1</v>
      </c>
      <c r="H1678" s="5">
        <v>26</v>
      </c>
      <c r="I1678" s="7">
        <v>34242</v>
      </c>
      <c r="L1678"/>
      <c r="M1678"/>
    </row>
    <row r="1679" spans="1:13" x14ac:dyDescent="0.3">
      <c r="A1679" s="2">
        <v>43855</v>
      </c>
      <c r="B1679" s="2" t="str">
        <f t="shared" si="52"/>
        <v>Jan</v>
      </c>
      <c r="C1679" s="2" t="str">
        <f t="shared" si="53"/>
        <v>2020</v>
      </c>
      <c r="D1679" s="3" t="s">
        <v>18</v>
      </c>
      <c r="E1679" s="4" t="s">
        <v>11</v>
      </c>
      <c r="F1679" s="4">
        <v>250</v>
      </c>
      <c r="G1679" s="4" t="s">
        <v>1</v>
      </c>
      <c r="H1679" s="5">
        <v>26</v>
      </c>
      <c r="I1679" s="7">
        <v>6500</v>
      </c>
      <c r="L1679"/>
      <c r="M1679"/>
    </row>
    <row r="1680" spans="1:13" x14ac:dyDescent="0.3">
      <c r="A1680" s="2">
        <v>43892</v>
      </c>
      <c r="B1680" s="2" t="str">
        <f t="shared" si="52"/>
        <v>Mar</v>
      </c>
      <c r="C1680" s="2" t="str">
        <f t="shared" si="53"/>
        <v>2020</v>
      </c>
      <c r="D1680" s="3" t="s">
        <v>18</v>
      </c>
      <c r="E1680" s="4" t="s">
        <v>11</v>
      </c>
      <c r="F1680" s="4">
        <v>490</v>
      </c>
      <c r="G1680" s="4" t="s">
        <v>1</v>
      </c>
      <c r="H1680" s="5">
        <v>26.5</v>
      </c>
      <c r="I1680" s="7">
        <v>12985</v>
      </c>
      <c r="L1680"/>
      <c r="M1680"/>
    </row>
    <row r="1681" spans="1:13" x14ac:dyDescent="0.3">
      <c r="A1681" s="2">
        <v>43892</v>
      </c>
      <c r="B1681" s="2" t="str">
        <f t="shared" si="52"/>
        <v>Mar</v>
      </c>
      <c r="C1681" s="2" t="str">
        <f t="shared" si="53"/>
        <v>2020</v>
      </c>
      <c r="D1681" s="3" t="s">
        <v>18</v>
      </c>
      <c r="E1681" s="4" t="s">
        <v>11</v>
      </c>
      <c r="F1681" s="4">
        <v>794</v>
      </c>
      <c r="G1681" s="4" t="s">
        <v>1</v>
      </c>
      <c r="H1681" s="5">
        <v>26.5</v>
      </c>
      <c r="I1681" s="7">
        <v>21041</v>
      </c>
      <c r="L1681"/>
      <c r="M1681"/>
    </row>
    <row r="1682" spans="1:13" x14ac:dyDescent="0.3">
      <c r="A1682" s="2">
        <v>43892</v>
      </c>
      <c r="B1682" s="2" t="str">
        <f t="shared" si="52"/>
        <v>Mar</v>
      </c>
      <c r="C1682" s="2" t="str">
        <f t="shared" si="53"/>
        <v>2020</v>
      </c>
      <c r="D1682" s="3" t="s">
        <v>18</v>
      </c>
      <c r="E1682" s="4" t="s">
        <v>11</v>
      </c>
      <c r="F1682" s="4">
        <v>272</v>
      </c>
      <c r="G1682" s="4" t="s">
        <v>1</v>
      </c>
      <c r="H1682" s="5">
        <v>26.5</v>
      </c>
      <c r="I1682" s="7">
        <v>7208</v>
      </c>
      <c r="L1682"/>
      <c r="M1682"/>
    </row>
    <row r="1683" spans="1:13" x14ac:dyDescent="0.3">
      <c r="A1683" s="2">
        <v>43895</v>
      </c>
      <c r="B1683" s="2" t="str">
        <f t="shared" si="52"/>
        <v>Mar</v>
      </c>
      <c r="C1683" s="2" t="str">
        <f t="shared" si="53"/>
        <v>2020</v>
      </c>
      <c r="D1683" s="3" t="s">
        <v>18</v>
      </c>
      <c r="E1683" s="4" t="s">
        <v>11</v>
      </c>
      <c r="F1683" s="4">
        <v>324</v>
      </c>
      <c r="G1683" s="4" t="s">
        <v>1</v>
      </c>
      <c r="H1683" s="5">
        <v>26.5</v>
      </c>
      <c r="I1683" s="7">
        <v>8586</v>
      </c>
      <c r="L1683"/>
      <c r="M1683"/>
    </row>
    <row r="1684" spans="1:13" x14ac:dyDescent="0.3">
      <c r="A1684" s="2">
        <v>43910</v>
      </c>
      <c r="B1684" s="2" t="str">
        <f t="shared" si="52"/>
        <v>Mar</v>
      </c>
      <c r="C1684" s="2" t="str">
        <f t="shared" si="53"/>
        <v>2020</v>
      </c>
      <c r="D1684" s="3" t="s">
        <v>18</v>
      </c>
      <c r="E1684" s="4" t="s">
        <v>11</v>
      </c>
      <c r="F1684" s="4">
        <v>236</v>
      </c>
      <c r="G1684" s="4" t="s">
        <v>1</v>
      </c>
      <c r="H1684" s="5">
        <v>24.5</v>
      </c>
      <c r="I1684" s="7">
        <v>5782</v>
      </c>
      <c r="L1684"/>
      <c r="M1684"/>
    </row>
    <row r="1685" spans="1:13" x14ac:dyDescent="0.3">
      <c r="A1685" s="2">
        <v>43910</v>
      </c>
      <c r="B1685" s="2" t="str">
        <f t="shared" si="52"/>
        <v>Mar</v>
      </c>
      <c r="C1685" s="2" t="str">
        <f t="shared" si="53"/>
        <v>2020</v>
      </c>
      <c r="D1685" s="3" t="s">
        <v>18</v>
      </c>
      <c r="E1685" s="4" t="s">
        <v>11</v>
      </c>
      <c r="F1685" s="4">
        <v>659</v>
      </c>
      <c r="G1685" s="4" t="s">
        <v>1</v>
      </c>
      <c r="H1685" s="5">
        <v>26.5</v>
      </c>
      <c r="I1685" s="7">
        <v>17463.5</v>
      </c>
      <c r="L1685"/>
      <c r="M1685"/>
    </row>
    <row r="1686" spans="1:13" x14ac:dyDescent="0.3">
      <c r="A1686" s="2">
        <v>44095</v>
      </c>
      <c r="B1686" s="2" t="str">
        <f t="shared" si="52"/>
        <v>Sep</v>
      </c>
      <c r="C1686" s="2" t="str">
        <f t="shared" si="53"/>
        <v>2020</v>
      </c>
      <c r="D1686" s="3" t="s">
        <v>18</v>
      </c>
      <c r="E1686" s="4" t="s">
        <v>11</v>
      </c>
      <c r="F1686" s="4">
        <v>316</v>
      </c>
      <c r="G1686" s="4" t="s">
        <v>1</v>
      </c>
      <c r="H1686" s="5">
        <v>27</v>
      </c>
      <c r="I1686" s="7">
        <v>8532</v>
      </c>
      <c r="L1686"/>
      <c r="M1686"/>
    </row>
    <row r="1687" spans="1:13" x14ac:dyDescent="0.3">
      <c r="A1687" s="2">
        <v>44097</v>
      </c>
      <c r="B1687" s="2" t="str">
        <f t="shared" si="52"/>
        <v>Sep</v>
      </c>
      <c r="C1687" s="2" t="str">
        <f t="shared" si="53"/>
        <v>2020</v>
      </c>
      <c r="D1687" s="3" t="s">
        <v>18</v>
      </c>
      <c r="E1687" s="4" t="s">
        <v>11</v>
      </c>
      <c r="F1687" s="4">
        <v>335</v>
      </c>
      <c r="G1687" s="4" t="s">
        <v>1</v>
      </c>
      <c r="H1687" s="5">
        <v>27</v>
      </c>
      <c r="I1687" s="7">
        <v>9045</v>
      </c>
      <c r="L1687"/>
      <c r="M1687"/>
    </row>
    <row r="1688" spans="1:13" x14ac:dyDescent="0.3">
      <c r="A1688" s="2">
        <v>44097</v>
      </c>
      <c r="B1688" s="2" t="str">
        <f t="shared" si="52"/>
        <v>Sep</v>
      </c>
      <c r="C1688" s="2" t="str">
        <f t="shared" si="53"/>
        <v>2020</v>
      </c>
      <c r="D1688" s="3" t="s">
        <v>18</v>
      </c>
      <c r="E1688" s="4" t="s">
        <v>11</v>
      </c>
      <c r="F1688" s="4">
        <v>784</v>
      </c>
      <c r="G1688" s="4" t="s">
        <v>1</v>
      </c>
      <c r="H1688" s="5">
        <v>26</v>
      </c>
      <c r="I1688" s="7">
        <v>20384</v>
      </c>
      <c r="L1688"/>
      <c r="M1688"/>
    </row>
    <row r="1689" spans="1:13" x14ac:dyDescent="0.3">
      <c r="A1689" s="2">
        <v>44097</v>
      </c>
      <c r="B1689" s="2" t="str">
        <f t="shared" si="52"/>
        <v>Sep</v>
      </c>
      <c r="C1689" s="2" t="str">
        <f t="shared" si="53"/>
        <v>2020</v>
      </c>
      <c r="D1689" s="3" t="s">
        <v>18</v>
      </c>
      <c r="E1689" s="4" t="s">
        <v>11</v>
      </c>
      <c r="F1689" s="4">
        <v>326</v>
      </c>
      <c r="G1689" s="4" t="s">
        <v>1</v>
      </c>
      <c r="H1689" s="5">
        <v>27</v>
      </c>
      <c r="I1689" s="7">
        <v>8802</v>
      </c>
      <c r="L1689"/>
      <c r="M1689"/>
    </row>
    <row r="1690" spans="1:13" x14ac:dyDescent="0.3">
      <c r="A1690" s="2">
        <v>44099</v>
      </c>
      <c r="B1690" s="2" t="str">
        <f t="shared" si="52"/>
        <v>Sep</v>
      </c>
      <c r="C1690" s="2" t="str">
        <f t="shared" si="53"/>
        <v>2020</v>
      </c>
      <c r="D1690" s="3" t="s">
        <v>18</v>
      </c>
      <c r="E1690" s="4" t="s">
        <v>11</v>
      </c>
      <c r="F1690" s="4">
        <v>650</v>
      </c>
      <c r="G1690" s="4" t="s">
        <v>1</v>
      </c>
      <c r="H1690" s="5">
        <v>27</v>
      </c>
      <c r="I1690" s="7">
        <v>17550</v>
      </c>
      <c r="L1690"/>
      <c r="M1690"/>
    </row>
    <row r="1691" spans="1:13" x14ac:dyDescent="0.3">
      <c r="A1691" s="2">
        <v>44119</v>
      </c>
      <c r="B1691" s="2" t="str">
        <f t="shared" si="52"/>
        <v>Oct</v>
      </c>
      <c r="C1691" s="2" t="str">
        <f t="shared" si="53"/>
        <v>2020</v>
      </c>
      <c r="D1691" s="3" t="s">
        <v>18</v>
      </c>
      <c r="E1691" s="4" t="s">
        <v>11</v>
      </c>
      <c r="F1691" s="4">
        <v>358</v>
      </c>
      <c r="G1691" s="4" t="s">
        <v>1</v>
      </c>
      <c r="H1691" s="5">
        <v>27</v>
      </c>
      <c r="I1691" s="7">
        <v>9666</v>
      </c>
      <c r="L1691"/>
      <c r="M1691"/>
    </row>
    <row r="1692" spans="1:13" x14ac:dyDescent="0.3">
      <c r="A1692" s="2">
        <v>44119</v>
      </c>
      <c r="B1692" s="2" t="str">
        <f t="shared" si="52"/>
        <v>Oct</v>
      </c>
      <c r="C1692" s="2" t="str">
        <f t="shared" si="53"/>
        <v>2020</v>
      </c>
      <c r="D1692" s="3" t="s">
        <v>18</v>
      </c>
      <c r="E1692" s="4" t="s">
        <v>11</v>
      </c>
      <c r="F1692" s="4">
        <v>1092</v>
      </c>
      <c r="G1692" s="4" t="s">
        <v>1</v>
      </c>
      <c r="H1692" s="5">
        <v>27</v>
      </c>
      <c r="I1692" s="7">
        <v>29484</v>
      </c>
      <c r="L1692"/>
      <c r="M1692"/>
    </row>
    <row r="1693" spans="1:13" x14ac:dyDescent="0.3">
      <c r="A1693" s="2">
        <v>44119</v>
      </c>
      <c r="B1693" s="2" t="str">
        <f t="shared" si="52"/>
        <v>Oct</v>
      </c>
      <c r="C1693" s="2" t="str">
        <f t="shared" si="53"/>
        <v>2020</v>
      </c>
      <c r="D1693" s="3" t="s">
        <v>18</v>
      </c>
      <c r="E1693" s="4" t="s">
        <v>11</v>
      </c>
      <c r="F1693" s="4">
        <v>736</v>
      </c>
      <c r="G1693" s="4" t="s">
        <v>1</v>
      </c>
      <c r="H1693" s="5">
        <v>27</v>
      </c>
      <c r="I1693" s="7">
        <v>19872</v>
      </c>
      <c r="L1693"/>
      <c r="M1693"/>
    </row>
    <row r="1694" spans="1:13" x14ac:dyDescent="0.3">
      <c r="A1694" s="2">
        <v>44197</v>
      </c>
      <c r="B1694" s="2" t="str">
        <f t="shared" si="52"/>
        <v>Jan</v>
      </c>
      <c r="C1694" s="2" t="str">
        <f t="shared" si="53"/>
        <v>2021</v>
      </c>
      <c r="D1694" s="3" t="s">
        <v>18</v>
      </c>
      <c r="E1694" s="4" t="s">
        <v>11</v>
      </c>
      <c r="F1694" s="4">
        <v>1100</v>
      </c>
      <c r="G1694" s="4" t="s">
        <v>1</v>
      </c>
      <c r="H1694" s="5">
        <v>29.75</v>
      </c>
      <c r="I1694" s="7">
        <v>32725</v>
      </c>
      <c r="L1694"/>
      <c r="M1694"/>
    </row>
    <row r="1695" spans="1:13" x14ac:dyDescent="0.3">
      <c r="A1695" s="2">
        <v>44202</v>
      </c>
      <c r="B1695" s="2" t="str">
        <f t="shared" si="52"/>
        <v>Jan</v>
      </c>
      <c r="C1695" s="2" t="str">
        <f t="shared" si="53"/>
        <v>2021</v>
      </c>
      <c r="D1695" s="3" t="s">
        <v>18</v>
      </c>
      <c r="E1695" s="4" t="s">
        <v>11</v>
      </c>
      <c r="F1695" s="4">
        <v>1164</v>
      </c>
      <c r="G1695" s="4" t="s">
        <v>1</v>
      </c>
      <c r="H1695" s="5">
        <v>30</v>
      </c>
      <c r="I1695" s="7">
        <v>34920</v>
      </c>
      <c r="L1695"/>
      <c r="M1695"/>
    </row>
    <row r="1696" spans="1:13" x14ac:dyDescent="0.3">
      <c r="A1696" s="2">
        <v>44205</v>
      </c>
      <c r="B1696" s="2" t="str">
        <f t="shared" si="52"/>
        <v>Jan</v>
      </c>
      <c r="C1696" s="2" t="str">
        <f t="shared" si="53"/>
        <v>2021</v>
      </c>
      <c r="D1696" s="3" t="s">
        <v>18</v>
      </c>
      <c r="E1696" s="4" t="s">
        <v>11</v>
      </c>
      <c r="F1696" s="4">
        <v>225</v>
      </c>
      <c r="G1696" s="4" t="s">
        <v>1</v>
      </c>
      <c r="H1696" s="5">
        <v>30</v>
      </c>
      <c r="I1696" s="7">
        <v>6750</v>
      </c>
      <c r="L1696"/>
      <c r="M1696"/>
    </row>
    <row r="1697" spans="1:13" x14ac:dyDescent="0.3">
      <c r="A1697" s="2">
        <v>44205</v>
      </c>
      <c r="B1697" s="2" t="str">
        <f t="shared" si="52"/>
        <v>Jan</v>
      </c>
      <c r="C1697" s="2" t="str">
        <f t="shared" si="53"/>
        <v>2021</v>
      </c>
      <c r="D1697" s="3" t="s">
        <v>18</v>
      </c>
      <c r="E1697" s="4" t="s">
        <v>11</v>
      </c>
      <c r="F1697" s="4">
        <v>289</v>
      </c>
      <c r="G1697" s="4" t="s">
        <v>1</v>
      </c>
      <c r="H1697" s="5">
        <v>30</v>
      </c>
      <c r="I1697" s="7">
        <v>8670</v>
      </c>
      <c r="L1697"/>
      <c r="M1697"/>
    </row>
    <row r="1698" spans="1:13" x14ac:dyDescent="0.3">
      <c r="A1698" s="2">
        <v>44205</v>
      </c>
      <c r="B1698" s="2" t="str">
        <f t="shared" si="52"/>
        <v>Jan</v>
      </c>
      <c r="C1698" s="2" t="str">
        <f t="shared" si="53"/>
        <v>2021</v>
      </c>
      <c r="D1698" s="3" t="s">
        <v>18</v>
      </c>
      <c r="E1698" s="4" t="s">
        <v>11</v>
      </c>
      <c r="F1698" s="4">
        <v>1294</v>
      </c>
      <c r="G1698" s="4" t="s">
        <v>1</v>
      </c>
      <c r="H1698" s="5">
        <v>30</v>
      </c>
      <c r="I1698" s="7">
        <v>38820</v>
      </c>
      <c r="L1698"/>
      <c r="M1698"/>
    </row>
    <row r="1699" spans="1:13" x14ac:dyDescent="0.3">
      <c r="A1699" s="2">
        <v>44209</v>
      </c>
      <c r="B1699" s="2" t="str">
        <f t="shared" si="52"/>
        <v>Jan</v>
      </c>
      <c r="C1699" s="2" t="str">
        <f t="shared" si="53"/>
        <v>2021</v>
      </c>
      <c r="D1699" s="3" t="s">
        <v>18</v>
      </c>
      <c r="E1699" s="4" t="s">
        <v>11</v>
      </c>
      <c r="F1699" s="4">
        <v>1652</v>
      </c>
      <c r="G1699" s="4" t="s">
        <v>1</v>
      </c>
      <c r="H1699" s="5">
        <v>30</v>
      </c>
      <c r="I1699" s="7">
        <v>49560</v>
      </c>
      <c r="L1699"/>
      <c r="M1699"/>
    </row>
    <row r="1700" spans="1:13" x14ac:dyDescent="0.3">
      <c r="A1700" s="2">
        <v>44232</v>
      </c>
      <c r="B1700" s="2" t="str">
        <f t="shared" si="52"/>
        <v>Feb</v>
      </c>
      <c r="C1700" s="2" t="str">
        <f t="shared" si="53"/>
        <v>2021</v>
      </c>
      <c r="D1700" s="3" t="s">
        <v>18</v>
      </c>
      <c r="E1700" s="4" t="s">
        <v>11</v>
      </c>
      <c r="F1700" s="4">
        <v>291</v>
      </c>
      <c r="G1700" s="4" t="s">
        <v>1</v>
      </c>
      <c r="H1700" s="5">
        <v>31</v>
      </c>
      <c r="I1700" s="7">
        <v>9021</v>
      </c>
      <c r="L1700"/>
      <c r="M1700"/>
    </row>
    <row r="1701" spans="1:13" x14ac:dyDescent="0.3">
      <c r="A1701" s="2">
        <v>44232</v>
      </c>
      <c r="B1701" s="2" t="str">
        <f t="shared" si="52"/>
        <v>Feb</v>
      </c>
      <c r="C1701" s="2" t="str">
        <f t="shared" si="53"/>
        <v>2021</v>
      </c>
      <c r="D1701" s="3" t="s">
        <v>18</v>
      </c>
      <c r="E1701" s="4" t="s">
        <v>11</v>
      </c>
      <c r="F1701" s="4">
        <v>428</v>
      </c>
      <c r="G1701" s="4" t="s">
        <v>1</v>
      </c>
      <c r="H1701" s="5">
        <v>31.5</v>
      </c>
      <c r="I1701" s="7">
        <v>13482</v>
      </c>
      <c r="L1701"/>
      <c r="M1701"/>
    </row>
    <row r="1702" spans="1:13" x14ac:dyDescent="0.3">
      <c r="A1702" s="2">
        <v>44278</v>
      </c>
      <c r="B1702" s="2" t="str">
        <f t="shared" si="52"/>
        <v>Mar</v>
      </c>
      <c r="C1702" s="2" t="str">
        <f t="shared" si="53"/>
        <v>2021</v>
      </c>
      <c r="D1702" s="3" t="s">
        <v>18</v>
      </c>
      <c r="E1702" s="4" t="s">
        <v>11</v>
      </c>
      <c r="F1702" s="4">
        <v>294</v>
      </c>
      <c r="G1702" s="4" t="s">
        <v>1</v>
      </c>
      <c r="H1702" s="5">
        <v>40.5</v>
      </c>
      <c r="I1702" s="7">
        <v>11907</v>
      </c>
      <c r="L1702"/>
      <c r="M1702"/>
    </row>
    <row r="1703" spans="1:13" x14ac:dyDescent="0.3">
      <c r="A1703" s="2">
        <v>44278</v>
      </c>
      <c r="B1703" s="2" t="str">
        <f t="shared" si="52"/>
        <v>Mar</v>
      </c>
      <c r="C1703" s="2" t="str">
        <f t="shared" si="53"/>
        <v>2021</v>
      </c>
      <c r="D1703" s="3" t="s">
        <v>18</v>
      </c>
      <c r="E1703" s="4" t="s">
        <v>11</v>
      </c>
      <c r="F1703" s="4">
        <v>290</v>
      </c>
      <c r="G1703" s="4" t="s">
        <v>1</v>
      </c>
      <c r="H1703" s="5">
        <v>35.5</v>
      </c>
      <c r="I1703" s="7">
        <v>10295</v>
      </c>
      <c r="L1703"/>
      <c r="M1703"/>
    </row>
    <row r="1704" spans="1:13" x14ac:dyDescent="0.3">
      <c r="A1704" s="2">
        <v>44278</v>
      </c>
      <c r="B1704" s="2" t="str">
        <f t="shared" si="52"/>
        <v>Mar</v>
      </c>
      <c r="C1704" s="2" t="str">
        <f t="shared" si="53"/>
        <v>2021</v>
      </c>
      <c r="D1704" s="3" t="s">
        <v>18</v>
      </c>
      <c r="E1704" s="4" t="s">
        <v>11</v>
      </c>
      <c r="F1704" s="4">
        <v>296</v>
      </c>
      <c r="G1704" s="4" t="s">
        <v>1</v>
      </c>
      <c r="H1704" s="5">
        <v>35.5</v>
      </c>
      <c r="I1704" s="7">
        <v>10508</v>
      </c>
      <c r="L1704"/>
      <c r="M1704"/>
    </row>
    <row r="1705" spans="1:13" x14ac:dyDescent="0.3">
      <c r="A1705" s="2">
        <v>44286</v>
      </c>
      <c r="B1705" s="2" t="str">
        <f t="shared" si="52"/>
        <v>Mar</v>
      </c>
      <c r="C1705" s="2" t="str">
        <f t="shared" si="53"/>
        <v>2021</v>
      </c>
      <c r="D1705" s="3" t="s">
        <v>18</v>
      </c>
      <c r="E1705" s="4" t="s">
        <v>11</v>
      </c>
      <c r="F1705" s="4">
        <v>283</v>
      </c>
      <c r="G1705" s="4" t="s">
        <v>1</v>
      </c>
      <c r="H1705" s="5">
        <v>36.5</v>
      </c>
      <c r="I1705" s="7">
        <v>10329.5</v>
      </c>
      <c r="L1705"/>
      <c r="M1705"/>
    </row>
    <row r="1706" spans="1:13" x14ac:dyDescent="0.3">
      <c r="A1706" s="2">
        <v>44286</v>
      </c>
      <c r="B1706" s="2" t="str">
        <f t="shared" si="52"/>
        <v>Mar</v>
      </c>
      <c r="C1706" s="2" t="str">
        <f t="shared" si="53"/>
        <v>2021</v>
      </c>
      <c r="D1706" s="3" t="s">
        <v>18</v>
      </c>
      <c r="E1706" s="4" t="s">
        <v>11</v>
      </c>
      <c r="F1706" s="4">
        <v>74</v>
      </c>
      <c r="G1706" s="4" t="s">
        <v>1</v>
      </c>
      <c r="H1706" s="5">
        <v>36.5</v>
      </c>
      <c r="I1706" s="7">
        <v>2701</v>
      </c>
      <c r="L1706"/>
      <c r="M1706"/>
    </row>
    <row r="1707" spans="1:13" x14ac:dyDescent="0.3">
      <c r="A1707" s="2">
        <v>44286</v>
      </c>
      <c r="B1707" s="2" t="str">
        <f t="shared" si="52"/>
        <v>Mar</v>
      </c>
      <c r="C1707" s="2" t="str">
        <f t="shared" si="53"/>
        <v>2021</v>
      </c>
      <c r="D1707" s="3" t="s">
        <v>18</v>
      </c>
      <c r="E1707" s="4" t="s">
        <v>11</v>
      </c>
      <c r="F1707" s="4">
        <v>251</v>
      </c>
      <c r="G1707" s="4" t="s">
        <v>1</v>
      </c>
      <c r="H1707" s="5">
        <v>41.5</v>
      </c>
      <c r="I1707" s="7">
        <v>10416.5</v>
      </c>
      <c r="L1707"/>
      <c r="M1707"/>
    </row>
    <row r="1708" spans="1:13" x14ac:dyDescent="0.3">
      <c r="A1708" s="2">
        <v>44287</v>
      </c>
      <c r="B1708" s="2" t="str">
        <f t="shared" si="52"/>
        <v>Apr</v>
      </c>
      <c r="C1708" s="2" t="str">
        <f t="shared" si="53"/>
        <v>2021</v>
      </c>
      <c r="D1708" s="3" t="s">
        <v>18</v>
      </c>
      <c r="E1708" s="4" t="s">
        <v>11</v>
      </c>
      <c r="F1708" s="4">
        <v>525</v>
      </c>
      <c r="G1708" s="4" t="s">
        <v>1</v>
      </c>
      <c r="H1708" s="5">
        <v>36</v>
      </c>
      <c r="I1708" s="7">
        <v>18900</v>
      </c>
      <c r="L1708"/>
      <c r="M1708"/>
    </row>
    <row r="1709" spans="1:13" x14ac:dyDescent="0.3">
      <c r="A1709" s="2">
        <v>44287</v>
      </c>
      <c r="B1709" s="2" t="str">
        <f t="shared" si="52"/>
        <v>Apr</v>
      </c>
      <c r="C1709" s="2" t="str">
        <f t="shared" si="53"/>
        <v>2021</v>
      </c>
      <c r="D1709" s="3" t="s">
        <v>18</v>
      </c>
      <c r="E1709" s="4" t="s">
        <v>11</v>
      </c>
      <c r="F1709" s="4">
        <v>1120</v>
      </c>
      <c r="G1709" s="4" t="s">
        <v>1</v>
      </c>
      <c r="H1709" s="5">
        <v>36</v>
      </c>
      <c r="I1709" s="7">
        <v>40320</v>
      </c>
      <c r="L1709"/>
      <c r="M1709"/>
    </row>
    <row r="1710" spans="1:13" x14ac:dyDescent="0.3">
      <c r="A1710" s="2">
        <v>44309</v>
      </c>
      <c r="B1710" s="2" t="str">
        <f t="shared" si="52"/>
        <v>Apr</v>
      </c>
      <c r="C1710" s="2" t="str">
        <f t="shared" si="53"/>
        <v>2021</v>
      </c>
      <c r="D1710" s="3" t="s">
        <v>18</v>
      </c>
      <c r="E1710" s="4" t="s">
        <v>13</v>
      </c>
      <c r="F1710" s="4">
        <v>750</v>
      </c>
      <c r="G1710" s="4" t="s">
        <v>2</v>
      </c>
      <c r="H1710" s="5">
        <v>40</v>
      </c>
      <c r="I1710" s="7">
        <v>30000</v>
      </c>
      <c r="L1710"/>
      <c r="M1710"/>
    </row>
    <row r="1711" spans="1:13" x14ac:dyDescent="0.3">
      <c r="A1711" s="2">
        <v>44321</v>
      </c>
      <c r="B1711" s="2" t="str">
        <f t="shared" si="52"/>
        <v>May</v>
      </c>
      <c r="C1711" s="2" t="str">
        <f t="shared" si="53"/>
        <v>2021</v>
      </c>
      <c r="D1711" s="3" t="s">
        <v>18</v>
      </c>
      <c r="E1711" s="4" t="s">
        <v>11</v>
      </c>
      <c r="F1711" s="4">
        <v>1140</v>
      </c>
      <c r="G1711" s="4" t="s">
        <v>2</v>
      </c>
      <c r="H1711" s="5">
        <v>36</v>
      </c>
      <c r="I1711" s="7">
        <v>41040</v>
      </c>
      <c r="L1711"/>
      <c r="M1711"/>
    </row>
    <row r="1712" spans="1:13" x14ac:dyDescent="0.3">
      <c r="A1712" s="2">
        <v>44323</v>
      </c>
      <c r="B1712" s="2" t="str">
        <f t="shared" si="52"/>
        <v>May</v>
      </c>
      <c r="C1712" s="2" t="str">
        <f t="shared" si="53"/>
        <v>2021</v>
      </c>
      <c r="D1712" s="3" t="s">
        <v>18</v>
      </c>
      <c r="E1712" s="4" t="s">
        <v>11</v>
      </c>
      <c r="F1712" s="4">
        <v>576</v>
      </c>
      <c r="G1712" s="4" t="s">
        <v>2</v>
      </c>
      <c r="H1712" s="5">
        <v>38.5</v>
      </c>
      <c r="I1712" s="7">
        <v>22176</v>
      </c>
      <c r="L1712"/>
      <c r="M1712"/>
    </row>
    <row r="1713" spans="1:13" x14ac:dyDescent="0.3">
      <c r="A1713" s="2">
        <v>44382</v>
      </c>
      <c r="B1713" s="2" t="str">
        <f t="shared" si="52"/>
        <v>Jul</v>
      </c>
      <c r="C1713" s="2" t="str">
        <f t="shared" si="53"/>
        <v>2021</v>
      </c>
      <c r="D1713" s="3" t="s">
        <v>18</v>
      </c>
      <c r="E1713" s="4" t="s">
        <v>11</v>
      </c>
      <c r="F1713" s="4">
        <v>1146</v>
      </c>
      <c r="G1713" s="4" t="s">
        <v>2</v>
      </c>
      <c r="H1713" s="5">
        <v>35.25</v>
      </c>
      <c r="I1713" s="7">
        <v>40396.5</v>
      </c>
      <c r="L1713"/>
      <c r="M1713"/>
    </row>
    <row r="1714" spans="1:13" x14ac:dyDescent="0.3">
      <c r="A1714" s="2">
        <v>44415</v>
      </c>
      <c r="B1714" s="2" t="str">
        <f t="shared" si="52"/>
        <v>Aug</v>
      </c>
      <c r="C1714" s="2" t="str">
        <f t="shared" si="53"/>
        <v>2021</v>
      </c>
      <c r="D1714" s="3" t="s">
        <v>18</v>
      </c>
      <c r="E1714" s="4" t="s">
        <v>11</v>
      </c>
      <c r="F1714" s="4">
        <v>1042</v>
      </c>
      <c r="G1714" s="4" t="s">
        <v>2</v>
      </c>
      <c r="H1714" s="5">
        <v>36.5</v>
      </c>
      <c r="I1714" s="7">
        <v>38033</v>
      </c>
      <c r="L1714"/>
      <c r="M1714"/>
    </row>
    <row r="1715" spans="1:13" x14ac:dyDescent="0.3">
      <c r="A1715" s="2">
        <v>44432</v>
      </c>
      <c r="B1715" s="2" t="str">
        <f t="shared" si="52"/>
        <v>Aug</v>
      </c>
      <c r="C1715" s="2" t="str">
        <f t="shared" si="53"/>
        <v>2021</v>
      </c>
      <c r="D1715" s="3" t="s">
        <v>18</v>
      </c>
      <c r="E1715" s="4" t="s">
        <v>11</v>
      </c>
      <c r="F1715" s="4">
        <v>1052</v>
      </c>
      <c r="G1715" s="4" t="s">
        <v>2</v>
      </c>
      <c r="H1715" s="5">
        <v>33</v>
      </c>
      <c r="I1715" s="7">
        <v>34716</v>
      </c>
      <c r="L1715"/>
      <c r="M1715"/>
    </row>
    <row r="1716" spans="1:13" x14ac:dyDescent="0.3">
      <c r="A1716" s="2">
        <v>44464</v>
      </c>
      <c r="B1716" s="2" t="str">
        <f t="shared" si="52"/>
        <v>Sep</v>
      </c>
      <c r="C1716" s="2" t="str">
        <f t="shared" si="53"/>
        <v>2021</v>
      </c>
      <c r="D1716" s="3" t="s">
        <v>18</v>
      </c>
      <c r="E1716" s="4" t="s">
        <v>11</v>
      </c>
      <c r="F1716" s="4">
        <v>293</v>
      </c>
      <c r="G1716" s="4" t="s">
        <v>2</v>
      </c>
      <c r="H1716" s="5">
        <v>37.5</v>
      </c>
      <c r="I1716" s="7">
        <v>10987.5</v>
      </c>
      <c r="L1716"/>
      <c r="M1716"/>
    </row>
    <row r="1717" spans="1:13" x14ac:dyDescent="0.3">
      <c r="A1717" s="2">
        <v>44464</v>
      </c>
      <c r="B1717" s="2" t="str">
        <f t="shared" si="52"/>
        <v>Sep</v>
      </c>
      <c r="C1717" s="2" t="str">
        <f t="shared" si="53"/>
        <v>2021</v>
      </c>
      <c r="D1717" s="3" t="s">
        <v>18</v>
      </c>
      <c r="E1717" s="4" t="s">
        <v>11</v>
      </c>
      <c r="F1717" s="4">
        <v>365</v>
      </c>
      <c r="G1717" s="4" t="s">
        <v>2</v>
      </c>
      <c r="H1717" s="5">
        <v>36.5</v>
      </c>
      <c r="I1717" s="7">
        <v>13322.5</v>
      </c>
      <c r="L1717"/>
      <c r="M1717"/>
    </row>
    <row r="1718" spans="1:13" x14ac:dyDescent="0.3">
      <c r="A1718" s="2">
        <v>44471</v>
      </c>
      <c r="B1718" s="2" t="str">
        <f t="shared" si="52"/>
        <v>Oct</v>
      </c>
      <c r="C1718" s="2" t="str">
        <f t="shared" si="53"/>
        <v>2021</v>
      </c>
      <c r="D1718" s="3" t="s">
        <v>18</v>
      </c>
      <c r="E1718" s="4" t="s">
        <v>11</v>
      </c>
      <c r="F1718" s="4">
        <v>2184</v>
      </c>
      <c r="G1718" s="4" t="s">
        <v>2</v>
      </c>
      <c r="H1718" s="5">
        <v>33</v>
      </c>
      <c r="I1718" s="7">
        <v>72072</v>
      </c>
      <c r="L1718"/>
      <c r="M1718"/>
    </row>
    <row r="1719" spans="1:13" x14ac:dyDescent="0.3">
      <c r="A1719" s="2">
        <v>44495</v>
      </c>
      <c r="B1719" s="2" t="str">
        <f t="shared" si="52"/>
        <v>Oct</v>
      </c>
      <c r="C1719" s="2" t="str">
        <f t="shared" si="53"/>
        <v>2021</v>
      </c>
      <c r="D1719" s="3" t="s">
        <v>18</v>
      </c>
      <c r="E1719" s="4" t="s">
        <v>11</v>
      </c>
      <c r="F1719" s="4">
        <v>803</v>
      </c>
      <c r="G1719" s="4" t="s">
        <v>2</v>
      </c>
      <c r="H1719" s="5">
        <v>37</v>
      </c>
      <c r="I1719" s="7">
        <v>29711</v>
      </c>
      <c r="L1719"/>
      <c r="M1719"/>
    </row>
    <row r="1720" spans="1:13" x14ac:dyDescent="0.3">
      <c r="A1720" s="2">
        <v>44496</v>
      </c>
      <c r="B1720" s="2" t="str">
        <f t="shared" si="52"/>
        <v>Oct</v>
      </c>
      <c r="C1720" s="2" t="str">
        <f t="shared" si="53"/>
        <v>2021</v>
      </c>
      <c r="D1720" s="3" t="s">
        <v>18</v>
      </c>
      <c r="E1720" s="4" t="s">
        <v>11</v>
      </c>
      <c r="F1720" s="4">
        <v>387</v>
      </c>
      <c r="G1720" s="4" t="s">
        <v>2</v>
      </c>
      <c r="H1720" s="5">
        <v>38</v>
      </c>
      <c r="I1720" s="7">
        <v>14706</v>
      </c>
      <c r="L1720"/>
      <c r="M1720"/>
    </row>
    <row r="1721" spans="1:13" x14ac:dyDescent="0.3">
      <c r="A1721" s="2">
        <v>44496</v>
      </c>
      <c r="B1721" s="2" t="str">
        <f t="shared" si="52"/>
        <v>Oct</v>
      </c>
      <c r="C1721" s="2" t="str">
        <f t="shared" si="53"/>
        <v>2021</v>
      </c>
      <c r="D1721" s="3" t="s">
        <v>18</v>
      </c>
      <c r="E1721" s="4" t="s">
        <v>11</v>
      </c>
      <c r="F1721" s="4">
        <v>356</v>
      </c>
      <c r="G1721" s="4" t="s">
        <v>2</v>
      </c>
      <c r="H1721" s="5">
        <v>38</v>
      </c>
      <c r="I1721" s="7">
        <v>13528</v>
      </c>
      <c r="L1721"/>
      <c r="M1721"/>
    </row>
    <row r="1722" spans="1:13" x14ac:dyDescent="0.3">
      <c r="A1722" s="2">
        <v>44518</v>
      </c>
      <c r="B1722" s="2" t="str">
        <f t="shared" si="52"/>
        <v>Nov</v>
      </c>
      <c r="C1722" s="2" t="str">
        <f t="shared" si="53"/>
        <v>2021</v>
      </c>
      <c r="D1722" s="3" t="s">
        <v>18</v>
      </c>
      <c r="E1722" s="4" t="s">
        <v>11</v>
      </c>
      <c r="F1722" s="4">
        <v>351</v>
      </c>
      <c r="G1722" s="4" t="s">
        <v>2</v>
      </c>
      <c r="H1722" s="5">
        <v>39.25</v>
      </c>
      <c r="I1722" s="7">
        <v>13776.75</v>
      </c>
      <c r="L1722"/>
      <c r="M1722"/>
    </row>
    <row r="1723" spans="1:13" x14ac:dyDescent="0.3">
      <c r="A1723" s="2">
        <v>44518</v>
      </c>
      <c r="B1723" s="2" t="str">
        <f t="shared" si="52"/>
        <v>Nov</v>
      </c>
      <c r="C1723" s="2" t="str">
        <f t="shared" si="53"/>
        <v>2021</v>
      </c>
      <c r="D1723" s="3" t="s">
        <v>18</v>
      </c>
      <c r="E1723" s="4" t="s">
        <v>11</v>
      </c>
      <c r="F1723" s="4">
        <v>736</v>
      </c>
      <c r="G1723" s="4" t="s">
        <v>2</v>
      </c>
      <c r="H1723" s="5">
        <v>39.25</v>
      </c>
      <c r="I1723" s="7">
        <v>28888</v>
      </c>
      <c r="L1723"/>
      <c r="M1723"/>
    </row>
    <row r="1724" spans="1:13" x14ac:dyDescent="0.3">
      <c r="A1724" s="2">
        <v>44525</v>
      </c>
      <c r="B1724" s="2" t="str">
        <f t="shared" si="52"/>
        <v>Nov</v>
      </c>
      <c r="C1724" s="2" t="str">
        <f t="shared" si="53"/>
        <v>2021</v>
      </c>
      <c r="D1724" s="3" t="s">
        <v>18</v>
      </c>
      <c r="E1724" s="4" t="s">
        <v>11</v>
      </c>
      <c r="F1724" s="4">
        <v>1256</v>
      </c>
      <c r="G1724" s="4" t="s">
        <v>2</v>
      </c>
      <c r="H1724" s="5">
        <v>41</v>
      </c>
      <c r="I1724" s="7">
        <v>51496</v>
      </c>
      <c r="L1724"/>
      <c r="M1724"/>
    </row>
    <row r="1725" spans="1:13" x14ac:dyDescent="0.3">
      <c r="A1725" s="2">
        <v>44532</v>
      </c>
      <c r="B1725" s="2" t="str">
        <f t="shared" si="52"/>
        <v>Dec</v>
      </c>
      <c r="C1725" s="2" t="str">
        <f t="shared" si="53"/>
        <v>2021</v>
      </c>
      <c r="D1725" s="3" t="s">
        <v>18</v>
      </c>
      <c r="E1725" s="4" t="s">
        <v>11</v>
      </c>
      <c r="F1725" s="4">
        <v>781</v>
      </c>
      <c r="G1725" s="4" t="s">
        <v>169</v>
      </c>
      <c r="H1725" s="5">
        <v>43</v>
      </c>
      <c r="I1725" s="7">
        <v>33583</v>
      </c>
      <c r="L1725"/>
      <c r="M1725"/>
    </row>
    <row r="1726" spans="1:13" x14ac:dyDescent="0.3">
      <c r="A1726" s="2">
        <v>44533</v>
      </c>
      <c r="B1726" s="2" t="str">
        <f t="shared" si="52"/>
        <v>Dec</v>
      </c>
      <c r="C1726" s="2" t="str">
        <f t="shared" si="53"/>
        <v>2021</v>
      </c>
      <c r="D1726" s="3" t="s">
        <v>18</v>
      </c>
      <c r="E1726" s="4" t="s">
        <v>11</v>
      </c>
      <c r="F1726" s="4">
        <v>696</v>
      </c>
      <c r="G1726" s="4" t="s">
        <v>169</v>
      </c>
      <c r="H1726" s="5">
        <v>39.5</v>
      </c>
      <c r="I1726" s="7">
        <v>27492</v>
      </c>
      <c r="L1726"/>
      <c r="M1726"/>
    </row>
    <row r="1727" spans="1:13" x14ac:dyDescent="0.3">
      <c r="A1727" s="2">
        <v>44537</v>
      </c>
      <c r="B1727" s="2" t="str">
        <f t="shared" si="52"/>
        <v>Dec</v>
      </c>
      <c r="C1727" s="2" t="str">
        <f t="shared" si="53"/>
        <v>2021</v>
      </c>
      <c r="D1727" s="3" t="s">
        <v>18</v>
      </c>
      <c r="E1727" s="4" t="s">
        <v>11</v>
      </c>
      <c r="F1727" s="4">
        <v>555</v>
      </c>
      <c r="G1727" s="4" t="s">
        <v>169</v>
      </c>
      <c r="H1727" s="5">
        <v>42.5</v>
      </c>
      <c r="I1727" s="7">
        <v>23587.5</v>
      </c>
      <c r="L1727"/>
      <c r="M1727"/>
    </row>
    <row r="1728" spans="1:13" x14ac:dyDescent="0.3">
      <c r="A1728" s="2">
        <v>44544</v>
      </c>
      <c r="B1728" s="2" t="str">
        <f t="shared" si="52"/>
        <v>Dec</v>
      </c>
      <c r="C1728" s="2" t="str">
        <f t="shared" si="53"/>
        <v>2021</v>
      </c>
      <c r="D1728" s="3" t="s">
        <v>18</v>
      </c>
      <c r="E1728" s="4" t="s">
        <v>11</v>
      </c>
      <c r="F1728" s="4">
        <v>272</v>
      </c>
      <c r="G1728" s="4" t="s">
        <v>169</v>
      </c>
      <c r="H1728" s="5">
        <v>40</v>
      </c>
      <c r="I1728" s="7">
        <v>10880</v>
      </c>
      <c r="L1728"/>
      <c r="M1728"/>
    </row>
    <row r="1729" spans="1:13" x14ac:dyDescent="0.3">
      <c r="A1729" s="2">
        <v>44544</v>
      </c>
      <c r="B1729" s="2" t="str">
        <f t="shared" si="52"/>
        <v>Dec</v>
      </c>
      <c r="C1729" s="2" t="str">
        <f t="shared" si="53"/>
        <v>2021</v>
      </c>
      <c r="D1729" s="3" t="s">
        <v>18</v>
      </c>
      <c r="E1729" s="4" t="s">
        <v>11</v>
      </c>
      <c r="F1729" s="4">
        <v>316</v>
      </c>
      <c r="G1729" s="4" t="s">
        <v>169</v>
      </c>
      <c r="H1729" s="5">
        <v>39</v>
      </c>
      <c r="I1729" s="7">
        <v>12324</v>
      </c>
      <c r="L1729"/>
      <c r="M1729"/>
    </row>
    <row r="1730" spans="1:13" x14ac:dyDescent="0.3">
      <c r="A1730" s="2">
        <v>44545</v>
      </c>
      <c r="B1730" s="2" t="str">
        <f t="shared" ref="B1730:B1793" si="54">TEXT(A1730,"mmm")</f>
        <v>Dec</v>
      </c>
      <c r="C1730" s="2" t="str">
        <f t="shared" ref="C1730:C1793" si="55">TEXT(A1730,"yyyy")</f>
        <v>2021</v>
      </c>
      <c r="D1730" s="3" t="s">
        <v>18</v>
      </c>
      <c r="E1730" s="4" t="s">
        <v>11</v>
      </c>
      <c r="F1730" s="4">
        <v>335</v>
      </c>
      <c r="G1730" s="4" t="s">
        <v>169</v>
      </c>
      <c r="H1730" s="5">
        <v>39.5</v>
      </c>
      <c r="I1730" s="7">
        <v>13232.5</v>
      </c>
      <c r="L1730"/>
      <c r="M1730"/>
    </row>
    <row r="1731" spans="1:13" x14ac:dyDescent="0.3">
      <c r="A1731" s="2">
        <v>44545</v>
      </c>
      <c r="B1731" s="2" t="str">
        <f t="shared" si="54"/>
        <v>Dec</v>
      </c>
      <c r="C1731" s="2" t="str">
        <f t="shared" si="55"/>
        <v>2021</v>
      </c>
      <c r="D1731" s="3" t="s">
        <v>18</v>
      </c>
      <c r="E1731" s="4" t="s">
        <v>11</v>
      </c>
      <c r="F1731" s="4">
        <v>629</v>
      </c>
      <c r="G1731" s="4" t="s">
        <v>169</v>
      </c>
      <c r="H1731" s="5">
        <v>39.5</v>
      </c>
      <c r="I1731" s="7">
        <v>24845.5</v>
      </c>
      <c r="L1731"/>
      <c r="M1731"/>
    </row>
    <row r="1732" spans="1:13" x14ac:dyDescent="0.3">
      <c r="A1732" s="2">
        <v>44554</v>
      </c>
      <c r="B1732" s="2" t="str">
        <f t="shared" si="54"/>
        <v>Dec</v>
      </c>
      <c r="C1732" s="2" t="str">
        <f t="shared" si="55"/>
        <v>2021</v>
      </c>
      <c r="D1732" s="3" t="s">
        <v>18</v>
      </c>
      <c r="E1732" s="4" t="s">
        <v>11</v>
      </c>
      <c r="F1732" s="4">
        <v>339</v>
      </c>
      <c r="G1732" s="4" t="s">
        <v>169</v>
      </c>
      <c r="H1732" s="5">
        <v>39.5</v>
      </c>
      <c r="I1732" s="7">
        <v>13390.5</v>
      </c>
      <c r="L1732"/>
      <c r="M1732"/>
    </row>
    <row r="1733" spans="1:13" x14ac:dyDescent="0.3">
      <c r="A1733" s="2">
        <v>44568</v>
      </c>
      <c r="B1733" s="2" t="str">
        <f t="shared" si="54"/>
        <v>Jan</v>
      </c>
      <c r="C1733" s="2" t="str">
        <f t="shared" si="55"/>
        <v>2022</v>
      </c>
      <c r="D1733" s="3" t="s">
        <v>18</v>
      </c>
      <c r="E1733" s="4" t="s">
        <v>11</v>
      </c>
      <c r="F1733" s="4">
        <v>435</v>
      </c>
      <c r="G1733" s="4" t="s">
        <v>169</v>
      </c>
      <c r="H1733" s="5">
        <v>38.5</v>
      </c>
      <c r="I1733" s="7">
        <v>16747.5</v>
      </c>
      <c r="L1733"/>
      <c r="M1733"/>
    </row>
    <row r="1734" spans="1:13" x14ac:dyDescent="0.3">
      <c r="A1734" s="2">
        <v>44579</v>
      </c>
      <c r="B1734" s="2" t="str">
        <f t="shared" si="54"/>
        <v>Jan</v>
      </c>
      <c r="C1734" s="2" t="str">
        <f t="shared" si="55"/>
        <v>2022</v>
      </c>
      <c r="D1734" s="3" t="s">
        <v>18</v>
      </c>
      <c r="E1734" s="4" t="s">
        <v>11</v>
      </c>
      <c r="F1734" s="4">
        <v>512</v>
      </c>
      <c r="G1734" s="4" t="s">
        <v>169</v>
      </c>
      <c r="H1734" s="5">
        <v>38.5</v>
      </c>
      <c r="I1734" s="7">
        <v>19712</v>
      </c>
      <c r="L1734"/>
      <c r="M1734"/>
    </row>
    <row r="1735" spans="1:13" x14ac:dyDescent="0.3">
      <c r="A1735" s="2">
        <v>44579</v>
      </c>
      <c r="B1735" s="2" t="str">
        <f t="shared" si="54"/>
        <v>Jan</v>
      </c>
      <c r="C1735" s="2" t="str">
        <f t="shared" si="55"/>
        <v>2022</v>
      </c>
      <c r="D1735" s="3" t="s">
        <v>18</v>
      </c>
      <c r="E1735" s="4" t="s">
        <v>11</v>
      </c>
      <c r="F1735" s="4">
        <v>304</v>
      </c>
      <c r="G1735" s="4" t="s">
        <v>169</v>
      </c>
      <c r="H1735" s="5">
        <v>38</v>
      </c>
      <c r="I1735" s="7">
        <v>11552</v>
      </c>
      <c r="L1735"/>
      <c r="M1735"/>
    </row>
    <row r="1736" spans="1:13" x14ac:dyDescent="0.3">
      <c r="A1736" s="2">
        <v>44581</v>
      </c>
      <c r="B1736" s="2" t="str">
        <f t="shared" si="54"/>
        <v>Jan</v>
      </c>
      <c r="C1736" s="2" t="str">
        <f t="shared" si="55"/>
        <v>2022</v>
      </c>
      <c r="D1736" s="3" t="s">
        <v>18</v>
      </c>
      <c r="E1736" s="4" t="s">
        <v>11</v>
      </c>
      <c r="F1736" s="4">
        <v>643</v>
      </c>
      <c r="G1736" s="4" t="s">
        <v>169</v>
      </c>
      <c r="H1736" s="5">
        <v>38</v>
      </c>
      <c r="I1736" s="7">
        <v>24434</v>
      </c>
      <c r="L1736"/>
      <c r="M1736"/>
    </row>
    <row r="1737" spans="1:13" x14ac:dyDescent="0.3">
      <c r="A1737" s="2">
        <v>44583</v>
      </c>
      <c r="B1737" s="2" t="str">
        <f t="shared" si="54"/>
        <v>Jan</v>
      </c>
      <c r="C1737" s="2" t="str">
        <f t="shared" si="55"/>
        <v>2022</v>
      </c>
      <c r="D1737" s="3" t="s">
        <v>18</v>
      </c>
      <c r="E1737" s="4" t="s">
        <v>11</v>
      </c>
      <c r="F1737" s="4">
        <v>302</v>
      </c>
      <c r="G1737" s="4" t="s">
        <v>169</v>
      </c>
      <c r="H1737" s="5">
        <v>38.75</v>
      </c>
      <c r="I1737" s="7">
        <v>11702.5</v>
      </c>
      <c r="L1737"/>
      <c r="M1737"/>
    </row>
    <row r="1738" spans="1:13" x14ac:dyDescent="0.3">
      <c r="A1738" s="2">
        <v>44583</v>
      </c>
      <c r="B1738" s="2" t="str">
        <f t="shared" si="54"/>
        <v>Jan</v>
      </c>
      <c r="C1738" s="2" t="str">
        <f t="shared" si="55"/>
        <v>2022</v>
      </c>
      <c r="D1738" s="3" t="s">
        <v>18</v>
      </c>
      <c r="E1738" s="4" t="s">
        <v>11</v>
      </c>
      <c r="F1738" s="4">
        <v>399</v>
      </c>
      <c r="G1738" s="4" t="s">
        <v>169</v>
      </c>
      <c r="H1738" s="5">
        <v>38.5</v>
      </c>
      <c r="I1738" s="7">
        <v>15361.5</v>
      </c>
      <c r="L1738"/>
      <c r="M1738"/>
    </row>
    <row r="1739" spans="1:13" x14ac:dyDescent="0.3">
      <c r="A1739" s="2">
        <v>44586</v>
      </c>
      <c r="B1739" s="2" t="str">
        <f t="shared" si="54"/>
        <v>Jan</v>
      </c>
      <c r="C1739" s="2" t="str">
        <f t="shared" si="55"/>
        <v>2022</v>
      </c>
      <c r="D1739" s="3" t="s">
        <v>18</v>
      </c>
      <c r="E1739" s="4" t="s">
        <v>11</v>
      </c>
      <c r="F1739" s="4">
        <v>928</v>
      </c>
      <c r="G1739" s="4" t="s">
        <v>169</v>
      </c>
      <c r="H1739" s="5">
        <v>38.5</v>
      </c>
      <c r="I1739" s="7">
        <v>35728</v>
      </c>
      <c r="L1739"/>
      <c r="M1739"/>
    </row>
    <row r="1740" spans="1:13" x14ac:dyDescent="0.3">
      <c r="A1740" s="2">
        <v>44607</v>
      </c>
      <c r="B1740" s="2" t="str">
        <f t="shared" si="54"/>
        <v>Feb</v>
      </c>
      <c r="C1740" s="2" t="str">
        <f t="shared" si="55"/>
        <v>2022</v>
      </c>
      <c r="D1740" s="3" t="s">
        <v>18</v>
      </c>
      <c r="E1740" s="4" t="s">
        <v>11</v>
      </c>
      <c r="F1740" s="4">
        <v>444</v>
      </c>
      <c r="G1740" s="4" t="s">
        <v>169</v>
      </c>
      <c r="H1740" s="5">
        <v>38.5</v>
      </c>
      <c r="I1740" s="7">
        <v>17094</v>
      </c>
      <c r="L1740"/>
      <c r="M1740"/>
    </row>
    <row r="1741" spans="1:13" x14ac:dyDescent="0.3">
      <c r="A1741" s="2">
        <v>44417</v>
      </c>
      <c r="B1741" s="2" t="str">
        <f t="shared" si="54"/>
        <v>Aug</v>
      </c>
      <c r="C1741" s="2" t="str">
        <f t="shared" si="55"/>
        <v>2021</v>
      </c>
      <c r="D1741" s="3" t="s">
        <v>202</v>
      </c>
      <c r="E1741" s="4" t="s">
        <v>15</v>
      </c>
      <c r="F1741" s="4">
        <v>502</v>
      </c>
      <c r="G1741" s="4" t="s">
        <v>2</v>
      </c>
      <c r="H1741" s="5">
        <v>22</v>
      </c>
      <c r="I1741" s="7">
        <v>11044</v>
      </c>
      <c r="L1741"/>
      <c r="M1741"/>
    </row>
    <row r="1742" spans="1:13" x14ac:dyDescent="0.3">
      <c r="A1742" s="2">
        <v>44417</v>
      </c>
      <c r="B1742" s="2" t="str">
        <f t="shared" si="54"/>
        <v>Aug</v>
      </c>
      <c r="C1742" s="2" t="str">
        <f t="shared" si="55"/>
        <v>2021</v>
      </c>
      <c r="D1742" s="3" t="s">
        <v>202</v>
      </c>
      <c r="E1742" s="4" t="s">
        <v>13</v>
      </c>
      <c r="F1742" s="4">
        <v>110</v>
      </c>
      <c r="G1742" s="4" t="s">
        <v>2</v>
      </c>
      <c r="H1742" s="5">
        <v>135</v>
      </c>
      <c r="I1742" s="7">
        <v>14850</v>
      </c>
      <c r="L1742"/>
      <c r="M1742"/>
    </row>
    <row r="1743" spans="1:13" x14ac:dyDescent="0.3">
      <c r="A1743" s="2">
        <v>44009</v>
      </c>
      <c r="B1743" s="2" t="str">
        <f t="shared" si="54"/>
        <v>Jun</v>
      </c>
      <c r="C1743" s="2" t="str">
        <f t="shared" si="55"/>
        <v>2020</v>
      </c>
      <c r="D1743" s="3" t="s">
        <v>137</v>
      </c>
      <c r="E1743" s="4" t="s">
        <v>15</v>
      </c>
      <c r="F1743" s="4">
        <v>5000</v>
      </c>
      <c r="G1743" s="4" t="s">
        <v>2</v>
      </c>
      <c r="H1743" s="5">
        <v>1</v>
      </c>
      <c r="I1743" s="7">
        <v>5000</v>
      </c>
      <c r="L1743"/>
      <c r="M1743"/>
    </row>
    <row r="1744" spans="1:13" x14ac:dyDescent="0.3">
      <c r="A1744" s="2">
        <v>44237</v>
      </c>
      <c r="B1744" s="2" t="str">
        <f t="shared" si="54"/>
        <v>Feb</v>
      </c>
      <c r="C1744" s="2" t="str">
        <f t="shared" si="55"/>
        <v>2021</v>
      </c>
      <c r="D1744" s="3" t="s">
        <v>137</v>
      </c>
      <c r="E1744" s="4" t="s">
        <v>15</v>
      </c>
      <c r="F1744" s="4">
        <v>10350</v>
      </c>
      <c r="G1744" s="4" t="s">
        <v>2</v>
      </c>
      <c r="H1744" s="5">
        <v>1.1499999999999999</v>
      </c>
      <c r="I1744" s="7">
        <v>11902.499999999998</v>
      </c>
      <c r="L1744"/>
      <c r="M1744"/>
    </row>
    <row r="1745" spans="1:13" x14ac:dyDescent="0.3">
      <c r="A1745" s="2">
        <v>44407</v>
      </c>
      <c r="B1745" s="2" t="str">
        <f t="shared" si="54"/>
        <v>Jul</v>
      </c>
      <c r="C1745" s="2" t="str">
        <f t="shared" si="55"/>
        <v>2021</v>
      </c>
      <c r="D1745" s="3" t="s">
        <v>137</v>
      </c>
      <c r="E1745" s="4" t="s">
        <v>15</v>
      </c>
      <c r="F1745" s="4">
        <v>10000</v>
      </c>
      <c r="G1745" s="4" t="s">
        <v>2</v>
      </c>
      <c r="H1745" s="5">
        <v>1.3</v>
      </c>
      <c r="I1745" s="7">
        <v>13000</v>
      </c>
      <c r="L1745"/>
      <c r="M1745"/>
    </row>
    <row r="1746" spans="1:13" x14ac:dyDescent="0.3">
      <c r="A1746" s="2">
        <v>43843</v>
      </c>
      <c r="B1746" s="2" t="str">
        <f t="shared" si="54"/>
        <v>Jan</v>
      </c>
      <c r="C1746" s="2" t="str">
        <f t="shared" si="55"/>
        <v>2020</v>
      </c>
      <c r="D1746" s="3" t="s">
        <v>77</v>
      </c>
      <c r="E1746" s="4" t="s">
        <v>13</v>
      </c>
      <c r="F1746" s="4">
        <v>770</v>
      </c>
      <c r="G1746" s="4" t="s">
        <v>2</v>
      </c>
      <c r="H1746" s="5">
        <v>25</v>
      </c>
      <c r="I1746" s="7">
        <v>19250</v>
      </c>
      <c r="L1746"/>
      <c r="M1746"/>
    </row>
    <row r="1747" spans="1:13" x14ac:dyDescent="0.3">
      <c r="A1747" s="2">
        <v>43857</v>
      </c>
      <c r="B1747" s="2" t="str">
        <f t="shared" si="54"/>
        <v>Jan</v>
      </c>
      <c r="C1747" s="2" t="str">
        <f t="shared" si="55"/>
        <v>2020</v>
      </c>
      <c r="D1747" s="3" t="s">
        <v>77</v>
      </c>
      <c r="E1747" s="4" t="s">
        <v>13</v>
      </c>
      <c r="F1747" s="4">
        <v>800</v>
      </c>
      <c r="G1747" s="4" t="s">
        <v>2</v>
      </c>
      <c r="H1747" s="5">
        <v>25</v>
      </c>
      <c r="I1747" s="7">
        <v>20000</v>
      </c>
      <c r="L1747"/>
      <c r="M1747"/>
    </row>
    <row r="1748" spans="1:13" x14ac:dyDescent="0.3">
      <c r="A1748" s="2">
        <v>43882</v>
      </c>
      <c r="B1748" s="2" t="str">
        <f t="shared" si="54"/>
        <v>Feb</v>
      </c>
      <c r="C1748" s="2" t="str">
        <f t="shared" si="55"/>
        <v>2020</v>
      </c>
      <c r="D1748" s="3" t="s">
        <v>77</v>
      </c>
      <c r="E1748" s="4" t="s">
        <v>13</v>
      </c>
      <c r="F1748" s="4">
        <v>800</v>
      </c>
      <c r="G1748" s="4" t="s">
        <v>2</v>
      </c>
      <c r="H1748" s="5">
        <v>25</v>
      </c>
      <c r="I1748" s="7">
        <v>20000</v>
      </c>
      <c r="L1748"/>
      <c r="M1748"/>
    </row>
    <row r="1749" spans="1:13" x14ac:dyDescent="0.3">
      <c r="A1749" s="2">
        <v>43635</v>
      </c>
      <c r="B1749" s="2" t="str">
        <f t="shared" si="54"/>
        <v>Jun</v>
      </c>
      <c r="C1749" s="2" t="str">
        <f t="shared" si="55"/>
        <v>2019</v>
      </c>
      <c r="D1749" s="3" t="s">
        <v>69</v>
      </c>
      <c r="E1749" s="4" t="s">
        <v>13</v>
      </c>
      <c r="F1749" s="4">
        <v>175</v>
      </c>
      <c r="G1749" s="4" t="s">
        <v>2</v>
      </c>
      <c r="H1749" s="5">
        <v>70</v>
      </c>
      <c r="I1749" s="7">
        <v>12250</v>
      </c>
      <c r="L1749"/>
      <c r="M1749"/>
    </row>
    <row r="1750" spans="1:13" x14ac:dyDescent="0.3">
      <c r="A1750" s="2">
        <v>43664</v>
      </c>
      <c r="B1750" s="2" t="str">
        <f t="shared" si="54"/>
        <v>Jul</v>
      </c>
      <c r="C1750" s="2" t="str">
        <f t="shared" si="55"/>
        <v>2019</v>
      </c>
      <c r="D1750" s="3" t="s">
        <v>69</v>
      </c>
      <c r="E1750" s="4" t="s">
        <v>13</v>
      </c>
      <c r="F1750" s="4">
        <v>500</v>
      </c>
      <c r="G1750" s="4" t="s">
        <v>2</v>
      </c>
      <c r="H1750" s="5">
        <v>70</v>
      </c>
      <c r="I1750" s="7">
        <v>35000</v>
      </c>
      <c r="L1750"/>
      <c r="M1750"/>
    </row>
    <row r="1751" spans="1:13" x14ac:dyDescent="0.3">
      <c r="A1751" s="2">
        <v>43676</v>
      </c>
      <c r="B1751" s="2" t="str">
        <f t="shared" si="54"/>
        <v>Jul</v>
      </c>
      <c r="C1751" s="2" t="str">
        <f t="shared" si="55"/>
        <v>2019</v>
      </c>
      <c r="D1751" s="3" t="s">
        <v>69</v>
      </c>
      <c r="E1751" s="4" t="s">
        <v>13</v>
      </c>
      <c r="F1751" s="4">
        <v>500</v>
      </c>
      <c r="G1751" s="4" t="s">
        <v>2</v>
      </c>
      <c r="H1751" s="5">
        <v>70</v>
      </c>
      <c r="I1751" s="7">
        <v>35000</v>
      </c>
      <c r="L1751"/>
      <c r="M1751"/>
    </row>
    <row r="1752" spans="1:13" x14ac:dyDescent="0.3">
      <c r="A1752" s="2">
        <v>43741</v>
      </c>
      <c r="B1752" s="2" t="str">
        <f t="shared" si="54"/>
        <v>Oct</v>
      </c>
      <c r="C1752" s="2" t="str">
        <f t="shared" si="55"/>
        <v>2019</v>
      </c>
      <c r="D1752" s="3" t="s">
        <v>69</v>
      </c>
      <c r="E1752" s="4" t="s">
        <v>13</v>
      </c>
      <c r="F1752" s="4">
        <v>505</v>
      </c>
      <c r="G1752" s="4" t="s">
        <v>2</v>
      </c>
      <c r="H1752" s="5">
        <v>70</v>
      </c>
      <c r="I1752" s="7">
        <v>35350</v>
      </c>
      <c r="L1752"/>
      <c r="M1752"/>
    </row>
    <row r="1753" spans="1:13" x14ac:dyDescent="0.3">
      <c r="A1753" s="2">
        <v>43825</v>
      </c>
      <c r="B1753" s="2" t="str">
        <f t="shared" si="54"/>
        <v>Dec</v>
      </c>
      <c r="C1753" s="2" t="str">
        <f t="shared" si="55"/>
        <v>2019</v>
      </c>
      <c r="D1753" s="3" t="s">
        <v>69</v>
      </c>
      <c r="E1753" s="4" t="s">
        <v>13</v>
      </c>
      <c r="F1753" s="4">
        <v>150</v>
      </c>
      <c r="G1753" s="4" t="s">
        <v>2</v>
      </c>
      <c r="H1753" s="5">
        <v>27.1</v>
      </c>
      <c r="I1753" s="7">
        <v>4065</v>
      </c>
      <c r="L1753"/>
      <c r="M1753"/>
    </row>
    <row r="1754" spans="1:13" x14ac:dyDescent="0.3">
      <c r="A1754" s="2">
        <v>43825</v>
      </c>
      <c r="B1754" s="2" t="str">
        <f t="shared" si="54"/>
        <v>Dec</v>
      </c>
      <c r="C1754" s="2" t="str">
        <f t="shared" si="55"/>
        <v>2019</v>
      </c>
      <c r="D1754" s="3" t="s">
        <v>69</v>
      </c>
      <c r="E1754" s="4" t="s">
        <v>13</v>
      </c>
      <c r="F1754" s="4">
        <v>150</v>
      </c>
      <c r="G1754" s="4" t="s">
        <v>2</v>
      </c>
      <c r="H1754" s="5">
        <v>31</v>
      </c>
      <c r="I1754" s="7">
        <v>4650</v>
      </c>
      <c r="L1754"/>
      <c r="M1754"/>
    </row>
    <row r="1755" spans="1:13" x14ac:dyDescent="0.3">
      <c r="A1755" s="2">
        <v>43825</v>
      </c>
      <c r="B1755" s="2" t="str">
        <f t="shared" si="54"/>
        <v>Dec</v>
      </c>
      <c r="C1755" s="2" t="str">
        <f t="shared" si="55"/>
        <v>2019</v>
      </c>
      <c r="D1755" s="3" t="s">
        <v>69</v>
      </c>
      <c r="E1755" s="4" t="s">
        <v>13</v>
      </c>
      <c r="F1755" s="4">
        <v>350</v>
      </c>
      <c r="G1755" s="4" t="s">
        <v>2</v>
      </c>
      <c r="H1755" s="5">
        <v>70</v>
      </c>
      <c r="I1755" s="7">
        <v>24500</v>
      </c>
      <c r="L1755"/>
      <c r="M1755"/>
    </row>
    <row r="1756" spans="1:13" x14ac:dyDescent="0.3">
      <c r="A1756" s="2">
        <v>43834</v>
      </c>
      <c r="B1756" s="2" t="str">
        <f t="shared" si="54"/>
        <v>Jan</v>
      </c>
      <c r="C1756" s="2" t="str">
        <f t="shared" si="55"/>
        <v>2020</v>
      </c>
      <c r="D1756" s="3" t="s">
        <v>69</v>
      </c>
      <c r="E1756" s="4" t="s">
        <v>13</v>
      </c>
      <c r="F1756" s="4">
        <v>50</v>
      </c>
      <c r="G1756" s="4" t="s">
        <v>2</v>
      </c>
      <c r="H1756" s="5">
        <v>24</v>
      </c>
      <c r="I1756" s="7">
        <v>1200</v>
      </c>
      <c r="L1756"/>
      <c r="M1756"/>
    </row>
    <row r="1757" spans="1:13" x14ac:dyDescent="0.3">
      <c r="A1757" s="2">
        <v>43834</v>
      </c>
      <c r="B1757" s="2" t="str">
        <f t="shared" si="54"/>
        <v>Jan</v>
      </c>
      <c r="C1757" s="2" t="str">
        <f t="shared" si="55"/>
        <v>2020</v>
      </c>
      <c r="D1757" s="3" t="s">
        <v>69</v>
      </c>
      <c r="E1757" s="4" t="s">
        <v>13</v>
      </c>
      <c r="F1757" s="4">
        <v>200</v>
      </c>
      <c r="G1757" s="4" t="s">
        <v>2</v>
      </c>
      <c r="H1757" s="5">
        <v>52</v>
      </c>
      <c r="I1757" s="7">
        <v>10400</v>
      </c>
      <c r="L1757"/>
      <c r="M1757"/>
    </row>
    <row r="1758" spans="1:13" x14ac:dyDescent="0.3">
      <c r="A1758" s="2">
        <v>43834</v>
      </c>
      <c r="B1758" s="2" t="str">
        <f t="shared" si="54"/>
        <v>Jan</v>
      </c>
      <c r="C1758" s="2" t="str">
        <f t="shared" si="55"/>
        <v>2020</v>
      </c>
      <c r="D1758" s="3" t="s">
        <v>69</v>
      </c>
      <c r="E1758" s="4" t="s">
        <v>13</v>
      </c>
      <c r="F1758" s="4">
        <v>204</v>
      </c>
      <c r="G1758" s="4" t="s">
        <v>2</v>
      </c>
      <c r="H1758" s="5">
        <v>70</v>
      </c>
      <c r="I1758" s="7">
        <v>14280</v>
      </c>
      <c r="L1758"/>
      <c r="M1758"/>
    </row>
    <row r="1759" spans="1:13" x14ac:dyDescent="0.3">
      <c r="A1759" s="2">
        <v>43721</v>
      </c>
      <c r="B1759" s="2" t="str">
        <f t="shared" si="54"/>
        <v>Sep</v>
      </c>
      <c r="C1759" s="2" t="str">
        <f t="shared" si="55"/>
        <v>2019</v>
      </c>
      <c r="D1759" s="3" t="s">
        <v>117</v>
      </c>
      <c r="E1759" s="4" t="s">
        <v>13</v>
      </c>
      <c r="F1759" s="4">
        <v>6</v>
      </c>
      <c r="G1759" s="4" t="s">
        <v>2</v>
      </c>
      <c r="H1759" s="5">
        <v>38.5</v>
      </c>
      <c r="I1759" s="7">
        <v>231</v>
      </c>
      <c r="L1759"/>
      <c r="M1759"/>
    </row>
    <row r="1760" spans="1:13" x14ac:dyDescent="0.3">
      <c r="A1760" s="2">
        <v>43721</v>
      </c>
      <c r="B1760" s="2" t="str">
        <f t="shared" si="54"/>
        <v>Sep</v>
      </c>
      <c r="C1760" s="2" t="str">
        <f t="shared" si="55"/>
        <v>2019</v>
      </c>
      <c r="D1760" s="3" t="s">
        <v>117</v>
      </c>
      <c r="E1760" s="4" t="s">
        <v>13</v>
      </c>
      <c r="F1760" s="4">
        <v>449</v>
      </c>
      <c r="G1760" s="4" t="s">
        <v>2</v>
      </c>
      <c r="H1760" s="5">
        <v>64</v>
      </c>
      <c r="I1760" s="7">
        <v>28736</v>
      </c>
      <c r="L1760"/>
      <c r="M1760"/>
    </row>
    <row r="1761" spans="1:13" x14ac:dyDescent="0.3">
      <c r="A1761" s="2">
        <v>44265</v>
      </c>
      <c r="B1761" s="2" t="str">
        <f t="shared" si="54"/>
        <v>Mar</v>
      </c>
      <c r="C1761" s="2" t="str">
        <f t="shared" si="55"/>
        <v>2021</v>
      </c>
      <c r="D1761" s="3" t="s">
        <v>180</v>
      </c>
      <c r="E1761" s="4" t="s">
        <v>13</v>
      </c>
      <c r="F1761" s="4">
        <v>500</v>
      </c>
      <c r="G1761" s="4" t="s">
        <v>2</v>
      </c>
      <c r="H1761" s="5">
        <v>35.5</v>
      </c>
      <c r="I1761" s="7">
        <v>17750</v>
      </c>
      <c r="L1761"/>
      <c r="M1761"/>
    </row>
    <row r="1762" spans="1:13" x14ac:dyDescent="0.3">
      <c r="A1762" s="2">
        <v>44287</v>
      </c>
      <c r="B1762" s="2" t="str">
        <f t="shared" si="54"/>
        <v>Apr</v>
      </c>
      <c r="C1762" s="2" t="str">
        <f t="shared" si="55"/>
        <v>2021</v>
      </c>
      <c r="D1762" s="3" t="s">
        <v>180</v>
      </c>
      <c r="E1762" s="4" t="s">
        <v>13</v>
      </c>
      <c r="F1762" s="4">
        <v>499</v>
      </c>
      <c r="G1762" s="4" t="s">
        <v>2</v>
      </c>
      <c r="H1762" s="5">
        <v>68</v>
      </c>
      <c r="I1762" s="7">
        <v>33932</v>
      </c>
      <c r="L1762"/>
      <c r="M1762"/>
    </row>
    <row r="1763" spans="1:13" x14ac:dyDescent="0.3">
      <c r="A1763" s="2">
        <v>44287</v>
      </c>
      <c r="B1763" s="2" t="str">
        <f t="shared" si="54"/>
        <v>Apr</v>
      </c>
      <c r="C1763" s="2" t="str">
        <f t="shared" si="55"/>
        <v>2021</v>
      </c>
      <c r="D1763" s="3" t="s">
        <v>180</v>
      </c>
      <c r="E1763" s="4" t="s">
        <v>13</v>
      </c>
      <c r="F1763" s="4">
        <v>300</v>
      </c>
      <c r="G1763" s="4" t="s">
        <v>2</v>
      </c>
      <c r="H1763" s="5">
        <v>35.5</v>
      </c>
      <c r="I1763" s="7">
        <v>10650</v>
      </c>
      <c r="L1763"/>
      <c r="M1763"/>
    </row>
    <row r="1764" spans="1:13" x14ac:dyDescent="0.3">
      <c r="A1764" s="2">
        <v>44499</v>
      </c>
      <c r="B1764" s="2" t="str">
        <f t="shared" si="54"/>
        <v>Oct</v>
      </c>
      <c r="C1764" s="2" t="str">
        <f t="shared" si="55"/>
        <v>2021</v>
      </c>
      <c r="D1764" s="3" t="s">
        <v>180</v>
      </c>
      <c r="E1764" s="4" t="s">
        <v>13</v>
      </c>
      <c r="F1764" s="4">
        <v>405</v>
      </c>
      <c r="G1764" s="4" t="s">
        <v>2</v>
      </c>
      <c r="H1764" s="5">
        <v>73</v>
      </c>
      <c r="I1764" s="7">
        <v>29565</v>
      </c>
      <c r="L1764"/>
      <c r="M1764"/>
    </row>
    <row r="1765" spans="1:13" x14ac:dyDescent="0.3">
      <c r="A1765" s="2">
        <v>44575</v>
      </c>
      <c r="B1765" s="2" t="str">
        <f t="shared" si="54"/>
        <v>Jan</v>
      </c>
      <c r="C1765" s="2" t="str">
        <f t="shared" si="55"/>
        <v>2022</v>
      </c>
      <c r="D1765" s="3" t="s">
        <v>180</v>
      </c>
      <c r="E1765" s="4" t="s">
        <v>13</v>
      </c>
      <c r="F1765" s="4">
        <v>709</v>
      </c>
      <c r="G1765" s="4" t="s">
        <v>2</v>
      </c>
      <c r="H1765" s="5">
        <v>69</v>
      </c>
      <c r="I1765" s="7">
        <v>48921</v>
      </c>
      <c r="L1765"/>
      <c r="M1765"/>
    </row>
    <row r="1766" spans="1:13" x14ac:dyDescent="0.3">
      <c r="A1766" s="2">
        <v>44599</v>
      </c>
      <c r="B1766" s="2" t="str">
        <f t="shared" si="54"/>
        <v>Feb</v>
      </c>
      <c r="C1766" s="2" t="str">
        <f t="shared" si="55"/>
        <v>2022</v>
      </c>
      <c r="D1766" s="3" t="s">
        <v>180</v>
      </c>
      <c r="E1766" s="4" t="s">
        <v>15</v>
      </c>
      <c r="F1766" s="4">
        <v>755</v>
      </c>
      <c r="G1766" s="4" t="s">
        <v>2</v>
      </c>
      <c r="H1766" s="5">
        <v>69</v>
      </c>
      <c r="I1766" s="7">
        <v>52095</v>
      </c>
      <c r="L1766"/>
      <c r="M1766"/>
    </row>
    <row r="1767" spans="1:13" x14ac:dyDescent="0.3">
      <c r="A1767" s="2">
        <v>44399</v>
      </c>
      <c r="B1767" s="2" t="str">
        <f t="shared" si="54"/>
        <v>Jul</v>
      </c>
      <c r="C1767" s="2" t="str">
        <f t="shared" si="55"/>
        <v>2021</v>
      </c>
      <c r="D1767" s="3" t="s">
        <v>197</v>
      </c>
      <c r="E1767" s="4" t="s">
        <v>15</v>
      </c>
      <c r="F1767" s="4">
        <v>1015</v>
      </c>
      <c r="G1767" s="4" t="s">
        <v>2</v>
      </c>
      <c r="H1767" s="5">
        <v>7.5</v>
      </c>
      <c r="I1767" s="7">
        <v>7612.5</v>
      </c>
      <c r="L1767"/>
      <c r="M1767"/>
    </row>
    <row r="1768" spans="1:13" x14ac:dyDescent="0.3">
      <c r="A1768" s="2">
        <v>44399</v>
      </c>
      <c r="B1768" s="2" t="str">
        <f t="shared" si="54"/>
        <v>Jul</v>
      </c>
      <c r="C1768" s="2" t="str">
        <f t="shared" si="55"/>
        <v>2021</v>
      </c>
      <c r="D1768" s="3" t="s">
        <v>197</v>
      </c>
      <c r="E1768" s="4" t="s">
        <v>15</v>
      </c>
      <c r="F1768" s="4">
        <v>10029</v>
      </c>
      <c r="G1768" s="4" t="s">
        <v>2</v>
      </c>
      <c r="H1768" s="5">
        <v>1.7</v>
      </c>
      <c r="I1768" s="7">
        <v>17049.3</v>
      </c>
      <c r="L1768"/>
      <c r="M1768"/>
    </row>
    <row r="1769" spans="1:13" x14ac:dyDescent="0.3">
      <c r="A1769" s="2">
        <v>44021</v>
      </c>
      <c r="B1769" s="2" t="str">
        <f t="shared" si="54"/>
        <v>Jul</v>
      </c>
      <c r="C1769" s="2" t="str">
        <f t="shared" si="55"/>
        <v>2020</v>
      </c>
      <c r="D1769" s="3" t="s">
        <v>141</v>
      </c>
      <c r="E1769" s="4" t="s">
        <v>15</v>
      </c>
      <c r="F1769" s="4">
        <v>102</v>
      </c>
      <c r="G1769" s="4" t="s">
        <v>2</v>
      </c>
      <c r="H1769" s="5">
        <v>28</v>
      </c>
      <c r="I1769" s="7">
        <v>2856</v>
      </c>
      <c r="L1769"/>
      <c r="M1769"/>
    </row>
    <row r="1770" spans="1:13" x14ac:dyDescent="0.3">
      <c r="A1770" s="2">
        <v>44170</v>
      </c>
      <c r="B1770" s="2" t="str">
        <f t="shared" si="54"/>
        <v>Dec</v>
      </c>
      <c r="C1770" s="2" t="str">
        <f t="shared" si="55"/>
        <v>2020</v>
      </c>
      <c r="D1770" s="3" t="s">
        <v>172</v>
      </c>
      <c r="E1770" s="4" t="s">
        <v>15</v>
      </c>
      <c r="F1770" s="4">
        <v>996</v>
      </c>
      <c r="G1770" s="4" t="s">
        <v>2</v>
      </c>
      <c r="H1770" s="5">
        <v>22.5</v>
      </c>
      <c r="I1770" s="7">
        <v>22410</v>
      </c>
      <c r="L1770"/>
      <c r="M1770"/>
    </row>
    <row r="1771" spans="1:13" x14ac:dyDescent="0.3">
      <c r="A1771" s="2">
        <v>44198</v>
      </c>
      <c r="B1771" s="2" t="str">
        <f t="shared" si="54"/>
        <v>Jan</v>
      </c>
      <c r="C1771" s="2" t="str">
        <f t="shared" si="55"/>
        <v>2021</v>
      </c>
      <c r="D1771" s="3" t="s">
        <v>172</v>
      </c>
      <c r="E1771" s="4" t="s">
        <v>15</v>
      </c>
      <c r="F1771" s="4">
        <v>1000</v>
      </c>
      <c r="G1771" s="4" t="s">
        <v>2</v>
      </c>
      <c r="H1771" s="5">
        <v>22.5</v>
      </c>
      <c r="I1771" s="7">
        <v>22500</v>
      </c>
      <c r="L1771"/>
      <c r="M1771"/>
    </row>
    <row r="1772" spans="1:13" x14ac:dyDescent="0.3">
      <c r="A1772" s="2">
        <v>44198</v>
      </c>
      <c r="B1772" s="2" t="str">
        <f t="shared" si="54"/>
        <v>Jan</v>
      </c>
      <c r="C1772" s="2" t="str">
        <f t="shared" si="55"/>
        <v>2021</v>
      </c>
      <c r="D1772" s="3" t="s">
        <v>172</v>
      </c>
      <c r="E1772" s="4" t="s">
        <v>15</v>
      </c>
      <c r="F1772" s="4">
        <v>740</v>
      </c>
      <c r="G1772" s="4" t="s">
        <v>2</v>
      </c>
      <c r="H1772" s="5">
        <v>22.5</v>
      </c>
      <c r="I1772" s="7">
        <v>16650</v>
      </c>
      <c r="L1772"/>
      <c r="M1772"/>
    </row>
    <row r="1773" spans="1:13" x14ac:dyDescent="0.3">
      <c r="A1773" s="2">
        <v>44237</v>
      </c>
      <c r="B1773" s="2" t="str">
        <f t="shared" si="54"/>
        <v>Feb</v>
      </c>
      <c r="C1773" s="2" t="str">
        <f t="shared" si="55"/>
        <v>2021</v>
      </c>
      <c r="D1773" s="3" t="s">
        <v>172</v>
      </c>
      <c r="E1773" s="4" t="s">
        <v>15</v>
      </c>
      <c r="F1773" s="4">
        <v>1440</v>
      </c>
      <c r="G1773" s="4" t="s">
        <v>2</v>
      </c>
      <c r="H1773" s="5">
        <v>23.5</v>
      </c>
      <c r="I1773" s="7">
        <v>33840</v>
      </c>
      <c r="L1773"/>
      <c r="M1773"/>
    </row>
    <row r="1774" spans="1:13" x14ac:dyDescent="0.3">
      <c r="A1774" s="2">
        <v>44288</v>
      </c>
      <c r="B1774" s="2" t="str">
        <f t="shared" si="54"/>
        <v>Apr</v>
      </c>
      <c r="C1774" s="2" t="str">
        <f t="shared" si="55"/>
        <v>2021</v>
      </c>
      <c r="D1774" s="3" t="s">
        <v>172</v>
      </c>
      <c r="E1774" s="4" t="s">
        <v>15</v>
      </c>
      <c r="F1774" s="4">
        <v>539</v>
      </c>
      <c r="G1774" s="4" t="s">
        <v>2</v>
      </c>
      <c r="H1774" s="5">
        <v>24</v>
      </c>
      <c r="I1774" s="7">
        <v>12936</v>
      </c>
      <c r="L1774"/>
      <c r="M1774"/>
    </row>
    <row r="1775" spans="1:13" x14ac:dyDescent="0.3">
      <c r="A1775" s="2">
        <v>44289</v>
      </c>
      <c r="B1775" s="2" t="str">
        <f t="shared" si="54"/>
        <v>Apr</v>
      </c>
      <c r="C1775" s="2" t="str">
        <f t="shared" si="55"/>
        <v>2021</v>
      </c>
      <c r="D1775" s="3" t="s">
        <v>172</v>
      </c>
      <c r="E1775" s="4" t="s">
        <v>15</v>
      </c>
      <c r="F1775" s="4">
        <v>702</v>
      </c>
      <c r="G1775" s="4" t="s">
        <v>2</v>
      </c>
      <c r="H1775" s="5">
        <v>24</v>
      </c>
      <c r="I1775" s="7">
        <v>16848</v>
      </c>
      <c r="L1775"/>
      <c r="M1775"/>
    </row>
    <row r="1776" spans="1:13" x14ac:dyDescent="0.3">
      <c r="A1776" s="2">
        <v>44419</v>
      </c>
      <c r="B1776" s="2" t="str">
        <f t="shared" si="54"/>
        <v>Aug</v>
      </c>
      <c r="C1776" s="2" t="str">
        <f t="shared" si="55"/>
        <v>2021</v>
      </c>
      <c r="D1776" s="3" t="s">
        <v>172</v>
      </c>
      <c r="E1776" s="4" t="s">
        <v>15</v>
      </c>
      <c r="F1776" s="4">
        <v>1595</v>
      </c>
      <c r="G1776" s="4" t="s">
        <v>2</v>
      </c>
      <c r="H1776" s="5">
        <v>24.5</v>
      </c>
      <c r="I1776" s="7">
        <v>39077.5</v>
      </c>
      <c r="L1776"/>
      <c r="M1776"/>
    </row>
    <row r="1777" spans="1:13" x14ac:dyDescent="0.3">
      <c r="A1777" s="2">
        <v>44426</v>
      </c>
      <c r="B1777" s="2" t="str">
        <f t="shared" si="54"/>
        <v>Aug</v>
      </c>
      <c r="C1777" s="2" t="str">
        <f t="shared" si="55"/>
        <v>2021</v>
      </c>
      <c r="D1777" s="3" t="s">
        <v>172</v>
      </c>
      <c r="E1777" s="4" t="s">
        <v>15</v>
      </c>
      <c r="F1777" s="4">
        <v>860</v>
      </c>
      <c r="G1777" s="4" t="s">
        <v>2</v>
      </c>
      <c r="H1777" s="5">
        <v>24.5</v>
      </c>
      <c r="I1777" s="7">
        <v>21070</v>
      </c>
      <c r="L1777"/>
      <c r="M1777"/>
    </row>
    <row r="1778" spans="1:13" x14ac:dyDescent="0.3">
      <c r="A1778" s="2">
        <v>43598</v>
      </c>
      <c r="B1778" s="2" t="str">
        <f t="shared" si="54"/>
        <v>May</v>
      </c>
      <c r="C1778" s="2" t="str">
        <f t="shared" si="55"/>
        <v>2019</v>
      </c>
      <c r="D1778" s="3" t="s">
        <v>95</v>
      </c>
      <c r="E1778" s="4" t="s">
        <v>14</v>
      </c>
      <c r="F1778" s="4">
        <v>19</v>
      </c>
      <c r="G1778" s="4" t="s">
        <v>0</v>
      </c>
      <c r="H1778" s="5">
        <v>27.5</v>
      </c>
      <c r="I1778" s="7">
        <v>522.5</v>
      </c>
      <c r="L1778"/>
      <c r="M1778"/>
    </row>
    <row r="1779" spans="1:13" x14ac:dyDescent="0.3">
      <c r="A1779" s="2">
        <v>43598</v>
      </c>
      <c r="B1779" s="2" t="str">
        <f t="shared" si="54"/>
        <v>May</v>
      </c>
      <c r="C1779" s="2" t="str">
        <f t="shared" si="55"/>
        <v>2019</v>
      </c>
      <c r="D1779" s="3" t="s">
        <v>95</v>
      </c>
      <c r="E1779" s="4" t="s">
        <v>14</v>
      </c>
      <c r="F1779" s="4">
        <v>564</v>
      </c>
      <c r="G1779" s="4" t="s">
        <v>0</v>
      </c>
      <c r="H1779" s="5">
        <v>31.25</v>
      </c>
      <c r="I1779" s="7">
        <v>17625</v>
      </c>
      <c r="L1779"/>
      <c r="M1779"/>
    </row>
    <row r="1780" spans="1:13" x14ac:dyDescent="0.3">
      <c r="A1780" s="2">
        <v>43615</v>
      </c>
      <c r="B1780" s="2" t="str">
        <f t="shared" si="54"/>
        <v>May</v>
      </c>
      <c r="C1780" s="2" t="str">
        <f t="shared" si="55"/>
        <v>2019</v>
      </c>
      <c r="D1780" s="3" t="s">
        <v>95</v>
      </c>
      <c r="E1780" s="4" t="s">
        <v>14</v>
      </c>
      <c r="F1780" s="4">
        <v>380</v>
      </c>
      <c r="G1780" s="4" t="s">
        <v>0</v>
      </c>
      <c r="H1780" s="5">
        <v>31</v>
      </c>
      <c r="I1780" s="7">
        <v>11780</v>
      </c>
      <c r="L1780"/>
      <c r="M1780"/>
    </row>
    <row r="1781" spans="1:13" x14ac:dyDescent="0.3">
      <c r="A1781" s="2">
        <v>43616</v>
      </c>
      <c r="B1781" s="2" t="str">
        <f t="shared" si="54"/>
        <v>May</v>
      </c>
      <c r="C1781" s="2" t="str">
        <f t="shared" si="55"/>
        <v>2019</v>
      </c>
      <c r="D1781" s="3" t="s">
        <v>95</v>
      </c>
      <c r="E1781" s="4" t="s">
        <v>14</v>
      </c>
      <c r="F1781" s="4">
        <v>14</v>
      </c>
      <c r="G1781" s="4" t="s">
        <v>0</v>
      </c>
      <c r="H1781" s="5">
        <v>27.5</v>
      </c>
      <c r="I1781" s="7">
        <v>385</v>
      </c>
      <c r="L1781"/>
      <c r="M1781"/>
    </row>
    <row r="1782" spans="1:13" x14ac:dyDescent="0.3">
      <c r="A1782" s="2">
        <v>43616</v>
      </c>
      <c r="B1782" s="2" t="str">
        <f t="shared" si="54"/>
        <v>May</v>
      </c>
      <c r="C1782" s="2" t="str">
        <f t="shared" si="55"/>
        <v>2019</v>
      </c>
      <c r="D1782" s="3" t="s">
        <v>95</v>
      </c>
      <c r="E1782" s="4" t="s">
        <v>14</v>
      </c>
      <c r="F1782" s="4">
        <v>384</v>
      </c>
      <c r="G1782" s="4" t="s">
        <v>0</v>
      </c>
      <c r="H1782" s="5">
        <v>31</v>
      </c>
      <c r="I1782" s="7">
        <v>11904</v>
      </c>
      <c r="L1782"/>
      <c r="M1782"/>
    </row>
    <row r="1783" spans="1:13" x14ac:dyDescent="0.3">
      <c r="A1783" s="2">
        <v>43693</v>
      </c>
      <c r="B1783" s="2" t="str">
        <f t="shared" si="54"/>
        <v>Aug</v>
      </c>
      <c r="C1783" s="2" t="str">
        <f t="shared" si="55"/>
        <v>2019</v>
      </c>
      <c r="D1783" s="3" t="s">
        <v>95</v>
      </c>
      <c r="E1783" s="4" t="s">
        <v>14</v>
      </c>
      <c r="F1783" s="4">
        <v>372</v>
      </c>
      <c r="G1783" s="4" t="s">
        <v>0</v>
      </c>
      <c r="H1783" s="5">
        <v>27.5</v>
      </c>
      <c r="I1783" s="7">
        <v>10230</v>
      </c>
      <c r="L1783"/>
      <c r="M1783"/>
    </row>
    <row r="1784" spans="1:13" x14ac:dyDescent="0.3">
      <c r="A1784" s="2">
        <v>43693</v>
      </c>
      <c r="B1784" s="2" t="str">
        <f t="shared" si="54"/>
        <v>Aug</v>
      </c>
      <c r="C1784" s="2" t="str">
        <f t="shared" si="55"/>
        <v>2019</v>
      </c>
      <c r="D1784" s="3" t="s">
        <v>95</v>
      </c>
      <c r="E1784" s="4" t="s">
        <v>14</v>
      </c>
      <c r="F1784" s="4">
        <v>408</v>
      </c>
      <c r="G1784" s="4" t="s">
        <v>0</v>
      </c>
      <c r="H1784" s="5">
        <v>33</v>
      </c>
      <c r="I1784" s="7">
        <v>13464</v>
      </c>
      <c r="L1784"/>
      <c r="M1784"/>
    </row>
    <row r="1785" spans="1:13" x14ac:dyDescent="0.3">
      <c r="A1785" s="2">
        <v>43698</v>
      </c>
      <c r="B1785" s="2" t="str">
        <f t="shared" si="54"/>
        <v>Aug</v>
      </c>
      <c r="C1785" s="2" t="str">
        <f t="shared" si="55"/>
        <v>2019</v>
      </c>
      <c r="D1785" s="3" t="s">
        <v>95</v>
      </c>
      <c r="E1785" s="4" t="s">
        <v>14</v>
      </c>
      <c r="F1785" s="4">
        <v>350</v>
      </c>
      <c r="G1785" s="4" t="s">
        <v>1</v>
      </c>
      <c r="H1785" s="5">
        <v>31</v>
      </c>
      <c r="I1785" s="7">
        <v>10850</v>
      </c>
      <c r="L1785"/>
      <c r="M1785"/>
    </row>
    <row r="1786" spans="1:13" x14ac:dyDescent="0.3">
      <c r="A1786" s="2">
        <v>43699</v>
      </c>
      <c r="B1786" s="2" t="str">
        <f t="shared" si="54"/>
        <v>Aug</v>
      </c>
      <c r="C1786" s="2" t="str">
        <f t="shared" si="55"/>
        <v>2019</v>
      </c>
      <c r="D1786" s="3" t="s">
        <v>95</v>
      </c>
      <c r="E1786" s="4" t="s">
        <v>14</v>
      </c>
      <c r="F1786" s="4">
        <v>336</v>
      </c>
      <c r="G1786" s="4" t="s">
        <v>1</v>
      </c>
      <c r="H1786" s="5">
        <v>26.5</v>
      </c>
      <c r="I1786" s="7">
        <v>8904</v>
      </c>
      <c r="L1786"/>
      <c r="M1786"/>
    </row>
    <row r="1787" spans="1:13" x14ac:dyDescent="0.3">
      <c r="A1787" s="2">
        <v>43722</v>
      </c>
      <c r="B1787" s="2" t="str">
        <f t="shared" si="54"/>
        <v>Sep</v>
      </c>
      <c r="C1787" s="2" t="str">
        <f t="shared" si="55"/>
        <v>2019</v>
      </c>
      <c r="D1787" s="3" t="s">
        <v>95</v>
      </c>
      <c r="E1787" s="4" t="s">
        <v>14</v>
      </c>
      <c r="F1787" s="4">
        <v>840</v>
      </c>
      <c r="G1787" s="4" t="s">
        <v>1</v>
      </c>
      <c r="H1787" s="5">
        <v>31</v>
      </c>
      <c r="I1787" s="7">
        <v>26040</v>
      </c>
      <c r="L1787"/>
      <c r="M1787"/>
    </row>
    <row r="1788" spans="1:13" x14ac:dyDescent="0.3">
      <c r="A1788" s="2">
        <v>43739</v>
      </c>
      <c r="B1788" s="2" t="str">
        <f t="shared" si="54"/>
        <v>Oct</v>
      </c>
      <c r="C1788" s="2" t="str">
        <f t="shared" si="55"/>
        <v>2019</v>
      </c>
      <c r="D1788" s="3" t="s">
        <v>95</v>
      </c>
      <c r="E1788" s="4" t="s">
        <v>14</v>
      </c>
      <c r="F1788" s="4">
        <v>833</v>
      </c>
      <c r="G1788" s="4" t="s">
        <v>1</v>
      </c>
      <c r="H1788" s="5">
        <v>21.5</v>
      </c>
      <c r="I1788" s="7">
        <v>17909.5</v>
      </c>
      <c r="L1788"/>
      <c r="M1788"/>
    </row>
    <row r="1789" spans="1:13" x14ac:dyDescent="0.3">
      <c r="A1789" s="2">
        <v>43780</v>
      </c>
      <c r="B1789" s="2" t="str">
        <f t="shared" si="54"/>
        <v>Nov</v>
      </c>
      <c r="C1789" s="2" t="str">
        <f t="shared" si="55"/>
        <v>2019</v>
      </c>
      <c r="D1789" s="3" t="s">
        <v>95</v>
      </c>
      <c r="E1789" s="4" t="s">
        <v>14</v>
      </c>
      <c r="F1789" s="4">
        <v>684</v>
      </c>
      <c r="G1789" s="4" t="s">
        <v>1</v>
      </c>
      <c r="H1789" s="5">
        <v>27.5</v>
      </c>
      <c r="I1789" s="7">
        <v>18810</v>
      </c>
      <c r="L1789"/>
      <c r="M1789"/>
    </row>
    <row r="1790" spans="1:13" x14ac:dyDescent="0.3">
      <c r="A1790" s="2">
        <v>43780</v>
      </c>
      <c r="B1790" s="2" t="str">
        <f t="shared" si="54"/>
        <v>Nov</v>
      </c>
      <c r="C1790" s="2" t="str">
        <f t="shared" si="55"/>
        <v>2019</v>
      </c>
      <c r="D1790" s="3" t="s">
        <v>95</v>
      </c>
      <c r="E1790" s="4" t="s">
        <v>14</v>
      </c>
      <c r="F1790" s="4">
        <v>647</v>
      </c>
      <c r="G1790" s="4" t="s">
        <v>1</v>
      </c>
      <c r="H1790" s="5">
        <v>27.5</v>
      </c>
      <c r="I1790" s="7">
        <v>17792.5</v>
      </c>
      <c r="L1790"/>
      <c r="M1790"/>
    </row>
    <row r="1791" spans="1:13" x14ac:dyDescent="0.3">
      <c r="A1791" s="2">
        <v>44246</v>
      </c>
      <c r="B1791" s="2" t="str">
        <f t="shared" si="54"/>
        <v>Feb</v>
      </c>
      <c r="C1791" s="2" t="str">
        <f t="shared" si="55"/>
        <v>2021</v>
      </c>
      <c r="D1791" s="3" t="s">
        <v>178</v>
      </c>
      <c r="E1791" s="4" t="s">
        <v>15</v>
      </c>
      <c r="F1791" s="4">
        <v>758</v>
      </c>
      <c r="G1791" s="4" t="s">
        <v>2</v>
      </c>
      <c r="H1791" s="5">
        <v>8</v>
      </c>
      <c r="I1791" s="7">
        <v>6064</v>
      </c>
      <c r="L1791"/>
      <c r="M1791"/>
    </row>
    <row r="1792" spans="1:13" x14ac:dyDescent="0.3">
      <c r="A1792" s="2">
        <v>44246</v>
      </c>
      <c r="B1792" s="2" t="str">
        <f t="shared" si="54"/>
        <v>Feb</v>
      </c>
      <c r="C1792" s="2" t="str">
        <f t="shared" si="55"/>
        <v>2021</v>
      </c>
      <c r="D1792" s="3" t="s">
        <v>178</v>
      </c>
      <c r="E1792" s="4" t="s">
        <v>15</v>
      </c>
      <c r="F1792" s="4">
        <v>400</v>
      </c>
      <c r="G1792" s="4" t="s">
        <v>2</v>
      </c>
      <c r="H1792" s="5">
        <v>28.5</v>
      </c>
      <c r="I1792" s="7">
        <v>11400</v>
      </c>
      <c r="L1792"/>
      <c r="M1792"/>
    </row>
    <row r="1793" spans="1:13" x14ac:dyDescent="0.3">
      <c r="A1793" s="2">
        <v>44271</v>
      </c>
      <c r="B1793" s="2" t="str">
        <f t="shared" si="54"/>
        <v>Mar</v>
      </c>
      <c r="C1793" s="2" t="str">
        <f t="shared" si="55"/>
        <v>2021</v>
      </c>
      <c r="D1793" s="3" t="s">
        <v>178</v>
      </c>
      <c r="E1793" s="4" t="s">
        <v>15</v>
      </c>
      <c r="F1793" s="4">
        <v>505</v>
      </c>
      <c r="G1793" s="4" t="s">
        <v>2</v>
      </c>
      <c r="H1793" s="5">
        <v>8.5</v>
      </c>
      <c r="I1793" s="7">
        <v>4292.5</v>
      </c>
      <c r="L1793"/>
      <c r="M1793"/>
    </row>
    <row r="1794" spans="1:13" x14ac:dyDescent="0.3">
      <c r="A1794" s="2">
        <v>44271</v>
      </c>
      <c r="B1794" s="2" t="str">
        <f t="shared" ref="B1794:B1857" si="56">TEXT(A1794,"mmm")</f>
        <v>Mar</v>
      </c>
      <c r="C1794" s="2" t="str">
        <f t="shared" ref="C1794:C1857" si="57">TEXT(A1794,"yyyy")</f>
        <v>2021</v>
      </c>
      <c r="D1794" s="3" t="s">
        <v>178</v>
      </c>
      <c r="E1794" s="4" t="s">
        <v>15</v>
      </c>
      <c r="F1794" s="4">
        <v>600</v>
      </c>
      <c r="G1794" s="4" t="s">
        <v>2</v>
      </c>
      <c r="H1794" s="5">
        <v>29</v>
      </c>
      <c r="I1794" s="7">
        <v>17400</v>
      </c>
      <c r="L1794"/>
      <c r="M1794"/>
    </row>
    <row r="1795" spans="1:13" x14ac:dyDescent="0.3">
      <c r="A1795" s="2">
        <v>43601</v>
      </c>
      <c r="B1795" s="2" t="str">
        <f t="shared" si="56"/>
        <v>May</v>
      </c>
      <c r="C1795" s="2" t="str">
        <f t="shared" si="57"/>
        <v>2019</v>
      </c>
      <c r="D1795" s="3" t="s">
        <v>82</v>
      </c>
      <c r="E1795" s="4" t="s">
        <v>13</v>
      </c>
      <c r="F1795" s="4">
        <v>100</v>
      </c>
      <c r="G1795" s="4" t="s">
        <v>3</v>
      </c>
      <c r="H1795" s="5">
        <v>33</v>
      </c>
      <c r="I1795" s="7">
        <v>3300</v>
      </c>
      <c r="L1795"/>
      <c r="M1795"/>
    </row>
    <row r="1796" spans="1:13" x14ac:dyDescent="0.3">
      <c r="A1796" s="2">
        <v>43626</v>
      </c>
      <c r="B1796" s="2" t="str">
        <f t="shared" si="56"/>
        <v>Jun</v>
      </c>
      <c r="C1796" s="2" t="str">
        <f t="shared" si="57"/>
        <v>2019</v>
      </c>
      <c r="D1796" s="3" t="s">
        <v>82</v>
      </c>
      <c r="E1796" s="4" t="s">
        <v>13</v>
      </c>
      <c r="F1796" s="4">
        <v>400</v>
      </c>
      <c r="G1796" s="4" t="s">
        <v>2</v>
      </c>
      <c r="H1796" s="5">
        <v>35</v>
      </c>
      <c r="I1796" s="7">
        <v>14000</v>
      </c>
      <c r="L1796"/>
      <c r="M1796"/>
    </row>
    <row r="1797" spans="1:13" x14ac:dyDescent="0.3">
      <c r="A1797" s="2">
        <v>43626</v>
      </c>
      <c r="B1797" s="2" t="str">
        <f t="shared" si="56"/>
        <v>Jun</v>
      </c>
      <c r="C1797" s="2" t="str">
        <f t="shared" si="57"/>
        <v>2019</v>
      </c>
      <c r="D1797" s="3" t="s">
        <v>82</v>
      </c>
      <c r="E1797" s="4" t="s">
        <v>13</v>
      </c>
      <c r="F1797" s="4">
        <v>400</v>
      </c>
      <c r="G1797" s="4" t="s">
        <v>2</v>
      </c>
      <c r="H1797" s="5">
        <v>40</v>
      </c>
      <c r="I1797" s="7">
        <v>16000</v>
      </c>
      <c r="L1797"/>
      <c r="M1797"/>
    </row>
    <row r="1798" spans="1:13" x14ac:dyDescent="0.3">
      <c r="A1798" s="2">
        <v>43626</v>
      </c>
      <c r="B1798" s="2" t="str">
        <f t="shared" si="56"/>
        <v>Jun</v>
      </c>
      <c r="C1798" s="2" t="str">
        <f t="shared" si="57"/>
        <v>2019</v>
      </c>
      <c r="D1798" s="3" t="s">
        <v>82</v>
      </c>
      <c r="E1798" s="4" t="s">
        <v>13</v>
      </c>
      <c r="F1798" s="4">
        <v>200</v>
      </c>
      <c r="G1798" s="4" t="s">
        <v>2</v>
      </c>
      <c r="H1798" s="5">
        <v>40</v>
      </c>
      <c r="I1798" s="7">
        <v>8000</v>
      </c>
      <c r="L1798"/>
      <c r="M1798"/>
    </row>
    <row r="1799" spans="1:13" x14ac:dyDescent="0.3">
      <c r="A1799" s="2">
        <v>43664</v>
      </c>
      <c r="B1799" s="2" t="str">
        <f t="shared" si="56"/>
        <v>Jul</v>
      </c>
      <c r="C1799" s="2" t="str">
        <f t="shared" si="57"/>
        <v>2019</v>
      </c>
      <c r="D1799" s="3" t="s">
        <v>82</v>
      </c>
      <c r="E1799" s="4" t="s">
        <v>13</v>
      </c>
      <c r="F1799" s="4">
        <v>740</v>
      </c>
      <c r="G1799" s="4" t="s">
        <v>2</v>
      </c>
      <c r="H1799" s="5">
        <v>35</v>
      </c>
      <c r="I1799" s="7">
        <v>25900</v>
      </c>
      <c r="L1799"/>
      <c r="M1799"/>
    </row>
    <row r="1800" spans="1:13" x14ac:dyDescent="0.3">
      <c r="A1800" s="2">
        <v>43668</v>
      </c>
      <c r="B1800" s="2" t="str">
        <f t="shared" si="56"/>
        <v>Jul</v>
      </c>
      <c r="C1800" s="2" t="str">
        <f t="shared" si="57"/>
        <v>2019</v>
      </c>
      <c r="D1800" s="3" t="s">
        <v>82</v>
      </c>
      <c r="E1800" s="4" t="s">
        <v>13</v>
      </c>
      <c r="F1800" s="4">
        <v>300</v>
      </c>
      <c r="G1800" s="4" t="s">
        <v>2</v>
      </c>
      <c r="H1800" s="5">
        <v>38</v>
      </c>
      <c r="I1800" s="7">
        <v>11400</v>
      </c>
      <c r="L1800"/>
      <c r="M1800"/>
    </row>
    <row r="1801" spans="1:13" x14ac:dyDescent="0.3">
      <c r="A1801" s="2">
        <v>43668</v>
      </c>
      <c r="B1801" s="2" t="str">
        <f t="shared" si="56"/>
        <v>Jul</v>
      </c>
      <c r="C1801" s="2" t="str">
        <f t="shared" si="57"/>
        <v>2019</v>
      </c>
      <c r="D1801" s="3" t="s">
        <v>82</v>
      </c>
      <c r="E1801" s="4" t="s">
        <v>13</v>
      </c>
      <c r="F1801" s="4">
        <v>30</v>
      </c>
      <c r="G1801" s="4" t="s">
        <v>2</v>
      </c>
      <c r="H1801" s="5">
        <v>35</v>
      </c>
      <c r="I1801" s="7">
        <v>1050</v>
      </c>
      <c r="L1801"/>
      <c r="M1801"/>
    </row>
    <row r="1802" spans="1:13" x14ac:dyDescent="0.3">
      <c r="A1802" s="2">
        <v>43668</v>
      </c>
      <c r="B1802" s="2" t="str">
        <f t="shared" si="56"/>
        <v>Jul</v>
      </c>
      <c r="C1802" s="2" t="str">
        <f t="shared" si="57"/>
        <v>2019</v>
      </c>
      <c r="D1802" s="3" t="s">
        <v>82</v>
      </c>
      <c r="E1802" s="4" t="s">
        <v>13</v>
      </c>
      <c r="F1802" s="4">
        <v>60</v>
      </c>
      <c r="G1802" s="4" t="s">
        <v>2</v>
      </c>
      <c r="H1802" s="5">
        <v>40</v>
      </c>
      <c r="I1802" s="7">
        <v>2400</v>
      </c>
      <c r="L1802"/>
      <c r="M1802"/>
    </row>
    <row r="1803" spans="1:13" x14ac:dyDescent="0.3">
      <c r="A1803" s="2">
        <v>43669</v>
      </c>
      <c r="B1803" s="2" t="str">
        <f t="shared" si="56"/>
        <v>Jul</v>
      </c>
      <c r="C1803" s="2" t="str">
        <f t="shared" si="57"/>
        <v>2019</v>
      </c>
      <c r="D1803" s="3" t="s">
        <v>82</v>
      </c>
      <c r="E1803" s="4" t="s">
        <v>13</v>
      </c>
      <c r="F1803" s="4">
        <v>427</v>
      </c>
      <c r="G1803" s="4" t="s">
        <v>2</v>
      </c>
      <c r="H1803" s="5">
        <v>35</v>
      </c>
      <c r="I1803" s="7">
        <v>14945</v>
      </c>
      <c r="L1803"/>
      <c r="M1803"/>
    </row>
    <row r="1804" spans="1:13" x14ac:dyDescent="0.3">
      <c r="A1804" s="2">
        <v>43731</v>
      </c>
      <c r="B1804" s="2" t="str">
        <f t="shared" si="56"/>
        <v>Sep</v>
      </c>
      <c r="C1804" s="2" t="str">
        <f t="shared" si="57"/>
        <v>2019</v>
      </c>
      <c r="D1804" s="3" t="s">
        <v>82</v>
      </c>
      <c r="E1804" s="4" t="s">
        <v>13</v>
      </c>
      <c r="F1804" s="4">
        <v>1008</v>
      </c>
      <c r="G1804" s="4" t="s">
        <v>2</v>
      </c>
      <c r="H1804" s="5">
        <v>35</v>
      </c>
      <c r="I1804" s="7">
        <v>35280</v>
      </c>
      <c r="L1804"/>
      <c r="M1804"/>
    </row>
    <row r="1805" spans="1:13" x14ac:dyDescent="0.3">
      <c r="A1805" s="2">
        <v>43858</v>
      </c>
      <c r="B1805" s="2" t="str">
        <f t="shared" si="56"/>
        <v>Jan</v>
      </c>
      <c r="C1805" s="2" t="str">
        <f t="shared" si="57"/>
        <v>2020</v>
      </c>
      <c r="D1805" s="3" t="s">
        <v>82</v>
      </c>
      <c r="E1805" s="4" t="s">
        <v>13</v>
      </c>
      <c r="F1805" s="4">
        <v>500</v>
      </c>
      <c r="G1805" s="4" t="s">
        <v>2</v>
      </c>
      <c r="H1805" s="5">
        <v>35</v>
      </c>
      <c r="I1805" s="7">
        <v>17500</v>
      </c>
      <c r="L1805"/>
      <c r="M1805"/>
    </row>
    <row r="1806" spans="1:13" x14ac:dyDescent="0.3">
      <c r="A1806" s="2">
        <v>43858</v>
      </c>
      <c r="B1806" s="2" t="str">
        <f t="shared" si="56"/>
        <v>Jan</v>
      </c>
      <c r="C1806" s="2" t="str">
        <f t="shared" si="57"/>
        <v>2020</v>
      </c>
      <c r="D1806" s="3" t="s">
        <v>82</v>
      </c>
      <c r="E1806" s="4" t="s">
        <v>13</v>
      </c>
      <c r="F1806" s="4">
        <v>200</v>
      </c>
      <c r="G1806" s="4" t="s">
        <v>2</v>
      </c>
      <c r="H1806" s="5">
        <v>40</v>
      </c>
      <c r="I1806" s="7">
        <v>8000</v>
      </c>
      <c r="L1806"/>
      <c r="M1806"/>
    </row>
    <row r="1807" spans="1:13" x14ac:dyDescent="0.3">
      <c r="A1807" s="2">
        <v>43907</v>
      </c>
      <c r="B1807" s="2" t="str">
        <f t="shared" si="56"/>
        <v>Mar</v>
      </c>
      <c r="C1807" s="2" t="str">
        <f t="shared" si="57"/>
        <v>2020</v>
      </c>
      <c r="D1807" s="3" t="s">
        <v>82</v>
      </c>
      <c r="E1807" s="4" t="s">
        <v>13</v>
      </c>
      <c r="F1807" s="4">
        <v>450</v>
      </c>
      <c r="G1807" s="4" t="s">
        <v>2</v>
      </c>
      <c r="H1807" s="5">
        <v>35</v>
      </c>
      <c r="I1807" s="7">
        <v>15750</v>
      </c>
      <c r="L1807"/>
      <c r="M1807"/>
    </row>
    <row r="1808" spans="1:13" x14ac:dyDescent="0.3">
      <c r="A1808" s="2">
        <v>43970</v>
      </c>
      <c r="B1808" s="2" t="str">
        <f t="shared" si="56"/>
        <v>May</v>
      </c>
      <c r="C1808" s="2" t="str">
        <f t="shared" si="57"/>
        <v>2020</v>
      </c>
      <c r="D1808" s="3" t="s">
        <v>82</v>
      </c>
      <c r="E1808" s="4" t="s">
        <v>15</v>
      </c>
      <c r="F1808" s="4">
        <v>900</v>
      </c>
      <c r="G1808" s="4" t="s">
        <v>2</v>
      </c>
      <c r="H1808" s="5">
        <v>40</v>
      </c>
      <c r="I1808" s="7">
        <v>36000</v>
      </c>
      <c r="L1808"/>
      <c r="M1808"/>
    </row>
    <row r="1809" spans="1:13" x14ac:dyDescent="0.3">
      <c r="A1809" s="2">
        <v>43971</v>
      </c>
      <c r="B1809" s="2" t="str">
        <f t="shared" si="56"/>
        <v>May</v>
      </c>
      <c r="C1809" s="2" t="str">
        <f t="shared" si="57"/>
        <v>2020</v>
      </c>
      <c r="D1809" s="3" t="s">
        <v>82</v>
      </c>
      <c r="E1809" s="4" t="s">
        <v>15</v>
      </c>
      <c r="F1809" s="4">
        <v>900</v>
      </c>
      <c r="G1809" s="4" t="s">
        <v>2</v>
      </c>
      <c r="H1809" s="5">
        <v>40</v>
      </c>
      <c r="I1809" s="7">
        <v>36000</v>
      </c>
      <c r="L1809"/>
      <c r="M1809"/>
    </row>
    <row r="1810" spans="1:13" x14ac:dyDescent="0.3">
      <c r="A1810" s="2">
        <v>43980</v>
      </c>
      <c r="B1810" s="2" t="str">
        <f t="shared" si="56"/>
        <v>May</v>
      </c>
      <c r="C1810" s="2" t="str">
        <f t="shared" si="57"/>
        <v>2020</v>
      </c>
      <c r="D1810" s="3" t="s">
        <v>82</v>
      </c>
      <c r="E1810" s="4" t="s">
        <v>15</v>
      </c>
      <c r="F1810" s="4">
        <v>990</v>
      </c>
      <c r="G1810" s="4" t="s">
        <v>2</v>
      </c>
      <c r="H1810" s="5">
        <v>40</v>
      </c>
      <c r="I1810" s="7">
        <v>39600</v>
      </c>
      <c r="L1810"/>
      <c r="M1810"/>
    </row>
    <row r="1811" spans="1:13" x14ac:dyDescent="0.3">
      <c r="A1811" s="2">
        <v>43980</v>
      </c>
      <c r="B1811" s="2" t="str">
        <f t="shared" si="56"/>
        <v>May</v>
      </c>
      <c r="C1811" s="2" t="str">
        <f t="shared" si="57"/>
        <v>2020</v>
      </c>
      <c r="D1811" s="3" t="s">
        <v>82</v>
      </c>
      <c r="E1811" s="4" t="s">
        <v>15</v>
      </c>
      <c r="F1811" s="4">
        <v>990</v>
      </c>
      <c r="G1811" s="4" t="s">
        <v>2</v>
      </c>
      <c r="H1811" s="5">
        <v>40</v>
      </c>
      <c r="I1811" s="7">
        <v>39600</v>
      </c>
      <c r="L1811"/>
      <c r="M1811"/>
    </row>
    <row r="1812" spans="1:13" x14ac:dyDescent="0.3">
      <c r="A1812" s="2">
        <v>44000</v>
      </c>
      <c r="B1812" s="2" t="str">
        <f t="shared" si="56"/>
        <v>Jun</v>
      </c>
      <c r="C1812" s="2" t="str">
        <f t="shared" si="57"/>
        <v>2020</v>
      </c>
      <c r="D1812" s="3" t="s">
        <v>82</v>
      </c>
      <c r="E1812" s="4" t="s">
        <v>15</v>
      </c>
      <c r="F1812" s="4">
        <v>840</v>
      </c>
      <c r="G1812" s="4" t="s">
        <v>2</v>
      </c>
      <c r="H1812" s="5">
        <v>41.5</v>
      </c>
      <c r="I1812" s="7">
        <v>34860</v>
      </c>
      <c r="L1812"/>
      <c r="M1812"/>
    </row>
    <row r="1813" spans="1:13" x14ac:dyDescent="0.3">
      <c r="A1813" s="2">
        <v>44005</v>
      </c>
      <c r="B1813" s="2" t="str">
        <f t="shared" si="56"/>
        <v>Jun</v>
      </c>
      <c r="C1813" s="2" t="str">
        <f t="shared" si="57"/>
        <v>2020</v>
      </c>
      <c r="D1813" s="3" t="s">
        <v>82</v>
      </c>
      <c r="E1813" s="4" t="s">
        <v>15</v>
      </c>
      <c r="F1813" s="4">
        <v>398</v>
      </c>
      <c r="G1813" s="4" t="s">
        <v>2</v>
      </c>
      <c r="H1813" s="5">
        <v>40</v>
      </c>
      <c r="I1813" s="7">
        <v>15920</v>
      </c>
      <c r="L1813"/>
      <c r="M1813"/>
    </row>
    <row r="1814" spans="1:13" x14ac:dyDescent="0.3">
      <c r="A1814" s="2">
        <v>44005</v>
      </c>
      <c r="B1814" s="2" t="str">
        <f t="shared" si="56"/>
        <v>Jun</v>
      </c>
      <c r="C1814" s="2" t="str">
        <f t="shared" si="57"/>
        <v>2020</v>
      </c>
      <c r="D1814" s="3" t="s">
        <v>82</v>
      </c>
      <c r="E1814" s="4" t="s">
        <v>15</v>
      </c>
      <c r="F1814" s="4">
        <v>162</v>
      </c>
      <c r="G1814" s="4" t="s">
        <v>2</v>
      </c>
      <c r="H1814" s="5">
        <v>41.5</v>
      </c>
      <c r="I1814" s="7">
        <v>6723</v>
      </c>
      <c r="L1814"/>
      <c r="M1814"/>
    </row>
    <row r="1815" spans="1:13" x14ac:dyDescent="0.3">
      <c r="A1815" s="2">
        <v>44055</v>
      </c>
      <c r="B1815" s="2" t="str">
        <f t="shared" si="56"/>
        <v>Aug</v>
      </c>
      <c r="C1815" s="2" t="str">
        <f t="shared" si="57"/>
        <v>2020</v>
      </c>
      <c r="D1815" s="3" t="s">
        <v>82</v>
      </c>
      <c r="E1815" s="4" t="s">
        <v>15</v>
      </c>
      <c r="F1815" s="4">
        <v>804</v>
      </c>
      <c r="G1815" s="4" t="s">
        <v>2</v>
      </c>
      <c r="H1815" s="5">
        <v>35</v>
      </c>
      <c r="I1815" s="7">
        <v>28140</v>
      </c>
      <c r="L1815"/>
      <c r="M1815"/>
    </row>
    <row r="1816" spans="1:13" x14ac:dyDescent="0.3">
      <c r="A1816" s="2">
        <v>44072</v>
      </c>
      <c r="B1816" s="2" t="str">
        <f t="shared" si="56"/>
        <v>Aug</v>
      </c>
      <c r="C1816" s="2" t="str">
        <f t="shared" si="57"/>
        <v>2020</v>
      </c>
      <c r="D1816" s="3" t="s">
        <v>82</v>
      </c>
      <c r="E1816" s="4" t="s">
        <v>15</v>
      </c>
      <c r="F1816" s="4">
        <v>289</v>
      </c>
      <c r="G1816" s="4" t="s">
        <v>2</v>
      </c>
      <c r="H1816" s="5">
        <v>36</v>
      </c>
      <c r="I1816" s="7">
        <v>10404</v>
      </c>
      <c r="L1816"/>
      <c r="M1816"/>
    </row>
    <row r="1817" spans="1:13" x14ac:dyDescent="0.3">
      <c r="A1817" s="2">
        <v>44177</v>
      </c>
      <c r="B1817" s="2" t="str">
        <f t="shared" si="56"/>
        <v>Dec</v>
      </c>
      <c r="C1817" s="2" t="str">
        <f t="shared" si="57"/>
        <v>2020</v>
      </c>
      <c r="D1817" s="3" t="s">
        <v>82</v>
      </c>
      <c r="E1817" s="4" t="s">
        <v>15</v>
      </c>
      <c r="F1817" s="4">
        <v>510</v>
      </c>
      <c r="G1817" s="4" t="s">
        <v>2</v>
      </c>
      <c r="H1817" s="5">
        <v>46</v>
      </c>
      <c r="I1817" s="7">
        <v>23460</v>
      </c>
      <c r="L1817"/>
      <c r="M1817"/>
    </row>
    <row r="1818" spans="1:13" x14ac:dyDescent="0.3">
      <c r="A1818" s="2">
        <v>44177</v>
      </c>
      <c r="B1818" s="2" t="str">
        <f t="shared" si="56"/>
        <v>Dec</v>
      </c>
      <c r="C1818" s="2" t="str">
        <f t="shared" si="57"/>
        <v>2020</v>
      </c>
      <c r="D1818" s="3" t="s">
        <v>82</v>
      </c>
      <c r="E1818" s="4" t="s">
        <v>15</v>
      </c>
      <c r="F1818" s="4">
        <v>300</v>
      </c>
      <c r="G1818" s="4" t="s">
        <v>2</v>
      </c>
      <c r="H1818" s="5">
        <v>46</v>
      </c>
      <c r="I1818" s="7">
        <v>13800</v>
      </c>
      <c r="L1818"/>
      <c r="M1818"/>
    </row>
    <row r="1819" spans="1:13" x14ac:dyDescent="0.3">
      <c r="A1819" s="2">
        <v>44182</v>
      </c>
      <c r="B1819" s="2" t="str">
        <f t="shared" si="56"/>
        <v>Dec</v>
      </c>
      <c r="C1819" s="2" t="str">
        <f t="shared" si="57"/>
        <v>2020</v>
      </c>
      <c r="D1819" s="3" t="s">
        <v>82</v>
      </c>
      <c r="E1819" s="4" t="s">
        <v>15</v>
      </c>
      <c r="F1819" s="4">
        <v>300</v>
      </c>
      <c r="G1819" s="4" t="s">
        <v>2</v>
      </c>
      <c r="H1819" s="5">
        <v>50</v>
      </c>
      <c r="I1819" s="7">
        <v>15000</v>
      </c>
      <c r="L1819"/>
      <c r="M1819"/>
    </row>
    <row r="1820" spans="1:13" x14ac:dyDescent="0.3">
      <c r="A1820" s="2">
        <v>44182</v>
      </c>
      <c r="B1820" s="2" t="str">
        <f t="shared" si="56"/>
        <v>Dec</v>
      </c>
      <c r="C1820" s="2" t="str">
        <f t="shared" si="57"/>
        <v>2020</v>
      </c>
      <c r="D1820" s="3" t="s">
        <v>82</v>
      </c>
      <c r="E1820" s="4" t="s">
        <v>15</v>
      </c>
      <c r="F1820" s="4">
        <v>711</v>
      </c>
      <c r="G1820" s="4" t="s">
        <v>2</v>
      </c>
      <c r="H1820" s="5">
        <v>46</v>
      </c>
      <c r="I1820" s="7">
        <v>32706</v>
      </c>
      <c r="L1820"/>
      <c r="M1820"/>
    </row>
    <row r="1821" spans="1:13" x14ac:dyDescent="0.3">
      <c r="A1821" s="2">
        <v>44338</v>
      </c>
      <c r="B1821" s="2" t="str">
        <f t="shared" si="56"/>
        <v>May</v>
      </c>
      <c r="C1821" s="2" t="str">
        <f t="shared" si="57"/>
        <v>2021</v>
      </c>
      <c r="D1821" s="3" t="s">
        <v>82</v>
      </c>
      <c r="E1821" s="4" t="s">
        <v>13</v>
      </c>
      <c r="F1821" s="4">
        <v>1273</v>
      </c>
      <c r="G1821" s="4" t="s">
        <v>2</v>
      </c>
      <c r="H1821" s="5">
        <v>46</v>
      </c>
      <c r="I1821" s="7">
        <v>58558</v>
      </c>
      <c r="L1821"/>
      <c r="M1821"/>
    </row>
    <row r="1822" spans="1:13" x14ac:dyDescent="0.3">
      <c r="A1822" s="2">
        <v>44356</v>
      </c>
      <c r="B1822" s="2" t="str">
        <f t="shared" si="56"/>
        <v>Jun</v>
      </c>
      <c r="C1822" s="2" t="str">
        <f t="shared" si="57"/>
        <v>2021</v>
      </c>
      <c r="D1822" s="3" t="s">
        <v>82</v>
      </c>
      <c r="E1822" s="4" t="s">
        <v>13</v>
      </c>
      <c r="F1822" s="4">
        <v>300</v>
      </c>
      <c r="G1822" s="4" t="s">
        <v>2</v>
      </c>
      <c r="H1822" s="5">
        <v>46</v>
      </c>
      <c r="I1822" s="7">
        <v>13800</v>
      </c>
      <c r="L1822"/>
      <c r="M1822"/>
    </row>
    <row r="1823" spans="1:13" x14ac:dyDescent="0.3">
      <c r="A1823" s="2">
        <v>44356</v>
      </c>
      <c r="B1823" s="2" t="str">
        <f t="shared" si="56"/>
        <v>Jun</v>
      </c>
      <c r="C1823" s="2" t="str">
        <f t="shared" si="57"/>
        <v>2021</v>
      </c>
      <c r="D1823" s="3" t="s">
        <v>82</v>
      </c>
      <c r="E1823" s="4" t="s">
        <v>13</v>
      </c>
      <c r="F1823" s="4">
        <v>304</v>
      </c>
      <c r="G1823" s="4" t="s">
        <v>2</v>
      </c>
      <c r="H1823" s="5">
        <v>54</v>
      </c>
      <c r="I1823" s="7">
        <v>16416</v>
      </c>
      <c r="L1823"/>
      <c r="M1823"/>
    </row>
    <row r="1824" spans="1:13" x14ac:dyDescent="0.3">
      <c r="A1824" s="2">
        <v>44356</v>
      </c>
      <c r="B1824" s="2" t="str">
        <f t="shared" si="56"/>
        <v>Jun</v>
      </c>
      <c r="C1824" s="2" t="str">
        <f t="shared" si="57"/>
        <v>2021</v>
      </c>
      <c r="D1824" s="3" t="s">
        <v>82</v>
      </c>
      <c r="E1824" s="4" t="s">
        <v>13</v>
      </c>
      <c r="F1824" s="4">
        <v>90</v>
      </c>
      <c r="G1824" s="4" t="s">
        <v>2</v>
      </c>
      <c r="H1824" s="5">
        <v>46</v>
      </c>
      <c r="I1824" s="7">
        <v>4140</v>
      </c>
      <c r="L1824"/>
      <c r="M1824"/>
    </row>
    <row r="1825" spans="1:13" x14ac:dyDescent="0.3">
      <c r="A1825" s="2">
        <v>44431</v>
      </c>
      <c r="B1825" s="2" t="str">
        <f t="shared" si="56"/>
        <v>Aug</v>
      </c>
      <c r="C1825" s="2" t="str">
        <f t="shared" si="57"/>
        <v>2021</v>
      </c>
      <c r="D1825" s="3" t="s">
        <v>82</v>
      </c>
      <c r="E1825" s="4" t="s">
        <v>13</v>
      </c>
      <c r="F1825" s="4">
        <v>500</v>
      </c>
      <c r="G1825" s="4" t="s">
        <v>2</v>
      </c>
      <c r="H1825" s="5">
        <v>47</v>
      </c>
      <c r="I1825" s="7">
        <v>23500</v>
      </c>
      <c r="L1825"/>
      <c r="M1825"/>
    </row>
    <row r="1826" spans="1:13" x14ac:dyDescent="0.3">
      <c r="A1826" s="2">
        <v>44470</v>
      </c>
      <c r="B1826" s="2" t="str">
        <f t="shared" si="56"/>
        <v>Oct</v>
      </c>
      <c r="C1826" s="2" t="str">
        <f t="shared" si="57"/>
        <v>2021</v>
      </c>
      <c r="D1826" s="3" t="s">
        <v>82</v>
      </c>
      <c r="E1826" s="4" t="s">
        <v>13</v>
      </c>
      <c r="F1826" s="4">
        <v>300</v>
      </c>
      <c r="G1826" s="4" t="s">
        <v>2</v>
      </c>
      <c r="H1826" s="5">
        <v>48</v>
      </c>
      <c r="I1826" s="7">
        <v>14400</v>
      </c>
      <c r="L1826"/>
      <c r="M1826"/>
    </row>
    <row r="1827" spans="1:13" x14ac:dyDescent="0.3">
      <c r="A1827" s="2">
        <v>44565</v>
      </c>
      <c r="B1827" s="2" t="str">
        <f t="shared" si="56"/>
        <v>Jan</v>
      </c>
      <c r="C1827" s="2" t="str">
        <f t="shared" si="57"/>
        <v>2022</v>
      </c>
      <c r="D1827" s="3" t="s">
        <v>82</v>
      </c>
      <c r="E1827" s="4" t="s">
        <v>13</v>
      </c>
      <c r="F1827" s="4">
        <v>1080</v>
      </c>
      <c r="G1827" s="4" t="s">
        <v>2</v>
      </c>
      <c r="H1827" s="5">
        <v>46</v>
      </c>
      <c r="I1827" s="7">
        <v>49680</v>
      </c>
      <c r="L1827"/>
      <c r="M1827"/>
    </row>
    <row r="1828" spans="1:13" x14ac:dyDescent="0.3">
      <c r="A1828" s="2">
        <v>44582</v>
      </c>
      <c r="B1828" s="2" t="str">
        <f t="shared" si="56"/>
        <v>Jan</v>
      </c>
      <c r="C1828" s="2" t="str">
        <f t="shared" si="57"/>
        <v>2022</v>
      </c>
      <c r="D1828" s="3" t="s">
        <v>82</v>
      </c>
      <c r="E1828" s="4" t="s">
        <v>13</v>
      </c>
      <c r="F1828" s="4">
        <v>1080</v>
      </c>
      <c r="G1828" s="4" t="s">
        <v>2</v>
      </c>
      <c r="H1828" s="5">
        <v>46</v>
      </c>
      <c r="I1828" s="7">
        <v>49680</v>
      </c>
      <c r="L1828"/>
      <c r="M1828"/>
    </row>
    <row r="1829" spans="1:13" x14ac:dyDescent="0.3">
      <c r="A1829" s="2">
        <v>44608</v>
      </c>
      <c r="B1829" s="2" t="str">
        <f t="shared" si="56"/>
        <v>Feb</v>
      </c>
      <c r="C1829" s="2" t="str">
        <f t="shared" si="57"/>
        <v>2022</v>
      </c>
      <c r="D1829" s="3" t="s">
        <v>82</v>
      </c>
      <c r="E1829" s="4" t="s">
        <v>13</v>
      </c>
      <c r="F1829" s="4">
        <v>208</v>
      </c>
      <c r="G1829" s="4" t="s">
        <v>2</v>
      </c>
      <c r="H1829" s="5">
        <v>48</v>
      </c>
      <c r="I1829" s="7">
        <v>9984</v>
      </c>
      <c r="L1829"/>
      <c r="M1829"/>
    </row>
    <row r="1830" spans="1:13" x14ac:dyDescent="0.3">
      <c r="A1830" s="2">
        <v>44608</v>
      </c>
      <c r="B1830" s="2" t="str">
        <f t="shared" si="56"/>
        <v>Feb</v>
      </c>
      <c r="C1830" s="2" t="str">
        <f t="shared" si="57"/>
        <v>2022</v>
      </c>
      <c r="D1830" s="3" t="s">
        <v>82</v>
      </c>
      <c r="E1830" s="4" t="s">
        <v>13</v>
      </c>
      <c r="F1830" s="4">
        <v>198</v>
      </c>
      <c r="G1830" s="4" t="s">
        <v>2</v>
      </c>
      <c r="H1830" s="5">
        <v>52</v>
      </c>
      <c r="I1830" s="7">
        <v>10296</v>
      </c>
      <c r="L1830"/>
      <c r="M1830"/>
    </row>
    <row r="1831" spans="1:13" x14ac:dyDescent="0.3">
      <c r="A1831" s="2">
        <v>44608</v>
      </c>
      <c r="B1831" s="2" t="str">
        <f t="shared" si="56"/>
        <v>Feb</v>
      </c>
      <c r="C1831" s="2" t="str">
        <f t="shared" si="57"/>
        <v>2022</v>
      </c>
      <c r="D1831" s="3" t="s">
        <v>82</v>
      </c>
      <c r="E1831" s="4" t="s">
        <v>13</v>
      </c>
      <c r="F1831" s="4">
        <v>91</v>
      </c>
      <c r="G1831" s="4" t="s">
        <v>2</v>
      </c>
      <c r="H1831" s="5">
        <v>41</v>
      </c>
      <c r="I1831" s="7">
        <v>3731</v>
      </c>
      <c r="L1831"/>
      <c r="M1831"/>
    </row>
    <row r="1832" spans="1:13" x14ac:dyDescent="0.3">
      <c r="A1832" s="2">
        <v>44608</v>
      </c>
      <c r="B1832" s="2" t="str">
        <f t="shared" si="56"/>
        <v>Feb</v>
      </c>
      <c r="C1832" s="2" t="str">
        <f t="shared" si="57"/>
        <v>2022</v>
      </c>
      <c r="D1832" s="3" t="s">
        <v>82</v>
      </c>
      <c r="E1832" s="4" t="s">
        <v>13</v>
      </c>
      <c r="F1832" s="4">
        <v>150</v>
      </c>
      <c r="G1832" s="4" t="s">
        <v>2</v>
      </c>
      <c r="H1832" s="5">
        <v>46</v>
      </c>
      <c r="I1832" s="7">
        <v>6900</v>
      </c>
      <c r="L1832"/>
      <c r="M1832"/>
    </row>
    <row r="1833" spans="1:13" x14ac:dyDescent="0.3">
      <c r="A1833" s="2">
        <v>44467</v>
      </c>
      <c r="B1833" s="2" t="str">
        <f t="shared" si="56"/>
        <v>Sep</v>
      </c>
      <c r="C1833" s="2" t="str">
        <f t="shared" si="57"/>
        <v>2021</v>
      </c>
      <c r="D1833" s="3" t="s">
        <v>218</v>
      </c>
      <c r="E1833" s="4" t="s">
        <v>15</v>
      </c>
      <c r="F1833" s="4">
        <v>503</v>
      </c>
      <c r="G1833" s="4" t="s">
        <v>2</v>
      </c>
      <c r="H1833" s="5">
        <v>13.25</v>
      </c>
      <c r="I1833" s="7">
        <v>6664.75</v>
      </c>
      <c r="L1833"/>
      <c r="M1833"/>
    </row>
    <row r="1834" spans="1:13" x14ac:dyDescent="0.3">
      <c r="A1834" s="2">
        <v>44467</v>
      </c>
      <c r="B1834" s="2" t="str">
        <f t="shared" si="56"/>
        <v>Sep</v>
      </c>
      <c r="C1834" s="2" t="str">
        <f t="shared" si="57"/>
        <v>2021</v>
      </c>
      <c r="D1834" s="3" t="s">
        <v>218</v>
      </c>
      <c r="E1834" s="4" t="s">
        <v>15</v>
      </c>
      <c r="F1834" s="4">
        <v>1503</v>
      </c>
      <c r="G1834" s="4" t="s">
        <v>2</v>
      </c>
      <c r="H1834" s="5">
        <v>19</v>
      </c>
      <c r="I1834" s="7">
        <v>28557</v>
      </c>
      <c r="L1834"/>
      <c r="M1834"/>
    </row>
    <row r="1835" spans="1:13" x14ac:dyDescent="0.3">
      <c r="A1835" s="2">
        <v>43697</v>
      </c>
      <c r="B1835" s="2" t="str">
        <f t="shared" si="56"/>
        <v>Aug</v>
      </c>
      <c r="C1835" s="2" t="str">
        <f t="shared" si="57"/>
        <v>2019</v>
      </c>
      <c r="D1835" s="3" t="s">
        <v>109</v>
      </c>
      <c r="E1835" s="4" t="s">
        <v>11</v>
      </c>
      <c r="F1835" s="4">
        <v>760</v>
      </c>
      <c r="G1835" s="4" t="s">
        <v>2</v>
      </c>
      <c r="H1835" s="5">
        <v>27</v>
      </c>
      <c r="I1835" s="7">
        <v>20520</v>
      </c>
      <c r="L1835"/>
      <c r="M1835"/>
    </row>
    <row r="1836" spans="1:13" x14ac:dyDescent="0.3">
      <c r="A1836" s="2">
        <v>43565</v>
      </c>
      <c r="B1836" s="2" t="str">
        <f t="shared" si="56"/>
        <v>Apr</v>
      </c>
      <c r="C1836" s="2" t="str">
        <f t="shared" si="57"/>
        <v>2019</v>
      </c>
      <c r="D1836" s="3" t="s">
        <v>35</v>
      </c>
      <c r="E1836" s="4" t="s">
        <v>14</v>
      </c>
      <c r="F1836" s="4">
        <v>244</v>
      </c>
      <c r="G1836" s="4" t="s">
        <v>1</v>
      </c>
      <c r="H1836" s="5">
        <v>30</v>
      </c>
      <c r="I1836" s="7">
        <v>7320</v>
      </c>
      <c r="L1836"/>
      <c r="M1836"/>
    </row>
    <row r="1837" spans="1:13" x14ac:dyDescent="0.3">
      <c r="A1837" s="2">
        <v>43699</v>
      </c>
      <c r="B1837" s="2" t="str">
        <f t="shared" si="56"/>
        <v>Aug</v>
      </c>
      <c r="C1837" s="2" t="str">
        <f t="shared" si="57"/>
        <v>2019</v>
      </c>
      <c r="D1837" s="3" t="s">
        <v>35</v>
      </c>
      <c r="E1837" s="4" t="s">
        <v>13</v>
      </c>
      <c r="F1837" s="4">
        <v>502</v>
      </c>
      <c r="G1837" s="4" t="s">
        <v>1</v>
      </c>
      <c r="H1837" s="5">
        <v>10.15</v>
      </c>
      <c r="I1837" s="7">
        <v>5095.3</v>
      </c>
      <c r="L1837"/>
      <c r="M1837"/>
    </row>
    <row r="1838" spans="1:13" x14ac:dyDescent="0.3">
      <c r="A1838" s="2">
        <v>43704</v>
      </c>
      <c r="B1838" s="2" t="str">
        <f t="shared" si="56"/>
        <v>Aug</v>
      </c>
      <c r="C1838" s="2" t="str">
        <f t="shared" si="57"/>
        <v>2019</v>
      </c>
      <c r="D1838" s="3" t="s">
        <v>35</v>
      </c>
      <c r="E1838" s="4" t="s">
        <v>13</v>
      </c>
      <c r="F1838" s="4">
        <v>663</v>
      </c>
      <c r="G1838" s="4" t="s">
        <v>1</v>
      </c>
      <c r="H1838" s="5">
        <v>10.15</v>
      </c>
      <c r="I1838" s="7">
        <v>6729.45</v>
      </c>
      <c r="L1838"/>
      <c r="M1838"/>
    </row>
    <row r="1839" spans="1:13" x14ac:dyDescent="0.3">
      <c r="A1839" s="2">
        <v>43704</v>
      </c>
      <c r="B1839" s="2" t="str">
        <f t="shared" si="56"/>
        <v>Aug</v>
      </c>
      <c r="C1839" s="2" t="str">
        <f t="shared" si="57"/>
        <v>2019</v>
      </c>
      <c r="D1839" s="3" t="s">
        <v>35</v>
      </c>
      <c r="E1839" s="4" t="s">
        <v>13</v>
      </c>
      <c r="F1839" s="4">
        <v>2020</v>
      </c>
      <c r="G1839" s="4" t="s">
        <v>1</v>
      </c>
      <c r="H1839" s="5">
        <v>9.6999999999999993</v>
      </c>
      <c r="I1839" s="7">
        <v>19594</v>
      </c>
      <c r="L1839"/>
      <c r="M1839"/>
    </row>
    <row r="1840" spans="1:13" x14ac:dyDescent="0.3">
      <c r="A1840" s="2">
        <v>43707</v>
      </c>
      <c r="B1840" s="2" t="str">
        <f t="shared" si="56"/>
        <v>Aug</v>
      </c>
      <c r="C1840" s="2" t="str">
        <f t="shared" si="57"/>
        <v>2019</v>
      </c>
      <c r="D1840" s="3" t="s">
        <v>35</v>
      </c>
      <c r="E1840" s="4" t="s">
        <v>13</v>
      </c>
      <c r="F1840" s="4">
        <v>1200</v>
      </c>
      <c r="G1840" s="4" t="s">
        <v>1</v>
      </c>
      <c r="H1840" s="5">
        <v>15.4</v>
      </c>
      <c r="I1840" s="7">
        <v>18480</v>
      </c>
      <c r="L1840"/>
      <c r="M1840"/>
    </row>
    <row r="1841" spans="1:13" x14ac:dyDescent="0.3">
      <c r="A1841" s="2">
        <v>43707</v>
      </c>
      <c r="B1841" s="2" t="str">
        <f t="shared" si="56"/>
        <v>Aug</v>
      </c>
      <c r="C1841" s="2" t="str">
        <f t="shared" si="57"/>
        <v>2019</v>
      </c>
      <c r="D1841" s="3" t="s">
        <v>35</v>
      </c>
      <c r="E1841" s="4" t="s">
        <v>13</v>
      </c>
      <c r="F1841" s="4">
        <v>815</v>
      </c>
      <c r="G1841" s="4" t="s">
        <v>1</v>
      </c>
      <c r="H1841" s="5">
        <v>10.15</v>
      </c>
      <c r="I1841" s="7">
        <v>8272.25</v>
      </c>
      <c r="L1841"/>
      <c r="M1841"/>
    </row>
    <row r="1842" spans="1:13" x14ac:dyDescent="0.3">
      <c r="A1842" s="2">
        <v>43722</v>
      </c>
      <c r="B1842" s="2" t="str">
        <f t="shared" si="56"/>
        <v>Sep</v>
      </c>
      <c r="C1842" s="2" t="str">
        <f t="shared" si="57"/>
        <v>2019</v>
      </c>
      <c r="D1842" s="3" t="s">
        <v>35</v>
      </c>
      <c r="E1842" s="4" t="s">
        <v>13</v>
      </c>
      <c r="F1842" s="4">
        <v>791</v>
      </c>
      <c r="G1842" s="4" t="s">
        <v>1</v>
      </c>
      <c r="H1842" s="5">
        <v>15.4</v>
      </c>
      <c r="I1842" s="7">
        <v>12181.4</v>
      </c>
      <c r="L1842"/>
      <c r="M1842"/>
    </row>
    <row r="1843" spans="1:13" x14ac:dyDescent="0.3">
      <c r="A1843" s="2">
        <v>43722</v>
      </c>
      <c r="B1843" s="2" t="str">
        <f t="shared" si="56"/>
        <v>Sep</v>
      </c>
      <c r="C1843" s="2" t="str">
        <f t="shared" si="57"/>
        <v>2019</v>
      </c>
      <c r="D1843" s="3" t="s">
        <v>35</v>
      </c>
      <c r="E1843" s="4" t="s">
        <v>13</v>
      </c>
      <c r="F1843" s="4">
        <v>2001</v>
      </c>
      <c r="G1843" s="4" t="s">
        <v>1</v>
      </c>
      <c r="H1843" s="5">
        <v>10.1</v>
      </c>
      <c r="I1843" s="7">
        <v>20210.099999999999</v>
      </c>
      <c r="L1843"/>
      <c r="M1843"/>
    </row>
    <row r="1844" spans="1:13" x14ac:dyDescent="0.3">
      <c r="A1844" s="2">
        <v>43722</v>
      </c>
      <c r="B1844" s="2" t="str">
        <f t="shared" si="56"/>
        <v>Sep</v>
      </c>
      <c r="C1844" s="2" t="str">
        <f t="shared" si="57"/>
        <v>2019</v>
      </c>
      <c r="D1844" s="3" t="s">
        <v>35</v>
      </c>
      <c r="E1844" s="4" t="s">
        <v>13</v>
      </c>
      <c r="F1844" s="4">
        <v>511</v>
      </c>
      <c r="G1844" s="4" t="s">
        <v>1</v>
      </c>
      <c r="H1844" s="5">
        <v>7.2</v>
      </c>
      <c r="I1844" s="7">
        <v>3679.2000000000003</v>
      </c>
      <c r="L1844"/>
      <c r="M1844"/>
    </row>
    <row r="1845" spans="1:13" x14ac:dyDescent="0.3">
      <c r="A1845" s="2">
        <v>43732</v>
      </c>
      <c r="B1845" s="2" t="str">
        <f t="shared" si="56"/>
        <v>Sep</v>
      </c>
      <c r="C1845" s="2" t="str">
        <f t="shared" si="57"/>
        <v>2019</v>
      </c>
      <c r="D1845" s="3" t="s">
        <v>35</v>
      </c>
      <c r="E1845" s="4" t="s">
        <v>13</v>
      </c>
      <c r="F1845" s="4">
        <v>197</v>
      </c>
      <c r="G1845" s="4" t="s">
        <v>1</v>
      </c>
      <c r="H1845" s="5">
        <v>52.75</v>
      </c>
      <c r="I1845" s="7">
        <v>10391.75</v>
      </c>
      <c r="L1845"/>
      <c r="M1845"/>
    </row>
    <row r="1846" spans="1:13" x14ac:dyDescent="0.3">
      <c r="A1846" s="2">
        <v>43735</v>
      </c>
      <c r="B1846" s="2" t="str">
        <f t="shared" si="56"/>
        <v>Sep</v>
      </c>
      <c r="C1846" s="2" t="str">
        <f t="shared" si="57"/>
        <v>2019</v>
      </c>
      <c r="D1846" s="3" t="s">
        <v>35</v>
      </c>
      <c r="E1846" s="4" t="s">
        <v>13</v>
      </c>
      <c r="F1846" s="4">
        <v>990</v>
      </c>
      <c r="G1846" s="4" t="s">
        <v>1</v>
      </c>
      <c r="H1846" s="5">
        <v>9.6999999999999993</v>
      </c>
      <c r="I1846" s="7">
        <v>9603</v>
      </c>
      <c r="L1846"/>
      <c r="M1846"/>
    </row>
    <row r="1847" spans="1:13" x14ac:dyDescent="0.3">
      <c r="A1847" s="2">
        <v>43742</v>
      </c>
      <c r="B1847" s="2" t="str">
        <f t="shared" si="56"/>
        <v>Oct</v>
      </c>
      <c r="C1847" s="2" t="str">
        <f t="shared" si="57"/>
        <v>2019</v>
      </c>
      <c r="D1847" s="3" t="s">
        <v>35</v>
      </c>
      <c r="E1847" s="4" t="s">
        <v>13</v>
      </c>
      <c r="F1847" s="4">
        <v>900</v>
      </c>
      <c r="G1847" s="4" t="s">
        <v>1</v>
      </c>
      <c r="H1847" s="5">
        <v>9.6999999999999993</v>
      </c>
      <c r="I1847" s="7">
        <v>8730</v>
      </c>
      <c r="L1847"/>
      <c r="M1847"/>
    </row>
    <row r="1848" spans="1:13" x14ac:dyDescent="0.3">
      <c r="A1848" s="2">
        <v>43742</v>
      </c>
      <c r="B1848" s="2" t="str">
        <f t="shared" si="56"/>
        <v>Oct</v>
      </c>
      <c r="C1848" s="2" t="str">
        <f t="shared" si="57"/>
        <v>2019</v>
      </c>
      <c r="D1848" s="3" t="s">
        <v>35</v>
      </c>
      <c r="E1848" s="4" t="s">
        <v>13</v>
      </c>
      <c r="F1848" s="4">
        <v>2516</v>
      </c>
      <c r="G1848" s="4" t="s">
        <v>1</v>
      </c>
      <c r="H1848" s="5">
        <v>10.1</v>
      </c>
      <c r="I1848" s="7">
        <v>25411.599999999999</v>
      </c>
      <c r="L1848"/>
      <c r="M1848"/>
    </row>
    <row r="1849" spans="1:13" x14ac:dyDescent="0.3">
      <c r="A1849" s="2">
        <v>43752</v>
      </c>
      <c r="B1849" s="2" t="str">
        <f t="shared" si="56"/>
        <v>Oct</v>
      </c>
      <c r="C1849" s="2" t="str">
        <f t="shared" si="57"/>
        <v>2019</v>
      </c>
      <c r="D1849" s="3" t="s">
        <v>35</v>
      </c>
      <c r="E1849" s="4" t="s">
        <v>13</v>
      </c>
      <c r="F1849" s="4">
        <v>504</v>
      </c>
      <c r="G1849" s="4" t="s">
        <v>2</v>
      </c>
      <c r="H1849" s="5">
        <v>21</v>
      </c>
      <c r="I1849" s="7">
        <v>10584</v>
      </c>
      <c r="L1849"/>
      <c r="M1849"/>
    </row>
    <row r="1850" spans="1:13" x14ac:dyDescent="0.3">
      <c r="A1850" s="2">
        <v>43756</v>
      </c>
      <c r="B1850" s="2" t="str">
        <f t="shared" si="56"/>
        <v>Oct</v>
      </c>
      <c r="C1850" s="2" t="str">
        <f t="shared" si="57"/>
        <v>2019</v>
      </c>
      <c r="D1850" s="3" t="s">
        <v>35</v>
      </c>
      <c r="E1850" s="4" t="s">
        <v>14</v>
      </c>
      <c r="F1850" s="4">
        <v>314</v>
      </c>
      <c r="G1850" s="4" t="s">
        <v>1</v>
      </c>
      <c r="H1850" s="5">
        <v>28</v>
      </c>
      <c r="I1850" s="7">
        <v>8792</v>
      </c>
      <c r="L1850"/>
      <c r="M1850"/>
    </row>
    <row r="1851" spans="1:13" x14ac:dyDescent="0.3">
      <c r="A1851" s="2">
        <v>43762</v>
      </c>
      <c r="B1851" s="2" t="str">
        <f t="shared" si="56"/>
        <v>Oct</v>
      </c>
      <c r="C1851" s="2" t="str">
        <f t="shared" si="57"/>
        <v>2019</v>
      </c>
      <c r="D1851" s="3" t="s">
        <v>35</v>
      </c>
      <c r="E1851" s="4" t="s">
        <v>13</v>
      </c>
      <c r="F1851" s="4">
        <v>310</v>
      </c>
      <c r="G1851" s="4" t="s">
        <v>1</v>
      </c>
      <c r="H1851" s="5">
        <v>68</v>
      </c>
      <c r="I1851" s="7">
        <v>21080</v>
      </c>
      <c r="L1851"/>
      <c r="M1851"/>
    </row>
    <row r="1852" spans="1:13" x14ac:dyDescent="0.3">
      <c r="A1852" s="2">
        <v>43773</v>
      </c>
      <c r="B1852" s="2" t="str">
        <f t="shared" si="56"/>
        <v>Nov</v>
      </c>
      <c r="C1852" s="2" t="str">
        <f t="shared" si="57"/>
        <v>2019</v>
      </c>
      <c r="D1852" s="3" t="s">
        <v>35</v>
      </c>
      <c r="E1852" s="4" t="s">
        <v>13</v>
      </c>
      <c r="F1852" s="4">
        <v>503</v>
      </c>
      <c r="G1852" s="4" t="s">
        <v>1</v>
      </c>
      <c r="H1852" s="5">
        <v>51</v>
      </c>
      <c r="I1852" s="7">
        <v>25653</v>
      </c>
      <c r="L1852"/>
      <c r="M1852"/>
    </row>
    <row r="1853" spans="1:13" x14ac:dyDescent="0.3">
      <c r="A1853" s="2">
        <v>43781</v>
      </c>
      <c r="B1853" s="2" t="str">
        <f t="shared" si="56"/>
        <v>Nov</v>
      </c>
      <c r="C1853" s="2" t="str">
        <f t="shared" si="57"/>
        <v>2019</v>
      </c>
      <c r="D1853" s="3" t="s">
        <v>35</v>
      </c>
      <c r="E1853" s="4" t="s">
        <v>13</v>
      </c>
      <c r="F1853" s="4">
        <v>2020</v>
      </c>
      <c r="G1853" s="4" t="s">
        <v>1</v>
      </c>
      <c r="H1853" s="5">
        <v>9.6999999999999993</v>
      </c>
      <c r="I1853" s="7">
        <v>19594</v>
      </c>
      <c r="L1853"/>
      <c r="M1853"/>
    </row>
    <row r="1854" spans="1:13" x14ac:dyDescent="0.3">
      <c r="A1854" s="2">
        <v>43787</v>
      </c>
      <c r="B1854" s="2" t="str">
        <f t="shared" si="56"/>
        <v>Nov</v>
      </c>
      <c r="C1854" s="2" t="str">
        <f t="shared" si="57"/>
        <v>2019</v>
      </c>
      <c r="D1854" s="3" t="s">
        <v>35</v>
      </c>
      <c r="E1854" s="4" t="s">
        <v>13</v>
      </c>
      <c r="F1854" s="4">
        <v>502</v>
      </c>
      <c r="G1854" s="4" t="s">
        <v>1</v>
      </c>
      <c r="H1854" s="5">
        <v>48.5</v>
      </c>
      <c r="I1854" s="7">
        <v>24347</v>
      </c>
      <c r="L1854"/>
      <c r="M1854"/>
    </row>
    <row r="1855" spans="1:13" x14ac:dyDescent="0.3">
      <c r="A1855" s="2">
        <v>43801</v>
      </c>
      <c r="B1855" s="2" t="str">
        <f t="shared" si="56"/>
        <v>Dec</v>
      </c>
      <c r="C1855" s="2" t="str">
        <f t="shared" si="57"/>
        <v>2019</v>
      </c>
      <c r="D1855" s="3" t="s">
        <v>35</v>
      </c>
      <c r="E1855" s="4" t="s">
        <v>13</v>
      </c>
      <c r="F1855" s="4">
        <v>1981</v>
      </c>
      <c r="G1855" s="4" t="s">
        <v>1</v>
      </c>
      <c r="H1855" s="5">
        <v>15.4</v>
      </c>
      <c r="I1855" s="7">
        <v>30507.4</v>
      </c>
      <c r="L1855"/>
      <c r="M1855"/>
    </row>
    <row r="1856" spans="1:13" x14ac:dyDescent="0.3">
      <c r="A1856" s="2">
        <v>43805</v>
      </c>
      <c r="B1856" s="2" t="str">
        <f t="shared" si="56"/>
        <v>Dec</v>
      </c>
      <c r="C1856" s="2" t="str">
        <f t="shared" si="57"/>
        <v>2019</v>
      </c>
      <c r="D1856" s="3" t="s">
        <v>35</v>
      </c>
      <c r="E1856" s="4" t="s">
        <v>13</v>
      </c>
      <c r="F1856" s="4">
        <v>2004</v>
      </c>
      <c r="G1856" s="4" t="s">
        <v>1</v>
      </c>
      <c r="H1856" s="5">
        <v>7.2</v>
      </c>
      <c r="I1856" s="7">
        <v>14428.800000000001</v>
      </c>
      <c r="L1856"/>
      <c r="M1856"/>
    </row>
    <row r="1857" spans="1:13" x14ac:dyDescent="0.3">
      <c r="A1857" s="2">
        <v>43817</v>
      </c>
      <c r="B1857" s="2" t="str">
        <f t="shared" si="56"/>
        <v>Dec</v>
      </c>
      <c r="C1857" s="2" t="str">
        <f t="shared" si="57"/>
        <v>2019</v>
      </c>
      <c r="D1857" s="3" t="s">
        <v>35</v>
      </c>
      <c r="E1857" s="4" t="s">
        <v>13</v>
      </c>
      <c r="F1857" s="4">
        <v>500</v>
      </c>
      <c r="G1857" s="4" t="s">
        <v>1</v>
      </c>
      <c r="H1857" s="5">
        <v>10.1</v>
      </c>
      <c r="I1857" s="7">
        <v>5050</v>
      </c>
      <c r="L1857"/>
      <c r="M1857"/>
    </row>
    <row r="1858" spans="1:13" x14ac:dyDescent="0.3">
      <c r="A1858" s="2">
        <v>43823</v>
      </c>
      <c r="B1858" s="2" t="str">
        <f t="shared" ref="B1858:B1921" si="58">TEXT(A1858,"mmm")</f>
        <v>Dec</v>
      </c>
      <c r="C1858" s="2" t="str">
        <f t="shared" ref="C1858:C1921" si="59">TEXT(A1858,"yyyy")</f>
        <v>2019</v>
      </c>
      <c r="D1858" s="3" t="s">
        <v>35</v>
      </c>
      <c r="E1858" s="4" t="s">
        <v>14</v>
      </c>
      <c r="F1858" s="4">
        <v>794</v>
      </c>
      <c r="G1858" s="4" t="s">
        <v>1</v>
      </c>
      <c r="H1858" s="5">
        <v>28</v>
      </c>
      <c r="I1858" s="7">
        <v>22232</v>
      </c>
      <c r="L1858"/>
      <c r="M1858"/>
    </row>
    <row r="1859" spans="1:13" x14ac:dyDescent="0.3">
      <c r="A1859" s="2">
        <v>43825</v>
      </c>
      <c r="B1859" s="2" t="str">
        <f t="shared" si="58"/>
        <v>Dec</v>
      </c>
      <c r="C1859" s="2" t="str">
        <f t="shared" si="59"/>
        <v>2019</v>
      </c>
      <c r="D1859" s="3" t="s">
        <v>35</v>
      </c>
      <c r="E1859" s="4" t="s">
        <v>13</v>
      </c>
      <c r="F1859" s="4">
        <v>1220</v>
      </c>
      <c r="G1859" s="4" t="s">
        <v>1</v>
      </c>
      <c r="H1859" s="5">
        <v>10.1</v>
      </c>
      <c r="I1859" s="7">
        <v>12322</v>
      </c>
      <c r="L1859"/>
      <c r="M1859"/>
    </row>
    <row r="1860" spans="1:13" x14ac:dyDescent="0.3">
      <c r="A1860" s="2">
        <v>43829</v>
      </c>
      <c r="B1860" s="2" t="str">
        <f t="shared" si="58"/>
        <v>Dec</v>
      </c>
      <c r="C1860" s="2" t="str">
        <f t="shared" si="59"/>
        <v>2019</v>
      </c>
      <c r="D1860" s="3" t="s">
        <v>35</v>
      </c>
      <c r="E1860" s="4" t="s">
        <v>13</v>
      </c>
      <c r="F1860" s="4">
        <v>300</v>
      </c>
      <c r="G1860" s="4" t="s">
        <v>1</v>
      </c>
      <c r="H1860" s="5">
        <v>48.5</v>
      </c>
      <c r="I1860" s="7">
        <v>14550</v>
      </c>
      <c r="L1860"/>
      <c r="M1860"/>
    </row>
    <row r="1861" spans="1:13" x14ac:dyDescent="0.3">
      <c r="A1861" s="2">
        <v>43834</v>
      </c>
      <c r="B1861" s="2" t="str">
        <f t="shared" si="58"/>
        <v>Jan</v>
      </c>
      <c r="C1861" s="2" t="str">
        <f t="shared" si="59"/>
        <v>2020</v>
      </c>
      <c r="D1861" s="3" t="s">
        <v>35</v>
      </c>
      <c r="E1861" s="4" t="s">
        <v>13</v>
      </c>
      <c r="F1861" s="4">
        <v>1000</v>
      </c>
      <c r="G1861" s="4" t="s">
        <v>1</v>
      </c>
      <c r="H1861" s="5">
        <v>9.6999999999999993</v>
      </c>
      <c r="I1861" s="7">
        <v>9700</v>
      </c>
      <c r="L1861"/>
      <c r="M1861"/>
    </row>
    <row r="1862" spans="1:13" x14ac:dyDescent="0.3">
      <c r="A1862" s="2">
        <v>43834</v>
      </c>
      <c r="B1862" s="2" t="str">
        <f t="shared" si="58"/>
        <v>Jan</v>
      </c>
      <c r="C1862" s="2" t="str">
        <f t="shared" si="59"/>
        <v>2020</v>
      </c>
      <c r="D1862" s="3" t="s">
        <v>35</v>
      </c>
      <c r="E1862" s="4" t="s">
        <v>13</v>
      </c>
      <c r="F1862" s="4">
        <v>160</v>
      </c>
      <c r="G1862" s="4" t="s">
        <v>1</v>
      </c>
      <c r="H1862" s="5">
        <v>51</v>
      </c>
      <c r="I1862" s="7">
        <v>8160</v>
      </c>
      <c r="L1862"/>
      <c r="M1862"/>
    </row>
    <row r="1863" spans="1:13" x14ac:dyDescent="0.3">
      <c r="A1863" s="2">
        <v>43834</v>
      </c>
      <c r="B1863" s="2" t="str">
        <f t="shared" si="58"/>
        <v>Jan</v>
      </c>
      <c r="C1863" s="2" t="str">
        <f t="shared" si="59"/>
        <v>2020</v>
      </c>
      <c r="D1863" s="3" t="s">
        <v>35</v>
      </c>
      <c r="E1863" s="4" t="s">
        <v>13</v>
      </c>
      <c r="F1863" s="4">
        <v>1500</v>
      </c>
      <c r="G1863" s="4" t="s">
        <v>1</v>
      </c>
      <c r="H1863" s="5">
        <v>7.2</v>
      </c>
      <c r="I1863" s="7">
        <v>10800</v>
      </c>
      <c r="L1863"/>
      <c r="M1863"/>
    </row>
    <row r="1864" spans="1:13" x14ac:dyDescent="0.3">
      <c r="A1864" s="2">
        <v>43846</v>
      </c>
      <c r="B1864" s="2" t="str">
        <f t="shared" si="58"/>
        <v>Jan</v>
      </c>
      <c r="C1864" s="2" t="str">
        <f t="shared" si="59"/>
        <v>2020</v>
      </c>
      <c r="D1864" s="3" t="s">
        <v>35</v>
      </c>
      <c r="E1864" s="4" t="s">
        <v>13</v>
      </c>
      <c r="F1864" s="4">
        <v>200</v>
      </c>
      <c r="G1864" s="4" t="s">
        <v>1</v>
      </c>
      <c r="H1864" s="5">
        <v>51</v>
      </c>
      <c r="I1864" s="7">
        <v>10200</v>
      </c>
      <c r="L1864"/>
      <c r="M1864"/>
    </row>
    <row r="1865" spans="1:13" x14ac:dyDescent="0.3">
      <c r="A1865" s="2">
        <v>43847</v>
      </c>
      <c r="B1865" s="2" t="str">
        <f t="shared" si="58"/>
        <v>Jan</v>
      </c>
      <c r="C1865" s="2" t="str">
        <f t="shared" si="59"/>
        <v>2020</v>
      </c>
      <c r="D1865" s="3" t="s">
        <v>35</v>
      </c>
      <c r="E1865" s="4" t="s">
        <v>13</v>
      </c>
      <c r="F1865" s="4">
        <v>2020</v>
      </c>
      <c r="G1865" s="4" t="s">
        <v>1</v>
      </c>
      <c r="H1865" s="5">
        <v>10.1</v>
      </c>
      <c r="I1865" s="7">
        <v>20402</v>
      </c>
      <c r="L1865"/>
      <c r="M1865"/>
    </row>
    <row r="1866" spans="1:13" x14ac:dyDescent="0.3">
      <c r="A1866" s="2">
        <v>43847</v>
      </c>
      <c r="B1866" s="2" t="str">
        <f t="shared" si="58"/>
        <v>Jan</v>
      </c>
      <c r="C1866" s="2" t="str">
        <f t="shared" si="59"/>
        <v>2020</v>
      </c>
      <c r="D1866" s="3" t="s">
        <v>35</v>
      </c>
      <c r="E1866" s="4" t="s">
        <v>13</v>
      </c>
      <c r="F1866" s="4">
        <v>305</v>
      </c>
      <c r="G1866" s="4" t="s">
        <v>1</v>
      </c>
      <c r="H1866" s="5">
        <v>51</v>
      </c>
      <c r="I1866" s="7">
        <v>15555</v>
      </c>
      <c r="L1866"/>
      <c r="M1866"/>
    </row>
    <row r="1867" spans="1:13" x14ac:dyDescent="0.3">
      <c r="A1867" s="2">
        <v>43847</v>
      </c>
      <c r="B1867" s="2" t="str">
        <f t="shared" si="58"/>
        <v>Jan</v>
      </c>
      <c r="C1867" s="2" t="str">
        <f t="shared" si="59"/>
        <v>2020</v>
      </c>
      <c r="D1867" s="3" t="s">
        <v>35</v>
      </c>
      <c r="E1867" s="4" t="s">
        <v>13</v>
      </c>
      <c r="F1867" s="4">
        <v>600</v>
      </c>
      <c r="G1867" s="4" t="s">
        <v>2</v>
      </c>
      <c r="H1867" s="5">
        <v>9.6999999999999993</v>
      </c>
      <c r="I1867" s="7">
        <v>5820</v>
      </c>
      <c r="L1867"/>
      <c r="M1867"/>
    </row>
    <row r="1868" spans="1:13" x14ac:dyDescent="0.3">
      <c r="A1868" s="2">
        <v>43847</v>
      </c>
      <c r="B1868" s="2" t="str">
        <f t="shared" si="58"/>
        <v>Jan</v>
      </c>
      <c r="C1868" s="2" t="str">
        <f t="shared" si="59"/>
        <v>2020</v>
      </c>
      <c r="D1868" s="3" t="s">
        <v>35</v>
      </c>
      <c r="E1868" s="4" t="s">
        <v>13</v>
      </c>
      <c r="F1868" s="4">
        <v>200</v>
      </c>
      <c r="G1868" s="4" t="s">
        <v>2</v>
      </c>
      <c r="H1868" s="5">
        <v>48.5</v>
      </c>
      <c r="I1868" s="7">
        <v>9700</v>
      </c>
      <c r="L1868"/>
      <c r="M1868"/>
    </row>
    <row r="1869" spans="1:13" x14ac:dyDescent="0.3">
      <c r="A1869" s="2">
        <v>43855</v>
      </c>
      <c r="B1869" s="2" t="str">
        <f t="shared" si="58"/>
        <v>Jan</v>
      </c>
      <c r="C1869" s="2" t="str">
        <f t="shared" si="59"/>
        <v>2020</v>
      </c>
      <c r="D1869" s="3" t="s">
        <v>35</v>
      </c>
      <c r="E1869" s="4" t="s">
        <v>13</v>
      </c>
      <c r="F1869" s="4">
        <v>1000</v>
      </c>
      <c r="G1869" s="4" t="s">
        <v>1</v>
      </c>
      <c r="H1869" s="5">
        <v>7.2</v>
      </c>
      <c r="I1869" s="7">
        <v>7200</v>
      </c>
      <c r="L1869"/>
      <c r="M1869"/>
    </row>
    <row r="1870" spans="1:13" x14ac:dyDescent="0.3">
      <c r="A1870" s="2">
        <v>43855</v>
      </c>
      <c r="B1870" s="2" t="str">
        <f t="shared" si="58"/>
        <v>Jan</v>
      </c>
      <c r="C1870" s="2" t="str">
        <f t="shared" si="59"/>
        <v>2020</v>
      </c>
      <c r="D1870" s="3" t="s">
        <v>35</v>
      </c>
      <c r="E1870" s="4" t="s">
        <v>13</v>
      </c>
      <c r="F1870" s="4">
        <v>1948</v>
      </c>
      <c r="G1870" s="4" t="s">
        <v>1</v>
      </c>
      <c r="H1870" s="5">
        <v>9.6999999999999993</v>
      </c>
      <c r="I1870" s="7">
        <v>18895.599999999999</v>
      </c>
      <c r="L1870"/>
      <c r="M1870"/>
    </row>
    <row r="1871" spans="1:13" x14ac:dyDescent="0.3">
      <c r="A1871" s="2">
        <v>43879</v>
      </c>
      <c r="B1871" s="2" t="str">
        <f t="shared" si="58"/>
        <v>Feb</v>
      </c>
      <c r="C1871" s="2" t="str">
        <f t="shared" si="59"/>
        <v>2020</v>
      </c>
      <c r="D1871" s="3" t="s">
        <v>35</v>
      </c>
      <c r="E1871" s="4" t="s">
        <v>13</v>
      </c>
      <c r="F1871" s="4">
        <v>1001</v>
      </c>
      <c r="G1871" s="4" t="s">
        <v>1</v>
      </c>
      <c r="H1871" s="5">
        <v>15.4</v>
      </c>
      <c r="I1871" s="7">
        <v>15415.4</v>
      </c>
      <c r="L1871"/>
      <c r="M1871"/>
    </row>
    <row r="1872" spans="1:13" x14ac:dyDescent="0.3">
      <c r="A1872" s="2">
        <v>43879</v>
      </c>
      <c r="B1872" s="2" t="str">
        <f t="shared" si="58"/>
        <v>Feb</v>
      </c>
      <c r="C1872" s="2" t="str">
        <f t="shared" si="59"/>
        <v>2020</v>
      </c>
      <c r="D1872" s="3" t="s">
        <v>35</v>
      </c>
      <c r="E1872" s="4" t="s">
        <v>13</v>
      </c>
      <c r="F1872" s="4">
        <v>505</v>
      </c>
      <c r="G1872" s="4" t="s">
        <v>1</v>
      </c>
      <c r="H1872" s="5">
        <v>7.2</v>
      </c>
      <c r="I1872" s="7">
        <v>3636</v>
      </c>
      <c r="L1872"/>
      <c r="M1872"/>
    </row>
    <row r="1873" spans="1:13" x14ac:dyDescent="0.3">
      <c r="A1873" s="2">
        <v>43879</v>
      </c>
      <c r="B1873" s="2" t="str">
        <f t="shared" si="58"/>
        <v>Feb</v>
      </c>
      <c r="C1873" s="2" t="str">
        <f t="shared" si="59"/>
        <v>2020</v>
      </c>
      <c r="D1873" s="3" t="s">
        <v>35</v>
      </c>
      <c r="E1873" s="4" t="s">
        <v>13</v>
      </c>
      <c r="F1873" s="4">
        <v>435</v>
      </c>
      <c r="G1873" s="4" t="s">
        <v>1</v>
      </c>
      <c r="H1873" s="5">
        <v>41</v>
      </c>
      <c r="I1873" s="7">
        <v>17835</v>
      </c>
      <c r="L1873"/>
      <c r="M1873"/>
    </row>
    <row r="1874" spans="1:13" x14ac:dyDescent="0.3">
      <c r="A1874" s="2">
        <v>43889</v>
      </c>
      <c r="B1874" s="2" t="str">
        <f t="shared" si="58"/>
        <v>Feb</v>
      </c>
      <c r="C1874" s="2" t="str">
        <f t="shared" si="59"/>
        <v>2020</v>
      </c>
      <c r="D1874" s="3" t="s">
        <v>35</v>
      </c>
      <c r="E1874" s="4" t="s">
        <v>13</v>
      </c>
      <c r="F1874" s="4">
        <v>404</v>
      </c>
      <c r="G1874" s="4" t="s">
        <v>1</v>
      </c>
      <c r="H1874" s="5">
        <v>21</v>
      </c>
      <c r="I1874" s="7">
        <v>8484</v>
      </c>
      <c r="L1874"/>
      <c r="M1874"/>
    </row>
    <row r="1875" spans="1:13" x14ac:dyDescent="0.3">
      <c r="A1875" s="2">
        <v>43889</v>
      </c>
      <c r="B1875" s="2" t="str">
        <f t="shared" si="58"/>
        <v>Feb</v>
      </c>
      <c r="C1875" s="2" t="str">
        <f t="shared" si="59"/>
        <v>2020</v>
      </c>
      <c r="D1875" s="3" t="s">
        <v>35</v>
      </c>
      <c r="E1875" s="4" t="s">
        <v>13</v>
      </c>
      <c r="F1875" s="4">
        <v>608</v>
      </c>
      <c r="G1875" s="4" t="s">
        <v>1</v>
      </c>
      <c r="H1875" s="5">
        <v>37.5</v>
      </c>
      <c r="I1875" s="7">
        <v>22800</v>
      </c>
      <c r="L1875"/>
      <c r="M1875"/>
    </row>
    <row r="1876" spans="1:13" x14ac:dyDescent="0.3">
      <c r="A1876" s="2">
        <v>43902</v>
      </c>
      <c r="B1876" s="2" t="str">
        <f t="shared" si="58"/>
        <v>Mar</v>
      </c>
      <c r="C1876" s="2" t="str">
        <f t="shared" si="59"/>
        <v>2020</v>
      </c>
      <c r="D1876" s="3" t="s">
        <v>35</v>
      </c>
      <c r="E1876" s="4" t="s">
        <v>13</v>
      </c>
      <c r="F1876" s="4">
        <v>704</v>
      </c>
      <c r="G1876" s="4" t="s">
        <v>2</v>
      </c>
      <c r="H1876" s="5">
        <v>10.1</v>
      </c>
      <c r="I1876" s="7">
        <v>7110.4</v>
      </c>
      <c r="L1876"/>
      <c r="M1876"/>
    </row>
    <row r="1877" spans="1:13" x14ac:dyDescent="0.3">
      <c r="A1877" s="2">
        <v>43902</v>
      </c>
      <c r="B1877" s="2" t="str">
        <f t="shared" si="58"/>
        <v>Mar</v>
      </c>
      <c r="C1877" s="2" t="str">
        <f t="shared" si="59"/>
        <v>2020</v>
      </c>
      <c r="D1877" s="3" t="s">
        <v>35</v>
      </c>
      <c r="E1877" s="4" t="s">
        <v>14</v>
      </c>
      <c r="F1877" s="4">
        <v>60</v>
      </c>
      <c r="G1877" s="4" t="s">
        <v>1</v>
      </c>
      <c r="H1877" s="5">
        <v>28</v>
      </c>
      <c r="I1877" s="7">
        <v>1680</v>
      </c>
      <c r="L1877"/>
      <c r="M1877"/>
    </row>
    <row r="1878" spans="1:13" x14ac:dyDescent="0.3">
      <c r="A1878" s="2">
        <v>43902</v>
      </c>
      <c r="B1878" s="2" t="str">
        <f t="shared" si="58"/>
        <v>Mar</v>
      </c>
      <c r="C1878" s="2" t="str">
        <f t="shared" si="59"/>
        <v>2020</v>
      </c>
      <c r="D1878" s="3" t="s">
        <v>35</v>
      </c>
      <c r="E1878" s="4" t="s">
        <v>13</v>
      </c>
      <c r="F1878" s="4">
        <v>543</v>
      </c>
      <c r="G1878" s="4" t="s">
        <v>2</v>
      </c>
      <c r="H1878" s="5">
        <v>9.6999999999999993</v>
      </c>
      <c r="I1878" s="7">
        <v>5267.0999999999995</v>
      </c>
      <c r="L1878"/>
      <c r="M1878"/>
    </row>
    <row r="1879" spans="1:13" x14ac:dyDescent="0.3">
      <c r="A1879" s="2">
        <v>43987</v>
      </c>
      <c r="B1879" s="2" t="str">
        <f t="shared" si="58"/>
        <v>Jun</v>
      </c>
      <c r="C1879" s="2" t="str">
        <f t="shared" si="59"/>
        <v>2020</v>
      </c>
      <c r="D1879" s="3" t="s">
        <v>35</v>
      </c>
      <c r="E1879" s="4" t="s">
        <v>15</v>
      </c>
      <c r="F1879" s="4">
        <v>1523</v>
      </c>
      <c r="G1879" s="4" t="s">
        <v>2</v>
      </c>
      <c r="H1879" s="5">
        <v>10.9</v>
      </c>
      <c r="I1879" s="7">
        <v>16600.7</v>
      </c>
      <c r="L1879"/>
      <c r="M1879"/>
    </row>
    <row r="1880" spans="1:13" x14ac:dyDescent="0.3">
      <c r="A1880" s="2">
        <v>43987</v>
      </c>
      <c r="B1880" s="2" t="str">
        <f t="shared" si="58"/>
        <v>Jun</v>
      </c>
      <c r="C1880" s="2" t="str">
        <f t="shared" si="59"/>
        <v>2020</v>
      </c>
      <c r="D1880" s="3" t="s">
        <v>35</v>
      </c>
      <c r="E1880" s="4" t="s">
        <v>15</v>
      </c>
      <c r="F1880" s="4">
        <v>1000</v>
      </c>
      <c r="G1880" s="4" t="s">
        <v>2</v>
      </c>
      <c r="H1880" s="5">
        <v>11.4</v>
      </c>
      <c r="I1880" s="7">
        <v>11400</v>
      </c>
      <c r="L1880"/>
      <c r="M1880"/>
    </row>
    <row r="1881" spans="1:13" x14ac:dyDescent="0.3">
      <c r="A1881" s="2">
        <v>43987</v>
      </c>
      <c r="B1881" s="2" t="str">
        <f t="shared" si="58"/>
        <v>Jun</v>
      </c>
      <c r="C1881" s="2" t="str">
        <f t="shared" si="59"/>
        <v>2020</v>
      </c>
      <c r="D1881" s="3" t="s">
        <v>35</v>
      </c>
      <c r="E1881" s="4" t="s">
        <v>15</v>
      </c>
      <c r="F1881" s="4">
        <v>1000</v>
      </c>
      <c r="G1881" s="4" t="s">
        <v>2</v>
      </c>
      <c r="H1881" s="5">
        <v>8</v>
      </c>
      <c r="I1881" s="7">
        <v>8000</v>
      </c>
      <c r="L1881"/>
      <c r="M1881"/>
    </row>
    <row r="1882" spans="1:13" x14ac:dyDescent="0.3">
      <c r="A1882" s="2">
        <v>43992</v>
      </c>
      <c r="B1882" s="2" t="str">
        <f t="shared" si="58"/>
        <v>Jun</v>
      </c>
      <c r="C1882" s="2" t="str">
        <f t="shared" si="59"/>
        <v>2020</v>
      </c>
      <c r="D1882" s="3" t="s">
        <v>35</v>
      </c>
      <c r="E1882" s="4" t="s">
        <v>15</v>
      </c>
      <c r="F1882" s="4">
        <v>704</v>
      </c>
      <c r="G1882" s="4" t="s">
        <v>2</v>
      </c>
      <c r="H1882" s="5">
        <v>10.1</v>
      </c>
      <c r="I1882" s="7">
        <v>7110.4</v>
      </c>
      <c r="L1882"/>
      <c r="M1882"/>
    </row>
    <row r="1883" spans="1:13" x14ac:dyDescent="0.3">
      <c r="A1883" s="2">
        <v>43992</v>
      </c>
      <c r="B1883" s="2" t="str">
        <f t="shared" si="58"/>
        <v>Jun</v>
      </c>
      <c r="C1883" s="2" t="str">
        <f t="shared" si="59"/>
        <v>2020</v>
      </c>
      <c r="D1883" s="3" t="s">
        <v>35</v>
      </c>
      <c r="E1883" s="4" t="s">
        <v>14</v>
      </c>
      <c r="F1883" s="4">
        <v>60</v>
      </c>
      <c r="G1883" s="4" t="s">
        <v>1</v>
      </c>
      <c r="H1883" s="5">
        <v>28</v>
      </c>
      <c r="I1883" s="7">
        <v>1680</v>
      </c>
      <c r="L1883"/>
      <c r="M1883"/>
    </row>
    <row r="1884" spans="1:13" x14ac:dyDescent="0.3">
      <c r="A1884" s="2">
        <v>43992</v>
      </c>
      <c r="B1884" s="2" t="str">
        <f t="shared" si="58"/>
        <v>Jun</v>
      </c>
      <c r="C1884" s="2" t="str">
        <f t="shared" si="59"/>
        <v>2020</v>
      </c>
      <c r="D1884" s="3" t="s">
        <v>35</v>
      </c>
      <c r="E1884" s="4" t="s">
        <v>15</v>
      </c>
      <c r="F1884" s="4">
        <v>543</v>
      </c>
      <c r="G1884" s="4" t="s">
        <v>2</v>
      </c>
      <c r="H1884" s="5">
        <v>9.6999999999999993</v>
      </c>
      <c r="I1884" s="7">
        <v>5267.0999999999995</v>
      </c>
      <c r="L1884"/>
      <c r="M1884"/>
    </row>
    <row r="1885" spans="1:13" x14ac:dyDescent="0.3">
      <c r="A1885" s="2">
        <v>44005</v>
      </c>
      <c r="B1885" s="2" t="str">
        <f t="shared" si="58"/>
        <v>Jun</v>
      </c>
      <c r="C1885" s="2" t="str">
        <f t="shared" si="59"/>
        <v>2020</v>
      </c>
      <c r="D1885" s="3" t="s">
        <v>35</v>
      </c>
      <c r="E1885" s="4" t="s">
        <v>15</v>
      </c>
      <c r="F1885" s="4">
        <v>1160</v>
      </c>
      <c r="G1885" s="4" t="s">
        <v>2</v>
      </c>
      <c r="H1885" s="5">
        <v>8.25</v>
      </c>
      <c r="I1885" s="7">
        <v>9570</v>
      </c>
      <c r="L1885"/>
      <c r="M1885"/>
    </row>
    <row r="1886" spans="1:13" x14ac:dyDescent="0.3">
      <c r="A1886" s="2">
        <v>44005</v>
      </c>
      <c r="B1886" s="2" t="str">
        <f t="shared" si="58"/>
        <v>Jun</v>
      </c>
      <c r="C1886" s="2" t="str">
        <f t="shared" si="59"/>
        <v>2020</v>
      </c>
      <c r="D1886" s="3" t="s">
        <v>35</v>
      </c>
      <c r="E1886" s="4" t="s">
        <v>15</v>
      </c>
      <c r="F1886" s="4">
        <v>502</v>
      </c>
      <c r="G1886" s="4" t="s">
        <v>2</v>
      </c>
      <c r="H1886" s="5">
        <v>11.4</v>
      </c>
      <c r="I1886" s="7">
        <v>5722.8</v>
      </c>
      <c r="L1886"/>
      <c r="M1886"/>
    </row>
    <row r="1887" spans="1:13" x14ac:dyDescent="0.3">
      <c r="A1887" s="2">
        <v>44005</v>
      </c>
      <c r="B1887" s="2" t="str">
        <f t="shared" si="58"/>
        <v>Jun</v>
      </c>
      <c r="C1887" s="2" t="str">
        <f t="shared" si="59"/>
        <v>2020</v>
      </c>
      <c r="D1887" s="3" t="s">
        <v>35</v>
      </c>
      <c r="E1887" s="4" t="s">
        <v>15</v>
      </c>
      <c r="F1887" s="4">
        <v>139</v>
      </c>
      <c r="G1887" s="4" t="s">
        <v>2</v>
      </c>
      <c r="H1887" s="5">
        <v>52</v>
      </c>
      <c r="I1887" s="7">
        <v>7228</v>
      </c>
      <c r="L1887"/>
      <c r="M1887"/>
    </row>
    <row r="1888" spans="1:13" x14ac:dyDescent="0.3">
      <c r="A1888" s="2">
        <v>44009</v>
      </c>
      <c r="B1888" s="2" t="str">
        <f t="shared" si="58"/>
        <v>Jun</v>
      </c>
      <c r="C1888" s="2" t="str">
        <f t="shared" si="59"/>
        <v>2020</v>
      </c>
      <c r="D1888" s="3" t="s">
        <v>35</v>
      </c>
      <c r="E1888" s="4" t="s">
        <v>15</v>
      </c>
      <c r="F1888" s="4">
        <v>500</v>
      </c>
      <c r="G1888" s="4" t="s">
        <v>2</v>
      </c>
      <c r="H1888" s="5">
        <v>41.5</v>
      </c>
      <c r="I1888" s="7">
        <v>20750</v>
      </c>
      <c r="L1888"/>
      <c r="M1888"/>
    </row>
    <row r="1889" spans="1:13" x14ac:dyDescent="0.3">
      <c r="A1889" s="2">
        <v>44015</v>
      </c>
      <c r="B1889" s="2" t="str">
        <f t="shared" si="58"/>
        <v>Jul</v>
      </c>
      <c r="C1889" s="2" t="str">
        <f t="shared" si="59"/>
        <v>2020</v>
      </c>
      <c r="D1889" s="3" t="s">
        <v>35</v>
      </c>
      <c r="E1889" s="4" t="s">
        <v>15</v>
      </c>
      <c r="F1889" s="4">
        <v>504</v>
      </c>
      <c r="G1889" s="4" t="s">
        <v>2</v>
      </c>
      <c r="H1889" s="5">
        <v>52</v>
      </c>
      <c r="I1889" s="7">
        <v>26208</v>
      </c>
      <c r="L1889"/>
      <c r="M1889"/>
    </row>
    <row r="1890" spans="1:13" x14ac:dyDescent="0.3">
      <c r="A1890" s="2">
        <v>44025</v>
      </c>
      <c r="B1890" s="2" t="str">
        <f t="shared" si="58"/>
        <v>Jul</v>
      </c>
      <c r="C1890" s="2" t="str">
        <f t="shared" si="59"/>
        <v>2020</v>
      </c>
      <c r="D1890" s="3" t="s">
        <v>35</v>
      </c>
      <c r="E1890" s="4" t="s">
        <v>15</v>
      </c>
      <c r="F1890" s="4">
        <v>611</v>
      </c>
      <c r="G1890" s="4" t="s">
        <v>2</v>
      </c>
      <c r="H1890" s="5">
        <v>41.5</v>
      </c>
      <c r="I1890" s="7">
        <v>25356.5</v>
      </c>
      <c r="L1890"/>
      <c r="M1890"/>
    </row>
    <row r="1891" spans="1:13" x14ac:dyDescent="0.3">
      <c r="A1891" s="2">
        <v>44029</v>
      </c>
      <c r="B1891" s="2" t="str">
        <f t="shared" si="58"/>
        <v>Jul</v>
      </c>
      <c r="C1891" s="2" t="str">
        <f t="shared" si="59"/>
        <v>2020</v>
      </c>
      <c r="D1891" s="3" t="s">
        <v>35</v>
      </c>
      <c r="E1891" s="4" t="s">
        <v>13</v>
      </c>
      <c r="F1891" s="4">
        <v>248</v>
      </c>
      <c r="G1891" s="4" t="s">
        <v>2</v>
      </c>
      <c r="H1891" s="5">
        <v>15.5</v>
      </c>
      <c r="I1891" s="7">
        <v>3844</v>
      </c>
      <c r="L1891"/>
      <c r="M1891"/>
    </row>
    <row r="1892" spans="1:13" x14ac:dyDescent="0.3">
      <c r="A1892" s="2">
        <v>44033</v>
      </c>
      <c r="B1892" s="2" t="str">
        <f t="shared" si="58"/>
        <v>Jul</v>
      </c>
      <c r="C1892" s="2" t="str">
        <f t="shared" si="59"/>
        <v>2020</v>
      </c>
      <c r="D1892" s="3" t="s">
        <v>35</v>
      </c>
      <c r="E1892" s="4" t="s">
        <v>15</v>
      </c>
      <c r="F1892" s="4">
        <v>980</v>
      </c>
      <c r="G1892" s="4" t="s">
        <v>2</v>
      </c>
      <c r="H1892" s="5">
        <v>11.4</v>
      </c>
      <c r="I1892" s="7">
        <v>11172</v>
      </c>
      <c r="L1892"/>
      <c r="M1892"/>
    </row>
    <row r="1893" spans="1:13" x14ac:dyDescent="0.3">
      <c r="A1893" s="2">
        <v>44033</v>
      </c>
      <c r="B1893" s="2" t="str">
        <f t="shared" si="58"/>
        <v>Jul</v>
      </c>
      <c r="C1893" s="2" t="str">
        <f t="shared" si="59"/>
        <v>2020</v>
      </c>
      <c r="D1893" s="3" t="s">
        <v>35</v>
      </c>
      <c r="E1893" s="4" t="s">
        <v>15</v>
      </c>
      <c r="F1893" s="4">
        <v>1003</v>
      </c>
      <c r="G1893" s="4" t="s">
        <v>2</v>
      </c>
      <c r="H1893" s="5">
        <v>15.4</v>
      </c>
      <c r="I1893" s="7">
        <v>15446.2</v>
      </c>
      <c r="L1893"/>
      <c r="M1893"/>
    </row>
    <row r="1894" spans="1:13" x14ac:dyDescent="0.3">
      <c r="A1894" s="2">
        <v>44033</v>
      </c>
      <c r="B1894" s="2" t="str">
        <f t="shared" si="58"/>
        <v>Jul</v>
      </c>
      <c r="C1894" s="2" t="str">
        <f t="shared" si="59"/>
        <v>2020</v>
      </c>
      <c r="D1894" s="3" t="s">
        <v>35</v>
      </c>
      <c r="E1894" s="4" t="s">
        <v>15</v>
      </c>
      <c r="F1894" s="4">
        <v>1000</v>
      </c>
      <c r="G1894" s="4" t="s">
        <v>2</v>
      </c>
      <c r="H1894" s="5">
        <v>10.9</v>
      </c>
      <c r="I1894" s="7">
        <v>10900</v>
      </c>
      <c r="L1894"/>
      <c r="M1894"/>
    </row>
    <row r="1895" spans="1:13" x14ac:dyDescent="0.3">
      <c r="A1895" s="2">
        <v>44053</v>
      </c>
      <c r="B1895" s="2" t="str">
        <f t="shared" si="58"/>
        <v>Aug</v>
      </c>
      <c r="C1895" s="2" t="str">
        <f t="shared" si="59"/>
        <v>2020</v>
      </c>
      <c r="D1895" s="3" t="s">
        <v>35</v>
      </c>
      <c r="E1895" s="4" t="s">
        <v>11</v>
      </c>
      <c r="F1895" s="4">
        <v>75</v>
      </c>
      <c r="G1895" s="4" t="s">
        <v>1</v>
      </c>
      <c r="H1895" s="5">
        <v>28</v>
      </c>
      <c r="I1895" s="7">
        <v>2100</v>
      </c>
      <c r="L1895"/>
      <c r="M1895"/>
    </row>
    <row r="1896" spans="1:13" x14ac:dyDescent="0.3">
      <c r="A1896" s="2">
        <v>44056</v>
      </c>
      <c r="B1896" s="2" t="str">
        <f t="shared" si="58"/>
        <v>Aug</v>
      </c>
      <c r="C1896" s="2" t="str">
        <f t="shared" si="59"/>
        <v>2020</v>
      </c>
      <c r="D1896" s="3" t="s">
        <v>35</v>
      </c>
      <c r="E1896" s="4" t="s">
        <v>15</v>
      </c>
      <c r="F1896" s="4">
        <v>600</v>
      </c>
      <c r="G1896" s="4" t="s">
        <v>2</v>
      </c>
      <c r="H1896" s="5">
        <v>41.5</v>
      </c>
      <c r="I1896" s="7">
        <v>24900</v>
      </c>
      <c r="L1896"/>
      <c r="M1896"/>
    </row>
    <row r="1897" spans="1:13" x14ac:dyDescent="0.3">
      <c r="A1897" s="2">
        <v>44075</v>
      </c>
      <c r="B1897" s="2" t="str">
        <f t="shared" si="58"/>
        <v>Sep</v>
      </c>
      <c r="C1897" s="2" t="str">
        <f t="shared" si="59"/>
        <v>2020</v>
      </c>
      <c r="D1897" s="3" t="s">
        <v>35</v>
      </c>
      <c r="E1897" s="4" t="s">
        <v>15</v>
      </c>
      <c r="F1897" s="4">
        <v>1000</v>
      </c>
      <c r="G1897" s="4" t="s">
        <v>2</v>
      </c>
      <c r="H1897" s="5">
        <v>8.25</v>
      </c>
      <c r="I1897" s="7">
        <v>8250</v>
      </c>
      <c r="L1897"/>
      <c r="M1897"/>
    </row>
    <row r="1898" spans="1:13" x14ac:dyDescent="0.3">
      <c r="A1898" s="2">
        <v>44075</v>
      </c>
      <c r="B1898" s="2" t="str">
        <f t="shared" si="58"/>
        <v>Sep</v>
      </c>
      <c r="C1898" s="2" t="str">
        <f t="shared" si="59"/>
        <v>2020</v>
      </c>
      <c r="D1898" s="3" t="s">
        <v>35</v>
      </c>
      <c r="E1898" s="4" t="s">
        <v>15</v>
      </c>
      <c r="F1898" s="4">
        <v>450</v>
      </c>
      <c r="G1898" s="4" t="s">
        <v>2</v>
      </c>
      <c r="H1898" s="5">
        <v>41.5</v>
      </c>
      <c r="I1898" s="7">
        <v>18675</v>
      </c>
      <c r="L1898"/>
      <c r="M1898"/>
    </row>
    <row r="1899" spans="1:13" x14ac:dyDescent="0.3">
      <c r="A1899" s="2">
        <v>44082</v>
      </c>
      <c r="B1899" s="2" t="str">
        <f t="shared" si="58"/>
        <v>Sep</v>
      </c>
      <c r="C1899" s="2" t="str">
        <f t="shared" si="59"/>
        <v>2020</v>
      </c>
      <c r="D1899" s="3" t="s">
        <v>35</v>
      </c>
      <c r="E1899" s="4" t="s">
        <v>15</v>
      </c>
      <c r="F1899" s="4">
        <v>1011</v>
      </c>
      <c r="G1899" s="4" t="s">
        <v>2</v>
      </c>
      <c r="H1899" s="5">
        <v>11.5</v>
      </c>
      <c r="I1899" s="7">
        <v>11626.5</v>
      </c>
      <c r="L1899"/>
      <c r="M1899"/>
    </row>
    <row r="1900" spans="1:13" x14ac:dyDescent="0.3">
      <c r="A1900" s="2">
        <v>44082</v>
      </c>
      <c r="B1900" s="2" t="str">
        <f t="shared" si="58"/>
        <v>Sep</v>
      </c>
      <c r="C1900" s="2" t="str">
        <f t="shared" si="59"/>
        <v>2020</v>
      </c>
      <c r="D1900" s="3" t="s">
        <v>35</v>
      </c>
      <c r="E1900" s="4" t="s">
        <v>15</v>
      </c>
      <c r="F1900" s="4">
        <v>105</v>
      </c>
      <c r="G1900" s="4" t="s">
        <v>2</v>
      </c>
      <c r="H1900" s="5">
        <v>41.5</v>
      </c>
      <c r="I1900" s="7">
        <v>4357.5</v>
      </c>
      <c r="L1900"/>
      <c r="M1900"/>
    </row>
    <row r="1901" spans="1:13" x14ac:dyDescent="0.3">
      <c r="A1901" s="2">
        <v>44082</v>
      </c>
      <c r="B1901" s="2" t="str">
        <f t="shared" si="58"/>
        <v>Sep</v>
      </c>
      <c r="C1901" s="2" t="str">
        <f t="shared" si="59"/>
        <v>2020</v>
      </c>
      <c r="D1901" s="3" t="s">
        <v>35</v>
      </c>
      <c r="E1901" s="4" t="s">
        <v>15</v>
      </c>
      <c r="F1901" s="4">
        <v>1500</v>
      </c>
      <c r="G1901" s="4" t="s">
        <v>2</v>
      </c>
      <c r="H1901" s="5">
        <v>11</v>
      </c>
      <c r="I1901" s="7">
        <v>16500</v>
      </c>
      <c r="L1901"/>
      <c r="M1901"/>
    </row>
    <row r="1902" spans="1:13" x14ac:dyDescent="0.3">
      <c r="A1902" s="2">
        <v>44088</v>
      </c>
      <c r="B1902" s="2" t="str">
        <f t="shared" si="58"/>
        <v>Sep</v>
      </c>
      <c r="C1902" s="2" t="str">
        <f t="shared" si="59"/>
        <v>2020</v>
      </c>
      <c r="D1902" s="3" t="s">
        <v>35</v>
      </c>
      <c r="E1902" s="4" t="s">
        <v>15</v>
      </c>
      <c r="F1902" s="4">
        <v>100</v>
      </c>
      <c r="G1902" s="4" t="s">
        <v>2</v>
      </c>
      <c r="H1902" s="5">
        <v>41.5</v>
      </c>
      <c r="I1902" s="7">
        <v>4150</v>
      </c>
      <c r="L1902"/>
      <c r="M1902"/>
    </row>
    <row r="1903" spans="1:13" x14ac:dyDescent="0.3">
      <c r="A1903" s="2">
        <v>44092</v>
      </c>
      <c r="B1903" s="2" t="str">
        <f t="shared" si="58"/>
        <v>Sep</v>
      </c>
      <c r="C1903" s="2" t="str">
        <f t="shared" si="59"/>
        <v>2020</v>
      </c>
      <c r="D1903" s="3" t="s">
        <v>35</v>
      </c>
      <c r="E1903" s="4" t="s">
        <v>15</v>
      </c>
      <c r="F1903" s="4">
        <v>120</v>
      </c>
      <c r="G1903" s="4" t="s">
        <v>2</v>
      </c>
      <c r="H1903" s="5">
        <v>41.5</v>
      </c>
      <c r="I1903" s="7">
        <v>4980</v>
      </c>
      <c r="L1903"/>
      <c r="M1903"/>
    </row>
    <row r="1904" spans="1:13" x14ac:dyDescent="0.3">
      <c r="A1904" s="2">
        <v>44095</v>
      </c>
      <c r="B1904" s="2" t="str">
        <f t="shared" si="58"/>
        <v>Sep</v>
      </c>
      <c r="C1904" s="2" t="str">
        <f t="shared" si="59"/>
        <v>2020</v>
      </c>
      <c r="D1904" s="3" t="s">
        <v>35</v>
      </c>
      <c r="E1904" s="4" t="s">
        <v>15</v>
      </c>
      <c r="F1904" s="4">
        <v>600</v>
      </c>
      <c r="G1904" s="4" t="s">
        <v>2</v>
      </c>
      <c r="H1904" s="5">
        <v>41.5</v>
      </c>
      <c r="I1904" s="7">
        <v>24900</v>
      </c>
      <c r="L1904"/>
      <c r="M1904"/>
    </row>
    <row r="1905" spans="1:13" x14ac:dyDescent="0.3">
      <c r="A1905" s="2">
        <v>44097</v>
      </c>
      <c r="B1905" s="2" t="str">
        <f t="shared" si="58"/>
        <v>Sep</v>
      </c>
      <c r="C1905" s="2" t="str">
        <f t="shared" si="59"/>
        <v>2020</v>
      </c>
      <c r="D1905" s="3" t="s">
        <v>35</v>
      </c>
      <c r="E1905" s="4" t="s">
        <v>14</v>
      </c>
      <c r="F1905" s="4">
        <v>625</v>
      </c>
      <c r="G1905" s="4" t="s">
        <v>157</v>
      </c>
      <c r="H1905" s="5">
        <v>29.5</v>
      </c>
      <c r="I1905" s="7">
        <v>18437.5</v>
      </c>
      <c r="L1905"/>
      <c r="M1905"/>
    </row>
    <row r="1906" spans="1:13" x14ac:dyDescent="0.3">
      <c r="A1906" s="2">
        <v>44097</v>
      </c>
      <c r="B1906" s="2" t="str">
        <f t="shared" si="58"/>
        <v>Sep</v>
      </c>
      <c r="C1906" s="2" t="str">
        <f t="shared" si="59"/>
        <v>2020</v>
      </c>
      <c r="D1906" s="3" t="s">
        <v>35</v>
      </c>
      <c r="E1906" s="4" t="s">
        <v>15</v>
      </c>
      <c r="F1906" s="4">
        <v>1000</v>
      </c>
      <c r="G1906" s="4" t="s">
        <v>2</v>
      </c>
      <c r="H1906" s="5">
        <v>8.25</v>
      </c>
      <c r="I1906" s="7">
        <v>8250</v>
      </c>
      <c r="L1906"/>
      <c r="M1906"/>
    </row>
    <row r="1907" spans="1:13" x14ac:dyDescent="0.3">
      <c r="A1907" s="2">
        <v>44102</v>
      </c>
      <c r="B1907" s="2" t="str">
        <f t="shared" si="58"/>
        <v>Sep</v>
      </c>
      <c r="C1907" s="2" t="str">
        <f t="shared" si="59"/>
        <v>2020</v>
      </c>
      <c r="D1907" s="3" t="s">
        <v>35</v>
      </c>
      <c r="E1907" s="4" t="s">
        <v>15</v>
      </c>
      <c r="F1907" s="4">
        <v>250</v>
      </c>
      <c r="G1907" s="4" t="s">
        <v>2</v>
      </c>
      <c r="H1907" s="5">
        <v>42</v>
      </c>
      <c r="I1907" s="7">
        <v>10500</v>
      </c>
      <c r="L1907"/>
      <c r="M1907"/>
    </row>
    <row r="1908" spans="1:13" x14ac:dyDescent="0.3">
      <c r="A1908" s="2">
        <v>44102</v>
      </c>
      <c r="B1908" s="2" t="str">
        <f t="shared" si="58"/>
        <v>Sep</v>
      </c>
      <c r="C1908" s="2" t="str">
        <f t="shared" si="59"/>
        <v>2020</v>
      </c>
      <c r="D1908" s="3" t="s">
        <v>35</v>
      </c>
      <c r="E1908" s="4" t="s">
        <v>15</v>
      </c>
      <c r="F1908" s="4">
        <v>255</v>
      </c>
      <c r="G1908" s="4" t="s">
        <v>2</v>
      </c>
      <c r="H1908" s="5">
        <v>52</v>
      </c>
      <c r="I1908" s="7">
        <v>13260</v>
      </c>
      <c r="L1908"/>
      <c r="M1908"/>
    </row>
    <row r="1909" spans="1:13" x14ac:dyDescent="0.3">
      <c r="A1909" s="2">
        <v>44105</v>
      </c>
      <c r="B1909" s="2" t="str">
        <f t="shared" si="58"/>
        <v>Oct</v>
      </c>
      <c r="C1909" s="2" t="str">
        <f t="shared" si="59"/>
        <v>2020</v>
      </c>
      <c r="D1909" s="3" t="s">
        <v>35</v>
      </c>
      <c r="E1909" s="4" t="s">
        <v>15</v>
      </c>
      <c r="F1909" s="4">
        <v>300</v>
      </c>
      <c r="G1909" s="4" t="s">
        <v>2</v>
      </c>
      <c r="H1909" s="5">
        <v>48</v>
      </c>
      <c r="I1909" s="7">
        <v>14400</v>
      </c>
      <c r="L1909"/>
      <c r="M1909"/>
    </row>
    <row r="1910" spans="1:13" x14ac:dyDescent="0.3">
      <c r="A1910" s="2">
        <v>44105</v>
      </c>
      <c r="B1910" s="2" t="str">
        <f t="shared" si="58"/>
        <v>Oct</v>
      </c>
      <c r="C1910" s="2" t="str">
        <f t="shared" si="59"/>
        <v>2020</v>
      </c>
      <c r="D1910" s="3" t="s">
        <v>35</v>
      </c>
      <c r="E1910" s="4" t="s">
        <v>15</v>
      </c>
      <c r="F1910" s="4">
        <v>320</v>
      </c>
      <c r="G1910" s="4" t="s">
        <v>2</v>
      </c>
      <c r="H1910" s="5">
        <v>42</v>
      </c>
      <c r="I1910" s="7">
        <v>13440</v>
      </c>
      <c r="L1910"/>
      <c r="M1910"/>
    </row>
    <row r="1911" spans="1:13" x14ac:dyDescent="0.3">
      <c r="A1911" s="2">
        <v>44117</v>
      </c>
      <c r="B1911" s="2" t="str">
        <f t="shared" si="58"/>
        <v>Oct</v>
      </c>
      <c r="C1911" s="2" t="str">
        <f t="shared" si="59"/>
        <v>2020</v>
      </c>
      <c r="D1911" s="3" t="s">
        <v>35</v>
      </c>
      <c r="E1911" s="4" t="s">
        <v>15</v>
      </c>
      <c r="F1911" s="4">
        <v>504</v>
      </c>
      <c r="G1911" s="4" t="s">
        <v>2</v>
      </c>
      <c r="H1911" s="5">
        <v>10.9</v>
      </c>
      <c r="I1911" s="7">
        <v>5493.6</v>
      </c>
      <c r="L1911"/>
      <c r="M1911"/>
    </row>
    <row r="1912" spans="1:13" x14ac:dyDescent="0.3">
      <c r="A1912" s="2">
        <v>44117</v>
      </c>
      <c r="B1912" s="2" t="str">
        <f t="shared" si="58"/>
        <v>Oct</v>
      </c>
      <c r="C1912" s="2" t="str">
        <f t="shared" si="59"/>
        <v>2020</v>
      </c>
      <c r="D1912" s="3" t="s">
        <v>35</v>
      </c>
      <c r="E1912" s="4" t="s">
        <v>15</v>
      </c>
      <c r="F1912" s="4">
        <v>504</v>
      </c>
      <c r="G1912" s="4" t="s">
        <v>2</v>
      </c>
      <c r="H1912" s="5">
        <v>10.9</v>
      </c>
      <c r="I1912" s="7">
        <v>5493.6</v>
      </c>
      <c r="L1912"/>
      <c r="M1912"/>
    </row>
    <row r="1913" spans="1:13" x14ac:dyDescent="0.3">
      <c r="A1913" s="2">
        <v>44124</v>
      </c>
      <c r="B1913" s="2" t="str">
        <f t="shared" si="58"/>
        <v>Oct</v>
      </c>
      <c r="C1913" s="2" t="str">
        <f t="shared" si="59"/>
        <v>2020</v>
      </c>
      <c r="D1913" s="3" t="s">
        <v>35</v>
      </c>
      <c r="E1913" s="4" t="s">
        <v>15</v>
      </c>
      <c r="F1913" s="4">
        <v>404</v>
      </c>
      <c r="G1913" s="4" t="s">
        <v>2</v>
      </c>
      <c r="H1913" s="5">
        <v>10.9</v>
      </c>
      <c r="I1913" s="7">
        <v>4403.6000000000004</v>
      </c>
      <c r="L1913"/>
      <c r="M1913"/>
    </row>
    <row r="1914" spans="1:13" x14ac:dyDescent="0.3">
      <c r="A1914" s="2">
        <v>44124</v>
      </c>
      <c r="B1914" s="2" t="str">
        <f t="shared" si="58"/>
        <v>Oct</v>
      </c>
      <c r="C1914" s="2" t="str">
        <f t="shared" si="59"/>
        <v>2020</v>
      </c>
      <c r="D1914" s="3" t="s">
        <v>35</v>
      </c>
      <c r="E1914" s="4" t="s">
        <v>15</v>
      </c>
      <c r="F1914" s="4">
        <v>397</v>
      </c>
      <c r="G1914" s="4" t="s">
        <v>2</v>
      </c>
      <c r="H1914" s="5">
        <v>11.4</v>
      </c>
      <c r="I1914" s="7">
        <v>4525.8</v>
      </c>
      <c r="L1914"/>
      <c r="M1914"/>
    </row>
    <row r="1915" spans="1:13" x14ac:dyDescent="0.3">
      <c r="A1915" s="2">
        <v>44124</v>
      </c>
      <c r="B1915" s="2" t="str">
        <f t="shared" si="58"/>
        <v>Oct</v>
      </c>
      <c r="C1915" s="2" t="str">
        <f t="shared" si="59"/>
        <v>2020</v>
      </c>
      <c r="D1915" s="3" t="s">
        <v>35</v>
      </c>
      <c r="E1915" s="4" t="s">
        <v>15</v>
      </c>
      <c r="F1915" s="4">
        <v>200</v>
      </c>
      <c r="G1915" s="4" t="s">
        <v>2</v>
      </c>
      <c r="H1915" s="5">
        <v>52</v>
      </c>
      <c r="I1915" s="7">
        <v>10400</v>
      </c>
      <c r="L1915"/>
      <c r="M1915"/>
    </row>
    <row r="1916" spans="1:13" x14ac:dyDescent="0.3">
      <c r="A1916" s="2">
        <v>44141</v>
      </c>
      <c r="B1916" s="2" t="str">
        <f t="shared" si="58"/>
        <v>Nov</v>
      </c>
      <c r="C1916" s="2" t="str">
        <f t="shared" si="59"/>
        <v>2020</v>
      </c>
      <c r="D1916" s="3" t="s">
        <v>35</v>
      </c>
      <c r="E1916" s="4" t="s">
        <v>15</v>
      </c>
      <c r="F1916" s="4">
        <v>700</v>
      </c>
      <c r="G1916" s="4" t="s">
        <v>2</v>
      </c>
      <c r="H1916" s="5">
        <v>11.4</v>
      </c>
      <c r="I1916" s="7">
        <v>7980</v>
      </c>
      <c r="L1916"/>
      <c r="M1916"/>
    </row>
    <row r="1917" spans="1:13" x14ac:dyDescent="0.3">
      <c r="A1917" s="2">
        <v>44141</v>
      </c>
      <c r="B1917" s="2" t="str">
        <f t="shared" si="58"/>
        <v>Nov</v>
      </c>
      <c r="C1917" s="2" t="str">
        <f t="shared" si="59"/>
        <v>2020</v>
      </c>
      <c r="D1917" s="3" t="s">
        <v>35</v>
      </c>
      <c r="E1917" s="4" t="s">
        <v>15</v>
      </c>
      <c r="F1917" s="4">
        <v>906</v>
      </c>
      <c r="G1917" s="4" t="s">
        <v>2</v>
      </c>
      <c r="H1917" s="5">
        <v>8.25</v>
      </c>
      <c r="I1917" s="7">
        <v>7474.5</v>
      </c>
      <c r="L1917"/>
      <c r="M1917"/>
    </row>
    <row r="1918" spans="1:13" x14ac:dyDescent="0.3">
      <c r="A1918" s="2">
        <v>44141</v>
      </c>
      <c r="B1918" s="2" t="str">
        <f t="shared" si="58"/>
        <v>Nov</v>
      </c>
      <c r="C1918" s="2" t="str">
        <f t="shared" si="59"/>
        <v>2020</v>
      </c>
      <c r="D1918" s="3" t="s">
        <v>35</v>
      </c>
      <c r="E1918" s="4" t="s">
        <v>15</v>
      </c>
      <c r="F1918" s="4">
        <v>800</v>
      </c>
      <c r="G1918" s="4" t="s">
        <v>2</v>
      </c>
      <c r="H1918" s="5">
        <v>15.4</v>
      </c>
      <c r="I1918" s="7">
        <v>12320</v>
      </c>
      <c r="L1918"/>
      <c r="M1918"/>
    </row>
    <row r="1919" spans="1:13" x14ac:dyDescent="0.3">
      <c r="A1919" s="2">
        <v>44141</v>
      </c>
      <c r="B1919" s="2" t="str">
        <f t="shared" si="58"/>
        <v>Nov</v>
      </c>
      <c r="C1919" s="2" t="str">
        <f t="shared" si="59"/>
        <v>2020</v>
      </c>
      <c r="D1919" s="3" t="s">
        <v>35</v>
      </c>
      <c r="E1919" s="4" t="s">
        <v>15</v>
      </c>
      <c r="F1919" s="4">
        <v>600</v>
      </c>
      <c r="G1919" s="4" t="s">
        <v>2</v>
      </c>
      <c r="H1919" s="5">
        <v>10.9</v>
      </c>
      <c r="I1919" s="7">
        <v>6540</v>
      </c>
      <c r="L1919"/>
      <c r="M1919"/>
    </row>
    <row r="1920" spans="1:13" x14ac:dyDescent="0.3">
      <c r="A1920" s="2">
        <v>44145</v>
      </c>
      <c r="B1920" s="2" t="str">
        <f t="shared" si="58"/>
        <v>Nov</v>
      </c>
      <c r="C1920" s="2" t="str">
        <f t="shared" si="59"/>
        <v>2020</v>
      </c>
      <c r="D1920" s="3" t="s">
        <v>35</v>
      </c>
      <c r="E1920" s="4" t="s">
        <v>15</v>
      </c>
      <c r="F1920" s="4">
        <v>720</v>
      </c>
      <c r="G1920" s="4" t="s">
        <v>2</v>
      </c>
      <c r="H1920" s="5">
        <v>34.75</v>
      </c>
      <c r="I1920" s="7">
        <v>25020</v>
      </c>
      <c r="L1920"/>
      <c r="M1920"/>
    </row>
    <row r="1921" spans="1:13" x14ac:dyDescent="0.3">
      <c r="A1921" s="2">
        <v>44149</v>
      </c>
      <c r="B1921" s="2" t="str">
        <f t="shared" si="58"/>
        <v>Nov</v>
      </c>
      <c r="C1921" s="2" t="str">
        <f t="shared" si="59"/>
        <v>2020</v>
      </c>
      <c r="D1921" s="3" t="s">
        <v>35</v>
      </c>
      <c r="E1921" s="4" t="s">
        <v>15</v>
      </c>
      <c r="F1921" s="4">
        <v>900</v>
      </c>
      <c r="G1921" s="4" t="s">
        <v>2</v>
      </c>
      <c r="H1921" s="5">
        <v>12.25</v>
      </c>
      <c r="I1921" s="7">
        <v>11025</v>
      </c>
      <c r="L1921"/>
      <c r="M1921"/>
    </row>
    <row r="1922" spans="1:13" x14ac:dyDescent="0.3">
      <c r="A1922" s="2">
        <v>44149</v>
      </c>
      <c r="B1922" s="2" t="str">
        <f t="shared" ref="B1922:B1985" si="60">TEXT(A1922,"mmm")</f>
        <v>Nov</v>
      </c>
      <c r="C1922" s="2" t="str">
        <f t="shared" ref="C1922:C1985" si="61">TEXT(A1922,"yyyy")</f>
        <v>2020</v>
      </c>
      <c r="D1922" s="3" t="s">
        <v>35</v>
      </c>
      <c r="E1922" s="4" t="s">
        <v>11</v>
      </c>
      <c r="F1922" s="4">
        <v>660</v>
      </c>
      <c r="G1922" s="4" t="s">
        <v>169</v>
      </c>
      <c r="H1922" s="5">
        <v>30.5</v>
      </c>
      <c r="I1922" s="7">
        <v>20130</v>
      </c>
      <c r="L1922"/>
      <c r="M1922"/>
    </row>
    <row r="1923" spans="1:13" x14ac:dyDescent="0.3">
      <c r="A1923" s="2">
        <v>44154</v>
      </c>
      <c r="B1923" s="2" t="str">
        <f t="shared" si="60"/>
        <v>Nov</v>
      </c>
      <c r="C1923" s="2" t="str">
        <f t="shared" si="61"/>
        <v>2020</v>
      </c>
      <c r="D1923" s="3" t="s">
        <v>35</v>
      </c>
      <c r="E1923" s="4" t="s">
        <v>15</v>
      </c>
      <c r="F1923" s="4">
        <v>502</v>
      </c>
      <c r="G1923" s="4" t="s">
        <v>2</v>
      </c>
      <c r="H1923" s="5">
        <v>52</v>
      </c>
      <c r="I1923" s="7">
        <v>26104</v>
      </c>
      <c r="L1923"/>
      <c r="M1923"/>
    </row>
    <row r="1924" spans="1:13" x14ac:dyDescent="0.3">
      <c r="A1924" s="2">
        <v>44156</v>
      </c>
      <c r="B1924" s="2" t="str">
        <f t="shared" si="60"/>
        <v>Nov</v>
      </c>
      <c r="C1924" s="2" t="str">
        <f t="shared" si="61"/>
        <v>2020</v>
      </c>
      <c r="D1924" s="3" t="s">
        <v>35</v>
      </c>
      <c r="E1924" s="4" t="s">
        <v>15</v>
      </c>
      <c r="F1924" s="4">
        <v>700</v>
      </c>
      <c r="G1924" s="4" t="s">
        <v>2</v>
      </c>
      <c r="H1924" s="5">
        <v>8.75</v>
      </c>
      <c r="I1924" s="7">
        <v>6125</v>
      </c>
      <c r="L1924"/>
      <c r="M1924"/>
    </row>
    <row r="1925" spans="1:13" x14ac:dyDescent="0.3">
      <c r="A1925" s="2">
        <v>44156</v>
      </c>
      <c r="B1925" s="2" t="str">
        <f t="shared" si="60"/>
        <v>Nov</v>
      </c>
      <c r="C1925" s="2" t="str">
        <f t="shared" si="61"/>
        <v>2020</v>
      </c>
      <c r="D1925" s="3" t="s">
        <v>35</v>
      </c>
      <c r="E1925" s="4" t="s">
        <v>15</v>
      </c>
      <c r="F1925" s="4">
        <v>980</v>
      </c>
      <c r="G1925" s="4" t="s">
        <v>2</v>
      </c>
      <c r="H1925" s="5">
        <v>17</v>
      </c>
      <c r="I1925" s="7">
        <v>16660</v>
      </c>
      <c r="L1925"/>
      <c r="M1925"/>
    </row>
    <row r="1926" spans="1:13" x14ac:dyDescent="0.3">
      <c r="A1926" s="2">
        <v>44162</v>
      </c>
      <c r="B1926" s="2" t="str">
        <f t="shared" si="60"/>
        <v>Nov</v>
      </c>
      <c r="C1926" s="2" t="str">
        <f t="shared" si="61"/>
        <v>2020</v>
      </c>
      <c r="D1926" s="3" t="s">
        <v>35</v>
      </c>
      <c r="E1926" s="4" t="s">
        <v>15</v>
      </c>
      <c r="F1926" s="4">
        <v>590</v>
      </c>
      <c r="G1926" s="4" t="s">
        <v>2</v>
      </c>
      <c r="H1926" s="5">
        <v>12.25</v>
      </c>
      <c r="I1926" s="7">
        <v>7227.5</v>
      </c>
      <c r="L1926"/>
      <c r="M1926"/>
    </row>
    <row r="1927" spans="1:13" x14ac:dyDescent="0.3">
      <c r="A1927" s="2">
        <v>44162</v>
      </c>
      <c r="B1927" s="2" t="str">
        <f t="shared" si="60"/>
        <v>Nov</v>
      </c>
      <c r="C1927" s="2" t="str">
        <f t="shared" si="61"/>
        <v>2020</v>
      </c>
      <c r="D1927" s="3" t="s">
        <v>35</v>
      </c>
      <c r="E1927" s="4" t="s">
        <v>15</v>
      </c>
      <c r="F1927" s="4">
        <v>1502</v>
      </c>
      <c r="G1927" s="4" t="s">
        <v>2</v>
      </c>
      <c r="H1927" s="5">
        <v>12</v>
      </c>
      <c r="I1927" s="7">
        <v>18024</v>
      </c>
      <c r="L1927"/>
      <c r="M1927"/>
    </row>
    <row r="1928" spans="1:13" x14ac:dyDescent="0.3">
      <c r="A1928" s="2">
        <v>44167</v>
      </c>
      <c r="B1928" s="2" t="str">
        <f t="shared" si="60"/>
        <v>Dec</v>
      </c>
      <c r="C1928" s="2" t="str">
        <f t="shared" si="61"/>
        <v>2020</v>
      </c>
      <c r="D1928" s="3" t="s">
        <v>35</v>
      </c>
      <c r="E1928" s="4" t="s">
        <v>15</v>
      </c>
      <c r="F1928" s="4">
        <v>525</v>
      </c>
      <c r="G1928" s="4" t="s">
        <v>2</v>
      </c>
      <c r="H1928" s="5">
        <v>12.25</v>
      </c>
      <c r="I1928" s="7">
        <v>6431.25</v>
      </c>
      <c r="L1928"/>
      <c r="M1928"/>
    </row>
    <row r="1929" spans="1:13" x14ac:dyDescent="0.3">
      <c r="A1929" s="2">
        <v>44167</v>
      </c>
      <c r="B1929" s="2" t="str">
        <f t="shared" si="60"/>
        <v>Dec</v>
      </c>
      <c r="C1929" s="2" t="str">
        <f t="shared" si="61"/>
        <v>2020</v>
      </c>
      <c r="D1929" s="3" t="s">
        <v>35</v>
      </c>
      <c r="E1929" s="4" t="s">
        <v>15</v>
      </c>
      <c r="F1929" s="4">
        <v>499</v>
      </c>
      <c r="G1929" s="4" t="s">
        <v>2</v>
      </c>
      <c r="H1929" s="5">
        <v>48</v>
      </c>
      <c r="I1929" s="7">
        <v>23952</v>
      </c>
      <c r="L1929"/>
      <c r="M1929"/>
    </row>
    <row r="1930" spans="1:13" x14ac:dyDescent="0.3">
      <c r="A1930" s="2">
        <v>44167</v>
      </c>
      <c r="B1930" s="2" t="str">
        <f t="shared" si="60"/>
        <v>Dec</v>
      </c>
      <c r="C1930" s="2" t="str">
        <f t="shared" si="61"/>
        <v>2020</v>
      </c>
      <c r="D1930" s="3" t="s">
        <v>35</v>
      </c>
      <c r="E1930" s="4" t="s">
        <v>15</v>
      </c>
      <c r="F1930" s="4">
        <v>200</v>
      </c>
      <c r="G1930" s="4" t="s">
        <v>2</v>
      </c>
      <c r="H1930" s="5">
        <v>8.75</v>
      </c>
      <c r="I1930" s="7">
        <v>1750</v>
      </c>
      <c r="L1930"/>
      <c r="M1930"/>
    </row>
    <row r="1931" spans="1:13" x14ac:dyDescent="0.3">
      <c r="A1931" s="2">
        <v>44186</v>
      </c>
      <c r="B1931" s="2" t="str">
        <f t="shared" si="60"/>
        <v>Dec</v>
      </c>
      <c r="C1931" s="2" t="str">
        <f t="shared" si="61"/>
        <v>2020</v>
      </c>
      <c r="D1931" s="3" t="s">
        <v>35</v>
      </c>
      <c r="E1931" s="4" t="s">
        <v>15</v>
      </c>
      <c r="F1931" s="4">
        <v>1020</v>
      </c>
      <c r="G1931" s="4" t="s">
        <v>2</v>
      </c>
      <c r="H1931" s="5">
        <v>10.7</v>
      </c>
      <c r="I1931" s="7">
        <v>10914</v>
      </c>
      <c r="L1931"/>
      <c r="M1931"/>
    </row>
    <row r="1932" spans="1:13" x14ac:dyDescent="0.3">
      <c r="A1932" s="2">
        <v>44186</v>
      </c>
      <c r="B1932" s="2" t="str">
        <f t="shared" si="60"/>
        <v>Dec</v>
      </c>
      <c r="C1932" s="2" t="str">
        <f t="shared" si="61"/>
        <v>2020</v>
      </c>
      <c r="D1932" s="3" t="s">
        <v>35</v>
      </c>
      <c r="E1932" s="4" t="s">
        <v>15</v>
      </c>
      <c r="F1932" s="4">
        <v>1010</v>
      </c>
      <c r="G1932" s="4" t="s">
        <v>2</v>
      </c>
      <c r="H1932" s="5">
        <v>14</v>
      </c>
      <c r="I1932" s="7">
        <v>14140</v>
      </c>
      <c r="L1932"/>
      <c r="M1932"/>
    </row>
    <row r="1933" spans="1:13" x14ac:dyDescent="0.3">
      <c r="A1933" s="2">
        <v>44187</v>
      </c>
      <c r="B1933" s="2" t="str">
        <f t="shared" si="60"/>
        <v>Dec</v>
      </c>
      <c r="C1933" s="2" t="str">
        <f t="shared" si="61"/>
        <v>2020</v>
      </c>
      <c r="D1933" s="3" t="s">
        <v>35</v>
      </c>
      <c r="E1933" s="4" t="s">
        <v>15</v>
      </c>
      <c r="F1933" s="4">
        <v>1007</v>
      </c>
      <c r="G1933" s="4" t="s">
        <v>2</v>
      </c>
      <c r="H1933" s="5">
        <v>14.25</v>
      </c>
      <c r="I1933" s="7">
        <v>14349.75</v>
      </c>
      <c r="L1933"/>
      <c r="M1933"/>
    </row>
    <row r="1934" spans="1:13" x14ac:dyDescent="0.3">
      <c r="A1934" s="2">
        <v>44190</v>
      </c>
      <c r="B1934" s="2" t="str">
        <f t="shared" si="60"/>
        <v>Dec</v>
      </c>
      <c r="C1934" s="2" t="str">
        <f t="shared" si="61"/>
        <v>2020</v>
      </c>
      <c r="D1934" s="3" t="s">
        <v>35</v>
      </c>
      <c r="E1934" s="4" t="s">
        <v>15</v>
      </c>
      <c r="F1934" s="4">
        <v>1800</v>
      </c>
      <c r="G1934" s="4" t="s">
        <v>2</v>
      </c>
      <c r="H1934" s="5">
        <v>14</v>
      </c>
      <c r="I1934" s="7">
        <v>25200</v>
      </c>
      <c r="L1934"/>
      <c r="M1934"/>
    </row>
    <row r="1935" spans="1:13" x14ac:dyDescent="0.3">
      <c r="A1935" s="2">
        <v>44191</v>
      </c>
      <c r="B1935" s="2" t="str">
        <f t="shared" si="60"/>
        <v>Dec</v>
      </c>
      <c r="C1935" s="2" t="str">
        <f t="shared" si="61"/>
        <v>2020</v>
      </c>
      <c r="D1935" s="3" t="s">
        <v>35</v>
      </c>
      <c r="E1935" s="4" t="s">
        <v>15</v>
      </c>
      <c r="F1935" s="4">
        <v>450</v>
      </c>
      <c r="G1935" s="4" t="s">
        <v>2</v>
      </c>
      <c r="H1935" s="5">
        <v>21.75</v>
      </c>
      <c r="I1935" s="7">
        <v>9787.5</v>
      </c>
      <c r="L1935"/>
      <c r="M1935"/>
    </row>
    <row r="1936" spans="1:13" x14ac:dyDescent="0.3">
      <c r="A1936" s="2">
        <v>44191</v>
      </c>
      <c r="B1936" s="2" t="str">
        <f t="shared" si="60"/>
        <v>Dec</v>
      </c>
      <c r="C1936" s="2" t="str">
        <f t="shared" si="61"/>
        <v>2020</v>
      </c>
      <c r="D1936" s="3" t="s">
        <v>35</v>
      </c>
      <c r="E1936" s="4" t="s">
        <v>15</v>
      </c>
      <c r="F1936" s="4">
        <v>448</v>
      </c>
      <c r="G1936" s="4" t="s">
        <v>2</v>
      </c>
      <c r="H1936" s="5">
        <v>14</v>
      </c>
      <c r="I1936" s="7">
        <v>6272</v>
      </c>
      <c r="L1936"/>
      <c r="M1936"/>
    </row>
    <row r="1937" spans="1:13" x14ac:dyDescent="0.3">
      <c r="A1937" s="2">
        <v>44191</v>
      </c>
      <c r="B1937" s="2" t="str">
        <f t="shared" si="60"/>
        <v>Dec</v>
      </c>
      <c r="C1937" s="2" t="str">
        <f t="shared" si="61"/>
        <v>2020</v>
      </c>
      <c r="D1937" s="3" t="s">
        <v>35</v>
      </c>
      <c r="E1937" s="4" t="s">
        <v>15</v>
      </c>
      <c r="F1937" s="4">
        <v>250</v>
      </c>
      <c r="G1937" s="4" t="s">
        <v>2</v>
      </c>
      <c r="H1937" s="5">
        <v>61</v>
      </c>
      <c r="I1937" s="7">
        <v>15250</v>
      </c>
      <c r="L1937"/>
      <c r="M1937"/>
    </row>
    <row r="1938" spans="1:13" x14ac:dyDescent="0.3">
      <c r="A1938" s="2">
        <v>44195</v>
      </c>
      <c r="B1938" s="2" t="str">
        <f t="shared" si="60"/>
        <v>Dec</v>
      </c>
      <c r="C1938" s="2" t="str">
        <f t="shared" si="61"/>
        <v>2020</v>
      </c>
      <c r="D1938" s="3" t="s">
        <v>35</v>
      </c>
      <c r="E1938" s="4" t="s">
        <v>11</v>
      </c>
      <c r="F1938" s="4">
        <v>558</v>
      </c>
      <c r="G1938" s="4" t="s">
        <v>1</v>
      </c>
      <c r="H1938" s="5">
        <v>36.25</v>
      </c>
      <c r="I1938" s="7">
        <v>20227.5</v>
      </c>
      <c r="L1938"/>
      <c r="M1938"/>
    </row>
    <row r="1939" spans="1:13" x14ac:dyDescent="0.3">
      <c r="A1939" s="2">
        <v>44196</v>
      </c>
      <c r="B1939" s="2" t="str">
        <f t="shared" si="60"/>
        <v>Dec</v>
      </c>
      <c r="C1939" s="2" t="str">
        <f t="shared" si="61"/>
        <v>2020</v>
      </c>
      <c r="D1939" s="3" t="s">
        <v>35</v>
      </c>
      <c r="E1939" s="4" t="s">
        <v>15</v>
      </c>
      <c r="F1939" s="4">
        <v>430</v>
      </c>
      <c r="G1939" s="4" t="s">
        <v>2</v>
      </c>
      <c r="H1939" s="5">
        <v>21.75</v>
      </c>
      <c r="I1939" s="7">
        <v>9352.5</v>
      </c>
      <c r="L1939"/>
      <c r="M1939"/>
    </row>
    <row r="1940" spans="1:13" x14ac:dyDescent="0.3">
      <c r="A1940" s="2">
        <v>44196</v>
      </c>
      <c r="B1940" s="2" t="str">
        <f t="shared" si="60"/>
        <v>Dec</v>
      </c>
      <c r="C1940" s="2" t="str">
        <f t="shared" si="61"/>
        <v>2020</v>
      </c>
      <c r="D1940" s="3" t="s">
        <v>35</v>
      </c>
      <c r="E1940" s="4" t="s">
        <v>15</v>
      </c>
      <c r="F1940" s="4">
        <v>1852</v>
      </c>
      <c r="G1940" s="4" t="s">
        <v>2</v>
      </c>
      <c r="H1940" s="5">
        <v>10.7</v>
      </c>
      <c r="I1940" s="7">
        <v>19816.399999999998</v>
      </c>
      <c r="L1940"/>
      <c r="M1940"/>
    </row>
    <row r="1941" spans="1:13" x14ac:dyDescent="0.3">
      <c r="A1941" s="2">
        <v>44203</v>
      </c>
      <c r="B1941" s="2" t="str">
        <f t="shared" si="60"/>
        <v>Jan</v>
      </c>
      <c r="C1941" s="2" t="str">
        <f t="shared" si="61"/>
        <v>2021</v>
      </c>
      <c r="D1941" s="3" t="s">
        <v>35</v>
      </c>
      <c r="E1941" s="4" t="s">
        <v>15</v>
      </c>
      <c r="F1941" s="4">
        <v>367</v>
      </c>
      <c r="G1941" s="4" t="s">
        <v>2</v>
      </c>
      <c r="H1941" s="5">
        <v>14.25</v>
      </c>
      <c r="I1941" s="7">
        <v>5229.75</v>
      </c>
      <c r="L1941"/>
      <c r="M1941"/>
    </row>
    <row r="1942" spans="1:13" x14ac:dyDescent="0.3">
      <c r="A1942" s="2">
        <v>44203</v>
      </c>
      <c r="B1942" s="2" t="str">
        <f t="shared" si="60"/>
        <v>Jan</v>
      </c>
      <c r="C1942" s="2" t="str">
        <f t="shared" si="61"/>
        <v>2021</v>
      </c>
      <c r="D1942" s="3" t="s">
        <v>35</v>
      </c>
      <c r="E1942" s="4" t="s">
        <v>15</v>
      </c>
      <c r="F1942" s="4">
        <v>499</v>
      </c>
      <c r="G1942" s="4" t="s">
        <v>2</v>
      </c>
      <c r="H1942" s="5">
        <v>40.5</v>
      </c>
      <c r="I1942" s="7">
        <v>20209.5</v>
      </c>
      <c r="L1942"/>
      <c r="M1942"/>
    </row>
    <row r="1943" spans="1:13" x14ac:dyDescent="0.3">
      <c r="A1943" s="2">
        <v>44205</v>
      </c>
      <c r="B1943" s="2" t="str">
        <f t="shared" si="60"/>
        <v>Jan</v>
      </c>
      <c r="C1943" s="2" t="str">
        <f t="shared" si="61"/>
        <v>2021</v>
      </c>
      <c r="D1943" s="3" t="s">
        <v>35</v>
      </c>
      <c r="E1943" s="4" t="s">
        <v>15</v>
      </c>
      <c r="F1943" s="4">
        <v>610</v>
      </c>
      <c r="G1943" s="4" t="s">
        <v>2</v>
      </c>
      <c r="H1943" s="5">
        <v>10.5</v>
      </c>
      <c r="I1943" s="7">
        <v>6405</v>
      </c>
      <c r="L1943"/>
      <c r="M1943"/>
    </row>
    <row r="1944" spans="1:13" x14ac:dyDescent="0.3">
      <c r="A1944" s="2">
        <v>44205</v>
      </c>
      <c r="B1944" s="2" t="str">
        <f t="shared" si="60"/>
        <v>Jan</v>
      </c>
      <c r="C1944" s="2" t="str">
        <f t="shared" si="61"/>
        <v>2021</v>
      </c>
      <c r="D1944" s="3" t="s">
        <v>35</v>
      </c>
      <c r="E1944" s="4" t="s">
        <v>15</v>
      </c>
      <c r="F1944" s="4">
        <v>275</v>
      </c>
      <c r="G1944" s="4" t="s">
        <v>2</v>
      </c>
      <c r="H1944" s="5">
        <v>57</v>
      </c>
      <c r="I1944" s="7">
        <v>15675</v>
      </c>
      <c r="L1944"/>
      <c r="M1944"/>
    </row>
    <row r="1945" spans="1:13" x14ac:dyDescent="0.3">
      <c r="A1945" s="2">
        <v>44209</v>
      </c>
      <c r="B1945" s="2" t="str">
        <f t="shared" si="60"/>
        <v>Jan</v>
      </c>
      <c r="C1945" s="2" t="str">
        <f t="shared" si="61"/>
        <v>2021</v>
      </c>
      <c r="D1945" s="3" t="s">
        <v>35</v>
      </c>
      <c r="E1945" s="4" t="s">
        <v>15</v>
      </c>
      <c r="F1945" s="4">
        <v>510</v>
      </c>
      <c r="G1945" s="4" t="s">
        <v>2</v>
      </c>
      <c r="H1945" s="5">
        <v>10.5</v>
      </c>
      <c r="I1945" s="7">
        <v>5355</v>
      </c>
      <c r="L1945"/>
      <c r="M1945"/>
    </row>
    <row r="1946" spans="1:13" x14ac:dyDescent="0.3">
      <c r="A1946" s="2">
        <v>44209</v>
      </c>
      <c r="B1946" s="2" t="str">
        <f t="shared" si="60"/>
        <v>Jan</v>
      </c>
      <c r="C1946" s="2" t="str">
        <f t="shared" si="61"/>
        <v>2021</v>
      </c>
      <c r="D1946" s="3" t="s">
        <v>35</v>
      </c>
      <c r="E1946" s="4" t="s">
        <v>15</v>
      </c>
      <c r="F1946" s="4">
        <v>1427</v>
      </c>
      <c r="G1946" s="4" t="s">
        <v>2</v>
      </c>
      <c r="H1946" s="5">
        <v>13.75</v>
      </c>
      <c r="I1946" s="7">
        <v>19621.25</v>
      </c>
      <c r="L1946"/>
      <c r="M1946"/>
    </row>
    <row r="1947" spans="1:13" x14ac:dyDescent="0.3">
      <c r="A1947" s="2">
        <v>44216</v>
      </c>
      <c r="B1947" s="2" t="str">
        <f t="shared" si="60"/>
        <v>Jan</v>
      </c>
      <c r="C1947" s="2" t="str">
        <f t="shared" si="61"/>
        <v>2021</v>
      </c>
      <c r="D1947" s="3" t="s">
        <v>35</v>
      </c>
      <c r="E1947" s="4" t="s">
        <v>15</v>
      </c>
      <c r="F1947" s="4">
        <v>1150</v>
      </c>
      <c r="G1947" s="4" t="s">
        <v>2</v>
      </c>
      <c r="H1947" s="5">
        <v>14.25</v>
      </c>
      <c r="I1947" s="7">
        <v>16387.5</v>
      </c>
      <c r="L1947"/>
      <c r="M1947"/>
    </row>
    <row r="1948" spans="1:13" x14ac:dyDescent="0.3">
      <c r="A1948" s="2">
        <v>44216</v>
      </c>
      <c r="B1948" s="2" t="str">
        <f t="shared" si="60"/>
        <v>Jan</v>
      </c>
      <c r="C1948" s="2" t="str">
        <f t="shared" si="61"/>
        <v>2021</v>
      </c>
      <c r="D1948" s="3" t="s">
        <v>35</v>
      </c>
      <c r="E1948" s="4" t="s">
        <v>15</v>
      </c>
      <c r="F1948" s="4">
        <v>230</v>
      </c>
      <c r="G1948" s="4" t="s">
        <v>2</v>
      </c>
      <c r="H1948" s="5">
        <v>57</v>
      </c>
      <c r="I1948" s="7">
        <v>13110</v>
      </c>
      <c r="L1948"/>
      <c r="M1948"/>
    </row>
    <row r="1949" spans="1:13" x14ac:dyDescent="0.3">
      <c r="A1949" s="2">
        <v>44233</v>
      </c>
      <c r="B1949" s="2" t="str">
        <f t="shared" si="60"/>
        <v>Feb</v>
      </c>
      <c r="C1949" s="2" t="str">
        <f t="shared" si="61"/>
        <v>2021</v>
      </c>
      <c r="D1949" s="3" t="s">
        <v>35</v>
      </c>
      <c r="E1949" s="4" t="s">
        <v>15</v>
      </c>
      <c r="F1949" s="4">
        <v>2250</v>
      </c>
      <c r="G1949" s="4" t="s">
        <v>2</v>
      </c>
      <c r="H1949" s="5">
        <v>14.1</v>
      </c>
      <c r="I1949" s="7">
        <v>31725</v>
      </c>
      <c r="L1949"/>
      <c r="M1949"/>
    </row>
    <row r="1950" spans="1:13" x14ac:dyDescent="0.3">
      <c r="A1950" s="2">
        <v>44233</v>
      </c>
      <c r="B1950" s="2" t="str">
        <f t="shared" si="60"/>
        <v>Feb</v>
      </c>
      <c r="C1950" s="2" t="str">
        <f t="shared" si="61"/>
        <v>2021</v>
      </c>
      <c r="D1950" s="3" t="s">
        <v>35</v>
      </c>
      <c r="E1950" s="4" t="s">
        <v>15</v>
      </c>
      <c r="F1950" s="4">
        <v>80</v>
      </c>
      <c r="G1950" s="4" t="s">
        <v>2</v>
      </c>
      <c r="H1950" s="5">
        <v>21</v>
      </c>
      <c r="I1950" s="7">
        <v>1680</v>
      </c>
      <c r="L1950"/>
      <c r="M1950"/>
    </row>
    <row r="1951" spans="1:13" x14ac:dyDescent="0.3">
      <c r="A1951" s="2">
        <v>44233</v>
      </c>
      <c r="B1951" s="2" t="str">
        <f t="shared" si="60"/>
        <v>Feb</v>
      </c>
      <c r="C1951" s="2" t="str">
        <f t="shared" si="61"/>
        <v>2021</v>
      </c>
      <c r="D1951" s="3" t="s">
        <v>35</v>
      </c>
      <c r="E1951" s="4" t="s">
        <v>15</v>
      </c>
      <c r="F1951" s="4">
        <v>2262</v>
      </c>
      <c r="G1951" s="4" t="s">
        <v>2</v>
      </c>
      <c r="H1951" s="5">
        <v>13.75</v>
      </c>
      <c r="I1951" s="7">
        <v>31102.5</v>
      </c>
      <c r="L1951"/>
      <c r="M1951"/>
    </row>
    <row r="1952" spans="1:13" x14ac:dyDescent="0.3">
      <c r="A1952" s="2">
        <v>44299</v>
      </c>
      <c r="B1952" s="2" t="str">
        <f t="shared" si="60"/>
        <v>Apr</v>
      </c>
      <c r="C1952" s="2" t="str">
        <f t="shared" si="61"/>
        <v>2021</v>
      </c>
      <c r="D1952" s="3" t="s">
        <v>35</v>
      </c>
      <c r="E1952" s="4" t="s">
        <v>11</v>
      </c>
      <c r="F1952" s="4">
        <v>244</v>
      </c>
      <c r="G1952" s="4" t="s">
        <v>1</v>
      </c>
      <c r="H1952" s="5">
        <v>43</v>
      </c>
      <c r="I1952" s="7">
        <v>10492</v>
      </c>
      <c r="L1952"/>
      <c r="M1952"/>
    </row>
    <row r="1953" spans="1:13" x14ac:dyDescent="0.3">
      <c r="A1953" s="2">
        <v>44321</v>
      </c>
      <c r="B1953" s="2" t="str">
        <f t="shared" si="60"/>
        <v>May</v>
      </c>
      <c r="C1953" s="2" t="str">
        <f t="shared" si="61"/>
        <v>2021</v>
      </c>
      <c r="D1953" s="3" t="s">
        <v>35</v>
      </c>
      <c r="E1953" s="4" t="s">
        <v>11</v>
      </c>
      <c r="F1953" s="4">
        <v>490</v>
      </c>
      <c r="G1953" s="4" t="s">
        <v>1</v>
      </c>
      <c r="H1953" s="5">
        <v>43</v>
      </c>
      <c r="I1953" s="7">
        <v>21070</v>
      </c>
      <c r="L1953"/>
      <c r="M1953"/>
    </row>
    <row r="1954" spans="1:13" x14ac:dyDescent="0.3">
      <c r="A1954" s="2">
        <v>43558</v>
      </c>
      <c r="B1954" s="2" t="str">
        <f t="shared" si="60"/>
        <v>Apr</v>
      </c>
      <c r="C1954" s="2" t="str">
        <f t="shared" si="61"/>
        <v>2019</v>
      </c>
      <c r="D1954" s="3" t="s">
        <v>22</v>
      </c>
      <c r="E1954" s="4" t="s">
        <v>14</v>
      </c>
      <c r="F1954" s="4">
        <v>3030</v>
      </c>
      <c r="G1954" s="4" t="s">
        <v>1</v>
      </c>
      <c r="H1954" s="5">
        <v>31.5</v>
      </c>
      <c r="I1954" s="7">
        <v>95445</v>
      </c>
      <c r="L1954"/>
      <c r="M1954"/>
    </row>
    <row r="1955" spans="1:13" x14ac:dyDescent="0.3">
      <c r="A1955" s="2">
        <v>43558</v>
      </c>
      <c r="B1955" s="2" t="str">
        <f t="shared" si="60"/>
        <v>Apr</v>
      </c>
      <c r="C1955" s="2" t="str">
        <f t="shared" si="61"/>
        <v>2019</v>
      </c>
      <c r="D1955" s="3" t="s">
        <v>22</v>
      </c>
      <c r="E1955" s="4" t="s">
        <v>14</v>
      </c>
      <c r="F1955" s="4">
        <v>2639</v>
      </c>
      <c r="G1955" s="4" t="s">
        <v>1</v>
      </c>
      <c r="H1955" s="5">
        <v>31.5</v>
      </c>
      <c r="I1955" s="7">
        <v>83128.5</v>
      </c>
      <c r="L1955"/>
      <c r="M1955"/>
    </row>
    <row r="1956" spans="1:13" x14ac:dyDescent="0.3">
      <c r="A1956" s="2">
        <v>43587</v>
      </c>
      <c r="B1956" s="2" t="str">
        <f t="shared" si="60"/>
        <v>May</v>
      </c>
      <c r="C1956" s="2" t="str">
        <f t="shared" si="61"/>
        <v>2019</v>
      </c>
      <c r="D1956" s="3" t="s">
        <v>22</v>
      </c>
      <c r="E1956" s="4" t="s">
        <v>14</v>
      </c>
      <c r="F1956" s="4">
        <v>2587</v>
      </c>
      <c r="G1956" s="4" t="s">
        <v>1</v>
      </c>
      <c r="H1956" s="5">
        <v>32</v>
      </c>
      <c r="I1956" s="7">
        <v>82784</v>
      </c>
      <c r="L1956"/>
      <c r="M1956"/>
    </row>
    <row r="1957" spans="1:13" x14ac:dyDescent="0.3">
      <c r="A1957" s="2">
        <v>43593</v>
      </c>
      <c r="B1957" s="2" t="str">
        <f t="shared" si="60"/>
        <v>May</v>
      </c>
      <c r="C1957" s="2" t="str">
        <f t="shared" si="61"/>
        <v>2019</v>
      </c>
      <c r="D1957" s="3" t="s">
        <v>22</v>
      </c>
      <c r="E1957" s="4" t="s">
        <v>14</v>
      </c>
      <c r="F1957" s="4">
        <v>600</v>
      </c>
      <c r="G1957" s="4" t="s">
        <v>1</v>
      </c>
      <c r="H1957" s="5">
        <v>28.5</v>
      </c>
      <c r="I1957" s="7">
        <v>17100</v>
      </c>
      <c r="L1957"/>
      <c r="M1957"/>
    </row>
    <row r="1958" spans="1:13" x14ac:dyDescent="0.3">
      <c r="A1958" s="2">
        <v>43593</v>
      </c>
      <c r="B1958" s="2" t="str">
        <f t="shared" si="60"/>
        <v>May</v>
      </c>
      <c r="C1958" s="2" t="str">
        <f t="shared" si="61"/>
        <v>2019</v>
      </c>
      <c r="D1958" s="3" t="s">
        <v>22</v>
      </c>
      <c r="E1958" s="4" t="s">
        <v>13</v>
      </c>
      <c r="F1958" s="4">
        <v>879</v>
      </c>
      <c r="G1958" s="4" t="s">
        <v>1</v>
      </c>
      <c r="H1958" s="5">
        <v>28.5</v>
      </c>
      <c r="I1958" s="7">
        <v>25051.5</v>
      </c>
      <c r="L1958"/>
      <c r="M1958"/>
    </row>
    <row r="1959" spans="1:13" x14ac:dyDescent="0.3">
      <c r="A1959" s="2">
        <v>43593</v>
      </c>
      <c r="B1959" s="2" t="str">
        <f t="shared" si="60"/>
        <v>May</v>
      </c>
      <c r="C1959" s="2" t="str">
        <f t="shared" si="61"/>
        <v>2019</v>
      </c>
      <c r="D1959" s="3" t="s">
        <v>22</v>
      </c>
      <c r="E1959" s="4" t="s">
        <v>13</v>
      </c>
      <c r="F1959" s="4">
        <v>850</v>
      </c>
      <c r="G1959" s="4" t="s">
        <v>1</v>
      </c>
      <c r="H1959" s="5">
        <v>28.5</v>
      </c>
      <c r="I1959" s="7">
        <v>24225</v>
      </c>
      <c r="L1959"/>
      <c r="M1959"/>
    </row>
    <row r="1960" spans="1:13" x14ac:dyDescent="0.3">
      <c r="A1960" s="2">
        <v>43594</v>
      </c>
      <c r="B1960" s="2" t="str">
        <f t="shared" si="60"/>
        <v>May</v>
      </c>
      <c r="C1960" s="2" t="str">
        <f t="shared" si="61"/>
        <v>2019</v>
      </c>
      <c r="D1960" s="3" t="s">
        <v>22</v>
      </c>
      <c r="E1960" s="4" t="s">
        <v>14</v>
      </c>
      <c r="F1960" s="4">
        <v>342</v>
      </c>
      <c r="G1960" s="4" t="s">
        <v>1</v>
      </c>
      <c r="H1960" s="5">
        <v>28.5</v>
      </c>
      <c r="I1960" s="7">
        <v>9747</v>
      </c>
      <c r="L1960"/>
      <c r="M1960"/>
    </row>
    <row r="1961" spans="1:13" x14ac:dyDescent="0.3">
      <c r="A1961" s="2">
        <v>43596</v>
      </c>
      <c r="B1961" s="2" t="str">
        <f t="shared" si="60"/>
        <v>May</v>
      </c>
      <c r="C1961" s="2" t="str">
        <f t="shared" si="61"/>
        <v>2019</v>
      </c>
      <c r="D1961" s="3" t="s">
        <v>22</v>
      </c>
      <c r="E1961" s="4" t="s">
        <v>14</v>
      </c>
      <c r="F1961" s="4">
        <v>558</v>
      </c>
      <c r="G1961" s="4" t="s">
        <v>1</v>
      </c>
      <c r="H1961" s="5">
        <v>28.5</v>
      </c>
      <c r="I1961" s="7">
        <v>15903</v>
      </c>
      <c r="L1961"/>
      <c r="M1961"/>
    </row>
    <row r="1962" spans="1:13" x14ac:dyDescent="0.3">
      <c r="A1962" s="2">
        <v>43596</v>
      </c>
      <c r="B1962" s="2" t="str">
        <f t="shared" si="60"/>
        <v>May</v>
      </c>
      <c r="C1962" s="2" t="str">
        <f t="shared" si="61"/>
        <v>2019</v>
      </c>
      <c r="D1962" s="3" t="s">
        <v>22</v>
      </c>
      <c r="E1962" s="4" t="s">
        <v>14</v>
      </c>
      <c r="F1962" s="4">
        <v>416</v>
      </c>
      <c r="G1962" s="4" t="s">
        <v>1</v>
      </c>
      <c r="H1962" s="5">
        <v>28.5</v>
      </c>
      <c r="I1962" s="7">
        <v>11856</v>
      </c>
      <c r="L1962"/>
      <c r="M1962"/>
    </row>
    <row r="1963" spans="1:13" x14ac:dyDescent="0.3">
      <c r="A1963" s="2">
        <v>43644</v>
      </c>
      <c r="B1963" s="2" t="str">
        <f t="shared" si="60"/>
        <v>Jun</v>
      </c>
      <c r="C1963" s="2" t="str">
        <f t="shared" si="61"/>
        <v>2019</v>
      </c>
      <c r="D1963" s="3" t="s">
        <v>22</v>
      </c>
      <c r="E1963" s="4" t="s">
        <v>14</v>
      </c>
      <c r="F1963" s="4">
        <v>2970</v>
      </c>
      <c r="G1963" s="4" t="s">
        <v>1</v>
      </c>
      <c r="H1963" s="5">
        <v>28.5</v>
      </c>
      <c r="I1963" s="7">
        <v>84645</v>
      </c>
      <c r="L1963"/>
      <c r="M1963"/>
    </row>
    <row r="1964" spans="1:13" x14ac:dyDescent="0.3">
      <c r="A1964" s="2">
        <v>43648</v>
      </c>
      <c r="B1964" s="2" t="str">
        <f t="shared" si="60"/>
        <v>Jul</v>
      </c>
      <c r="C1964" s="2" t="str">
        <f t="shared" si="61"/>
        <v>2019</v>
      </c>
      <c r="D1964" s="3" t="s">
        <v>22</v>
      </c>
      <c r="E1964" s="4" t="s">
        <v>13</v>
      </c>
      <c r="F1964" s="4">
        <v>1286</v>
      </c>
      <c r="G1964" s="4" t="s">
        <v>1</v>
      </c>
      <c r="H1964" s="5">
        <v>32.5</v>
      </c>
      <c r="I1964" s="7">
        <v>41795</v>
      </c>
      <c r="L1964"/>
      <c r="M1964"/>
    </row>
    <row r="1965" spans="1:13" x14ac:dyDescent="0.3">
      <c r="A1965" s="2">
        <v>43676</v>
      </c>
      <c r="B1965" s="2" t="str">
        <f t="shared" si="60"/>
        <v>Jul</v>
      </c>
      <c r="C1965" s="2" t="str">
        <f t="shared" si="61"/>
        <v>2019</v>
      </c>
      <c r="D1965" s="3" t="s">
        <v>22</v>
      </c>
      <c r="E1965" s="4" t="s">
        <v>13</v>
      </c>
      <c r="F1965" s="4">
        <v>1300</v>
      </c>
      <c r="G1965" s="4" t="s">
        <v>1</v>
      </c>
      <c r="H1965" s="5">
        <v>32.5</v>
      </c>
      <c r="I1965" s="7">
        <v>42250</v>
      </c>
      <c r="L1965"/>
      <c r="M1965"/>
    </row>
    <row r="1966" spans="1:13" x14ac:dyDescent="0.3">
      <c r="A1966" s="2">
        <v>44072</v>
      </c>
      <c r="B1966" s="2" t="str">
        <f t="shared" si="60"/>
        <v>Aug</v>
      </c>
      <c r="C1966" s="2" t="str">
        <f t="shared" si="61"/>
        <v>2020</v>
      </c>
      <c r="D1966" s="3" t="s">
        <v>22</v>
      </c>
      <c r="E1966" s="4" t="s">
        <v>132</v>
      </c>
      <c r="F1966" s="4">
        <v>2125</v>
      </c>
      <c r="G1966" s="4" t="s">
        <v>1</v>
      </c>
      <c r="H1966" s="5">
        <v>29</v>
      </c>
      <c r="I1966" s="7">
        <v>61625</v>
      </c>
      <c r="L1966"/>
      <c r="M1966"/>
    </row>
    <row r="1967" spans="1:13" x14ac:dyDescent="0.3">
      <c r="A1967" s="2">
        <v>44072</v>
      </c>
      <c r="B1967" s="2" t="str">
        <f t="shared" si="60"/>
        <v>Aug</v>
      </c>
      <c r="C1967" s="2" t="str">
        <f t="shared" si="61"/>
        <v>2020</v>
      </c>
      <c r="D1967" s="3" t="s">
        <v>22</v>
      </c>
      <c r="E1967" s="4" t="s">
        <v>14</v>
      </c>
      <c r="F1967" s="4">
        <v>2516</v>
      </c>
      <c r="G1967" s="4" t="s">
        <v>1</v>
      </c>
      <c r="H1967" s="5">
        <v>29</v>
      </c>
      <c r="I1967" s="7">
        <v>72964</v>
      </c>
      <c r="L1967"/>
      <c r="M1967"/>
    </row>
    <row r="1968" spans="1:13" x14ac:dyDescent="0.3">
      <c r="A1968" s="2">
        <v>44088</v>
      </c>
      <c r="B1968" s="2" t="str">
        <f t="shared" si="60"/>
        <v>Sep</v>
      </c>
      <c r="C1968" s="2" t="str">
        <f t="shared" si="61"/>
        <v>2020</v>
      </c>
      <c r="D1968" s="3" t="s">
        <v>22</v>
      </c>
      <c r="E1968" s="4" t="s">
        <v>14</v>
      </c>
      <c r="F1968" s="4">
        <v>1604</v>
      </c>
      <c r="G1968" s="4" t="s">
        <v>1</v>
      </c>
      <c r="H1968" s="5">
        <v>29</v>
      </c>
      <c r="I1968" s="7">
        <v>46516</v>
      </c>
      <c r="L1968"/>
      <c r="M1968"/>
    </row>
    <row r="1969" spans="1:13" x14ac:dyDescent="0.3">
      <c r="A1969" s="2">
        <v>44088</v>
      </c>
      <c r="B1969" s="2" t="str">
        <f t="shared" si="60"/>
        <v>Sep</v>
      </c>
      <c r="C1969" s="2" t="str">
        <f t="shared" si="61"/>
        <v>2020</v>
      </c>
      <c r="D1969" s="3" t="s">
        <v>22</v>
      </c>
      <c r="E1969" s="4" t="s">
        <v>14</v>
      </c>
      <c r="F1969" s="4">
        <v>2350</v>
      </c>
      <c r="G1969" s="4" t="s">
        <v>1</v>
      </c>
      <c r="H1969" s="5">
        <v>29</v>
      </c>
      <c r="I1969" s="7">
        <v>68150</v>
      </c>
      <c r="L1969"/>
      <c r="M1969"/>
    </row>
    <row r="1970" spans="1:13" x14ac:dyDescent="0.3">
      <c r="A1970" s="2">
        <v>44088</v>
      </c>
      <c r="B1970" s="2" t="str">
        <f t="shared" si="60"/>
        <v>Sep</v>
      </c>
      <c r="C1970" s="2" t="str">
        <f t="shared" si="61"/>
        <v>2020</v>
      </c>
      <c r="D1970" s="3" t="s">
        <v>22</v>
      </c>
      <c r="E1970" s="4" t="s">
        <v>14</v>
      </c>
      <c r="F1970" s="4">
        <v>2944</v>
      </c>
      <c r="G1970" s="4" t="s">
        <v>1</v>
      </c>
      <c r="H1970" s="5">
        <v>29</v>
      </c>
      <c r="I1970" s="7">
        <v>85376</v>
      </c>
      <c r="L1970"/>
      <c r="M1970"/>
    </row>
    <row r="1971" spans="1:13" x14ac:dyDescent="0.3">
      <c r="A1971" s="2">
        <v>44188</v>
      </c>
      <c r="B1971" s="2" t="str">
        <f t="shared" si="60"/>
        <v>Dec</v>
      </c>
      <c r="C1971" s="2" t="str">
        <f t="shared" si="61"/>
        <v>2020</v>
      </c>
      <c r="D1971" s="3" t="s">
        <v>22</v>
      </c>
      <c r="E1971" s="4" t="s">
        <v>14</v>
      </c>
      <c r="F1971" s="4">
        <v>1812</v>
      </c>
      <c r="G1971" s="4" t="s">
        <v>1</v>
      </c>
      <c r="H1971" s="5">
        <v>34</v>
      </c>
      <c r="I1971" s="7">
        <v>61608</v>
      </c>
      <c r="L1971"/>
      <c r="M1971"/>
    </row>
    <row r="1972" spans="1:13" x14ac:dyDescent="0.3">
      <c r="A1972" s="2">
        <v>44190</v>
      </c>
      <c r="B1972" s="2" t="str">
        <f t="shared" si="60"/>
        <v>Dec</v>
      </c>
      <c r="C1972" s="2" t="str">
        <f t="shared" si="61"/>
        <v>2020</v>
      </c>
      <c r="D1972" s="3" t="s">
        <v>22</v>
      </c>
      <c r="E1972" s="4" t="s">
        <v>14</v>
      </c>
      <c r="F1972" s="4">
        <v>2015</v>
      </c>
      <c r="G1972" s="4" t="s">
        <v>1</v>
      </c>
      <c r="H1972" s="5">
        <v>34</v>
      </c>
      <c r="I1972" s="7">
        <v>68510</v>
      </c>
      <c r="L1972"/>
      <c r="M1972"/>
    </row>
    <row r="1973" spans="1:13" x14ac:dyDescent="0.3">
      <c r="A1973" s="2">
        <v>44442</v>
      </c>
      <c r="B1973" s="2" t="str">
        <f t="shared" si="60"/>
        <v>Sep</v>
      </c>
      <c r="C1973" s="2" t="str">
        <f t="shared" si="61"/>
        <v>2021</v>
      </c>
      <c r="D1973" s="3" t="s">
        <v>210</v>
      </c>
      <c r="E1973" s="4" t="s">
        <v>13</v>
      </c>
      <c r="F1973" s="4">
        <v>1220</v>
      </c>
      <c r="G1973" s="4" t="s">
        <v>2</v>
      </c>
      <c r="H1973" s="5">
        <v>23</v>
      </c>
      <c r="I1973" s="7">
        <v>28060</v>
      </c>
      <c r="L1973"/>
      <c r="M1973"/>
    </row>
    <row r="1974" spans="1:13" x14ac:dyDescent="0.3">
      <c r="A1974" s="2">
        <v>44442</v>
      </c>
      <c r="B1974" s="2" t="str">
        <f t="shared" si="60"/>
        <v>Sep</v>
      </c>
      <c r="C1974" s="2" t="str">
        <f t="shared" si="61"/>
        <v>2021</v>
      </c>
      <c r="D1974" s="3" t="s">
        <v>210</v>
      </c>
      <c r="E1974" s="4" t="s">
        <v>13</v>
      </c>
      <c r="F1974" s="4">
        <v>1097</v>
      </c>
      <c r="G1974" s="4" t="s">
        <v>2</v>
      </c>
      <c r="H1974" s="5">
        <v>20</v>
      </c>
      <c r="I1974" s="7">
        <v>21940</v>
      </c>
      <c r="L1974"/>
      <c r="M1974"/>
    </row>
    <row r="1975" spans="1:13" x14ac:dyDescent="0.3">
      <c r="A1975" s="2">
        <v>43817</v>
      </c>
      <c r="B1975" s="2" t="str">
        <f t="shared" si="60"/>
        <v>Dec</v>
      </c>
      <c r="C1975" s="2" t="str">
        <f t="shared" si="61"/>
        <v>2019</v>
      </c>
      <c r="D1975" s="3" t="s">
        <v>61</v>
      </c>
      <c r="E1975" s="4" t="s">
        <v>13</v>
      </c>
      <c r="F1975" s="4">
        <v>500</v>
      </c>
      <c r="G1975" s="4" t="s">
        <v>2</v>
      </c>
      <c r="H1975" s="5">
        <v>23</v>
      </c>
      <c r="I1975" s="7">
        <v>11500</v>
      </c>
      <c r="L1975"/>
      <c r="M1975"/>
    </row>
    <row r="1976" spans="1:13" x14ac:dyDescent="0.3">
      <c r="A1976" s="2">
        <v>43834</v>
      </c>
      <c r="B1976" s="2" t="str">
        <f t="shared" si="60"/>
        <v>Jan</v>
      </c>
      <c r="C1976" s="2" t="str">
        <f t="shared" si="61"/>
        <v>2020</v>
      </c>
      <c r="D1976" s="3" t="s">
        <v>61</v>
      </c>
      <c r="E1976" s="4" t="s">
        <v>13</v>
      </c>
      <c r="F1976" s="4">
        <v>760</v>
      </c>
      <c r="G1976" s="4" t="s">
        <v>2</v>
      </c>
      <c r="H1976" s="5">
        <v>23</v>
      </c>
      <c r="I1976" s="7">
        <v>17480</v>
      </c>
      <c r="L1976"/>
      <c r="M1976"/>
    </row>
    <row r="1977" spans="1:13" x14ac:dyDescent="0.3">
      <c r="A1977" s="2">
        <v>43852</v>
      </c>
      <c r="B1977" s="2" t="str">
        <f t="shared" si="60"/>
        <v>Jan</v>
      </c>
      <c r="C1977" s="2" t="str">
        <f t="shared" si="61"/>
        <v>2020</v>
      </c>
      <c r="D1977" s="3" t="s">
        <v>61</v>
      </c>
      <c r="E1977" s="4" t="s">
        <v>13</v>
      </c>
      <c r="F1977" s="4">
        <v>820</v>
      </c>
      <c r="G1977" s="4" t="s">
        <v>2</v>
      </c>
      <c r="H1977" s="5">
        <v>23</v>
      </c>
      <c r="I1977" s="7">
        <v>18860</v>
      </c>
      <c r="L1977"/>
      <c r="M1977"/>
    </row>
    <row r="1978" spans="1:13" x14ac:dyDescent="0.3">
      <c r="A1978" s="2">
        <v>43864</v>
      </c>
      <c r="B1978" s="2" t="str">
        <f t="shared" si="60"/>
        <v>Feb</v>
      </c>
      <c r="C1978" s="2" t="str">
        <f t="shared" si="61"/>
        <v>2020</v>
      </c>
      <c r="D1978" s="3" t="s">
        <v>61</v>
      </c>
      <c r="E1978" s="4" t="s">
        <v>13</v>
      </c>
      <c r="F1978" s="4">
        <v>250</v>
      </c>
      <c r="G1978" s="4" t="s">
        <v>2</v>
      </c>
      <c r="H1978" s="5">
        <v>23</v>
      </c>
      <c r="I1978" s="7">
        <v>5750</v>
      </c>
      <c r="L1978"/>
      <c r="M1978"/>
    </row>
    <row r="1979" spans="1:13" x14ac:dyDescent="0.3">
      <c r="A1979" s="2">
        <v>43864</v>
      </c>
      <c r="B1979" s="2" t="str">
        <f t="shared" si="60"/>
        <v>Feb</v>
      </c>
      <c r="C1979" s="2" t="str">
        <f t="shared" si="61"/>
        <v>2020</v>
      </c>
      <c r="D1979" s="3" t="s">
        <v>61</v>
      </c>
      <c r="E1979" s="4" t="s">
        <v>13</v>
      </c>
      <c r="F1979" s="4">
        <v>800</v>
      </c>
      <c r="G1979" s="4" t="s">
        <v>2</v>
      </c>
      <c r="H1979" s="5">
        <v>23</v>
      </c>
      <c r="I1979" s="7">
        <v>18400</v>
      </c>
      <c r="L1979"/>
      <c r="M1979"/>
    </row>
    <row r="1980" spans="1:13" x14ac:dyDescent="0.3">
      <c r="A1980" s="2">
        <v>43903</v>
      </c>
      <c r="B1980" s="2" t="str">
        <f t="shared" si="60"/>
        <v>Mar</v>
      </c>
      <c r="C1980" s="2" t="str">
        <f t="shared" si="61"/>
        <v>2020</v>
      </c>
      <c r="D1980" s="3" t="s">
        <v>61</v>
      </c>
      <c r="E1980" s="4" t="s">
        <v>13</v>
      </c>
      <c r="F1980" s="4">
        <v>801</v>
      </c>
      <c r="G1980" s="4" t="s">
        <v>2</v>
      </c>
      <c r="H1980" s="5">
        <v>23</v>
      </c>
      <c r="I1980" s="7">
        <v>18423</v>
      </c>
      <c r="L1980"/>
      <c r="M1980"/>
    </row>
    <row r="1981" spans="1:13" x14ac:dyDescent="0.3">
      <c r="A1981" s="2">
        <v>43983</v>
      </c>
      <c r="B1981" s="2" t="str">
        <f t="shared" si="60"/>
        <v>Jun</v>
      </c>
      <c r="C1981" s="2" t="str">
        <f t="shared" si="61"/>
        <v>2020</v>
      </c>
      <c r="D1981" s="3" t="s">
        <v>61</v>
      </c>
      <c r="E1981" s="4" t="s">
        <v>15</v>
      </c>
      <c r="F1981" s="4">
        <v>810</v>
      </c>
      <c r="G1981" s="4" t="s">
        <v>2</v>
      </c>
      <c r="H1981" s="5">
        <v>23.5</v>
      </c>
      <c r="I1981" s="7">
        <v>19035</v>
      </c>
      <c r="L1981"/>
      <c r="M1981"/>
    </row>
    <row r="1982" spans="1:13" x14ac:dyDescent="0.3">
      <c r="A1982" s="2">
        <v>43995</v>
      </c>
      <c r="B1982" s="2" t="str">
        <f t="shared" si="60"/>
        <v>Jun</v>
      </c>
      <c r="C1982" s="2" t="str">
        <f t="shared" si="61"/>
        <v>2020</v>
      </c>
      <c r="D1982" s="3" t="s">
        <v>61</v>
      </c>
      <c r="E1982" s="4" t="s">
        <v>15</v>
      </c>
      <c r="F1982" s="4">
        <v>800</v>
      </c>
      <c r="G1982" s="4" t="s">
        <v>2</v>
      </c>
      <c r="H1982" s="5">
        <v>23.5</v>
      </c>
      <c r="I1982" s="7">
        <v>18800</v>
      </c>
      <c r="L1982"/>
      <c r="M1982"/>
    </row>
    <row r="1983" spans="1:13" x14ac:dyDescent="0.3">
      <c r="A1983" s="2">
        <v>44008</v>
      </c>
      <c r="B1983" s="2" t="str">
        <f t="shared" si="60"/>
        <v>Jun</v>
      </c>
      <c r="C1983" s="2" t="str">
        <f t="shared" si="61"/>
        <v>2020</v>
      </c>
      <c r="D1983" s="3" t="s">
        <v>61</v>
      </c>
      <c r="E1983" s="4" t="s">
        <v>15</v>
      </c>
      <c r="F1983" s="4">
        <v>800</v>
      </c>
      <c r="G1983" s="4" t="s">
        <v>2</v>
      </c>
      <c r="H1983" s="5">
        <v>23.5</v>
      </c>
      <c r="I1983" s="7">
        <v>18800</v>
      </c>
      <c r="L1983"/>
      <c r="M1983"/>
    </row>
    <row r="1984" spans="1:13" x14ac:dyDescent="0.3">
      <c r="A1984" s="2">
        <v>44028</v>
      </c>
      <c r="B1984" s="2" t="str">
        <f t="shared" si="60"/>
        <v>Jul</v>
      </c>
      <c r="C1984" s="2" t="str">
        <f t="shared" si="61"/>
        <v>2020</v>
      </c>
      <c r="D1984" s="3" t="s">
        <v>61</v>
      </c>
      <c r="E1984" s="4" t="s">
        <v>15</v>
      </c>
      <c r="F1984" s="4">
        <v>805</v>
      </c>
      <c r="G1984" s="4" t="s">
        <v>2</v>
      </c>
      <c r="H1984" s="5">
        <v>23.5</v>
      </c>
      <c r="I1984" s="7">
        <v>18917.5</v>
      </c>
      <c r="L1984"/>
      <c r="M1984"/>
    </row>
    <row r="1985" spans="1:13" x14ac:dyDescent="0.3">
      <c r="A1985" s="2">
        <v>44033</v>
      </c>
      <c r="B1985" s="2" t="str">
        <f t="shared" si="60"/>
        <v>Jul</v>
      </c>
      <c r="C1985" s="2" t="str">
        <f t="shared" si="61"/>
        <v>2020</v>
      </c>
      <c r="D1985" s="3" t="s">
        <v>61</v>
      </c>
      <c r="E1985" s="4" t="s">
        <v>15</v>
      </c>
      <c r="F1985" s="4">
        <v>805</v>
      </c>
      <c r="G1985" s="4" t="s">
        <v>2</v>
      </c>
      <c r="H1985" s="5">
        <v>24</v>
      </c>
      <c r="I1985" s="7">
        <v>19320</v>
      </c>
      <c r="L1985"/>
      <c r="M1985"/>
    </row>
    <row r="1986" spans="1:13" x14ac:dyDescent="0.3">
      <c r="A1986" s="2">
        <v>44036</v>
      </c>
      <c r="B1986" s="2" t="str">
        <f t="shared" ref="B1986:B2049" si="62">TEXT(A1986,"mmm")</f>
        <v>Jul</v>
      </c>
      <c r="C1986" s="2" t="str">
        <f t="shared" ref="C1986:C2049" si="63">TEXT(A1986,"yyyy")</f>
        <v>2020</v>
      </c>
      <c r="D1986" s="3" t="s">
        <v>61</v>
      </c>
      <c r="E1986" s="4" t="s">
        <v>15</v>
      </c>
      <c r="F1986" s="4">
        <v>800</v>
      </c>
      <c r="G1986" s="4" t="s">
        <v>2</v>
      </c>
      <c r="H1986" s="5">
        <v>24</v>
      </c>
      <c r="I1986" s="7">
        <v>19200</v>
      </c>
      <c r="L1986"/>
      <c r="M1986"/>
    </row>
    <row r="1987" spans="1:13" x14ac:dyDescent="0.3">
      <c r="A1987" s="2">
        <v>44042</v>
      </c>
      <c r="B1987" s="2" t="str">
        <f t="shared" si="62"/>
        <v>Jul</v>
      </c>
      <c r="C1987" s="2" t="str">
        <f t="shared" si="63"/>
        <v>2020</v>
      </c>
      <c r="D1987" s="3" t="s">
        <v>61</v>
      </c>
      <c r="E1987" s="4" t="s">
        <v>15</v>
      </c>
      <c r="F1987" s="4">
        <v>811</v>
      </c>
      <c r="G1987" s="4" t="s">
        <v>2</v>
      </c>
      <c r="H1987" s="5">
        <v>23.5</v>
      </c>
      <c r="I1987" s="7">
        <v>19058.5</v>
      </c>
      <c r="L1987"/>
      <c r="M1987"/>
    </row>
    <row r="1988" spans="1:13" x14ac:dyDescent="0.3">
      <c r="A1988" s="2">
        <v>44042</v>
      </c>
      <c r="B1988" s="2" t="str">
        <f t="shared" si="62"/>
        <v>Jul</v>
      </c>
      <c r="C1988" s="2" t="str">
        <f t="shared" si="63"/>
        <v>2020</v>
      </c>
      <c r="D1988" s="3" t="s">
        <v>61</v>
      </c>
      <c r="E1988" s="4" t="s">
        <v>15</v>
      </c>
      <c r="F1988" s="4">
        <v>811</v>
      </c>
      <c r="G1988" s="4" t="s">
        <v>2</v>
      </c>
      <c r="H1988" s="5">
        <v>24</v>
      </c>
      <c r="I1988" s="7">
        <v>19464</v>
      </c>
      <c r="L1988"/>
      <c r="M1988"/>
    </row>
    <row r="1989" spans="1:13" x14ac:dyDescent="0.3">
      <c r="A1989" s="2">
        <v>44057</v>
      </c>
      <c r="B1989" s="2" t="str">
        <f t="shared" si="62"/>
        <v>Aug</v>
      </c>
      <c r="C1989" s="2" t="str">
        <f t="shared" si="63"/>
        <v>2020</v>
      </c>
      <c r="D1989" s="3" t="s">
        <v>61</v>
      </c>
      <c r="E1989" s="4" t="s">
        <v>15</v>
      </c>
      <c r="F1989" s="4">
        <v>780</v>
      </c>
      <c r="G1989" s="4" t="s">
        <v>2</v>
      </c>
      <c r="H1989" s="5">
        <v>24</v>
      </c>
      <c r="I1989" s="7">
        <v>18720</v>
      </c>
      <c r="L1989"/>
      <c r="M1989"/>
    </row>
    <row r="1990" spans="1:13" x14ac:dyDescent="0.3">
      <c r="A1990" s="2">
        <v>44061</v>
      </c>
      <c r="B1990" s="2" t="str">
        <f t="shared" si="62"/>
        <v>Aug</v>
      </c>
      <c r="C1990" s="2" t="str">
        <f t="shared" si="63"/>
        <v>2020</v>
      </c>
      <c r="D1990" s="3" t="s">
        <v>61</v>
      </c>
      <c r="E1990" s="4" t="s">
        <v>15</v>
      </c>
      <c r="F1990" s="4">
        <v>700</v>
      </c>
      <c r="G1990" s="4" t="s">
        <v>2</v>
      </c>
      <c r="H1990" s="5">
        <v>24</v>
      </c>
      <c r="I1990" s="7">
        <v>16800</v>
      </c>
      <c r="L1990"/>
      <c r="M1990"/>
    </row>
    <row r="1991" spans="1:13" x14ac:dyDescent="0.3">
      <c r="A1991" s="2">
        <v>44076</v>
      </c>
      <c r="B1991" s="2" t="str">
        <f t="shared" si="62"/>
        <v>Sep</v>
      </c>
      <c r="C1991" s="2" t="str">
        <f t="shared" si="63"/>
        <v>2020</v>
      </c>
      <c r="D1991" s="3" t="s">
        <v>61</v>
      </c>
      <c r="E1991" s="4" t="s">
        <v>15</v>
      </c>
      <c r="F1991" s="4">
        <v>803</v>
      </c>
      <c r="G1991" s="4" t="s">
        <v>2</v>
      </c>
      <c r="H1991" s="5">
        <v>24</v>
      </c>
      <c r="I1991" s="7">
        <v>19272</v>
      </c>
      <c r="L1991"/>
      <c r="M1991"/>
    </row>
    <row r="1992" spans="1:13" x14ac:dyDescent="0.3">
      <c r="A1992" s="2">
        <v>44086</v>
      </c>
      <c r="B1992" s="2" t="str">
        <f t="shared" si="62"/>
        <v>Sep</v>
      </c>
      <c r="C1992" s="2" t="str">
        <f t="shared" si="63"/>
        <v>2020</v>
      </c>
      <c r="D1992" s="3" t="s">
        <v>61</v>
      </c>
      <c r="E1992" s="4" t="s">
        <v>15</v>
      </c>
      <c r="F1992" s="4">
        <v>800</v>
      </c>
      <c r="G1992" s="4" t="s">
        <v>2</v>
      </c>
      <c r="H1992" s="5">
        <v>24</v>
      </c>
      <c r="I1992" s="7">
        <v>19200</v>
      </c>
      <c r="L1992"/>
      <c r="M1992"/>
    </row>
    <row r="1993" spans="1:13" x14ac:dyDescent="0.3">
      <c r="A1993" s="2">
        <v>44089</v>
      </c>
      <c r="B1993" s="2" t="str">
        <f t="shared" si="62"/>
        <v>Sep</v>
      </c>
      <c r="C1993" s="2" t="str">
        <f t="shared" si="63"/>
        <v>2020</v>
      </c>
      <c r="D1993" s="3" t="s">
        <v>61</v>
      </c>
      <c r="E1993" s="4" t="s">
        <v>15</v>
      </c>
      <c r="F1993" s="4">
        <v>800</v>
      </c>
      <c r="G1993" s="4" t="s">
        <v>2</v>
      </c>
      <c r="H1993" s="5">
        <v>24</v>
      </c>
      <c r="I1993" s="7">
        <v>19200</v>
      </c>
      <c r="L1993"/>
      <c r="M1993"/>
    </row>
    <row r="1994" spans="1:13" x14ac:dyDescent="0.3">
      <c r="A1994" s="2">
        <v>44104</v>
      </c>
      <c r="B1994" s="2" t="str">
        <f t="shared" si="62"/>
        <v>Sep</v>
      </c>
      <c r="C1994" s="2" t="str">
        <f t="shared" si="63"/>
        <v>2020</v>
      </c>
      <c r="D1994" s="3" t="s">
        <v>61</v>
      </c>
      <c r="E1994" s="4" t="s">
        <v>15</v>
      </c>
      <c r="F1994" s="4">
        <v>810</v>
      </c>
      <c r="G1994" s="4" t="s">
        <v>2</v>
      </c>
      <c r="H1994" s="5">
        <v>24</v>
      </c>
      <c r="I1994" s="7">
        <v>19440</v>
      </c>
      <c r="L1994"/>
      <c r="M1994"/>
    </row>
    <row r="1995" spans="1:13" x14ac:dyDescent="0.3">
      <c r="A1995" s="2">
        <v>44116</v>
      </c>
      <c r="B1995" s="2" t="str">
        <f t="shared" si="62"/>
        <v>Oct</v>
      </c>
      <c r="C1995" s="2" t="str">
        <f t="shared" si="63"/>
        <v>2020</v>
      </c>
      <c r="D1995" s="3" t="s">
        <v>61</v>
      </c>
      <c r="E1995" s="4" t="s">
        <v>15</v>
      </c>
      <c r="F1995" s="4">
        <v>800</v>
      </c>
      <c r="G1995" s="4" t="s">
        <v>2</v>
      </c>
      <c r="H1995" s="5">
        <v>24</v>
      </c>
      <c r="I1995" s="7">
        <v>19200</v>
      </c>
      <c r="L1995"/>
      <c r="M1995"/>
    </row>
    <row r="1996" spans="1:13" x14ac:dyDescent="0.3">
      <c r="A1996" s="2">
        <v>44121</v>
      </c>
      <c r="B1996" s="2" t="str">
        <f t="shared" si="62"/>
        <v>Oct</v>
      </c>
      <c r="C1996" s="2" t="str">
        <f t="shared" si="63"/>
        <v>2020</v>
      </c>
      <c r="D1996" s="3" t="s">
        <v>61</v>
      </c>
      <c r="E1996" s="4" t="s">
        <v>15</v>
      </c>
      <c r="F1996" s="4">
        <v>810</v>
      </c>
      <c r="G1996" s="4" t="s">
        <v>2</v>
      </c>
      <c r="H1996" s="5">
        <v>24</v>
      </c>
      <c r="I1996" s="7">
        <v>19440</v>
      </c>
      <c r="L1996"/>
      <c r="M1996"/>
    </row>
    <row r="1997" spans="1:13" x14ac:dyDescent="0.3">
      <c r="A1997" s="2">
        <v>44145</v>
      </c>
      <c r="B1997" s="2" t="str">
        <f t="shared" si="62"/>
        <v>Nov</v>
      </c>
      <c r="C1997" s="2" t="str">
        <f t="shared" si="63"/>
        <v>2020</v>
      </c>
      <c r="D1997" s="3" t="s">
        <v>61</v>
      </c>
      <c r="E1997" s="4" t="s">
        <v>15</v>
      </c>
      <c r="F1997" s="4">
        <v>800</v>
      </c>
      <c r="G1997" s="4" t="s">
        <v>2</v>
      </c>
      <c r="H1997" s="5">
        <v>24</v>
      </c>
      <c r="I1997" s="7">
        <v>19200</v>
      </c>
      <c r="L1997"/>
      <c r="M1997"/>
    </row>
    <row r="1998" spans="1:13" x14ac:dyDescent="0.3">
      <c r="A1998" s="2">
        <v>44153</v>
      </c>
      <c r="B1998" s="2" t="str">
        <f t="shared" si="62"/>
        <v>Nov</v>
      </c>
      <c r="C1998" s="2" t="str">
        <f t="shared" si="63"/>
        <v>2020</v>
      </c>
      <c r="D1998" s="3" t="s">
        <v>61</v>
      </c>
      <c r="E1998" s="4" t="s">
        <v>15</v>
      </c>
      <c r="F1998" s="4">
        <v>800</v>
      </c>
      <c r="G1998" s="4" t="s">
        <v>2</v>
      </c>
      <c r="H1998" s="5">
        <v>24</v>
      </c>
      <c r="I1998" s="7">
        <v>19200</v>
      </c>
      <c r="L1998"/>
      <c r="M1998"/>
    </row>
    <row r="1999" spans="1:13" x14ac:dyDescent="0.3">
      <c r="A1999" s="2">
        <v>44160</v>
      </c>
      <c r="B1999" s="2" t="str">
        <f t="shared" si="62"/>
        <v>Nov</v>
      </c>
      <c r="C1999" s="2" t="str">
        <f t="shared" si="63"/>
        <v>2020</v>
      </c>
      <c r="D1999" s="3" t="s">
        <v>61</v>
      </c>
      <c r="E1999" s="4" t="s">
        <v>15</v>
      </c>
      <c r="F1999" s="4">
        <v>800</v>
      </c>
      <c r="G1999" s="4" t="s">
        <v>2</v>
      </c>
      <c r="H1999" s="5">
        <v>24</v>
      </c>
      <c r="I1999" s="7">
        <v>19200</v>
      </c>
      <c r="L1999"/>
      <c r="M1999"/>
    </row>
    <row r="2000" spans="1:13" x14ac:dyDescent="0.3">
      <c r="A2000" s="2">
        <v>44167</v>
      </c>
      <c r="B2000" s="2" t="str">
        <f t="shared" si="62"/>
        <v>Dec</v>
      </c>
      <c r="C2000" s="2" t="str">
        <f t="shared" si="63"/>
        <v>2020</v>
      </c>
      <c r="D2000" s="3" t="s">
        <v>61</v>
      </c>
      <c r="E2000" s="4" t="s">
        <v>15</v>
      </c>
      <c r="F2000" s="4">
        <v>810</v>
      </c>
      <c r="G2000" s="4" t="s">
        <v>2</v>
      </c>
      <c r="H2000" s="5">
        <v>24</v>
      </c>
      <c r="I2000" s="7">
        <v>19440</v>
      </c>
      <c r="L2000"/>
      <c r="M2000"/>
    </row>
    <row r="2001" spans="1:13" x14ac:dyDescent="0.3">
      <c r="A2001" s="2">
        <v>44188</v>
      </c>
      <c r="B2001" s="2" t="str">
        <f t="shared" si="62"/>
        <v>Dec</v>
      </c>
      <c r="C2001" s="2" t="str">
        <f t="shared" si="63"/>
        <v>2020</v>
      </c>
      <c r="D2001" s="3" t="s">
        <v>61</v>
      </c>
      <c r="E2001" s="4" t="s">
        <v>15</v>
      </c>
      <c r="F2001" s="4">
        <v>802</v>
      </c>
      <c r="G2001" s="4" t="s">
        <v>2</v>
      </c>
      <c r="H2001" s="5">
        <v>26</v>
      </c>
      <c r="I2001" s="7">
        <v>20852</v>
      </c>
      <c r="L2001"/>
      <c r="M2001"/>
    </row>
    <row r="2002" spans="1:13" x14ac:dyDescent="0.3">
      <c r="A2002" s="2">
        <v>44202</v>
      </c>
      <c r="B2002" s="2" t="str">
        <f t="shared" si="62"/>
        <v>Jan</v>
      </c>
      <c r="C2002" s="2" t="str">
        <f t="shared" si="63"/>
        <v>2021</v>
      </c>
      <c r="D2002" s="3" t="s">
        <v>61</v>
      </c>
      <c r="E2002" s="4" t="s">
        <v>15</v>
      </c>
      <c r="F2002" s="4">
        <v>800</v>
      </c>
      <c r="G2002" s="4" t="s">
        <v>2</v>
      </c>
      <c r="H2002" s="5">
        <v>26</v>
      </c>
      <c r="I2002" s="7">
        <v>20800</v>
      </c>
      <c r="L2002"/>
      <c r="M2002"/>
    </row>
    <row r="2003" spans="1:13" x14ac:dyDescent="0.3">
      <c r="A2003" s="2">
        <v>44240</v>
      </c>
      <c r="B2003" s="2" t="str">
        <f t="shared" si="62"/>
        <v>Feb</v>
      </c>
      <c r="C2003" s="2" t="str">
        <f t="shared" si="63"/>
        <v>2021</v>
      </c>
      <c r="D2003" s="3" t="s">
        <v>61</v>
      </c>
      <c r="E2003" s="4" t="s">
        <v>15</v>
      </c>
      <c r="F2003" s="4">
        <v>800</v>
      </c>
      <c r="G2003" s="4" t="s">
        <v>2</v>
      </c>
      <c r="H2003" s="5">
        <v>26</v>
      </c>
      <c r="I2003" s="7">
        <v>20800</v>
      </c>
      <c r="L2003"/>
      <c r="M2003"/>
    </row>
    <row r="2004" spans="1:13" x14ac:dyDescent="0.3">
      <c r="A2004" s="2">
        <v>44245</v>
      </c>
      <c r="B2004" s="2" t="str">
        <f t="shared" si="62"/>
        <v>Feb</v>
      </c>
      <c r="C2004" s="2" t="str">
        <f t="shared" si="63"/>
        <v>2021</v>
      </c>
      <c r="D2004" s="3" t="s">
        <v>61</v>
      </c>
      <c r="E2004" s="4" t="s">
        <v>15</v>
      </c>
      <c r="F2004" s="4">
        <v>800</v>
      </c>
      <c r="G2004" s="4" t="s">
        <v>2</v>
      </c>
      <c r="H2004" s="5">
        <v>26</v>
      </c>
      <c r="I2004" s="7">
        <v>20800</v>
      </c>
      <c r="L2004"/>
      <c r="M2004"/>
    </row>
    <row r="2005" spans="1:13" x14ac:dyDescent="0.3">
      <c r="A2005" s="2">
        <v>44254</v>
      </c>
      <c r="B2005" s="2" t="str">
        <f t="shared" si="62"/>
        <v>Feb</v>
      </c>
      <c r="C2005" s="2" t="str">
        <f t="shared" si="63"/>
        <v>2021</v>
      </c>
      <c r="D2005" s="3" t="s">
        <v>61</v>
      </c>
      <c r="E2005" s="4" t="s">
        <v>15</v>
      </c>
      <c r="F2005" s="4">
        <v>803</v>
      </c>
      <c r="G2005" s="4" t="s">
        <v>2</v>
      </c>
      <c r="H2005" s="5">
        <v>26</v>
      </c>
      <c r="I2005" s="7">
        <v>20878</v>
      </c>
      <c r="L2005"/>
      <c r="M2005"/>
    </row>
    <row r="2006" spans="1:13" x14ac:dyDescent="0.3">
      <c r="A2006" s="2">
        <v>44259</v>
      </c>
      <c r="B2006" s="2" t="str">
        <f t="shared" si="62"/>
        <v>Mar</v>
      </c>
      <c r="C2006" s="2" t="str">
        <f t="shared" si="63"/>
        <v>2021</v>
      </c>
      <c r="D2006" s="3" t="s">
        <v>61</v>
      </c>
      <c r="E2006" s="4" t="s">
        <v>15</v>
      </c>
      <c r="F2006" s="4">
        <v>820</v>
      </c>
      <c r="G2006" s="4" t="s">
        <v>2</v>
      </c>
      <c r="H2006" s="5">
        <v>26</v>
      </c>
      <c r="I2006" s="7">
        <v>21320</v>
      </c>
      <c r="L2006"/>
      <c r="M2006"/>
    </row>
    <row r="2007" spans="1:13" x14ac:dyDescent="0.3">
      <c r="A2007" s="2">
        <v>44271</v>
      </c>
      <c r="B2007" s="2" t="str">
        <f t="shared" si="62"/>
        <v>Mar</v>
      </c>
      <c r="C2007" s="2" t="str">
        <f t="shared" si="63"/>
        <v>2021</v>
      </c>
      <c r="D2007" s="3" t="s">
        <v>61</v>
      </c>
      <c r="E2007" s="4" t="s">
        <v>15</v>
      </c>
      <c r="F2007" s="4">
        <v>700</v>
      </c>
      <c r="G2007" s="4" t="s">
        <v>2</v>
      </c>
      <c r="H2007" s="5">
        <v>26</v>
      </c>
      <c r="I2007" s="7">
        <v>18200</v>
      </c>
      <c r="L2007"/>
      <c r="M2007"/>
    </row>
    <row r="2008" spans="1:13" x14ac:dyDescent="0.3">
      <c r="A2008" s="2">
        <v>44275</v>
      </c>
      <c r="B2008" s="2" t="str">
        <f t="shared" si="62"/>
        <v>Mar</v>
      </c>
      <c r="C2008" s="2" t="str">
        <f t="shared" si="63"/>
        <v>2021</v>
      </c>
      <c r="D2008" s="3" t="s">
        <v>61</v>
      </c>
      <c r="E2008" s="4" t="s">
        <v>15</v>
      </c>
      <c r="F2008" s="4">
        <v>800</v>
      </c>
      <c r="G2008" s="4" t="s">
        <v>2</v>
      </c>
      <c r="H2008" s="5">
        <v>26</v>
      </c>
      <c r="I2008" s="7">
        <v>20800</v>
      </c>
      <c r="L2008"/>
      <c r="M2008"/>
    </row>
    <row r="2009" spans="1:13" x14ac:dyDescent="0.3">
      <c r="A2009" s="2">
        <v>44279</v>
      </c>
      <c r="B2009" s="2" t="str">
        <f t="shared" si="62"/>
        <v>Mar</v>
      </c>
      <c r="C2009" s="2" t="str">
        <f t="shared" si="63"/>
        <v>2021</v>
      </c>
      <c r="D2009" s="3" t="s">
        <v>61</v>
      </c>
      <c r="E2009" s="4" t="s">
        <v>15</v>
      </c>
      <c r="F2009" s="4">
        <v>800</v>
      </c>
      <c r="G2009" s="4" t="s">
        <v>2</v>
      </c>
      <c r="H2009" s="5">
        <v>26</v>
      </c>
      <c r="I2009" s="7">
        <v>20800</v>
      </c>
      <c r="L2009"/>
      <c r="M2009"/>
    </row>
    <row r="2010" spans="1:13" x14ac:dyDescent="0.3">
      <c r="A2010" s="2">
        <v>44281</v>
      </c>
      <c r="B2010" s="2" t="str">
        <f t="shared" si="62"/>
        <v>Mar</v>
      </c>
      <c r="C2010" s="2" t="str">
        <f t="shared" si="63"/>
        <v>2021</v>
      </c>
      <c r="D2010" s="3" t="s">
        <v>61</v>
      </c>
      <c r="E2010" s="4" t="s">
        <v>15</v>
      </c>
      <c r="F2010" s="4">
        <v>800</v>
      </c>
      <c r="G2010" s="4" t="s">
        <v>2</v>
      </c>
      <c r="H2010" s="5">
        <v>26</v>
      </c>
      <c r="I2010" s="7">
        <v>20800</v>
      </c>
      <c r="L2010"/>
      <c r="M2010"/>
    </row>
    <row r="2011" spans="1:13" x14ac:dyDescent="0.3">
      <c r="A2011" s="2">
        <v>44305</v>
      </c>
      <c r="B2011" s="2" t="str">
        <f t="shared" si="62"/>
        <v>Apr</v>
      </c>
      <c r="C2011" s="2" t="str">
        <f t="shared" si="63"/>
        <v>2021</v>
      </c>
      <c r="D2011" s="3" t="s">
        <v>61</v>
      </c>
      <c r="E2011" s="4" t="s">
        <v>15</v>
      </c>
      <c r="F2011" s="4">
        <v>800</v>
      </c>
      <c r="G2011" s="4" t="s">
        <v>2</v>
      </c>
      <c r="H2011" s="5">
        <v>26</v>
      </c>
      <c r="I2011" s="7">
        <v>20800</v>
      </c>
      <c r="L2011"/>
      <c r="M2011"/>
    </row>
    <row r="2012" spans="1:13" x14ac:dyDescent="0.3">
      <c r="A2012" s="2">
        <v>44310</v>
      </c>
      <c r="B2012" s="2" t="str">
        <f t="shared" si="62"/>
        <v>Apr</v>
      </c>
      <c r="C2012" s="2" t="str">
        <f t="shared" si="63"/>
        <v>2021</v>
      </c>
      <c r="D2012" s="3" t="s">
        <v>61</v>
      </c>
      <c r="E2012" s="4" t="s">
        <v>15</v>
      </c>
      <c r="F2012" s="4">
        <v>802</v>
      </c>
      <c r="G2012" s="4" t="s">
        <v>2</v>
      </c>
      <c r="H2012" s="5">
        <v>26.5</v>
      </c>
      <c r="I2012" s="7">
        <v>21253</v>
      </c>
      <c r="L2012"/>
      <c r="M2012"/>
    </row>
    <row r="2013" spans="1:13" x14ac:dyDescent="0.3">
      <c r="A2013" s="2">
        <v>44322</v>
      </c>
      <c r="B2013" s="2" t="str">
        <f t="shared" si="62"/>
        <v>May</v>
      </c>
      <c r="C2013" s="2" t="str">
        <f t="shared" si="63"/>
        <v>2021</v>
      </c>
      <c r="D2013" s="3" t="s">
        <v>61</v>
      </c>
      <c r="E2013" s="4" t="s">
        <v>15</v>
      </c>
      <c r="F2013" s="4">
        <v>800</v>
      </c>
      <c r="G2013" s="4" t="s">
        <v>2</v>
      </c>
      <c r="H2013" s="5">
        <v>26.5</v>
      </c>
      <c r="I2013" s="7">
        <v>21200</v>
      </c>
      <c r="L2013"/>
      <c r="M2013"/>
    </row>
    <row r="2014" spans="1:13" x14ac:dyDescent="0.3">
      <c r="A2014" s="2">
        <v>44328</v>
      </c>
      <c r="B2014" s="2" t="str">
        <f t="shared" si="62"/>
        <v>May</v>
      </c>
      <c r="C2014" s="2" t="str">
        <f t="shared" si="63"/>
        <v>2021</v>
      </c>
      <c r="D2014" s="3" t="s">
        <v>61</v>
      </c>
      <c r="E2014" s="4" t="s">
        <v>15</v>
      </c>
      <c r="F2014" s="4">
        <v>800</v>
      </c>
      <c r="G2014" s="4" t="s">
        <v>2</v>
      </c>
      <c r="H2014" s="5">
        <v>26.5</v>
      </c>
      <c r="I2014" s="7">
        <v>21200</v>
      </c>
      <c r="L2014"/>
      <c r="M2014"/>
    </row>
    <row r="2015" spans="1:13" x14ac:dyDescent="0.3">
      <c r="A2015" s="2">
        <v>44329</v>
      </c>
      <c r="B2015" s="2" t="str">
        <f t="shared" si="62"/>
        <v>May</v>
      </c>
      <c r="C2015" s="2" t="str">
        <f t="shared" si="63"/>
        <v>2021</v>
      </c>
      <c r="D2015" s="3" t="s">
        <v>61</v>
      </c>
      <c r="E2015" s="4" t="s">
        <v>15</v>
      </c>
      <c r="F2015" s="4">
        <v>801</v>
      </c>
      <c r="G2015" s="4" t="s">
        <v>2</v>
      </c>
      <c r="H2015" s="5">
        <v>26.5</v>
      </c>
      <c r="I2015" s="7">
        <v>21226.5</v>
      </c>
      <c r="L2015"/>
      <c r="M2015"/>
    </row>
    <row r="2016" spans="1:13" x14ac:dyDescent="0.3">
      <c r="A2016" s="2">
        <v>44347</v>
      </c>
      <c r="B2016" s="2" t="str">
        <f t="shared" si="62"/>
        <v>May</v>
      </c>
      <c r="C2016" s="2" t="str">
        <f t="shared" si="63"/>
        <v>2021</v>
      </c>
      <c r="D2016" s="3" t="s">
        <v>61</v>
      </c>
      <c r="E2016" s="4" t="s">
        <v>15</v>
      </c>
      <c r="F2016" s="4">
        <v>800</v>
      </c>
      <c r="G2016" s="4" t="s">
        <v>2</v>
      </c>
      <c r="H2016" s="5">
        <v>26.5</v>
      </c>
      <c r="I2016" s="7">
        <v>21200</v>
      </c>
      <c r="L2016"/>
      <c r="M2016"/>
    </row>
    <row r="2017" spans="1:13" x14ac:dyDescent="0.3">
      <c r="A2017" s="2">
        <v>44349</v>
      </c>
      <c r="B2017" s="2" t="str">
        <f t="shared" si="62"/>
        <v>Jun</v>
      </c>
      <c r="C2017" s="2" t="str">
        <f t="shared" si="63"/>
        <v>2021</v>
      </c>
      <c r="D2017" s="3" t="s">
        <v>61</v>
      </c>
      <c r="E2017" s="4" t="s">
        <v>15</v>
      </c>
      <c r="F2017" s="4">
        <v>800</v>
      </c>
      <c r="G2017" s="4" t="s">
        <v>2</v>
      </c>
      <c r="H2017" s="5">
        <v>27</v>
      </c>
      <c r="I2017" s="7">
        <v>21600</v>
      </c>
      <c r="L2017"/>
      <c r="M2017"/>
    </row>
    <row r="2018" spans="1:13" x14ac:dyDescent="0.3">
      <c r="A2018" s="2">
        <v>44356</v>
      </c>
      <c r="B2018" s="2" t="str">
        <f t="shared" si="62"/>
        <v>Jun</v>
      </c>
      <c r="C2018" s="2" t="str">
        <f t="shared" si="63"/>
        <v>2021</v>
      </c>
      <c r="D2018" s="3" t="s">
        <v>61</v>
      </c>
      <c r="E2018" s="4" t="s">
        <v>15</v>
      </c>
      <c r="F2018" s="4">
        <v>800</v>
      </c>
      <c r="G2018" s="4" t="s">
        <v>2</v>
      </c>
      <c r="H2018" s="5">
        <v>27</v>
      </c>
      <c r="I2018" s="7">
        <v>21600</v>
      </c>
      <c r="L2018"/>
      <c r="M2018"/>
    </row>
    <row r="2019" spans="1:13" x14ac:dyDescent="0.3">
      <c r="A2019" s="2">
        <v>44361</v>
      </c>
      <c r="B2019" s="2" t="str">
        <f t="shared" si="62"/>
        <v>Jun</v>
      </c>
      <c r="C2019" s="2" t="str">
        <f t="shared" si="63"/>
        <v>2021</v>
      </c>
      <c r="D2019" s="3" t="s">
        <v>61</v>
      </c>
      <c r="E2019" s="4" t="s">
        <v>15</v>
      </c>
      <c r="F2019" s="4">
        <v>250</v>
      </c>
      <c r="G2019" s="4" t="s">
        <v>2</v>
      </c>
      <c r="H2019" s="5">
        <v>44.5</v>
      </c>
      <c r="I2019" s="7">
        <v>11125</v>
      </c>
      <c r="L2019"/>
      <c r="M2019"/>
    </row>
    <row r="2020" spans="1:13" x14ac:dyDescent="0.3">
      <c r="A2020" s="2">
        <v>44361</v>
      </c>
      <c r="B2020" s="2" t="str">
        <f t="shared" si="62"/>
        <v>Jun</v>
      </c>
      <c r="C2020" s="2" t="str">
        <f t="shared" si="63"/>
        <v>2021</v>
      </c>
      <c r="D2020" s="3" t="s">
        <v>61</v>
      </c>
      <c r="E2020" s="4" t="s">
        <v>15</v>
      </c>
      <c r="F2020" s="4">
        <v>499</v>
      </c>
      <c r="G2020" s="4" t="s">
        <v>2</v>
      </c>
      <c r="H2020" s="5">
        <v>27</v>
      </c>
      <c r="I2020" s="7">
        <v>13473</v>
      </c>
      <c r="L2020"/>
      <c r="M2020"/>
    </row>
    <row r="2021" spans="1:13" x14ac:dyDescent="0.3">
      <c r="A2021" s="2">
        <v>44372</v>
      </c>
      <c r="B2021" s="2" t="str">
        <f t="shared" si="62"/>
        <v>Jun</v>
      </c>
      <c r="C2021" s="2" t="str">
        <f t="shared" si="63"/>
        <v>2021</v>
      </c>
      <c r="D2021" s="3" t="s">
        <v>61</v>
      </c>
      <c r="E2021" s="4" t="s">
        <v>15</v>
      </c>
      <c r="F2021" s="4">
        <v>400</v>
      </c>
      <c r="G2021" s="4" t="s">
        <v>2</v>
      </c>
      <c r="H2021" s="5">
        <v>47</v>
      </c>
      <c r="I2021" s="7">
        <v>18800</v>
      </c>
      <c r="L2021"/>
      <c r="M2021"/>
    </row>
    <row r="2022" spans="1:13" x14ac:dyDescent="0.3">
      <c r="A2022" s="2">
        <v>44372</v>
      </c>
      <c r="B2022" s="2" t="str">
        <f t="shared" si="62"/>
        <v>Jun</v>
      </c>
      <c r="C2022" s="2" t="str">
        <f t="shared" si="63"/>
        <v>2021</v>
      </c>
      <c r="D2022" s="3" t="s">
        <v>61</v>
      </c>
      <c r="E2022" s="4" t="s">
        <v>15</v>
      </c>
      <c r="F2022" s="4">
        <v>100</v>
      </c>
      <c r="G2022" s="4" t="s">
        <v>2</v>
      </c>
      <c r="H2022" s="5">
        <v>44.5</v>
      </c>
      <c r="I2022" s="7">
        <v>4450</v>
      </c>
      <c r="L2022"/>
      <c r="M2022"/>
    </row>
    <row r="2023" spans="1:13" x14ac:dyDescent="0.3">
      <c r="A2023" s="2">
        <v>44372</v>
      </c>
      <c r="B2023" s="2" t="str">
        <f t="shared" si="62"/>
        <v>Jun</v>
      </c>
      <c r="C2023" s="2" t="str">
        <f t="shared" si="63"/>
        <v>2021</v>
      </c>
      <c r="D2023" s="3" t="s">
        <v>61</v>
      </c>
      <c r="E2023" s="4" t="s">
        <v>15</v>
      </c>
      <c r="F2023" s="4">
        <v>140</v>
      </c>
      <c r="G2023" s="4" t="s">
        <v>2</v>
      </c>
      <c r="H2023" s="5">
        <v>27</v>
      </c>
      <c r="I2023" s="7">
        <v>3780</v>
      </c>
      <c r="L2023"/>
      <c r="M2023"/>
    </row>
    <row r="2024" spans="1:13" x14ac:dyDescent="0.3">
      <c r="A2024" s="2">
        <v>44373</v>
      </c>
      <c r="B2024" s="2" t="str">
        <f t="shared" si="62"/>
        <v>Jun</v>
      </c>
      <c r="C2024" s="2" t="str">
        <f t="shared" si="63"/>
        <v>2021</v>
      </c>
      <c r="D2024" s="3" t="s">
        <v>61</v>
      </c>
      <c r="E2024" s="4" t="s">
        <v>15</v>
      </c>
      <c r="F2024" s="4">
        <v>716</v>
      </c>
      <c r="G2024" s="4" t="s">
        <v>2</v>
      </c>
      <c r="H2024" s="5">
        <v>27.5</v>
      </c>
      <c r="I2024" s="7">
        <v>19690</v>
      </c>
      <c r="L2024"/>
      <c r="M2024"/>
    </row>
    <row r="2025" spans="1:13" x14ac:dyDescent="0.3">
      <c r="A2025" s="2">
        <v>44379</v>
      </c>
      <c r="B2025" s="2" t="str">
        <f t="shared" si="62"/>
        <v>Jul</v>
      </c>
      <c r="C2025" s="2" t="str">
        <f t="shared" si="63"/>
        <v>2021</v>
      </c>
      <c r="D2025" s="3" t="s">
        <v>61</v>
      </c>
      <c r="E2025" s="4" t="s">
        <v>15</v>
      </c>
      <c r="F2025" s="4">
        <v>800</v>
      </c>
      <c r="G2025" s="4" t="s">
        <v>2</v>
      </c>
      <c r="H2025" s="5">
        <v>27.5</v>
      </c>
      <c r="I2025" s="7">
        <v>22000</v>
      </c>
      <c r="L2025"/>
      <c r="M2025"/>
    </row>
    <row r="2026" spans="1:13" x14ac:dyDescent="0.3">
      <c r="A2026" s="2">
        <v>44386</v>
      </c>
      <c r="B2026" s="2" t="str">
        <f t="shared" si="62"/>
        <v>Jul</v>
      </c>
      <c r="C2026" s="2" t="str">
        <f t="shared" si="63"/>
        <v>2021</v>
      </c>
      <c r="D2026" s="3" t="s">
        <v>61</v>
      </c>
      <c r="E2026" s="4" t="s">
        <v>15</v>
      </c>
      <c r="F2026" s="4">
        <v>810</v>
      </c>
      <c r="G2026" s="4" t="s">
        <v>2</v>
      </c>
      <c r="H2026" s="5">
        <v>27.5</v>
      </c>
      <c r="I2026" s="7">
        <v>22275</v>
      </c>
      <c r="L2026"/>
      <c r="M2026"/>
    </row>
    <row r="2027" spans="1:13" x14ac:dyDescent="0.3">
      <c r="A2027" s="2">
        <v>44390</v>
      </c>
      <c r="B2027" s="2" t="str">
        <f t="shared" si="62"/>
        <v>Jul</v>
      </c>
      <c r="C2027" s="2" t="str">
        <f t="shared" si="63"/>
        <v>2021</v>
      </c>
      <c r="D2027" s="3" t="s">
        <v>61</v>
      </c>
      <c r="E2027" s="4" t="s">
        <v>15</v>
      </c>
      <c r="F2027" s="4">
        <v>800</v>
      </c>
      <c r="G2027" s="4" t="s">
        <v>2</v>
      </c>
      <c r="H2027" s="5">
        <v>27.5</v>
      </c>
      <c r="I2027" s="7">
        <v>22000</v>
      </c>
      <c r="L2027"/>
      <c r="M2027"/>
    </row>
    <row r="2028" spans="1:13" x14ac:dyDescent="0.3">
      <c r="A2028" s="2">
        <v>44391</v>
      </c>
      <c r="B2028" s="2" t="str">
        <f t="shared" si="62"/>
        <v>Jul</v>
      </c>
      <c r="C2028" s="2" t="str">
        <f t="shared" si="63"/>
        <v>2021</v>
      </c>
      <c r="D2028" s="3" t="s">
        <v>61</v>
      </c>
      <c r="E2028" s="4" t="s">
        <v>15</v>
      </c>
      <c r="F2028" s="4">
        <v>600</v>
      </c>
      <c r="G2028" s="4" t="s">
        <v>2</v>
      </c>
      <c r="H2028" s="5">
        <v>27.5</v>
      </c>
      <c r="I2028" s="7">
        <v>16500</v>
      </c>
      <c r="L2028"/>
      <c r="M2028"/>
    </row>
    <row r="2029" spans="1:13" x14ac:dyDescent="0.3">
      <c r="A2029" s="2">
        <v>44397</v>
      </c>
      <c r="B2029" s="2" t="str">
        <f t="shared" si="62"/>
        <v>Jul</v>
      </c>
      <c r="C2029" s="2" t="str">
        <f t="shared" si="63"/>
        <v>2021</v>
      </c>
      <c r="D2029" s="3" t="s">
        <v>61</v>
      </c>
      <c r="E2029" s="4" t="s">
        <v>15</v>
      </c>
      <c r="F2029" s="4">
        <v>99.3</v>
      </c>
      <c r="G2029" s="4" t="s">
        <v>5</v>
      </c>
      <c r="H2029" s="5">
        <v>28.5</v>
      </c>
      <c r="I2029" s="7">
        <v>2830.0499999999997</v>
      </c>
      <c r="L2029"/>
      <c r="M2029"/>
    </row>
    <row r="2030" spans="1:13" x14ac:dyDescent="0.3">
      <c r="A2030" s="2">
        <v>44397</v>
      </c>
      <c r="B2030" s="2" t="str">
        <f t="shared" si="62"/>
        <v>Jul</v>
      </c>
      <c r="C2030" s="2" t="str">
        <f t="shared" si="63"/>
        <v>2021</v>
      </c>
      <c r="D2030" s="3" t="s">
        <v>61</v>
      </c>
      <c r="E2030" s="4" t="s">
        <v>15</v>
      </c>
      <c r="F2030" s="4">
        <v>600</v>
      </c>
      <c r="G2030" s="4" t="s">
        <v>2</v>
      </c>
      <c r="H2030" s="5">
        <v>27.5</v>
      </c>
      <c r="I2030" s="7">
        <v>16500</v>
      </c>
      <c r="L2030"/>
      <c r="M2030"/>
    </row>
    <row r="2031" spans="1:13" x14ac:dyDescent="0.3">
      <c r="A2031" s="2">
        <v>44398</v>
      </c>
      <c r="B2031" s="2" t="str">
        <f t="shared" si="62"/>
        <v>Jul</v>
      </c>
      <c r="C2031" s="2" t="str">
        <f t="shared" si="63"/>
        <v>2021</v>
      </c>
      <c r="D2031" s="3" t="s">
        <v>61</v>
      </c>
      <c r="E2031" s="4" t="s">
        <v>15</v>
      </c>
      <c r="F2031" s="4">
        <v>810</v>
      </c>
      <c r="G2031" s="4" t="s">
        <v>2</v>
      </c>
      <c r="H2031" s="5">
        <v>27.5</v>
      </c>
      <c r="I2031" s="7">
        <v>22275</v>
      </c>
      <c r="L2031"/>
      <c r="M2031"/>
    </row>
    <row r="2032" spans="1:13" x14ac:dyDescent="0.3">
      <c r="A2032" s="2">
        <v>44400</v>
      </c>
      <c r="B2032" s="2" t="str">
        <f t="shared" si="62"/>
        <v>Jul</v>
      </c>
      <c r="C2032" s="2" t="str">
        <f t="shared" si="63"/>
        <v>2021</v>
      </c>
      <c r="D2032" s="3" t="s">
        <v>61</v>
      </c>
      <c r="E2032" s="4" t="s">
        <v>15</v>
      </c>
      <c r="F2032" s="4">
        <v>808</v>
      </c>
      <c r="G2032" s="4" t="s">
        <v>2</v>
      </c>
      <c r="H2032" s="5">
        <v>27.5</v>
      </c>
      <c r="I2032" s="7">
        <v>22220</v>
      </c>
      <c r="L2032"/>
      <c r="M2032"/>
    </row>
    <row r="2033" spans="1:13" x14ac:dyDescent="0.3">
      <c r="A2033" s="2">
        <v>44407</v>
      </c>
      <c r="B2033" s="2" t="str">
        <f t="shared" si="62"/>
        <v>Jul</v>
      </c>
      <c r="C2033" s="2" t="str">
        <f t="shared" si="63"/>
        <v>2021</v>
      </c>
      <c r="D2033" s="3" t="s">
        <v>61</v>
      </c>
      <c r="E2033" s="4" t="s">
        <v>15</v>
      </c>
      <c r="F2033" s="4">
        <v>800</v>
      </c>
      <c r="G2033" s="4" t="s">
        <v>2</v>
      </c>
      <c r="H2033" s="5">
        <v>27.5</v>
      </c>
      <c r="I2033" s="7">
        <v>22000</v>
      </c>
      <c r="L2033"/>
      <c r="M2033"/>
    </row>
    <row r="2034" spans="1:13" x14ac:dyDescent="0.3">
      <c r="A2034" s="2">
        <v>44408</v>
      </c>
      <c r="B2034" s="2" t="str">
        <f t="shared" si="62"/>
        <v>Jul</v>
      </c>
      <c r="C2034" s="2" t="str">
        <f t="shared" si="63"/>
        <v>2021</v>
      </c>
      <c r="D2034" s="3" t="s">
        <v>61</v>
      </c>
      <c r="E2034" s="4" t="s">
        <v>15</v>
      </c>
      <c r="F2034" s="4">
        <v>800</v>
      </c>
      <c r="G2034" s="4" t="s">
        <v>2</v>
      </c>
      <c r="H2034" s="5">
        <v>27.5</v>
      </c>
      <c r="I2034" s="7">
        <v>22000</v>
      </c>
      <c r="L2034"/>
      <c r="M2034"/>
    </row>
    <row r="2035" spans="1:13" x14ac:dyDescent="0.3">
      <c r="A2035" s="2">
        <v>44413</v>
      </c>
      <c r="B2035" s="2" t="str">
        <f t="shared" si="62"/>
        <v>Aug</v>
      </c>
      <c r="C2035" s="2" t="str">
        <f t="shared" si="63"/>
        <v>2021</v>
      </c>
      <c r="D2035" s="3" t="s">
        <v>61</v>
      </c>
      <c r="E2035" s="4" t="s">
        <v>15</v>
      </c>
      <c r="F2035" s="4">
        <v>800</v>
      </c>
      <c r="G2035" s="4" t="s">
        <v>2</v>
      </c>
      <c r="H2035" s="5">
        <v>27.5</v>
      </c>
      <c r="I2035" s="7">
        <v>22000</v>
      </c>
      <c r="L2035"/>
      <c r="M2035"/>
    </row>
    <row r="2036" spans="1:13" x14ac:dyDescent="0.3">
      <c r="A2036" s="2">
        <v>44417</v>
      </c>
      <c r="B2036" s="2" t="str">
        <f t="shared" si="62"/>
        <v>Aug</v>
      </c>
      <c r="C2036" s="2" t="str">
        <f t="shared" si="63"/>
        <v>2021</v>
      </c>
      <c r="D2036" s="3" t="s">
        <v>61</v>
      </c>
      <c r="E2036" s="4" t="s">
        <v>15</v>
      </c>
      <c r="F2036" s="4">
        <v>803</v>
      </c>
      <c r="G2036" s="4" t="s">
        <v>2</v>
      </c>
      <c r="H2036" s="5">
        <v>27.5</v>
      </c>
      <c r="I2036" s="7">
        <v>22082.5</v>
      </c>
      <c r="L2036"/>
      <c r="M2036"/>
    </row>
    <row r="2037" spans="1:13" x14ac:dyDescent="0.3">
      <c r="A2037" s="2">
        <v>44421</v>
      </c>
      <c r="B2037" s="2" t="str">
        <f t="shared" si="62"/>
        <v>Aug</v>
      </c>
      <c r="C2037" s="2" t="str">
        <f t="shared" si="63"/>
        <v>2021</v>
      </c>
      <c r="D2037" s="3" t="s">
        <v>61</v>
      </c>
      <c r="E2037" s="4" t="s">
        <v>15</v>
      </c>
      <c r="F2037" s="4">
        <v>800</v>
      </c>
      <c r="G2037" s="4" t="s">
        <v>2</v>
      </c>
      <c r="H2037" s="5">
        <v>27.5</v>
      </c>
      <c r="I2037" s="7">
        <v>22000</v>
      </c>
      <c r="L2037"/>
      <c r="M2037"/>
    </row>
    <row r="2038" spans="1:13" x14ac:dyDescent="0.3">
      <c r="A2038" s="2">
        <v>44431</v>
      </c>
      <c r="B2038" s="2" t="str">
        <f t="shared" si="62"/>
        <v>Aug</v>
      </c>
      <c r="C2038" s="2" t="str">
        <f t="shared" si="63"/>
        <v>2021</v>
      </c>
      <c r="D2038" s="3" t="s">
        <v>61</v>
      </c>
      <c r="E2038" s="4" t="s">
        <v>15</v>
      </c>
      <c r="F2038" s="4">
        <v>800</v>
      </c>
      <c r="G2038" s="4" t="s">
        <v>2</v>
      </c>
      <c r="H2038" s="5">
        <v>27.5</v>
      </c>
      <c r="I2038" s="7">
        <v>22000</v>
      </c>
      <c r="L2038"/>
      <c r="M2038"/>
    </row>
    <row r="2039" spans="1:13" x14ac:dyDescent="0.3">
      <c r="A2039" s="2">
        <v>44435</v>
      </c>
      <c r="B2039" s="2" t="str">
        <f t="shared" si="62"/>
        <v>Aug</v>
      </c>
      <c r="C2039" s="2" t="str">
        <f t="shared" si="63"/>
        <v>2021</v>
      </c>
      <c r="D2039" s="3" t="s">
        <v>61</v>
      </c>
      <c r="E2039" s="4" t="s">
        <v>15</v>
      </c>
      <c r="F2039" s="4">
        <v>800</v>
      </c>
      <c r="G2039" s="4" t="s">
        <v>2</v>
      </c>
      <c r="H2039" s="5">
        <v>27.5</v>
      </c>
      <c r="I2039" s="7">
        <v>22000</v>
      </c>
      <c r="L2039"/>
      <c r="M2039"/>
    </row>
    <row r="2040" spans="1:13" x14ac:dyDescent="0.3">
      <c r="A2040" s="2">
        <v>44441</v>
      </c>
      <c r="B2040" s="2" t="str">
        <f t="shared" si="62"/>
        <v>Sep</v>
      </c>
      <c r="C2040" s="2" t="str">
        <f t="shared" si="63"/>
        <v>2021</v>
      </c>
      <c r="D2040" s="3" t="s">
        <v>61</v>
      </c>
      <c r="E2040" s="4" t="s">
        <v>15</v>
      </c>
      <c r="F2040" s="4">
        <v>800</v>
      </c>
      <c r="G2040" s="4" t="s">
        <v>2</v>
      </c>
      <c r="H2040" s="5">
        <v>27.5</v>
      </c>
      <c r="I2040" s="7">
        <v>22000</v>
      </c>
      <c r="L2040"/>
      <c r="M2040"/>
    </row>
    <row r="2041" spans="1:13" x14ac:dyDescent="0.3">
      <c r="A2041" s="2">
        <v>44445</v>
      </c>
      <c r="B2041" s="2" t="str">
        <f t="shared" si="62"/>
        <v>Sep</v>
      </c>
      <c r="C2041" s="2" t="str">
        <f t="shared" si="63"/>
        <v>2021</v>
      </c>
      <c r="D2041" s="3" t="s">
        <v>61</v>
      </c>
      <c r="E2041" s="4" t="s">
        <v>15</v>
      </c>
      <c r="F2041" s="4">
        <v>800</v>
      </c>
      <c r="G2041" s="4" t="s">
        <v>2</v>
      </c>
      <c r="H2041" s="5">
        <v>27.5</v>
      </c>
      <c r="I2041" s="7">
        <v>22000</v>
      </c>
      <c r="L2041"/>
      <c r="M2041"/>
    </row>
    <row r="2042" spans="1:13" x14ac:dyDescent="0.3">
      <c r="A2042" s="2">
        <v>44447</v>
      </c>
      <c r="B2042" s="2" t="str">
        <f t="shared" si="62"/>
        <v>Sep</v>
      </c>
      <c r="C2042" s="2" t="str">
        <f t="shared" si="63"/>
        <v>2021</v>
      </c>
      <c r="D2042" s="3" t="s">
        <v>61</v>
      </c>
      <c r="E2042" s="4" t="s">
        <v>15</v>
      </c>
      <c r="F2042" s="4">
        <v>800</v>
      </c>
      <c r="G2042" s="4" t="s">
        <v>2</v>
      </c>
      <c r="H2042" s="5">
        <v>27.5</v>
      </c>
      <c r="I2042" s="7">
        <v>22000</v>
      </c>
      <c r="L2042"/>
      <c r="M2042"/>
    </row>
    <row r="2043" spans="1:13" x14ac:dyDescent="0.3">
      <c r="A2043" s="2">
        <v>44453</v>
      </c>
      <c r="B2043" s="2" t="str">
        <f t="shared" si="62"/>
        <v>Sep</v>
      </c>
      <c r="C2043" s="2" t="str">
        <f t="shared" si="63"/>
        <v>2021</v>
      </c>
      <c r="D2043" s="3" t="s">
        <v>61</v>
      </c>
      <c r="E2043" s="4" t="s">
        <v>15</v>
      </c>
      <c r="F2043" s="4">
        <v>800</v>
      </c>
      <c r="G2043" s="4" t="s">
        <v>2</v>
      </c>
      <c r="H2043" s="5">
        <v>27.5</v>
      </c>
      <c r="I2043" s="7">
        <v>22000</v>
      </c>
      <c r="L2043"/>
      <c r="M2043"/>
    </row>
    <row r="2044" spans="1:13" x14ac:dyDescent="0.3">
      <c r="A2044" s="2">
        <v>44464</v>
      </c>
      <c r="B2044" s="2" t="str">
        <f t="shared" si="62"/>
        <v>Sep</v>
      </c>
      <c r="C2044" s="2" t="str">
        <f t="shared" si="63"/>
        <v>2021</v>
      </c>
      <c r="D2044" s="3" t="s">
        <v>61</v>
      </c>
      <c r="E2044" s="4" t="s">
        <v>15</v>
      </c>
      <c r="F2044" s="4">
        <v>800</v>
      </c>
      <c r="G2044" s="4" t="s">
        <v>2</v>
      </c>
      <c r="H2044" s="5">
        <v>27.5</v>
      </c>
      <c r="I2044" s="7">
        <v>22000</v>
      </c>
      <c r="L2044"/>
      <c r="M2044"/>
    </row>
    <row r="2045" spans="1:13" x14ac:dyDescent="0.3">
      <c r="A2045" s="2">
        <v>44473</v>
      </c>
      <c r="B2045" s="2" t="str">
        <f t="shared" si="62"/>
        <v>Oct</v>
      </c>
      <c r="C2045" s="2" t="str">
        <f t="shared" si="63"/>
        <v>2021</v>
      </c>
      <c r="D2045" s="3" t="s">
        <v>61</v>
      </c>
      <c r="E2045" s="4" t="s">
        <v>15</v>
      </c>
      <c r="F2045" s="4">
        <v>800</v>
      </c>
      <c r="G2045" s="4" t="s">
        <v>2</v>
      </c>
      <c r="H2045" s="5">
        <v>27.5</v>
      </c>
      <c r="I2045" s="7">
        <v>22000</v>
      </c>
      <c r="L2045"/>
      <c r="M2045"/>
    </row>
    <row r="2046" spans="1:13" x14ac:dyDescent="0.3">
      <c r="A2046" s="2">
        <v>44560</v>
      </c>
      <c r="B2046" s="2" t="str">
        <f t="shared" si="62"/>
        <v>Dec</v>
      </c>
      <c r="C2046" s="2" t="str">
        <f t="shared" si="63"/>
        <v>2021</v>
      </c>
      <c r="D2046" s="3" t="s">
        <v>61</v>
      </c>
      <c r="E2046" s="4" t="s">
        <v>15</v>
      </c>
      <c r="F2046" s="4">
        <v>800</v>
      </c>
      <c r="G2046" s="4" t="s">
        <v>2</v>
      </c>
      <c r="H2046" s="5">
        <v>29</v>
      </c>
      <c r="I2046" s="7">
        <v>23200</v>
      </c>
      <c r="L2046"/>
      <c r="M2046"/>
    </row>
    <row r="2047" spans="1:13" x14ac:dyDescent="0.3">
      <c r="A2047" s="2">
        <v>44568</v>
      </c>
      <c r="B2047" s="2" t="str">
        <f t="shared" si="62"/>
        <v>Jan</v>
      </c>
      <c r="C2047" s="2" t="str">
        <f t="shared" si="63"/>
        <v>2022</v>
      </c>
      <c r="D2047" s="3" t="s">
        <v>61</v>
      </c>
      <c r="E2047" s="4" t="s">
        <v>15</v>
      </c>
      <c r="F2047" s="4">
        <v>750</v>
      </c>
      <c r="G2047" s="4" t="s">
        <v>2</v>
      </c>
      <c r="H2047" s="5">
        <v>29</v>
      </c>
      <c r="I2047" s="7">
        <v>21750</v>
      </c>
      <c r="L2047"/>
      <c r="M2047"/>
    </row>
    <row r="2048" spans="1:13" x14ac:dyDescent="0.3">
      <c r="A2048" s="2">
        <v>44571</v>
      </c>
      <c r="B2048" s="2" t="str">
        <f t="shared" si="62"/>
        <v>Jan</v>
      </c>
      <c r="C2048" s="2" t="str">
        <f t="shared" si="63"/>
        <v>2022</v>
      </c>
      <c r="D2048" s="3" t="s">
        <v>61</v>
      </c>
      <c r="E2048" s="4" t="s">
        <v>15</v>
      </c>
      <c r="F2048" s="4">
        <v>4000</v>
      </c>
      <c r="G2048" s="4" t="s">
        <v>2</v>
      </c>
      <c r="H2048" s="5">
        <v>0.36</v>
      </c>
      <c r="I2048" s="7">
        <v>1440</v>
      </c>
      <c r="L2048"/>
      <c r="M2048"/>
    </row>
    <row r="2049" spans="1:13" x14ac:dyDescent="0.3">
      <c r="A2049" s="2">
        <v>44571</v>
      </c>
      <c r="B2049" s="2" t="str">
        <f t="shared" si="62"/>
        <v>Jan</v>
      </c>
      <c r="C2049" s="2" t="str">
        <f t="shared" si="63"/>
        <v>2022</v>
      </c>
      <c r="D2049" s="3" t="s">
        <v>61</v>
      </c>
      <c r="E2049" s="4" t="s">
        <v>15</v>
      </c>
      <c r="F2049" s="4">
        <v>800</v>
      </c>
      <c r="G2049" s="4" t="s">
        <v>2</v>
      </c>
      <c r="H2049" s="5">
        <v>29</v>
      </c>
      <c r="I2049" s="7">
        <v>23200</v>
      </c>
      <c r="L2049"/>
      <c r="M2049"/>
    </row>
    <row r="2050" spans="1:13" x14ac:dyDescent="0.3">
      <c r="A2050" s="2">
        <v>44576</v>
      </c>
      <c r="B2050" s="2" t="str">
        <f t="shared" ref="B2050:B2113" si="64">TEXT(A2050,"mmm")</f>
        <v>Jan</v>
      </c>
      <c r="C2050" s="2" t="str">
        <f t="shared" ref="C2050:C2113" si="65">TEXT(A2050,"yyyy")</f>
        <v>2022</v>
      </c>
      <c r="D2050" s="3" t="s">
        <v>61</v>
      </c>
      <c r="E2050" s="4" t="s">
        <v>15</v>
      </c>
      <c r="F2050" s="4">
        <v>800</v>
      </c>
      <c r="G2050" s="4" t="s">
        <v>2</v>
      </c>
      <c r="H2050" s="5">
        <v>29</v>
      </c>
      <c r="I2050" s="7">
        <v>23200</v>
      </c>
      <c r="L2050"/>
      <c r="M2050"/>
    </row>
    <row r="2051" spans="1:13" x14ac:dyDescent="0.3">
      <c r="A2051" s="2">
        <v>44581</v>
      </c>
      <c r="B2051" s="2" t="str">
        <f t="shared" si="64"/>
        <v>Jan</v>
      </c>
      <c r="C2051" s="2" t="str">
        <f t="shared" si="65"/>
        <v>2022</v>
      </c>
      <c r="D2051" s="3" t="s">
        <v>61</v>
      </c>
      <c r="E2051" s="4" t="s">
        <v>15</v>
      </c>
      <c r="F2051" s="4">
        <v>1000</v>
      </c>
      <c r="G2051" s="4" t="s">
        <v>2</v>
      </c>
      <c r="H2051" s="5">
        <v>29</v>
      </c>
      <c r="I2051" s="7">
        <v>29000</v>
      </c>
      <c r="L2051"/>
      <c r="M2051"/>
    </row>
    <row r="2052" spans="1:13" x14ac:dyDescent="0.3">
      <c r="A2052" s="2">
        <v>44586</v>
      </c>
      <c r="B2052" s="2" t="str">
        <f t="shared" si="64"/>
        <v>Jan</v>
      </c>
      <c r="C2052" s="2" t="str">
        <f t="shared" si="65"/>
        <v>2022</v>
      </c>
      <c r="D2052" s="3" t="s">
        <v>61</v>
      </c>
      <c r="E2052" s="4" t="s">
        <v>15</v>
      </c>
      <c r="F2052" s="4">
        <v>950</v>
      </c>
      <c r="G2052" s="4" t="s">
        <v>2</v>
      </c>
      <c r="H2052" s="5">
        <v>29</v>
      </c>
      <c r="I2052" s="7">
        <v>27550</v>
      </c>
      <c r="L2052"/>
      <c r="M2052"/>
    </row>
    <row r="2053" spans="1:13" x14ac:dyDescent="0.3">
      <c r="A2053" s="2">
        <v>44590</v>
      </c>
      <c r="B2053" s="2" t="str">
        <f t="shared" si="64"/>
        <v>Jan</v>
      </c>
      <c r="C2053" s="2" t="str">
        <f t="shared" si="65"/>
        <v>2022</v>
      </c>
      <c r="D2053" s="3" t="s">
        <v>61</v>
      </c>
      <c r="E2053" s="4" t="s">
        <v>15</v>
      </c>
      <c r="F2053" s="4">
        <v>1000</v>
      </c>
      <c r="G2053" s="4" t="s">
        <v>2</v>
      </c>
      <c r="H2053" s="5">
        <v>29</v>
      </c>
      <c r="I2053" s="7">
        <v>29000</v>
      </c>
      <c r="L2053"/>
      <c r="M2053"/>
    </row>
    <row r="2054" spans="1:13" x14ac:dyDescent="0.3">
      <c r="A2054" s="2">
        <v>44594</v>
      </c>
      <c r="B2054" s="2" t="str">
        <f t="shared" si="64"/>
        <v>Feb</v>
      </c>
      <c r="C2054" s="2" t="str">
        <f t="shared" si="65"/>
        <v>2022</v>
      </c>
      <c r="D2054" s="3" t="s">
        <v>61</v>
      </c>
      <c r="E2054" s="4" t="s">
        <v>15</v>
      </c>
      <c r="F2054" s="4">
        <v>1000</v>
      </c>
      <c r="G2054" s="4" t="s">
        <v>2</v>
      </c>
      <c r="H2054" s="5">
        <v>29</v>
      </c>
      <c r="I2054" s="7">
        <v>29000</v>
      </c>
      <c r="L2054"/>
      <c r="M2054"/>
    </row>
    <row r="2055" spans="1:13" x14ac:dyDescent="0.3">
      <c r="A2055" s="2">
        <v>44602</v>
      </c>
      <c r="B2055" s="2" t="str">
        <f t="shared" si="64"/>
        <v>Feb</v>
      </c>
      <c r="C2055" s="2" t="str">
        <f t="shared" si="65"/>
        <v>2022</v>
      </c>
      <c r="D2055" s="3" t="s">
        <v>61</v>
      </c>
      <c r="E2055" s="4" t="s">
        <v>15</v>
      </c>
      <c r="F2055" s="4">
        <v>950</v>
      </c>
      <c r="G2055" s="4" t="s">
        <v>2</v>
      </c>
      <c r="H2055" s="5">
        <v>48.5</v>
      </c>
      <c r="I2055" s="7">
        <v>46075</v>
      </c>
      <c r="L2055"/>
      <c r="M2055"/>
    </row>
    <row r="2056" spans="1:13" x14ac:dyDescent="0.3">
      <c r="A2056" s="2">
        <v>44606</v>
      </c>
      <c r="B2056" s="2" t="str">
        <f t="shared" si="64"/>
        <v>Feb</v>
      </c>
      <c r="C2056" s="2" t="str">
        <f t="shared" si="65"/>
        <v>2022</v>
      </c>
      <c r="D2056" s="3" t="s">
        <v>61</v>
      </c>
      <c r="E2056" s="4" t="s">
        <v>15</v>
      </c>
      <c r="F2056" s="4">
        <v>910</v>
      </c>
      <c r="G2056" s="4" t="s">
        <v>2</v>
      </c>
      <c r="H2056" s="5">
        <v>29</v>
      </c>
      <c r="I2056" s="7">
        <v>26390</v>
      </c>
      <c r="L2056"/>
      <c r="M2056"/>
    </row>
    <row r="2057" spans="1:13" x14ac:dyDescent="0.3">
      <c r="A2057" s="2">
        <v>44142</v>
      </c>
      <c r="B2057" s="2" t="str">
        <f t="shared" si="64"/>
        <v>Nov</v>
      </c>
      <c r="C2057" s="2" t="str">
        <f t="shared" si="65"/>
        <v>2020</v>
      </c>
      <c r="D2057" s="3" t="s">
        <v>167</v>
      </c>
      <c r="E2057" s="4" t="s">
        <v>15</v>
      </c>
      <c r="F2057" s="4">
        <v>3000</v>
      </c>
      <c r="G2057" s="4" t="s">
        <v>2</v>
      </c>
      <c r="H2057" s="5">
        <v>3.75</v>
      </c>
      <c r="I2057" s="7">
        <v>11250</v>
      </c>
      <c r="L2057"/>
      <c r="M2057"/>
    </row>
    <row r="2058" spans="1:13" x14ac:dyDescent="0.3">
      <c r="A2058" s="2">
        <v>44146</v>
      </c>
      <c r="B2058" s="2" t="str">
        <f t="shared" si="64"/>
        <v>Nov</v>
      </c>
      <c r="C2058" s="2" t="str">
        <f t="shared" si="65"/>
        <v>2020</v>
      </c>
      <c r="D2058" s="3" t="s">
        <v>167</v>
      </c>
      <c r="E2058" s="4" t="s">
        <v>15</v>
      </c>
      <c r="F2058" s="4">
        <v>2280</v>
      </c>
      <c r="G2058" s="4" t="s">
        <v>2</v>
      </c>
      <c r="H2058" s="5">
        <v>3.4</v>
      </c>
      <c r="I2058" s="7">
        <v>7752</v>
      </c>
      <c r="L2058"/>
      <c r="M2058"/>
    </row>
    <row r="2059" spans="1:13" x14ac:dyDescent="0.3">
      <c r="A2059" s="2">
        <v>44167</v>
      </c>
      <c r="B2059" s="2" t="str">
        <f t="shared" si="64"/>
        <v>Dec</v>
      </c>
      <c r="C2059" s="2" t="str">
        <f t="shared" si="65"/>
        <v>2020</v>
      </c>
      <c r="D2059" s="3" t="s">
        <v>167</v>
      </c>
      <c r="E2059" s="4" t="s">
        <v>15</v>
      </c>
      <c r="F2059" s="4">
        <v>3024</v>
      </c>
      <c r="G2059" s="4" t="s">
        <v>2</v>
      </c>
      <c r="H2059" s="5">
        <v>3.55</v>
      </c>
      <c r="I2059" s="7">
        <v>10735.199999999999</v>
      </c>
      <c r="L2059"/>
      <c r="M2059"/>
    </row>
    <row r="2060" spans="1:13" x14ac:dyDescent="0.3">
      <c r="A2060" s="2">
        <v>44168</v>
      </c>
      <c r="B2060" s="2" t="str">
        <f t="shared" si="64"/>
        <v>Dec</v>
      </c>
      <c r="C2060" s="2" t="str">
        <f t="shared" si="65"/>
        <v>2020</v>
      </c>
      <c r="D2060" s="3" t="s">
        <v>167</v>
      </c>
      <c r="E2060" s="4" t="s">
        <v>15</v>
      </c>
      <c r="F2060" s="4">
        <v>3231</v>
      </c>
      <c r="G2060" s="4" t="s">
        <v>2</v>
      </c>
      <c r="H2060" s="5">
        <v>2.95</v>
      </c>
      <c r="I2060" s="7">
        <v>9531.4500000000007</v>
      </c>
      <c r="L2060"/>
      <c r="M2060"/>
    </row>
    <row r="2061" spans="1:13" x14ac:dyDescent="0.3">
      <c r="A2061" s="2">
        <v>44174</v>
      </c>
      <c r="B2061" s="2" t="str">
        <f t="shared" si="64"/>
        <v>Dec</v>
      </c>
      <c r="C2061" s="2" t="str">
        <f t="shared" si="65"/>
        <v>2020</v>
      </c>
      <c r="D2061" s="3" t="s">
        <v>167</v>
      </c>
      <c r="E2061" s="4" t="s">
        <v>15</v>
      </c>
      <c r="F2061" s="4">
        <v>3408</v>
      </c>
      <c r="G2061" s="4" t="s">
        <v>2</v>
      </c>
      <c r="H2061" s="5">
        <v>2.95</v>
      </c>
      <c r="I2061" s="7">
        <v>10053.6</v>
      </c>
      <c r="L2061"/>
      <c r="M2061"/>
    </row>
    <row r="2062" spans="1:13" x14ac:dyDescent="0.3">
      <c r="A2062" s="2">
        <v>44176</v>
      </c>
      <c r="B2062" s="2" t="str">
        <f t="shared" si="64"/>
        <v>Dec</v>
      </c>
      <c r="C2062" s="2" t="str">
        <f t="shared" si="65"/>
        <v>2020</v>
      </c>
      <c r="D2062" s="3" t="s">
        <v>167</v>
      </c>
      <c r="E2062" s="4" t="s">
        <v>15</v>
      </c>
      <c r="F2062" s="4">
        <v>720</v>
      </c>
      <c r="G2062" s="4" t="s">
        <v>2</v>
      </c>
      <c r="H2062" s="5">
        <v>4</v>
      </c>
      <c r="I2062" s="7">
        <v>2880</v>
      </c>
      <c r="L2062"/>
      <c r="M2062"/>
    </row>
    <row r="2063" spans="1:13" x14ac:dyDescent="0.3">
      <c r="A2063" s="2">
        <v>44176</v>
      </c>
      <c r="B2063" s="2" t="str">
        <f t="shared" si="64"/>
        <v>Dec</v>
      </c>
      <c r="C2063" s="2" t="str">
        <f t="shared" si="65"/>
        <v>2020</v>
      </c>
      <c r="D2063" s="3" t="s">
        <v>167</v>
      </c>
      <c r="E2063" s="4" t="s">
        <v>15</v>
      </c>
      <c r="F2063" s="4">
        <v>2664</v>
      </c>
      <c r="G2063" s="4" t="s">
        <v>2</v>
      </c>
      <c r="H2063" s="5">
        <v>2.95</v>
      </c>
      <c r="I2063" s="7">
        <v>7858.8</v>
      </c>
      <c r="L2063"/>
      <c r="M2063"/>
    </row>
    <row r="2064" spans="1:13" x14ac:dyDescent="0.3">
      <c r="A2064" s="2">
        <v>44218</v>
      </c>
      <c r="B2064" s="2" t="str">
        <f t="shared" si="64"/>
        <v>Jan</v>
      </c>
      <c r="C2064" s="2" t="str">
        <f t="shared" si="65"/>
        <v>2021</v>
      </c>
      <c r="D2064" s="3" t="s">
        <v>167</v>
      </c>
      <c r="E2064" s="4" t="s">
        <v>15</v>
      </c>
      <c r="F2064" s="4">
        <v>4056</v>
      </c>
      <c r="G2064" s="4" t="s">
        <v>2</v>
      </c>
      <c r="H2064" s="5">
        <v>3.6</v>
      </c>
      <c r="I2064" s="7">
        <v>14601.6</v>
      </c>
      <c r="L2064"/>
      <c r="M2064"/>
    </row>
    <row r="2065" spans="1:13" x14ac:dyDescent="0.3">
      <c r="A2065" s="2">
        <v>44225</v>
      </c>
      <c r="B2065" s="2" t="str">
        <f t="shared" si="64"/>
        <v>Jan</v>
      </c>
      <c r="C2065" s="2" t="str">
        <f t="shared" si="65"/>
        <v>2021</v>
      </c>
      <c r="D2065" s="3" t="s">
        <v>167</v>
      </c>
      <c r="E2065" s="4" t="s">
        <v>15</v>
      </c>
      <c r="F2065" s="4">
        <v>4016</v>
      </c>
      <c r="G2065" s="4" t="s">
        <v>2</v>
      </c>
      <c r="H2065" s="5">
        <v>4.1500000000000004</v>
      </c>
      <c r="I2065" s="7">
        <v>16666.400000000001</v>
      </c>
      <c r="L2065"/>
      <c r="M2065"/>
    </row>
    <row r="2066" spans="1:13" x14ac:dyDescent="0.3">
      <c r="A2066" s="2">
        <v>44232</v>
      </c>
      <c r="B2066" s="2" t="str">
        <f t="shared" si="64"/>
        <v>Feb</v>
      </c>
      <c r="C2066" s="2" t="str">
        <f t="shared" si="65"/>
        <v>2021</v>
      </c>
      <c r="D2066" s="3" t="s">
        <v>167</v>
      </c>
      <c r="E2066" s="4" t="s">
        <v>15</v>
      </c>
      <c r="F2066" s="4">
        <v>3182</v>
      </c>
      <c r="G2066" s="4" t="s">
        <v>2</v>
      </c>
      <c r="H2066" s="5">
        <v>4.75</v>
      </c>
      <c r="I2066" s="7">
        <v>15114.5</v>
      </c>
      <c r="L2066"/>
      <c r="M2066"/>
    </row>
    <row r="2067" spans="1:13" x14ac:dyDescent="0.3">
      <c r="A2067" s="2">
        <v>44258</v>
      </c>
      <c r="B2067" s="2" t="str">
        <f t="shared" si="64"/>
        <v>Mar</v>
      </c>
      <c r="C2067" s="2" t="str">
        <f t="shared" si="65"/>
        <v>2021</v>
      </c>
      <c r="D2067" s="3" t="s">
        <v>167</v>
      </c>
      <c r="E2067" s="4" t="s">
        <v>15</v>
      </c>
      <c r="F2067" s="4">
        <v>3788</v>
      </c>
      <c r="G2067" s="4" t="s">
        <v>2</v>
      </c>
      <c r="H2067" s="5">
        <v>3.5</v>
      </c>
      <c r="I2067" s="7">
        <v>13258</v>
      </c>
      <c r="L2067"/>
      <c r="M2067"/>
    </row>
    <row r="2068" spans="1:13" x14ac:dyDescent="0.3">
      <c r="A2068" s="2">
        <v>44278</v>
      </c>
      <c r="B2068" s="2" t="str">
        <f t="shared" si="64"/>
        <v>Mar</v>
      </c>
      <c r="C2068" s="2" t="str">
        <f t="shared" si="65"/>
        <v>2021</v>
      </c>
      <c r="D2068" s="3" t="s">
        <v>167</v>
      </c>
      <c r="E2068" s="4" t="s">
        <v>15</v>
      </c>
      <c r="F2068" s="4">
        <v>3528</v>
      </c>
      <c r="G2068" s="4" t="s">
        <v>2</v>
      </c>
      <c r="H2068" s="5">
        <v>5</v>
      </c>
      <c r="I2068" s="7">
        <v>17640</v>
      </c>
      <c r="L2068"/>
      <c r="M2068"/>
    </row>
    <row r="2069" spans="1:13" x14ac:dyDescent="0.3">
      <c r="A2069" s="2">
        <v>44287</v>
      </c>
      <c r="B2069" s="2" t="str">
        <f t="shared" si="64"/>
        <v>Apr</v>
      </c>
      <c r="C2069" s="2" t="str">
        <f t="shared" si="65"/>
        <v>2021</v>
      </c>
      <c r="D2069" s="3" t="s">
        <v>167</v>
      </c>
      <c r="E2069" s="4" t="s">
        <v>15</v>
      </c>
      <c r="F2069" s="4">
        <v>4084</v>
      </c>
      <c r="G2069" s="4" t="s">
        <v>2</v>
      </c>
      <c r="H2069" s="5">
        <v>3.5</v>
      </c>
      <c r="I2069" s="7">
        <v>14294</v>
      </c>
      <c r="L2069"/>
      <c r="M2069"/>
    </row>
    <row r="2070" spans="1:13" x14ac:dyDescent="0.3">
      <c r="A2070" s="2">
        <v>44324</v>
      </c>
      <c r="B2070" s="2" t="str">
        <f t="shared" si="64"/>
        <v>May</v>
      </c>
      <c r="C2070" s="2" t="str">
        <f t="shared" si="65"/>
        <v>2021</v>
      </c>
      <c r="D2070" s="3" t="s">
        <v>167</v>
      </c>
      <c r="E2070" s="4" t="s">
        <v>15</v>
      </c>
      <c r="F2070" s="4">
        <v>3288</v>
      </c>
      <c r="G2070" s="4" t="s">
        <v>2</v>
      </c>
      <c r="H2070" s="5">
        <v>3.5</v>
      </c>
      <c r="I2070" s="7">
        <v>11508</v>
      </c>
      <c r="L2070"/>
      <c r="M2070"/>
    </row>
    <row r="2071" spans="1:13" x14ac:dyDescent="0.3">
      <c r="A2071" s="2">
        <v>44329</v>
      </c>
      <c r="B2071" s="2" t="str">
        <f t="shared" si="64"/>
        <v>May</v>
      </c>
      <c r="C2071" s="2" t="str">
        <f t="shared" si="65"/>
        <v>2021</v>
      </c>
      <c r="D2071" s="3" t="s">
        <v>167</v>
      </c>
      <c r="E2071" s="4" t="s">
        <v>15</v>
      </c>
      <c r="F2071" s="4">
        <v>3849</v>
      </c>
      <c r="G2071" s="4" t="s">
        <v>2</v>
      </c>
      <c r="H2071" s="5">
        <v>3.5</v>
      </c>
      <c r="I2071" s="7">
        <v>13471.5</v>
      </c>
      <c r="L2071"/>
      <c r="M2071"/>
    </row>
    <row r="2072" spans="1:13" x14ac:dyDescent="0.3">
      <c r="A2072" s="2">
        <v>44352</v>
      </c>
      <c r="B2072" s="2" t="str">
        <f t="shared" si="64"/>
        <v>Jun</v>
      </c>
      <c r="C2072" s="2" t="str">
        <f t="shared" si="65"/>
        <v>2021</v>
      </c>
      <c r="D2072" s="3" t="s">
        <v>167</v>
      </c>
      <c r="E2072" s="4" t="s">
        <v>15</v>
      </c>
      <c r="F2072" s="4">
        <v>3576</v>
      </c>
      <c r="G2072" s="4" t="s">
        <v>2</v>
      </c>
      <c r="H2072" s="5">
        <v>3.5</v>
      </c>
      <c r="I2072" s="7">
        <v>12516</v>
      </c>
      <c r="L2072"/>
      <c r="M2072"/>
    </row>
    <row r="2073" spans="1:13" x14ac:dyDescent="0.3">
      <c r="A2073" s="2">
        <v>44356</v>
      </c>
      <c r="B2073" s="2" t="str">
        <f t="shared" si="64"/>
        <v>Jun</v>
      </c>
      <c r="C2073" s="2" t="str">
        <f t="shared" si="65"/>
        <v>2021</v>
      </c>
      <c r="D2073" s="3" t="s">
        <v>167</v>
      </c>
      <c r="E2073" s="4" t="s">
        <v>13</v>
      </c>
      <c r="F2073" s="4">
        <v>212</v>
      </c>
      <c r="G2073" s="4" t="s">
        <v>2</v>
      </c>
      <c r="H2073" s="5">
        <v>224</v>
      </c>
      <c r="I2073" s="7">
        <v>47488</v>
      </c>
      <c r="L2073"/>
      <c r="M2073"/>
    </row>
    <row r="2074" spans="1:13" x14ac:dyDescent="0.3">
      <c r="A2074" s="2">
        <v>44429</v>
      </c>
      <c r="B2074" s="2" t="str">
        <f t="shared" si="64"/>
        <v>Aug</v>
      </c>
      <c r="C2074" s="2" t="str">
        <f t="shared" si="65"/>
        <v>2021</v>
      </c>
      <c r="D2074" s="3" t="s">
        <v>167</v>
      </c>
      <c r="E2074" s="4" t="s">
        <v>15</v>
      </c>
      <c r="F2074" s="4">
        <v>1200</v>
      </c>
      <c r="G2074" s="4" t="s">
        <v>2</v>
      </c>
      <c r="H2074" s="5">
        <v>3.6</v>
      </c>
      <c r="I2074" s="7">
        <v>4320</v>
      </c>
      <c r="L2074"/>
      <c r="M2074"/>
    </row>
    <row r="2075" spans="1:13" x14ac:dyDescent="0.3">
      <c r="A2075" s="2">
        <v>44431</v>
      </c>
      <c r="B2075" s="2" t="str">
        <f t="shared" si="64"/>
        <v>Aug</v>
      </c>
      <c r="C2075" s="2" t="str">
        <f t="shared" si="65"/>
        <v>2021</v>
      </c>
      <c r="D2075" s="3" t="s">
        <v>167</v>
      </c>
      <c r="E2075" s="4" t="s">
        <v>15</v>
      </c>
      <c r="F2075" s="4">
        <v>4008</v>
      </c>
      <c r="G2075" s="4" t="s">
        <v>2</v>
      </c>
      <c r="H2075" s="5">
        <v>3.6</v>
      </c>
      <c r="I2075" s="7">
        <v>14428.800000000001</v>
      </c>
      <c r="L2075"/>
      <c r="M2075"/>
    </row>
    <row r="2076" spans="1:13" x14ac:dyDescent="0.3">
      <c r="A2076" s="2">
        <v>44433</v>
      </c>
      <c r="B2076" s="2" t="str">
        <f t="shared" si="64"/>
        <v>Aug</v>
      </c>
      <c r="C2076" s="2" t="str">
        <f t="shared" si="65"/>
        <v>2021</v>
      </c>
      <c r="D2076" s="3" t="s">
        <v>167</v>
      </c>
      <c r="E2076" s="4" t="s">
        <v>15</v>
      </c>
      <c r="F2076" s="4">
        <v>2871</v>
      </c>
      <c r="G2076" s="4" t="s">
        <v>2</v>
      </c>
      <c r="H2076" s="5">
        <v>3.6</v>
      </c>
      <c r="I2076" s="7">
        <v>10335.6</v>
      </c>
      <c r="L2076"/>
      <c r="M2076"/>
    </row>
    <row r="2077" spans="1:13" x14ac:dyDescent="0.3">
      <c r="A2077" s="2">
        <v>44460</v>
      </c>
      <c r="B2077" s="2" t="str">
        <f t="shared" si="64"/>
        <v>Sep</v>
      </c>
      <c r="C2077" s="2" t="str">
        <f t="shared" si="65"/>
        <v>2021</v>
      </c>
      <c r="D2077" s="3" t="s">
        <v>167</v>
      </c>
      <c r="E2077" s="4" t="s">
        <v>15</v>
      </c>
      <c r="F2077" s="4">
        <v>3624</v>
      </c>
      <c r="G2077" s="4" t="s">
        <v>2</v>
      </c>
      <c r="H2077" s="5">
        <v>3.6</v>
      </c>
      <c r="I2077" s="7">
        <v>13046.4</v>
      </c>
      <c r="L2077"/>
      <c r="M2077"/>
    </row>
    <row r="2078" spans="1:13" x14ac:dyDescent="0.3">
      <c r="A2078" s="2">
        <v>44469</v>
      </c>
      <c r="B2078" s="2" t="str">
        <f t="shared" si="64"/>
        <v>Sep</v>
      </c>
      <c r="C2078" s="2" t="str">
        <f t="shared" si="65"/>
        <v>2021</v>
      </c>
      <c r="D2078" s="3" t="s">
        <v>167</v>
      </c>
      <c r="E2078" s="4" t="s">
        <v>15</v>
      </c>
      <c r="F2078" s="4">
        <v>3024</v>
      </c>
      <c r="G2078" s="4" t="s">
        <v>2</v>
      </c>
      <c r="H2078" s="5">
        <v>3.6</v>
      </c>
      <c r="I2078" s="7">
        <v>10886.4</v>
      </c>
      <c r="L2078"/>
      <c r="M2078"/>
    </row>
    <row r="2079" spans="1:13" x14ac:dyDescent="0.3">
      <c r="A2079" s="2">
        <v>44470</v>
      </c>
      <c r="B2079" s="2" t="str">
        <f t="shared" si="64"/>
        <v>Oct</v>
      </c>
      <c r="C2079" s="2" t="str">
        <f t="shared" si="65"/>
        <v>2021</v>
      </c>
      <c r="D2079" s="3" t="s">
        <v>167</v>
      </c>
      <c r="E2079" s="4" t="s">
        <v>15</v>
      </c>
      <c r="F2079" s="4">
        <v>4194</v>
      </c>
      <c r="G2079" s="4" t="s">
        <v>2</v>
      </c>
      <c r="H2079" s="5">
        <v>3.9</v>
      </c>
      <c r="I2079" s="7">
        <v>16356.6</v>
      </c>
      <c r="L2079"/>
      <c r="M2079"/>
    </row>
    <row r="2080" spans="1:13" x14ac:dyDescent="0.3">
      <c r="A2080" s="2">
        <v>44492</v>
      </c>
      <c r="B2080" s="2" t="str">
        <f t="shared" si="64"/>
        <v>Oct</v>
      </c>
      <c r="C2080" s="2" t="str">
        <f t="shared" si="65"/>
        <v>2021</v>
      </c>
      <c r="D2080" s="3" t="s">
        <v>167</v>
      </c>
      <c r="E2080" s="4" t="s">
        <v>15</v>
      </c>
      <c r="F2080" s="4">
        <v>4357</v>
      </c>
      <c r="G2080" s="4" t="s">
        <v>2</v>
      </c>
      <c r="H2080" s="5">
        <v>3.9</v>
      </c>
      <c r="I2080" s="7">
        <v>16992.3</v>
      </c>
      <c r="L2080"/>
      <c r="M2080"/>
    </row>
    <row r="2081" spans="1:13" x14ac:dyDescent="0.3">
      <c r="A2081" s="2">
        <v>44511</v>
      </c>
      <c r="B2081" s="2" t="str">
        <f t="shared" si="64"/>
        <v>Nov</v>
      </c>
      <c r="C2081" s="2" t="str">
        <f t="shared" si="65"/>
        <v>2021</v>
      </c>
      <c r="D2081" s="3" t="s">
        <v>167</v>
      </c>
      <c r="E2081" s="4" t="s">
        <v>15</v>
      </c>
      <c r="F2081" s="4">
        <v>4176</v>
      </c>
      <c r="G2081" s="4" t="s">
        <v>2</v>
      </c>
      <c r="H2081" s="5">
        <v>4.95</v>
      </c>
      <c r="I2081" s="7">
        <v>20671.2</v>
      </c>
      <c r="L2081"/>
      <c r="M2081"/>
    </row>
    <row r="2082" spans="1:13" x14ac:dyDescent="0.3">
      <c r="A2082" s="2">
        <v>44544</v>
      </c>
      <c r="B2082" s="2" t="str">
        <f t="shared" si="64"/>
        <v>Dec</v>
      </c>
      <c r="C2082" s="2" t="str">
        <f t="shared" si="65"/>
        <v>2021</v>
      </c>
      <c r="D2082" s="3" t="s">
        <v>167</v>
      </c>
      <c r="E2082" s="4" t="s">
        <v>15</v>
      </c>
      <c r="F2082" s="4">
        <v>4042</v>
      </c>
      <c r="G2082" s="4" t="s">
        <v>2</v>
      </c>
      <c r="H2082" s="5">
        <v>3.45</v>
      </c>
      <c r="I2082" s="7">
        <v>13944.900000000001</v>
      </c>
      <c r="L2082"/>
      <c r="M2082"/>
    </row>
    <row r="2083" spans="1:13" x14ac:dyDescent="0.3">
      <c r="A2083" s="2">
        <v>44552</v>
      </c>
      <c r="B2083" s="2" t="str">
        <f t="shared" si="64"/>
        <v>Dec</v>
      </c>
      <c r="C2083" s="2" t="str">
        <f t="shared" si="65"/>
        <v>2021</v>
      </c>
      <c r="D2083" s="3" t="s">
        <v>167</v>
      </c>
      <c r="E2083" s="4" t="s">
        <v>15</v>
      </c>
      <c r="F2083" s="4">
        <v>3809</v>
      </c>
      <c r="G2083" s="4" t="s">
        <v>2</v>
      </c>
      <c r="H2083" s="5">
        <v>4.1500000000000004</v>
      </c>
      <c r="I2083" s="7">
        <v>15807.350000000002</v>
      </c>
      <c r="L2083"/>
      <c r="M2083"/>
    </row>
    <row r="2084" spans="1:13" x14ac:dyDescent="0.3">
      <c r="A2084" s="2">
        <v>43780</v>
      </c>
      <c r="B2084" s="2" t="str">
        <f t="shared" si="64"/>
        <v>Nov</v>
      </c>
      <c r="C2084" s="2" t="str">
        <f t="shared" si="65"/>
        <v>2019</v>
      </c>
      <c r="D2084" s="3" t="s">
        <v>123</v>
      </c>
      <c r="E2084" s="4" t="s">
        <v>13</v>
      </c>
      <c r="F2084" s="4">
        <v>208</v>
      </c>
      <c r="G2084" s="4" t="s">
        <v>2</v>
      </c>
      <c r="H2084" s="5">
        <v>47</v>
      </c>
      <c r="I2084" s="7">
        <v>9776</v>
      </c>
      <c r="L2084"/>
      <c r="M2084"/>
    </row>
    <row r="2085" spans="1:13" x14ac:dyDescent="0.3">
      <c r="A2085" s="2">
        <v>44190</v>
      </c>
      <c r="B2085" s="2" t="str">
        <f t="shared" si="64"/>
        <v>Dec</v>
      </c>
      <c r="C2085" s="2" t="str">
        <f t="shared" si="65"/>
        <v>2020</v>
      </c>
      <c r="D2085" s="3" t="s">
        <v>176</v>
      </c>
      <c r="E2085" s="4" t="s">
        <v>15</v>
      </c>
      <c r="F2085" s="4">
        <v>3108</v>
      </c>
      <c r="G2085" s="4" t="s">
        <v>2</v>
      </c>
      <c r="H2085" s="5">
        <v>3.55</v>
      </c>
      <c r="I2085" s="7">
        <v>11033.4</v>
      </c>
      <c r="L2085"/>
      <c r="M2085"/>
    </row>
    <row r="2086" spans="1:13" x14ac:dyDescent="0.3">
      <c r="A2086" s="2">
        <v>44210</v>
      </c>
      <c r="B2086" s="2" t="str">
        <f t="shared" si="64"/>
        <v>Jan</v>
      </c>
      <c r="C2086" s="2" t="str">
        <f t="shared" si="65"/>
        <v>2021</v>
      </c>
      <c r="D2086" s="3" t="s">
        <v>176</v>
      </c>
      <c r="E2086" s="4" t="s">
        <v>15</v>
      </c>
      <c r="F2086" s="4">
        <v>2880</v>
      </c>
      <c r="G2086" s="4" t="s">
        <v>2</v>
      </c>
      <c r="H2086" s="5">
        <v>4.5</v>
      </c>
      <c r="I2086" s="7">
        <v>12960</v>
      </c>
      <c r="L2086"/>
      <c r="M2086"/>
    </row>
    <row r="2087" spans="1:13" x14ac:dyDescent="0.3">
      <c r="A2087" s="2">
        <v>44217</v>
      </c>
      <c r="B2087" s="2" t="str">
        <f t="shared" si="64"/>
        <v>Jan</v>
      </c>
      <c r="C2087" s="2" t="str">
        <f t="shared" si="65"/>
        <v>2021</v>
      </c>
      <c r="D2087" s="3" t="s">
        <v>176</v>
      </c>
      <c r="E2087" s="4" t="s">
        <v>15</v>
      </c>
      <c r="F2087" s="4">
        <v>3860</v>
      </c>
      <c r="G2087" s="4" t="s">
        <v>2</v>
      </c>
      <c r="H2087" s="5">
        <v>3.2</v>
      </c>
      <c r="I2087" s="7">
        <v>12352</v>
      </c>
      <c r="L2087"/>
      <c r="M2087"/>
    </row>
    <row r="2088" spans="1:13" x14ac:dyDescent="0.3">
      <c r="A2088" s="2">
        <v>44125</v>
      </c>
      <c r="B2088" s="2" t="str">
        <f t="shared" si="64"/>
        <v>Oct</v>
      </c>
      <c r="C2088" s="2" t="str">
        <f t="shared" si="65"/>
        <v>2020</v>
      </c>
      <c r="D2088" s="3" t="s">
        <v>163</v>
      </c>
      <c r="E2088" s="4" t="s">
        <v>13</v>
      </c>
      <c r="F2088" s="4">
        <v>1004</v>
      </c>
      <c r="G2088" s="4" t="s">
        <v>2</v>
      </c>
      <c r="H2088" s="5">
        <v>25.75</v>
      </c>
      <c r="I2088" s="7">
        <v>25853</v>
      </c>
      <c r="L2088"/>
      <c r="M2088"/>
    </row>
    <row r="2089" spans="1:13" x14ac:dyDescent="0.3">
      <c r="A2089" s="2">
        <v>44163</v>
      </c>
      <c r="B2089" s="2" t="str">
        <f t="shared" si="64"/>
        <v>Nov</v>
      </c>
      <c r="C2089" s="2" t="str">
        <f t="shared" si="65"/>
        <v>2020</v>
      </c>
      <c r="D2089" s="3" t="s">
        <v>163</v>
      </c>
      <c r="E2089" s="4" t="s">
        <v>13</v>
      </c>
      <c r="F2089" s="4">
        <v>1050</v>
      </c>
      <c r="G2089" s="4" t="s">
        <v>2</v>
      </c>
      <c r="H2089" s="5">
        <v>25.75</v>
      </c>
      <c r="I2089" s="7">
        <v>27037.5</v>
      </c>
      <c r="L2089"/>
      <c r="M2089"/>
    </row>
    <row r="2090" spans="1:13" x14ac:dyDescent="0.3">
      <c r="A2090" s="2">
        <v>44163</v>
      </c>
      <c r="B2090" s="2" t="str">
        <f t="shared" si="64"/>
        <v>Nov</v>
      </c>
      <c r="C2090" s="2" t="str">
        <f t="shared" si="65"/>
        <v>2020</v>
      </c>
      <c r="D2090" s="3" t="s">
        <v>163</v>
      </c>
      <c r="E2090" s="4" t="s">
        <v>13</v>
      </c>
      <c r="F2090" s="4">
        <v>1050</v>
      </c>
      <c r="G2090" s="4" t="s">
        <v>2</v>
      </c>
      <c r="H2090" s="5">
        <v>26.25</v>
      </c>
      <c r="I2090" s="7">
        <v>27562.5</v>
      </c>
      <c r="L2090"/>
      <c r="M2090"/>
    </row>
    <row r="2091" spans="1:13" x14ac:dyDescent="0.3">
      <c r="A2091" s="2">
        <v>44166</v>
      </c>
      <c r="B2091" s="2" t="str">
        <f t="shared" si="64"/>
        <v>Dec</v>
      </c>
      <c r="C2091" s="2" t="str">
        <f t="shared" si="65"/>
        <v>2020</v>
      </c>
      <c r="D2091" s="3" t="s">
        <v>163</v>
      </c>
      <c r="E2091" s="4" t="s">
        <v>13</v>
      </c>
      <c r="F2091" s="4">
        <v>990</v>
      </c>
      <c r="G2091" s="4" t="s">
        <v>2</v>
      </c>
      <c r="H2091" s="5">
        <v>26.25</v>
      </c>
      <c r="I2091" s="7">
        <v>25987.5</v>
      </c>
      <c r="L2091"/>
      <c r="M2091"/>
    </row>
    <row r="2092" spans="1:13" x14ac:dyDescent="0.3">
      <c r="A2092" s="2">
        <v>44172</v>
      </c>
      <c r="B2092" s="2" t="str">
        <f t="shared" si="64"/>
        <v>Dec</v>
      </c>
      <c r="C2092" s="2" t="str">
        <f t="shared" si="65"/>
        <v>2020</v>
      </c>
      <c r="D2092" s="3" t="s">
        <v>163</v>
      </c>
      <c r="E2092" s="4" t="s">
        <v>13</v>
      </c>
      <c r="F2092" s="4">
        <v>1020</v>
      </c>
      <c r="G2092" s="4" t="s">
        <v>2</v>
      </c>
      <c r="H2092" s="5">
        <v>26.25</v>
      </c>
      <c r="I2092" s="7">
        <v>26775</v>
      </c>
      <c r="L2092"/>
      <c r="M2092"/>
    </row>
    <row r="2093" spans="1:13" x14ac:dyDescent="0.3">
      <c r="A2093" s="2">
        <v>44179</v>
      </c>
      <c r="B2093" s="2" t="str">
        <f t="shared" si="64"/>
        <v>Dec</v>
      </c>
      <c r="C2093" s="2" t="str">
        <f t="shared" si="65"/>
        <v>2020</v>
      </c>
      <c r="D2093" s="3" t="s">
        <v>163</v>
      </c>
      <c r="E2093" s="4" t="s">
        <v>13</v>
      </c>
      <c r="F2093" s="4">
        <v>1050</v>
      </c>
      <c r="G2093" s="4" t="s">
        <v>2</v>
      </c>
      <c r="H2093" s="5">
        <v>26.75</v>
      </c>
      <c r="I2093" s="7">
        <v>28087.5</v>
      </c>
      <c r="L2093"/>
      <c r="M2093"/>
    </row>
    <row r="2094" spans="1:13" x14ac:dyDescent="0.3">
      <c r="A2094" s="2">
        <v>44183</v>
      </c>
      <c r="B2094" s="2" t="str">
        <f t="shared" si="64"/>
        <v>Dec</v>
      </c>
      <c r="C2094" s="2" t="str">
        <f t="shared" si="65"/>
        <v>2020</v>
      </c>
      <c r="D2094" s="3" t="s">
        <v>163</v>
      </c>
      <c r="E2094" s="4" t="s">
        <v>13</v>
      </c>
      <c r="F2094" s="4">
        <v>1050</v>
      </c>
      <c r="G2094" s="4" t="s">
        <v>2</v>
      </c>
      <c r="H2094" s="5">
        <v>26.75</v>
      </c>
      <c r="I2094" s="7">
        <v>28087.5</v>
      </c>
      <c r="L2094"/>
      <c r="M2094"/>
    </row>
    <row r="2095" spans="1:13" x14ac:dyDescent="0.3">
      <c r="A2095" s="2">
        <v>44194</v>
      </c>
      <c r="B2095" s="2" t="str">
        <f t="shared" si="64"/>
        <v>Dec</v>
      </c>
      <c r="C2095" s="2" t="str">
        <f t="shared" si="65"/>
        <v>2020</v>
      </c>
      <c r="D2095" s="3" t="s">
        <v>163</v>
      </c>
      <c r="E2095" s="4" t="s">
        <v>13</v>
      </c>
      <c r="F2095" s="4">
        <v>1050</v>
      </c>
      <c r="G2095" s="4" t="s">
        <v>2</v>
      </c>
      <c r="H2095" s="5">
        <v>26.75</v>
      </c>
      <c r="I2095" s="7">
        <v>28087.5</v>
      </c>
      <c r="L2095"/>
      <c r="M2095"/>
    </row>
    <row r="2096" spans="1:13" x14ac:dyDescent="0.3">
      <c r="A2096" s="2">
        <v>44201</v>
      </c>
      <c r="B2096" s="2" t="str">
        <f t="shared" si="64"/>
        <v>Jan</v>
      </c>
      <c r="C2096" s="2" t="str">
        <f t="shared" si="65"/>
        <v>2021</v>
      </c>
      <c r="D2096" s="3" t="s">
        <v>163</v>
      </c>
      <c r="E2096" s="4" t="s">
        <v>13</v>
      </c>
      <c r="F2096" s="4">
        <v>1050</v>
      </c>
      <c r="G2096" s="4" t="s">
        <v>2</v>
      </c>
      <c r="H2096" s="5">
        <v>26.75</v>
      </c>
      <c r="I2096" s="7">
        <v>28087.5</v>
      </c>
      <c r="L2096"/>
      <c r="M2096"/>
    </row>
    <row r="2097" spans="1:13" x14ac:dyDescent="0.3">
      <c r="A2097" s="2">
        <v>44203</v>
      </c>
      <c r="B2097" s="2" t="str">
        <f t="shared" si="64"/>
        <v>Jan</v>
      </c>
      <c r="C2097" s="2" t="str">
        <f t="shared" si="65"/>
        <v>2021</v>
      </c>
      <c r="D2097" s="3" t="s">
        <v>163</v>
      </c>
      <c r="E2097" s="4" t="s">
        <v>13</v>
      </c>
      <c r="F2097" s="4">
        <v>1050</v>
      </c>
      <c r="G2097" s="4" t="s">
        <v>2</v>
      </c>
      <c r="H2097" s="5">
        <v>26.75</v>
      </c>
      <c r="I2097" s="7">
        <v>28087.5</v>
      </c>
      <c r="L2097"/>
      <c r="M2097"/>
    </row>
    <row r="2098" spans="1:13" x14ac:dyDescent="0.3">
      <c r="A2098" s="2">
        <v>44208</v>
      </c>
      <c r="B2098" s="2" t="str">
        <f t="shared" si="64"/>
        <v>Jan</v>
      </c>
      <c r="C2098" s="2" t="str">
        <f t="shared" si="65"/>
        <v>2021</v>
      </c>
      <c r="D2098" s="3" t="s">
        <v>163</v>
      </c>
      <c r="E2098" s="4" t="s">
        <v>13</v>
      </c>
      <c r="F2098" s="4">
        <v>90</v>
      </c>
      <c r="G2098" s="4" t="s">
        <v>2</v>
      </c>
      <c r="H2098" s="5">
        <v>19</v>
      </c>
      <c r="I2098" s="7">
        <v>1710</v>
      </c>
      <c r="L2098"/>
      <c r="M2098"/>
    </row>
    <row r="2099" spans="1:13" x14ac:dyDescent="0.3">
      <c r="A2099" s="2">
        <v>44208</v>
      </c>
      <c r="B2099" s="2" t="str">
        <f t="shared" si="64"/>
        <v>Jan</v>
      </c>
      <c r="C2099" s="2" t="str">
        <f t="shared" si="65"/>
        <v>2021</v>
      </c>
      <c r="D2099" s="3" t="s">
        <v>163</v>
      </c>
      <c r="E2099" s="4" t="s">
        <v>13</v>
      </c>
      <c r="F2099" s="4">
        <v>990</v>
      </c>
      <c r="G2099" s="4" t="s">
        <v>2</v>
      </c>
      <c r="H2099" s="5">
        <v>27.5</v>
      </c>
      <c r="I2099" s="7">
        <v>27225</v>
      </c>
      <c r="L2099"/>
      <c r="M2099"/>
    </row>
    <row r="2100" spans="1:13" x14ac:dyDescent="0.3">
      <c r="A2100" s="2">
        <v>44211</v>
      </c>
      <c r="B2100" s="2" t="str">
        <f t="shared" si="64"/>
        <v>Jan</v>
      </c>
      <c r="C2100" s="2" t="str">
        <f t="shared" si="65"/>
        <v>2021</v>
      </c>
      <c r="D2100" s="3" t="s">
        <v>163</v>
      </c>
      <c r="E2100" s="4" t="s">
        <v>13</v>
      </c>
      <c r="F2100" s="4">
        <v>1050</v>
      </c>
      <c r="G2100" s="4" t="s">
        <v>2</v>
      </c>
      <c r="H2100" s="5">
        <v>27.5</v>
      </c>
      <c r="I2100" s="7">
        <v>28875</v>
      </c>
      <c r="L2100"/>
      <c r="M2100"/>
    </row>
    <row r="2101" spans="1:13" x14ac:dyDescent="0.3">
      <c r="A2101" s="2">
        <v>44216</v>
      </c>
      <c r="B2101" s="2" t="str">
        <f t="shared" si="64"/>
        <v>Jan</v>
      </c>
      <c r="C2101" s="2" t="str">
        <f t="shared" si="65"/>
        <v>2021</v>
      </c>
      <c r="D2101" s="3" t="s">
        <v>163</v>
      </c>
      <c r="E2101" s="4" t="s">
        <v>13</v>
      </c>
      <c r="F2101" s="4">
        <v>1050</v>
      </c>
      <c r="G2101" s="4" t="s">
        <v>2</v>
      </c>
      <c r="H2101" s="5">
        <v>27.5</v>
      </c>
      <c r="I2101" s="7">
        <v>28875</v>
      </c>
      <c r="L2101"/>
      <c r="M2101"/>
    </row>
    <row r="2102" spans="1:13" x14ac:dyDescent="0.3">
      <c r="A2102" s="2">
        <v>44217</v>
      </c>
      <c r="B2102" s="2" t="str">
        <f t="shared" si="64"/>
        <v>Jan</v>
      </c>
      <c r="C2102" s="2" t="str">
        <f t="shared" si="65"/>
        <v>2021</v>
      </c>
      <c r="D2102" s="3" t="s">
        <v>163</v>
      </c>
      <c r="E2102" s="4" t="s">
        <v>13</v>
      </c>
      <c r="F2102" s="4">
        <v>1050</v>
      </c>
      <c r="G2102" s="4" t="s">
        <v>2</v>
      </c>
      <c r="H2102" s="5">
        <v>27.5</v>
      </c>
      <c r="I2102" s="7">
        <v>28875</v>
      </c>
      <c r="L2102"/>
      <c r="M2102"/>
    </row>
    <row r="2103" spans="1:13" x14ac:dyDescent="0.3">
      <c r="A2103" s="2">
        <v>44224</v>
      </c>
      <c r="B2103" s="2" t="str">
        <f t="shared" si="64"/>
        <v>Jan</v>
      </c>
      <c r="C2103" s="2" t="str">
        <f t="shared" si="65"/>
        <v>2021</v>
      </c>
      <c r="D2103" s="3" t="s">
        <v>163</v>
      </c>
      <c r="E2103" s="4" t="s">
        <v>13</v>
      </c>
      <c r="F2103" s="4">
        <v>1050</v>
      </c>
      <c r="G2103" s="4" t="s">
        <v>2</v>
      </c>
      <c r="H2103" s="5">
        <v>27.5</v>
      </c>
      <c r="I2103" s="7">
        <v>28875</v>
      </c>
      <c r="L2103"/>
      <c r="M2103"/>
    </row>
    <row r="2104" spans="1:13" x14ac:dyDescent="0.3">
      <c r="A2104" s="2">
        <v>44229</v>
      </c>
      <c r="B2104" s="2" t="str">
        <f t="shared" si="64"/>
        <v>Feb</v>
      </c>
      <c r="C2104" s="2" t="str">
        <f t="shared" si="65"/>
        <v>2021</v>
      </c>
      <c r="D2104" s="3" t="s">
        <v>163</v>
      </c>
      <c r="E2104" s="4" t="s">
        <v>13</v>
      </c>
      <c r="F2104" s="4">
        <v>1050</v>
      </c>
      <c r="G2104" s="4" t="s">
        <v>2</v>
      </c>
      <c r="H2104" s="5">
        <v>27.5</v>
      </c>
      <c r="I2104" s="7">
        <v>28875</v>
      </c>
      <c r="L2104"/>
      <c r="M2104"/>
    </row>
    <row r="2105" spans="1:13" x14ac:dyDescent="0.3">
      <c r="A2105" s="2">
        <v>44232</v>
      </c>
      <c r="B2105" s="2" t="str">
        <f t="shared" si="64"/>
        <v>Feb</v>
      </c>
      <c r="C2105" s="2" t="str">
        <f t="shared" si="65"/>
        <v>2021</v>
      </c>
      <c r="D2105" s="3" t="s">
        <v>163</v>
      </c>
      <c r="E2105" s="4" t="s">
        <v>13</v>
      </c>
      <c r="F2105" s="4">
        <v>1050</v>
      </c>
      <c r="G2105" s="4" t="s">
        <v>2</v>
      </c>
      <c r="H2105" s="5">
        <v>27.5</v>
      </c>
      <c r="I2105" s="7">
        <v>28875</v>
      </c>
      <c r="L2105"/>
      <c r="M2105"/>
    </row>
    <row r="2106" spans="1:13" x14ac:dyDescent="0.3">
      <c r="A2106" s="2">
        <v>44235</v>
      </c>
      <c r="B2106" s="2" t="str">
        <f t="shared" si="64"/>
        <v>Feb</v>
      </c>
      <c r="C2106" s="2" t="str">
        <f t="shared" si="65"/>
        <v>2021</v>
      </c>
      <c r="D2106" s="3" t="s">
        <v>163</v>
      </c>
      <c r="E2106" s="4" t="s">
        <v>13</v>
      </c>
      <c r="F2106" s="4">
        <v>1050</v>
      </c>
      <c r="G2106" s="4" t="s">
        <v>2</v>
      </c>
      <c r="H2106" s="5">
        <v>28</v>
      </c>
      <c r="I2106" s="7">
        <v>29400</v>
      </c>
      <c r="L2106"/>
      <c r="M2106"/>
    </row>
    <row r="2107" spans="1:13" x14ac:dyDescent="0.3">
      <c r="A2107" s="2">
        <v>44238</v>
      </c>
      <c r="B2107" s="2" t="str">
        <f t="shared" si="64"/>
        <v>Feb</v>
      </c>
      <c r="C2107" s="2" t="str">
        <f t="shared" si="65"/>
        <v>2021</v>
      </c>
      <c r="D2107" s="3" t="s">
        <v>163</v>
      </c>
      <c r="E2107" s="4" t="s">
        <v>13</v>
      </c>
      <c r="F2107" s="4">
        <v>1050</v>
      </c>
      <c r="G2107" s="4" t="s">
        <v>2</v>
      </c>
      <c r="H2107" s="5">
        <v>28</v>
      </c>
      <c r="I2107" s="7">
        <v>29400</v>
      </c>
      <c r="L2107"/>
      <c r="M2107"/>
    </row>
    <row r="2108" spans="1:13" x14ac:dyDescent="0.3">
      <c r="A2108" s="2">
        <v>44242</v>
      </c>
      <c r="B2108" s="2" t="str">
        <f t="shared" si="64"/>
        <v>Feb</v>
      </c>
      <c r="C2108" s="2" t="str">
        <f t="shared" si="65"/>
        <v>2021</v>
      </c>
      <c r="D2108" s="3" t="s">
        <v>163</v>
      </c>
      <c r="E2108" s="4" t="s">
        <v>13</v>
      </c>
      <c r="F2108" s="4">
        <v>1050</v>
      </c>
      <c r="G2108" s="4" t="s">
        <v>2</v>
      </c>
      <c r="H2108" s="5">
        <v>28</v>
      </c>
      <c r="I2108" s="7">
        <v>29400</v>
      </c>
      <c r="L2108"/>
      <c r="M2108"/>
    </row>
    <row r="2109" spans="1:13" x14ac:dyDescent="0.3">
      <c r="A2109" s="2">
        <v>44250</v>
      </c>
      <c r="B2109" s="2" t="str">
        <f t="shared" si="64"/>
        <v>Feb</v>
      </c>
      <c r="C2109" s="2" t="str">
        <f t="shared" si="65"/>
        <v>2021</v>
      </c>
      <c r="D2109" s="3" t="s">
        <v>163</v>
      </c>
      <c r="E2109" s="4" t="s">
        <v>13</v>
      </c>
      <c r="F2109" s="4">
        <v>1050</v>
      </c>
      <c r="G2109" s="4" t="s">
        <v>2</v>
      </c>
      <c r="H2109" s="5">
        <v>28</v>
      </c>
      <c r="I2109" s="7">
        <v>29400</v>
      </c>
      <c r="L2109"/>
      <c r="M2109"/>
    </row>
    <row r="2110" spans="1:13" x14ac:dyDescent="0.3">
      <c r="A2110" s="2">
        <v>44257</v>
      </c>
      <c r="B2110" s="2" t="str">
        <f t="shared" si="64"/>
        <v>Mar</v>
      </c>
      <c r="C2110" s="2" t="str">
        <f t="shared" si="65"/>
        <v>2021</v>
      </c>
      <c r="D2110" s="3" t="s">
        <v>163</v>
      </c>
      <c r="E2110" s="4" t="s">
        <v>13</v>
      </c>
      <c r="F2110" s="4">
        <v>1050</v>
      </c>
      <c r="G2110" s="4" t="s">
        <v>2</v>
      </c>
      <c r="H2110" s="5">
        <v>28</v>
      </c>
      <c r="I2110" s="7">
        <v>29400</v>
      </c>
      <c r="L2110"/>
      <c r="M2110"/>
    </row>
    <row r="2111" spans="1:13" x14ac:dyDescent="0.3">
      <c r="A2111" s="2">
        <v>44263</v>
      </c>
      <c r="B2111" s="2" t="str">
        <f t="shared" si="64"/>
        <v>Mar</v>
      </c>
      <c r="C2111" s="2" t="str">
        <f t="shared" si="65"/>
        <v>2021</v>
      </c>
      <c r="D2111" s="3" t="s">
        <v>163</v>
      </c>
      <c r="E2111" s="4" t="s">
        <v>13</v>
      </c>
      <c r="F2111" s="4">
        <v>1050</v>
      </c>
      <c r="G2111" s="4" t="s">
        <v>2</v>
      </c>
      <c r="H2111" s="5">
        <v>28</v>
      </c>
      <c r="I2111" s="7">
        <v>29400</v>
      </c>
      <c r="L2111"/>
      <c r="M2111"/>
    </row>
    <row r="2112" spans="1:13" x14ac:dyDescent="0.3">
      <c r="A2112" s="2">
        <v>44272</v>
      </c>
      <c r="B2112" s="2" t="str">
        <f t="shared" si="64"/>
        <v>Mar</v>
      </c>
      <c r="C2112" s="2" t="str">
        <f t="shared" si="65"/>
        <v>2021</v>
      </c>
      <c r="D2112" s="3" t="s">
        <v>163</v>
      </c>
      <c r="E2112" s="4" t="s">
        <v>13</v>
      </c>
      <c r="F2112" s="4">
        <v>1050</v>
      </c>
      <c r="G2112" s="4" t="s">
        <v>2</v>
      </c>
      <c r="H2112" s="5">
        <v>28.6</v>
      </c>
      <c r="I2112" s="7">
        <v>30030</v>
      </c>
      <c r="L2112"/>
      <c r="M2112"/>
    </row>
    <row r="2113" spans="1:13" x14ac:dyDescent="0.3">
      <c r="A2113" s="2">
        <v>44277</v>
      </c>
      <c r="B2113" s="2" t="str">
        <f t="shared" si="64"/>
        <v>Mar</v>
      </c>
      <c r="C2113" s="2" t="str">
        <f t="shared" si="65"/>
        <v>2021</v>
      </c>
      <c r="D2113" s="3" t="s">
        <v>163</v>
      </c>
      <c r="E2113" s="4" t="s">
        <v>13</v>
      </c>
      <c r="F2113" s="4">
        <v>1050</v>
      </c>
      <c r="G2113" s="4" t="s">
        <v>2</v>
      </c>
      <c r="H2113" s="5">
        <v>28.6</v>
      </c>
      <c r="I2113" s="7">
        <v>30030</v>
      </c>
      <c r="L2113"/>
      <c r="M2113"/>
    </row>
    <row r="2114" spans="1:13" x14ac:dyDescent="0.3">
      <c r="A2114" s="2">
        <v>44288</v>
      </c>
      <c r="B2114" s="2" t="str">
        <f t="shared" ref="B2114:B2177" si="66">TEXT(A2114,"mmm")</f>
        <v>Apr</v>
      </c>
      <c r="C2114" s="2" t="str">
        <f t="shared" ref="C2114:C2177" si="67">TEXT(A2114,"yyyy")</f>
        <v>2021</v>
      </c>
      <c r="D2114" s="3" t="s">
        <v>163</v>
      </c>
      <c r="E2114" s="4" t="s">
        <v>13</v>
      </c>
      <c r="F2114" s="4">
        <v>1575</v>
      </c>
      <c r="G2114" s="4" t="s">
        <v>2</v>
      </c>
      <c r="H2114" s="5">
        <v>20</v>
      </c>
      <c r="I2114" s="7">
        <v>31500</v>
      </c>
      <c r="L2114"/>
      <c r="M2114"/>
    </row>
    <row r="2115" spans="1:13" x14ac:dyDescent="0.3">
      <c r="A2115" s="2">
        <v>44310</v>
      </c>
      <c r="B2115" s="2" t="str">
        <f t="shared" si="66"/>
        <v>Apr</v>
      </c>
      <c r="C2115" s="2" t="str">
        <f t="shared" si="67"/>
        <v>2021</v>
      </c>
      <c r="D2115" s="3" t="s">
        <v>163</v>
      </c>
      <c r="E2115" s="4" t="s">
        <v>13</v>
      </c>
      <c r="F2115" s="4">
        <v>1050</v>
      </c>
      <c r="G2115" s="4" t="s">
        <v>2</v>
      </c>
      <c r="H2115" s="5">
        <v>28.6</v>
      </c>
      <c r="I2115" s="7">
        <v>30030</v>
      </c>
      <c r="L2115"/>
      <c r="M2115"/>
    </row>
    <row r="2116" spans="1:13" x14ac:dyDescent="0.3">
      <c r="A2116" s="2">
        <v>44313</v>
      </c>
      <c r="B2116" s="2" t="str">
        <f t="shared" si="66"/>
        <v>Apr</v>
      </c>
      <c r="C2116" s="2" t="str">
        <f t="shared" si="67"/>
        <v>2021</v>
      </c>
      <c r="D2116" s="3" t="s">
        <v>163</v>
      </c>
      <c r="E2116" s="4" t="s">
        <v>13</v>
      </c>
      <c r="F2116" s="4">
        <v>1050</v>
      </c>
      <c r="G2116" s="4" t="s">
        <v>2</v>
      </c>
      <c r="H2116" s="5">
        <v>28.6</v>
      </c>
      <c r="I2116" s="7">
        <v>30030</v>
      </c>
      <c r="L2116"/>
      <c r="M2116"/>
    </row>
    <row r="2117" spans="1:13" x14ac:dyDescent="0.3">
      <c r="A2117" s="2">
        <v>44319</v>
      </c>
      <c r="B2117" s="2" t="str">
        <f t="shared" si="66"/>
        <v>May</v>
      </c>
      <c r="C2117" s="2" t="str">
        <f t="shared" si="67"/>
        <v>2021</v>
      </c>
      <c r="D2117" s="3" t="s">
        <v>163</v>
      </c>
      <c r="E2117" s="4" t="s">
        <v>13</v>
      </c>
      <c r="F2117" s="4">
        <v>1050</v>
      </c>
      <c r="G2117" s="4" t="s">
        <v>2</v>
      </c>
      <c r="H2117" s="5">
        <v>28.6</v>
      </c>
      <c r="I2117" s="7">
        <v>30030</v>
      </c>
      <c r="L2117"/>
      <c r="M2117"/>
    </row>
    <row r="2118" spans="1:13" x14ac:dyDescent="0.3">
      <c r="A2118" s="2">
        <v>44321</v>
      </c>
      <c r="B2118" s="2" t="str">
        <f t="shared" si="66"/>
        <v>May</v>
      </c>
      <c r="C2118" s="2" t="str">
        <f t="shared" si="67"/>
        <v>2021</v>
      </c>
      <c r="D2118" s="3" t="s">
        <v>163</v>
      </c>
      <c r="E2118" s="4" t="s">
        <v>13</v>
      </c>
      <c r="F2118" s="4">
        <v>1050</v>
      </c>
      <c r="G2118" s="4" t="s">
        <v>2</v>
      </c>
      <c r="H2118" s="5">
        <v>28.6</v>
      </c>
      <c r="I2118" s="7">
        <v>30030</v>
      </c>
      <c r="L2118"/>
      <c r="M2118"/>
    </row>
    <row r="2119" spans="1:13" x14ac:dyDescent="0.3">
      <c r="A2119" s="2">
        <v>44324</v>
      </c>
      <c r="B2119" s="2" t="str">
        <f t="shared" si="66"/>
        <v>May</v>
      </c>
      <c r="C2119" s="2" t="str">
        <f t="shared" si="67"/>
        <v>2021</v>
      </c>
      <c r="D2119" s="3" t="s">
        <v>163</v>
      </c>
      <c r="E2119" s="4" t="s">
        <v>13</v>
      </c>
      <c r="F2119" s="4">
        <v>1050</v>
      </c>
      <c r="G2119" s="4" t="s">
        <v>2</v>
      </c>
      <c r="H2119" s="5">
        <v>28.6</v>
      </c>
      <c r="I2119" s="7">
        <v>30030</v>
      </c>
      <c r="L2119"/>
      <c r="M2119"/>
    </row>
    <row r="2120" spans="1:13" x14ac:dyDescent="0.3">
      <c r="A2120" s="2">
        <v>44329</v>
      </c>
      <c r="B2120" s="2" t="str">
        <f t="shared" si="66"/>
        <v>May</v>
      </c>
      <c r="C2120" s="2" t="str">
        <f t="shared" si="67"/>
        <v>2021</v>
      </c>
      <c r="D2120" s="3" t="s">
        <v>163</v>
      </c>
      <c r="E2120" s="4" t="s">
        <v>13</v>
      </c>
      <c r="F2120" s="4">
        <v>1050</v>
      </c>
      <c r="G2120" s="4" t="s">
        <v>2</v>
      </c>
      <c r="H2120" s="5">
        <v>28.6</v>
      </c>
      <c r="I2120" s="7">
        <v>30030</v>
      </c>
      <c r="L2120"/>
      <c r="M2120"/>
    </row>
    <row r="2121" spans="1:13" x14ac:dyDescent="0.3">
      <c r="A2121" s="2">
        <v>44349</v>
      </c>
      <c r="B2121" s="2" t="str">
        <f t="shared" si="66"/>
        <v>Jun</v>
      </c>
      <c r="C2121" s="2" t="str">
        <f t="shared" si="67"/>
        <v>2021</v>
      </c>
      <c r="D2121" s="3" t="s">
        <v>163</v>
      </c>
      <c r="E2121" s="4" t="s">
        <v>13</v>
      </c>
      <c r="F2121" s="4">
        <v>1050</v>
      </c>
      <c r="G2121" s="4" t="s">
        <v>2</v>
      </c>
      <c r="H2121" s="5">
        <v>28.6</v>
      </c>
      <c r="I2121" s="7">
        <v>30030</v>
      </c>
      <c r="L2121"/>
      <c r="M2121"/>
    </row>
    <row r="2122" spans="1:13" x14ac:dyDescent="0.3">
      <c r="A2122" s="2">
        <v>44352</v>
      </c>
      <c r="B2122" s="2" t="str">
        <f t="shared" si="66"/>
        <v>Jun</v>
      </c>
      <c r="C2122" s="2" t="str">
        <f t="shared" si="67"/>
        <v>2021</v>
      </c>
      <c r="D2122" s="3" t="s">
        <v>163</v>
      </c>
      <c r="E2122" s="4" t="s">
        <v>13</v>
      </c>
      <c r="F2122" s="4">
        <v>1050</v>
      </c>
      <c r="G2122" s="4" t="s">
        <v>2</v>
      </c>
      <c r="H2122" s="5">
        <v>28.6</v>
      </c>
      <c r="I2122" s="7">
        <v>30030</v>
      </c>
      <c r="L2122"/>
      <c r="M2122"/>
    </row>
    <row r="2123" spans="1:13" x14ac:dyDescent="0.3">
      <c r="A2123" s="2">
        <v>44358</v>
      </c>
      <c r="B2123" s="2" t="str">
        <f t="shared" si="66"/>
        <v>Jun</v>
      </c>
      <c r="C2123" s="2" t="str">
        <f t="shared" si="67"/>
        <v>2021</v>
      </c>
      <c r="D2123" s="3" t="s">
        <v>163</v>
      </c>
      <c r="E2123" s="4" t="s">
        <v>13</v>
      </c>
      <c r="F2123" s="4">
        <v>1050</v>
      </c>
      <c r="G2123" s="4" t="s">
        <v>2</v>
      </c>
      <c r="H2123" s="5">
        <v>28.6</v>
      </c>
      <c r="I2123" s="7">
        <v>30030</v>
      </c>
      <c r="L2123"/>
      <c r="M2123"/>
    </row>
    <row r="2124" spans="1:13" x14ac:dyDescent="0.3">
      <c r="A2124" s="2">
        <v>44363</v>
      </c>
      <c r="B2124" s="2" t="str">
        <f t="shared" si="66"/>
        <v>Jun</v>
      </c>
      <c r="C2124" s="2" t="str">
        <f t="shared" si="67"/>
        <v>2021</v>
      </c>
      <c r="D2124" s="3" t="s">
        <v>163</v>
      </c>
      <c r="E2124" s="4" t="s">
        <v>13</v>
      </c>
      <c r="F2124" s="4">
        <v>2524</v>
      </c>
      <c r="G2124" s="4" t="s">
        <v>2</v>
      </c>
      <c r="H2124" s="5">
        <v>13.8</v>
      </c>
      <c r="I2124" s="7">
        <v>34831.200000000004</v>
      </c>
      <c r="L2124"/>
      <c r="M2124"/>
    </row>
    <row r="2125" spans="1:13" x14ac:dyDescent="0.3">
      <c r="A2125" s="2">
        <v>44363</v>
      </c>
      <c r="B2125" s="2" t="str">
        <f t="shared" si="66"/>
        <v>Jun</v>
      </c>
      <c r="C2125" s="2" t="str">
        <f t="shared" si="67"/>
        <v>2021</v>
      </c>
      <c r="D2125" s="3" t="s">
        <v>163</v>
      </c>
      <c r="E2125" s="4" t="s">
        <v>13</v>
      </c>
      <c r="F2125" s="4">
        <v>2522</v>
      </c>
      <c r="G2125" s="4" t="s">
        <v>2</v>
      </c>
      <c r="H2125" s="5">
        <v>13.8</v>
      </c>
      <c r="I2125" s="7">
        <v>34803.599999999999</v>
      </c>
      <c r="L2125"/>
      <c r="M2125"/>
    </row>
    <row r="2126" spans="1:13" x14ac:dyDescent="0.3">
      <c r="A2126" s="2">
        <v>44363</v>
      </c>
      <c r="B2126" s="2" t="str">
        <f t="shared" si="66"/>
        <v>Jun</v>
      </c>
      <c r="C2126" s="2" t="str">
        <f t="shared" si="67"/>
        <v>2021</v>
      </c>
      <c r="D2126" s="3" t="s">
        <v>163</v>
      </c>
      <c r="E2126" s="4" t="s">
        <v>13</v>
      </c>
      <c r="F2126" s="4">
        <v>401</v>
      </c>
      <c r="G2126" s="4" t="s">
        <v>2</v>
      </c>
      <c r="H2126" s="5">
        <v>18.5</v>
      </c>
      <c r="I2126" s="7">
        <v>7418.5</v>
      </c>
      <c r="L2126"/>
      <c r="M2126"/>
    </row>
    <row r="2127" spans="1:13" x14ac:dyDescent="0.3">
      <c r="A2127" s="2">
        <v>44370</v>
      </c>
      <c r="B2127" s="2" t="str">
        <f t="shared" si="66"/>
        <v>Jun</v>
      </c>
      <c r="C2127" s="2" t="str">
        <f t="shared" si="67"/>
        <v>2021</v>
      </c>
      <c r="D2127" s="3" t="s">
        <v>163</v>
      </c>
      <c r="E2127" s="4" t="s">
        <v>13</v>
      </c>
      <c r="F2127" s="4">
        <v>1050</v>
      </c>
      <c r="G2127" s="4" t="s">
        <v>2</v>
      </c>
      <c r="H2127" s="5">
        <v>28.6</v>
      </c>
      <c r="I2127" s="7">
        <v>30030</v>
      </c>
      <c r="L2127"/>
      <c r="M2127"/>
    </row>
    <row r="2128" spans="1:13" x14ac:dyDescent="0.3">
      <c r="A2128" s="2">
        <v>44377</v>
      </c>
      <c r="B2128" s="2" t="str">
        <f t="shared" si="66"/>
        <v>Jun</v>
      </c>
      <c r="C2128" s="2" t="str">
        <f t="shared" si="67"/>
        <v>2021</v>
      </c>
      <c r="D2128" s="3" t="s">
        <v>163</v>
      </c>
      <c r="E2128" s="4" t="s">
        <v>13</v>
      </c>
      <c r="F2128" s="4">
        <v>1050</v>
      </c>
      <c r="G2128" s="4" t="s">
        <v>2</v>
      </c>
      <c r="H2128" s="5">
        <v>28.6</v>
      </c>
      <c r="I2128" s="7">
        <v>30030</v>
      </c>
      <c r="L2128"/>
      <c r="M2128"/>
    </row>
    <row r="2129" spans="1:13" x14ac:dyDescent="0.3">
      <c r="A2129" s="2">
        <v>44386</v>
      </c>
      <c r="B2129" s="2" t="str">
        <f t="shared" si="66"/>
        <v>Jul</v>
      </c>
      <c r="C2129" s="2" t="str">
        <f t="shared" si="67"/>
        <v>2021</v>
      </c>
      <c r="D2129" s="3" t="s">
        <v>163</v>
      </c>
      <c r="E2129" s="4" t="s">
        <v>13</v>
      </c>
      <c r="F2129" s="4">
        <v>1050</v>
      </c>
      <c r="G2129" s="4" t="s">
        <v>2</v>
      </c>
      <c r="H2129" s="5">
        <v>28.6</v>
      </c>
      <c r="I2129" s="7">
        <v>30030</v>
      </c>
      <c r="L2129"/>
      <c r="M2129"/>
    </row>
    <row r="2130" spans="1:13" x14ac:dyDescent="0.3">
      <c r="A2130" s="2">
        <v>44396</v>
      </c>
      <c r="B2130" s="2" t="str">
        <f t="shared" si="66"/>
        <v>Jul</v>
      </c>
      <c r="C2130" s="2" t="str">
        <f t="shared" si="67"/>
        <v>2021</v>
      </c>
      <c r="D2130" s="3" t="s">
        <v>163</v>
      </c>
      <c r="E2130" s="4" t="s">
        <v>13</v>
      </c>
      <c r="F2130" s="4">
        <v>599</v>
      </c>
      <c r="G2130" s="4" t="s">
        <v>2</v>
      </c>
      <c r="H2130" s="5">
        <v>18.5</v>
      </c>
      <c r="I2130" s="7">
        <v>11081.5</v>
      </c>
      <c r="L2130"/>
      <c r="M2130"/>
    </row>
    <row r="2131" spans="1:13" x14ac:dyDescent="0.3">
      <c r="A2131" s="2">
        <v>44408</v>
      </c>
      <c r="B2131" s="2" t="str">
        <f t="shared" si="66"/>
        <v>Jul</v>
      </c>
      <c r="C2131" s="2" t="str">
        <f t="shared" si="67"/>
        <v>2021</v>
      </c>
      <c r="D2131" s="3" t="s">
        <v>163</v>
      </c>
      <c r="E2131" s="4" t="s">
        <v>13</v>
      </c>
      <c r="F2131" s="4">
        <v>1050</v>
      </c>
      <c r="G2131" s="4" t="s">
        <v>2</v>
      </c>
      <c r="H2131" s="5">
        <v>28.6</v>
      </c>
      <c r="I2131" s="7">
        <v>30030</v>
      </c>
      <c r="L2131"/>
      <c r="M2131"/>
    </row>
    <row r="2132" spans="1:13" x14ac:dyDescent="0.3">
      <c r="A2132" s="2">
        <v>44417</v>
      </c>
      <c r="B2132" s="2" t="str">
        <f t="shared" si="66"/>
        <v>Aug</v>
      </c>
      <c r="C2132" s="2" t="str">
        <f t="shared" si="67"/>
        <v>2021</v>
      </c>
      <c r="D2132" s="3" t="s">
        <v>163</v>
      </c>
      <c r="E2132" s="4" t="s">
        <v>13</v>
      </c>
      <c r="F2132" s="4">
        <v>2100</v>
      </c>
      <c r="G2132" s="4" t="s">
        <v>2</v>
      </c>
      <c r="H2132" s="5">
        <v>28.6</v>
      </c>
      <c r="I2132" s="7">
        <v>60060</v>
      </c>
      <c r="L2132"/>
      <c r="M2132"/>
    </row>
    <row r="2133" spans="1:13" x14ac:dyDescent="0.3">
      <c r="A2133" s="2">
        <v>44431</v>
      </c>
      <c r="B2133" s="2" t="str">
        <f t="shared" si="66"/>
        <v>Aug</v>
      </c>
      <c r="C2133" s="2" t="str">
        <f t="shared" si="67"/>
        <v>2021</v>
      </c>
      <c r="D2133" s="3" t="s">
        <v>163</v>
      </c>
      <c r="E2133" s="4" t="s">
        <v>13</v>
      </c>
      <c r="F2133" s="4">
        <v>1050</v>
      </c>
      <c r="G2133" s="4" t="s">
        <v>2</v>
      </c>
      <c r="H2133" s="5">
        <v>28.6</v>
      </c>
      <c r="I2133" s="7">
        <v>30030</v>
      </c>
      <c r="L2133"/>
      <c r="M2133"/>
    </row>
    <row r="2134" spans="1:13" x14ac:dyDescent="0.3">
      <c r="A2134" s="2">
        <v>44440</v>
      </c>
      <c r="B2134" s="2" t="str">
        <f t="shared" si="66"/>
        <v>Sep</v>
      </c>
      <c r="C2134" s="2" t="str">
        <f t="shared" si="67"/>
        <v>2021</v>
      </c>
      <c r="D2134" s="3" t="s">
        <v>163</v>
      </c>
      <c r="E2134" s="4" t="s">
        <v>13</v>
      </c>
      <c r="F2134" s="4">
        <v>1050</v>
      </c>
      <c r="G2134" s="4" t="s">
        <v>2</v>
      </c>
      <c r="H2134" s="5">
        <v>28.6</v>
      </c>
      <c r="I2134" s="7">
        <v>30030</v>
      </c>
      <c r="L2134"/>
      <c r="M2134"/>
    </row>
    <row r="2135" spans="1:13" x14ac:dyDescent="0.3">
      <c r="A2135" s="2">
        <v>44467</v>
      </c>
      <c r="B2135" s="2" t="str">
        <f t="shared" si="66"/>
        <v>Sep</v>
      </c>
      <c r="C2135" s="2" t="str">
        <f t="shared" si="67"/>
        <v>2021</v>
      </c>
      <c r="D2135" s="3" t="s">
        <v>163</v>
      </c>
      <c r="E2135" s="4" t="s">
        <v>13</v>
      </c>
      <c r="F2135" s="4">
        <v>1050</v>
      </c>
      <c r="G2135" s="4" t="s">
        <v>2</v>
      </c>
      <c r="H2135" s="5">
        <v>28.6</v>
      </c>
      <c r="I2135" s="7">
        <v>30030</v>
      </c>
      <c r="L2135"/>
      <c r="M2135"/>
    </row>
    <row r="2136" spans="1:13" x14ac:dyDescent="0.3">
      <c r="A2136" s="2">
        <v>44468</v>
      </c>
      <c r="B2136" s="2" t="str">
        <f t="shared" si="66"/>
        <v>Sep</v>
      </c>
      <c r="C2136" s="2" t="str">
        <f t="shared" si="67"/>
        <v>2021</v>
      </c>
      <c r="D2136" s="3" t="s">
        <v>163</v>
      </c>
      <c r="E2136" s="4" t="s">
        <v>13</v>
      </c>
      <c r="F2136" s="4">
        <v>913</v>
      </c>
      <c r="G2136" s="4" t="s">
        <v>2</v>
      </c>
      <c r="H2136" s="5">
        <v>32.799999999999997</v>
      </c>
      <c r="I2136" s="7">
        <v>29946.399999999998</v>
      </c>
      <c r="L2136"/>
      <c r="M2136"/>
    </row>
    <row r="2137" spans="1:13" x14ac:dyDescent="0.3">
      <c r="A2137" s="2">
        <v>44523</v>
      </c>
      <c r="B2137" s="2" t="str">
        <f t="shared" si="66"/>
        <v>Nov</v>
      </c>
      <c r="C2137" s="2" t="str">
        <f t="shared" si="67"/>
        <v>2021</v>
      </c>
      <c r="D2137" s="3" t="s">
        <v>163</v>
      </c>
      <c r="E2137" s="4" t="s">
        <v>13</v>
      </c>
      <c r="F2137" s="4">
        <v>1050</v>
      </c>
      <c r="G2137" s="4" t="s">
        <v>2</v>
      </c>
      <c r="H2137" s="5">
        <v>33.5</v>
      </c>
      <c r="I2137" s="7">
        <v>35175</v>
      </c>
      <c r="L2137"/>
      <c r="M2137"/>
    </row>
    <row r="2138" spans="1:13" x14ac:dyDescent="0.3">
      <c r="A2138" s="2">
        <v>44539</v>
      </c>
      <c r="B2138" s="2" t="str">
        <f t="shared" si="66"/>
        <v>Dec</v>
      </c>
      <c r="C2138" s="2" t="str">
        <f t="shared" si="67"/>
        <v>2021</v>
      </c>
      <c r="D2138" s="3" t="s">
        <v>163</v>
      </c>
      <c r="E2138" s="4" t="s">
        <v>13</v>
      </c>
      <c r="F2138" s="4">
        <v>2018</v>
      </c>
      <c r="G2138" s="4" t="s">
        <v>2</v>
      </c>
      <c r="H2138" s="5">
        <v>29</v>
      </c>
      <c r="I2138" s="7">
        <v>58522</v>
      </c>
      <c r="L2138"/>
      <c r="M2138"/>
    </row>
    <row r="2139" spans="1:13" x14ac:dyDescent="0.3">
      <c r="A2139" s="2">
        <v>44546</v>
      </c>
      <c r="B2139" s="2" t="str">
        <f t="shared" si="66"/>
        <v>Dec</v>
      </c>
      <c r="C2139" s="2" t="str">
        <f t="shared" si="67"/>
        <v>2021</v>
      </c>
      <c r="D2139" s="3" t="s">
        <v>163</v>
      </c>
      <c r="E2139" s="4" t="s">
        <v>13</v>
      </c>
      <c r="F2139" s="4">
        <v>200</v>
      </c>
      <c r="G2139" s="4" t="s">
        <v>2</v>
      </c>
      <c r="H2139" s="5">
        <v>32.5</v>
      </c>
      <c r="I2139" s="7">
        <v>6500</v>
      </c>
      <c r="L2139"/>
      <c r="M2139"/>
    </row>
    <row r="2140" spans="1:13" x14ac:dyDescent="0.3">
      <c r="A2140" s="2">
        <v>44546</v>
      </c>
      <c r="B2140" s="2" t="str">
        <f t="shared" si="66"/>
        <v>Dec</v>
      </c>
      <c r="C2140" s="2" t="str">
        <f t="shared" si="67"/>
        <v>2021</v>
      </c>
      <c r="D2140" s="3" t="s">
        <v>163</v>
      </c>
      <c r="E2140" s="4" t="s">
        <v>13</v>
      </c>
      <c r="F2140" s="4">
        <v>998</v>
      </c>
      <c r="G2140" s="4" t="s">
        <v>2</v>
      </c>
      <c r="H2140" s="5">
        <v>35</v>
      </c>
      <c r="I2140" s="7">
        <v>34930</v>
      </c>
      <c r="L2140"/>
      <c r="M2140"/>
    </row>
    <row r="2141" spans="1:13" x14ac:dyDescent="0.3">
      <c r="A2141" s="2">
        <v>44571</v>
      </c>
      <c r="B2141" s="2" t="str">
        <f t="shared" si="66"/>
        <v>Jan</v>
      </c>
      <c r="C2141" s="2" t="str">
        <f t="shared" si="67"/>
        <v>2022</v>
      </c>
      <c r="D2141" s="3" t="s">
        <v>163</v>
      </c>
      <c r="E2141" s="4" t="s">
        <v>13</v>
      </c>
      <c r="F2141" s="4">
        <v>900</v>
      </c>
      <c r="G2141" s="4" t="s">
        <v>2</v>
      </c>
      <c r="H2141" s="5">
        <v>33.5</v>
      </c>
      <c r="I2141" s="7">
        <v>30150</v>
      </c>
      <c r="L2141"/>
      <c r="M2141"/>
    </row>
    <row r="2142" spans="1:13" x14ac:dyDescent="0.3">
      <c r="A2142" s="2">
        <v>44578</v>
      </c>
      <c r="B2142" s="2" t="str">
        <f t="shared" si="66"/>
        <v>Jan</v>
      </c>
      <c r="C2142" s="2" t="str">
        <f t="shared" si="67"/>
        <v>2022</v>
      </c>
      <c r="D2142" s="3" t="s">
        <v>163</v>
      </c>
      <c r="E2142" s="4" t="s">
        <v>13</v>
      </c>
      <c r="F2142" s="4">
        <v>900</v>
      </c>
      <c r="G2142" s="4" t="s">
        <v>2</v>
      </c>
      <c r="H2142" s="5">
        <v>33.5</v>
      </c>
      <c r="I2142" s="7">
        <v>30150</v>
      </c>
      <c r="L2142"/>
      <c r="M2142"/>
    </row>
    <row r="2143" spans="1:13" x14ac:dyDescent="0.3">
      <c r="A2143" s="2">
        <v>44583</v>
      </c>
      <c r="B2143" s="2" t="str">
        <f t="shared" si="66"/>
        <v>Jan</v>
      </c>
      <c r="C2143" s="2" t="str">
        <f t="shared" si="67"/>
        <v>2022</v>
      </c>
      <c r="D2143" s="3" t="s">
        <v>163</v>
      </c>
      <c r="E2143" s="4" t="s">
        <v>13</v>
      </c>
      <c r="F2143" s="4">
        <v>900</v>
      </c>
      <c r="G2143" s="4" t="s">
        <v>2</v>
      </c>
      <c r="H2143" s="5">
        <v>33.5</v>
      </c>
      <c r="I2143" s="7">
        <v>30150</v>
      </c>
      <c r="L2143"/>
      <c r="M2143"/>
    </row>
    <row r="2144" spans="1:13" x14ac:dyDescent="0.3">
      <c r="A2144" s="2">
        <v>44588</v>
      </c>
      <c r="B2144" s="2" t="str">
        <f t="shared" si="66"/>
        <v>Jan</v>
      </c>
      <c r="C2144" s="2" t="str">
        <f t="shared" si="67"/>
        <v>2022</v>
      </c>
      <c r="D2144" s="3" t="s">
        <v>163</v>
      </c>
      <c r="E2144" s="4" t="s">
        <v>13</v>
      </c>
      <c r="F2144" s="4">
        <v>900</v>
      </c>
      <c r="G2144" s="4" t="s">
        <v>2</v>
      </c>
      <c r="H2144" s="5">
        <v>33.5</v>
      </c>
      <c r="I2144" s="7">
        <v>30150</v>
      </c>
      <c r="L2144"/>
      <c r="M2144"/>
    </row>
    <row r="2145" spans="1:13" x14ac:dyDescent="0.3">
      <c r="A2145" s="2">
        <v>44593</v>
      </c>
      <c r="B2145" s="2" t="str">
        <f t="shared" si="66"/>
        <v>Feb</v>
      </c>
      <c r="C2145" s="2" t="str">
        <f t="shared" si="67"/>
        <v>2022</v>
      </c>
      <c r="D2145" s="3" t="s">
        <v>163</v>
      </c>
      <c r="E2145" s="4" t="s">
        <v>13</v>
      </c>
      <c r="F2145" s="4">
        <v>900</v>
      </c>
      <c r="G2145" s="4" t="s">
        <v>2</v>
      </c>
      <c r="H2145" s="5">
        <v>33.5</v>
      </c>
      <c r="I2145" s="7">
        <v>30150</v>
      </c>
      <c r="L2145"/>
      <c r="M2145"/>
    </row>
    <row r="2146" spans="1:13" x14ac:dyDescent="0.3">
      <c r="A2146" s="2">
        <v>44599</v>
      </c>
      <c r="B2146" s="2" t="str">
        <f t="shared" si="66"/>
        <v>Feb</v>
      </c>
      <c r="C2146" s="2" t="str">
        <f t="shared" si="67"/>
        <v>2022</v>
      </c>
      <c r="D2146" s="3" t="s">
        <v>163</v>
      </c>
      <c r="E2146" s="4" t="s">
        <v>13</v>
      </c>
      <c r="F2146" s="4">
        <v>900</v>
      </c>
      <c r="G2146" s="4" t="s">
        <v>2</v>
      </c>
      <c r="H2146" s="5">
        <v>33.5</v>
      </c>
      <c r="I2146" s="7">
        <v>30150</v>
      </c>
      <c r="L2146"/>
      <c r="M2146"/>
    </row>
    <row r="2147" spans="1:13" x14ac:dyDescent="0.3">
      <c r="A2147" s="2">
        <v>44604</v>
      </c>
      <c r="B2147" s="2" t="str">
        <f t="shared" si="66"/>
        <v>Feb</v>
      </c>
      <c r="C2147" s="2" t="str">
        <f t="shared" si="67"/>
        <v>2022</v>
      </c>
      <c r="D2147" s="3" t="s">
        <v>163</v>
      </c>
      <c r="E2147" s="4" t="s">
        <v>13</v>
      </c>
      <c r="F2147" s="4">
        <v>900</v>
      </c>
      <c r="G2147" s="4" t="s">
        <v>2</v>
      </c>
      <c r="H2147" s="5">
        <v>33.5</v>
      </c>
      <c r="I2147" s="7">
        <v>30150</v>
      </c>
      <c r="L2147"/>
      <c r="M2147"/>
    </row>
    <row r="2148" spans="1:13" x14ac:dyDescent="0.3">
      <c r="A2148" s="2">
        <v>43707</v>
      </c>
      <c r="B2148" s="2" t="str">
        <f t="shared" si="66"/>
        <v>Aug</v>
      </c>
      <c r="C2148" s="2" t="str">
        <f t="shared" si="67"/>
        <v>2019</v>
      </c>
      <c r="D2148" s="3" t="s">
        <v>89</v>
      </c>
      <c r="E2148" s="4" t="s">
        <v>14</v>
      </c>
      <c r="F2148" s="4">
        <v>410</v>
      </c>
      <c r="G2148" s="4" t="s">
        <v>1</v>
      </c>
      <c r="H2148" s="5">
        <v>32</v>
      </c>
      <c r="I2148" s="7">
        <v>13120</v>
      </c>
      <c r="L2148"/>
      <c r="M2148"/>
    </row>
    <row r="2149" spans="1:13" x14ac:dyDescent="0.3">
      <c r="A2149" s="2">
        <v>43888</v>
      </c>
      <c r="B2149" s="2" t="str">
        <f t="shared" si="66"/>
        <v>Feb</v>
      </c>
      <c r="C2149" s="2" t="str">
        <f t="shared" si="67"/>
        <v>2020</v>
      </c>
      <c r="D2149" s="3" t="s">
        <v>89</v>
      </c>
      <c r="E2149" s="4" t="s">
        <v>14</v>
      </c>
      <c r="F2149" s="4">
        <v>526</v>
      </c>
      <c r="G2149" s="4" t="s">
        <v>1</v>
      </c>
      <c r="H2149" s="5">
        <v>29</v>
      </c>
      <c r="I2149" s="7">
        <v>15254</v>
      </c>
      <c r="L2149"/>
      <c r="M2149"/>
    </row>
    <row r="2150" spans="1:13" x14ac:dyDescent="0.3">
      <c r="A2150" s="2">
        <v>44189</v>
      </c>
      <c r="B2150" s="2" t="str">
        <f t="shared" si="66"/>
        <v>Dec</v>
      </c>
      <c r="C2150" s="2" t="str">
        <f t="shared" si="67"/>
        <v>2020</v>
      </c>
      <c r="D2150" s="3" t="s">
        <v>175</v>
      </c>
      <c r="E2150" s="4" t="s">
        <v>11</v>
      </c>
      <c r="F2150" s="4">
        <v>420</v>
      </c>
      <c r="G2150" s="4" t="s">
        <v>1</v>
      </c>
      <c r="H2150" s="5">
        <v>37</v>
      </c>
      <c r="I2150" s="7">
        <v>15540</v>
      </c>
      <c r="L2150"/>
      <c r="M2150"/>
    </row>
    <row r="2151" spans="1:13" x14ac:dyDescent="0.3">
      <c r="A2151" s="2">
        <v>44292</v>
      </c>
      <c r="B2151" s="2" t="str">
        <f t="shared" si="66"/>
        <v>Apr</v>
      </c>
      <c r="C2151" s="2" t="str">
        <f t="shared" si="67"/>
        <v>2021</v>
      </c>
      <c r="D2151" s="3" t="s">
        <v>175</v>
      </c>
      <c r="E2151" s="4" t="s">
        <v>11</v>
      </c>
      <c r="F2151" s="4">
        <v>321</v>
      </c>
      <c r="G2151" s="4" t="s">
        <v>1</v>
      </c>
      <c r="H2151" s="5">
        <v>45.5</v>
      </c>
      <c r="I2151" s="7">
        <v>14605.5</v>
      </c>
      <c r="L2151"/>
      <c r="M2151"/>
    </row>
    <row r="2152" spans="1:13" x14ac:dyDescent="0.3">
      <c r="A2152" s="2">
        <v>43596</v>
      </c>
      <c r="B2152" s="2" t="str">
        <f t="shared" si="66"/>
        <v>May</v>
      </c>
      <c r="C2152" s="2" t="str">
        <f t="shared" si="67"/>
        <v>2019</v>
      </c>
      <c r="D2152" s="3" t="s">
        <v>94</v>
      </c>
      <c r="E2152" s="4" t="s">
        <v>13</v>
      </c>
      <c r="F2152" s="4">
        <v>2000</v>
      </c>
      <c r="G2152" s="4" t="s">
        <v>2</v>
      </c>
      <c r="H2152" s="5">
        <v>37.5</v>
      </c>
      <c r="I2152" s="7">
        <v>75000</v>
      </c>
      <c r="L2152"/>
      <c r="M2152"/>
    </row>
    <row r="2153" spans="1:13" x14ac:dyDescent="0.3">
      <c r="A2153" s="2">
        <v>43598</v>
      </c>
      <c r="B2153" s="2" t="str">
        <f t="shared" si="66"/>
        <v>May</v>
      </c>
      <c r="C2153" s="2" t="str">
        <f t="shared" si="67"/>
        <v>2019</v>
      </c>
      <c r="D2153" s="3" t="s">
        <v>94</v>
      </c>
      <c r="E2153" s="4" t="s">
        <v>13</v>
      </c>
      <c r="F2153" s="4">
        <v>667</v>
      </c>
      <c r="G2153" s="4" t="s">
        <v>2</v>
      </c>
      <c r="H2153" s="5">
        <v>43</v>
      </c>
      <c r="I2153" s="7">
        <v>28681</v>
      </c>
      <c r="L2153"/>
      <c r="M2153"/>
    </row>
    <row r="2154" spans="1:13" x14ac:dyDescent="0.3">
      <c r="A2154" s="2">
        <v>43629</v>
      </c>
      <c r="B2154" s="2" t="str">
        <f t="shared" si="66"/>
        <v>Jun</v>
      </c>
      <c r="C2154" s="2" t="str">
        <f t="shared" si="67"/>
        <v>2019</v>
      </c>
      <c r="D2154" s="3" t="s">
        <v>94</v>
      </c>
      <c r="E2154" s="4" t="s">
        <v>13</v>
      </c>
      <c r="F2154" s="4">
        <v>2015</v>
      </c>
      <c r="G2154" s="4" t="s">
        <v>2</v>
      </c>
      <c r="H2154" s="5">
        <v>37.5</v>
      </c>
      <c r="I2154" s="7">
        <v>75562.5</v>
      </c>
      <c r="L2154"/>
      <c r="M2154"/>
    </row>
    <row r="2155" spans="1:13" x14ac:dyDescent="0.3">
      <c r="A2155" s="2">
        <v>43629</v>
      </c>
      <c r="B2155" s="2" t="str">
        <f t="shared" si="66"/>
        <v>Jun</v>
      </c>
      <c r="C2155" s="2" t="str">
        <f t="shared" si="67"/>
        <v>2019</v>
      </c>
      <c r="D2155" s="3" t="s">
        <v>94</v>
      </c>
      <c r="E2155" s="4" t="s">
        <v>13</v>
      </c>
      <c r="F2155" s="4">
        <v>915</v>
      </c>
      <c r="G2155" s="4" t="s">
        <v>2</v>
      </c>
      <c r="H2155" s="5">
        <v>43</v>
      </c>
      <c r="I2155" s="7">
        <v>39345</v>
      </c>
      <c r="L2155"/>
      <c r="M2155"/>
    </row>
    <row r="2156" spans="1:13" x14ac:dyDescent="0.3">
      <c r="A2156" s="2">
        <v>43629</v>
      </c>
      <c r="B2156" s="2" t="str">
        <f t="shared" si="66"/>
        <v>Jun</v>
      </c>
      <c r="C2156" s="2" t="str">
        <f t="shared" si="67"/>
        <v>2019</v>
      </c>
      <c r="D2156" s="3" t="s">
        <v>94</v>
      </c>
      <c r="E2156" s="4" t="s">
        <v>13</v>
      </c>
      <c r="F2156" s="4">
        <v>755</v>
      </c>
      <c r="G2156" s="4" t="s">
        <v>2</v>
      </c>
      <c r="H2156" s="5">
        <v>47.5</v>
      </c>
      <c r="I2156" s="7">
        <v>35862.5</v>
      </c>
      <c r="L2156"/>
      <c r="M2156"/>
    </row>
    <row r="2157" spans="1:13" x14ac:dyDescent="0.3">
      <c r="A2157" s="2">
        <v>43658</v>
      </c>
      <c r="B2157" s="2" t="str">
        <f t="shared" si="66"/>
        <v>Jul</v>
      </c>
      <c r="C2157" s="2" t="str">
        <f t="shared" si="67"/>
        <v>2019</v>
      </c>
      <c r="D2157" s="3" t="s">
        <v>94</v>
      </c>
      <c r="E2157" s="4" t="s">
        <v>13</v>
      </c>
      <c r="F2157" s="4">
        <v>1705</v>
      </c>
      <c r="G2157" s="4" t="s">
        <v>2</v>
      </c>
      <c r="H2157" s="5">
        <v>43</v>
      </c>
      <c r="I2157" s="7">
        <v>73315</v>
      </c>
      <c r="L2157"/>
      <c r="M2157"/>
    </row>
    <row r="2158" spans="1:13" x14ac:dyDescent="0.3">
      <c r="A2158" s="2">
        <v>43658</v>
      </c>
      <c r="B2158" s="2" t="str">
        <f t="shared" si="66"/>
        <v>Jul</v>
      </c>
      <c r="C2158" s="2" t="str">
        <f t="shared" si="67"/>
        <v>2019</v>
      </c>
      <c r="D2158" s="3" t="s">
        <v>94</v>
      </c>
      <c r="E2158" s="4" t="s">
        <v>13</v>
      </c>
      <c r="F2158" s="4">
        <v>1857</v>
      </c>
      <c r="G2158" s="4" t="s">
        <v>2</v>
      </c>
      <c r="H2158" s="5">
        <v>37.5</v>
      </c>
      <c r="I2158" s="7">
        <v>69637.5</v>
      </c>
      <c r="L2158"/>
      <c r="M2158"/>
    </row>
    <row r="2159" spans="1:13" x14ac:dyDescent="0.3">
      <c r="A2159" s="2">
        <v>43658</v>
      </c>
      <c r="B2159" s="2" t="str">
        <f t="shared" si="66"/>
        <v>Jul</v>
      </c>
      <c r="C2159" s="2" t="str">
        <f t="shared" si="67"/>
        <v>2019</v>
      </c>
      <c r="D2159" s="3" t="s">
        <v>94</v>
      </c>
      <c r="E2159" s="4" t="s">
        <v>13</v>
      </c>
      <c r="F2159" s="4">
        <v>1256</v>
      </c>
      <c r="G2159" s="4" t="s">
        <v>2</v>
      </c>
      <c r="H2159" s="5">
        <v>47.5</v>
      </c>
      <c r="I2159" s="7">
        <v>59660</v>
      </c>
      <c r="L2159"/>
      <c r="M2159"/>
    </row>
    <row r="2160" spans="1:13" x14ac:dyDescent="0.3">
      <c r="A2160" s="2">
        <v>43658</v>
      </c>
      <c r="B2160" s="2" t="str">
        <f t="shared" si="66"/>
        <v>Jul</v>
      </c>
      <c r="C2160" s="2" t="str">
        <f t="shared" si="67"/>
        <v>2019</v>
      </c>
      <c r="D2160" s="3" t="s">
        <v>94</v>
      </c>
      <c r="E2160" s="4" t="s">
        <v>13</v>
      </c>
      <c r="F2160" s="4">
        <v>1510</v>
      </c>
      <c r="G2160" s="4" t="s">
        <v>2</v>
      </c>
      <c r="H2160" s="5">
        <v>43</v>
      </c>
      <c r="I2160" s="7">
        <v>64930</v>
      </c>
      <c r="L2160"/>
      <c r="M2160"/>
    </row>
    <row r="2161" spans="1:13" x14ac:dyDescent="0.3">
      <c r="A2161" s="2">
        <v>43680</v>
      </c>
      <c r="B2161" s="2" t="str">
        <f t="shared" si="66"/>
        <v>Aug</v>
      </c>
      <c r="C2161" s="2" t="str">
        <f t="shared" si="67"/>
        <v>2019</v>
      </c>
      <c r="D2161" s="3" t="s">
        <v>94</v>
      </c>
      <c r="E2161" s="4" t="s">
        <v>13</v>
      </c>
      <c r="F2161" s="4">
        <v>750</v>
      </c>
      <c r="G2161" s="4" t="s">
        <v>2</v>
      </c>
      <c r="H2161" s="5">
        <v>43</v>
      </c>
      <c r="I2161" s="7">
        <v>32250</v>
      </c>
      <c r="L2161"/>
      <c r="M2161"/>
    </row>
    <row r="2162" spans="1:13" x14ac:dyDescent="0.3">
      <c r="A2162" s="2">
        <v>43680</v>
      </c>
      <c r="B2162" s="2" t="str">
        <f t="shared" si="66"/>
        <v>Aug</v>
      </c>
      <c r="C2162" s="2" t="str">
        <f t="shared" si="67"/>
        <v>2019</v>
      </c>
      <c r="D2162" s="3" t="s">
        <v>94</v>
      </c>
      <c r="E2162" s="4" t="s">
        <v>13</v>
      </c>
      <c r="F2162" s="4">
        <v>950</v>
      </c>
      <c r="G2162" s="4" t="s">
        <v>2</v>
      </c>
      <c r="H2162" s="5">
        <v>47.5</v>
      </c>
      <c r="I2162" s="7">
        <v>45125</v>
      </c>
      <c r="L2162"/>
      <c r="M2162"/>
    </row>
    <row r="2163" spans="1:13" x14ac:dyDescent="0.3">
      <c r="A2163" s="2">
        <v>43680</v>
      </c>
      <c r="B2163" s="2" t="str">
        <f t="shared" si="66"/>
        <v>Aug</v>
      </c>
      <c r="C2163" s="2" t="str">
        <f t="shared" si="67"/>
        <v>2019</v>
      </c>
      <c r="D2163" s="3" t="s">
        <v>94</v>
      </c>
      <c r="E2163" s="4" t="s">
        <v>13</v>
      </c>
      <c r="F2163" s="4">
        <v>805</v>
      </c>
      <c r="G2163" s="4" t="s">
        <v>2</v>
      </c>
      <c r="H2163" s="5">
        <v>37.5</v>
      </c>
      <c r="I2163" s="7">
        <v>30187.5</v>
      </c>
      <c r="L2163"/>
      <c r="M2163"/>
    </row>
    <row r="2164" spans="1:13" x14ac:dyDescent="0.3">
      <c r="A2164" s="2">
        <v>43680</v>
      </c>
      <c r="B2164" s="2" t="str">
        <f t="shared" si="66"/>
        <v>Aug</v>
      </c>
      <c r="C2164" s="2" t="str">
        <f t="shared" si="67"/>
        <v>2019</v>
      </c>
      <c r="D2164" s="3" t="s">
        <v>94</v>
      </c>
      <c r="E2164" s="4" t="s">
        <v>13</v>
      </c>
      <c r="F2164" s="4">
        <v>1010</v>
      </c>
      <c r="G2164" s="4" t="s">
        <v>2</v>
      </c>
      <c r="H2164" s="5">
        <v>43</v>
      </c>
      <c r="I2164" s="7">
        <v>43430</v>
      </c>
      <c r="L2164"/>
      <c r="M2164"/>
    </row>
    <row r="2165" spans="1:13" x14ac:dyDescent="0.3">
      <c r="A2165" s="2">
        <v>43763</v>
      </c>
      <c r="B2165" s="2" t="str">
        <f t="shared" si="66"/>
        <v>Oct</v>
      </c>
      <c r="C2165" s="2" t="str">
        <f t="shared" si="67"/>
        <v>2019</v>
      </c>
      <c r="D2165" s="3" t="s">
        <v>94</v>
      </c>
      <c r="E2165" s="4" t="s">
        <v>13</v>
      </c>
      <c r="F2165" s="4">
        <v>1050</v>
      </c>
      <c r="G2165" s="4" t="s">
        <v>2</v>
      </c>
      <c r="H2165" s="5">
        <v>43</v>
      </c>
      <c r="I2165" s="7">
        <v>45150</v>
      </c>
      <c r="L2165"/>
      <c r="M2165"/>
    </row>
    <row r="2166" spans="1:13" x14ac:dyDescent="0.3">
      <c r="A2166" s="2">
        <v>43763</v>
      </c>
      <c r="B2166" s="2" t="str">
        <f t="shared" si="66"/>
        <v>Oct</v>
      </c>
      <c r="C2166" s="2" t="str">
        <f t="shared" si="67"/>
        <v>2019</v>
      </c>
      <c r="D2166" s="3" t="s">
        <v>94</v>
      </c>
      <c r="E2166" s="4" t="s">
        <v>13</v>
      </c>
      <c r="F2166" s="4">
        <v>1105</v>
      </c>
      <c r="G2166" s="4" t="s">
        <v>2</v>
      </c>
      <c r="H2166" s="5">
        <v>37.5</v>
      </c>
      <c r="I2166" s="7">
        <v>41437.5</v>
      </c>
      <c r="L2166"/>
      <c r="M2166"/>
    </row>
    <row r="2167" spans="1:13" x14ac:dyDescent="0.3">
      <c r="A2167" s="2">
        <v>43764</v>
      </c>
      <c r="B2167" s="2" t="str">
        <f t="shared" si="66"/>
        <v>Oct</v>
      </c>
      <c r="C2167" s="2" t="str">
        <f t="shared" si="67"/>
        <v>2019</v>
      </c>
      <c r="D2167" s="3" t="s">
        <v>94</v>
      </c>
      <c r="E2167" s="4" t="s">
        <v>13</v>
      </c>
      <c r="F2167" s="4">
        <v>1155</v>
      </c>
      <c r="G2167" s="4" t="s">
        <v>2</v>
      </c>
      <c r="H2167" s="5">
        <v>47.5</v>
      </c>
      <c r="I2167" s="7">
        <v>54862.5</v>
      </c>
      <c r="L2167"/>
      <c r="M2167"/>
    </row>
    <row r="2168" spans="1:13" x14ac:dyDescent="0.3">
      <c r="A2168" s="2">
        <v>43764</v>
      </c>
      <c r="B2168" s="2" t="str">
        <f t="shared" si="66"/>
        <v>Oct</v>
      </c>
      <c r="C2168" s="2" t="str">
        <f t="shared" si="67"/>
        <v>2019</v>
      </c>
      <c r="D2168" s="3" t="s">
        <v>94</v>
      </c>
      <c r="E2168" s="4" t="s">
        <v>13</v>
      </c>
      <c r="F2168" s="4">
        <v>650</v>
      </c>
      <c r="G2168" s="4" t="s">
        <v>2</v>
      </c>
      <c r="H2168" s="5">
        <v>43</v>
      </c>
      <c r="I2168" s="7">
        <v>27950</v>
      </c>
      <c r="L2168"/>
      <c r="M2168"/>
    </row>
    <row r="2169" spans="1:13" x14ac:dyDescent="0.3">
      <c r="A2169" s="2">
        <v>44084</v>
      </c>
      <c r="B2169" s="2" t="str">
        <f t="shared" si="66"/>
        <v>Sep</v>
      </c>
      <c r="C2169" s="2" t="str">
        <f t="shared" si="67"/>
        <v>2020</v>
      </c>
      <c r="D2169" s="3" t="s">
        <v>94</v>
      </c>
      <c r="E2169" s="4" t="s">
        <v>15</v>
      </c>
      <c r="F2169" s="4">
        <v>250</v>
      </c>
      <c r="G2169" s="4" t="s">
        <v>2</v>
      </c>
      <c r="H2169" s="5">
        <v>61.5</v>
      </c>
      <c r="I2169" s="7">
        <v>15375</v>
      </c>
      <c r="L2169"/>
      <c r="M2169"/>
    </row>
    <row r="2170" spans="1:13" x14ac:dyDescent="0.3">
      <c r="A2170" s="2">
        <v>44084</v>
      </c>
      <c r="B2170" s="2" t="str">
        <f t="shared" si="66"/>
        <v>Sep</v>
      </c>
      <c r="C2170" s="2" t="str">
        <f t="shared" si="67"/>
        <v>2020</v>
      </c>
      <c r="D2170" s="3" t="s">
        <v>94</v>
      </c>
      <c r="E2170" s="4" t="s">
        <v>15</v>
      </c>
      <c r="F2170" s="4">
        <v>250</v>
      </c>
      <c r="G2170" s="4" t="s">
        <v>2</v>
      </c>
      <c r="H2170" s="5">
        <v>61.5</v>
      </c>
      <c r="I2170" s="7">
        <v>15375</v>
      </c>
      <c r="L2170"/>
      <c r="M2170"/>
    </row>
    <row r="2171" spans="1:13" x14ac:dyDescent="0.3">
      <c r="A2171" s="2">
        <v>44109</v>
      </c>
      <c r="B2171" s="2" t="str">
        <f t="shared" si="66"/>
        <v>Oct</v>
      </c>
      <c r="C2171" s="2" t="str">
        <f t="shared" si="67"/>
        <v>2020</v>
      </c>
      <c r="D2171" s="3" t="s">
        <v>94</v>
      </c>
      <c r="E2171" s="4" t="s">
        <v>15</v>
      </c>
      <c r="F2171" s="4">
        <v>555</v>
      </c>
      <c r="G2171" s="4" t="s">
        <v>2</v>
      </c>
      <c r="H2171" s="5">
        <v>48.75</v>
      </c>
      <c r="I2171" s="7">
        <v>27056.25</v>
      </c>
      <c r="L2171"/>
      <c r="M2171"/>
    </row>
    <row r="2172" spans="1:13" x14ac:dyDescent="0.3">
      <c r="A2172" s="2">
        <v>44110</v>
      </c>
      <c r="B2172" s="2" t="str">
        <f t="shared" si="66"/>
        <v>Oct</v>
      </c>
      <c r="C2172" s="2" t="str">
        <f t="shared" si="67"/>
        <v>2020</v>
      </c>
      <c r="D2172" s="3" t="s">
        <v>94</v>
      </c>
      <c r="E2172" s="4" t="s">
        <v>15</v>
      </c>
      <c r="F2172" s="4">
        <v>560</v>
      </c>
      <c r="G2172" s="4" t="s">
        <v>2</v>
      </c>
      <c r="H2172" s="5">
        <v>48.75</v>
      </c>
      <c r="I2172" s="7">
        <v>27300</v>
      </c>
      <c r="L2172"/>
      <c r="M2172"/>
    </row>
    <row r="2173" spans="1:13" x14ac:dyDescent="0.3">
      <c r="A2173" s="2">
        <v>44121</v>
      </c>
      <c r="B2173" s="2" t="str">
        <f t="shared" si="66"/>
        <v>Oct</v>
      </c>
      <c r="C2173" s="2" t="str">
        <f t="shared" si="67"/>
        <v>2020</v>
      </c>
      <c r="D2173" s="3" t="s">
        <v>94</v>
      </c>
      <c r="E2173" s="4" t="s">
        <v>15</v>
      </c>
      <c r="F2173" s="4">
        <v>650</v>
      </c>
      <c r="G2173" s="4" t="s">
        <v>2</v>
      </c>
      <c r="H2173" s="5">
        <v>41.6</v>
      </c>
      <c r="I2173" s="7">
        <v>27040</v>
      </c>
      <c r="L2173"/>
      <c r="M2173"/>
    </row>
    <row r="2174" spans="1:13" x14ac:dyDescent="0.3">
      <c r="A2174" s="2">
        <v>44123</v>
      </c>
      <c r="B2174" s="2" t="str">
        <f t="shared" si="66"/>
        <v>Oct</v>
      </c>
      <c r="C2174" s="2" t="str">
        <f t="shared" si="67"/>
        <v>2020</v>
      </c>
      <c r="D2174" s="3" t="s">
        <v>94</v>
      </c>
      <c r="E2174" s="4" t="s">
        <v>15</v>
      </c>
      <c r="F2174" s="4">
        <v>45</v>
      </c>
      <c r="G2174" s="4" t="s">
        <v>2</v>
      </c>
      <c r="H2174" s="5">
        <v>52</v>
      </c>
      <c r="I2174" s="7">
        <v>2340</v>
      </c>
      <c r="L2174"/>
      <c r="M2174"/>
    </row>
    <row r="2175" spans="1:13" x14ac:dyDescent="0.3">
      <c r="A2175" s="2">
        <v>44123</v>
      </c>
      <c r="B2175" s="2" t="str">
        <f t="shared" si="66"/>
        <v>Oct</v>
      </c>
      <c r="C2175" s="2" t="str">
        <f t="shared" si="67"/>
        <v>2020</v>
      </c>
      <c r="D2175" s="3" t="s">
        <v>94</v>
      </c>
      <c r="E2175" s="4" t="s">
        <v>15</v>
      </c>
      <c r="F2175" s="4">
        <v>253</v>
      </c>
      <c r="G2175" s="4" t="s">
        <v>2</v>
      </c>
      <c r="H2175" s="5">
        <v>42</v>
      </c>
      <c r="I2175" s="7">
        <v>10626</v>
      </c>
      <c r="L2175"/>
      <c r="M2175"/>
    </row>
    <row r="2176" spans="1:13" x14ac:dyDescent="0.3">
      <c r="A2176" s="2">
        <v>44123</v>
      </c>
      <c r="B2176" s="2" t="str">
        <f t="shared" si="66"/>
        <v>Oct</v>
      </c>
      <c r="C2176" s="2" t="str">
        <f t="shared" si="67"/>
        <v>2020</v>
      </c>
      <c r="D2176" s="3" t="s">
        <v>94</v>
      </c>
      <c r="E2176" s="4" t="s">
        <v>15</v>
      </c>
      <c r="F2176" s="4">
        <v>162</v>
      </c>
      <c r="G2176" s="4" t="s">
        <v>2</v>
      </c>
      <c r="H2176" s="5">
        <v>41.6</v>
      </c>
      <c r="I2176" s="7">
        <v>6739.2</v>
      </c>
      <c r="L2176"/>
      <c r="M2176"/>
    </row>
    <row r="2177" spans="1:13" x14ac:dyDescent="0.3">
      <c r="A2177" s="2">
        <v>44123</v>
      </c>
      <c r="B2177" s="2" t="str">
        <f t="shared" si="66"/>
        <v>Oct</v>
      </c>
      <c r="C2177" s="2" t="str">
        <f t="shared" si="67"/>
        <v>2020</v>
      </c>
      <c r="D2177" s="3" t="s">
        <v>94</v>
      </c>
      <c r="E2177" s="4" t="s">
        <v>15</v>
      </c>
      <c r="F2177" s="4">
        <v>61</v>
      </c>
      <c r="G2177" s="4" t="s">
        <v>2</v>
      </c>
      <c r="H2177" s="5">
        <v>52</v>
      </c>
      <c r="I2177" s="7">
        <v>3172</v>
      </c>
      <c r="L2177"/>
      <c r="M2177"/>
    </row>
    <row r="2178" spans="1:13" x14ac:dyDescent="0.3">
      <c r="A2178" s="2">
        <v>44123</v>
      </c>
      <c r="B2178" s="2" t="str">
        <f t="shared" ref="B2178:B2241" si="68">TEXT(A2178,"mmm")</f>
        <v>Oct</v>
      </c>
      <c r="C2178" s="2" t="str">
        <f t="shared" ref="C2178:C2241" si="69">TEXT(A2178,"yyyy")</f>
        <v>2020</v>
      </c>
      <c r="D2178" s="3" t="s">
        <v>94</v>
      </c>
      <c r="E2178" s="4" t="s">
        <v>13</v>
      </c>
      <c r="F2178" s="4">
        <v>330</v>
      </c>
      <c r="G2178" s="4" t="s">
        <v>2</v>
      </c>
      <c r="H2178" s="5">
        <v>43.5</v>
      </c>
      <c r="I2178" s="7">
        <v>14355</v>
      </c>
      <c r="L2178"/>
      <c r="M2178"/>
    </row>
    <row r="2179" spans="1:13" x14ac:dyDescent="0.3">
      <c r="A2179" s="2">
        <v>44123</v>
      </c>
      <c r="B2179" s="2" t="str">
        <f t="shared" si="68"/>
        <v>Oct</v>
      </c>
      <c r="C2179" s="2" t="str">
        <f t="shared" si="69"/>
        <v>2020</v>
      </c>
      <c r="D2179" s="3" t="s">
        <v>94</v>
      </c>
      <c r="E2179" s="4" t="s">
        <v>15</v>
      </c>
      <c r="F2179" s="4">
        <v>350</v>
      </c>
      <c r="G2179" s="4" t="s">
        <v>2</v>
      </c>
      <c r="H2179" s="5">
        <v>48.75</v>
      </c>
      <c r="I2179" s="7">
        <v>17062.5</v>
      </c>
      <c r="L2179"/>
      <c r="M2179"/>
    </row>
    <row r="2180" spans="1:13" x14ac:dyDescent="0.3">
      <c r="A2180" s="2">
        <v>44133</v>
      </c>
      <c r="B2180" s="2" t="str">
        <f t="shared" si="68"/>
        <v>Oct</v>
      </c>
      <c r="C2180" s="2" t="str">
        <f t="shared" si="69"/>
        <v>2020</v>
      </c>
      <c r="D2180" s="3" t="s">
        <v>94</v>
      </c>
      <c r="E2180" s="4" t="s">
        <v>15</v>
      </c>
      <c r="F2180" s="4">
        <v>700</v>
      </c>
      <c r="G2180" s="4" t="s">
        <v>2</v>
      </c>
      <c r="H2180" s="5">
        <v>48.75</v>
      </c>
      <c r="I2180" s="7">
        <v>34125</v>
      </c>
      <c r="L2180"/>
      <c r="M2180"/>
    </row>
    <row r="2181" spans="1:13" x14ac:dyDescent="0.3">
      <c r="A2181" s="2">
        <v>44148</v>
      </c>
      <c r="B2181" s="2" t="str">
        <f t="shared" si="68"/>
        <v>Nov</v>
      </c>
      <c r="C2181" s="2" t="str">
        <f t="shared" si="69"/>
        <v>2020</v>
      </c>
      <c r="D2181" s="3" t="s">
        <v>94</v>
      </c>
      <c r="E2181" s="4" t="s">
        <v>15</v>
      </c>
      <c r="F2181" s="4">
        <v>700</v>
      </c>
      <c r="G2181" s="4" t="s">
        <v>2</v>
      </c>
      <c r="H2181" s="5">
        <v>48.75</v>
      </c>
      <c r="I2181" s="7">
        <v>34125</v>
      </c>
      <c r="L2181"/>
      <c r="M2181"/>
    </row>
    <row r="2182" spans="1:13" x14ac:dyDescent="0.3">
      <c r="A2182" s="2">
        <v>44159</v>
      </c>
      <c r="B2182" s="2" t="str">
        <f t="shared" si="68"/>
        <v>Nov</v>
      </c>
      <c r="C2182" s="2" t="str">
        <f t="shared" si="69"/>
        <v>2020</v>
      </c>
      <c r="D2182" s="3" t="s">
        <v>94</v>
      </c>
      <c r="E2182" s="4" t="s">
        <v>15</v>
      </c>
      <c r="F2182" s="4">
        <v>605</v>
      </c>
      <c r="G2182" s="4" t="s">
        <v>2</v>
      </c>
      <c r="H2182" s="5">
        <v>48.75</v>
      </c>
      <c r="I2182" s="7">
        <v>29493.75</v>
      </c>
      <c r="L2182"/>
      <c r="M2182"/>
    </row>
    <row r="2183" spans="1:13" x14ac:dyDescent="0.3">
      <c r="A2183" s="2">
        <v>44163</v>
      </c>
      <c r="B2183" s="2" t="str">
        <f t="shared" si="68"/>
        <v>Nov</v>
      </c>
      <c r="C2183" s="2" t="str">
        <f t="shared" si="69"/>
        <v>2020</v>
      </c>
      <c r="D2183" s="3" t="s">
        <v>94</v>
      </c>
      <c r="E2183" s="4" t="s">
        <v>15</v>
      </c>
      <c r="F2183" s="4">
        <v>700</v>
      </c>
      <c r="G2183" s="4" t="s">
        <v>2</v>
      </c>
      <c r="H2183" s="5">
        <v>48.75</v>
      </c>
      <c r="I2183" s="7">
        <v>34125</v>
      </c>
      <c r="L2183"/>
      <c r="M2183"/>
    </row>
    <row r="2184" spans="1:13" x14ac:dyDescent="0.3">
      <c r="A2184" s="2">
        <v>44166</v>
      </c>
      <c r="B2184" s="2" t="str">
        <f t="shared" si="68"/>
        <v>Dec</v>
      </c>
      <c r="C2184" s="2" t="str">
        <f t="shared" si="69"/>
        <v>2020</v>
      </c>
      <c r="D2184" s="3" t="s">
        <v>94</v>
      </c>
      <c r="E2184" s="4" t="s">
        <v>13</v>
      </c>
      <c r="F2184" s="4">
        <v>252</v>
      </c>
      <c r="G2184" s="4" t="s">
        <v>2</v>
      </c>
      <c r="H2184" s="5">
        <v>4.5</v>
      </c>
      <c r="I2184" s="7">
        <v>1134</v>
      </c>
      <c r="L2184"/>
      <c r="M2184"/>
    </row>
    <row r="2185" spans="1:13" x14ac:dyDescent="0.3">
      <c r="A2185" s="2">
        <v>44166</v>
      </c>
      <c r="B2185" s="2" t="str">
        <f t="shared" si="68"/>
        <v>Dec</v>
      </c>
      <c r="C2185" s="2" t="str">
        <f t="shared" si="69"/>
        <v>2020</v>
      </c>
      <c r="D2185" s="3" t="s">
        <v>94</v>
      </c>
      <c r="E2185" s="4" t="s">
        <v>15</v>
      </c>
      <c r="F2185" s="4">
        <v>252</v>
      </c>
      <c r="G2185" s="4" t="s">
        <v>2</v>
      </c>
      <c r="H2185" s="5">
        <v>57.5</v>
      </c>
      <c r="I2185" s="7">
        <v>14490</v>
      </c>
      <c r="L2185"/>
      <c r="M2185"/>
    </row>
    <row r="2186" spans="1:13" x14ac:dyDescent="0.3">
      <c r="A2186" s="2">
        <v>44168</v>
      </c>
      <c r="B2186" s="2" t="str">
        <f t="shared" si="68"/>
        <v>Dec</v>
      </c>
      <c r="C2186" s="2" t="str">
        <f t="shared" si="69"/>
        <v>2020</v>
      </c>
      <c r="D2186" s="3" t="s">
        <v>94</v>
      </c>
      <c r="E2186" s="4" t="s">
        <v>15</v>
      </c>
      <c r="F2186" s="4">
        <v>408</v>
      </c>
      <c r="G2186" s="4" t="s">
        <v>2</v>
      </c>
      <c r="H2186" s="5">
        <v>48.75</v>
      </c>
      <c r="I2186" s="7">
        <v>19890</v>
      </c>
      <c r="L2186"/>
      <c r="M2186"/>
    </row>
    <row r="2187" spans="1:13" x14ac:dyDescent="0.3">
      <c r="A2187" s="2">
        <v>44168</v>
      </c>
      <c r="B2187" s="2" t="str">
        <f t="shared" si="68"/>
        <v>Dec</v>
      </c>
      <c r="C2187" s="2" t="str">
        <f t="shared" si="69"/>
        <v>2020</v>
      </c>
      <c r="D2187" s="3" t="s">
        <v>94</v>
      </c>
      <c r="E2187" s="4" t="s">
        <v>15</v>
      </c>
      <c r="F2187" s="4">
        <v>198</v>
      </c>
      <c r="G2187" s="4" t="s">
        <v>2</v>
      </c>
      <c r="H2187" s="5">
        <v>48.75</v>
      </c>
      <c r="I2187" s="7">
        <v>9652.5</v>
      </c>
      <c r="L2187"/>
      <c r="M2187"/>
    </row>
    <row r="2188" spans="1:13" x14ac:dyDescent="0.3">
      <c r="A2188" s="2">
        <v>44020</v>
      </c>
      <c r="B2188" s="2" t="str">
        <f t="shared" si="68"/>
        <v>Jul</v>
      </c>
      <c r="C2188" s="2" t="str">
        <f t="shared" si="69"/>
        <v>2020</v>
      </c>
      <c r="D2188" s="3" t="s">
        <v>139</v>
      </c>
      <c r="E2188" s="4" t="s">
        <v>15</v>
      </c>
      <c r="F2188" s="4">
        <v>4985</v>
      </c>
      <c r="G2188" s="4" t="s">
        <v>2</v>
      </c>
      <c r="H2188" s="5">
        <v>2.2999999999999998</v>
      </c>
      <c r="I2188" s="7">
        <v>11465.5</v>
      </c>
      <c r="L2188"/>
      <c r="M2188"/>
    </row>
    <row r="2189" spans="1:13" x14ac:dyDescent="0.3">
      <c r="A2189" s="2">
        <v>43858</v>
      </c>
      <c r="B2189" s="2" t="str">
        <f t="shared" si="68"/>
        <v>Jan</v>
      </c>
      <c r="C2189" s="2" t="str">
        <f t="shared" si="69"/>
        <v>2020</v>
      </c>
      <c r="D2189" s="3" t="s">
        <v>83</v>
      </c>
      <c r="E2189" s="4" t="s">
        <v>11</v>
      </c>
      <c r="F2189" s="4">
        <v>932</v>
      </c>
      <c r="G2189" s="4" t="s">
        <v>1</v>
      </c>
      <c r="H2189" s="5">
        <v>26.5</v>
      </c>
      <c r="I2189" s="7">
        <v>24698</v>
      </c>
      <c r="L2189"/>
      <c r="M2189"/>
    </row>
    <row r="2190" spans="1:13" x14ac:dyDescent="0.3">
      <c r="A2190" s="2">
        <v>43858</v>
      </c>
      <c r="B2190" s="2" t="str">
        <f t="shared" si="68"/>
        <v>Jan</v>
      </c>
      <c r="C2190" s="2" t="str">
        <f t="shared" si="69"/>
        <v>2020</v>
      </c>
      <c r="D2190" s="3" t="s">
        <v>83</v>
      </c>
      <c r="E2190" s="4" t="s">
        <v>11</v>
      </c>
      <c r="F2190" s="4">
        <v>655</v>
      </c>
      <c r="G2190" s="4" t="s">
        <v>1</v>
      </c>
      <c r="H2190" s="5">
        <v>26.5</v>
      </c>
      <c r="I2190" s="7">
        <v>17357.5</v>
      </c>
      <c r="L2190"/>
      <c r="M2190"/>
    </row>
    <row r="2191" spans="1:13" x14ac:dyDescent="0.3">
      <c r="A2191" s="2">
        <v>43885</v>
      </c>
      <c r="B2191" s="2" t="str">
        <f t="shared" si="68"/>
        <v>Feb</v>
      </c>
      <c r="C2191" s="2" t="str">
        <f t="shared" si="69"/>
        <v>2020</v>
      </c>
      <c r="D2191" s="3" t="s">
        <v>83</v>
      </c>
      <c r="E2191" s="4" t="s">
        <v>11</v>
      </c>
      <c r="F2191" s="4">
        <v>585</v>
      </c>
      <c r="G2191" s="4" t="s">
        <v>1</v>
      </c>
      <c r="H2191" s="5">
        <v>27.5</v>
      </c>
      <c r="I2191" s="7">
        <v>16087.5</v>
      </c>
      <c r="L2191"/>
      <c r="M2191"/>
    </row>
    <row r="2192" spans="1:13" x14ac:dyDescent="0.3">
      <c r="A2192" s="2">
        <v>43885</v>
      </c>
      <c r="B2192" s="2" t="str">
        <f t="shared" si="68"/>
        <v>Feb</v>
      </c>
      <c r="C2192" s="2" t="str">
        <f t="shared" si="69"/>
        <v>2020</v>
      </c>
      <c r="D2192" s="3" t="s">
        <v>83</v>
      </c>
      <c r="E2192" s="4" t="s">
        <v>11</v>
      </c>
      <c r="F2192" s="4">
        <v>536</v>
      </c>
      <c r="G2192" s="4" t="s">
        <v>1</v>
      </c>
      <c r="H2192" s="5">
        <v>29</v>
      </c>
      <c r="I2192" s="7">
        <v>15544</v>
      </c>
      <c r="L2192"/>
      <c r="M2192"/>
    </row>
    <row r="2193" spans="1:13" x14ac:dyDescent="0.3">
      <c r="A2193" s="2">
        <v>43901</v>
      </c>
      <c r="B2193" s="2" t="str">
        <f t="shared" si="68"/>
        <v>Mar</v>
      </c>
      <c r="C2193" s="2" t="str">
        <f t="shared" si="69"/>
        <v>2020</v>
      </c>
      <c r="D2193" s="3" t="s">
        <v>83</v>
      </c>
      <c r="E2193" s="4" t="s">
        <v>11</v>
      </c>
      <c r="F2193" s="4">
        <v>382</v>
      </c>
      <c r="G2193" s="4" t="s">
        <v>1</v>
      </c>
      <c r="H2193" s="5">
        <v>26.5</v>
      </c>
      <c r="I2193" s="7">
        <v>10123</v>
      </c>
      <c r="L2193"/>
      <c r="M2193"/>
    </row>
    <row r="2194" spans="1:13" x14ac:dyDescent="0.3">
      <c r="A2194" s="2">
        <v>43901</v>
      </c>
      <c r="B2194" s="2" t="str">
        <f t="shared" si="68"/>
        <v>Mar</v>
      </c>
      <c r="C2194" s="2" t="str">
        <f t="shared" si="69"/>
        <v>2020</v>
      </c>
      <c r="D2194" s="3" t="s">
        <v>83</v>
      </c>
      <c r="E2194" s="4" t="s">
        <v>11</v>
      </c>
      <c r="F2194" s="4">
        <v>390</v>
      </c>
      <c r="G2194" s="4" t="s">
        <v>1</v>
      </c>
      <c r="H2194" s="5">
        <v>26.5</v>
      </c>
      <c r="I2194" s="7">
        <v>10335</v>
      </c>
      <c r="L2194"/>
      <c r="M2194"/>
    </row>
    <row r="2195" spans="1:13" x14ac:dyDescent="0.3">
      <c r="A2195" s="2">
        <v>43901</v>
      </c>
      <c r="B2195" s="2" t="str">
        <f t="shared" si="68"/>
        <v>Mar</v>
      </c>
      <c r="C2195" s="2" t="str">
        <f t="shared" si="69"/>
        <v>2020</v>
      </c>
      <c r="D2195" s="3" t="s">
        <v>83</v>
      </c>
      <c r="E2195" s="4" t="s">
        <v>11</v>
      </c>
      <c r="F2195" s="4">
        <v>330</v>
      </c>
      <c r="G2195" s="4" t="s">
        <v>1</v>
      </c>
      <c r="H2195" s="5">
        <v>26.5</v>
      </c>
      <c r="I2195" s="7">
        <v>8745</v>
      </c>
      <c r="L2195"/>
      <c r="M2195"/>
    </row>
    <row r="2196" spans="1:13" x14ac:dyDescent="0.3">
      <c r="A2196" s="2">
        <v>43840</v>
      </c>
      <c r="B2196" s="2" t="str">
        <f t="shared" si="68"/>
        <v>Jan</v>
      </c>
      <c r="C2196" s="2" t="str">
        <f t="shared" si="69"/>
        <v>2020</v>
      </c>
      <c r="D2196" s="3" t="s">
        <v>75</v>
      </c>
      <c r="E2196" s="4" t="s">
        <v>11</v>
      </c>
      <c r="F2196" s="4">
        <v>985</v>
      </c>
      <c r="G2196" s="4" t="s">
        <v>1</v>
      </c>
      <c r="H2196" s="5">
        <v>20.75</v>
      </c>
      <c r="I2196" s="7">
        <v>20438.75</v>
      </c>
      <c r="L2196"/>
      <c r="M2196"/>
    </row>
    <row r="2197" spans="1:13" x14ac:dyDescent="0.3">
      <c r="A2197" s="2">
        <v>44429</v>
      </c>
      <c r="B2197" s="2" t="str">
        <f t="shared" si="68"/>
        <v>Aug</v>
      </c>
      <c r="C2197" s="2" t="str">
        <f t="shared" si="69"/>
        <v>2021</v>
      </c>
      <c r="D2197" s="3" t="s">
        <v>206</v>
      </c>
      <c r="E2197" s="4" t="s">
        <v>13</v>
      </c>
      <c r="F2197" s="4">
        <v>1849</v>
      </c>
      <c r="G2197" s="4" t="s">
        <v>2</v>
      </c>
      <c r="H2197" s="5">
        <v>44.25</v>
      </c>
      <c r="I2197" s="7">
        <v>81818.25</v>
      </c>
      <c r="L2197"/>
      <c r="M2197"/>
    </row>
    <row r="2198" spans="1:13" x14ac:dyDescent="0.3">
      <c r="A2198" s="2">
        <v>44429</v>
      </c>
      <c r="B2198" s="2" t="str">
        <f t="shared" si="68"/>
        <v>Aug</v>
      </c>
      <c r="C2198" s="2" t="str">
        <f t="shared" si="69"/>
        <v>2021</v>
      </c>
      <c r="D2198" s="3" t="s">
        <v>206</v>
      </c>
      <c r="E2198" s="4" t="s">
        <v>15</v>
      </c>
      <c r="F2198" s="4">
        <v>850</v>
      </c>
      <c r="G2198" s="4" t="s">
        <v>2</v>
      </c>
      <c r="H2198" s="5">
        <v>39</v>
      </c>
      <c r="I2198" s="7">
        <v>33150</v>
      </c>
      <c r="L2198"/>
      <c r="M2198"/>
    </row>
    <row r="2199" spans="1:13" x14ac:dyDescent="0.3">
      <c r="A2199" s="2">
        <v>44445</v>
      </c>
      <c r="B2199" s="2" t="str">
        <f t="shared" si="68"/>
        <v>Sep</v>
      </c>
      <c r="C2199" s="2" t="str">
        <f t="shared" si="69"/>
        <v>2021</v>
      </c>
      <c r="D2199" s="3" t="s">
        <v>206</v>
      </c>
      <c r="E2199" s="4" t="s">
        <v>15</v>
      </c>
      <c r="F2199" s="4">
        <v>500</v>
      </c>
      <c r="G2199" s="4" t="s">
        <v>2</v>
      </c>
      <c r="H2199" s="5">
        <v>39</v>
      </c>
      <c r="I2199" s="7">
        <v>19500</v>
      </c>
      <c r="L2199"/>
      <c r="M2199"/>
    </row>
    <row r="2200" spans="1:13" x14ac:dyDescent="0.3">
      <c r="A2200" s="2">
        <v>44445</v>
      </c>
      <c r="B2200" s="2" t="str">
        <f t="shared" si="68"/>
        <v>Sep</v>
      </c>
      <c r="C2200" s="2" t="str">
        <f t="shared" si="69"/>
        <v>2021</v>
      </c>
      <c r="D2200" s="3" t="s">
        <v>206</v>
      </c>
      <c r="E2200" s="4" t="s">
        <v>15</v>
      </c>
      <c r="F2200" s="4">
        <v>1240</v>
      </c>
      <c r="G2200" s="4" t="s">
        <v>2</v>
      </c>
      <c r="H2200" s="5">
        <v>34.25</v>
      </c>
      <c r="I2200" s="7">
        <v>42470</v>
      </c>
      <c r="L2200"/>
      <c r="M2200"/>
    </row>
    <row r="2201" spans="1:13" x14ac:dyDescent="0.3">
      <c r="A2201" s="2">
        <v>44448</v>
      </c>
      <c r="B2201" s="2" t="str">
        <f t="shared" si="68"/>
        <v>Sep</v>
      </c>
      <c r="C2201" s="2" t="str">
        <f t="shared" si="69"/>
        <v>2021</v>
      </c>
      <c r="D2201" s="3" t="s">
        <v>206</v>
      </c>
      <c r="E2201" s="4" t="s">
        <v>13</v>
      </c>
      <c r="F2201" s="4">
        <v>2240</v>
      </c>
      <c r="G2201" s="4" t="s">
        <v>2</v>
      </c>
      <c r="H2201" s="5">
        <v>44.25</v>
      </c>
      <c r="I2201" s="7">
        <v>99120</v>
      </c>
      <c r="L2201"/>
      <c r="M2201"/>
    </row>
    <row r="2202" spans="1:13" x14ac:dyDescent="0.3">
      <c r="A2202" s="2">
        <v>44448</v>
      </c>
      <c r="B2202" s="2" t="str">
        <f t="shared" si="68"/>
        <v>Sep</v>
      </c>
      <c r="C2202" s="2" t="str">
        <f t="shared" si="69"/>
        <v>2021</v>
      </c>
      <c r="D2202" s="3" t="s">
        <v>206</v>
      </c>
      <c r="E2202" s="4" t="s">
        <v>15</v>
      </c>
      <c r="F2202" s="4">
        <v>10</v>
      </c>
      <c r="G2202" s="4" t="s">
        <v>2</v>
      </c>
      <c r="H2202" s="5">
        <v>39</v>
      </c>
      <c r="I2202" s="7">
        <v>390</v>
      </c>
      <c r="L2202"/>
      <c r="M2202"/>
    </row>
    <row r="2203" spans="1:13" x14ac:dyDescent="0.3">
      <c r="A2203" s="2">
        <v>44448</v>
      </c>
      <c r="B2203" s="2" t="str">
        <f t="shared" si="68"/>
        <v>Sep</v>
      </c>
      <c r="C2203" s="2" t="str">
        <f t="shared" si="69"/>
        <v>2021</v>
      </c>
      <c r="D2203" s="3" t="s">
        <v>206</v>
      </c>
      <c r="E2203" s="4" t="s">
        <v>15</v>
      </c>
      <c r="F2203" s="4">
        <v>1290</v>
      </c>
      <c r="G2203" s="4" t="s">
        <v>2</v>
      </c>
      <c r="H2203" s="5">
        <v>34.25</v>
      </c>
      <c r="I2203" s="7">
        <v>44182.5</v>
      </c>
      <c r="L2203"/>
      <c r="M2203"/>
    </row>
    <row r="2204" spans="1:13" x14ac:dyDescent="0.3">
      <c r="A2204" s="2">
        <v>44448</v>
      </c>
      <c r="B2204" s="2" t="str">
        <f t="shared" si="68"/>
        <v>Sep</v>
      </c>
      <c r="C2204" s="2" t="str">
        <f t="shared" si="69"/>
        <v>2021</v>
      </c>
      <c r="D2204" s="3" t="s">
        <v>206</v>
      </c>
      <c r="E2204" s="4" t="s">
        <v>15</v>
      </c>
      <c r="F2204" s="4">
        <v>5134</v>
      </c>
      <c r="G2204" s="4" t="s">
        <v>2</v>
      </c>
      <c r="H2204" s="5">
        <v>1.5</v>
      </c>
      <c r="I2204" s="7">
        <v>7701</v>
      </c>
      <c r="L2204"/>
      <c r="M2204"/>
    </row>
    <row r="2205" spans="1:13" x14ac:dyDescent="0.3">
      <c r="A2205" s="2">
        <v>44460</v>
      </c>
      <c r="B2205" s="2" t="str">
        <f t="shared" si="68"/>
        <v>Sep</v>
      </c>
      <c r="C2205" s="2" t="str">
        <f t="shared" si="69"/>
        <v>2021</v>
      </c>
      <c r="D2205" s="3" t="s">
        <v>206</v>
      </c>
      <c r="E2205" s="4" t="s">
        <v>13</v>
      </c>
      <c r="F2205" s="4">
        <v>2008</v>
      </c>
      <c r="G2205" s="4" t="s">
        <v>2</v>
      </c>
      <c r="H2205" s="5">
        <v>44.25</v>
      </c>
      <c r="I2205" s="7">
        <v>88854</v>
      </c>
      <c r="L2205"/>
      <c r="M2205"/>
    </row>
    <row r="2206" spans="1:13" x14ac:dyDescent="0.3">
      <c r="A2206" s="2">
        <v>44460</v>
      </c>
      <c r="B2206" s="2" t="str">
        <f t="shared" si="68"/>
        <v>Sep</v>
      </c>
      <c r="C2206" s="2" t="str">
        <f t="shared" si="69"/>
        <v>2021</v>
      </c>
      <c r="D2206" s="3" t="s">
        <v>206</v>
      </c>
      <c r="E2206" s="4" t="s">
        <v>13</v>
      </c>
      <c r="F2206" s="4">
        <v>60</v>
      </c>
      <c r="G2206" s="4" t="s">
        <v>2</v>
      </c>
      <c r="H2206" s="5">
        <v>135</v>
      </c>
      <c r="I2206" s="7">
        <v>8100</v>
      </c>
      <c r="L2206"/>
      <c r="M2206"/>
    </row>
    <row r="2207" spans="1:13" x14ac:dyDescent="0.3">
      <c r="A2207" s="2">
        <v>44469</v>
      </c>
      <c r="B2207" s="2" t="str">
        <f t="shared" si="68"/>
        <v>Sep</v>
      </c>
      <c r="C2207" s="2" t="str">
        <f t="shared" si="69"/>
        <v>2021</v>
      </c>
      <c r="D2207" s="3" t="s">
        <v>206</v>
      </c>
      <c r="E2207" s="4" t="s">
        <v>13</v>
      </c>
      <c r="F2207" s="4">
        <v>2000</v>
      </c>
      <c r="G2207" s="4" t="s">
        <v>2</v>
      </c>
      <c r="H2207" s="5">
        <v>44.25</v>
      </c>
      <c r="I2207" s="7">
        <v>88500</v>
      </c>
      <c r="L2207"/>
      <c r="M2207"/>
    </row>
    <row r="2208" spans="1:13" x14ac:dyDescent="0.3">
      <c r="A2208" s="2">
        <v>44140</v>
      </c>
      <c r="B2208" s="2" t="str">
        <f t="shared" si="68"/>
        <v>Nov</v>
      </c>
      <c r="C2208" s="2" t="str">
        <f t="shared" si="69"/>
        <v>2020</v>
      </c>
      <c r="D2208" s="3" t="s">
        <v>166</v>
      </c>
      <c r="E2208" s="4" t="s">
        <v>15</v>
      </c>
      <c r="F2208" s="4">
        <v>760</v>
      </c>
      <c r="G2208" s="4" t="s">
        <v>2</v>
      </c>
      <c r="H2208" s="5">
        <v>27</v>
      </c>
      <c r="I2208" s="7">
        <v>20520</v>
      </c>
      <c r="L2208"/>
      <c r="M2208"/>
    </row>
    <row r="2209" spans="1:13" x14ac:dyDescent="0.3">
      <c r="A2209" s="2">
        <v>44141</v>
      </c>
      <c r="B2209" s="2" t="str">
        <f t="shared" si="68"/>
        <v>Nov</v>
      </c>
      <c r="C2209" s="2" t="str">
        <f t="shared" si="69"/>
        <v>2020</v>
      </c>
      <c r="D2209" s="3" t="s">
        <v>166</v>
      </c>
      <c r="E2209" s="4" t="s">
        <v>13</v>
      </c>
      <c r="F2209" s="4">
        <v>200</v>
      </c>
      <c r="G2209" s="4" t="s">
        <v>2</v>
      </c>
      <c r="H2209" s="5">
        <v>26</v>
      </c>
      <c r="I2209" s="7">
        <v>5200</v>
      </c>
      <c r="L2209"/>
      <c r="M2209"/>
    </row>
    <row r="2210" spans="1:13" x14ac:dyDescent="0.3">
      <c r="A2210" s="2">
        <v>44155</v>
      </c>
      <c r="B2210" s="2" t="str">
        <f t="shared" si="68"/>
        <v>Nov</v>
      </c>
      <c r="C2210" s="2" t="str">
        <f t="shared" si="69"/>
        <v>2020</v>
      </c>
      <c r="D2210" s="3" t="s">
        <v>166</v>
      </c>
      <c r="E2210" s="4" t="s">
        <v>13</v>
      </c>
      <c r="F2210" s="4">
        <v>1500</v>
      </c>
      <c r="G2210" s="4" t="s">
        <v>2</v>
      </c>
      <c r="H2210" s="5">
        <v>25</v>
      </c>
      <c r="I2210" s="7">
        <v>37500</v>
      </c>
      <c r="L2210"/>
      <c r="M2210"/>
    </row>
    <row r="2211" spans="1:13" x14ac:dyDescent="0.3">
      <c r="A2211" s="2">
        <v>44158</v>
      </c>
      <c r="B2211" s="2" t="str">
        <f t="shared" si="68"/>
        <v>Nov</v>
      </c>
      <c r="C2211" s="2" t="str">
        <f t="shared" si="69"/>
        <v>2020</v>
      </c>
      <c r="D2211" s="3" t="s">
        <v>166</v>
      </c>
      <c r="E2211" s="4" t="s">
        <v>13</v>
      </c>
      <c r="F2211" s="4">
        <v>1462</v>
      </c>
      <c r="G2211" s="4" t="s">
        <v>2</v>
      </c>
      <c r="H2211" s="5">
        <v>25</v>
      </c>
      <c r="I2211" s="7">
        <v>36550</v>
      </c>
      <c r="L2211"/>
      <c r="M2211"/>
    </row>
    <row r="2212" spans="1:13" x14ac:dyDescent="0.3">
      <c r="A2212" s="2">
        <v>44159</v>
      </c>
      <c r="B2212" s="2" t="str">
        <f t="shared" si="68"/>
        <v>Nov</v>
      </c>
      <c r="C2212" s="2" t="str">
        <f t="shared" si="69"/>
        <v>2020</v>
      </c>
      <c r="D2212" s="3" t="s">
        <v>166</v>
      </c>
      <c r="E2212" s="4" t="s">
        <v>15</v>
      </c>
      <c r="F2212" s="4">
        <v>805</v>
      </c>
      <c r="G2212" s="4" t="s">
        <v>2</v>
      </c>
      <c r="H2212" s="5">
        <v>23</v>
      </c>
      <c r="I2212" s="7">
        <v>18515</v>
      </c>
      <c r="L2212"/>
      <c r="M2212"/>
    </row>
    <row r="2213" spans="1:13" x14ac:dyDescent="0.3">
      <c r="A2213" s="2">
        <v>44174</v>
      </c>
      <c r="B2213" s="2" t="str">
        <f t="shared" si="68"/>
        <v>Dec</v>
      </c>
      <c r="C2213" s="2" t="str">
        <f t="shared" si="69"/>
        <v>2020</v>
      </c>
      <c r="D2213" s="3" t="s">
        <v>166</v>
      </c>
      <c r="E2213" s="4" t="s">
        <v>15</v>
      </c>
      <c r="F2213" s="4">
        <v>701</v>
      </c>
      <c r="G2213" s="4" t="s">
        <v>2</v>
      </c>
      <c r="H2213" s="5">
        <v>29</v>
      </c>
      <c r="I2213" s="7">
        <v>20329</v>
      </c>
      <c r="L2213"/>
      <c r="M2213"/>
    </row>
    <row r="2214" spans="1:13" x14ac:dyDescent="0.3">
      <c r="A2214" s="2">
        <v>44183</v>
      </c>
      <c r="B2214" s="2" t="str">
        <f t="shared" si="68"/>
        <v>Dec</v>
      </c>
      <c r="C2214" s="2" t="str">
        <f t="shared" si="69"/>
        <v>2020</v>
      </c>
      <c r="D2214" s="3" t="s">
        <v>166</v>
      </c>
      <c r="E2214" s="4" t="s">
        <v>15</v>
      </c>
      <c r="F2214" s="4">
        <v>30</v>
      </c>
      <c r="G2214" s="4" t="s">
        <v>2</v>
      </c>
      <c r="H2214" s="5">
        <v>23</v>
      </c>
      <c r="I2214" s="7">
        <v>690</v>
      </c>
      <c r="L2214"/>
      <c r="M2214"/>
    </row>
    <row r="2215" spans="1:13" x14ac:dyDescent="0.3">
      <c r="A2215" s="2">
        <v>44183</v>
      </c>
      <c r="B2215" s="2" t="str">
        <f t="shared" si="68"/>
        <v>Dec</v>
      </c>
      <c r="C2215" s="2" t="str">
        <f t="shared" si="69"/>
        <v>2020</v>
      </c>
      <c r="D2215" s="3" t="s">
        <v>166</v>
      </c>
      <c r="E2215" s="4" t="s">
        <v>15</v>
      </c>
      <c r="F2215" s="4">
        <v>670</v>
      </c>
      <c r="G2215" s="4" t="s">
        <v>2</v>
      </c>
      <c r="H2215" s="5">
        <v>29</v>
      </c>
      <c r="I2215" s="7">
        <v>19430</v>
      </c>
      <c r="L2215"/>
      <c r="M2215"/>
    </row>
    <row r="2216" spans="1:13" x14ac:dyDescent="0.3">
      <c r="A2216" s="2">
        <v>44198</v>
      </c>
      <c r="B2216" s="2" t="str">
        <f t="shared" si="68"/>
        <v>Jan</v>
      </c>
      <c r="C2216" s="2" t="str">
        <f t="shared" si="69"/>
        <v>2021</v>
      </c>
      <c r="D2216" s="3" t="s">
        <v>166</v>
      </c>
      <c r="E2216" s="4" t="s">
        <v>15</v>
      </c>
      <c r="F2216" s="4">
        <v>730</v>
      </c>
      <c r="G2216" s="4" t="s">
        <v>2</v>
      </c>
      <c r="H2216" s="5">
        <v>29</v>
      </c>
      <c r="I2216" s="7">
        <v>21170</v>
      </c>
      <c r="L2216"/>
      <c r="M2216"/>
    </row>
    <row r="2217" spans="1:13" x14ac:dyDescent="0.3">
      <c r="A2217" s="2">
        <v>44201</v>
      </c>
      <c r="B2217" s="2" t="str">
        <f t="shared" si="68"/>
        <v>Jan</v>
      </c>
      <c r="C2217" s="2" t="str">
        <f t="shared" si="69"/>
        <v>2021</v>
      </c>
      <c r="D2217" s="3" t="s">
        <v>166</v>
      </c>
      <c r="E2217" s="4" t="s">
        <v>15</v>
      </c>
      <c r="F2217" s="4">
        <v>763</v>
      </c>
      <c r="G2217" s="4" t="s">
        <v>2</v>
      </c>
      <c r="H2217" s="5">
        <v>29</v>
      </c>
      <c r="I2217" s="7">
        <v>22127</v>
      </c>
      <c r="L2217"/>
      <c r="M2217"/>
    </row>
    <row r="2218" spans="1:13" x14ac:dyDescent="0.3">
      <c r="A2218" s="2">
        <v>44208</v>
      </c>
      <c r="B2218" s="2" t="str">
        <f t="shared" si="68"/>
        <v>Jan</v>
      </c>
      <c r="C2218" s="2" t="str">
        <f t="shared" si="69"/>
        <v>2021</v>
      </c>
      <c r="D2218" s="3" t="s">
        <v>166</v>
      </c>
      <c r="E2218" s="4" t="s">
        <v>15</v>
      </c>
      <c r="F2218" s="4">
        <v>750</v>
      </c>
      <c r="G2218" s="4" t="s">
        <v>2</v>
      </c>
      <c r="H2218" s="5">
        <v>29</v>
      </c>
      <c r="I2218" s="7">
        <v>21750</v>
      </c>
      <c r="L2218"/>
      <c r="M2218"/>
    </row>
    <row r="2219" spans="1:13" x14ac:dyDescent="0.3">
      <c r="A2219" s="2">
        <v>44215</v>
      </c>
      <c r="B2219" s="2" t="str">
        <f t="shared" si="68"/>
        <v>Jan</v>
      </c>
      <c r="C2219" s="2" t="str">
        <f t="shared" si="69"/>
        <v>2021</v>
      </c>
      <c r="D2219" s="3" t="s">
        <v>166</v>
      </c>
      <c r="E2219" s="4" t="s">
        <v>13</v>
      </c>
      <c r="F2219" s="4">
        <v>1000</v>
      </c>
      <c r="G2219" s="4" t="s">
        <v>2</v>
      </c>
      <c r="H2219" s="5">
        <v>32</v>
      </c>
      <c r="I2219" s="7">
        <v>32000</v>
      </c>
      <c r="L2219"/>
      <c r="M2219"/>
    </row>
    <row r="2220" spans="1:13" x14ac:dyDescent="0.3">
      <c r="A2220" s="2">
        <v>44231</v>
      </c>
      <c r="B2220" s="2" t="str">
        <f t="shared" si="68"/>
        <v>Feb</v>
      </c>
      <c r="C2220" s="2" t="str">
        <f t="shared" si="69"/>
        <v>2021</v>
      </c>
      <c r="D2220" s="3" t="s">
        <v>166</v>
      </c>
      <c r="E2220" s="4" t="s">
        <v>15</v>
      </c>
      <c r="F2220" s="4">
        <v>750</v>
      </c>
      <c r="G2220" s="4" t="s">
        <v>2</v>
      </c>
      <c r="H2220" s="5">
        <v>30</v>
      </c>
      <c r="I2220" s="7">
        <v>22500</v>
      </c>
      <c r="L2220"/>
      <c r="M2220"/>
    </row>
    <row r="2221" spans="1:13" x14ac:dyDescent="0.3">
      <c r="A2221" s="2">
        <v>44237</v>
      </c>
      <c r="B2221" s="2" t="str">
        <f t="shared" si="68"/>
        <v>Feb</v>
      </c>
      <c r="C2221" s="2" t="str">
        <f t="shared" si="69"/>
        <v>2021</v>
      </c>
      <c r="D2221" s="3" t="s">
        <v>166</v>
      </c>
      <c r="E2221" s="4" t="s">
        <v>15</v>
      </c>
      <c r="F2221" s="4">
        <v>750</v>
      </c>
      <c r="G2221" s="4" t="s">
        <v>2</v>
      </c>
      <c r="H2221" s="5">
        <v>30</v>
      </c>
      <c r="I2221" s="7">
        <v>22500</v>
      </c>
      <c r="L2221"/>
      <c r="M2221"/>
    </row>
    <row r="2222" spans="1:13" x14ac:dyDescent="0.3">
      <c r="A2222" s="2">
        <v>44238</v>
      </c>
      <c r="B2222" s="2" t="str">
        <f t="shared" si="68"/>
        <v>Feb</v>
      </c>
      <c r="C2222" s="2" t="str">
        <f t="shared" si="69"/>
        <v>2021</v>
      </c>
      <c r="D2222" s="3" t="s">
        <v>166</v>
      </c>
      <c r="E2222" s="4" t="s">
        <v>15</v>
      </c>
      <c r="F2222" s="4">
        <v>750</v>
      </c>
      <c r="G2222" s="4" t="s">
        <v>2</v>
      </c>
      <c r="H2222" s="5">
        <v>30</v>
      </c>
      <c r="I2222" s="7">
        <v>22500</v>
      </c>
      <c r="L2222"/>
      <c r="M2222"/>
    </row>
    <row r="2223" spans="1:13" x14ac:dyDescent="0.3">
      <c r="A2223" s="2">
        <v>44258</v>
      </c>
      <c r="B2223" s="2" t="str">
        <f t="shared" si="68"/>
        <v>Mar</v>
      </c>
      <c r="C2223" s="2" t="str">
        <f t="shared" si="69"/>
        <v>2021</v>
      </c>
      <c r="D2223" s="3" t="s">
        <v>166</v>
      </c>
      <c r="E2223" s="4" t="s">
        <v>15</v>
      </c>
      <c r="F2223" s="4">
        <v>750</v>
      </c>
      <c r="G2223" s="4" t="s">
        <v>2</v>
      </c>
      <c r="H2223" s="5">
        <v>30</v>
      </c>
      <c r="I2223" s="7">
        <v>22500</v>
      </c>
      <c r="L2223"/>
      <c r="M2223"/>
    </row>
    <row r="2224" spans="1:13" x14ac:dyDescent="0.3">
      <c r="A2224" s="2">
        <v>44260</v>
      </c>
      <c r="B2224" s="2" t="str">
        <f t="shared" si="68"/>
        <v>Mar</v>
      </c>
      <c r="C2224" s="2" t="str">
        <f t="shared" si="69"/>
        <v>2021</v>
      </c>
      <c r="D2224" s="3" t="s">
        <v>166</v>
      </c>
      <c r="E2224" s="4" t="s">
        <v>13</v>
      </c>
      <c r="F2224" s="4">
        <v>750</v>
      </c>
      <c r="G2224" s="4" t="s">
        <v>2</v>
      </c>
      <c r="H2224" s="5">
        <v>30</v>
      </c>
      <c r="I2224" s="7">
        <v>22500</v>
      </c>
      <c r="L2224"/>
      <c r="M2224"/>
    </row>
    <row r="2225" spans="1:13" x14ac:dyDescent="0.3">
      <c r="A2225" s="2">
        <v>44272</v>
      </c>
      <c r="B2225" s="2" t="str">
        <f t="shared" si="68"/>
        <v>Mar</v>
      </c>
      <c r="C2225" s="2" t="str">
        <f t="shared" si="69"/>
        <v>2021</v>
      </c>
      <c r="D2225" s="3" t="s">
        <v>166</v>
      </c>
      <c r="E2225" s="4" t="s">
        <v>13</v>
      </c>
      <c r="F2225" s="4">
        <v>1650</v>
      </c>
      <c r="G2225" s="4" t="s">
        <v>2</v>
      </c>
      <c r="H2225" s="5">
        <v>26.5</v>
      </c>
      <c r="I2225" s="7">
        <v>43725</v>
      </c>
      <c r="L2225"/>
      <c r="M2225"/>
    </row>
    <row r="2226" spans="1:13" x14ac:dyDescent="0.3">
      <c r="A2226" s="2">
        <v>44380</v>
      </c>
      <c r="B2226" s="2" t="str">
        <f t="shared" si="68"/>
        <v>Jul</v>
      </c>
      <c r="C2226" s="2" t="str">
        <f t="shared" si="69"/>
        <v>2021</v>
      </c>
      <c r="D2226" s="3" t="s">
        <v>166</v>
      </c>
      <c r="E2226" s="4" t="s">
        <v>15</v>
      </c>
      <c r="F2226" s="4">
        <v>700</v>
      </c>
      <c r="G2226" s="4" t="s">
        <v>2</v>
      </c>
      <c r="H2226" s="5">
        <v>31.5</v>
      </c>
      <c r="I2226" s="7">
        <v>22050</v>
      </c>
      <c r="L2226"/>
      <c r="M2226"/>
    </row>
    <row r="2227" spans="1:13" x14ac:dyDescent="0.3">
      <c r="A2227" s="2">
        <v>44391</v>
      </c>
      <c r="B2227" s="2" t="str">
        <f t="shared" si="68"/>
        <v>Jul</v>
      </c>
      <c r="C2227" s="2" t="str">
        <f t="shared" si="69"/>
        <v>2021</v>
      </c>
      <c r="D2227" s="3" t="s">
        <v>166</v>
      </c>
      <c r="E2227" s="4" t="s">
        <v>15</v>
      </c>
      <c r="F2227" s="4">
        <v>774</v>
      </c>
      <c r="G2227" s="4" t="s">
        <v>2</v>
      </c>
      <c r="H2227" s="5">
        <v>31.5</v>
      </c>
      <c r="I2227" s="7">
        <v>24381</v>
      </c>
      <c r="L2227"/>
      <c r="M2227"/>
    </row>
    <row r="2228" spans="1:13" x14ac:dyDescent="0.3">
      <c r="A2228" s="2">
        <v>44403</v>
      </c>
      <c r="B2228" s="2" t="str">
        <f t="shared" si="68"/>
        <v>Jul</v>
      </c>
      <c r="C2228" s="2" t="str">
        <f t="shared" si="69"/>
        <v>2021</v>
      </c>
      <c r="D2228" s="3" t="s">
        <v>166</v>
      </c>
      <c r="E2228" s="4" t="s">
        <v>13</v>
      </c>
      <c r="F2228" s="4">
        <v>760</v>
      </c>
      <c r="G2228" s="4" t="s">
        <v>2</v>
      </c>
      <c r="H2228" s="5">
        <v>32.5</v>
      </c>
      <c r="I2228" s="7">
        <v>24700</v>
      </c>
      <c r="L2228"/>
      <c r="M2228"/>
    </row>
    <row r="2229" spans="1:13" x14ac:dyDescent="0.3">
      <c r="A2229" s="2">
        <v>44410</v>
      </c>
      <c r="B2229" s="2" t="str">
        <f t="shared" si="68"/>
        <v>Aug</v>
      </c>
      <c r="C2229" s="2" t="str">
        <f t="shared" si="69"/>
        <v>2021</v>
      </c>
      <c r="D2229" s="3" t="s">
        <v>166</v>
      </c>
      <c r="E2229" s="4" t="s">
        <v>15</v>
      </c>
      <c r="F2229" s="4">
        <v>750</v>
      </c>
      <c r="G2229" s="4" t="s">
        <v>2</v>
      </c>
      <c r="H2229" s="5">
        <v>32.5</v>
      </c>
      <c r="I2229" s="7">
        <v>24375</v>
      </c>
      <c r="L2229"/>
      <c r="M2229"/>
    </row>
    <row r="2230" spans="1:13" x14ac:dyDescent="0.3">
      <c r="A2230" s="2">
        <v>44410</v>
      </c>
      <c r="B2230" s="2" t="str">
        <f t="shared" si="68"/>
        <v>Aug</v>
      </c>
      <c r="C2230" s="2" t="str">
        <f t="shared" si="69"/>
        <v>2021</v>
      </c>
      <c r="D2230" s="3" t="s">
        <v>166</v>
      </c>
      <c r="E2230" s="4" t="s">
        <v>15</v>
      </c>
      <c r="F2230" s="4">
        <v>750</v>
      </c>
      <c r="G2230" s="4" t="s">
        <v>2</v>
      </c>
      <c r="H2230" s="5">
        <v>32.5</v>
      </c>
      <c r="I2230" s="7">
        <v>24375</v>
      </c>
      <c r="L2230"/>
      <c r="M2230"/>
    </row>
    <row r="2231" spans="1:13" x14ac:dyDescent="0.3">
      <c r="A2231" s="2">
        <v>44433</v>
      </c>
      <c r="B2231" s="2" t="str">
        <f t="shared" si="68"/>
        <v>Aug</v>
      </c>
      <c r="C2231" s="2" t="str">
        <f t="shared" si="69"/>
        <v>2021</v>
      </c>
      <c r="D2231" s="3" t="s">
        <v>166</v>
      </c>
      <c r="E2231" s="4" t="s">
        <v>15</v>
      </c>
      <c r="F2231" s="4">
        <v>750</v>
      </c>
      <c r="G2231" s="4" t="s">
        <v>2</v>
      </c>
      <c r="H2231" s="5">
        <v>32.5</v>
      </c>
      <c r="I2231" s="7">
        <v>24375</v>
      </c>
      <c r="L2231"/>
      <c r="M2231"/>
    </row>
    <row r="2232" spans="1:13" x14ac:dyDescent="0.3">
      <c r="A2232" s="2">
        <v>44438</v>
      </c>
      <c r="B2232" s="2" t="str">
        <f t="shared" si="68"/>
        <v>Aug</v>
      </c>
      <c r="C2232" s="2" t="str">
        <f t="shared" si="69"/>
        <v>2021</v>
      </c>
      <c r="D2232" s="3" t="s">
        <v>166</v>
      </c>
      <c r="E2232" s="4" t="s">
        <v>15</v>
      </c>
      <c r="F2232" s="4">
        <v>750</v>
      </c>
      <c r="G2232" s="4" t="s">
        <v>2</v>
      </c>
      <c r="H2232" s="5">
        <v>32.5</v>
      </c>
      <c r="I2232" s="7">
        <v>24375</v>
      </c>
      <c r="L2232"/>
      <c r="M2232"/>
    </row>
    <row r="2233" spans="1:13" x14ac:dyDescent="0.3">
      <c r="A2233" s="2">
        <v>44467</v>
      </c>
      <c r="B2233" s="2" t="str">
        <f t="shared" si="68"/>
        <v>Sep</v>
      </c>
      <c r="C2233" s="2" t="str">
        <f t="shared" si="69"/>
        <v>2021</v>
      </c>
      <c r="D2233" s="3" t="s">
        <v>166</v>
      </c>
      <c r="E2233" s="4" t="s">
        <v>15</v>
      </c>
      <c r="F2233" s="4">
        <v>750</v>
      </c>
      <c r="G2233" s="4" t="s">
        <v>2</v>
      </c>
      <c r="H2233" s="5">
        <v>32.5</v>
      </c>
      <c r="I2233" s="7">
        <v>24375</v>
      </c>
      <c r="L2233"/>
      <c r="M2233"/>
    </row>
    <row r="2234" spans="1:13" x14ac:dyDescent="0.3">
      <c r="A2234" s="2">
        <v>44468</v>
      </c>
      <c r="B2234" s="2" t="str">
        <f t="shared" si="68"/>
        <v>Sep</v>
      </c>
      <c r="C2234" s="2" t="str">
        <f t="shared" si="69"/>
        <v>2021</v>
      </c>
      <c r="D2234" s="3" t="s">
        <v>166</v>
      </c>
      <c r="E2234" s="4" t="s">
        <v>13</v>
      </c>
      <c r="F2234" s="4">
        <v>1330</v>
      </c>
      <c r="G2234" s="4" t="s">
        <v>2</v>
      </c>
      <c r="H2234" s="5">
        <v>26.75</v>
      </c>
      <c r="I2234" s="7">
        <v>35577.5</v>
      </c>
      <c r="L2234"/>
      <c r="M2234"/>
    </row>
    <row r="2235" spans="1:13" x14ac:dyDescent="0.3">
      <c r="A2235" s="2">
        <v>44490</v>
      </c>
      <c r="B2235" s="2" t="str">
        <f t="shared" si="68"/>
        <v>Oct</v>
      </c>
      <c r="C2235" s="2" t="str">
        <f t="shared" si="69"/>
        <v>2021</v>
      </c>
      <c r="D2235" s="3" t="s">
        <v>166</v>
      </c>
      <c r="E2235" s="4" t="s">
        <v>15</v>
      </c>
      <c r="F2235" s="4">
        <v>750</v>
      </c>
      <c r="G2235" s="4" t="s">
        <v>2</v>
      </c>
      <c r="H2235" s="5">
        <v>34.5</v>
      </c>
      <c r="I2235" s="7">
        <v>25875</v>
      </c>
      <c r="L2235"/>
      <c r="M2235"/>
    </row>
    <row r="2236" spans="1:13" x14ac:dyDescent="0.3">
      <c r="A2236" s="2">
        <v>44533</v>
      </c>
      <c r="B2236" s="2" t="str">
        <f t="shared" si="68"/>
        <v>Dec</v>
      </c>
      <c r="C2236" s="2" t="str">
        <f t="shared" si="69"/>
        <v>2021</v>
      </c>
      <c r="D2236" s="3" t="s">
        <v>166</v>
      </c>
      <c r="E2236" s="4" t="s">
        <v>15</v>
      </c>
      <c r="F2236" s="4">
        <v>752</v>
      </c>
      <c r="G2236" s="4" t="s">
        <v>2</v>
      </c>
      <c r="H2236" s="5">
        <v>34.5</v>
      </c>
      <c r="I2236" s="7">
        <v>25944</v>
      </c>
      <c r="L2236"/>
      <c r="M2236"/>
    </row>
    <row r="2237" spans="1:13" x14ac:dyDescent="0.3">
      <c r="A2237" s="2">
        <v>44588</v>
      </c>
      <c r="B2237" s="2" t="str">
        <f t="shared" si="68"/>
        <v>Jan</v>
      </c>
      <c r="C2237" s="2" t="str">
        <f t="shared" si="69"/>
        <v>2022</v>
      </c>
      <c r="D2237" s="3" t="s">
        <v>166</v>
      </c>
      <c r="E2237" s="4" t="s">
        <v>15</v>
      </c>
      <c r="F2237" s="4">
        <v>800</v>
      </c>
      <c r="G2237" s="4" t="s">
        <v>2</v>
      </c>
      <c r="H2237" s="5">
        <v>35.5</v>
      </c>
      <c r="I2237" s="7">
        <v>28400</v>
      </c>
      <c r="L2237"/>
      <c r="M2237"/>
    </row>
    <row r="2238" spans="1:13" x14ac:dyDescent="0.3">
      <c r="A2238" s="2">
        <v>44593</v>
      </c>
      <c r="B2238" s="2" t="str">
        <f t="shared" si="68"/>
        <v>Feb</v>
      </c>
      <c r="C2238" s="2" t="str">
        <f t="shared" si="69"/>
        <v>2022</v>
      </c>
      <c r="D2238" s="3" t="s">
        <v>166</v>
      </c>
      <c r="E2238" s="4" t="s">
        <v>15</v>
      </c>
      <c r="F2238" s="4">
        <v>830</v>
      </c>
      <c r="G2238" s="4" t="s">
        <v>2</v>
      </c>
      <c r="H2238" s="5">
        <v>35.5</v>
      </c>
      <c r="I2238" s="7">
        <v>29465</v>
      </c>
      <c r="L2238"/>
      <c r="M2238"/>
    </row>
    <row r="2239" spans="1:13" x14ac:dyDescent="0.3">
      <c r="A2239" s="2">
        <v>44601</v>
      </c>
      <c r="B2239" s="2" t="str">
        <f t="shared" si="68"/>
        <v>Feb</v>
      </c>
      <c r="C2239" s="2" t="str">
        <f t="shared" si="69"/>
        <v>2022</v>
      </c>
      <c r="D2239" s="3" t="s">
        <v>166</v>
      </c>
      <c r="E2239" s="4" t="s">
        <v>15</v>
      </c>
      <c r="F2239" s="4">
        <v>803</v>
      </c>
      <c r="G2239" s="4" t="s">
        <v>2</v>
      </c>
      <c r="H2239" s="5">
        <v>35.5</v>
      </c>
      <c r="I2239" s="7">
        <v>28506.5</v>
      </c>
      <c r="L2239"/>
      <c r="M2239"/>
    </row>
    <row r="2240" spans="1:13" x14ac:dyDescent="0.3">
      <c r="A2240" s="2">
        <v>44601</v>
      </c>
      <c r="B2240" s="2" t="str">
        <f t="shared" si="68"/>
        <v>Feb</v>
      </c>
      <c r="C2240" s="2" t="str">
        <f t="shared" si="69"/>
        <v>2022</v>
      </c>
      <c r="D2240" s="3" t="s">
        <v>166</v>
      </c>
      <c r="E2240" s="4" t="s">
        <v>13</v>
      </c>
      <c r="F2240" s="4">
        <v>600</v>
      </c>
      <c r="G2240" s="4" t="s">
        <v>2</v>
      </c>
      <c r="H2240" s="5">
        <v>28</v>
      </c>
      <c r="I2240" s="7">
        <v>16800</v>
      </c>
      <c r="L2240"/>
      <c r="M2240"/>
    </row>
    <row r="2241" spans="1:13" x14ac:dyDescent="0.3">
      <c r="A2241" s="2">
        <v>44601</v>
      </c>
      <c r="B2241" s="2" t="str">
        <f t="shared" si="68"/>
        <v>Feb</v>
      </c>
      <c r="C2241" s="2" t="str">
        <f t="shared" si="69"/>
        <v>2022</v>
      </c>
      <c r="D2241" s="3" t="s">
        <v>166</v>
      </c>
      <c r="E2241" s="4" t="s">
        <v>13</v>
      </c>
      <c r="F2241" s="4">
        <v>202</v>
      </c>
      <c r="G2241" s="4" t="s">
        <v>2</v>
      </c>
      <c r="H2241" s="5">
        <v>30</v>
      </c>
      <c r="I2241" s="7">
        <v>6060</v>
      </c>
      <c r="L2241"/>
      <c r="M2241"/>
    </row>
    <row r="2242" spans="1:13" x14ac:dyDescent="0.3">
      <c r="A2242" s="2">
        <v>44608</v>
      </c>
      <c r="B2242" s="2" t="str">
        <f t="shared" ref="B2242:B2305" si="70">TEXT(A2242,"mmm")</f>
        <v>Feb</v>
      </c>
      <c r="C2242" s="2" t="str">
        <f t="shared" ref="C2242:C2305" si="71">TEXT(A2242,"yyyy")</f>
        <v>2022</v>
      </c>
      <c r="D2242" s="3" t="s">
        <v>166</v>
      </c>
      <c r="E2242" s="4" t="s">
        <v>15</v>
      </c>
      <c r="F2242" s="4">
        <v>1000</v>
      </c>
      <c r="G2242" s="4" t="s">
        <v>2</v>
      </c>
      <c r="H2242" s="5">
        <v>40</v>
      </c>
      <c r="I2242" s="7">
        <v>40000</v>
      </c>
      <c r="L2242"/>
      <c r="M2242"/>
    </row>
    <row r="2243" spans="1:13" x14ac:dyDescent="0.3">
      <c r="A2243" s="2">
        <v>44160</v>
      </c>
      <c r="B2243" s="2" t="str">
        <f t="shared" si="70"/>
        <v>Nov</v>
      </c>
      <c r="C2243" s="2" t="str">
        <f t="shared" si="71"/>
        <v>2020</v>
      </c>
      <c r="D2243" s="3" t="s">
        <v>171</v>
      </c>
      <c r="E2243" s="4" t="s">
        <v>11</v>
      </c>
      <c r="F2243" s="4">
        <v>2134</v>
      </c>
      <c r="G2243" s="4" t="s">
        <v>1</v>
      </c>
      <c r="H2243" s="5">
        <v>28.25</v>
      </c>
      <c r="I2243" s="7">
        <v>60285.5</v>
      </c>
      <c r="L2243"/>
      <c r="M2243"/>
    </row>
    <row r="2244" spans="1:13" x14ac:dyDescent="0.3">
      <c r="A2244" s="2">
        <v>44160</v>
      </c>
      <c r="B2244" s="2" t="str">
        <f t="shared" si="70"/>
        <v>Nov</v>
      </c>
      <c r="C2244" s="2" t="str">
        <f t="shared" si="71"/>
        <v>2020</v>
      </c>
      <c r="D2244" s="3" t="s">
        <v>171</v>
      </c>
      <c r="E2244" s="4" t="s">
        <v>11</v>
      </c>
      <c r="F2244" s="4">
        <v>1672</v>
      </c>
      <c r="G2244" s="4" t="s">
        <v>1</v>
      </c>
      <c r="H2244" s="5">
        <v>28.25</v>
      </c>
      <c r="I2244" s="7">
        <v>47234</v>
      </c>
      <c r="L2244"/>
      <c r="M2244"/>
    </row>
    <row r="2245" spans="1:13" x14ac:dyDescent="0.3">
      <c r="A2245" s="2">
        <v>44160</v>
      </c>
      <c r="B2245" s="2" t="str">
        <f t="shared" si="70"/>
        <v>Nov</v>
      </c>
      <c r="C2245" s="2" t="str">
        <f t="shared" si="71"/>
        <v>2020</v>
      </c>
      <c r="D2245" s="3" t="s">
        <v>171</v>
      </c>
      <c r="E2245" s="4" t="s">
        <v>11</v>
      </c>
      <c r="F2245" s="4">
        <v>1012</v>
      </c>
      <c r="G2245" s="4" t="s">
        <v>1</v>
      </c>
      <c r="H2245" s="5">
        <v>26.75</v>
      </c>
      <c r="I2245" s="7">
        <v>27071</v>
      </c>
      <c r="L2245"/>
      <c r="M2245"/>
    </row>
    <row r="2246" spans="1:13" x14ac:dyDescent="0.3">
      <c r="A2246" s="2">
        <v>44160</v>
      </c>
      <c r="B2246" s="2" t="str">
        <f t="shared" si="70"/>
        <v>Nov</v>
      </c>
      <c r="C2246" s="2" t="str">
        <f t="shared" si="71"/>
        <v>2020</v>
      </c>
      <c r="D2246" s="3" t="s">
        <v>171</v>
      </c>
      <c r="E2246" s="4" t="s">
        <v>11</v>
      </c>
      <c r="F2246" s="4">
        <v>466</v>
      </c>
      <c r="G2246" s="4" t="s">
        <v>1</v>
      </c>
      <c r="H2246" s="5">
        <v>26.75</v>
      </c>
      <c r="I2246" s="7">
        <v>12465.5</v>
      </c>
      <c r="L2246"/>
      <c r="M2246"/>
    </row>
    <row r="2247" spans="1:13" x14ac:dyDescent="0.3">
      <c r="A2247" s="2">
        <v>44160</v>
      </c>
      <c r="B2247" s="2" t="str">
        <f t="shared" si="70"/>
        <v>Nov</v>
      </c>
      <c r="C2247" s="2" t="str">
        <f t="shared" si="71"/>
        <v>2020</v>
      </c>
      <c r="D2247" s="3" t="s">
        <v>171</v>
      </c>
      <c r="E2247" s="4" t="s">
        <v>11</v>
      </c>
      <c r="F2247" s="4">
        <v>1279</v>
      </c>
      <c r="G2247" s="4" t="s">
        <v>1</v>
      </c>
      <c r="H2247" s="5">
        <v>26.75</v>
      </c>
      <c r="I2247" s="7">
        <v>34213.25</v>
      </c>
      <c r="L2247"/>
      <c r="M2247"/>
    </row>
    <row r="2248" spans="1:13" x14ac:dyDescent="0.3">
      <c r="A2248" s="2">
        <v>44160</v>
      </c>
      <c r="B2248" s="2" t="str">
        <f t="shared" si="70"/>
        <v>Nov</v>
      </c>
      <c r="C2248" s="2" t="str">
        <f t="shared" si="71"/>
        <v>2020</v>
      </c>
      <c r="D2248" s="3" t="s">
        <v>171</v>
      </c>
      <c r="E2248" s="4" t="s">
        <v>11</v>
      </c>
      <c r="F2248" s="4">
        <v>968</v>
      </c>
      <c r="G2248" s="4" t="s">
        <v>1</v>
      </c>
      <c r="H2248" s="5">
        <v>28.25</v>
      </c>
      <c r="I2248" s="7">
        <v>27346</v>
      </c>
      <c r="L2248"/>
      <c r="M2248"/>
    </row>
    <row r="2249" spans="1:13" x14ac:dyDescent="0.3">
      <c r="A2249" s="2">
        <v>43834</v>
      </c>
      <c r="B2249" s="2" t="str">
        <f t="shared" si="70"/>
        <v>Jan</v>
      </c>
      <c r="C2249" s="2" t="str">
        <f t="shared" si="71"/>
        <v>2020</v>
      </c>
      <c r="D2249" s="3" t="s">
        <v>74</v>
      </c>
      <c r="E2249" s="4" t="s">
        <v>15</v>
      </c>
      <c r="F2249" s="4">
        <v>740</v>
      </c>
      <c r="G2249" s="4" t="s">
        <v>4</v>
      </c>
      <c r="H2249" s="5">
        <v>26.5</v>
      </c>
      <c r="I2249" s="7">
        <v>19610</v>
      </c>
      <c r="L2249"/>
      <c r="M2249"/>
    </row>
    <row r="2250" spans="1:13" x14ac:dyDescent="0.3">
      <c r="A2250" s="2">
        <v>43854</v>
      </c>
      <c r="B2250" s="2" t="str">
        <f t="shared" si="70"/>
        <v>Jan</v>
      </c>
      <c r="C2250" s="2" t="str">
        <f t="shared" si="71"/>
        <v>2020</v>
      </c>
      <c r="D2250" s="3" t="s">
        <v>74</v>
      </c>
      <c r="E2250" s="4" t="s">
        <v>15</v>
      </c>
      <c r="F2250" s="4">
        <v>800</v>
      </c>
      <c r="G2250" s="4" t="s">
        <v>2</v>
      </c>
      <c r="H2250" s="5">
        <v>26.5</v>
      </c>
      <c r="I2250" s="7">
        <v>21200</v>
      </c>
      <c r="L2250"/>
      <c r="M2250"/>
    </row>
    <row r="2251" spans="1:13" x14ac:dyDescent="0.3">
      <c r="A2251" s="2">
        <v>44069</v>
      </c>
      <c r="B2251" s="2" t="str">
        <f t="shared" si="70"/>
        <v>Aug</v>
      </c>
      <c r="C2251" s="2" t="str">
        <f t="shared" si="71"/>
        <v>2020</v>
      </c>
      <c r="D2251" s="3" t="s">
        <v>74</v>
      </c>
      <c r="E2251" s="4" t="s">
        <v>15</v>
      </c>
      <c r="F2251" s="4">
        <v>800</v>
      </c>
      <c r="G2251" s="4" t="s">
        <v>2</v>
      </c>
      <c r="H2251" s="5">
        <v>25.5</v>
      </c>
      <c r="I2251" s="7">
        <v>20400</v>
      </c>
      <c r="L2251"/>
      <c r="M2251"/>
    </row>
    <row r="2252" spans="1:13" x14ac:dyDescent="0.3">
      <c r="A2252" s="2">
        <v>44196</v>
      </c>
      <c r="B2252" s="2" t="str">
        <f t="shared" si="70"/>
        <v>Dec</v>
      </c>
      <c r="C2252" s="2" t="str">
        <f t="shared" si="71"/>
        <v>2020</v>
      </c>
      <c r="D2252" s="3" t="s">
        <v>74</v>
      </c>
      <c r="E2252" s="4" t="s">
        <v>13</v>
      </c>
      <c r="F2252" s="4">
        <v>810</v>
      </c>
      <c r="G2252" s="4" t="s">
        <v>2</v>
      </c>
      <c r="H2252" s="5">
        <v>24</v>
      </c>
      <c r="I2252" s="7">
        <v>19440</v>
      </c>
      <c r="L2252"/>
      <c r="M2252"/>
    </row>
    <row r="2253" spans="1:13" x14ac:dyDescent="0.3">
      <c r="A2253" s="2">
        <v>44200</v>
      </c>
      <c r="B2253" s="2" t="str">
        <f t="shared" si="70"/>
        <v>Jan</v>
      </c>
      <c r="C2253" s="2" t="str">
        <f t="shared" si="71"/>
        <v>2021</v>
      </c>
      <c r="D2253" s="3" t="s">
        <v>74</v>
      </c>
      <c r="E2253" s="4" t="s">
        <v>13</v>
      </c>
      <c r="F2253" s="4">
        <v>513</v>
      </c>
      <c r="G2253" s="4" t="s">
        <v>2</v>
      </c>
      <c r="H2253" s="5">
        <v>27</v>
      </c>
      <c r="I2253" s="7">
        <v>13851</v>
      </c>
      <c r="L2253"/>
      <c r="M2253"/>
    </row>
    <row r="2254" spans="1:13" x14ac:dyDescent="0.3">
      <c r="A2254" s="2">
        <v>44200</v>
      </c>
      <c r="B2254" s="2" t="str">
        <f t="shared" si="70"/>
        <v>Jan</v>
      </c>
      <c r="C2254" s="2" t="str">
        <f t="shared" si="71"/>
        <v>2021</v>
      </c>
      <c r="D2254" s="3" t="s">
        <v>74</v>
      </c>
      <c r="E2254" s="4" t="s">
        <v>13</v>
      </c>
      <c r="F2254" s="4">
        <v>192</v>
      </c>
      <c r="G2254" s="4" t="s">
        <v>2</v>
      </c>
      <c r="H2254" s="5">
        <v>24</v>
      </c>
      <c r="I2254" s="7">
        <v>4608</v>
      </c>
      <c r="L2254"/>
      <c r="M2254"/>
    </row>
    <row r="2255" spans="1:13" x14ac:dyDescent="0.3">
      <c r="A2255" s="2">
        <v>44088</v>
      </c>
      <c r="B2255" s="2" t="str">
        <f t="shared" si="70"/>
        <v>Sep</v>
      </c>
      <c r="C2255" s="2" t="str">
        <f t="shared" si="71"/>
        <v>2020</v>
      </c>
      <c r="D2255" s="3" t="s">
        <v>154</v>
      </c>
      <c r="E2255" s="4" t="s">
        <v>13</v>
      </c>
      <c r="F2255" s="4">
        <v>960</v>
      </c>
      <c r="G2255" s="4" t="s">
        <v>2</v>
      </c>
      <c r="H2255" s="5">
        <v>15.5</v>
      </c>
      <c r="I2255" s="7">
        <v>14880</v>
      </c>
      <c r="L2255"/>
      <c r="M2255"/>
    </row>
    <row r="2256" spans="1:13" x14ac:dyDescent="0.3">
      <c r="A2256" s="2">
        <v>44453</v>
      </c>
      <c r="B2256" s="2" t="str">
        <f t="shared" si="70"/>
        <v>Sep</v>
      </c>
      <c r="C2256" s="2" t="str">
        <f t="shared" si="71"/>
        <v>2021</v>
      </c>
      <c r="D2256" s="3" t="s">
        <v>154</v>
      </c>
      <c r="E2256" s="4" t="s">
        <v>13</v>
      </c>
      <c r="F2256" s="4">
        <v>300</v>
      </c>
      <c r="G2256" s="4" t="s">
        <v>2</v>
      </c>
      <c r="H2256" s="5">
        <v>19</v>
      </c>
      <c r="I2256" s="7">
        <v>5700</v>
      </c>
      <c r="L2256"/>
      <c r="M2256"/>
    </row>
    <row r="2257" spans="1:13" x14ac:dyDescent="0.3">
      <c r="A2257" s="2">
        <v>43845</v>
      </c>
      <c r="B2257" s="2" t="str">
        <f t="shared" si="70"/>
        <v>Jan</v>
      </c>
      <c r="C2257" s="2" t="str">
        <f t="shared" si="71"/>
        <v>2020</v>
      </c>
      <c r="D2257" s="3" t="s">
        <v>79</v>
      </c>
      <c r="E2257" s="4" t="s">
        <v>15</v>
      </c>
      <c r="F2257" s="4">
        <v>787.5</v>
      </c>
      <c r="G2257" s="4" t="s">
        <v>5</v>
      </c>
      <c r="H2257" s="5">
        <v>25.5</v>
      </c>
      <c r="I2257" s="7">
        <v>20081.25</v>
      </c>
      <c r="L2257"/>
      <c r="M2257"/>
    </row>
    <row r="2258" spans="1:13" x14ac:dyDescent="0.3">
      <c r="A2258" s="2">
        <v>43894</v>
      </c>
      <c r="B2258" s="2" t="str">
        <f t="shared" si="70"/>
        <v>Mar</v>
      </c>
      <c r="C2258" s="2" t="str">
        <f t="shared" si="71"/>
        <v>2020</v>
      </c>
      <c r="D2258" s="3" t="s">
        <v>79</v>
      </c>
      <c r="E2258" s="4" t="s">
        <v>15</v>
      </c>
      <c r="F2258" s="4">
        <v>500</v>
      </c>
      <c r="G2258" s="4" t="s">
        <v>2</v>
      </c>
      <c r="H2258" s="5">
        <v>36.75</v>
      </c>
      <c r="I2258" s="7">
        <v>18375</v>
      </c>
      <c r="L2258"/>
      <c r="M2258"/>
    </row>
    <row r="2259" spans="1:13" x14ac:dyDescent="0.3">
      <c r="A2259" s="2">
        <v>43903</v>
      </c>
      <c r="B2259" s="2" t="str">
        <f t="shared" si="70"/>
        <v>Mar</v>
      </c>
      <c r="C2259" s="2" t="str">
        <f t="shared" si="71"/>
        <v>2020</v>
      </c>
      <c r="D2259" s="3" t="s">
        <v>79</v>
      </c>
      <c r="E2259" s="4" t="s">
        <v>15</v>
      </c>
      <c r="F2259" s="4">
        <v>866.7</v>
      </c>
      <c r="G2259" s="4" t="s">
        <v>5</v>
      </c>
      <c r="H2259" s="5">
        <v>25.5</v>
      </c>
      <c r="I2259" s="7">
        <v>22100.850000000002</v>
      </c>
      <c r="L2259"/>
      <c r="M2259"/>
    </row>
    <row r="2260" spans="1:13" x14ac:dyDescent="0.3">
      <c r="A2260" s="2">
        <v>43907</v>
      </c>
      <c r="B2260" s="2" t="str">
        <f t="shared" si="70"/>
        <v>Mar</v>
      </c>
      <c r="C2260" s="2" t="str">
        <f t="shared" si="71"/>
        <v>2020</v>
      </c>
      <c r="D2260" s="3" t="s">
        <v>79</v>
      </c>
      <c r="E2260" s="4" t="s">
        <v>15</v>
      </c>
      <c r="F2260" s="4">
        <v>220</v>
      </c>
      <c r="G2260" s="4" t="s">
        <v>2</v>
      </c>
      <c r="H2260" s="5">
        <v>26.25</v>
      </c>
      <c r="I2260" s="7">
        <v>5775</v>
      </c>
      <c r="L2260"/>
      <c r="M2260"/>
    </row>
    <row r="2261" spans="1:13" x14ac:dyDescent="0.3">
      <c r="A2261" s="2">
        <v>44413</v>
      </c>
      <c r="B2261" s="2" t="str">
        <f t="shared" si="70"/>
        <v>Aug</v>
      </c>
      <c r="C2261" s="2" t="str">
        <f t="shared" si="71"/>
        <v>2021</v>
      </c>
      <c r="D2261" s="3" t="s">
        <v>79</v>
      </c>
      <c r="E2261" s="4" t="s">
        <v>13</v>
      </c>
      <c r="F2261" s="4">
        <v>845</v>
      </c>
      <c r="G2261" s="4" t="s">
        <v>2</v>
      </c>
      <c r="H2261" s="5">
        <v>31.5</v>
      </c>
      <c r="I2261" s="7">
        <v>26617.5</v>
      </c>
      <c r="L2261"/>
      <c r="M2261"/>
    </row>
    <row r="2262" spans="1:13" x14ac:dyDescent="0.3">
      <c r="A2262" s="2">
        <v>44539</v>
      </c>
      <c r="B2262" s="2" t="str">
        <f t="shared" si="70"/>
        <v>Dec</v>
      </c>
      <c r="C2262" s="2" t="str">
        <f t="shared" si="71"/>
        <v>2021</v>
      </c>
      <c r="D2262" s="3" t="s">
        <v>229</v>
      </c>
      <c r="E2262" s="4" t="s">
        <v>11</v>
      </c>
      <c r="F2262" s="4">
        <v>336</v>
      </c>
      <c r="G2262" s="4" t="s">
        <v>1</v>
      </c>
      <c r="H2262" s="5">
        <v>45.5</v>
      </c>
      <c r="I2262" s="7">
        <v>15288</v>
      </c>
      <c r="L2262"/>
      <c r="M2262"/>
    </row>
    <row r="2263" spans="1:13" x14ac:dyDescent="0.3">
      <c r="A2263" s="2">
        <v>44447</v>
      </c>
      <c r="B2263" s="2" t="str">
        <f t="shared" si="70"/>
        <v>Sep</v>
      </c>
      <c r="C2263" s="2" t="str">
        <f t="shared" si="71"/>
        <v>2021</v>
      </c>
      <c r="D2263" s="3" t="s">
        <v>213</v>
      </c>
      <c r="E2263" s="4" t="s">
        <v>15</v>
      </c>
      <c r="F2263" s="4">
        <v>600</v>
      </c>
      <c r="G2263" s="4" t="s">
        <v>2</v>
      </c>
      <c r="H2263" s="5">
        <v>16</v>
      </c>
      <c r="I2263" s="7">
        <v>9600</v>
      </c>
      <c r="L2263"/>
      <c r="M2263"/>
    </row>
    <row r="2264" spans="1:13" x14ac:dyDescent="0.3">
      <c r="A2264" s="2">
        <v>44453</v>
      </c>
      <c r="B2264" s="2" t="str">
        <f t="shared" si="70"/>
        <v>Sep</v>
      </c>
      <c r="C2264" s="2" t="str">
        <f t="shared" si="71"/>
        <v>2021</v>
      </c>
      <c r="D2264" s="3" t="s">
        <v>213</v>
      </c>
      <c r="E2264" s="4" t="s">
        <v>15</v>
      </c>
      <c r="F2264" s="4">
        <v>800</v>
      </c>
      <c r="G2264" s="4" t="s">
        <v>2</v>
      </c>
      <c r="H2264" s="5">
        <v>16</v>
      </c>
      <c r="I2264" s="7">
        <v>12800</v>
      </c>
      <c r="L2264"/>
      <c r="M2264"/>
    </row>
    <row r="2265" spans="1:13" x14ac:dyDescent="0.3">
      <c r="A2265" s="2">
        <v>44478</v>
      </c>
      <c r="B2265" s="2" t="str">
        <f t="shared" si="70"/>
        <v>Oct</v>
      </c>
      <c r="C2265" s="2" t="str">
        <f t="shared" si="71"/>
        <v>2021</v>
      </c>
      <c r="D2265" s="3" t="s">
        <v>213</v>
      </c>
      <c r="E2265" s="4" t="s">
        <v>15</v>
      </c>
      <c r="F2265" s="4">
        <v>810</v>
      </c>
      <c r="G2265" s="4" t="s">
        <v>2</v>
      </c>
      <c r="H2265" s="5">
        <v>15.5</v>
      </c>
      <c r="I2265" s="7">
        <v>12555</v>
      </c>
      <c r="L2265"/>
      <c r="M2265"/>
    </row>
    <row r="2266" spans="1:13" x14ac:dyDescent="0.3">
      <c r="A2266" s="2">
        <v>43670</v>
      </c>
      <c r="B2266" s="2" t="str">
        <f t="shared" si="70"/>
        <v>Jul</v>
      </c>
      <c r="C2266" s="2" t="str">
        <f t="shared" si="71"/>
        <v>2019</v>
      </c>
      <c r="D2266" s="3" t="s">
        <v>107</v>
      </c>
      <c r="E2266" s="4" t="s">
        <v>13</v>
      </c>
      <c r="F2266" s="4">
        <v>50</v>
      </c>
      <c r="G2266" s="4" t="s">
        <v>2</v>
      </c>
      <c r="H2266" s="5">
        <v>48</v>
      </c>
      <c r="I2266" s="7">
        <v>2400</v>
      </c>
      <c r="L2266"/>
      <c r="M2266"/>
    </row>
    <row r="2267" spans="1:13" x14ac:dyDescent="0.3">
      <c r="A2267" s="2">
        <v>43670</v>
      </c>
      <c r="B2267" s="2" t="str">
        <f t="shared" si="70"/>
        <v>Jul</v>
      </c>
      <c r="C2267" s="2" t="str">
        <f t="shared" si="71"/>
        <v>2019</v>
      </c>
      <c r="D2267" s="3" t="s">
        <v>107</v>
      </c>
      <c r="E2267" s="4" t="s">
        <v>13</v>
      </c>
      <c r="F2267" s="4">
        <v>50</v>
      </c>
      <c r="G2267" s="4" t="s">
        <v>2</v>
      </c>
      <c r="H2267" s="5">
        <v>33.5</v>
      </c>
      <c r="I2267" s="7">
        <v>1675</v>
      </c>
      <c r="L2267"/>
      <c r="M2267"/>
    </row>
    <row r="2268" spans="1:13" x14ac:dyDescent="0.3">
      <c r="A2268" s="2">
        <v>43670</v>
      </c>
      <c r="B2268" s="2" t="str">
        <f t="shared" si="70"/>
        <v>Jul</v>
      </c>
      <c r="C2268" s="2" t="str">
        <f t="shared" si="71"/>
        <v>2019</v>
      </c>
      <c r="D2268" s="3" t="s">
        <v>107</v>
      </c>
      <c r="E2268" s="4" t="s">
        <v>13</v>
      </c>
      <c r="F2268" s="4">
        <v>100</v>
      </c>
      <c r="G2268" s="4" t="s">
        <v>2</v>
      </c>
      <c r="H2268" s="5">
        <v>56</v>
      </c>
      <c r="I2268" s="7">
        <v>5600</v>
      </c>
      <c r="L2268"/>
      <c r="M2268"/>
    </row>
    <row r="2269" spans="1:13" x14ac:dyDescent="0.3">
      <c r="A2269" s="2">
        <v>43600</v>
      </c>
      <c r="B2269" s="2" t="str">
        <f t="shared" si="70"/>
        <v>May</v>
      </c>
      <c r="C2269" s="2" t="str">
        <f t="shared" si="71"/>
        <v>2019</v>
      </c>
      <c r="D2269" s="3" t="s">
        <v>96</v>
      </c>
      <c r="E2269" s="4" t="s">
        <v>13</v>
      </c>
      <c r="F2269" s="4">
        <v>225</v>
      </c>
      <c r="G2269" s="4" t="s">
        <v>2</v>
      </c>
      <c r="H2269" s="5">
        <v>54</v>
      </c>
      <c r="I2269" s="7">
        <v>12150</v>
      </c>
      <c r="L2269"/>
      <c r="M2269"/>
    </row>
    <row r="2270" spans="1:13" x14ac:dyDescent="0.3">
      <c r="A2270" s="2">
        <v>44465</v>
      </c>
      <c r="B2270" s="2" t="str">
        <f t="shared" si="70"/>
        <v>Sep</v>
      </c>
      <c r="C2270" s="2" t="str">
        <f t="shared" si="71"/>
        <v>2021</v>
      </c>
      <c r="D2270" s="3" t="s">
        <v>96</v>
      </c>
      <c r="E2270" s="4" t="s">
        <v>11</v>
      </c>
      <c r="F2270" s="4">
        <v>1944</v>
      </c>
      <c r="G2270" s="4" t="s">
        <v>1</v>
      </c>
      <c r="H2270" s="5">
        <v>35.25</v>
      </c>
      <c r="I2270" s="7">
        <v>68526</v>
      </c>
      <c r="L2270"/>
      <c r="M2270"/>
    </row>
    <row r="2271" spans="1:13" x14ac:dyDescent="0.3">
      <c r="A2271" s="2">
        <v>44466</v>
      </c>
      <c r="B2271" s="2" t="str">
        <f t="shared" si="70"/>
        <v>Sep</v>
      </c>
      <c r="C2271" s="2" t="str">
        <f t="shared" si="71"/>
        <v>2021</v>
      </c>
      <c r="D2271" s="3" t="s">
        <v>96</v>
      </c>
      <c r="E2271" s="4" t="s">
        <v>11</v>
      </c>
      <c r="F2271" s="4">
        <v>2613</v>
      </c>
      <c r="G2271" s="4" t="s">
        <v>1</v>
      </c>
      <c r="H2271" s="5">
        <v>35.25</v>
      </c>
      <c r="I2271" s="7">
        <v>92108.25</v>
      </c>
      <c r="L2271"/>
      <c r="M2271"/>
    </row>
    <row r="2272" spans="1:13" x14ac:dyDescent="0.3">
      <c r="A2272" s="2">
        <v>43788</v>
      </c>
      <c r="B2272" s="2" t="str">
        <f t="shared" si="70"/>
        <v>Nov</v>
      </c>
      <c r="C2272" s="2" t="str">
        <f t="shared" si="71"/>
        <v>2019</v>
      </c>
      <c r="D2272" s="3" t="s">
        <v>126</v>
      </c>
      <c r="E2272" s="4" t="s">
        <v>14</v>
      </c>
      <c r="F2272" s="4">
        <v>428</v>
      </c>
      <c r="G2272" s="4" t="s">
        <v>2</v>
      </c>
      <c r="H2272" s="5">
        <v>30</v>
      </c>
      <c r="I2272" s="7">
        <v>12840</v>
      </c>
      <c r="L2272"/>
      <c r="M2272"/>
    </row>
    <row r="2273" spans="1:13" x14ac:dyDescent="0.3">
      <c r="A2273" s="2">
        <v>44079</v>
      </c>
      <c r="B2273" s="2" t="str">
        <f t="shared" si="70"/>
        <v>Sep</v>
      </c>
      <c r="C2273" s="2" t="str">
        <f t="shared" si="71"/>
        <v>2020</v>
      </c>
      <c r="D2273" s="3" t="s">
        <v>126</v>
      </c>
      <c r="E2273" s="4" t="s">
        <v>14</v>
      </c>
      <c r="F2273" s="4">
        <v>90</v>
      </c>
      <c r="G2273" s="4" t="s">
        <v>1</v>
      </c>
      <c r="H2273" s="5">
        <v>28</v>
      </c>
      <c r="I2273" s="7">
        <v>2520</v>
      </c>
      <c r="L2273"/>
      <c r="M2273"/>
    </row>
    <row r="2274" spans="1:13" x14ac:dyDescent="0.3">
      <c r="A2274" s="2">
        <v>44079</v>
      </c>
      <c r="B2274" s="2" t="str">
        <f t="shared" si="70"/>
        <v>Sep</v>
      </c>
      <c r="C2274" s="2" t="str">
        <f t="shared" si="71"/>
        <v>2020</v>
      </c>
      <c r="D2274" s="3" t="s">
        <v>126</v>
      </c>
      <c r="E2274" s="4" t="s">
        <v>14</v>
      </c>
      <c r="F2274" s="4">
        <v>386</v>
      </c>
      <c r="G2274" s="4" t="s">
        <v>1</v>
      </c>
      <c r="H2274" s="5">
        <v>32</v>
      </c>
      <c r="I2274" s="7">
        <v>12352</v>
      </c>
      <c r="L2274"/>
      <c r="M2274"/>
    </row>
    <row r="2275" spans="1:13" x14ac:dyDescent="0.3">
      <c r="A2275" s="2">
        <v>44166</v>
      </c>
      <c r="B2275" s="2" t="str">
        <f t="shared" si="70"/>
        <v>Dec</v>
      </c>
      <c r="C2275" s="2" t="str">
        <f t="shared" si="71"/>
        <v>2020</v>
      </c>
      <c r="D2275" s="3" t="s">
        <v>126</v>
      </c>
      <c r="E2275" s="4" t="s">
        <v>14</v>
      </c>
      <c r="F2275" s="4">
        <v>1003</v>
      </c>
      <c r="G2275" s="4" t="s">
        <v>1</v>
      </c>
      <c r="H2275" s="5">
        <v>36</v>
      </c>
      <c r="I2275" s="7">
        <v>36108</v>
      </c>
      <c r="L2275"/>
      <c r="M2275"/>
    </row>
    <row r="2276" spans="1:13" x14ac:dyDescent="0.3">
      <c r="A2276" s="2">
        <v>44166</v>
      </c>
      <c r="B2276" s="2" t="str">
        <f t="shared" si="70"/>
        <v>Dec</v>
      </c>
      <c r="C2276" s="2" t="str">
        <f t="shared" si="71"/>
        <v>2020</v>
      </c>
      <c r="D2276" s="3" t="s">
        <v>126</v>
      </c>
      <c r="E2276" s="4" t="s">
        <v>14</v>
      </c>
      <c r="F2276" s="4">
        <v>1244</v>
      </c>
      <c r="G2276" s="4" t="s">
        <v>1</v>
      </c>
      <c r="H2276" s="5">
        <v>36</v>
      </c>
      <c r="I2276" s="7">
        <v>44784</v>
      </c>
      <c r="L2276"/>
      <c r="M2276"/>
    </row>
    <row r="2277" spans="1:13" x14ac:dyDescent="0.3">
      <c r="A2277" s="2">
        <v>43620</v>
      </c>
      <c r="B2277" s="2" t="str">
        <f t="shared" si="70"/>
        <v>Jun</v>
      </c>
      <c r="C2277" s="2" t="str">
        <f t="shared" si="71"/>
        <v>2019</v>
      </c>
      <c r="D2277" s="3" t="s">
        <v>46</v>
      </c>
      <c r="E2277" s="4" t="s">
        <v>13</v>
      </c>
      <c r="F2277" s="4">
        <v>250</v>
      </c>
      <c r="G2277" s="4" t="s">
        <v>2</v>
      </c>
      <c r="H2277" s="5">
        <v>102</v>
      </c>
      <c r="I2277" s="7">
        <v>25500</v>
      </c>
      <c r="L2277"/>
      <c r="M2277"/>
    </row>
    <row r="2278" spans="1:13" x14ac:dyDescent="0.3">
      <c r="A2278" s="2">
        <v>43680</v>
      </c>
      <c r="B2278" s="2" t="str">
        <f t="shared" si="70"/>
        <v>Aug</v>
      </c>
      <c r="C2278" s="2" t="str">
        <f t="shared" si="71"/>
        <v>2019</v>
      </c>
      <c r="D2278" s="3" t="s">
        <v>46</v>
      </c>
      <c r="E2278" s="4" t="s">
        <v>13</v>
      </c>
      <c r="F2278" s="4">
        <v>249</v>
      </c>
      <c r="G2278" s="4" t="s">
        <v>2</v>
      </c>
      <c r="H2278" s="5">
        <v>102</v>
      </c>
      <c r="I2278" s="7">
        <v>25398</v>
      </c>
      <c r="L2278"/>
      <c r="M2278"/>
    </row>
    <row r="2279" spans="1:13" x14ac:dyDescent="0.3">
      <c r="A2279" s="2">
        <v>43725</v>
      </c>
      <c r="B2279" s="2" t="str">
        <f t="shared" si="70"/>
        <v>Sep</v>
      </c>
      <c r="C2279" s="2" t="str">
        <f t="shared" si="71"/>
        <v>2019</v>
      </c>
      <c r="D2279" s="3" t="s">
        <v>46</v>
      </c>
      <c r="E2279" s="4" t="s">
        <v>13</v>
      </c>
      <c r="F2279" s="4">
        <v>52</v>
      </c>
      <c r="G2279" s="4" t="s">
        <v>2</v>
      </c>
      <c r="H2279" s="5">
        <v>123</v>
      </c>
      <c r="I2279" s="7">
        <v>6396</v>
      </c>
      <c r="L2279"/>
      <c r="M2279"/>
    </row>
    <row r="2280" spans="1:13" x14ac:dyDescent="0.3">
      <c r="A2280" s="2">
        <v>43735</v>
      </c>
      <c r="B2280" s="2" t="str">
        <f t="shared" si="70"/>
        <v>Sep</v>
      </c>
      <c r="C2280" s="2" t="str">
        <f t="shared" si="71"/>
        <v>2019</v>
      </c>
      <c r="D2280" s="3" t="s">
        <v>46</v>
      </c>
      <c r="E2280" s="4" t="s">
        <v>13</v>
      </c>
      <c r="F2280" s="4">
        <v>30</v>
      </c>
      <c r="G2280" s="4" t="s">
        <v>2</v>
      </c>
      <c r="H2280" s="5">
        <v>102</v>
      </c>
      <c r="I2280" s="7">
        <v>3060</v>
      </c>
      <c r="L2280"/>
      <c r="M2280"/>
    </row>
    <row r="2281" spans="1:13" x14ac:dyDescent="0.3">
      <c r="A2281" s="2">
        <v>43735</v>
      </c>
      <c r="B2281" s="2" t="str">
        <f t="shared" si="70"/>
        <v>Sep</v>
      </c>
      <c r="C2281" s="2" t="str">
        <f t="shared" si="71"/>
        <v>2019</v>
      </c>
      <c r="D2281" s="3" t="s">
        <v>46</v>
      </c>
      <c r="E2281" s="4" t="s">
        <v>13</v>
      </c>
      <c r="F2281" s="4">
        <v>220</v>
      </c>
      <c r="G2281" s="4" t="s">
        <v>2</v>
      </c>
      <c r="H2281" s="5">
        <v>103</v>
      </c>
      <c r="I2281" s="7">
        <v>22660</v>
      </c>
      <c r="L2281"/>
      <c r="M2281"/>
    </row>
    <row r="2282" spans="1:13" x14ac:dyDescent="0.3">
      <c r="A2282" s="2">
        <v>43738</v>
      </c>
      <c r="B2282" s="2" t="str">
        <f t="shared" si="70"/>
        <v>Sep</v>
      </c>
      <c r="C2282" s="2" t="str">
        <f t="shared" si="71"/>
        <v>2019</v>
      </c>
      <c r="D2282" s="3" t="s">
        <v>46</v>
      </c>
      <c r="E2282" s="4" t="s">
        <v>13</v>
      </c>
      <c r="F2282" s="4">
        <v>167</v>
      </c>
      <c r="G2282" s="4" t="s">
        <v>2</v>
      </c>
      <c r="H2282" s="5">
        <v>102</v>
      </c>
      <c r="I2282" s="7">
        <v>17034</v>
      </c>
      <c r="L2282"/>
      <c r="M2282"/>
    </row>
    <row r="2283" spans="1:13" x14ac:dyDescent="0.3">
      <c r="A2283" s="2">
        <v>43741</v>
      </c>
      <c r="B2283" s="2" t="str">
        <f t="shared" si="70"/>
        <v>Oct</v>
      </c>
      <c r="C2283" s="2" t="str">
        <f t="shared" si="71"/>
        <v>2019</v>
      </c>
      <c r="D2283" s="3" t="s">
        <v>46</v>
      </c>
      <c r="E2283" s="4" t="s">
        <v>13</v>
      </c>
      <c r="F2283" s="4">
        <v>302</v>
      </c>
      <c r="G2283" s="4" t="s">
        <v>2</v>
      </c>
      <c r="H2283" s="5">
        <v>102</v>
      </c>
      <c r="I2283" s="7">
        <v>30804</v>
      </c>
      <c r="L2283"/>
      <c r="M2283"/>
    </row>
    <row r="2284" spans="1:13" x14ac:dyDescent="0.3">
      <c r="A2284" s="2">
        <v>43799</v>
      </c>
      <c r="B2284" s="2" t="str">
        <f t="shared" si="70"/>
        <v>Nov</v>
      </c>
      <c r="C2284" s="2" t="str">
        <f t="shared" si="71"/>
        <v>2019</v>
      </c>
      <c r="D2284" s="3" t="s">
        <v>46</v>
      </c>
      <c r="E2284" s="4" t="s">
        <v>13</v>
      </c>
      <c r="F2284" s="4">
        <v>259</v>
      </c>
      <c r="G2284" s="4" t="s">
        <v>2</v>
      </c>
      <c r="H2284" s="5">
        <v>102</v>
      </c>
      <c r="I2284" s="7">
        <v>26418</v>
      </c>
      <c r="L2284"/>
      <c r="M2284"/>
    </row>
    <row r="2285" spans="1:13" x14ac:dyDescent="0.3">
      <c r="A2285" s="2">
        <v>43826</v>
      </c>
      <c r="B2285" s="2" t="str">
        <f t="shared" si="70"/>
        <v>Dec</v>
      </c>
      <c r="C2285" s="2" t="str">
        <f t="shared" si="71"/>
        <v>2019</v>
      </c>
      <c r="D2285" s="3" t="s">
        <v>46</v>
      </c>
      <c r="E2285" s="4" t="s">
        <v>13</v>
      </c>
      <c r="F2285" s="4">
        <v>249</v>
      </c>
      <c r="G2285" s="4" t="s">
        <v>2</v>
      </c>
      <c r="H2285" s="5">
        <v>102</v>
      </c>
      <c r="I2285" s="7">
        <v>25398</v>
      </c>
      <c r="L2285"/>
      <c r="M2285"/>
    </row>
    <row r="2286" spans="1:13" x14ac:dyDescent="0.3">
      <c r="A2286" s="2">
        <v>43858</v>
      </c>
      <c r="B2286" s="2" t="str">
        <f t="shared" si="70"/>
        <v>Jan</v>
      </c>
      <c r="C2286" s="2" t="str">
        <f t="shared" si="71"/>
        <v>2020</v>
      </c>
      <c r="D2286" s="3" t="s">
        <v>46</v>
      </c>
      <c r="E2286" s="4" t="s">
        <v>13</v>
      </c>
      <c r="F2286" s="4">
        <v>29</v>
      </c>
      <c r="G2286" s="4" t="s">
        <v>2</v>
      </c>
      <c r="H2286" s="5">
        <v>103</v>
      </c>
      <c r="I2286" s="7">
        <v>2987</v>
      </c>
      <c r="L2286"/>
      <c r="M2286"/>
    </row>
    <row r="2287" spans="1:13" x14ac:dyDescent="0.3">
      <c r="A2287" s="2">
        <v>43858</v>
      </c>
      <c r="B2287" s="2" t="str">
        <f t="shared" si="70"/>
        <v>Jan</v>
      </c>
      <c r="C2287" s="2" t="str">
        <f t="shared" si="71"/>
        <v>2020</v>
      </c>
      <c r="D2287" s="3" t="s">
        <v>46</v>
      </c>
      <c r="E2287" s="4" t="s">
        <v>13</v>
      </c>
      <c r="F2287" s="4">
        <v>250</v>
      </c>
      <c r="G2287" s="4" t="s">
        <v>2</v>
      </c>
      <c r="H2287" s="5">
        <v>102</v>
      </c>
      <c r="I2287" s="7">
        <v>25500</v>
      </c>
      <c r="L2287"/>
      <c r="M2287"/>
    </row>
    <row r="2288" spans="1:13" x14ac:dyDescent="0.3">
      <c r="A2288" s="2">
        <v>44005</v>
      </c>
      <c r="B2288" s="2" t="str">
        <f t="shared" si="70"/>
        <v>Jun</v>
      </c>
      <c r="C2288" s="2" t="str">
        <f t="shared" si="71"/>
        <v>2020</v>
      </c>
      <c r="D2288" s="3" t="s">
        <v>46</v>
      </c>
      <c r="E2288" s="4" t="s">
        <v>13</v>
      </c>
      <c r="F2288" s="4">
        <v>251</v>
      </c>
      <c r="G2288" s="4" t="s">
        <v>2</v>
      </c>
      <c r="H2288" s="5">
        <v>102</v>
      </c>
      <c r="I2288" s="7">
        <v>25602</v>
      </c>
      <c r="L2288"/>
      <c r="M2288"/>
    </row>
    <row r="2289" spans="1:13" x14ac:dyDescent="0.3">
      <c r="A2289" s="2">
        <v>44176</v>
      </c>
      <c r="B2289" s="2" t="str">
        <f t="shared" si="70"/>
        <v>Dec</v>
      </c>
      <c r="C2289" s="2" t="str">
        <f t="shared" si="71"/>
        <v>2020</v>
      </c>
      <c r="D2289" s="3" t="s">
        <v>46</v>
      </c>
      <c r="E2289" s="4" t="s">
        <v>13</v>
      </c>
      <c r="F2289" s="4">
        <v>252</v>
      </c>
      <c r="G2289" s="4" t="s">
        <v>2</v>
      </c>
      <c r="H2289" s="5">
        <v>102</v>
      </c>
      <c r="I2289" s="7">
        <v>25704</v>
      </c>
      <c r="L2289"/>
      <c r="M2289"/>
    </row>
    <row r="2290" spans="1:13" x14ac:dyDescent="0.3">
      <c r="A2290" s="2">
        <v>44183</v>
      </c>
      <c r="B2290" s="2" t="str">
        <f t="shared" si="70"/>
        <v>Dec</v>
      </c>
      <c r="C2290" s="2" t="str">
        <f t="shared" si="71"/>
        <v>2020</v>
      </c>
      <c r="D2290" s="3" t="s">
        <v>46</v>
      </c>
      <c r="E2290" s="4" t="s">
        <v>13</v>
      </c>
      <c r="F2290" s="4">
        <v>355</v>
      </c>
      <c r="G2290" s="4" t="s">
        <v>2</v>
      </c>
      <c r="H2290" s="5">
        <v>115</v>
      </c>
      <c r="I2290" s="7">
        <v>40825</v>
      </c>
      <c r="L2290"/>
      <c r="M2290"/>
    </row>
    <row r="2291" spans="1:13" x14ac:dyDescent="0.3">
      <c r="A2291" s="2">
        <v>44278</v>
      </c>
      <c r="B2291" s="2" t="str">
        <f t="shared" si="70"/>
        <v>Mar</v>
      </c>
      <c r="C2291" s="2" t="str">
        <f t="shared" si="71"/>
        <v>2021</v>
      </c>
      <c r="D2291" s="3" t="s">
        <v>46</v>
      </c>
      <c r="E2291" s="4" t="s">
        <v>13</v>
      </c>
      <c r="F2291" s="4">
        <v>250</v>
      </c>
      <c r="G2291" s="4" t="s">
        <v>2</v>
      </c>
      <c r="H2291" s="5">
        <v>125</v>
      </c>
      <c r="I2291" s="7">
        <v>31250</v>
      </c>
      <c r="L2291"/>
      <c r="M2291"/>
    </row>
    <row r="2292" spans="1:13" x14ac:dyDescent="0.3">
      <c r="A2292" s="2">
        <v>44322</v>
      </c>
      <c r="B2292" s="2" t="str">
        <f t="shared" si="70"/>
        <v>May</v>
      </c>
      <c r="C2292" s="2" t="str">
        <f t="shared" si="71"/>
        <v>2021</v>
      </c>
      <c r="D2292" s="3" t="s">
        <v>46</v>
      </c>
      <c r="E2292" s="4" t="s">
        <v>13</v>
      </c>
      <c r="F2292" s="4">
        <v>252</v>
      </c>
      <c r="G2292" s="4" t="s">
        <v>2</v>
      </c>
      <c r="H2292" s="5">
        <v>125</v>
      </c>
      <c r="I2292" s="7">
        <v>31500</v>
      </c>
      <c r="L2292"/>
      <c r="M2292"/>
    </row>
    <row r="2293" spans="1:13" x14ac:dyDescent="0.3">
      <c r="A2293" s="2">
        <v>43619</v>
      </c>
      <c r="B2293" s="2" t="str">
        <f t="shared" si="70"/>
        <v>Jun</v>
      </c>
      <c r="C2293" s="2" t="str">
        <f t="shared" si="71"/>
        <v>2019</v>
      </c>
      <c r="D2293" s="3" t="s">
        <v>68</v>
      </c>
      <c r="E2293" s="4" t="s">
        <v>11</v>
      </c>
      <c r="F2293" s="4">
        <v>300</v>
      </c>
      <c r="G2293" s="4" t="s">
        <v>1</v>
      </c>
      <c r="H2293" s="5">
        <v>29.5</v>
      </c>
      <c r="I2293" s="7">
        <v>8850</v>
      </c>
      <c r="L2293"/>
      <c r="M2293"/>
    </row>
    <row r="2294" spans="1:13" x14ac:dyDescent="0.3">
      <c r="A2294" s="2">
        <v>43619</v>
      </c>
      <c r="B2294" s="2" t="str">
        <f t="shared" si="70"/>
        <v>Jun</v>
      </c>
      <c r="C2294" s="2" t="str">
        <f t="shared" si="71"/>
        <v>2019</v>
      </c>
      <c r="D2294" s="3" t="s">
        <v>68</v>
      </c>
      <c r="E2294" s="4" t="s">
        <v>11</v>
      </c>
      <c r="F2294" s="4">
        <v>592</v>
      </c>
      <c r="G2294" s="4" t="s">
        <v>1</v>
      </c>
      <c r="H2294" s="5">
        <v>26.5</v>
      </c>
      <c r="I2294" s="7">
        <v>15688</v>
      </c>
      <c r="L2294"/>
      <c r="M2294"/>
    </row>
    <row r="2295" spans="1:13" x14ac:dyDescent="0.3">
      <c r="A2295" s="2">
        <v>43619</v>
      </c>
      <c r="B2295" s="2" t="str">
        <f t="shared" si="70"/>
        <v>Jun</v>
      </c>
      <c r="C2295" s="2" t="str">
        <f t="shared" si="71"/>
        <v>2019</v>
      </c>
      <c r="D2295" s="3" t="s">
        <v>68</v>
      </c>
      <c r="E2295" s="4" t="s">
        <v>11</v>
      </c>
      <c r="F2295" s="4">
        <v>357</v>
      </c>
      <c r="G2295" s="4" t="s">
        <v>1</v>
      </c>
      <c r="H2295" s="5">
        <v>29.5</v>
      </c>
      <c r="I2295" s="7">
        <v>10531.5</v>
      </c>
      <c r="L2295"/>
      <c r="M2295"/>
    </row>
    <row r="2296" spans="1:13" x14ac:dyDescent="0.3">
      <c r="A2296" s="2">
        <v>43630</v>
      </c>
      <c r="B2296" s="2" t="str">
        <f t="shared" si="70"/>
        <v>Jun</v>
      </c>
      <c r="C2296" s="2" t="str">
        <f t="shared" si="71"/>
        <v>2019</v>
      </c>
      <c r="D2296" s="3" t="s">
        <v>68</v>
      </c>
      <c r="E2296" s="4" t="s">
        <v>11</v>
      </c>
      <c r="F2296" s="4">
        <v>521</v>
      </c>
      <c r="G2296" s="4" t="s">
        <v>1</v>
      </c>
      <c r="H2296" s="5">
        <v>25.25</v>
      </c>
      <c r="I2296" s="7">
        <v>13155.25</v>
      </c>
      <c r="L2296"/>
      <c r="M2296"/>
    </row>
    <row r="2297" spans="1:13" x14ac:dyDescent="0.3">
      <c r="A2297" s="2">
        <v>43630</v>
      </c>
      <c r="B2297" s="2" t="str">
        <f t="shared" si="70"/>
        <v>Jun</v>
      </c>
      <c r="C2297" s="2" t="str">
        <f t="shared" si="71"/>
        <v>2019</v>
      </c>
      <c r="D2297" s="3" t="s">
        <v>68</v>
      </c>
      <c r="E2297" s="4" t="s">
        <v>11</v>
      </c>
      <c r="F2297" s="4">
        <v>794</v>
      </c>
      <c r="G2297" s="4" t="s">
        <v>1</v>
      </c>
      <c r="H2297" s="5">
        <v>23.75</v>
      </c>
      <c r="I2297" s="7">
        <v>18857.5</v>
      </c>
      <c r="L2297"/>
      <c r="M2297"/>
    </row>
    <row r="2298" spans="1:13" x14ac:dyDescent="0.3">
      <c r="A2298" s="2">
        <v>43633</v>
      </c>
      <c r="B2298" s="2" t="str">
        <f t="shared" si="70"/>
        <v>Jun</v>
      </c>
      <c r="C2298" s="2" t="str">
        <f t="shared" si="71"/>
        <v>2019</v>
      </c>
      <c r="D2298" s="3" t="s">
        <v>68</v>
      </c>
      <c r="E2298" s="4" t="s">
        <v>11</v>
      </c>
      <c r="F2298" s="4">
        <v>692</v>
      </c>
      <c r="G2298" s="4" t="s">
        <v>1</v>
      </c>
      <c r="H2298" s="5">
        <v>23.5</v>
      </c>
      <c r="I2298" s="7">
        <v>16262</v>
      </c>
      <c r="L2298"/>
      <c r="M2298"/>
    </row>
    <row r="2299" spans="1:13" x14ac:dyDescent="0.3">
      <c r="A2299" s="2">
        <v>43633</v>
      </c>
      <c r="B2299" s="2" t="str">
        <f t="shared" si="70"/>
        <v>Jun</v>
      </c>
      <c r="C2299" s="2" t="str">
        <f t="shared" si="71"/>
        <v>2019</v>
      </c>
      <c r="D2299" s="3" t="s">
        <v>68</v>
      </c>
      <c r="E2299" s="4" t="s">
        <v>11</v>
      </c>
      <c r="F2299" s="4">
        <v>535</v>
      </c>
      <c r="G2299" s="4" t="s">
        <v>1</v>
      </c>
      <c r="H2299" s="5">
        <v>25</v>
      </c>
      <c r="I2299" s="7">
        <v>13375</v>
      </c>
      <c r="L2299"/>
      <c r="M2299"/>
    </row>
    <row r="2300" spans="1:13" x14ac:dyDescent="0.3">
      <c r="A2300" s="2">
        <v>43633</v>
      </c>
      <c r="B2300" s="2" t="str">
        <f t="shared" si="70"/>
        <v>Jun</v>
      </c>
      <c r="C2300" s="2" t="str">
        <f t="shared" si="71"/>
        <v>2019</v>
      </c>
      <c r="D2300" s="3" t="s">
        <v>68</v>
      </c>
      <c r="E2300" s="4" t="s">
        <v>11</v>
      </c>
      <c r="F2300" s="4">
        <v>739</v>
      </c>
      <c r="G2300" s="4" t="s">
        <v>1</v>
      </c>
      <c r="H2300" s="5">
        <v>23.5</v>
      </c>
      <c r="I2300" s="7">
        <v>17366.5</v>
      </c>
      <c r="L2300"/>
      <c r="M2300"/>
    </row>
    <row r="2301" spans="1:13" x14ac:dyDescent="0.3">
      <c r="A2301" s="2">
        <v>43634</v>
      </c>
      <c r="B2301" s="2" t="str">
        <f t="shared" si="70"/>
        <v>Jun</v>
      </c>
      <c r="C2301" s="2" t="str">
        <f t="shared" si="71"/>
        <v>2019</v>
      </c>
      <c r="D2301" s="3" t="s">
        <v>68</v>
      </c>
      <c r="E2301" s="4" t="s">
        <v>11</v>
      </c>
      <c r="F2301" s="4">
        <v>1186</v>
      </c>
      <c r="G2301" s="4" t="s">
        <v>1</v>
      </c>
      <c r="H2301" s="5">
        <v>23.5</v>
      </c>
      <c r="I2301" s="7">
        <v>27871</v>
      </c>
      <c r="L2301"/>
      <c r="M2301"/>
    </row>
    <row r="2302" spans="1:13" x14ac:dyDescent="0.3">
      <c r="A2302" s="2">
        <v>43636</v>
      </c>
      <c r="B2302" s="2" t="str">
        <f t="shared" si="70"/>
        <v>Jun</v>
      </c>
      <c r="C2302" s="2" t="str">
        <f t="shared" si="71"/>
        <v>2019</v>
      </c>
      <c r="D2302" s="3" t="s">
        <v>68</v>
      </c>
      <c r="E2302" s="4" t="s">
        <v>11</v>
      </c>
      <c r="F2302" s="4">
        <v>546</v>
      </c>
      <c r="G2302" s="4" t="s">
        <v>1</v>
      </c>
      <c r="H2302" s="5">
        <v>24</v>
      </c>
      <c r="I2302" s="7">
        <v>13104</v>
      </c>
      <c r="L2302"/>
      <c r="M2302"/>
    </row>
    <row r="2303" spans="1:13" x14ac:dyDescent="0.3">
      <c r="A2303" s="2">
        <v>43636</v>
      </c>
      <c r="B2303" s="2" t="str">
        <f t="shared" si="70"/>
        <v>Jun</v>
      </c>
      <c r="C2303" s="2" t="str">
        <f t="shared" si="71"/>
        <v>2019</v>
      </c>
      <c r="D2303" s="3" t="s">
        <v>68</v>
      </c>
      <c r="E2303" s="4" t="s">
        <v>11</v>
      </c>
      <c r="F2303" s="4">
        <v>504</v>
      </c>
      <c r="G2303" s="4" t="s">
        <v>1</v>
      </c>
      <c r="H2303" s="5">
        <v>31.75</v>
      </c>
      <c r="I2303" s="7">
        <v>16002</v>
      </c>
      <c r="L2303"/>
      <c r="M2303"/>
    </row>
    <row r="2304" spans="1:13" x14ac:dyDescent="0.3">
      <c r="A2304" s="2">
        <v>43637</v>
      </c>
      <c r="B2304" s="2" t="str">
        <f t="shared" si="70"/>
        <v>Jun</v>
      </c>
      <c r="C2304" s="2" t="str">
        <f t="shared" si="71"/>
        <v>2019</v>
      </c>
      <c r="D2304" s="3" t="s">
        <v>68</v>
      </c>
      <c r="E2304" s="4" t="s">
        <v>11</v>
      </c>
      <c r="F2304" s="4">
        <v>1049</v>
      </c>
      <c r="G2304" s="4" t="s">
        <v>1</v>
      </c>
      <c r="H2304" s="5">
        <v>24.75</v>
      </c>
      <c r="I2304" s="7">
        <v>25962.75</v>
      </c>
      <c r="L2304"/>
      <c r="M2304"/>
    </row>
    <row r="2305" spans="1:13" x14ac:dyDescent="0.3">
      <c r="A2305" s="2">
        <v>43648</v>
      </c>
      <c r="B2305" s="2" t="str">
        <f t="shared" si="70"/>
        <v>Jul</v>
      </c>
      <c r="C2305" s="2" t="str">
        <f t="shared" si="71"/>
        <v>2019</v>
      </c>
      <c r="D2305" s="3" t="s">
        <v>68</v>
      </c>
      <c r="E2305" s="4" t="s">
        <v>11</v>
      </c>
      <c r="F2305" s="4">
        <v>565</v>
      </c>
      <c r="G2305" s="4" t="s">
        <v>1</v>
      </c>
      <c r="H2305" s="5">
        <v>24.5</v>
      </c>
      <c r="I2305" s="7">
        <v>13842.5</v>
      </c>
      <c r="L2305"/>
      <c r="M2305"/>
    </row>
    <row r="2306" spans="1:13" x14ac:dyDescent="0.3">
      <c r="A2306" s="2">
        <v>43648</v>
      </c>
      <c r="B2306" s="2" t="str">
        <f t="shared" ref="B2306:B2369" si="72">TEXT(A2306,"mmm")</f>
        <v>Jul</v>
      </c>
      <c r="C2306" s="2" t="str">
        <f t="shared" ref="C2306:C2369" si="73">TEXT(A2306,"yyyy")</f>
        <v>2019</v>
      </c>
      <c r="D2306" s="3" t="s">
        <v>68</v>
      </c>
      <c r="E2306" s="4" t="s">
        <v>11</v>
      </c>
      <c r="F2306" s="4">
        <v>827</v>
      </c>
      <c r="G2306" s="4" t="s">
        <v>1</v>
      </c>
      <c r="H2306" s="5">
        <v>24.5</v>
      </c>
      <c r="I2306" s="7">
        <v>20261.5</v>
      </c>
      <c r="L2306"/>
      <c r="M2306"/>
    </row>
    <row r="2307" spans="1:13" x14ac:dyDescent="0.3">
      <c r="A2307" s="2">
        <v>43650</v>
      </c>
      <c r="B2307" s="2" t="str">
        <f t="shared" si="72"/>
        <v>Jul</v>
      </c>
      <c r="C2307" s="2" t="str">
        <f t="shared" si="73"/>
        <v>2019</v>
      </c>
      <c r="D2307" s="3" t="s">
        <v>68</v>
      </c>
      <c r="E2307" s="4" t="s">
        <v>11</v>
      </c>
      <c r="F2307" s="4">
        <v>962</v>
      </c>
      <c r="G2307" s="4" t="s">
        <v>1</v>
      </c>
      <c r="H2307" s="5">
        <v>22.75</v>
      </c>
      <c r="I2307" s="7">
        <v>21885.5</v>
      </c>
      <c r="L2307"/>
      <c r="M2307"/>
    </row>
    <row r="2308" spans="1:13" x14ac:dyDescent="0.3">
      <c r="A2308" s="2">
        <v>43656</v>
      </c>
      <c r="B2308" s="2" t="str">
        <f t="shared" si="72"/>
        <v>Jul</v>
      </c>
      <c r="C2308" s="2" t="str">
        <f t="shared" si="73"/>
        <v>2019</v>
      </c>
      <c r="D2308" s="3" t="s">
        <v>68</v>
      </c>
      <c r="E2308" s="4" t="s">
        <v>11</v>
      </c>
      <c r="F2308" s="4">
        <v>588</v>
      </c>
      <c r="G2308" s="4" t="s">
        <v>1</v>
      </c>
      <c r="H2308" s="5">
        <v>23.25</v>
      </c>
      <c r="I2308" s="7">
        <v>13671</v>
      </c>
      <c r="L2308"/>
      <c r="M2308"/>
    </row>
    <row r="2309" spans="1:13" x14ac:dyDescent="0.3">
      <c r="A2309" s="2">
        <v>43657</v>
      </c>
      <c r="B2309" s="2" t="str">
        <f t="shared" si="72"/>
        <v>Jul</v>
      </c>
      <c r="C2309" s="2" t="str">
        <f t="shared" si="73"/>
        <v>2019</v>
      </c>
      <c r="D2309" s="3" t="s">
        <v>68</v>
      </c>
      <c r="E2309" s="4" t="s">
        <v>11</v>
      </c>
      <c r="F2309" s="4">
        <v>629</v>
      </c>
      <c r="G2309" s="4" t="s">
        <v>1</v>
      </c>
      <c r="H2309" s="5">
        <v>24.5</v>
      </c>
      <c r="I2309" s="7">
        <v>15410.5</v>
      </c>
      <c r="L2309"/>
      <c r="M2309"/>
    </row>
    <row r="2310" spans="1:13" x14ac:dyDescent="0.3">
      <c r="A2310" s="2">
        <v>43657</v>
      </c>
      <c r="B2310" s="2" t="str">
        <f t="shared" si="72"/>
        <v>Jul</v>
      </c>
      <c r="C2310" s="2" t="str">
        <f t="shared" si="73"/>
        <v>2019</v>
      </c>
      <c r="D2310" s="3" t="s">
        <v>68</v>
      </c>
      <c r="E2310" s="4" t="s">
        <v>11</v>
      </c>
      <c r="F2310" s="4">
        <v>607</v>
      </c>
      <c r="G2310" s="4" t="s">
        <v>1</v>
      </c>
      <c r="H2310" s="5">
        <v>23.25</v>
      </c>
      <c r="I2310" s="7">
        <v>14112.75</v>
      </c>
      <c r="L2310"/>
      <c r="M2310"/>
    </row>
    <row r="2311" spans="1:13" x14ac:dyDescent="0.3">
      <c r="A2311" s="2">
        <v>43657</v>
      </c>
      <c r="B2311" s="2" t="str">
        <f t="shared" si="72"/>
        <v>Jul</v>
      </c>
      <c r="C2311" s="2" t="str">
        <f t="shared" si="73"/>
        <v>2019</v>
      </c>
      <c r="D2311" s="3" t="s">
        <v>68</v>
      </c>
      <c r="E2311" s="4" t="s">
        <v>11</v>
      </c>
      <c r="F2311" s="4">
        <v>729</v>
      </c>
      <c r="G2311" s="4" t="s">
        <v>1</v>
      </c>
      <c r="H2311" s="5">
        <v>23</v>
      </c>
      <c r="I2311" s="7">
        <v>16767</v>
      </c>
      <c r="L2311"/>
      <c r="M2311"/>
    </row>
    <row r="2312" spans="1:13" x14ac:dyDescent="0.3">
      <c r="A2312" s="2">
        <v>43824</v>
      </c>
      <c r="B2312" s="2" t="str">
        <f t="shared" si="72"/>
        <v>Dec</v>
      </c>
      <c r="C2312" s="2" t="str">
        <f t="shared" si="73"/>
        <v>2019</v>
      </c>
      <c r="D2312" s="3" t="s">
        <v>68</v>
      </c>
      <c r="E2312" s="4" t="s">
        <v>11</v>
      </c>
      <c r="F2312" s="4">
        <v>545</v>
      </c>
      <c r="G2312" s="4" t="s">
        <v>1</v>
      </c>
      <c r="H2312" s="5">
        <v>21.5</v>
      </c>
      <c r="I2312" s="7">
        <v>11717.5</v>
      </c>
      <c r="L2312"/>
      <c r="M2312"/>
    </row>
    <row r="2313" spans="1:13" x14ac:dyDescent="0.3">
      <c r="A2313" s="2">
        <v>44034</v>
      </c>
      <c r="B2313" s="2" t="str">
        <f t="shared" si="72"/>
        <v>Jul</v>
      </c>
      <c r="C2313" s="2" t="str">
        <f t="shared" si="73"/>
        <v>2020</v>
      </c>
      <c r="D2313" s="3" t="s">
        <v>145</v>
      </c>
      <c r="E2313" s="4" t="s">
        <v>15</v>
      </c>
      <c r="F2313" s="4">
        <v>3600</v>
      </c>
      <c r="G2313" s="4" t="s">
        <v>2</v>
      </c>
      <c r="H2313" s="5">
        <v>3.4</v>
      </c>
      <c r="I2313" s="7">
        <v>12240</v>
      </c>
      <c r="L2313"/>
      <c r="M2313"/>
    </row>
    <row r="2314" spans="1:13" x14ac:dyDescent="0.3">
      <c r="A2314" s="2">
        <v>44036</v>
      </c>
      <c r="B2314" s="2" t="str">
        <f t="shared" si="72"/>
        <v>Jul</v>
      </c>
      <c r="C2314" s="2" t="str">
        <f t="shared" si="73"/>
        <v>2020</v>
      </c>
      <c r="D2314" s="3" t="s">
        <v>145</v>
      </c>
      <c r="E2314" s="4" t="s">
        <v>15</v>
      </c>
      <c r="F2314" s="4">
        <v>5500</v>
      </c>
      <c r="G2314" s="4" t="s">
        <v>2</v>
      </c>
      <c r="H2314" s="5">
        <v>3.4</v>
      </c>
      <c r="I2314" s="7">
        <v>18700</v>
      </c>
      <c r="L2314"/>
      <c r="M2314"/>
    </row>
    <row r="2315" spans="1:13" x14ac:dyDescent="0.3">
      <c r="A2315" s="2">
        <v>44044</v>
      </c>
      <c r="B2315" s="2" t="str">
        <f t="shared" si="72"/>
        <v>Aug</v>
      </c>
      <c r="C2315" s="2" t="str">
        <f t="shared" si="73"/>
        <v>2020</v>
      </c>
      <c r="D2315" s="3" t="s">
        <v>145</v>
      </c>
      <c r="E2315" s="4" t="s">
        <v>15</v>
      </c>
      <c r="F2315" s="4">
        <v>5500</v>
      </c>
      <c r="G2315" s="4" t="s">
        <v>2</v>
      </c>
      <c r="H2315" s="5">
        <v>3.4</v>
      </c>
      <c r="I2315" s="7">
        <v>18700</v>
      </c>
      <c r="L2315"/>
      <c r="M2315"/>
    </row>
    <row r="2316" spans="1:13" x14ac:dyDescent="0.3">
      <c r="A2316" s="2">
        <v>44050</v>
      </c>
      <c r="B2316" s="2" t="str">
        <f t="shared" si="72"/>
        <v>Aug</v>
      </c>
      <c r="C2316" s="2" t="str">
        <f t="shared" si="73"/>
        <v>2020</v>
      </c>
      <c r="D2316" s="3" t="s">
        <v>145</v>
      </c>
      <c r="E2316" s="4" t="s">
        <v>15</v>
      </c>
      <c r="F2316" s="4">
        <v>5500</v>
      </c>
      <c r="G2316" s="4" t="s">
        <v>2</v>
      </c>
      <c r="H2316" s="5">
        <v>3.5</v>
      </c>
      <c r="I2316" s="7">
        <v>19250</v>
      </c>
      <c r="L2316"/>
      <c r="M2316"/>
    </row>
    <row r="2317" spans="1:13" x14ac:dyDescent="0.3">
      <c r="A2317" s="2">
        <v>44055</v>
      </c>
      <c r="B2317" s="2" t="str">
        <f t="shared" si="72"/>
        <v>Aug</v>
      </c>
      <c r="C2317" s="2" t="str">
        <f t="shared" si="73"/>
        <v>2020</v>
      </c>
      <c r="D2317" s="3" t="s">
        <v>145</v>
      </c>
      <c r="E2317" s="4" t="s">
        <v>15</v>
      </c>
      <c r="F2317" s="4">
        <v>5553</v>
      </c>
      <c r="G2317" s="4" t="s">
        <v>2</v>
      </c>
      <c r="H2317" s="5">
        <v>3.5</v>
      </c>
      <c r="I2317" s="7">
        <v>19435.5</v>
      </c>
      <c r="L2317"/>
      <c r="M2317"/>
    </row>
    <row r="2318" spans="1:13" x14ac:dyDescent="0.3">
      <c r="A2318" s="2">
        <v>44068</v>
      </c>
      <c r="B2318" s="2" t="str">
        <f t="shared" si="72"/>
        <v>Aug</v>
      </c>
      <c r="C2318" s="2" t="str">
        <f t="shared" si="73"/>
        <v>2020</v>
      </c>
      <c r="D2318" s="3" t="s">
        <v>145</v>
      </c>
      <c r="E2318" s="4" t="s">
        <v>15</v>
      </c>
      <c r="F2318" s="4">
        <v>5100</v>
      </c>
      <c r="G2318" s="4" t="s">
        <v>2</v>
      </c>
      <c r="H2318" s="5">
        <v>3.5</v>
      </c>
      <c r="I2318" s="7">
        <v>17850</v>
      </c>
      <c r="L2318"/>
      <c r="M2318"/>
    </row>
    <row r="2319" spans="1:13" x14ac:dyDescent="0.3">
      <c r="A2319" s="2">
        <v>44068</v>
      </c>
      <c r="B2319" s="2" t="str">
        <f t="shared" si="72"/>
        <v>Aug</v>
      </c>
      <c r="C2319" s="2" t="str">
        <f t="shared" si="73"/>
        <v>2020</v>
      </c>
      <c r="D2319" s="3" t="s">
        <v>145</v>
      </c>
      <c r="E2319" s="4" t="s">
        <v>15</v>
      </c>
      <c r="F2319" s="4">
        <v>5100</v>
      </c>
      <c r="G2319" s="4" t="s">
        <v>2</v>
      </c>
      <c r="H2319" s="5">
        <v>3.5</v>
      </c>
      <c r="I2319" s="7">
        <v>17850</v>
      </c>
      <c r="L2319"/>
      <c r="M2319"/>
    </row>
    <row r="2320" spans="1:13" x14ac:dyDescent="0.3">
      <c r="A2320" s="2">
        <v>44071</v>
      </c>
      <c r="B2320" s="2" t="str">
        <f t="shared" si="72"/>
        <v>Aug</v>
      </c>
      <c r="C2320" s="2" t="str">
        <f t="shared" si="73"/>
        <v>2020</v>
      </c>
      <c r="D2320" s="3" t="s">
        <v>145</v>
      </c>
      <c r="E2320" s="4" t="s">
        <v>15</v>
      </c>
      <c r="F2320" s="4">
        <v>5500</v>
      </c>
      <c r="G2320" s="4" t="s">
        <v>2</v>
      </c>
      <c r="H2320" s="5">
        <v>3.5</v>
      </c>
      <c r="I2320" s="7">
        <v>19250</v>
      </c>
      <c r="L2320"/>
      <c r="M2320"/>
    </row>
    <row r="2321" spans="1:13" x14ac:dyDescent="0.3">
      <c r="A2321" s="2">
        <v>44077</v>
      </c>
      <c r="B2321" s="2" t="str">
        <f t="shared" si="72"/>
        <v>Sep</v>
      </c>
      <c r="C2321" s="2" t="str">
        <f t="shared" si="73"/>
        <v>2020</v>
      </c>
      <c r="D2321" s="3" t="s">
        <v>145</v>
      </c>
      <c r="E2321" s="4" t="s">
        <v>15</v>
      </c>
      <c r="F2321" s="4">
        <v>4280</v>
      </c>
      <c r="G2321" s="4" t="s">
        <v>2</v>
      </c>
      <c r="H2321" s="5">
        <v>3.5</v>
      </c>
      <c r="I2321" s="7">
        <v>14980</v>
      </c>
      <c r="L2321"/>
      <c r="M2321"/>
    </row>
    <row r="2322" spans="1:13" x14ac:dyDescent="0.3">
      <c r="A2322" s="2">
        <v>44473</v>
      </c>
      <c r="B2322" s="2" t="str">
        <f t="shared" si="72"/>
        <v>Oct</v>
      </c>
      <c r="C2322" s="2" t="str">
        <f t="shared" si="73"/>
        <v>2021</v>
      </c>
      <c r="D2322" s="3" t="s">
        <v>145</v>
      </c>
      <c r="E2322" s="4" t="s">
        <v>13</v>
      </c>
      <c r="F2322" s="4">
        <v>2850</v>
      </c>
      <c r="G2322" s="4" t="s">
        <v>2</v>
      </c>
      <c r="H2322" s="5">
        <v>42.75</v>
      </c>
      <c r="I2322" s="7">
        <v>121837.5</v>
      </c>
      <c r="L2322"/>
      <c r="M2322"/>
    </row>
    <row r="2323" spans="1:13" x14ac:dyDescent="0.3">
      <c r="A2323" s="2">
        <v>44474</v>
      </c>
      <c r="B2323" s="2" t="str">
        <f t="shared" si="72"/>
        <v>Oct</v>
      </c>
      <c r="C2323" s="2" t="str">
        <f t="shared" si="73"/>
        <v>2021</v>
      </c>
      <c r="D2323" s="3" t="s">
        <v>145</v>
      </c>
      <c r="E2323" s="4" t="s">
        <v>13</v>
      </c>
      <c r="F2323" s="4">
        <v>1870</v>
      </c>
      <c r="G2323" s="4" t="s">
        <v>2</v>
      </c>
      <c r="H2323" s="5">
        <v>42.75</v>
      </c>
      <c r="I2323" s="7">
        <v>79942.5</v>
      </c>
      <c r="L2323"/>
      <c r="M2323"/>
    </row>
    <row r="2324" spans="1:13" x14ac:dyDescent="0.3">
      <c r="A2324" s="2">
        <v>44474</v>
      </c>
      <c r="B2324" s="2" t="str">
        <f t="shared" si="72"/>
        <v>Oct</v>
      </c>
      <c r="C2324" s="2" t="str">
        <f t="shared" si="73"/>
        <v>2021</v>
      </c>
      <c r="D2324" s="3" t="s">
        <v>145</v>
      </c>
      <c r="E2324" s="4" t="s">
        <v>13</v>
      </c>
      <c r="F2324" s="4">
        <v>1475</v>
      </c>
      <c r="G2324" s="4" t="s">
        <v>2</v>
      </c>
      <c r="H2324" s="5">
        <v>42.75</v>
      </c>
      <c r="I2324" s="7">
        <v>63056.25</v>
      </c>
      <c r="L2324"/>
      <c r="M2324"/>
    </row>
    <row r="2325" spans="1:13" x14ac:dyDescent="0.3">
      <c r="A2325" s="2">
        <v>44474</v>
      </c>
      <c r="B2325" s="2" t="str">
        <f t="shared" si="72"/>
        <v>Oct</v>
      </c>
      <c r="C2325" s="2" t="str">
        <f t="shared" si="73"/>
        <v>2021</v>
      </c>
      <c r="D2325" s="3" t="s">
        <v>145</v>
      </c>
      <c r="E2325" s="4" t="s">
        <v>13</v>
      </c>
      <c r="F2325" s="4">
        <v>2710</v>
      </c>
      <c r="G2325" s="4" t="s">
        <v>2</v>
      </c>
      <c r="H2325" s="5">
        <v>42.75</v>
      </c>
      <c r="I2325" s="7">
        <v>115852.5</v>
      </c>
      <c r="L2325"/>
      <c r="M2325"/>
    </row>
    <row r="2326" spans="1:13" x14ac:dyDescent="0.3">
      <c r="A2326" s="2">
        <v>44477</v>
      </c>
      <c r="B2326" s="2" t="str">
        <f t="shared" si="72"/>
        <v>Oct</v>
      </c>
      <c r="C2326" s="2" t="str">
        <f t="shared" si="73"/>
        <v>2021</v>
      </c>
      <c r="D2326" s="3" t="s">
        <v>145</v>
      </c>
      <c r="E2326" s="4" t="s">
        <v>13</v>
      </c>
      <c r="F2326" s="4">
        <v>850</v>
      </c>
      <c r="G2326" s="4" t="s">
        <v>2</v>
      </c>
      <c r="H2326" s="5">
        <v>42.75</v>
      </c>
      <c r="I2326" s="7">
        <v>36337.5</v>
      </c>
      <c r="L2326"/>
      <c r="M2326"/>
    </row>
    <row r="2327" spans="1:13" x14ac:dyDescent="0.3">
      <c r="A2327" s="2">
        <v>44477</v>
      </c>
      <c r="B2327" s="2" t="str">
        <f t="shared" si="72"/>
        <v>Oct</v>
      </c>
      <c r="C2327" s="2" t="str">
        <f t="shared" si="73"/>
        <v>2021</v>
      </c>
      <c r="D2327" s="3" t="s">
        <v>145</v>
      </c>
      <c r="E2327" s="4" t="s">
        <v>13</v>
      </c>
      <c r="F2327" s="4">
        <v>1800</v>
      </c>
      <c r="G2327" s="4" t="s">
        <v>2</v>
      </c>
      <c r="H2327" s="5">
        <v>42.75</v>
      </c>
      <c r="I2327" s="7">
        <v>76950</v>
      </c>
      <c r="L2327"/>
      <c r="M2327"/>
    </row>
    <row r="2328" spans="1:13" x14ac:dyDescent="0.3">
      <c r="A2328" s="2">
        <v>44477</v>
      </c>
      <c r="B2328" s="2" t="str">
        <f t="shared" si="72"/>
        <v>Oct</v>
      </c>
      <c r="C2328" s="2" t="str">
        <f t="shared" si="73"/>
        <v>2021</v>
      </c>
      <c r="D2328" s="3" t="s">
        <v>145</v>
      </c>
      <c r="E2328" s="4" t="s">
        <v>13</v>
      </c>
      <c r="F2328" s="4">
        <v>660</v>
      </c>
      <c r="G2328" s="4" t="s">
        <v>2</v>
      </c>
      <c r="H2328" s="5">
        <v>42.75</v>
      </c>
      <c r="I2328" s="7">
        <v>28215</v>
      </c>
      <c r="L2328"/>
      <c r="M2328"/>
    </row>
    <row r="2329" spans="1:13" x14ac:dyDescent="0.3">
      <c r="A2329" s="2">
        <v>44477</v>
      </c>
      <c r="B2329" s="2" t="str">
        <f t="shared" si="72"/>
        <v>Oct</v>
      </c>
      <c r="C2329" s="2" t="str">
        <f t="shared" si="73"/>
        <v>2021</v>
      </c>
      <c r="D2329" s="3" t="s">
        <v>145</v>
      </c>
      <c r="E2329" s="4" t="s">
        <v>13</v>
      </c>
      <c r="F2329" s="4">
        <v>580</v>
      </c>
      <c r="G2329" s="4" t="s">
        <v>2</v>
      </c>
      <c r="H2329" s="5">
        <v>42.75</v>
      </c>
      <c r="I2329" s="7">
        <v>24795</v>
      </c>
      <c r="L2329"/>
      <c r="M2329"/>
    </row>
    <row r="2330" spans="1:13" x14ac:dyDescent="0.3">
      <c r="A2330" s="2">
        <v>44477</v>
      </c>
      <c r="B2330" s="2" t="str">
        <f t="shared" si="72"/>
        <v>Oct</v>
      </c>
      <c r="C2330" s="2" t="str">
        <f t="shared" si="73"/>
        <v>2021</v>
      </c>
      <c r="D2330" s="3" t="s">
        <v>145</v>
      </c>
      <c r="E2330" s="4" t="s">
        <v>13</v>
      </c>
      <c r="F2330" s="4">
        <v>280</v>
      </c>
      <c r="G2330" s="4" t="s">
        <v>2</v>
      </c>
      <c r="H2330" s="5">
        <v>42.75</v>
      </c>
      <c r="I2330" s="7">
        <v>11970</v>
      </c>
      <c r="L2330"/>
      <c r="M2330"/>
    </row>
    <row r="2331" spans="1:13" x14ac:dyDescent="0.3">
      <c r="A2331" s="2">
        <v>44477</v>
      </c>
      <c r="B2331" s="2" t="str">
        <f t="shared" si="72"/>
        <v>Oct</v>
      </c>
      <c r="C2331" s="2" t="str">
        <f t="shared" si="73"/>
        <v>2021</v>
      </c>
      <c r="D2331" s="3" t="s">
        <v>145</v>
      </c>
      <c r="E2331" s="4" t="s">
        <v>13</v>
      </c>
      <c r="F2331" s="4">
        <v>1790</v>
      </c>
      <c r="G2331" s="4" t="s">
        <v>2</v>
      </c>
      <c r="H2331" s="5">
        <v>42.75</v>
      </c>
      <c r="I2331" s="7">
        <v>76522.5</v>
      </c>
      <c r="L2331"/>
      <c r="M2331"/>
    </row>
    <row r="2332" spans="1:13" x14ac:dyDescent="0.3">
      <c r="A2332" s="2">
        <v>44478</v>
      </c>
      <c r="B2332" s="2" t="str">
        <f t="shared" si="72"/>
        <v>Oct</v>
      </c>
      <c r="C2332" s="2" t="str">
        <f t="shared" si="73"/>
        <v>2021</v>
      </c>
      <c r="D2332" s="3" t="s">
        <v>145</v>
      </c>
      <c r="E2332" s="4" t="s">
        <v>13</v>
      </c>
      <c r="F2332" s="4">
        <v>980</v>
      </c>
      <c r="G2332" s="4" t="s">
        <v>2</v>
      </c>
      <c r="H2332" s="5">
        <v>42.75</v>
      </c>
      <c r="I2332" s="7">
        <v>41895</v>
      </c>
      <c r="L2332"/>
      <c r="M2332"/>
    </row>
    <row r="2333" spans="1:13" x14ac:dyDescent="0.3">
      <c r="A2333" s="2">
        <v>44478</v>
      </c>
      <c r="B2333" s="2" t="str">
        <f t="shared" si="72"/>
        <v>Oct</v>
      </c>
      <c r="C2333" s="2" t="str">
        <f t="shared" si="73"/>
        <v>2021</v>
      </c>
      <c r="D2333" s="3" t="s">
        <v>145</v>
      </c>
      <c r="E2333" s="4" t="s">
        <v>13</v>
      </c>
      <c r="F2333" s="4">
        <v>1295</v>
      </c>
      <c r="G2333" s="4" t="s">
        <v>2</v>
      </c>
      <c r="H2333" s="5">
        <v>42.75</v>
      </c>
      <c r="I2333" s="7">
        <v>55361.25</v>
      </c>
      <c r="L2333"/>
      <c r="M2333"/>
    </row>
    <row r="2334" spans="1:13" x14ac:dyDescent="0.3">
      <c r="A2334" s="2">
        <v>44536</v>
      </c>
      <c r="B2334" s="2" t="str">
        <f t="shared" si="72"/>
        <v>Dec</v>
      </c>
      <c r="C2334" s="2" t="str">
        <f t="shared" si="73"/>
        <v>2021</v>
      </c>
      <c r="D2334" s="3" t="s">
        <v>145</v>
      </c>
      <c r="E2334" s="4" t="s">
        <v>13</v>
      </c>
      <c r="F2334" s="4">
        <v>5</v>
      </c>
      <c r="G2334" s="4" t="s">
        <v>2</v>
      </c>
      <c r="H2334" s="5">
        <v>130</v>
      </c>
      <c r="I2334" s="7">
        <v>650</v>
      </c>
      <c r="L2334"/>
      <c r="M2334"/>
    </row>
    <row r="2335" spans="1:13" x14ac:dyDescent="0.3">
      <c r="A2335" s="2">
        <v>44536</v>
      </c>
      <c r="B2335" s="2" t="str">
        <f t="shared" si="72"/>
        <v>Dec</v>
      </c>
      <c r="C2335" s="2" t="str">
        <f t="shared" si="73"/>
        <v>2021</v>
      </c>
      <c r="D2335" s="3" t="s">
        <v>145</v>
      </c>
      <c r="E2335" s="4" t="s">
        <v>13</v>
      </c>
      <c r="F2335" s="4">
        <v>2</v>
      </c>
      <c r="G2335" s="4" t="s">
        <v>2</v>
      </c>
      <c r="H2335" s="5">
        <v>90</v>
      </c>
      <c r="I2335" s="7">
        <v>180</v>
      </c>
      <c r="L2335"/>
      <c r="M2335"/>
    </row>
    <row r="2336" spans="1:13" x14ac:dyDescent="0.3">
      <c r="A2336" s="2">
        <v>44536</v>
      </c>
      <c r="B2336" s="2" t="str">
        <f t="shared" si="72"/>
        <v>Dec</v>
      </c>
      <c r="C2336" s="2" t="str">
        <f t="shared" si="73"/>
        <v>2021</v>
      </c>
      <c r="D2336" s="3" t="s">
        <v>145</v>
      </c>
      <c r="E2336" s="4" t="s">
        <v>13</v>
      </c>
      <c r="F2336" s="4">
        <v>29</v>
      </c>
      <c r="G2336" s="4" t="s">
        <v>2</v>
      </c>
      <c r="H2336" s="5">
        <v>130</v>
      </c>
      <c r="I2336" s="7">
        <v>3770</v>
      </c>
      <c r="L2336"/>
      <c r="M2336"/>
    </row>
    <row r="2337" spans="1:13" x14ac:dyDescent="0.3">
      <c r="A2337" s="2">
        <v>44550</v>
      </c>
      <c r="B2337" s="2" t="str">
        <f t="shared" si="72"/>
        <v>Dec</v>
      </c>
      <c r="C2337" s="2" t="str">
        <f t="shared" si="73"/>
        <v>2021</v>
      </c>
      <c r="D2337" s="3" t="s">
        <v>145</v>
      </c>
      <c r="E2337" s="4" t="s">
        <v>13</v>
      </c>
      <c r="F2337" s="4">
        <v>700</v>
      </c>
      <c r="G2337" s="4" t="s">
        <v>2</v>
      </c>
      <c r="H2337" s="5">
        <v>72.75</v>
      </c>
      <c r="I2337" s="7">
        <v>50925</v>
      </c>
      <c r="L2337"/>
      <c r="M2337"/>
    </row>
    <row r="2338" spans="1:13" x14ac:dyDescent="0.3">
      <c r="A2338" s="2">
        <v>44550</v>
      </c>
      <c r="B2338" s="2" t="str">
        <f t="shared" si="72"/>
        <v>Dec</v>
      </c>
      <c r="C2338" s="2" t="str">
        <f t="shared" si="73"/>
        <v>2021</v>
      </c>
      <c r="D2338" s="3" t="s">
        <v>145</v>
      </c>
      <c r="E2338" s="4" t="s">
        <v>13</v>
      </c>
      <c r="F2338" s="4">
        <v>2015</v>
      </c>
      <c r="G2338" s="4" t="s">
        <v>2</v>
      </c>
      <c r="H2338" s="5">
        <v>42.75</v>
      </c>
      <c r="I2338" s="7">
        <v>86141.25</v>
      </c>
      <c r="L2338"/>
      <c r="M2338"/>
    </row>
    <row r="2339" spans="1:13" x14ac:dyDescent="0.3">
      <c r="A2339" s="2">
        <v>44552</v>
      </c>
      <c r="B2339" s="2" t="str">
        <f t="shared" si="72"/>
        <v>Dec</v>
      </c>
      <c r="C2339" s="2" t="str">
        <f t="shared" si="73"/>
        <v>2021</v>
      </c>
      <c r="D2339" s="3" t="s">
        <v>145</v>
      </c>
      <c r="E2339" s="4" t="s">
        <v>13</v>
      </c>
      <c r="F2339" s="4">
        <v>1650</v>
      </c>
      <c r="G2339" s="4" t="s">
        <v>2</v>
      </c>
      <c r="H2339" s="5">
        <v>72.75</v>
      </c>
      <c r="I2339" s="7">
        <v>120037.5</v>
      </c>
      <c r="L2339"/>
      <c r="M2339"/>
    </row>
    <row r="2340" spans="1:13" x14ac:dyDescent="0.3">
      <c r="A2340" s="2">
        <v>44552</v>
      </c>
      <c r="B2340" s="2" t="str">
        <f t="shared" si="72"/>
        <v>Dec</v>
      </c>
      <c r="C2340" s="2" t="str">
        <f t="shared" si="73"/>
        <v>2021</v>
      </c>
      <c r="D2340" s="3" t="s">
        <v>145</v>
      </c>
      <c r="E2340" s="4" t="s">
        <v>13</v>
      </c>
      <c r="F2340" s="4">
        <v>1020</v>
      </c>
      <c r="G2340" s="4" t="s">
        <v>2</v>
      </c>
      <c r="H2340" s="5">
        <v>42.75</v>
      </c>
      <c r="I2340" s="7">
        <v>43605</v>
      </c>
      <c r="L2340"/>
      <c r="M2340"/>
    </row>
    <row r="2341" spans="1:13" x14ac:dyDescent="0.3">
      <c r="A2341" s="2">
        <v>44557</v>
      </c>
      <c r="B2341" s="2" t="str">
        <f t="shared" si="72"/>
        <v>Dec</v>
      </c>
      <c r="C2341" s="2" t="str">
        <f t="shared" si="73"/>
        <v>2021</v>
      </c>
      <c r="D2341" s="3" t="s">
        <v>145</v>
      </c>
      <c r="E2341" s="4" t="s">
        <v>13</v>
      </c>
      <c r="F2341" s="4">
        <v>1820</v>
      </c>
      <c r="G2341" s="4" t="s">
        <v>2</v>
      </c>
      <c r="H2341" s="5">
        <v>42.75</v>
      </c>
      <c r="I2341" s="7">
        <v>77805</v>
      </c>
      <c r="L2341"/>
      <c r="M2341"/>
    </row>
    <row r="2342" spans="1:13" x14ac:dyDescent="0.3">
      <c r="A2342" s="2">
        <v>44557</v>
      </c>
      <c r="B2342" s="2" t="str">
        <f t="shared" si="72"/>
        <v>Dec</v>
      </c>
      <c r="C2342" s="2" t="str">
        <f t="shared" si="73"/>
        <v>2021</v>
      </c>
      <c r="D2342" s="3" t="s">
        <v>145</v>
      </c>
      <c r="E2342" s="4" t="s">
        <v>13</v>
      </c>
      <c r="F2342" s="4">
        <v>900</v>
      </c>
      <c r="G2342" s="4" t="s">
        <v>2</v>
      </c>
      <c r="H2342" s="5">
        <v>42.75</v>
      </c>
      <c r="I2342" s="7">
        <v>38475</v>
      </c>
      <c r="L2342"/>
      <c r="M2342"/>
    </row>
    <row r="2343" spans="1:13" x14ac:dyDescent="0.3">
      <c r="A2343" s="2">
        <v>44558</v>
      </c>
      <c r="B2343" s="2" t="str">
        <f t="shared" si="72"/>
        <v>Dec</v>
      </c>
      <c r="C2343" s="2" t="str">
        <f t="shared" si="73"/>
        <v>2021</v>
      </c>
      <c r="D2343" s="3" t="s">
        <v>145</v>
      </c>
      <c r="E2343" s="4" t="s">
        <v>13</v>
      </c>
      <c r="F2343" s="4">
        <v>640</v>
      </c>
      <c r="G2343" s="4" t="s">
        <v>2</v>
      </c>
      <c r="H2343" s="5">
        <v>42.75</v>
      </c>
      <c r="I2343" s="7">
        <v>27360</v>
      </c>
      <c r="L2343"/>
      <c r="M2343"/>
    </row>
    <row r="2344" spans="1:13" x14ac:dyDescent="0.3">
      <c r="A2344" s="2">
        <v>44558</v>
      </c>
      <c r="B2344" s="2" t="str">
        <f t="shared" si="72"/>
        <v>Dec</v>
      </c>
      <c r="C2344" s="2" t="str">
        <f t="shared" si="73"/>
        <v>2021</v>
      </c>
      <c r="D2344" s="3" t="s">
        <v>145</v>
      </c>
      <c r="E2344" s="4" t="s">
        <v>13</v>
      </c>
      <c r="F2344" s="4">
        <v>1600</v>
      </c>
      <c r="G2344" s="4" t="s">
        <v>2</v>
      </c>
      <c r="H2344" s="5">
        <v>42.75</v>
      </c>
      <c r="I2344" s="7">
        <v>68400</v>
      </c>
      <c r="L2344"/>
      <c r="M2344"/>
    </row>
    <row r="2345" spans="1:13" x14ac:dyDescent="0.3">
      <c r="A2345" s="2">
        <v>44558</v>
      </c>
      <c r="B2345" s="2" t="str">
        <f t="shared" si="72"/>
        <v>Dec</v>
      </c>
      <c r="C2345" s="2" t="str">
        <f t="shared" si="73"/>
        <v>2021</v>
      </c>
      <c r="D2345" s="3" t="s">
        <v>145</v>
      </c>
      <c r="E2345" s="4" t="s">
        <v>13</v>
      </c>
      <c r="F2345" s="4">
        <v>449</v>
      </c>
      <c r="G2345" s="4" t="s">
        <v>2</v>
      </c>
      <c r="H2345" s="5">
        <v>42.75</v>
      </c>
      <c r="I2345" s="7">
        <v>19194.75</v>
      </c>
      <c r="L2345"/>
      <c r="M2345"/>
    </row>
    <row r="2346" spans="1:13" x14ac:dyDescent="0.3">
      <c r="A2346" s="2">
        <v>44559</v>
      </c>
      <c r="B2346" s="2" t="str">
        <f t="shared" si="72"/>
        <v>Dec</v>
      </c>
      <c r="C2346" s="2" t="str">
        <f t="shared" si="73"/>
        <v>2021</v>
      </c>
      <c r="D2346" s="3" t="s">
        <v>145</v>
      </c>
      <c r="E2346" s="4" t="s">
        <v>13</v>
      </c>
      <c r="F2346" s="4">
        <v>2710</v>
      </c>
      <c r="G2346" s="4" t="s">
        <v>2</v>
      </c>
      <c r="H2346" s="5">
        <v>42.75</v>
      </c>
      <c r="I2346" s="7">
        <v>115852.5</v>
      </c>
      <c r="L2346"/>
      <c r="M2346"/>
    </row>
    <row r="2347" spans="1:13" x14ac:dyDescent="0.3">
      <c r="A2347" s="2">
        <v>44560</v>
      </c>
      <c r="B2347" s="2" t="str">
        <f t="shared" si="72"/>
        <v>Dec</v>
      </c>
      <c r="C2347" s="2" t="str">
        <f t="shared" si="73"/>
        <v>2021</v>
      </c>
      <c r="D2347" s="3" t="s">
        <v>145</v>
      </c>
      <c r="E2347" s="4" t="s">
        <v>13</v>
      </c>
      <c r="F2347" s="4">
        <v>2650</v>
      </c>
      <c r="G2347" s="4" t="s">
        <v>2</v>
      </c>
      <c r="H2347" s="5">
        <v>42.75</v>
      </c>
      <c r="I2347" s="7">
        <v>113287.5</v>
      </c>
      <c r="L2347"/>
      <c r="M2347"/>
    </row>
    <row r="2348" spans="1:13" x14ac:dyDescent="0.3">
      <c r="A2348" s="2">
        <v>44560</v>
      </c>
      <c r="B2348" s="2" t="str">
        <f t="shared" si="72"/>
        <v>Dec</v>
      </c>
      <c r="C2348" s="2" t="str">
        <f t="shared" si="73"/>
        <v>2021</v>
      </c>
      <c r="D2348" s="3" t="s">
        <v>145</v>
      </c>
      <c r="E2348" s="4" t="s">
        <v>13</v>
      </c>
      <c r="F2348" s="4">
        <v>1604</v>
      </c>
      <c r="G2348" s="4" t="s">
        <v>2</v>
      </c>
      <c r="H2348" s="5">
        <v>42.75</v>
      </c>
      <c r="I2348" s="7">
        <v>68571</v>
      </c>
      <c r="L2348"/>
      <c r="M2348"/>
    </row>
    <row r="2349" spans="1:13" x14ac:dyDescent="0.3">
      <c r="A2349" s="2">
        <v>44572</v>
      </c>
      <c r="B2349" s="2" t="str">
        <f t="shared" si="72"/>
        <v>Jan</v>
      </c>
      <c r="C2349" s="2" t="str">
        <f t="shared" si="73"/>
        <v>2022</v>
      </c>
      <c r="D2349" s="3" t="s">
        <v>145</v>
      </c>
      <c r="E2349" s="4" t="s">
        <v>13</v>
      </c>
      <c r="F2349" s="4">
        <v>60</v>
      </c>
      <c r="G2349" s="4" t="s">
        <v>2</v>
      </c>
      <c r="H2349" s="5">
        <v>42.75</v>
      </c>
      <c r="I2349" s="7">
        <v>2565</v>
      </c>
      <c r="L2349"/>
      <c r="M2349"/>
    </row>
    <row r="2350" spans="1:13" x14ac:dyDescent="0.3">
      <c r="A2350" s="2">
        <v>44604</v>
      </c>
      <c r="B2350" s="2" t="str">
        <f t="shared" si="72"/>
        <v>Feb</v>
      </c>
      <c r="C2350" s="2" t="str">
        <f t="shared" si="73"/>
        <v>2022</v>
      </c>
      <c r="D2350" s="3" t="s">
        <v>145</v>
      </c>
      <c r="E2350" s="4" t="s">
        <v>15</v>
      </c>
      <c r="F2350" s="4">
        <v>3009</v>
      </c>
      <c r="G2350" s="4" t="s">
        <v>2</v>
      </c>
      <c r="H2350" s="5">
        <v>4.3</v>
      </c>
      <c r="I2350" s="7">
        <v>12938.699999999999</v>
      </c>
      <c r="L2350"/>
      <c r="M2350"/>
    </row>
    <row r="2351" spans="1:13" x14ac:dyDescent="0.3">
      <c r="A2351" s="2">
        <v>44604</v>
      </c>
      <c r="B2351" s="2" t="str">
        <f t="shared" si="72"/>
        <v>Feb</v>
      </c>
      <c r="C2351" s="2" t="str">
        <f t="shared" si="73"/>
        <v>2022</v>
      </c>
      <c r="D2351" s="3" t="s">
        <v>145</v>
      </c>
      <c r="E2351" s="4" t="s">
        <v>15</v>
      </c>
      <c r="F2351" s="4">
        <v>5000</v>
      </c>
      <c r="G2351" s="4" t="s">
        <v>2</v>
      </c>
      <c r="H2351" s="5">
        <v>4.05</v>
      </c>
      <c r="I2351" s="7">
        <v>20250</v>
      </c>
      <c r="L2351"/>
      <c r="M2351"/>
    </row>
    <row r="2352" spans="1:13" x14ac:dyDescent="0.3">
      <c r="A2352" s="2">
        <v>44034</v>
      </c>
      <c r="B2352" s="2" t="str">
        <f t="shared" si="72"/>
        <v>Jul</v>
      </c>
      <c r="C2352" s="2" t="str">
        <f t="shared" si="73"/>
        <v>2020</v>
      </c>
      <c r="D2352" s="3" t="s">
        <v>144</v>
      </c>
      <c r="E2352" s="4" t="s">
        <v>15</v>
      </c>
      <c r="F2352" s="4">
        <v>1031</v>
      </c>
      <c r="G2352" s="4" t="s">
        <v>2</v>
      </c>
      <c r="H2352" s="5">
        <v>6.3</v>
      </c>
      <c r="I2352" s="7">
        <v>6495.3</v>
      </c>
      <c r="L2352"/>
      <c r="M2352"/>
    </row>
    <row r="2353" spans="1:13" x14ac:dyDescent="0.3">
      <c r="A2353" s="2">
        <v>44429</v>
      </c>
      <c r="B2353" s="2" t="str">
        <f t="shared" si="72"/>
        <v>Aug</v>
      </c>
      <c r="C2353" s="2" t="str">
        <f t="shared" si="73"/>
        <v>2021</v>
      </c>
      <c r="D2353" s="3" t="s">
        <v>208</v>
      </c>
      <c r="E2353" s="4" t="s">
        <v>13</v>
      </c>
      <c r="F2353" s="4">
        <v>1600</v>
      </c>
      <c r="G2353" s="4" t="s">
        <v>2</v>
      </c>
      <c r="H2353" s="5">
        <v>24</v>
      </c>
      <c r="I2353" s="7">
        <v>38400</v>
      </c>
      <c r="L2353"/>
      <c r="M2353"/>
    </row>
    <row r="2354" spans="1:13" x14ac:dyDescent="0.3">
      <c r="A2354" s="2">
        <v>44429</v>
      </c>
      <c r="B2354" s="2" t="str">
        <f t="shared" si="72"/>
        <v>Aug</v>
      </c>
      <c r="C2354" s="2" t="str">
        <f t="shared" si="73"/>
        <v>2021</v>
      </c>
      <c r="D2354" s="3" t="s">
        <v>208</v>
      </c>
      <c r="E2354" s="4" t="s">
        <v>15</v>
      </c>
      <c r="F2354" s="4">
        <v>800</v>
      </c>
      <c r="G2354" s="4" t="s">
        <v>2</v>
      </c>
      <c r="H2354" s="5">
        <v>38.5</v>
      </c>
      <c r="I2354" s="7">
        <v>30800</v>
      </c>
      <c r="L2354"/>
      <c r="M2354"/>
    </row>
    <row r="2355" spans="1:13" x14ac:dyDescent="0.3">
      <c r="A2355" s="2">
        <v>44440</v>
      </c>
      <c r="B2355" s="2" t="str">
        <f t="shared" si="72"/>
        <v>Sep</v>
      </c>
      <c r="C2355" s="2" t="str">
        <f t="shared" si="73"/>
        <v>2021</v>
      </c>
      <c r="D2355" s="3" t="s">
        <v>208</v>
      </c>
      <c r="E2355" s="4" t="s">
        <v>13</v>
      </c>
      <c r="F2355" s="4">
        <v>1590</v>
      </c>
      <c r="G2355" s="4" t="s">
        <v>2</v>
      </c>
      <c r="H2355" s="5">
        <v>26.5</v>
      </c>
      <c r="I2355" s="7">
        <v>42135</v>
      </c>
      <c r="L2355"/>
      <c r="M2355"/>
    </row>
    <row r="2356" spans="1:13" x14ac:dyDescent="0.3">
      <c r="A2356" s="2">
        <v>44441</v>
      </c>
      <c r="B2356" s="2" t="str">
        <f t="shared" si="72"/>
        <v>Sep</v>
      </c>
      <c r="C2356" s="2" t="str">
        <f t="shared" si="73"/>
        <v>2021</v>
      </c>
      <c r="D2356" s="3" t="s">
        <v>208</v>
      </c>
      <c r="E2356" s="4" t="s">
        <v>15</v>
      </c>
      <c r="F2356" s="4">
        <v>800</v>
      </c>
      <c r="G2356" s="4" t="s">
        <v>2</v>
      </c>
      <c r="H2356" s="5">
        <v>38.5</v>
      </c>
      <c r="I2356" s="7">
        <v>30800</v>
      </c>
      <c r="L2356"/>
      <c r="M2356"/>
    </row>
    <row r="2357" spans="1:13" x14ac:dyDescent="0.3">
      <c r="A2357" s="2">
        <v>44445</v>
      </c>
      <c r="B2357" s="2" t="str">
        <f t="shared" si="72"/>
        <v>Sep</v>
      </c>
      <c r="C2357" s="2" t="str">
        <f t="shared" si="73"/>
        <v>2021</v>
      </c>
      <c r="D2357" s="3" t="s">
        <v>208</v>
      </c>
      <c r="E2357" s="4" t="s">
        <v>13</v>
      </c>
      <c r="F2357" s="4">
        <v>820</v>
      </c>
      <c r="G2357" s="4" t="s">
        <v>2</v>
      </c>
      <c r="H2357" s="5">
        <v>26.5</v>
      </c>
      <c r="I2357" s="7">
        <v>21730</v>
      </c>
      <c r="L2357"/>
      <c r="M2357"/>
    </row>
    <row r="2358" spans="1:13" x14ac:dyDescent="0.3">
      <c r="A2358" s="2">
        <v>44445</v>
      </c>
      <c r="B2358" s="2" t="str">
        <f t="shared" si="72"/>
        <v>Sep</v>
      </c>
      <c r="C2358" s="2" t="str">
        <f t="shared" si="73"/>
        <v>2021</v>
      </c>
      <c r="D2358" s="3" t="s">
        <v>208</v>
      </c>
      <c r="E2358" s="4" t="s">
        <v>13</v>
      </c>
      <c r="F2358" s="4">
        <v>503</v>
      </c>
      <c r="G2358" s="4" t="s">
        <v>2</v>
      </c>
      <c r="H2358" s="5">
        <v>34</v>
      </c>
      <c r="I2358" s="7">
        <v>17102</v>
      </c>
      <c r="L2358"/>
      <c r="M2358"/>
    </row>
    <row r="2359" spans="1:13" x14ac:dyDescent="0.3">
      <c r="A2359" s="2">
        <v>44450</v>
      </c>
      <c r="B2359" s="2" t="str">
        <f t="shared" si="72"/>
        <v>Sep</v>
      </c>
      <c r="C2359" s="2" t="str">
        <f t="shared" si="73"/>
        <v>2021</v>
      </c>
      <c r="D2359" s="3" t="s">
        <v>208</v>
      </c>
      <c r="E2359" s="4" t="s">
        <v>15</v>
      </c>
      <c r="F2359" s="4">
        <v>750</v>
      </c>
      <c r="G2359" s="4" t="s">
        <v>2</v>
      </c>
      <c r="H2359" s="5">
        <v>46</v>
      </c>
      <c r="I2359" s="7">
        <v>34500</v>
      </c>
      <c r="L2359"/>
      <c r="M2359"/>
    </row>
    <row r="2360" spans="1:13" x14ac:dyDescent="0.3">
      <c r="A2360" s="2">
        <v>44455</v>
      </c>
      <c r="B2360" s="2" t="str">
        <f t="shared" si="72"/>
        <v>Sep</v>
      </c>
      <c r="C2360" s="2" t="str">
        <f t="shared" si="73"/>
        <v>2021</v>
      </c>
      <c r="D2360" s="3" t="s">
        <v>208</v>
      </c>
      <c r="E2360" s="4" t="s">
        <v>15</v>
      </c>
      <c r="F2360" s="4">
        <v>751</v>
      </c>
      <c r="G2360" s="4" t="s">
        <v>2</v>
      </c>
      <c r="H2360" s="5">
        <v>46</v>
      </c>
      <c r="I2360" s="7">
        <v>34546</v>
      </c>
      <c r="L2360"/>
      <c r="M2360"/>
    </row>
    <row r="2361" spans="1:13" x14ac:dyDescent="0.3">
      <c r="A2361" s="2">
        <v>44461</v>
      </c>
      <c r="B2361" s="2" t="str">
        <f t="shared" si="72"/>
        <v>Sep</v>
      </c>
      <c r="C2361" s="2" t="str">
        <f t="shared" si="73"/>
        <v>2021</v>
      </c>
      <c r="D2361" s="3" t="s">
        <v>208</v>
      </c>
      <c r="E2361" s="4" t="s">
        <v>15</v>
      </c>
      <c r="F2361" s="4">
        <v>750</v>
      </c>
      <c r="G2361" s="4" t="s">
        <v>2</v>
      </c>
      <c r="H2361" s="5">
        <v>46</v>
      </c>
      <c r="I2361" s="7">
        <v>34500</v>
      </c>
      <c r="L2361"/>
      <c r="M2361"/>
    </row>
    <row r="2362" spans="1:13" x14ac:dyDescent="0.3">
      <c r="A2362" s="2">
        <v>44463</v>
      </c>
      <c r="B2362" s="2" t="str">
        <f t="shared" si="72"/>
        <v>Sep</v>
      </c>
      <c r="C2362" s="2" t="str">
        <f t="shared" si="73"/>
        <v>2021</v>
      </c>
      <c r="D2362" s="3" t="s">
        <v>208</v>
      </c>
      <c r="E2362" s="4" t="s">
        <v>15</v>
      </c>
      <c r="F2362" s="4">
        <v>753</v>
      </c>
      <c r="G2362" s="4" t="s">
        <v>2</v>
      </c>
      <c r="H2362" s="5">
        <v>46</v>
      </c>
      <c r="I2362" s="7">
        <v>34638</v>
      </c>
      <c r="L2362"/>
      <c r="M2362"/>
    </row>
    <row r="2363" spans="1:13" x14ac:dyDescent="0.3">
      <c r="A2363" s="2">
        <v>44465</v>
      </c>
      <c r="B2363" s="2" t="str">
        <f t="shared" si="72"/>
        <v>Sep</v>
      </c>
      <c r="C2363" s="2" t="str">
        <f t="shared" si="73"/>
        <v>2021</v>
      </c>
      <c r="D2363" s="3" t="s">
        <v>208</v>
      </c>
      <c r="E2363" s="4" t="s">
        <v>15</v>
      </c>
      <c r="F2363" s="4">
        <v>750</v>
      </c>
      <c r="G2363" s="4" t="s">
        <v>2</v>
      </c>
      <c r="H2363" s="5">
        <v>46</v>
      </c>
      <c r="I2363" s="7">
        <v>34500</v>
      </c>
      <c r="L2363"/>
      <c r="M2363"/>
    </row>
    <row r="2364" spans="1:13" x14ac:dyDescent="0.3">
      <c r="A2364" s="2">
        <v>44467</v>
      </c>
      <c r="B2364" s="2" t="str">
        <f t="shared" si="72"/>
        <v>Sep</v>
      </c>
      <c r="C2364" s="2" t="str">
        <f t="shared" si="73"/>
        <v>2021</v>
      </c>
      <c r="D2364" s="3" t="s">
        <v>208</v>
      </c>
      <c r="E2364" s="4" t="s">
        <v>15</v>
      </c>
      <c r="F2364" s="4">
        <v>750</v>
      </c>
      <c r="G2364" s="4" t="s">
        <v>2</v>
      </c>
      <c r="H2364" s="5">
        <v>46</v>
      </c>
      <c r="I2364" s="7">
        <v>34500</v>
      </c>
      <c r="L2364"/>
      <c r="M2364"/>
    </row>
    <row r="2365" spans="1:13" x14ac:dyDescent="0.3">
      <c r="A2365" s="2">
        <v>44468</v>
      </c>
      <c r="B2365" s="2" t="str">
        <f t="shared" si="72"/>
        <v>Sep</v>
      </c>
      <c r="C2365" s="2" t="str">
        <f t="shared" si="73"/>
        <v>2021</v>
      </c>
      <c r="D2365" s="3" t="s">
        <v>208</v>
      </c>
      <c r="E2365" s="4" t="s">
        <v>15</v>
      </c>
      <c r="F2365" s="4">
        <v>750</v>
      </c>
      <c r="G2365" s="4" t="s">
        <v>2</v>
      </c>
      <c r="H2365" s="5">
        <v>46</v>
      </c>
      <c r="I2365" s="7">
        <v>34500</v>
      </c>
      <c r="L2365"/>
      <c r="M2365"/>
    </row>
    <row r="2366" spans="1:13" x14ac:dyDescent="0.3">
      <c r="A2366" s="2">
        <v>44468</v>
      </c>
      <c r="B2366" s="2" t="str">
        <f t="shared" si="72"/>
        <v>Sep</v>
      </c>
      <c r="C2366" s="2" t="str">
        <f t="shared" si="73"/>
        <v>2021</v>
      </c>
      <c r="D2366" s="3" t="s">
        <v>208</v>
      </c>
      <c r="E2366" s="4" t="s">
        <v>13</v>
      </c>
      <c r="F2366" s="4">
        <v>375</v>
      </c>
      <c r="G2366" s="4" t="s">
        <v>2</v>
      </c>
      <c r="H2366" s="5">
        <v>26.5</v>
      </c>
      <c r="I2366" s="7">
        <v>9937.5</v>
      </c>
      <c r="L2366"/>
      <c r="M2366"/>
    </row>
    <row r="2367" spans="1:13" x14ac:dyDescent="0.3">
      <c r="A2367" s="2">
        <v>44468</v>
      </c>
      <c r="B2367" s="2" t="str">
        <f t="shared" si="72"/>
        <v>Sep</v>
      </c>
      <c r="C2367" s="2" t="str">
        <f t="shared" si="73"/>
        <v>2021</v>
      </c>
      <c r="D2367" s="3" t="s">
        <v>208</v>
      </c>
      <c r="E2367" s="4" t="s">
        <v>13</v>
      </c>
      <c r="F2367" s="4">
        <v>1025</v>
      </c>
      <c r="G2367" s="4" t="s">
        <v>2</v>
      </c>
      <c r="H2367" s="5">
        <v>24</v>
      </c>
      <c r="I2367" s="7">
        <v>24600</v>
      </c>
      <c r="L2367"/>
      <c r="M2367"/>
    </row>
    <row r="2368" spans="1:13" x14ac:dyDescent="0.3">
      <c r="A2368" s="2">
        <v>44470</v>
      </c>
      <c r="B2368" s="2" t="str">
        <f t="shared" si="72"/>
        <v>Oct</v>
      </c>
      <c r="C2368" s="2" t="str">
        <f t="shared" si="73"/>
        <v>2021</v>
      </c>
      <c r="D2368" s="3" t="s">
        <v>208</v>
      </c>
      <c r="E2368" s="4" t="s">
        <v>15</v>
      </c>
      <c r="F2368" s="4">
        <v>750</v>
      </c>
      <c r="G2368" s="4" t="s">
        <v>2</v>
      </c>
      <c r="H2368" s="5">
        <v>46</v>
      </c>
      <c r="I2368" s="7">
        <v>34500</v>
      </c>
      <c r="L2368"/>
      <c r="M2368"/>
    </row>
    <row r="2369" spans="1:13" x14ac:dyDescent="0.3">
      <c r="A2369" s="2">
        <v>44471</v>
      </c>
      <c r="B2369" s="2" t="str">
        <f t="shared" si="72"/>
        <v>Oct</v>
      </c>
      <c r="C2369" s="2" t="str">
        <f t="shared" si="73"/>
        <v>2021</v>
      </c>
      <c r="D2369" s="3" t="s">
        <v>208</v>
      </c>
      <c r="E2369" s="4" t="s">
        <v>15</v>
      </c>
      <c r="F2369" s="4">
        <v>750</v>
      </c>
      <c r="G2369" s="4" t="s">
        <v>2</v>
      </c>
      <c r="H2369" s="5">
        <v>46</v>
      </c>
      <c r="I2369" s="7">
        <v>34500</v>
      </c>
      <c r="L2369"/>
      <c r="M2369"/>
    </row>
    <row r="2370" spans="1:13" x14ac:dyDescent="0.3">
      <c r="A2370" s="2">
        <v>44471</v>
      </c>
      <c r="B2370" s="2" t="str">
        <f t="shared" ref="B2370:B2433" si="74">TEXT(A2370,"mmm")</f>
        <v>Oct</v>
      </c>
      <c r="C2370" s="2" t="str">
        <f t="shared" ref="C2370:C2433" si="75">TEXT(A2370,"yyyy")</f>
        <v>2021</v>
      </c>
      <c r="D2370" s="3" t="s">
        <v>208</v>
      </c>
      <c r="E2370" s="4" t="s">
        <v>15</v>
      </c>
      <c r="F2370" s="4">
        <v>764</v>
      </c>
      <c r="G2370" s="4" t="s">
        <v>2</v>
      </c>
      <c r="H2370" s="5">
        <v>46</v>
      </c>
      <c r="I2370" s="7">
        <v>35144</v>
      </c>
      <c r="L2370"/>
      <c r="M2370"/>
    </row>
    <row r="2371" spans="1:13" x14ac:dyDescent="0.3">
      <c r="A2371" s="2">
        <v>44474</v>
      </c>
      <c r="B2371" s="2" t="str">
        <f t="shared" si="74"/>
        <v>Oct</v>
      </c>
      <c r="C2371" s="2" t="str">
        <f t="shared" si="75"/>
        <v>2021</v>
      </c>
      <c r="D2371" s="3" t="s">
        <v>208</v>
      </c>
      <c r="E2371" s="4" t="s">
        <v>15</v>
      </c>
      <c r="F2371" s="4">
        <v>750</v>
      </c>
      <c r="G2371" s="4" t="s">
        <v>2</v>
      </c>
      <c r="H2371" s="5">
        <v>46</v>
      </c>
      <c r="I2371" s="7">
        <v>34500</v>
      </c>
      <c r="L2371"/>
      <c r="M2371"/>
    </row>
    <row r="2372" spans="1:13" x14ac:dyDescent="0.3">
      <c r="A2372" s="2">
        <v>44475</v>
      </c>
      <c r="B2372" s="2" t="str">
        <f t="shared" si="74"/>
        <v>Oct</v>
      </c>
      <c r="C2372" s="2" t="str">
        <f t="shared" si="75"/>
        <v>2021</v>
      </c>
      <c r="D2372" s="3" t="s">
        <v>208</v>
      </c>
      <c r="E2372" s="4" t="s">
        <v>15</v>
      </c>
      <c r="F2372" s="4">
        <v>750</v>
      </c>
      <c r="G2372" s="4" t="s">
        <v>2</v>
      </c>
      <c r="H2372" s="5">
        <v>46</v>
      </c>
      <c r="I2372" s="7">
        <v>34500</v>
      </c>
      <c r="L2372"/>
      <c r="M2372"/>
    </row>
    <row r="2373" spans="1:13" x14ac:dyDescent="0.3">
      <c r="A2373" s="2">
        <v>44480</v>
      </c>
      <c r="B2373" s="2" t="str">
        <f t="shared" si="74"/>
        <v>Oct</v>
      </c>
      <c r="C2373" s="2" t="str">
        <f t="shared" si="75"/>
        <v>2021</v>
      </c>
      <c r="D2373" s="3" t="s">
        <v>208</v>
      </c>
      <c r="E2373" s="4" t="s">
        <v>15</v>
      </c>
      <c r="F2373" s="4">
        <v>755</v>
      </c>
      <c r="G2373" s="4" t="s">
        <v>2</v>
      </c>
      <c r="H2373" s="5">
        <v>46</v>
      </c>
      <c r="I2373" s="7">
        <v>34730</v>
      </c>
      <c r="L2373"/>
      <c r="M2373"/>
    </row>
    <row r="2374" spans="1:13" x14ac:dyDescent="0.3">
      <c r="A2374" s="2">
        <v>44480</v>
      </c>
      <c r="B2374" s="2" t="str">
        <f t="shared" si="74"/>
        <v>Oct</v>
      </c>
      <c r="C2374" s="2" t="str">
        <f t="shared" si="75"/>
        <v>2021</v>
      </c>
      <c r="D2374" s="3" t="s">
        <v>208</v>
      </c>
      <c r="E2374" s="4" t="s">
        <v>15</v>
      </c>
      <c r="F2374" s="4">
        <v>660</v>
      </c>
      <c r="G2374" s="4" t="s">
        <v>2</v>
      </c>
      <c r="H2374" s="5">
        <v>46</v>
      </c>
      <c r="I2374" s="7">
        <v>30360</v>
      </c>
      <c r="L2374"/>
      <c r="M2374"/>
    </row>
    <row r="2375" spans="1:13" x14ac:dyDescent="0.3">
      <c r="A2375" s="2">
        <v>44488</v>
      </c>
      <c r="B2375" s="2" t="str">
        <f t="shared" si="74"/>
        <v>Oct</v>
      </c>
      <c r="C2375" s="2" t="str">
        <f t="shared" si="75"/>
        <v>2021</v>
      </c>
      <c r="D2375" s="3" t="s">
        <v>208</v>
      </c>
      <c r="E2375" s="4" t="s">
        <v>15</v>
      </c>
      <c r="F2375" s="4">
        <v>766</v>
      </c>
      <c r="G2375" s="4" t="s">
        <v>2</v>
      </c>
      <c r="H2375" s="5">
        <v>46</v>
      </c>
      <c r="I2375" s="7">
        <v>35236</v>
      </c>
      <c r="L2375"/>
      <c r="M2375"/>
    </row>
    <row r="2376" spans="1:13" x14ac:dyDescent="0.3">
      <c r="A2376" s="2">
        <v>44492</v>
      </c>
      <c r="B2376" s="2" t="str">
        <f t="shared" si="74"/>
        <v>Oct</v>
      </c>
      <c r="C2376" s="2" t="str">
        <f t="shared" si="75"/>
        <v>2021</v>
      </c>
      <c r="D2376" s="3" t="s">
        <v>208</v>
      </c>
      <c r="E2376" s="4" t="s">
        <v>15</v>
      </c>
      <c r="F2376" s="4">
        <v>750</v>
      </c>
      <c r="G2376" s="4" t="s">
        <v>2</v>
      </c>
      <c r="H2376" s="5">
        <v>48.5</v>
      </c>
      <c r="I2376" s="7">
        <v>36375</v>
      </c>
      <c r="L2376"/>
      <c r="M2376"/>
    </row>
    <row r="2377" spans="1:13" x14ac:dyDescent="0.3">
      <c r="A2377" s="2">
        <v>44498</v>
      </c>
      <c r="B2377" s="2" t="str">
        <f t="shared" si="74"/>
        <v>Oct</v>
      </c>
      <c r="C2377" s="2" t="str">
        <f t="shared" si="75"/>
        <v>2021</v>
      </c>
      <c r="D2377" s="3" t="s">
        <v>208</v>
      </c>
      <c r="E2377" s="4" t="s">
        <v>15</v>
      </c>
      <c r="F2377" s="4">
        <v>750</v>
      </c>
      <c r="G2377" s="4" t="s">
        <v>2</v>
      </c>
      <c r="H2377" s="5">
        <v>48.5</v>
      </c>
      <c r="I2377" s="7">
        <v>36375</v>
      </c>
      <c r="L2377"/>
      <c r="M2377"/>
    </row>
    <row r="2378" spans="1:13" x14ac:dyDescent="0.3">
      <c r="A2378" s="2">
        <v>44502</v>
      </c>
      <c r="B2378" s="2" t="str">
        <f t="shared" si="74"/>
        <v>Nov</v>
      </c>
      <c r="C2378" s="2" t="str">
        <f t="shared" si="75"/>
        <v>2021</v>
      </c>
      <c r="D2378" s="3" t="s">
        <v>208</v>
      </c>
      <c r="E2378" s="4" t="s">
        <v>15</v>
      </c>
      <c r="F2378" s="4">
        <v>750</v>
      </c>
      <c r="G2378" s="4" t="s">
        <v>2</v>
      </c>
      <c r="H2378" s="5">
        <v>46.25</v>
      </c>
      <c r="I2378" s="7">
        <v>34687.5</v>
      </c>
      <c r="L2378"/>
      <c r="M2378"/>
    </row>
    <row r="2379" spans="1:13" x14ac:dyDescent="0.3">
      <c r="A2379" s="2">
        <v>44504</v>
      </c>
      <c r="B2379" s="2" t="str">
        <f t="shared" si="74"/>
        <v>Nov</v>
      </c>
      <c r="C2379" s="2" t="str">
        <f t="shared" si="75"/>
        <v>2021</v>
      </c>
      <c r="D2379" s="3" t="s">
        <v>208</v>
      </c>
      <c r="E2379" s="4" t="s">
        <v>15</v>
      </c>
      <c r="F2379" s="4">
        <v>750</v>
      </c>
      <c r="G2379" s="4" t="s">
        <v>2</v>
      </c>
      <c r="H2379" s="5">
        <v>46.25</v>
      </c>
      <c r="I2379" s="7">
        <v>34687.5</v>
      </c>
      <c r="L2379"/>
      <c r="M2379"/>
    </row>
    <row r="2380" spans="1:13" x14ac:dyDescent="0.3">
      <c r="A2380" s="2">
        <v>44512</v>
      </c>
      <c r="B2380" s="2" t="str">
        <f t="shared" si="74"/>
        <v>Nov</v>
      </c>
      <c r="C2380" s="2" t="str">
        <f t="shared" si="75"/>
        <v>2021</v>
      </c>
      <c r="D2380" s="3" t="s">
        <v>208</v>
      </c>
      <c r="E2380" s="4" t="s">
        <v>15</v>
      </c>
      <c r="F2380" s="4">
        <v>710</v>
      </c>
      <c r="G2380" s="4" t="s">
        <v>2</v>
      </c>
      <c r="H2380" s="5">
        <v>46.25</v>
      </c>
      <c r="I2380" s="7">
        <v>32837.5</v>
      </c>
      <c r="L2380"/>
      <c r="M2380"/>
    </row>
    <row r="2381" spans="1:13" x14ac:dyDescent="0.3">
      <c r="A2381" s="2">
        <v>44518</v>
      </c>
      <c r="B2381" s="2" t="str">
        <f t="shared" si="74"/>
        <v>Nov</v>
      </c>
      <c r="C2381" s="2" t="str">
        <f t="shared" si="75"/>
        <v>2021</v>
      </c>
      <c r="D2381" s="3" t="s">
        <v>208</v>
      </c>
      <c r="E2381" s="4" t="s">
        <v>15</v>
      </c>
      <c r="F2381" s="4">
        <v>750</v>
      </c>
      <c r="G2381" s="4" t="s">
        <v>2</v>
      </c>
      <c r="H2381" s="5">
        <v>46.25</v>
      </c>
      <c r="I2381" s="7">
        <v>34687.5</v>
      </c>
      <c r="L2381"/>
      <c r="M2381"/>
    </row>
    <row r="2382" spans="1:13" x14ac:dyDescent="0.3">
      <c r="A2382" s="2">
        <v>44520</v>
      </c>
      <c r="B2382" s="2" t="str">
        <f t="shared" si="74"/>
        <v>Nov</v>
      </c>
      <c r="C2382" s="2" t="str">
        <f t="shared" si="75"/>
        <v>2021</v>
      </c>
      <c r="D2382" s="3" t="s">
        <v>208</v>
      </c>
      <c r="E2382" s="4" t="s">
        <v>15</v>
      </c>
      <c r="F2382" s="4">
        <v>750</v>
      </c>
      <c r="G2382" s="4" t="s">
        <v>2</v>
      </c>
      <c r="H2382" s="5">
        <v>46.25</v>
      </c>
      <c r="I2382" s="7">
        <v>34687.5</v>
      </c>
      <c r="L2382"/>
      <c r="M2382"/>
    </row>
    <row r="2383" spans="1:13" x14ac:dyDescent="0.3">
      <c r="A2383" s="2">
        <v>44523</v>
      </c>
      <c r="B2383" s="2" t="str">
        <f t="shared" si="74"/>
        <v>Nov</v>
      </c>
      <c r="C2383" s="2" t="str">
        <f t="shared" si="75"/>
        <v>2021</v>
      </c>
      <c r="D2383" s="3" t="s">
        <v>208</v>
      </c>
      <c r="E2383" s="4" t="s">
        <v>15</v>
      </c>
      <c r="F2383" s="4">
        <v>750</v>
      </c>
      <c r="G2383" s="4" t="s">
        <v>2</v>
      </c>
      <c r="H2383" s="5">
        <v>46.25</v>
      </c>
      <c r="I2383" s="7">
        <v>34687.5</v>
      </c>
      <c r="L2383"/>
      <c r="M2383"/>
    </row>
    <row r="2384" spans="1:13" x14ac:dyDescent="0.3">
      <c r="A2384" s="2">
        <v>44524</v>
      </c>
      <c r="B2384" s="2" t="str">
        <f t="shared" si="74"/>
        <v>Nov</v>
      </c>
      <c r="C2384" s="2" t="str">
        <f t="shared" si="75"/>
        <v>2021</v>
      </c>
      <c r="D2384" s="3" t="s">
        <v>208</v>
      </c>
      <c r="E2384" s="4" t="s">
        <v>15</v>
      </c>
      <c r="F2384" s="4">
        <v>750</v>
      </c>
      <c r="G2384" s="4" t="s">
        <v>2</v>
      </c>
      <c r="H2384" s="5">
        <v>46.25</v>
      </c>
      <c r="I2384" s="7">
        <v>34687.5</v>
      </c>
      <c r="L2384"/>
      <c r="M2384"/>
    </row>
    <row r="2385" spans="1:13" x14ac:dyDescent="0.3">
      <c r="A2385" s="2">
        <v>44526</v>
      </c>
      <c r="B2385" s="2" t="str">
        <f t="shared" si="74"/>
        <v>Nov</v>
      </c>
      <c r="C2385" s="2" t="str">
        <f t="shared" si="75"/>
        <v>2021</v>
      </c>
      <c r="D2385" s="3" t="s">
        <v>208</v>
      </c>
      <c r="E2385" s="4" t="s">
        <v>15</v>
      </c>
      <c r="F2385" s="4">
        <v>751</v>
      </c>
      <c r="G2385" s="4" t="s">
        <v>2</v>
      </c>
      <c r="H2385" s="5">
        <v>46.25</v>
      </c>
      <c r="I2385" s="7">
        <v>34733.75</v>
      </c>
      <c r="L2385"/>
      <c r="M2385"/>
    </row>
    <row r="2386" spans="1:13" x14ac:dyDescent="0.3">
      <c r="A2386" s="2">
        <v>44530</v>
      </c>
      <c r="B2386" s="2" t="str">
        <f t="shared" si="74"/>
        <v>Nov</v>
      </c>
      <c r="C2386" s="2" t="str">
        <f t="shared" si="75"/>
        <v>2021</v>
      </c>
      <c r="D2386" s="3" t="s">
        <v>208</v>
      </c>
      <c r="E2386" s="4" t="s">
        <v>15</v>
      </c>
      <c r="F2386" s="4">
        <v>750</v>
      </c>
      <c r="G2386" s="4" t="s">
        <v>2</v>
      </c>
      <c r="H2386" s="5">
        <v>46.25</v>
      </c>
      <c r="I2386" s="7">
        <v>34687.5</v>
      </c>
      <c r="L2386"/>
      <c r="M2386"/>
    </row>
    <row r="2387" spans="1:13" x14ac:dyDescent="0.3">
      <c r="A2387" s="2">
        <v>44530</v>
      </c>
      <c r="B2387" s="2" t="str">
        <f t="shared" si="74"/>
        <v>Nov</v>
      </c>
      <c r="C2387" s="2" t="str">
        <f t="shared" si="75"/>
        <v>2021</v>
      </c>
      <c r="D2387" s="3" t="s">
        <v>208</v>
      </c>
      <c r="E2387" s="4" t="s">
        <v>15</v>
      </c>
      <c r="F2387" s="4">
        <v>750</v>
      </c>
      <c r="G2387" s="4" t="s">
        <v>2</v>
      </c>
      <c r="H2387" s="5">
        <v>46.25</v>
      </c>
      <c r="I2387" s="7">
        <v>34687.5</v>
      </c>
      <c r="L2387"/>
      <c r="M2387"/>
    </row>
    <row r="2388" spans="1:13" x14ac:dyDescent="0.3">
      <c r="A2388" s="2">
        <v>44533</v>
      </c>
      <c r="B2388" s="2" t="str">
        <f t="shared" si="74"/>
        <v>Dec</v>
      </c>
      <c r="C2388" s="2" t="str">
        <f t="shared" si="75"/>
        <v>2021</v>
      </c>
      <c r="D2388" s="3" t="s">
        <v>208</v>
      </c>
      <c r="E2388" s="4" t="s">
        <v>15</v>
      </c>
      <c r="F2388" s="4">
        <v>800</v>
      </c>
      <c r="G2388" s="4" t="s">
        <v>2</v>
      </c>
      <c r="H2388" s="5">
        <v>46.25</v>
      </c>
      <c r="I2388" s="7">
        <v>37000</v>
      </c>
      <c r="L2388"/>
      <c r="M2388"/>
    </row>
    <row r="2389" spans="1:13" x14ac:dyDescent="0.3">
      <c r="A2389" s="2">
        <v>44534</v>
      </c>
      <c r="B2389" s="2" t="str">
        <f t="shared" si="74"/>
        <v>Dec</v>
      </c>
      <c r="C2389" s="2" t="str">
        <f t="shared" si="75"/>
        <v>2021</v>
      </c>
      <c r="D2389" s="3" t="s">
        <v>208</v>
      </c>
      <c r="E2389" s="4" t="s">
        <v>15</v>
      </c>
      <c r="F2389" s="4">
        <v>780</v>
      </c>
      <c r="G2389" s="4" t="s">
        <v>2</v>
      </c>
      <c r="H2389" s="5">
        <v>46.25</v>
      </c>
      <c r="I2389" s="7">
        <v>36075</v>
      </c>
      <c r="L2389"/>
      <c r="M2389"/>
    </row>
    <row r="2390" spans="1:13" x14ac:dyDescent="0.3">
      <c r="A2390" s="2">
        <v>44538</v>
      </c>
      <c r="B2390" s="2" t="str">
        <f t="shared" si="74"/>
        <v>Dec</v>
      </c>
      <c r="C2390" s="2" t="str">
        <f t="shared" si="75"/>
        <v>2021</v>
      </c>
      <c r="D2390" s="3" t="s">
        <v>208</v>
      </c>
      <c r="E2390" s="4" t="s">
        <v>15</v>
      </c>
      <c r="F2390" s="4">
        <v>740</v>
      </c>
      <c r="G2390" s="4" t="s">
        <v>2</v>
      </c>
      <c r="H2390" s="5">
        <v>46.25</v>
      </c>
      <c r="I2390" s="7">
        <v>34225</v>
      </c>
      <c r="L2390"/>
      <c r="M2390"/>
    </row>
    <row r="2391" spans="1:13" x14ac:dyDescent="0.3">
      <c r="A2391" s="2">
        <v>44538</v>
      </c>
      <c r="B2391" s="2" t="str">
        <f t="shared" si="74"/>
        <v>Dec</v>
      </c>
      <c r="C2391" s="2" t="str">
        <f t="shared" si="75"/>
        <v>2021</v>
      </c>
      <c r="D2391" s="3" t="s">
        <v>208</v>
      </c>
      <c r="E2391" s="4" t="s">
        <v>13</v>
      </c>
      <c r="F2391" s="4">
        <v>260</v>
      </c>
      <c r="G2391" s="4" t="s">
        <v>2</v>
      </c>
      <c r="H2391" s="5">
        <v>24</v>
      </c>
      <c r="I2391" s="7">
        <v>6240</v>
      </c>
      <c r="L2391"/>
      <c r="M2391"/>
    </row>
    <row r="2392" spans="1:13" x14ac:dyDescent="0.3">
      <c r="A2392" s="2">
        <v>44538</v>
      </c>
      <c r="B2392" s="2" t="str">
        <f t="shared" si="74"/>
        <v>Dec</v>
      </c>
      <c r="C2392" s="2" t="str">
        <f t="shared" si="75"/>
        <v>2021</v>
      </c>
      <c r="D2392" s="3" t="s">
        <v>208</v>
      </c>
      <c r="E2392" s="4" t="s">
        <v>15</v>
      </c>
      <c r="F2392" s="4">
        <v>760</v>
      </c>
      <c r="G2392" s="4" t="s">
        <v>2</v>
      </c>
      <c r="H2392" s="5">
        <v>46.25</v>
      </c>
      <c r="I2392" s="7">
        <v>35150</v>
      </c>
      <c r="L2392"/>
      <c r="M2392"/>
    </row>
    <row r="2393" spans="1:13" x14ac:dyDescent="0.3">
      <c r="A2393" s="2">
        <v>44541</v>
      </c>
      <c r="B2393" s="2" t="str">
        <f t="shared" si="74"/>
        <v>Dec</v>
      </c>
      <c r="C2393" s="2" t="str">
        <f t="shared" si="75"/>
        <v>2021</v>
      </c>
      <c r="D2393" s="3" t="s">
        <v>208</v>
      </c>
      <c r="E2393" s="4" t="s">
        <v>15</v>
      </c>
      <c r="F2393" s="4">
        <v>750</v>
      </c>
      <c r="G2393" s="4" t="s">
        <v>2</v>
      </c>
      <c r="H2393" s="5">
        <v>46.25</v>
      </c>
      <c r="I2393" s="7">
        <v>34687.5</v>
      </c>
      <c r="L2393"/>
      <c r="M2393"/>
    </row>
    <row r="2394" spans="1:13" x14ac:dyDescent="0.3">
      <c r="A2394" s="2">
        <v>44541</v>
      </c>
      <c r="B2394" s="2" t="str">
        <f t="shared" si="74"/>
        <v>Dec</v>
      </c>
      <c r="C2394" s="2" t="str">
        <f t="shared" si="75"/>
        <v>2021</v>
      </c>
      <c r="D2394" s="3" t="s">
        <v>208</v>
      </c>
      <c r="E2394" s="4" t="s">
        <v>13</v>
      </c>
      <c r="F2394" s="4">
        <v>1321</v>
      </c>
      <c r="G2394" s="4" t="s">
        <v>2</v>
      </c>
      <c r="H2394" s="5">
        <v>24</v>
      </c>
      <c r="I2394" s="7">
        <v>31704</v>
      </c>
      <c r="L2394"/>
      <c r="M2394"/>
    </row>
    <row r="2395" spans="1:13" x14ac:dyDescent="0.3">
      <c r="A2395" s="2">
        <v>44543</v>
      </c>
      <c r="B2395" s="2" t="str">
        <f t="shared" si="74"/>
        <v>Dec</v>
      </c>
      <c r="C2395" s="2" t="str">
        <f t="shared" si="75"/>
        <v>2021</v>
      </c>
      <c r="D2395" s="3" t="s">
        <v>208</v>
      </c>
      <c r="E2395" s="4" t="s">
        <v>15</v>
      </c>
      <c r="F2395" s="4">
        <v>750</v>
      </c>
      <c r="G2395" s="4" t="s">
        <v>2</v>
      </c>
      <c r="H2395" s="5">
        <v>46.25</v>
      </c>
      <c r="I2395" s="7">
        <v>34687.5</v>
      </c>
      <c r="L2395"/>
      <c r="M2395"/>
    </row>
    <row r="2396" spans="1:13" x14ac:dyDescent="0.3">
      <c r="A2396" s="2">
        <v>44545</v>
      </c>
      <c r="B2396" s="2" t="str">
        <f t="shared" si="74"/>
        <v>Dec</v>
      </c>
      <c r="C2396" s="2" t="str">
        <f t="shared" si="75"/>
        <v>2021</v>
      </c>
      <c r="D2396" s="3" t="s">
        <v>208</v>
      </c>
      <c r="E2396" s="4" t="s">
        <v>15</v>
      </c>
      <c r="F2396" s="4">
        <v>800</v>
      </c>
      <c r="G2396" s="4" t="s">
        <v>2</v>
      </c>
      <c r="H2396" s="5">
        <v>46.25</v>
      </c>
      <c r="I2396" s="7">
        <v>37000</v>
      </c>
      <c r="L2396"/>
      <c r="M2396"/>
    </row>
    <row r="2397" spans="1:13" x14ac:dyDescent="0.3">
      <c r="A2397" s="2">
        <v>44546</v>
      </c>
      <c r="B2397" s="2" t="str">
        <f t="shared" si="74"/>
        <v>Dec</v>
      </c>
      <c r="C2397" s="2" t="str">
        <f t="shared" si="75"/>
        <v>2021</v>
      </c>
      <c r="D2397" s="3" t="s">
        <v>208</v>
      </c>
      <c r="E2397" s="4" t="s">
        <v>15</v>
      </c>
      <c r="F2397" s="4">
        <v>970</v>
      </c>
      <c r="G2397" s="4" t="s">
        <v>2</v>
      </c>
      <c r="H2397" s="5">
        <v>46.25</v>
      </c>
      <c r="I2397" s="7">
        <v>44862.5</v>
      </c>
      <c r="L2397"/>
      <c r="M2397"/>
    </row>
    <row r="2398" spans="1:13" x14ac:dyDescent="0.3">
      <c r="A2398" s="2">
        <v>44546</v>
      </c>
      <c r="B2398" s="2" t="str">
        <f t="shared" si="74"/>
        <v>Dec</v>
      </c>
      <c r="C2398" s="2" t="str">
        <f t="shared" si="75"/>
        <v>2021</v>
      </c>
      <c r="D2398" s="3" t="s">
        <v>208</v>
      </c>
      <c r="E2398" s="4" t="s">
        <v>13</v>
      </c>
      <c r="F2398" s="4">
        <v>1310</v>
      </c>
      <c r="G2398" s="4" t="s">
        <v>2</v>
      </c>
      <c r="H2398" s="5">
        <v>27.5</v>
      </c>
      <c r="I2398" s="7">
        <v>36025</v>
      </c>
      <c r="L2398"/>
      <c r="M2398"/>
    </row>
    <row r="2399" spans="1:13" x14ac:dyDescent="0.3">
      <c r="A2399" s="2">
        <v>44548</v>
      </c>
      <c r="B2399" s="2" t="str">
        <f t="shared" si="74"/>
        <v>Dec</v>
      </c>
      <c r="C2399" s="2" t="str">
        <f t="shared" si="75"/>
        <v>2021</v>
      </c>
      <c r="D2399" s="3" t="s">
        <v>208</v>
      </c>
      <c r="E2399" s="4" t="s">
        <v>15</v>
      </c>
      <c r="F2399" s="4">
        <v>1000</v>
      </c>
      <c r="G2399" s="4" t="s">
        <v>2</v>
      </c>
      <c r="H2399" s="5">
        <v>46.25</v>
      </c>
      <c r="I2399" s="7">
        <v>46250</v>
      </c>
      <c r="L2399"/>
      <c r="M2399"/>
    </row>
    <row r="2400" spans="1:13" x14ac:dyDescent="0.3">
      <c r="A2400" s="2">
        <v>44550</v>
      </c>
      <c r="B2400" s="2" t="str">
        <f t="shared" si="74"/>
        <v>Dec</v>
      </c>
      <c r="C2400" s="2" t="str">
        <f t="shared" si="75"/>
        <v>2021</v>
      </c>
      <c r="D2400" s="3" t="s">
        <v>208</v>
      </c>
      <c r="E2400" s="4" t="s">
        <v>15</v>
      </c>
      <c r="F2400" s="4">
        <v>1500</v>
      </c>
      <c r="G2400" s="4" t="s">
        <v>2</v>
      </c>
      <c r="H2400" s="5">
        <v>46.25</v>
      </c>
      <c r="I2400" s="7">
        <v>69375</v>
      </c>
      <c r="L2400"/>
      <c r="M2400"/>
    </row>
    <row r="2401" spans="1:13" x14ac:dyDescent="0.3">
      <c r="A2401" s="2">
        <v>44553</v>
      </c>
      <c r="B2401" s="2" t="str">
        <f t="shared" si="74"/>
        <v>Dec</v>
      </c>
      <c r="C2401" s="2" t="str">
        <f t="shared" si="75"/>
        <v>2021</v>
      </c>
      <c r="D2401" s="3" t="s">
        <v>208</v>
      </c>
      <c r="E2401" s="4" t="s">
        <v>15</v>
      </c>
      <c r="F2401" s="4">
        <v>630</v>
      </c>
      <c r="G2401" s="4" t="s">
        <v>2</v>
      </c>
      <c r="H2401" s="5">
        <v>46.25</v>
      </c>
      <c r="I2401" s="7">
        <v>29137.5</v>
      </c>
      <c r="L2401"/>
      <c r="M2401"/>
    </row>
    <row r="2402" spans="1:13" x14ac:dyDescent="0.3">
      <c r="A2402" s="2">
        <v>44555</v>
      </c>
      <c r="B2402" s="2" t="str">
        <f t="shared" si="74"/>
        <v>Dec</v>
      </c>
      <c r="C2402" s="2" t="str">
        <f t="shared" si="75"/>
        <v>2021</v>
      </c>
      <c r="D2402" s="3" t="s">
        <v>208</v>
      </c>
      <c r="E2402" s="4" t="s">
        <v>15</v>
      </c>
      <c r="F2402" s="4">
        <v>1000</v>
      </c>
      <c r="G2402" s="4" t="s">
        <v>2</v>
      </c>
      <c r="H2402" s="5">
        <v>46.25</v>
      </c>
      <c r="I2402" s="7">
        <v>46250</v>
      </c>
      <c r="L2402"/>
      <c r="M2402"/>
    </row>
    <row r="2403" spans="1:13" x14ac:dyDescent="0.3">
      <c r="A2403" s="2">
        <v>44555</v>
      </c>
      <c r="B2403" s="2" t="str">
        <f t="shared" si="74"/>
        <v>Dec</v>
      </c>
      <c r="C2403" s="2" t="str">
        <f t="shared" si="75"/>
        <v>2021</v>
      </c>
      <c r="D2403" s="3" t="s">
        <v>208</v>
      </c>
      <c r="E2403" s="4" t="s">
        <v>15</v>
      </c>
      <c r="F2403" s="4">
        <v>1000</v>
      </c>
      <c r="G2403" s="4" t="s">
        <v>2</v>
      </c>
      <c r="H2403" s="5">
        <v>46.25</v>
      </c>
      <c r="I2403" s="7">
        <v>46250</v>
      </c>
      <c r="L2403"/>
      <c r="M2403"/>
    </row>
    <row r="2404" spans="1:13" x14ac:dyDescent="0.3">
      <c r="A2404" s="2">
        <v>44559</v>
      </c>
      <c r="B2404" s="2" t="str">
        <f t="shared" si="74"/>
        <v>Dec</v>
      </c>
      <c r="C2404" s="2" t="str">
        <f t="shared" si="75"/>
        <v>2021</v>
      </c>
      <c r="D2404" s="3" t="s">
        <v>208</v>
      </c>
      <c r="E2404" s="4" t="s">
        <v>15</v>
      </c>
      <c r="F2404" s="4">
        <v>1000</v>
      </c>
      <c r="G2404" s="4" t="s">
        <v>2</v>
      </c>
      <c r="H2404" s="5">
        <v>46.25</v>
      </c>
      <c r="I2404" s="7">
        <v>46250</v>
      </c>
      <c r="L2404"/>
      <c r="M2404"/>
    </row>
    <row r="2405" spans="1:13" x14ac:dyDescent="0.3">
      <c r="A2405" s="2">
        <v>44560</v>
      </c>
      <c r="B2405" s="2" t="str">
        <f t="shared" si="74"/>
        <v>Dec</v>
      </c>
      <c r="C2405" s="2" t="str">
        <f t="shared" si="75"/>
        <v>2021</v>
      </c>
      <c r="D2405" s="3" t="s">
        <v>208</v>
      </c>
      <c r="E2405" s="4" t="s">
        <v>13</v>
      </c>
      <c r="F2405" s="4">
        <v>1006</v>
      </c>
      <c r="G2405" s="4" t="s">
        <v>2</v>
      </c>
      <c r="H2405" s="5">
        <v>58</v>
      </c>
      <c r="I2405" s="7">
        <v>58348</v>
      </c>
      <c r="L2405"/>
      <c r="M2405"/>
    </row>
    <row r="2406" spans="1:13" x14ac:dyDescent="0.3">
      <c r="A2406" s="2">
        <v>44560</v>
      </c>
      <c r="B2406" s="2" t="str">
        <f t="shared" si="74"/>
        <v>Dec</v>
      </c>
      <c r="C2406" s="2" t="str">
        <f t="shared" si="75"/>
        <v>2021</v>
      </c>
      <c r="D2406" s="3" t="s">
        <v>208</v>
      </c>
      <c r="E2406" s="4" t="s">
        <v>15</v>
      </c>
      <c r="F2406" s="4">
        <v>1000</v>
      </c>
      <c r="G2406" s="4" t="s">
        <v>2</v>
      </c>
      <c r="H2406" s="5">
        <v>46.25</v>
      </c>
      <c r="I2406" s="7">
        <v>46250</v>
      </c>
      <c r="L2406"/>
      <c r="M2406"/>
    </row>
    <row r="2407" spans="1:13" x14ac:dyDescent="0.3">
      <c r="A2407" s="2">
        <v>44561</v>
      </c>
      <c r="B2407" s="2" t="str">
        <f t="shared" si="74"/>
        <v>Dec</v>
      </c>
      <c r="C2407" s="2" t="str">
        <f t="shared" si="75"/>
        <v>2021</v>
      </c>
      <c r="D2407" s="3" t="s">
        <v>208</v>
      </c>
      <c r="E2407" s="4" t="s">
        <v>15</v>
      </c>
      <c r="F2407" s="4">
        <v>1000</v>
      </c>
      <c r="G2407" s="4" t="s">
        <v>2</v>
      </c>
      <c r="H2407" s="5">
        <v>46.25</v>
      </c>
      <c r="I2407" s="7">
        <v>46250</v>
      </c>
      <c r="L2407"/>
      <c r="M2407"/>
    </row>
    <row r="2408" spans="1:13" x14ac:dyDescent="0.3">
      <c r="A2408" s="2">
        <v>44561</v>
      </c>
      <c r="B2408" s="2" t="str">
        <f t="shared" si="74"/>
        <v>Dec</v>
      </c>
      <c r="C2408" s="2" t="str">
        <f t="shared" si="75"/>
        <v>2021</v>
      </c>
      <c r="D2408" s="3" t="s">
        <v>208</v>
      </c>
      <c r="E2408" s="4" t="s">
        <v>13</v>
      </c>
      <c r="F2408" s="4">
        <v>1980</v>
      </c>
      <c r="G2408" s="4" t="s">
        <v>2</v>
      </c>
      <c r="H2408" s="5">
        <v>27.5</v>
      </c>
      <c r="I2408" s="7">
        <v>54450</v>
      </c>
      <c r="L2408"/>
      <c r="M2408"/>
    </row>
    <row r="2409" spans="1:13" x14ac:dyDescent="0.3">
      <c r="A2409" s="2">
        <v>44564</v>
      </c>
      <c r="B2409" s="2" t="str">
        <f t="shared" si="74"/>
        <v>Jan</v>
      </c>
      <c r="C2409" s="2" t="str">
        <f t="shared" si="75"/>
        <v>2022</v>
      </c>
      <c r="D2409" s="3" t="s">
        <v>208</v>
      </c>
      <c r="E2409" s="4" t="s">
        <v>15</v>
      </c>
      <c r="F2409" s="4">
        <v>1000</v>
      </c>
      <c r="G2409" s="4" t="s">
        <v>2</v>
      </c>
      <c r="H2409" s="5">
        <v>46.25</v>
      </c>
      <c r="I2409" s="7">
        <v>46250</v>
      </c>
      <c r="L2409"/>
      <c r="M2409"/>
    </row>
    <row r="2410" spans="1:13" x14ac:dyDescent="0.3">
      <c r="A2410" s="2">
        <v>44565</v>
      </c>
      <c r="B2410" s="2" t="str">
        <f t="shared" si="74"/>
        <v>Jan</v>
      </c>
      <c r="C2410" s="2" t="str">
        <f t="shared" si="75"/>
        <v>2022</v>
      </c>
      <c r="D2410" s="3" t="s">
        <v>208</v>
      </c>
      <c r="E2410" s="4" t="s">
        <v>15</v>
      </c>
      <c r="F2410" s="4">
        <v>1000</v>
      </c>
      <c r="G2410" s="4" t="s">
        <v>2</v>
      </c>
      <c r="H2410" s="5">
        <v>46.25</v>
      </c>
      <c r="I2410" s="7">
        <v>46250</v>
      </c>
      <c r="L2410"/>
      <c r="M2410"/>
    </row>
    <row r="2411" spans="1:13" x14ac:dyDescent="0.3">
      <c r="A2411" s="2">
        <v>44568</v>
      </c>
      <c r="B2411" s="2" t="str">
        <f t="shared" si="74"/>
        <v>Jan</v>
      </c>
      <c r="C2411" s="2" t="str">
        <f t="shared" si="75"/>
        <v>2022</v>
      </c>
      <c r="D2411" s="3" t="s">
        <v>208</v>
      </c>
      <c r="E2411" s="4" t="s">
        <v>15</v>
      </c>
      <c r="F2411" s="4">
        <v>1000</v>
      </c>
      <c r="G2411" s="4" t="s">
        <v>2</v>
      </c>
      <c r="H2411" s="5">
        <v>46.25</v>
      </c>
      <c r="I2411" s="7">
        <v>46250</v>
      </c>
      <c r="L2411"/>
      <c r="M2411"/>
    </row>
    <row r="2412" spans="1:13" x14ac:dyDescent="0.3">
      <c r="A2412" s="2">
        <v>44569</v>
      </c>
      <c r="B2412" s="2" t="str">
        <f t="shared" si="74"/>
        <v>Jan</v>
      </c>
      <c r="C2412" s="2" t="str">
        <f t="shared" si="75"/>
        <v>2022</v>
      </c>
      <c r="D2412" s="3" t="s">
        <v>208</v>
      </c>
      <c r="E2412" s="4" t="s">
        <v>15</v>
      </c>
      <c r="F2412" s="4">
        <v>1000</v>
      </c>
      <c r="G2412" s="4" t="s">
        <v>2</v>
      </c>
      <c r="H2412" s="5">
        <v>46.25</v>
      </c>
      <c r="I2412" s="7">
        <v>46250</v>
      </c>
      <c r="L2412"/>
      <c r="M2412"/>
    </row>
    <row r="2413" spans="1:13" x14ac:dyDescent="0.3">
      <c r="A2413" s="2">
        <v>44571</v>
      </c>
      <c r="B2413" s="2" t="str">
        <f t="shared" si="74"/>
        <v>Jan</v>
      </c>
      <c r="C2413" s="2" t="str">
        <f t="shared" si="75"/>
        <v>2022</v>
      </c>
      <c r="D2413" s="3" t="s">
        <v>208</v>
      </c>
      <c r="E2413" s="4" t="s">
        <v>15</v>
      </c>
      <c r="F2413" s="4">
        <v>1000</v>
      </c>
      <c r="G2413" s="4" t="s">
        <v>2</v>
      </c>
      <c r="H2413" s="5">
        <v>46.25</v>
      </c>
      <c r="I2413" s="7">
        <v>46250</v>
      </c>
      <c r="L2413"/>
      <c r="M2413"/>
    </row>
    <row r="2414" spans="1:13" x14ac:dyDescent="0.3">
      <c r="A2414" s="2">
        <v>44572</v>
      </c>
      <c r="B2414" s="2" t="str">
        <f t="shared" si="74"/>
        <v>Jan</v>
      </c>
      <c r="C2414" s="2" t="str">
        <f t="shared" si="75"/>
        <v>2022</v>
      </c>
      <c r="D2414" s="3" t="s">
        <v>208</v>
      </c>
      <c r="E2414" s="4" t="s">
        <v>13</v>
      </c>
      <c r="F2414" s="4">
        <v>1300</v>
      </c>
      <c r="G2414" s="4" t="s">
        <v>2</v>
      </c>
      <c r="H2414" s="5">
        <v>25</v>
      </c>
      <c r="I2414" s="7">
        <v>32500</v>
      </c>
      <c r="L2414"/>
      <c r="M2414"/>
    </row>
    <row r="2415" spans="1:13" x14ac:dyDescent="0.3">
      <c r="A2415" s="2">
        <v>44572</v>
      </c>
      <c r="B2415" s="2" t="str">
        <f t="shared" si="74"/>
        <v>Jan</v>
      </c>
      <c r="C2415" s="2" t="str">
        <f t="shared" si="75"/>
        <v>2022</v>
      </c>
      <c r="D2415" s="3" t="s">
        <v>208</v>
      </c>
      <c r="E2415" s="4" t="s">
        <v>13</v>
      </c>
      <c r="F2415" s="4">
        <v>506</v>
      </c>
      <c r="G2415" s="4" t="s">
        <v>2</v>
      </c>
      <c r="H2415" s="5">
        <v>27.5</v>
      </c>
      <c r="I2415" s="7">
        <v>13915</v>
      </c>
      <c r="L2415"/>
      <c r="M2415"/>
    </row>
    <row r="2416" spans="1:13" x14ac:dyDescent="0.3">
      <c r="A2416" s="2">
        <v>44573</v>
      </c>
      <c r="B2416" s="2" t="str">
        <f t="shared" si="74"/>
        <v>Jan</v>
      </c>
      <c r="C2416" s="2" t="str">
        <f t="shared" si="75"/>
        <v>2022</v>
      </c>
      <c r="D2416" s="3" t="s">
        <v>208</v>
      </c>
      <c r="E2416" s="4" t="s">
        <v>15</v>
      </c>
      <c r="F2416" s="4">
        <v>1000</v>
      </c>
      <c r="G2416" s="4" t="s">
        <v>2</v>
      </c>
      <c r="H2416" s="5">
        <v>46.25</v>
      </c>
      <c r="I2416" s="7">
        <v>46250</v>
      </c>
      <c r="L2416"/>
      <c r="M2416"/>
    </row>
    <row r="2417" spans="1:13" x14ac:dyDescent="0.3">
      <c r="A2417" s="2">
        <v>44574</v>
      </c>
      <c r="B2417" s="2" t="str">
        <f t="shared" si="74"/>
        <v>Jan</v>
      </c>
      <c r="C2417" s="2" t="str">
        <f t="shared" si="75"/>
        <v>2022</v>
      </c>
      <c r="D2417" s="3" t="s">
        <v>208</v>
      </c>
      <c r="E2417" s="4" t="s">
        <v>15</v>
      </c>
      <c r="F2417" s="4">
        <v>1000</v>
      </c>
      <c r="G2417" s="4" t="s">
        <v>2</v>
      </c>
      <c r="H2417" s="5">
        <v>46.25</v>
      </c>
      <c r="I2417" s="7">
        <v>46250</v>
      </c>
      <c r="L2417"/>
      <c r="M2417"/>
    </row>
    <row r="2418" spans="1:13" x14ac:dyDescent="0.3">
      <c r="A2418" s="2">
        <v>44581</v>
      </c>
      <c r="B2418" s="2" t="str">
        <f t="shared" si="74"/>
        <v>Jan</v>
      </c>
      <c r="C2418" s="2" t="str">
        <f t="shared" si="75"/>
        <v>2022</v>
      </c>
      <c r="D2418" s="3" t="s">
        <v>208</v>
      </c>
      <c r="E2418" s="4" t="s">
        <v>15</v>
      </c>
      <c r="F2418" s="4">
        <v>1000</v>
      </c>
      <c r="G2418" s="4" t="s">
        <v>2</v>
      </c>
      <c r="H2418" s="5">
        <v>46.25</v>
      </c>
      <c r="I2418" s="7">
        <v>46250</v>
      </c>
      <c r="L2418"/>
      <c r="M2418"/>
    </row>
    <row r="2419" spans="1:13" x14ac:dyDescent="0.3">
      <c r="A2419" s="2">
        <v>44582</v>
      </c>
      <c r="B2419" s="2" t="str">
        <f t="shared" si="74"/>
        <v>Jan</v>
      </c>
      <c r="C2419" s="2" t="str">
        <f t="shared" si="75"/>
        <v>2022</v>
      </c>
      <c r="D2419" s="3" t="s">
        <v>208</v>
      </c>
      <c r="E2419" s="4" t="s">
        <v>15</v>
      </c>
      <c r="F2419" s="4">
        <v>48</v>
      </c>
      <c r="G2419" s="4" t="s">
        <v>2</v>
      </c>
      <c r="H2419" s="5">
        <v>47.25</v>
      </c>
      <c r="I2419" s="7">
        <v>2268</v>
      </c>
      <c r="L2419"/>
      <c r="M2419"/>
    </row>
    <row r="2420" spans="1:13" x14ac:dyDescent="0.3">
      <c r="A2420" s="2">
        <v>44582</v>
      </c>
      <c r="B2420" s="2" t="str">
        <f t="shared" si="74"/>
        <v>Jan</v>
      </c>
      <c r="C2420" s="2" t="str">
        <f t="shared" si="75"/>
        <v>2022</v>
      </c>
      <c r="D2420" s="3" t="s">
        <v>208</v>
      </c>
      <c r="E2420" s="4" t="s">
        <v>15</v>
      </c>
      <c r="F2420" s="4">
        <v>900</v>
      </c>
      <c r="G2420" s="4" t="s">
        <v>2</v>
      </c>
      <c r="H2420" s="5">
        <v>46.25</v>
      </c>
      <c r="I2420" s="7">
        <v>41625</v>
      </c>
      <c r="L2420"/>
      <c r="M2420"/>
    </row>
    <row r="2421" spans="1:13" x14ac:dyDescent="0.3">
      <c r="A2421" s="2">
        <v>44589</v>
      </c>
      <c r="B2421" s="2" t="str">
        <f t="shared" si="74"/>
        <v>Jan</v>
      </c>
      <c r="C2421" s="2" t="str">
        <f t="shared" si="75"/>
        <v>2022</v>
      </c>
      <c r="D2421" s="3" t="s">
        <v>208</v>
      </c>
      <c r="E2421" s="4" t="s">
        <v>15</v>
      </c>
      <c r="F2421" s="4">
        <v>1000</v>
      </c>
      <c r="G2421" s="4" t="s">
        <v>2</v>
      </c>
      <c r="H2421" s="5">
        <v>46.25</v>
      </c>
      <c r="I2421" s="7">
        <v>46250</v>
      </c>
      <c r="L2421"/>
      <c r="M2421"/>
    </row>
    <row r="2422" spans="1:13" x14ac:dyDescent="0.3">
      <c r="A2422" s="2">
        <v>44590</v>
      </c>
      <c r="B2422" s="2" t="str">
        <f t="shared" si="74"/>
        <v>Jan</v>
      </c>
      <c r="C2422" s="2" t="str">
        <f t="shared" si="75"/>
        <v>2022</v>
      </c>
      <c r="D2422" s="3" t="s">
        <v>208</v>
      </c>
      <c r="E2422" s="4" t="s">
        <v>15</v>
      </c>
      <c r="F2422" s="4">
        <v>1000</v>
      </c>
      <c r="G2422" s="4" t="s">
        <v>2</v>
      </c>
      <c r="H2422" s="5">
        <v>46.25</v>
      </c>
      <c r="I2422" s="7">
        <v>46250</v>
      </c>
      <c r="L2422"/>
      <c r="M2422"/>
    </row>
    <row r="2423" spans="1:13" x14ac:dyDescent="0.3">
      <c r="A2423" s="2">
        <v>44596</v>
      </c>
      <c r="B2423" s="2" t="str">
        <f t="shared" si="74"/>
        <v>Feb</v>
      </c>
      <c r="C2423" s="2" t="str">
        <f t="shared" si="75"/>
        <v>2022</v>
      </c>
      <c r="D2423" s="3" t="s">
        <v>208</v>
      </c>
      <c r="E2423" s="4" t="s">
        <v>13</v>
      </c>
      <c r="F2423" s="4">
        <v>1195</v>
      </c>
      <c r="G2423" s="4" t="s">
        <v>2</v>
      </c>
      <c r="H2423" s="5">
        <v>25</v>
      </c>
      <c r="I2423" s="7">
        <v>29875</v>
      </c>
      <c r="L2423"/>
      <c r="M2423"/>
    </row>
    <row r="2424" spans="1:13" x14ac:dyDescent="0.3">
      <c r="A2424" s="2">
        <v>44600</v>
      </c>
      <c r="B2424" s="2" t="str">
        <f t="shared" si="74"/>
        <v>Feb</v>
      </c>
      <c r="C2424" s="2" t="str">
        <f t="shared" si="75"/>
        <v>2022</v>
      </c>
      <c r="D2424" s="3" t="s">
        <v>208</v>
      </c>
      <c r="E2424" s="4" t="s">
        <v>15</v>
      </c>
      <c r="F2424" s="4">
        <v>30</v>
      </c>
      <c r="G2424" s="4" t="s">
        <v>2</v>
      </c>
      <c r="H2424" s="5">
        <v>47.25</v>
      </c>
      <c r="I2424" s="7">
        <v>1417.5</v>
      </c>
      <c r="L2424"/>
      <c r="M2424"/>
    </row>
    <row r="2425" spans="1:13" x14ac:dyDescent="0.3">
      <c r="A2425" s="2">
        <v>44600</v>
      </c>
      <c r="B2425" s="2" t="str">
        <f t="shared" si="74"/>
        <v>Feb</v>
      </c>
      <c r="C2425" s="2" t="str">
        <f t="shared" si="75"/>
        <v>2022</v>
      </c>
      <c r="D2425" s="3" t="s">
        <v>208</v>
      </c>
      <c r="E2425" s="4" t="s">
        <v>15</v>
      </c>
      <c r="F2425" s="4">
        <v>970</v>
      </c>
      <c r="G2425" s="4" t="s">
        <v>2</v>
      </c>
      <c r="H2425" s="5">
        <v>46.25</v>
      </c>
      <c r="I2425" s="7">
        <v>44862.5</v>
      </c>
      <c r="L2425"/>
      <c r="M2425"/>
    </row>
    <row r="2426" spans="1:13" x14ac:dyDescent="0.3">
      <c r="A2426" s="2">
        <v>44601</v>
      </c>
      <c r="B2426" s="2" t="str">
        <f t="shared" si="74"/>
        <v>Feb</v>
      </c>
      <c r="C2426" s="2" t="str">
        <f t="shared" si="75"/>
        <v>2022</v>
      </c>
      <c r="D2426" s="3" t="s">
        <v>208</v>
      </c>
      <c r="E2426" s="4" t="s">
        <v>15</v>
      </c>
      <c r="F2426" s="4">
        <v>1000</v>
      </c>
      <c r="G2426" s="4" t="s">
        <v>2</v>
      </c>
      <c r="H2426" s="5">
        <v>46.25</v>
      </c>
      <c r="I2426" s="7">
        <v>46250</v>
      </c>
      <c r="L2426"/>
      <c r="M2426"/>
    </row>
    <row r="2427" spans="1:13" x14ac:dyDescent="0.3">
      <c r="A2427" s="2">
        <v>44603</v>
      </c>
      <c r="B2427" s="2" t="str">
        <f t="shared" si="74"/>
        <v>Feb</v>
      </c>
      <c r="C2427" s="2" t="str">
        <f t="shared" si="75"/>
        <v>2022</v>
      </c>
      <c r="D2427" s="3" t="s">
        <v>208</v>
      </c>
      <c r="E2427" s="4" t="s">
        <v>15</v>
      </c>
      <c r="F2427" s="4">
        <v>1000</v>
      </c>
      <c r="G2427" s="4" t="s">
        <v>2</v>
      </c>
      <c r="H2427" s="5">
        <v>47.25</v>
      </c>
      <c r="I2427" s="7">
        <v>47250</v>
      </c>
      <c r="L2427"/>
      <c r="M2427"/>
    </row>
    <row r="2428" spans="1:13" x14ac:dyDescent="0.3">
      <c r="A2428" s="2">
        <v>44607</v>
      </c>
      <c r="B2428" s="2" t="str">
        <f t="shared" si="74"/>
        <v>Feb</v>
      </c>
      <c r="C2428" s="2" t="str">
        <f t="shared" si="75"/>
        <v>2022</v>
      </c>
      <c r="D2428" s="3" t="s">
        <v>208</v>
      </c>
      <c r="E2428" s="4" t="s">
        <v>15</v>
      </c>
      <c r="F2428" s="4">
        <v>1000</v>
      </c>
      <c r="G2428" s="4" t="s">
        <v>2</v>
      </c>
      <c r="H2428" s="5">
        <v>47.25</v>
      </c>
      <c r="I2428" s="7">
        <v>47250</v>
      </c>
      <c r="L2428"/>
      <c r="M2428"/>
    </row>
    <row r="2429" spans="1:13" x14ac:dyDescent="0.3">
      <c r="A2429" s="2">
        <v>44608</v>
      </c>
      <c r="B2429" s="2" t="str">
        <f t="shared" si="74"/>
        <v>Feb</v>
      </c>
      <c r="C2429" s="2" t="str">
        <f t="shared" si="75"/>
        <v>2022</v>
      </c>
      <c r="D2429" s="3" t="s">
        <v>208</v>
      </c>
      <c r="E2429" s="4" t="s">
        <v>15</v>
      </c>
      <c r="F2429" s="4">
        <v>1000</v>
      </c>
      <c r="G2429" s="4" t="s">
        <v>2</v>
      </c>
      <c r="H2429" s="5">
        <v>47.25</v>
      </c>
      <c r="I2429" s="7">
        <v>47250</v>
      </c>
      <c r="L2429"/>
      <c r="M2429"/>
    </row>
    <row r="2430" spans="1:13" x14ac:dyDescent="0.3">
      <c r="A2430" s="2">
        <v>43560</v>
      </c>
      <c r="B2430" s="2" t="str">
        <f t="shared" si="74"/>
        <v>Apr</v>
      </c>
      <c r="C2430" s="2" t="str">
        <f t="shared" si="75"/>
        <v>2019</v>
      </c>
      <c r="D2430" s="3" t="s">
        <v>26</v>
      </c>
      <c r="E2430" s="4" t="s">
        <v>13</v>
      </c>
      <c r="F2430" s="4">
        <v>1002</v>
      </c>
      <c r="G2430" s="4" t="s">
        <v>2</v>
      </c>
      <c r="H2430" s="5">
        <v>39</v>
      </c>
      <c r="I2430" s="7">
        <v>39078</v>
      </c>
      <c r="L2430"/>
      <c r="M2430"/>
    </row>
    <row r="2431" spans="1:13" x14ac:dyDescent="0.3">
      <c r="A2431" s="2">
        <v>43563</v>
      </c>
      <c r="B2431" s="2" t="str">
        <f t="shared" si="74"/>
        <v>Apr</v>
      </c>
      <c r="C2431" s="2" t="str">
        <f t="shared" si="75"/>
        <v>2019</v>
      </c>
      <c r="D2431" s="3" t="s">
        <v>26</v>
      </c>
      <c r="E2431" s="4" t="s">
        <v>13</v>
      </c>
      <c r="F2431" s="4">
        <v>1000</v>
      </c>
      <c r="G2431" s="4" t="s">
        <v>2</v>
      </c>
      <c r="H2431" s="5">
        <v>32</v>
      </c>
      <c r="I2431" s="7">
        <v>32000</v>
      </c>
      <c r="L2431"/>
      <c r="M2431"/>
    </row>
    <row r="2432" spans="1:13" x14ac:dyDescent="0.3">
      <c r="A2432" s="2">
        <v>43573</v>
      </c>
      <c r="B2432" s="2" t="str">
        <f t="shared" si="74"/>
        <v>Apr</v>
      </c>
      <c r="C2432" s="2" t="str">
        <f t="shared" si="75"/>
        <v>2019</v>
      </c>
      <c r="D2432" s="3" t="s">
        <v>26</v>
      </c>
      <c r="E2432" s="4" t="s">
        <v>13</v>
      </c>
      <c r="F2432" s="4">
        <v>1000</v>
      </c>
      <c r="G2432" s="4" t="s">
        <v>2</v>
      </c>
      <c r="H2432" s="5">
        <v>39</v>
      </c>
      <c r="I2432" s="7">
        <v>39000</v>
      </c>
      <c r="L2432"/>
      <c r="M2432"/>
    </row>
    <row r="2433" spans="1:13" x14ac:dyDescent="0.3">
      <c r="A2433" s="2">
        <v>43640</v>
      </c>
      <c r="B2433" s="2" t="str">
        <f t="shared" si="74"/>
        <v>Jun</v>
      </c>
      <c r="C2433" s="2" t="str">
        <f t="shared" si="75"/>
        <v>2019</v>
      </c>
      <c r="D2433" s="3" t="s">
        <v>26</v>
      </c>
      <c r="E2433" s="4" t="s">
        <v>13</v>
      </c>
      <c r="F2433" s="4">
        <v>1001</v>
      </c>
      <c r="G2433" s="4" t="s">
        <v>2</v>
      </c>
      <c r="H2433" s="5">
        <v>39</v>
      </c>
      <c r="I2433" s="7">
        <v>39039</v>
      </c>
      <c r="L2433"/>
      <c r="M2433"/>
    </row>
    <row r="2434" spans="1:13" x14ac:dyDescent="0.3">
      <c r="A2434" s="2">
        <v>43652</v>
      </c>
      <c r="B2434" s="2" t="str">
        <f t="shared" ref="B2434:B2497" si="76">TEXT(A2434,"mmm")</f>
        <v>Jul</v>
      </c>
      <c r="C2434" s="2" t="str">
        <f t="shared" ref="C2434:C2497" si="77">TEXT(A2434,"yyyy")</f>
        <v>2019</v>
      </c>
      <c r="D2434" s="3" t="s">
        <v>26</v>
      </c>
      <c r="E2434" s="4" t="s">
        <v>13</v>
      </c>
      <c r="F2434" s="4">
        <v>910</v>
      </c>
      <c r="G2434" s="4" t="s">
        <v>2</v>
      </c>
      <c r="H2434" s="5">
        <v>32</v>
      </c>
      <c r="I2434" s="7">
        <v>29120</v>
      </c>
      <c r="L2434"/>
      <c r="M2434"/>
    </row>
    <row r="2435" spans="1:13" x14ac:dyDescent="0.3">
      <c r="A2435" s="2">
        <v>43808</v>
      </c>
      <c r="B2435" s="2" t="str">
        <f t="shared" si="76"/>
        <v>Dec</v>
      </c>
      <c r="C2435" s="2" t="str">
        <f t="shared" si="77"/>
        <v>2019</v>
      </c>
      <c r="D2435" s="3" t="s">
        <v>26</v>
      </c>
      <c r="E2435" s="4" t="s">
        <v>13</v>
      </c>
      <c r="F2435" s="4">
        <v>600</v>
      </c>
      <c r="G2435" s="4" t="s">
        <v>2</v>
      </c>
      <c r="H2435" s="5">
        <v>28.25</v>
      </c>
      <c r="I2435" s="7">
        <v>16950</v>
      </c>
      <c r="L2435"/>
      <c r="M2435"/>
    </row>
    <row r="2436" spans="1:13" x14ac:dyDescent="0.3">
      <c r="A2436" s="2">
        <v>43820</v>
      </c>
      <c r="B2436" s="2" t="str">
        <f t="shared" si="76"/>
        <v>Dec</v>
      </c>
      <c r="C2436" s="2" t="str">
        <f t="shared" si="77"/>
        <v>2019</v>
      </c>
      <c r="D2436" s="3" t="s">
        <v>26</v>
      </c>
      <c r="E2436" s="4" t="s">
        <v>13</v>
      </c>
      <c r="F2436" s="4">
        <v>902</v>
      </c>
      <c r="G2436" s="4" t="s">
        <v>2</v>
      </c>
      <c r="H2436" s="5">
        <v>32</v>
      </c>
      <c r="I2436" s="7">
        <v>28864</v>
      </c>
      <c r="L2436"/>
      <c r="M2436"/>
    </row>
    <row r="2437" spans="1:13" x14ac:dyDescent="0.3">
      <c r="A2437" s="2">
        <v>43826</v>
      </c>
      <c r="B2437" s="2" t="str">
        <f t="shared" si="76"/>
        <v>Dec</v>
      </c>
      <c r="C2437" s="2" t="str">
        <f t="shared" si="77"/>
        <v>2019</v>
      </c>
      <c r="D2437" s="3" t="s">
        <v>26</v>
      </c>
      <c r="E2437" s="4" t="s">
        <v>13</v>
      </c>
      <c r="F2437" s="4">
        <v>735</v>
      </c>
      <c r="G2437" s="4" t="s">
        <v>2</v>
      </c>
      <c r="H2437" s="5">
        <v>23.5</v>
      </c>
      <c r="I2437" s="7">
        <v>17272.5</v>
      </c>
      <c r="L2437"/>
      <c r="M2437"/>
    </row>
    <row r="2438" spans="1:13" x14ac:dyDescent="0.3">
      <c r="A2438" s="2">
        <v>43843</v>
      </c>
      <c r="B2438" s="2" t="str">
        <f t="shared" si="76"/>
        <v>Jan</v>
      </c>
      <c r="C2438" s="2" t="str">
        <f t="shared" si="77"/>
        <v>2020</v>
      </c>
      <c r="D2438" s="3" t="s">
        <v>26</v>
      </c>
      <c r="E2438" s="4" t="s">
        <v>13</v>
      </c>
      <c r="F2438" s="4">
        <v>1010</v>
      </c>
      <c r="G2438" s="4" t="s">
        <v>2</v>
      </c>
      <c r="H2438" s="5">
        <v>39</v>
      </c>
      <c r="I2438" s="7">
        <v>39390</v>
      </c>
      <c r="L2438"/>
      <c r="M2438"/>
    </row>
    <row r="2439" spans="1:13" x14ac:dyDescent="0.3">
      <c r="A2439" s="2">
        <v>43847</v>
      </c>
      <c r="B2439" s="2" t="str">
        <f t="shared" si="76"/>
        <v>Jan</v>
      </c>
      <c r="C2439" s="2" t="str">
        <f t="shared" si="77"/>
        <v>2020</v>
      </c>
      <c r="D2439" s="3" t="s">
        <v>26</v>
      </c>
      <c r="E2439" s="4" t="s">
        <v>13</v>
      </c>
      <c r="F2439" s="4">
        <v>1005</v>
      </c>
      <c r="G2439" s="4" t="s">
        <v>2</v>
      </c>
      <c r="H2439" s="5">
        <v>32</v>
      </c>
      <c r="I2439" s="7">
        <v>32160</v>
      </c>
      <c r="L2439"/>
      <c r="M2439"/>
    </row>
    <row r="2440" spans="1:13" x14ac:dyDescent="0.3">
      <c r="A2440" s="2">
        <v>43852</v>
      </c>
      <c r="B2440" s="2" t="str">
        <f t="shared" si="76"/>
        <v>Jan</v>
      </c>
      <c r="C2440" s="2" t="str">
        <f t="shared" si="77"/>
        <v>2020</v>
      </c>
      <c r="D2440" s="3" t="s">
        <v>26</v>
      </c>
      <c r="E2440" s="4" t="s">
        <v>13</v>
      </c>
      <c r="F2440" s="4">
        <v>805</v>
      </c>
      <c r="G2440" s="4" t="s">
        <v>2</v>
      </c>
      <c r="H2440" s="5">
        <v>23.5</v>
      </c>
      <c r="I2440" s="7">
        <v>18917.5</v>
      </c>
      <c r="L2440"/>
      <c r="M2440"/>
    </row>
    <row r="2441" spans="1:13" x14ac:dyDescent="0.3">
      <c r="A2441" s="2">
        <v>43865</v>
      </c>
      <c r="B2441" s="2" t="str">
        <f t="shared" si="76"/>
        <v>Feb</v>
      </c>
      <c r="C2441" s="2" t="str">
        <f t="shared" si="77"/>
        <v>2020</v>
      </c>
      <c r="D2441" s="3" t="s">
        <v>26</v>
      </c>
      <c r="E2441" s="4" t="s">
        <v>13</v>
      </c>
      <c r="F2441" s="4">
        <v>800</v>
      </c>
      <c r="G2441" s="4" t="s">
        <v>2</v>
      </c>
      <c r="H2441" s="5">
        <v>23.5</v>
      </c>
      <c r="I2441" s="7">
        <v>18800</v>
      </c>
      <c r="L2441"/>
      <c r="M2441"/>
    </row>
    <row r="2442" spans="1:13" x14ac:dyDescent="0.3">
      <c r="A2442" s="2">
        <v>43881</v>
      </c>
      <c r="B2442" s="2" t="str">
        <f t="shared" si="76"/>
        <v>Feb</v>
      </c>
      <c r="C2442" s="2" t="str">
        <f t="shared" si="77"/>
        <v>2020</v>
      </c>
      <c r="D2442" s="3" t="s">
        <v>26</v>
      </c>
      <c r="E2442" s="4" t="s">
        <v>13</v>
      </c>
      <c r="F2442" s="4">
        <v>993</v>
      </c>
      <c r="G2442" s="4" t="s">
        <v>2</v>
      </c>
      <c r="H2442" s="5">
        <v>32</v>
      </c>
      <c r="I2442" s="7">
        <v>31776</v>
      </c>
      <c r="L2442"/>
      <c r="M2442"/>
    </row>
    <row r="2443" spans="1:13" x14ac:dyDescent="0.3">
      <c r="A2443" s="2">
        <v>43888</v>
      </c>
      <c r="B2443" s="2" t="str">
        <f t="shared" si="76"/>
        <v>Feb</v>
      </c>
      <c r="C2443" s="2" t="str">
        <f t="shared" si="77"/>
        <v>2020</v>
      </c>
      <c r="D2443" s="3" t="s">
        <v>26</v>
      </c>
      <c r="E2443" s="4" t="s">
        <v>13</v>
      </c>
      <c r="F2443" s="4">
        <v>1007</v>
      </c>
      <c r="G2443" s="4" t="s">
        <v>2</v>
      </c>
      <c r="H2443" s="5">
        <v>39</v>
      </c>
      <c r="I2443" s="7">
        <v>39273</v>
      </c>
      <c r="L2443"/>
      <c r="M2443"/>
    </row>
    <row r="2444" spans="1:13" x14ac:dyDescent="0.3">
      <c r="A2444" s="2">
        <v>43892</v>
      </c>
      <c r="B2444" s="2" t="str">
        <f t="shared" si="76"/>
        <v>Mar</v>
      </c>
      <c r="C2444" s="2" t="str">
        <f t="shared" si="77"/>
        <v>2020</v>
      </c>
      <c r="D2444" s="3" t="s">
        <v>26</v>
      </c>
      <c r="E2444" s="4" t="s">
        <v>13</v>
      </c>
      <c r="F2444" s="4">
        <v>752</v>
      </c>
      <c r="G2444" s="4" t="s">
        <v>2</v>
      </c>
      <c r="H2444" s="5">
        <v>23.5</v>
      </c>
      <c r="I2444" s="7">
        <v>17672</v>
      </c>
      <c r="L2444"/>
      <c r="M2444"/>
    </row>
    <row r="2445" spans="1:13" x14ac:dyDescent="0.3">
      <c r="A2445" s="2">
        <v>44056</v>
      </c>
      <c r="B2445" s="2" t="str">
        <f t="shared" si="76"/>
        <v>Aug</v>
      </c>
      <c r="C2445" s="2" t="str">
        <f t="shared" si="77"/>
        <v>2020</v>
      </c>
      <c r="D2445" s="3" t="s">
        <v>26</v>
      </c>
      <c r="E2445" s="4" t="s">
        <v>13</v>
      </c>
      <c r="F2445" s="4">
        <v>988</v>
      </c>
      <c r="G2445" s="4" t="s">
        <v>2</v>
      </c>
      <c r="H2445" s="5">
        <v>39</v>
      </c>
      <c r="I2445" s="7">
        <v>38532</v>
      </c>
      <c r="L2445"/>
      <c r="M2445"/>
    </row>
    <row r="2446" spans="1:13" x14ac:dyDescent="0.3">
      <c r="A2446" s="2">
        <v>44056</v>
      </c>
      <c r="B2446" s="2" t="str">
        <f t="shared" si="76"/>
        <v>Aug</v>
      </c>
      <c r="C2446" s="2" t="str">
        <f t="shared" si="77"/>
        <v>2020</v>
      </c>
      <c r="D2446" s="3" t="s">
        <v>26</v>
      </c>
      <c r="E2446" s="4" t="s">
        <v>15</v>
      </c>
      <c r="F2446" s="4">
        <v>800</v>
      </c>
      <c r="G2446" s="4" t="s">
        <v>2</v>
      </c>
      <c r="H2446" s="5">
        <v>26.5</v>
      </c>
      <c r="I2446" s="7">
        <v>21200</v>
      </c>
      <c r="L2446"/>
      <c r="M2446"/>
    </row>
    <row r="2447" spans="1:13" x14ac:dyDescent="0.3">
      <c r="A2447" s="2">
        <v>44086</v>
      </c>
      <c r="B2447" s="2" t="str">
        <f t="shared" si="76"/>
        <v>Sep</v>
      </c>
      <c r="C2447" s="2" t="str">
        <f t="shared" si="77"/>
        <v>2020</v>
      </c>
      <c r="D2447" s="3" t="s">
        <v>26</v>
      </c>
      <c r="E2447" s="4" t="s">
        <v>15</v>
      </c>
      <c r="F2447" s="4">
        <v>800</v>
      </c>
      <c r="G2447" s="4" t="s">
        <v>2</v>
      </c>
      <c r="H2447" s="5">
        <v>26.5</v>
      </c>
      <c r="I2447" s="7">
        <v>21200</v>
      </c>
      <c r="L2447"/>
      <c r="M2447"/>
    </row>
    <row r="2448" spans="1:13" x14ac:dyDescent="0.3">
      <c r="A2448" s="2">
        <v>44099</v>
      </c>
      <c r="B2448" s="2" t="str">
        <f t="shared" si="76"/>
        <v>Sep</v>
      </c>
      <c r="C2448" s="2" t="str">
        <f t="shared" si="77"/>
        <v>2020</v>
      </c>
      <c r="D2448" s="3" t="s">
        <v>26</v>
      </c>
      <c r="E2448" s="4" t="s">
        <v>15</v>
      </c>
      <c r="F2448" s="4">
        <v>804</v>
      </c>
      <c r="G2448" s="4" t="s">
        <v>2</v>
      </c>
      <c r="H2448" s="5">
        <v>26.5</v>
      </c>
      <c r="I2448" s="7">
        <v>21306</v>
      </c>
      <c r="L2448"/>
      <c r="M2448"/>
    </row>
    <row r="2449" spans="1:13" x14ac:dyDescent="0.3">
      <c r="A2449" s="2">
        <v>43565</v>
      </c>
      <c r="B2449" s="2" t="str">
        <f t="shared" si="76"/>
        <v>Apr</v>
      </c>
      <c r="C2449" s="2" t="str">
        <f t="shared" si="77"/>
        <v>2019</v>
      </c>
      <c r="D2449" s="3" t="s">
        <v>34</v>
      </c>
      <c r="E2449" s="4" t="s">
        <v>13</v>
      </c>
      <c r="F2449" s="4">
        <v>1006</v>
      </c>
      <c r="G2449" s="4" t="s">
        <v>2</v>
      </c>
      <c r="H2449" s="5">
        <v>16</v>
      </c>
      <c r="I2449" s="7">
        <v>16096</v>
      </c>
      <c r="L2449"/>
      <c r="M2449"/>
    </row>
    <row r="2450" spans="1:13" x14ac:dyDescent="0.3">
      <c r="A2450" s="2">
        <v>43644</v>
      </c>
      <c r="B2450" s="2" t="str">
        <f t="shared" si="76"/>
        <v>Jun</v>
      </c>
      <c r="C2450" s="2" t="str">
        <f t="shared" si="77"/>
        <v>2019</v>
      </c>
      <c r="D2450" s="3" t="s">
        <v>102</v>
      </c>
      <c r="E2450" s="4" t="s">
        <v>13</v>
      </c>
      <c r="F2450" s="4">
        <v>73</v>
      </c>
      <c r="G2450" s="4" t="s">
        <v>2</v>
      </c>
      <c r="H2450" s="5">
        <v>70.5</v>
      </c>
      <c r="I2450" s="7">
        <v>5146.5</v>
      </c>
      <c r="L2450"/>
      <c r="M2450"/>
    </row>
    <row r="2451" spans="1:13" x14ac:dyDescent="0.3">
      <c r="A2451" s="2">
        <v>43644</v>
      </c>
      <c r="B2451" s="2" t="str">
        <f t="shared" si="76"/>
        <v>Jun</v>
      </c>
      <c r="C2451" s="2" t="str">
        <f t="shared" si="77"/>
        <v>2019</v>
      </c>
      <c r="D2451" s="3" t="s">
        <v>102</v>
      </c>
      <c r="E2451" s="4" t="s">
        <v>13</v>
      </c>
      <c r="F2451" s="4">
        <v>537</v>
      </c>
      <c r="G2451" s="4" t="s">
        <v>2</v>
      </c>
      <c r="H2451" s="5">
        <v>11.5</v>
      </c>
      <c r="I2451" s="7">
        <v>6175.5</v>
      </c>
      <c r="L2451"/>
      <c r="M2451"/>
    </row>
    <row r="2452" spans="1:13" x14ac:dyDescent="0.3">
      <c r="A2452" s="2">
        <v>44499</v>
      </c>
      <c r="B2452" s="2" t="str">
        <f t="shared" si="76"/>
        <v>Oct</v>
      </c>
      <c r="C2452" s="2" t="str">
        <f t="shared" si="77"/>
        <v>2021</v>
      </c>
      <c r="D2452" s="3" t="s">
        <v>222</v>
      </c>
      <c r="E2452" s="4" t="s">
        <v>13</v>
      </c>
      <c r="F2452" s="4">
        <v>207</v>
      </c>
      <c r="G2452" s="4" t="s">
        <v>2</v>
      </c>
      <c r="H2452" s="5">
        <v>91</v>
      </c>
      <c r="I2452" s="7">
        <v>18837</v>
      </c>
      <c r="L2452"/>
      <c r="M2452"/>
    </row>
    <row r="2453" spans="1:13" x14ac:dyDescent="0.3">
      <c r="A2453" s="2">
        <v>44511</v>
      </c>
      <c r="B2453" s="2" t="str">
        <f t="shared" si="76"/>
        <v>Nov</v>
      </c>
      <c r="C2453" s="2" t="str">
        <f t="shared" si="77"/>
        <v>2021</v>
      </c>
      <c r="D2453" s="3" t="s">
        <v>222</v>
      </c>
      <c r="E2453" s="4" t="s">
        <v>13</v>
      </c>
      <c r="F2453" s="4">
        <v>2508</v>
      </c>
      <c r="G2453" s="4" t="s">
        <v>2</v>
      </c>
      <c r="H2453" s="5">
        <v>27</v>
      </c>
      <c r="I2453" s="7">
        <v>67716</v>
      </c>
      <c r="L2453"/>
      <c r="M2453"/>
    </row>
    <row r="2454" spans="1:13" x14ac:dyDescent="0.3">
      <c r="A2454" s="2">
        <v>44515</v>
      </c>
      <c r="B2454" s="2" t="str">
        <f t="shared" si="76"/>
        <v>Nov</v>
      </c>
      <c r="C2454" s="2" t="str">
        <f t="shared" si="77"/>
        <v>2021</v>
      </c>
      <c r="D2454" s="3" t="s">
        <v>222</v>
      </c>
      <c r="E2454" s="4" t="s">
        <v>13</v>
      </c>
      <c r="F2454" s="4">
        <v>308</v>
      </c>
      <c r="G2454" s="4" t="s">
        <v>2</v>
      </c>
      <c r="H2454" s="5">
        <v>21</v>
      </c>
      <c r="I2454" s="7">
        <v>6468</v>
      </c>
      <c r="L2454"/>
      <c r="M2454"/>
    </row>
    <row r="2455" spans="1:13" x14ac:dyDescent="0.3">
      <c r="A2455" s="2">
        <v>44515</v>
      </c>
      <c r="B2455" s="2" t="str">
        <f t="shared" si="76"/>
        <v>Nov</v>
      </c>
      <c r="C2455" s="2" t="str">
        <f t="shared" si="77"/>
        <v>2021</v>
      </c>
      <c r="D2455" s="3" t="s">
        <v>222</v>
      </c>
      <c r="E2455" s="4" t="s">
        <v>13</v>
      </c>
      <c r="F2455" s="4">
        <v>308</v>
      </c>
      <c r="G2455" s="4" t="s">
        <v>2</v>
      </c>
      <c r="H2455" s="5">
        <v>21</v>
      </c>
      <c r="I2455" s="7">
        <v>6468</v>
      </c>
      <c r="L2455"/>
      <c r="M2455"/>
    </row>
    <row r="2456" spans="1:13" x14ac:dyDescent="0.3">
      <c r="A2456" s="2">
        <v>44517</v>
      </c>
      <c r="B2456" s="2" t="str">
        <f t="shared" si="76"/>
        <v>Nov</v>
      </c>
      <c r="C2456" s="2" t="str">
        <f t="shared" si="77"/>
        <v>2021</v>
      </c>
      <c r="D2456" s="3" t="s">
        <v>222</v>
      </c>
      <c r="E2456" s="4" t="s">
        <v>13</v>
      </c>
      <c r="F2456" s="4">
        <v>107</v>
      </c>
      <c r="G2456" s="4" t="s">
        <v>2</v>
      </c>
      <c r="H2456" s="5">
        <v>84</v>
      </c>
      <c r="I2456" s="7">
        <v>8988</v>
      </c>
      <c r="L2456"/>
      <c r="M2456"/>
    </row>
    <row r="2457" spans="1:13" x14ac:dyDescent="0.3">
      <c r="A2457" s="2">
        <v>44520</v>
      </c>
      <c r="B2457" s="2" t="str">
        <f t="shared" si="76"/>
        <v>Nov</v>
      </c>
      <c r="C2457" s="2" t="str">
        <f t="shared" si="77"/>
        <v>2021</v>
      </c>
      <c r="D2457" s="3" t="s">
        <v>222</v>
      </c>
      <c r="E2457" s="4" t="s">
        <v>13</v>
      </c>
      <c r="F2457" s="4">
        <v>1362</v>
      </c>
      <c r="G2457" s="4" t="s">
        <v>2</v>
      </c>
      <c r="H2457" s="5">
        <v>23.5</v>
      </c>
      <c r="I2457" s="7">
        <v>32007</v>
      </c>
      <c r="L2457"/>
      <c r="M2457"/>
    </row>
    <row r="2458" spans="1:13" x14ac:dyDescent="0.3">
      <c r="A2458" s="2">
        <v>44525</v>
      </c>
      <c r="B2458" s="2" t="str">
        <f t="shared" si="76"/>
        <v>Nov</v>
      </c>
      <c r="C2458" s="2" t="str">
        <f t="shared" si="77"/>
        <v>2021</v>
      </c>
      <c r="D2458" s="3" t="s">
        <v>222</v>
      </c>
      <c r="E2458" s="4" t="s">
        <v>13</v>
      </c>
      <c r="F2458" s="4">
        <v>1268</v>
      </c>
      <c r="G2458" s="4" t="s">
        <v>2</v>
      </c>
      <c r="H2458" s="5">
        <v>27</v>
      </c>
      <c r="I2458" s="7">
        <v>34236</v>
      </c>
      <c r="L2458"/>
      <c r="M2458"/>
    </row>
    <row r="2459" spans="1:13" x14ac:dyDescent="0.3">
      <c r="A2459" s="2">
        <v>44526</v>
      </c>
      <c r="B2459" s="2" t="str">
        <f t="shared" si="76"/>
        <v>Nov</v>
      </c>
      <c r="C2459" s="2" t="str">
        <f t="shared" si="77"/>
        <v>2021</v>
      </c>
      <c r="D2459" s="3" t="s">
        <v>222</v>
      </c>
      <c r="E2459" s="4" t="s">
        <v>13</v>
      </c>
      <c r="F2459" s="4">
        <v>1330</v>
      </c>
      <c r="G2459" s="4" t="s">
        <v>2</v>
      </c>
      <c r="H2459" s="5">
        <v>27</v>
      </c>
      <c r="I2459" s="7">
        <v>35910</v>
      </c>
      <c r="L2459"/>
      <c r="M2459"/>
    </row>
    <row r="2460" spans="1:13" x14ac:dyDescent="0.3">
      <c r="A2460" s="2">
        <v>44527</v>
      </c>
      <c r="B2460" s="2" t="str">
        <f t="shared" si="76"/>
        <v>Nov</v>
      </c>
      <c r="C2460" s="2" t="str">
        <f t="shared" si="77"/>
        <v>2021</v>
      </c>
      <c r="D2460" s="3" t="s">
        <v>222</v>
      </c>
      <c r="E2460" s="4" t="s">
        <v>13</v>
      </c>
      <c r="F2460" s="4">
        <v>250</v>
      </c>
      <c r="G2460" s="4" t="s">
        <v>2</v>
      </c>
      <c r="H2460" s="5">
        <v>6.5</v>
      </c>
      <c r="I2460" s="7">
        <v>1625</v>
      </c>
      <c r="L2460"/>
      <c r="M2460"/>
    </row>
    <row r="2461" spans="1:13" x14ac:dyDescent="0.3">
      <c r="A2461" s="2">
        <v>44527</v>
      </c>
      <c r="B2461" s="2" t="str">
        <f t="shared" si="76"/>
        <v>Nov</v>
      </c>
      <c r="C2461" s="2" t="str">
        <f t="shared" si="77"/>
        <v>2021</v>
      </c>
      <c r="D2461" s="3" t="s">
        <v>222</v>
      </c>
      <c r="E2461" s="4" t="s">
        <v>13</v>
      </c>
      <c r="F2461" s="4">
        <v>510</v>
      </c>
      <c r="G2461" s="4" t="s">
        <v>2</v>
      </c>
      <c r="H2461" s="5">
        <v>12.2</v>
      </c>
      <c r="I2461" s="7">
        <v>6222</v>
      </c>
      <c r="L2461"/>
      <c r="M2461"/>
    </row>
    <row r="2462" spans="1:13" x14ac:dyDescent="0.3">
      <c r="A2462" s="2">
        <v>44527</v>
      </c>
      <c r="B2462" s="2" t="str">
        <f t="shared" si="76"/>
        <v>Nov</v>
      </c>
      <c r="C2462" s="2" t="str">
        <f t="shared" si="77"/>
        <v>2021</v>
      </c>
      <c r="D2462" s="3" t="s">
        <v>222</v>
      </c>
      <c r="E2462" s="4" t="s">
        <v>13</v>
      </c>
      <c r="F2462" s="4">
        <v>505</v>
      </c>
      <c r="G2462" s="4" t="s">
        <v>2</v>
      </c>
      <c r="H2462" s="5">
        <v>10.8</v>
      </c>
      <c r="I2462" s="7">
        <v>5454</v>
      </c>
      <c r="L2462"/>
      <c r="M2462"/>
    </row>
    <row r="2463" spans="1:13" x14ac:dyDescent="0.3">
      <c r="A2463" s="2">
        <v>44531</v>
      </c>
      <c r="B2463" s="2" t="str">
        <f t="shared" si="76"/>
        <v>Dec</v>
      </c>
      <c r="C2463" s="2" t="str">
        <f t="shared" si="77"/>
        <v>2021</v>
      </c>
      <c r="D2463" s="3" t="s">
        <v>222</v>
      </c>
      <c r="E2463" s="4" t="s">
        <v>13</v>
      </c>
      <c r="F2463" s="4">
        <v>104</v>
      </c>
      <c r="G2463" s="4" t="s">
        <v>2</v>
      </c>
      <c r="H2463" s="5">
        <v>140</v>
      </c>
      <c r="I2463" s="7">
        <v>14560</v>
      </c>
      <c r="L2463"/>
      <c r="M2463"/>
    </row>
    <row r="2464" spans="1:13" x14ac:dyDescent="0.3">
      <c r="A2464" s="2">
        <v>44531</v>
      </c>
      <c r="B2464" s="2" t="str">
        <f t="shared" si="76"/>
        <v>Dec</v>
      </c>
      <c r="C2464" s="2" t="str">
        <f t="shared" si="77"/>
        <v>2021</v>
      </c>
      <c r="D2464" s="3" t="s">
        <v>222</v>
      </c>
      <c r="E2464" s="4" t="s">
        <v>13</v>
      </c>
      <c r="F2464" s="4">
        <v>100</v>
      </c>
      <c r="G2464" s="4" t="s">
        <v>2</v>
      </c>
      <c r="H2464" s="5">
        <v>112</v>
      </c>
      <c r="I2464" s="7">
        <v>11200</v>
      </c>
      <c r="L2464"/>
      <c r="M2464"/>
    </row>
    <row r="2465" spans="1:13" x14ac:dyDescent="0.3">
      <c r="A2465" s="2">
        <v>44531</v>
      </c>
      <c r="B2465" s="2" t="str">
        <f t="shared" si="76"/>
        <v>Dec</v>
      </c>
      <c r="C2465" s="2" t="str">
        <f t="shared" si="77"/>
        <v>2021</v>
      </c>
      <c r="D2465" s="3" t="s">
        <v>222</v>
      </c>
      <c r="E2465" s="4" t="s">
        <v>13</v>
      </c>
      <c r="F2465" s="4">
        <v>100</v>
      </c>
      <c r="G2465" s="4" t="s">
        <v>2</v>
      </c>
      <c r="H2465" s="5">
        <v>106</v>
      </c>
      <c r="I2465" s="7">
        <v>10600</v>
      </c>
      <c r="L2465"/>
      <c r="M2465"/>
    </row>
    <row r="2466" spans="1:13" x14ac:dyDescent="0.3">
      <c r="A2466" s="2">
        <v>44533</v>
      </c>
      <c r="B2466" s="2" t="str">
        <f t="shared" si="76"/>
        <v>Dec</v>
      </c>
      <c r="C2466" s="2" t="str">
        <f t="shared" si="77"/>
        <v>2021</v>
      </c>
      <c r="D2466" s="3" t="s">
        <v>222</v>
      </c>
      <c r="E2466" s="4" t="s">
        <v>13</v>
      </c>
      <c r="F2466" s="4">
        <v>51</v>
      </c>
      <c r="G2466" s="4" t="s">
        <v>2</v>
      </c>
      <c r="H2466" s="5">
        <v>112</v>
      </c>
      <c r="I2466" s="7">
        <v>5712</v>
      </c>
      <c r="L2466"/>
      <c r="M2466"/>
    </row>
    <row r="2467" spans="1:13" x14ac:dyDescent="0.3">
      <c r="A2467" s="2">
        <v>44533</v>
      </c>
      <c r="B2467" s="2" t="str">
        <f t="shared" si="76"/>
        <v>Dec</v>
      </c>
      <c r="C2467" s="2" t="str">
        <f t="shared" si="77"/>
        <v>2021</v>
      </c>
      <c r="D2467" s="3" t="s">
        <v>222</v>
      </c>
      <c r="E2467" s="4" t="s">
        <v>13</v>
      </c>
      <c r="F2467" s="4">
        <v>50</v>
      </c>
      <c r="G2467" s="4" t="s">
        <v>2</v>
      </c>
      <c r="H2467" s="5">
        <v>120</v>
      </c>
      <c r="I2467" s="7">
        <v>6000</v>
      </c>
      <c r="L2467"/>
      <c r="M2467"/>
    </row>
    <row r="2468" spans="1:13" x14ac:dyDescent="0.3">
      <c r="A2468" s="2">
        <v>44533</v>
      </c>
      <c r="B2468" s="2" t="str">
        <f t="shared" si="76"/>
        <v>Dec</v>
      </c>
      <c r="C2468" s="2" t="str">
        <f t="shared" si="77"/>
        <v>2021</v>
      </c>
      <c r="D2468" s="3" t="s">
        <v>222</v>
      </c>
      <c r="E2468" s="4" t="s">
        <v>13</v>
      </c>
      <c r="F2468" s="4">
        <v>75</v>
      </c>
      <c r="G2468" s="4" t="s">
        <v>2</v>
      </c>
      <c r="H2468" s="5">
        <v>120</v>
      </c>
      <c r="I2468" s="7">
        <v>9000</v>
      </c>
      <c r="L2468"/>
      <c r="M2468"/>
    </row>
    <row r="2469" spans="1:13" x14ac:dyDescent="0.3">
      <c r="A2469" s="2">
        <v>44539</v>
      </c>
      <c r="B2469" s="2" t="str">
        <f t="shared" si="76"/>
        <v>Dec</v>
      </c>
      <c r="C2469" s="2" t="str">
        <f t="shared" si="77"/>
        <v>2021</v>
      </c>
      <c r="D2469" s="3" t="s">
        <v>222</v>
      </c>
      <c r="E2469" s="4" t="s">
        <v>13</v>
      </c>
      <c r="F2469" s="4">
        <v>177</v>
      </c>
      <c r="G2469" s="4" t="s">
        <v>2</v>
      </c>
      <c r="H2469" s="5">
        <v>84</v>
      </c>
      <c r="I2469" s="7">
        <v>14868</v>
      </c>
      <c r="L2469"/>
      <c r="M2469"/>
    </row>
    <row r="2470" spans="1:13" x14ac:dyDescent="0.3">
      <c r="A2470" s="2">
        <v>44540</v>
      </c>
      <c r="B2470" s="2" t="str">
        <f t="shared" si="76"/>
        <v>Dec</v>
      </c>
      <c r="C2470" s="2" t="str">
        <f t="shared" si="77"/>
        <v>2021</v>
      </c>
      <c r="D2470" s="3" t="s">
        <v>222</v>
      </c>
      <c r="E2470" s="4" t="s">
        <v>13</v>
      </c>
      <c r="F2470" s="4">
        <v>25</v>
      </c>
      <c r="G2470" s="4" t="s">
        <v>2</v>
      </c>
      <c r="H2470" s="5">
        <v>88</v>
      </c>
      <c r="I2470" s="7">
        <v>2200</v>
      </c>
      <c r="L2470"/>
      <c r="M2470"/>
    </row>
    <row r="2471" spans="1:13" x14ac:dyDescent="0.3">
      <c r="A2471" s="2">
        <v>44540</v>
      </c>
      <c r="B2471" s="2" t="str">
        <f t="shared" si="76"/>
        <v>Dec</v>
      </c>
      <c r="C2471" s="2" t="str">
        <f t="shared" si="77"/>
        <v>2021</v>
      </c>
      <c r="D2471" s="3" t="s">
        <v>222</v>
      </c>
      <c r="E2471" s="4" t="s">
        <v>13</v>
      </c>
      <c r="F2471" s="4">
        <v>24</v>
      </c>
      <c r="G2471" s="4" t="s">
        <v>2</v>
      </c>
      <c r="H2471" s="5">
        <v>185</v>
      </c>
      <c r="I2471" s="7">
        <v>4440</v>
      </c>
      <c r="L2471"/>
      <c r="M2471"/>
    </row>
    <row r="2472" spans="1:13" x14ac:dyDescent="0.3">
      <c r="A2472" s="2">
        <v>43704</v>
      </c>
      <c r="B2472" s="2" t="str">
        <f t="shared" si="76"/>
        <v>Aug</v>
      </c>
      <c r="C2472" s="2" t="str">
        <f t="shared" si="77"/>
        <v>2019</v>
      </c>
      <c r="D2472" s="3" t="s">
        <v>111</v>
      </c>
      <c r="E2472" s="4" t="s">
        <v>13</v>
      </c>
      <c r="F2472" s="4">
        <v>1196</v>
      </c>
      <c r="G2472" s="4" t="s">
        <v>2</v>
      </c>
      <c r="H2472" s="5">
        <v>14</v>
      </c>
      <c r="I2472" s="7">
        <v>16744</v>
      </c>
      <c r="L2472"/>
      <c r="M2472"/>
    </row>
    <row r="2473" spans="1:13" x14ac:dyDescent="0.3">
      <c r="A2473" s="2">
        <v>43711</v>
      </c>
      <c r="B2473" s="2" t="str">
        <f t="shared" si="76"/>
        <v>Sep</v>
      </c>
      <c r="C2473" s="2" t="str">
        <f t="shared" si="77"/>
        <v>2019</v>
      </c>
      <c r="D2473" s="3" t="s">
        <v>111</v>
      </c>
      <c r="E2473" s="4" t="s">
        <v>13</v>
      </c>
      <c r="F2473" s="4">
        <v>150</v>
      </c>
      <c r="G2473" s="4" t="s">
        <v>2</v>
      </c>
      <c r="H2473" s="5">
        <v>85</v>
      </c>
      <c r="I2473" s="7">
        <v>12750</v>
      </c>
      <c r="L2473"/>
      <c r="M2473"/>
    </row>
    <row r="2474" spans="1:13" x14ac:dyDescent="0.3">
      <c r="A2474" s="2">
        <v>43629</v>
      </c>
      <c r="B2474" s="2" t="str">
        <f t="shared" si="76"/>
        <v>Jun</v>
      </c>
      <c r="C2474" s="2" t="str">
        <f t="shared" si="77"/>
        <v>2019</v>
      </c>
      <c r="D2474" s="3" t="s">
        <v>100</v>
      </c>
      <c r="E2474" s="4" t="s">
        <v>13</v>
      </c>
      <c r="F2474" s="4">
        <v>1530</v>
      </c>
      <c r="G2474" s="4" t="s">
        <v>2</v>
      </c>
      <c r="H2474" s="5">
        <v>43</v>
      </c>
      <c r="I2474" s="7">
        <v>65790</v>
      </c>
      <c r="L2474"/>
      <c r="M2474"/>
    </row>
    <row r="2475" spans="1:13" x14ac:dyDescent="0.3">
      <c r="A2475" s="2">
        <v>43629</v>
      </c>
      <c r="B2475" s="2" t="str">
        <f t="shared" si="76"/>
        <v>Jun</v>
      </c>
      <c r="C2475" s="2" t="str">
        <f t="shared" si="77"/>
        <v>2019</v>
      </c>
      <c r="D2475" s="3" t="s">
        <v>100</v>
      </c>
      <c r="E2475" s="4" t="s">
        <v>13</v>
      </c>
      <c r="F2475" s="4">
        <v>1640</v>
      </c>
      <c r="G2475" s="4" t="s">
        <v>2</v>
      </c>
      <c r="H2475" s="5">
        <v>47.5</v>
      </c>
      <c r="I2475" s="7">
        <v>77900</v>
      </c>
      <c r="L2475"/>
      <c r="M2475"/>
    </row>
    <row r="2476" spans="1:13" x14ac:dyDescent="0.3">
      <c r="A2476" s="2">
        <v>43629</v>
      </c>
      <c r="B2476" s="2" t="str">
        <f t="shared" si="76"/>
        <v>Jun</v>
      </c>
      <c r="C2476" s="2" t="str">
        <f t="shared" si="77"/>
        <v>2019</v>
      </c>
      <c r="D2476" s="3" t="s">
        <v>100</v>
      </c>
      <c r="E2476" s="4" t="s">
        <v>13</v>
      </c>
      <c r="F2476" s="4">
        <v>1502</v>
      </c>
      <c r="G2476" s="4" t="s">
        <v>2</v>
      </c>
      <c r="H2476" s="5">
        <v>37.5</v>
      </c>
      <c r="I2476" s="7">
        <v>56325</v>
      </c>
      <c r="L2476"/>
      <c r="M2476"/>
    </row>
    <row r="2477" spans="1:13" x14ac:dyDescent="0.3">
      <c r="A2477" s="2">
        <v>43755</v>
      </c>
      <c r="B2477" s="2" t="str">
        <f t="shared" si="76"/>
        <v>Oct</v>
      </c>
      <c r="C2477" s="2" t="str">
        <f t="shared" si="77"/>
        <v>2019</v>
      </c>
      <c r="D2477" s="3" t="s">
        <v>100</v>
      </c>
      <c r="E2477" s="4" t="s">
        <v>13</v>
      </c>
      <c r="F2477" s="4">
        <v>2082</v>
      </c>
      <c r="G2477" s="4" t="s">
        <v>2</v>
      </c>
      <c r="H2477" s="5">
        <v>37.5</v>
      </c>
      <c r="I2477" s="7">
        <v>78075</v>
      </c>
      <c r="L2477"/>
      <c r="M2477"/>
    </row>
    <row r="2478" spans="1:13" x14ac:dyDescent="0.3">
      <c r="A2478" s="2">
        <v>43755</v>
      </c>
      <c r="B2478" s="2" t="str">
        <f t="shared" si="76"/>
        <v>Oct</v>
      </c>
      <c r="C2478" s="2" t="str">
        <f t="shared" si="77"/>
        <v>2019</v>
      </c>
      <c r="D2478" s="3" t="s">
        <v>100</v>
      </c>
      <c r="E2478" s="4" t="s">
        <v>13</v>
      </c>
      <c r="F2478" s="4">
        <v>2000</v>
      </c>
      <c r="G2478" s="4" t="s">
        <v>2</v>
      </c>
      <c r="H2478" s="5">
        <v>43</v>
      </c>
      <c r="I2478" s="7">
        <v>86000</v>
      </c>
      <c r="L2478"/>
      <c r="M2478"/>
    </row>
    <row r="2479" spans="1:13" x14ac:dyDescent="0.3">
      <c r="A2479" s="2">
        <v>43755</v>
      </c>
      <c r="B2479" s="2" t="str">
        <f t="shared" si="76"/>
        <v>Oct</v>
      </c>
      <c r="C2479" s="2" t="str">
        <f t="shared" si="77"/>
        <v>2019</v>
      </c>
      <c r="D2479" s="3" t="s">
        <v>100</v>
      </c>
      <c r="E2479" s="4" t="s">
        <v>13</v>
      </c>
      <c r="F2479" s="4">
        <v>1809</v>
      </c>
      <c r="G2479" s="4" t="s">
        <v>2</v>
      </c>
      <c r="H2479" s="5">
        <v>47.5</v>
      </c>
      <c r="I2479" s="7">
        <v>85927.5</v>
      </c>
      <c r="L2479"/>
      <c r="M2479"/>
    </row>
    <row r="2480" spans="1:13" x14ac:dyDescent="0.3">
      <c r="A2480" s="2">
        <v>43827</v>
      </c>
      <c r="B2480" s="2" t="str">
        <f t="shared" si="76"/>
        <v>Dec</v>
      </c>
      <c r="C2480" s="2" t="str">
        <f t="shared" si="77"/>
        <v>2019</v>
      </c>
      <c r="D2480" s="3" t="s">
        <v>72</v>
      </c>
      <c r="E2480" s="4" t="s">
        <v>15</v>
      </c>
      <c r="F2480" s="4">
        <v>3750</v>
      </c>
      <c r="G2480" s="4" t="s">
        <v>2</v>
      </c>
      <c r="H2480" s="5">
        <v>1.9</v>
      </c>
      <c r="I2480" s="7">
        <v>7125</v>
      </c>
      <c r="L2480"/>
      <c r="M2480"/>
    </row>
    <row r="2481" spans="1:13" x14ac:dyDescent="0.3">
      <c r="A2481" s="2">
        <v>43844</v>
      </c>
      <c r="B2481" s="2" t="str">
        <f t="shared" si="76"/>
        <v>Jan</v>
      </c>
      <c r="C2481" s="2" t="str">
        <f t="shared" si="77"/>
        <v>2020</v>
      </c>
      <c r="D2481" s="3" t="s">
        <v>72</v>
      </c>
      <c r="E2481" s="4" t="s">
        <v>15</v>
      </c>
      <c r="F2481" s="4">
        <v>3750</v>
      </c>
      <c r="G2481" s="4" t="s">
        <v>2</v>
      </c>
      <c r="H2481" s="5">
        <v>1.9</v>
      </c>
      <c r="I2481" s="7">
        <v>7125</v>
      </c>
      <c r="L2481"/>
      <c r="M2481"/>
    </row>
    <row r="2482" spans="1:13" x14ac:dyDescent="0.3">
      <c r="A2482" s="2">
        <v>43852</v>
      </c>
      <c r="B2482" s="2" t="str">
        <f t="shared" si="76"/>
        <v>Jan</v>
      </c>
      <c r="C2482" s="2" t="str">
        <f t="shared" si="77"/>
        <v>2020</v>
      </c>
      <c r="D2482" s="3" t="s">
        <v>72</v>
      </c>
      <c r="E2482" s="4" t="s">
        <v>15</v>
      </c>
      <c r="F2482" s="4">
        <v>2650</v>
      </c>
      <c r="G2482" s="4" t="s">
        <v>2</v>
      </c>
      <c r="H2482" s="5">
        <v>1.9</v>
      </c>
      <c r="I2482" s="7">
        <v>5035</v>
      </c>
      <c r="L2482"/>
      <c r="M2482"/>
    </row>
    <row r="2483" spans="1:13" x14ac:dyDescent="0.3">
      <c r="A2483" s="2">
        <v>44134</v>
      </c>
      <c r="B2483" s="2" t="str">
        <f t="shared" si="76"/>
        <v>Oct</v>
      </c>
      <c r="C2483" s="2" t="str">
        <f t="shared" si="77"/>
        <v>2020</v>
      </c>
      <c r="D2483" s="3" t="s">
        <v>72</v>
      </c>
      <c r="E2483" s="4" t="s">
        <v>15</v>
      </c>
      <c r="F2483" s="4">
        <v>12590</v>
      </c>
      <c r="G2483" s="4" t="s">
        <v>2</v>
      </c>
      <c r="H2483" s="5">
        <v>1.85</v>
      </c>
      <c r="I2483" s="7">
        <v>23291.5</v>
      </c>
      <c r="L2483"/>
      <c r="M2483"/>
    </row>
    <row r="2484" spans="1:13" x14ac:dyDescent="0.3">
      <c r="A2484" s="2">
        <v>44172</v>
      </c>
      <c r="B2484" s="2" t="str">
        <f t="shared" si="76"/>
        <v>Dec</v>
      </c>
      <c r="C2484" s="2" t="str">
        <f t="shared" si="77"/>
        <v>2020</v>
      </c>
      <c r="D2484" s="3" t="s">
        <v>72</v>
      </c>
      <c r="E2484" s="4" t="s">
        <v>15</v>
      </c>
      <c r="F2484" s="4">
        <v>1066</v>
      </c>
      <c r="G2484" s="4" t="s">
        <v>2</v>
      </c>
      <c r="H2484" s="5">
        <v>9</v>
      </c>
      <c r="I2484" s="7">
        <v>9594</v>
      </c>
      <c r="L2484"/>
      <c r="M2484"/>
    </row>
    <row r="2485" spans="1:13" x14ac:dyDescent="0.3">
      <c r="A2485" s="2">
        <v>44172</v>
      </c>
      <c r="B2485" s="2" t="str">
        <f t="shared" si="76"/>
        <v>Dec</v>
      </c>
      <c r="C2485" s="2" t="str">
        <f t="shared" si="77"/>
        <v>2020</v>
      </c>
      <c r="D2485" s="3" t="s">
        <v>72</v>
      </c>
      <c r="E2485" s="4" t="s">
        <v>15</v>
      </c>
      <c r="F2485" s="4">
        <v>3950</v>
      </c>
      <c r="G2485" s="4" t="s">
        <v>2</v>
      </c>
      <c r="H2485" s="5">
        <v>2</v>
      </c>
      <c r="I2485" s="7">
        <v>7900</v>
      </c>
      <c r="L2485"/>
      <c r="M2485"/>
    </row>
    <row r="2486" spans="1:13" x14ac:dyDescent="0.3">
      <c r="A2486" s="2">
        <v>44183</v>
      </c>
      <c r="B2486" s="2" t="str">
        <f t="shared" si="76"/>
        <v>Dec</v>
      </c>
      <c r="C2486" s="2" t="str">
        <f t="shared" si="77"/>
        <v>2020</v>
      </c>
      <c r="D2486" s="3" t="s">
        <v>72</v>
      </c>
      <c r="E2486" s="4" t="s">
        <v>15</v>
      </c>
      <c r="F2486" s="4">
        <v>2134</v>
      </c>
      <c r="G2486" s="4" t="s">
        <v>2</v>
      </c>
      <c r="H2486" s="5">
        <v>2.15</v>
      </c>
      <c r="I2486" s="7">
        <v>4588.0999999999995</v>
      </c>
      <c r="L2486"/>
      <c r="M2486"/>
    </row>
    <row r="2487" spans="1:13" x14ac:dyDescent="0.3">
      <c r="A2487" s="2">
        <v>44191</v>
      </c>
      <c r="B2487" s="2" t="str">
        <f t="shared" si="76"/>
        <v>Dec</v>
      </c>
      <c r="C2487" s="2" t="str">
        <f t="shared" si="77"/>
        <v>2020</v>
      </c>
      <c r="D2487" s="3" t="s">
        <v>72</v>
      </c>
      <c r="E2487" s="4" t="s">
        <v>15</v>
      </c>
      <c r="F2487" s="4">
        <v>7150</v>
      </c>
      <c r="G2487" s="4" t="s">
        <v>2</v>
      </c>
      <c r="H2487" s="5">
        <v>2.15</v>
      </c>
      <c r="I2487" s="7">
        <v>15372.5</v>
      </c>
      <c r="L2487"/>
      <c r="M2487"/>
    </row>
    <row r="2488" spans="1:13" x14ac:dyDescent="0.3">
      <c r="A2488" s="2">
        <v>44215</v>
      </c>
      <c r="B2488" s="2" t="str">
        <f t="shared" si="76"/>
        <v>Jan</v>
      </c>
      <c r="C2488" s="2" t="str">
        <f t="shared" si="77"/>
        <v>2021</v>
      </c>
      <c r="D2488" s="3" t="s">
        <v>72</v>
      </c>
      <c r="E2488" s="4" t="s">
        <v>15</v>
      </c>
      <c r="F2488" s="4">
        <v>4461</v>
      </c>
      <c r="G2488" s="4" t="s">
        <v>2</v>
      </c>
      <c r="H2488" s="5">
        <v>2.15</v>
      </c>
      <c r="I2488" s="7">
        <v>9591.15</v>
      </c>
      <c r="L2488"/>
      <c r="M2488"/>
    </row>
    <row r="2489" spans="1:13" x14ac:dyDescent="0.3">
      <c r="A2489" s="2">
        <v>44229</v>
      </c>
      <c r="B2489" s="2" t="str">
        <f t="shared" si="76"/>
        <v>Feb</v>
      </c>
      <c r="C2489" s="2" t="str">
        <f t="shared" si="77"/>
        <v>2021</v>
      </c>
      <c r="D2489" s="3" t="s">
        <v>72</v>
      </c>
      <c r="E2489" s="4" t="s">
        <v>15</v>
      </c>
      <c r="F2489" s="4">
        <v>4050</v>
      </c>
      <c r="G2489" s="4" t="s">
        <v>2</v>
      </c>
      <c r="H2489" s="5">
        <v>2.2000000000000002</v>
      </c>
      <c r="I2489" s="7">
        <v>8910</v>
      </c>
      <c r="L2489"/>
      <c r="M2489"/>
    </row>
    <row r="2490" spans="1:13" x14ac:dyDescent="0.3">
      <c r="A2490" s="2">
        <v>44242</v>
      </c>
      <c r="B2490" s="2" t="str">
        <f t="shared" si="76"/>
        <v>Feb</v>
      </c>
      <c r="C2490" s="2" t="str">
        <f t="shared" si="77"/>
        <v>2021</v>
      </c>
      <c r="D2490" s="3" t="s">
        <v>72</v>
      </c>
      <c r="E2490" s="4" t="s">
        <v>15</v>
      </c>
      <c r="F2490" s="4">
        <v>4350</v>
      </c>
      <c r="G2490" s="4" t="s">
        <v>2</v>
      </c>
      <c r="H2490" s="5">
        <v>2.2000000000000002</v>
      </c>
      <c r="I2490" s="7">
        <v>9570</v>
      </c>
      <c r="L2490"/>
      <c r="M2490"/>
    </row>
    <row r="2491" spans="1:13" x14ac:dyDescent="0.3">
      <c r="A2491" s="2">
        <v>44261</v>
      </c>
      <c r="B2491" s="2" t="str">
        <f t="shared" si="76"/>
        <v>Mar</v>
      </c>
      <c r="C2491" s="2" t="str">
        <f t="shared" si="77"/>
        <v>2021</v>
      </c>
      <c r="D2491" s="3" t="s">
        <v>72</v>
      </c>
      <c r="E2491" s="4" t="s">
        <v>15</v>
      </c>
      <c r="F2491" s="4">
        <v>4978</v>
      </c>
      <c r="G2491" s="4" t="s">
        <v>2</v>
      </c>
      <c r="H2491" s="5">
        <v>2.2000000000000002</v>
      </c>
      <c r="I2491" s="7">
        <v>10951.6</v>
      </c>
      <c r="L2491"/>
      <c r="M2491"/>
    </row>
    <row r="2492" spans="1:13" x14ac:dyDescent="0.3">
      <c r="A2492" s="2">
        <v>44267</v>
      </c>
      <c r="B2492" s="2" t="str">
        <f t="shared" si="76"/>
        <v>Mar</v>
      </c>
      <c r="C2492" s="2" t="str">
        <f t="shared" si="77"/>
        <v>2021</v>
      </c>
      <c r="D2492" s="3" t="s">
        <v>72</v>
      </c>
      <c r="E2492" s="4" t="s">
        <v>15</v>
      </c>
      <c r="F2492" s="4">
        <v>5125</v>
      </c>
      <c r="G2492" s="4" t="s">
        <v>2</v>
      </c>
      <c r="H2492" s="5">
        <v>2.2000000000000002</v>
      </c>
      <c r="I2492" s="7">
        <v>11275.000000000002</v>
      </c>
      <c r="L2492"/>
      <c r="M2492"/>
    </row>
    <row r="2493" spans="1:13" x14ac:dyDescent="0.3">
      <c r="A2493" s="2">
        <v>44293</v>
      </c>
      <c r="B2493" s="2" t="str">
        <f t="shared" si="76"/>
        <v>Apr</v>
      </c>
      <c r="C2493" s="2" t="str">
        <f t="shared" si="77"/>
        <v>2021</v>
      </c>
      <c r="D2493" s="3" t="s">
        <v>72</v>
      </c>
      <c r="E2493" s="4" t="s">
        <v>15</v>
      </c>
      <c r="F2493" s="4">
        <v>5112</v>
      </c>
      <c r="G2493" s="4" t="s">
        <v>2</v>
      </c>
      <c r="H2493" s="5">
        <v>2.25</v>
      </c>
      <c r="I2493" s="7">
        <v>11502</v>
      </c>
      <c r="L2493"/>
      <c r="M2493"/>
    </row>
    <row r="2494" spans="1:13" x14ac:dyDescent="0.3">
      <c r="A2494" s="2">
        <v>44312</v>
      </c>
      <c r="B2494" s="2" t="str">
        <f t="shared" si="76"/>
        <v>Apr</v>
      </c>
      <c r="C2494" s="2" t="str">
        <f t="shared" si="77"/>
        <v>2021</v>
      </c>
      <c r="D2494" s="3" t="s">
        <v>72</v>
      </c>
      <c r="E2494" s="4" t="s">
        <v>15</v>
      </c>
      <c r="F2494" s="4">
        <v>5122</v>
      </c>
      <c r="G2494" s="4" t="s">
        <v>2</v>
      </c>
      <c r="H2494" s="5">
        <v>2.25</v>
      </c>
      <c r="I2494" s="7">
        <v>11524.5</v>
      </c>
      <c r="L2494"/>
      <c r="M2494"/>
    </row>
    <row r="2495" spans="1:13" x14ac:dyDescent="0.3">
      <c r="A2495" s="2">
        <v>44373</v>
      </c>
      <c r="B2495" s="2" t="str">
        <f t="shared" si="76"/>
        <v>Jun</v>
      </c>
      <c r="C2495" s="2" t="str">
        <f t="shared" si="77"/>
        <v>2021</v>
      </c>
      <c r="D2495" s="3" t="s">
        <v>72</v>
      </c>
      <c r="E2495" s="4" t="s">
        <v>15</v>
      </c>
      <c r="F2495" s="4">
        <v>3500</v>
      </c>
      <c r="G2495" s="4" t="s">
        <v>2</v>
      </c>
      <c r="H2495" s="5">
        <v>2.25</v>
      </c>
      <c r="I2495" s="7">
        <v>7875</v>
      </c>
      <c r="L2495"/>
      <c r="M2495"/>
    </row>
    <row r="2496" spans="1:13" x14ac:dyDescent="0.3">
      <c r="A2496" s="2">
        <v>44382</v>
      </c>
      <c r="B2496" s="2" t="str">
        <f t="shared" si="76"/>
        <v>Jul</v>
      </c>
      <c r="C2496" s="2" t="str">
        <f t="shared" si="77"/>
        <v>2021</v>
      </c>
      <c r="D2496" s="3" t="s">
        <v>72</v>
      </c>
      <c r="E2496" s="4" t="s">
        <v>15</v>
      </c>
      <c r="F2496" s="4">
        <v>2481</v>
      </c>
      <c r="G2496" s="4" t="s">
        <v>2</v>
      </c>
      <c r="H2496" s="5">
        <v>2.25</v>
      </c>
      <c r="I2496" s="7">
        <v>5582.25</v>
      </c>
      <c r="L2496"/>
      <c r="M2496"/>
    </row>
    <row r="2497" spans="1:13" x14ac:dyDescent="0.3">
      <c r="A2497" s="2">
        <v>44394</v>
      </c>
      <c r="B2497" s="2" t="str">
        <f t="shared" si="76"/>
        <v>Jul</v>
      </c>
      <c r="C2497" s="2" t="str">
        <f t="shared" si="77"/>
        <v>2021</v>
      </c>
      <c r="D2497" s="3" t="s">
        <v>72</v>
      </c>
      <c r="E2497" s="4" t="s">
        <v>15</v>
      </c>
      <c r="F2497" s="4">
        <v>3555</v>
      </c>
      <c r="G2497" s="4" t="s">
        <v>2</v>
      </c>
      <c r="H2497" s="5">
        <v>2.25</v>
      </c>
      <c r="I2497" s="7">
        <v>7998.75</v>
      </c>
      <c r="L2497"/>
      <c r="M2497"/>
    </row>
    <row r="2498" spans="1:13" x14ac:dyDescent="0.3">
      <c r="A2498" s="2">
        <v>44419</v>
      </c>
      <c r="B2498" s="2" t="str">
        <f t="shared" ref="B2498:B2561" si="78">TEXT(A2498,"mmm")</f>
        <v>Aug</v>
      </c>
      <c r="C2498" s="2" t="str">
        <f t="shared" ref="C2498:C2561" si="79">TEXT(A2498,"yyyy")</f>
        <v>2021</v>
      </c>
      <c r="D2498" s="3" t="s">
        <v>72</v>
      </c>
      <c r="E2498" s="4" t="s">
        <v>15</v>
      </c>
      <c r="F2498" s="4">
        <v>3700</v>
      </c>
      <c r="G2498" s="4" t="s">
        <v>2</v>
      </c>
      <c r="H2498" s="5">
        <v>2.25</v>
      </c>
      <c r="I2498" s="7">
        <v>8325</v>
      </c>
      <c r="L2498"/>
      <c r="M2498"/>
    </row>
    <row r="2499" spans="1:13" x14ac:dyDescent="0.3">
      <c r="A2499" s="2">
        <v>44496</v>
      </c>
      <c r="B2499" s="2" t="str">
        <f t="shared" si="78"/>
        <v>Oct</v>
      </c>
      <c r="C2499" s="2" t="str">
        <f t="shared" si="79"/>
        <v>2021</v>
      </c>
      <c r="D2499" s="3" t="s">
        <v>72</v>
      </c>
      <c r="E2499" s="4" t="s">
        <v>15</v>
      </c>
      <c r="F2499" s="4">
        <v>4000</v>
      </c>
      <c r="G2499" s="4" t="s">
        <v>2</v>
      </c>
      <c r="H2499" s="5">
        <v>2.4</v>
      </c>
      <c r="I2499" s="7">
        <v>9600</v>
      </c>
      <c r="L2499"/>
      <c r="M2499"/>
    </row>
    <row r="2500" spans="1:13" x14ac:dyDescent="0.3">
      <c r="A2500" s="2">
        <v>44540</v>
      </c>
      <c r="B2500" s="2" t="str">
        <f t="shared" si="78"/>
        <v>Dec</v>
      </c>
      <c r="C2500" s="2" t="str">
        <f t="shared" si="79"/>
        <v>2021</v>
      </c>
      <c r="D2500" s="3" t="s">
        <v>72</v>
      </c>
      <c r="E2500" s="4" t="s">
        <v>15</v>
      </c>
      <c r="F2500" s="4">
        <v>4050</v>
      </c>
      <c r="G2500" s="4" t="s">
        <v>2</v>
      </c>
      <c r="H2500" s="5">
        <v>2.6</v>
      </c>
      <c r="I2500" s="7">
        <v>10530</v>
      </c>
      <c r="L2500"/>
      <c r="M2500"/>
    </row>
    <row r="2501" spans="1:13" x14ac:dyDescent="0.3">
      <c r="A2501" s="2">
        <v>44544</v>
      </c>
      <c r="B2501" s="2" t="str">
        <f t="shared" si="78"/>
        <v>Dec</v>
      </c>
      <c r="C2501" s="2" t="str">
        <f t="shared" si="79"/>
        <v>2021</v>
      </c>
      <c r="D2501" s="3" t="s">
        <v>72</v>
      </c>
      <c r="E2501" s="4" t="s">
        <v>15</v>
      </c>
      <c r="F2501" s="4">
        <v>4013</v>
      </c>
      <c r="G2501" s="4" t="s">
        <v>2</v>
      </c>
      <c r="H2501" s="5">
        <v>2.2999999999999998</v>
      </c>
      <c r="I2501" s="7">
        <v>9229.9</v>
      </c>
      <c r="L2501"/>
      <c r="M2501"/>
    </row>
    <row r="2502" spans="1:13" x14ac:dyDescent="0.3">
      <c r="A2502" s="2">
        <v>44189</v>
      </c>
      <c r="B2502" s="2" t="str">
        <f t="shared" si="78"/>
        <v>Dec</v>
      </c>
      <c r="C2502" s="2" t="str">
        <f t="shared" si="79"/>
        <v>2020</v>
      </c>
      <c r="D2502" s="3" t="s">
        <v>135</v>
      </c>
      <c r="E2502" s="4" t="s">
        <v>15</v>
      </c>
      <c r="F2502" s="4">
        <v>20000</v>
      </c>
      <c r="G2502" s="4" t="s">
        <v>2</v>
      </c>
      <c r="H2502" s="5">
        <v>0.75</v>
      </c>
      <c r="I2502" s="7">
        <v>15000</v>
      </c>
      <c r="L2502"/>
      <c r="M2502"/>
    </row>
    <row r="2503" spans="1:13" x14ac:dyDescent="0.3">
      <c r="A2503" s="2">
        <v>44474</v>
      </c>
      <c r="B2503" s="2" t="str">
        <f t="shared" si="78"/>
        <v>Oct</v>
      </c>
      <c r="C2503" s="2" t="str">
        <f t="shared" si="79"/>
        <v>2021</v>
      </c>
      <c r="D2503" s="3" t="s">
        <v>219</v>
      </c>
      <c r="E2503" s="4" t="s">
        <v>13</v>
      </c>
      <c r="F2503" s="4">
        <v>1950</v>
      </c>
      <c r="G2503" s="4" t="s">
        <v>2</v>
      </c>
      <c r="H2503" s="5">
        <v>25</v>
      </c>
      <c r="I2503" s="7">
        <v>48750</v>
      </c>
      <c r="L2503"/>
      <c r="M2503"/>
    </row>
    <row r="2504" spans="1:13" x14ac:dyDescent="0.3">
      <c r="A2504" s="2">
        <v>44495</v>
      </c>
      <c r="B2504" s="2" t="str">
        <f t="shared" si="78"/>
        <v>Oct</v>
      </c>
      <c r="C2504" s="2" t="str">
        <f t="shared" si="79"/>
        <v>2021</v>
      </c>
      <c r="D2504" s="3" t="s">
        <v>219</v>
      </c>
      <c r="E2504" s="4" t="s">
        <v>13</v>
      </c>
      <c r="F2504" s="4">
        <v>900</v>
      </c>
      <c r="G2504" s="4" t="s">
        <v>2</v>
      </c>
      <c r="H2504" s="5">
        <v>25.5</v>
      </c>
      <c r="I2504" s="7">
        <v>22950</v>
      </c>
      <c r="L2504"/>
      <c r="M2504"/>
    </row>
    <row r="2505" spans="1:13" x14ac:dyDescent="0.3">
      <c r="A2505" s="2">
        <v>44497</v>
      </c>
      <c r="B2505" s="2" t="str">
        <f t="shared" si="78"/>
        <v>Oct</v>
      </c>
      <c r="C2505" s="2" t="str">
        <f t="shared" si="79"/>
        <v>2021</v>
      </c>
      <c r="D2505" s="3" t="s">
        <v>219</v>
      </c>
      <c r="E2505" s="4" t="s">
        <v>13</v>
      </c>
      <c r="F2505" s="4">
        <v>530</v>
      </c>
      <c r="G2505" s="4" t="s">
        <v>2</v>
      </c>
      <c r="H2505" s="5">
        <v>26</v>
      </c>
      <c r="I2505" s="7">
        <v>13780</v>
      </c>
      <c r="L2505"/>
      <c r="M2505"/>
    </row>
    <row r="2506" spans="1:13" x14ac:dyDescent="0.3">
      <c r="A2506" s="2">
        <v>44501</v>
      </c>
      <c r="B2506" s="2" t="str">
        <f t="shared" si="78"/>
        <v>Nov</v>
      </c>
      <c r="C2506" s="2" t="str">
        <f t="shared" si="79"/>
        <v>2021</v>
      </c>
      <c r="D2506" s="3" t="s">
        <v>219</v>
      </c>
      <c r="E2506" s="4" t="s">
        <v>13</v>
      </c>
      <c r="F2506" s="4">
        <v>717</v>
      </c>
      <c r="G2506" s="4" t="s">
        <v>2</v>
      </c>
      <c r="H2506" s="5">
        <v>26</v>
      </c>
      <c r="I2506" s="7">
        <v>18642</v>
      </c>
      <c r="L2506"/>
      <c r="M2506"/>
    </row>
    <row r="2507" spans="1:13" x14ac:dyDescent="0.3">
      <c r="A2507" s="2">
        <v>44512</v>
      </c>
      <c r="B2507" s="2" t="str">
        <f t="shared" si="78"/>
        <v>Nov</v>
      </c>
      <c r="C2507" s="2" t="str">
        <f t="shared" si="79"/>
        <v>2021</v>
      </c>
      <c r="D2507" s="3" t="s">
        <v>219</v>
      </c>
      <c r="E2507" s="4" t="s">
        <v>13</v>
      </c>
      <c r="F2507" s="4">
        <v>897</v>
      </c>
      <c r="G2507" s="4" t="s">
        <v>2</v>
      </c>
      <c r="H2507" s="5">
        <v>26</v>
      </c>
      <c r="I2507" s="7">
        <v>23322</v>
      </c>
      <c r="L2507"/>
      <c r="M2507"/>
    </row>
    <row r="2508" spans="1:13" x14ac:dyDescent="0.3">
      <c r="A2508" s="2">
        <v>44517</v>
      </c>
      <c r="B2508" s="2" t="str">
        <f t="shared" si="78"/>
        <v>Nov</v>
      </c>
      <c r="C2508" s="2" t="str">
        <f t="shared" si="79"/>
        <v>2021</v>
      </c>
      <c r="D2508" s="3" t="s">
        <v>219</v>
      </c>
      <c r="E2508" s="4" t="s">
        <v>13</v>
      </c>
      <c r="F2508" s="4">
        <v>380</v>
      </c>
      <c r="G2508" s="4" t="s">
        <v>2</v>
      </c>
      <c r="H2508" s="5">
        <v>103</v>
      </c>
      <c r="I2508" s="7">
        <v>39140</v>
      </c>
      <c r="L2508"/>
      <c r="M2508"/>
    </row>
    <row r="2509" spans="1:13" x14ac:dyDescent="0.3">
      <c r="A2509" s="2">
        <v>44518</v>
      </c>
      <c r="B2509" s="2" t="str">
        <f t="shared" si="78"/>
        <v>Nov</v>
      </c>
      <c r="C2509" s="2" t="str">
        <f t="shared" si="79"/>
        <v>2021</v>
      </c>
      <c r="D2509" s="3" t="s">
        <v>219</v>
      </c>
      <c r="E2509" s="4" t="s">
        <v>13</v>
      </c>
      <c r="F2509" s="4">
        <v>464</v>
      </c>
      <c r="G2509" s="4" t="s">
        <v>2</v>
      </c>
      <c r="H2509" s="5">
        <v>103</v>
      </c>
      <c r="I2509" s="7">
        <v>47792</v>
      </c>
      <c r="L2509"/>
      <c r="M2509"/>
    </row>
    <row r="2510" spans="1:13" x14ac:dyDescent="0.3">
      <c r="A2510" s="2">
        <v>44524</v>
      </c>
      <c r="B2510" s="2" t="str">
        <f t="shared" si="78"/>
        <v>Nov</v>
      </c>
      <c r="C2510" s="2" t="str">
        <f t="shared" si="79"/>
        <v>2021</v>
      </c>
      <c r="D2510" s="3" t="s">
        <v>219</v>
      </c>
      <c r="E2510" s="4" t="s">
        <v>13</v>
      </c>
      <c r="F2510" s="4">
        <v>499</v>
      </c>
      <c r="G2510" s="4" t="s">
        <v>2</v>
      </c>
      <c r="H2510" s="5">
        <v>42</v>
      </c>
      <c r="I2510" s="7">
        <v>20958</v>
      </c>
      <c r="L2510"/>
      <c r="M2510"/>
    </row>
    <row r="2511" spans="1:13" x14ac:dyDescent="0.3">
      <c r="A2511" s="2">
        <v>44526</v>
      </c>
      <c r="B2511" s="2" t="str">
        <f t="shared" si="78"/>
        <v>Nov</v>
      </c>
      <c r="C2511" s="2" t="str">
        <f t="shared" si="79"/>
        <v>2021</v>
      </c>
      <c r="D2511" s="3" t="s">
        <v>219</v>
      </c>
      <c r="E2511" s="4" t="s">
        <v>13</v>
      </c>
      <c r="F2511" s="4">
        <v>1000</v>
      </c>
      <c r="G2511" s="4" t="s">
        <v>2</v>
      </c>
      <c r="H2511" s="5">
        <v>26</v>
      </c>
      <c r="I2511" s="7">
        <v>26000</v>
      </c>
      <c r="L2511"/>
      <c r="M2511"/>
    </row>
    <row r="2512" spans="1:13" x14ac:dyDescent="0.3">
      <c r="A2512" s="2">
        <v>44532</v>
      </c>
      <c r="B2512" s="2" t="str">
        <f t="shared" si="78"/>
        <v>Dec</v>
      </c>
      <c r="C2512" s="2" t="str">
        <f t="shared" si="79"/>
        <v>2021</v>
      </c>
      <c r="D2512" s="3" t="s">
        <v>219</v>
      </c>
      <c r="E2512" s="4" t="s">
        <v>13</v>
      </c>
      <c r="F2512" s="4">
        <v>427</v>
      </c>
      <c r="G2512" s="4" t="s">
        <v>2</v>
      </c>
      <c r="H2512" s="5">
        <v>103</v>
      </c>
      <c r="I2512" s="7">
        <v>43981</v>
      </c>
      <c r="L2512"/>
      <c r="M2512"/>
    </row>
    <row r="2513" spans="1:13" x14ac:dyDescent="0.3">
      <c r="A2513" s="2">
        <v>44537</v>
      </c>
      <c r="B2513" s="2" t="str">
        <f t="shared" si="78"/>
        <v>Dec</v>
      </c>
      <c r="C2513" s="2" t="str">
        <f t="shared" si="79"/>
        <v>2021</v>
      </c>
      <c r="D2513" s="3" t="s">
        <v>219</v>
      </c>
      <c r="E2513" s="4" t="s">
        <v>13</v>
      </c>
      <c r="F2513" s="4">
        <v>830</v>
      </c>
      <c r="G2513" s="4" t="s">
        <v>2</v>
      </c>
      <c r="H2513" s="5">
        <v>26</v>
      </c>
      <c r="I2513" s="7">
        <v>21580</v>
      </c>
      <c r="L2513"/>
      <c r="M2513"/>
    </row>
    <row r="2514" spans="1:13" x14ac:dyDescent="0.3">
      <c r="A2514" s="2">
        <v>44541</v>
      </c>
      <c r="B2514" s="2" t="str">
        <f t="shared" si="78"/>
        <v>Dec</v>
      </c>
      <c r="C2514" s="2" t="str">
        <f t="shared" si="79"/>
        <v>2021</v>
      </c>
      <c r="D2514" s="3" t="s">
        <v>219</v>
      </c>
      <c r="E2514" s="4" t="s">
        <v>13</v>
      </c>
      <c r="F2514" s="4">
        <v>110</v>
      </c>
      <c r="G2514" s="4" t="s">
        <v>2</v>
      </c>
      <c r="H2514" s="5">
        <v>103</v>
      </c>
      <c r="I2514" s="7">
        <v>11330</v>
      </c>
      <c r="L2514"/>
      <c r="M2514"/>
    </row>
    <row r="2515" spans="1:13" x14ac:dyDescent="0.3">
      <c r="A2515" s="2">
        <v>44541</v>
      </c>
      <c r="B2515" s="2" t="str">
        <f t="shared" si="78"/>
        <v>Dec</v>
      </c>
      <c r="C2515" s="2" t="str">
        <f t="shared" si="79"/>
        <v>2021</v>
      </c>
      <c r="D2515" s="3" t="s">
        <v>219</v>
      </c>
      <c r="E2515" s="4" t="s">
        <v>13</v>
      </c>
      <c r="F2515" s="4">
        <v>1750</v>
      </c>
      <c r="G2515" s="4" t="s">
        <v>2</v>
      </c>
      <c r="H2515" s="5">
        <v>26</v>
      </c>
      <c r="I2515" s="7">
        <v>45500</v>
      </c>
      <c r="L2515"/>
      <c r="M2515"/>
    </row>
    <row r="2516" spans="1:13" x14ac:dyDescent="0.3">
      <c r="A2516" s="2">
        <v>44544</v>
      </c>
      <c r="B2516" s="2" t="str">
        <f t="shared" si="78"/>
        <v>Dec</v>
      </c>
      <c r="C2516" s="2" t="str">
        <f t="shared" si="79"/>
        <v>2021</v>
      </c>
      <c r="D2516" s="3" t="s">
        <v>219</v>
      </c>
      <c r="E2516" s="4" t="s">
        <v>13</v>
      </c>
      <c r="F2516" s="4">
        <v>908</v>
      </c>
      <c r="G2516" s="4" t="s">
        <v>2</v>
      </c>
      <c r="H2516" s="5">
        <v>26</v>
      </c>
      <c r="I2516" s="7">
        <v>23608</v>
      </c>
      <c r="L2516"/>
      <c r="M2516"/>
    </row>
    <row r="2517" spans="1:13" x14ac:dyDescent="0.3">
      <c r="A2517" s="2">
        <v>44553</v>
      </c>
      <c r="B2517" s="2" t="str">
        <f t="shared" si="78"/>
        <v>Dec</v>
      </c>
      <c r="C2517" s="2" t="str">
        <f t="shared" si="79"/>
        <v>2021</v>
      </c>
      <c r="D2517" s="3" t="s">
        <v>219</v>
      </c>
      <c r="E2517" s="4" t="s">
        <v>13</v>
      </c>
      <c r="F2517" s="4">
        <v>866</v>
      </c>
      <c r="G2517" s="4" t="s">
        <v>2</v>
      </c>
      <c r="H2517" s="5">
        <v>103</v>
      </c>
      <c r="I2517" s="7">
        <v>89198</v>
      </c>
      <c r="L2517"/>
      <c r="M2517"/>
    </row>
    <row r="2518" spans="1:13" x14ac:dyDescent="0.3">
      <c r="A2518" s="2">
        <v>44559</v>
      </c>
      <c r="B2518" s="2" t="str">
        <f t="shared" si="78"/>
        <v>Dec</v>
      </c>
      <c r="C2518" s="2" t="str">
        <f t="shared" si="79"/>
        <v>2021</v>
      </c>
      <c r="D2518" s="3" t="s">
        <v>219</v>
      </c>
      <c r="E2518" s="4" t="s">
        <v>13</v>
      </c>
      <c r="F2518" s="4">
        <v>386</v>
      </c>
      <c r="G2518" s="4" t="s">
        <v>2</v>
      </c>
      <c r="H2518" s="5">
        <v>26</v>
      </c>
      <c r="I2518" s="7">
        <v>10036</v>
      </c>
      <c r="L2518"/>
      <c r="M2518"/>
    </row>
    <row r="2519" spans="1:13" x14ac:dyDescent="0.3">
      <c r="A2519" s="2">
        <v>44565</v>
      </c>
      <c r="B2519" s="2" t="str">
        <f t="shared" si="78"/>
        <v>Jan</v>
      </c>
      <c r="C2519" s="2" t="str">
        <f t="shared" si="79"/>
        <v>2022</v>
      </c>
      <c r="D2519" s="3" t="s">
        <v>219</v>
      </c>
      <c r="E2519" s="4" t="s">
        <v>13</v>
      </c>
      <c r="F2519" s="4">
        <v>2584</v>
      </c>
      <c r="G2519" s="4" t="s">
        <v>2</v>
      </c>
      <c r="H2519" s="5">
        <v>26</v>
      </c>
      <c r="I2519" s="7">
        <v>67184</v>
      </c>
      <c r="L2519"/>
      <c r="M2519"/>
    </row>
    <row r="2520" spans="1:13" x14ac:dyDescent="0.3">
      <c r="A2520" s="2">
        <v>44566</v>
      </c>
      <c r="B2520" s="2" t="str">
        <f t="shared" si="78"/>
        <v>Jan</v>
      </c>
      <c r="C2520" s="2" t="str">
        <f t="shared" si="79"/>
        <v>2022</v>
      </c>
      <c r="D2520" s="3" t="s">
        <v>219</v>
      </c>
      <c r="E2520" s="4" t="s">
        <v>13</v>
      </c>
      <c r="F2520" s="4">
        <v>277</v>
      </c>
      <c r="G2520" s="4" t="s">
        <v>2</v>
      </c>
      <c r="H2520" s="5">
        <v>26</v>
      </c>
      <c r="I2520" s="7">
        <v>7202</v>
      </c>
      <c r="L2520"/>
      <c r="M2520"/>
    </row>
    <row r="2521" spans="1:13" x14ac:dyDescent="0.3">
      <c r="A2521" s="2">
        <v>44566</v>
      </c>
      <c r="B2521" s="2" t="str">
        <f t="shared" si="78"/>
        <v>Jan</v>
      </c>
      <c r="C2521" s="2" t="str">
        <f t="shared" si="79"/>
        <v>2022</v>
      </c>
      <c r="D2521" s="3" t="s">
        <v>219</v>
      </c>
      <c r="E2521" s="4" t="s">
        <v>13</v>
      </c>
      <c r="F2521" s="4">
        <v>410</v>
      </c>
      <c r="G2521" s="4" t="s">
        <v>2</v>
      </c>
      <c r="H2521" s="5">
        <v>41.3</v>
      </c>
      <c r="I2521" s="7">
        <v>16933</v>
      </c>
      <c r="L2521"/>
      <c r="M2521"/>
    </row>
    <row r="2522" spans="1:13" x14ac:dyDescent="0.3">
      <c r="A2522" s="2">
        <v>44566</v>
      </c>
      <c r="B2522" s="2" t="str">
        <f t="shared" si="78"/>
        <v>Jan</v>
      </c>
      <c r="C2522" s="2" t="str">
        <f t="shared" si="79"/>
        <v>2022</v>
      </c>
      <c r="D2522" s="3" t="s">
        <v>219</v>
      </c>
      <c r="E2522" s="4" t="s">
        <v>13</v>
      </c>
      <c r="F2522" s="4">
        <v>583</v>
      </c>
      <c r="G2522" s="4" t="s">
        <v>2</v>
      </c>
      <c r="H2522" s="5">
        <v>41.3</v>
      </c>
      <c r="I2522" s="7">
        <v>24077.899999999998</v>
      </c>
      <c r="L2522"/>
      <c r="M2522"/>
    </row>
    <row r="2523" spans="1:13" x14ac:dyDescent="0.3">
      <c r="A2523" s="2">
        <v>44568</v>
      </c>
      <c r="B2523" s="2" t="str">
        <f t="shared" si="78"/>
        <v>Jan</v>
      </c>
      <c r="C2523" s="2" t="str">
        <f t="shared" si="79"/>
        <v>2022</v>
      </c>
      <c r="D2523" s="3" t="s">
        <v>219</v>
      </c>
      <c r="E2523" s="4" t="s">
        <v>13</v>
      </c>
      <c r="F2523" s="4">
        <v>100</v>
      </c>
      <c r="G2523" s="4" t="s">
        <v>2</v>
      </c>
      <c r="H2523" s="5">
        <v>150</v>
      </c>
      <c r="I2523" s="7">
        <v>15000</v>
      </c>
      <c r="L2523"/>
      <c r="M2523"/>
    </row>
    <row r="2524" spans="1:13" x14ac:dyDescent="0.3">
      <c r="A2524" s="2">
        <v>44568</v>
      </c>
      <c r="B2524" s="2" t="str">
        <f t="shared" si="78"/>
        <v>Jan</v>
      </c>
      <c r="C2524" s="2" t="str">
        <f t="shared" si="79"/>
        <v>2022</v>
      </c>
      <c r="D2524" s="3" t="s">
        <v>219</v>
      </c>
      <c r="E2524" s="4" t="s">
        <v>13</v>
      </c>
      <c r="F2524" s="4">
        <v>100</v>
      </c>
      <c r="G2524" s="4" t="s">
        <v>2</v>
      </c>
      <c r="H2524" s="5">
        <v>130</v>
      </c>
      <c r="I2524" s="7">
        <v>13000</v>
      </c>
      <c r="L2524"/>
      <c r="M2524"/>
    </row>
    <row r="2525" spans="1:13" x14ac:dyDescent="0.3">
      <c r="A2525" s="2">
        <v>44574</v>
      </c>
      <c r="B2525" s="2" t="str">
        <f t="shared" si="78"/>
        <v>Jan</v>
      </c>
      <c r="C2525" s="2" t="str">
        <f t="shared" si="79"/>
        <v>2022</v>
      </c>
      <c r="D2525" s="3" t="s">
        <v>219</v>
      </c>
      <c r="E2525" s="4" t="s">
        <v>13</v>
      </c>
      <c r="F2525" s="4">
        <v>60</v>
      </c>
      <c r="G2525" s="4" t="s">
        <v>2</v>
      </c>
      <c r="H2525" s="5">
        <v>145.5</v>
      </c>
      <c r="I2525" s="7">
        <v>8730</v>
      </c>
      <c r="L2525"/>
      <c r="M2525"/>
    </row>
    <row r="2526" spans="1:13" x14ac:dyDescent="0.3">
      <c r="A2526" s="2">
        <v>44579</v>
      </c>
      <c r="B2526" s="2" t="str">
        <f t="shared" si="78"/>
        <v>Jan</v>
      </c>
      <c r="C2526" s="2" t="str">
        <f t="shared" si="79"/>
        <v>2022</v>
      </c>
      <c r="D2526" s="3" t="s">
        <v>219</v>
      </c>
      <c r="E2526" s="4" t="s">
        <v>13</v>
      </c>
      <c r="F2526" s="4">
        <v>2170</v>
      </c>
      <c r="G2526" s="4" t="s">
        <v>2</v>
      </c>
      <c r="H2526" s="5">
        <v>26</v>
      </c>
      <c r="I2526" s="7">
        <v>56420</v>
      </c>
      <c r="L2526"/>
      <c r="M2526"/>
    </row>
    <row r="2527" spans="1:13" x14ac:dyDescent="0.3">
      <c r="A2527" s="2">
        <v>44586</v>
      </c>
      <c r="B2527" s="2" t="str">
        <f t="shared" si="78"/>
        <v>Jan</v>
      </c>
      <c r="C2527" s="2" t="str">
        <f t="shared" si="79"/>
        <v>2022</v>
      </c>
      <c r="D2527" s="3" t="s">
        <v>219</v>
      </c>
      <c r="E2527" s="4" t="s">
        <v>13</v>
      </c>
      <c r="F2527" s="4">
        <v>5210</v>
      </c>
      <c r="G2527" s="4" t="s">
        <v>2</v>
      </c>
      <c r="H2527" s="5">
        <v>9.6</v>
      </c>
      <c r="I2527" s="7">
        <v>50016</v>
      </c>
      <c r="L2527"/>
      <c r="M2527"/>
    </row>
    <row r="2528" spans="1:13" x14ac:dyDescent="0.3">
      <c r="A2528" s="2">
        <v>44588</v>
      </c>
      <c r="B2528" s="2" t="str">
        <f t="shared" si="78"/>
        <v>Jan</v>
      </c>
      <c r="C2528" s="2" t="str">
        <f t="shared" si="79"/>
        <v>2022</v>
      </c>
      <c r="D2528" s="3" t="s">
        <v>219</v>
      </c>
      <c r="E2528" s="4" t="s">
        <v>13</v>
      </c>
      <c r="F2528" s="4">
        <v>931</v>
      </c>
      <c r="G2528" s="4" t="s">
        <v>2</v>
      </c>
      <c r="H2528" s="5">
        <v>35</v>
      </c>
      <c r="I2528" s="7">
        <v>32585</v>
      </c>
      <c r="L2528"/>
      <c r="M2528"/>
    </row>
    <row r="2529" spans="1:13" x14ac:dyDescent="0.3">
      <c r="A2529" s="2">
        <v>44594</v>
      </c>
      <c r="B2529" s="2" t="str">
        <f t="shared" si="78"/>
        <v>Feb</v>
      </c>
      <c r="C2529" s="2" t="str">
        <f t="shared" si="79"/>
        <v>2022</v>
      </c>
      <c r="D2529" s="3" t="s">
        <v>219</v>
      </c>
      <c r="E2529" s="4" t="s">
        <v>13</v>
      </c>
      <c r="F2529" s="4">
        <v>2146</v>
      </c>
      <c r="G2529" s="4" t="s">
        <v>2</v>
      </c>
      <c r="H2529" s="5">
        <v>26</v>
      </c>
      <c r="I2529" s="7">
        <v>55796</v>
      </c>
      <c r="L2529"/>
      <c r="M2529"/>
    </row>
    <row r="2530" spans="1:13" x14ac:dyDescent="0.3">
      <c r="A2530" s="2">
        <v>44090</v>
      </c>
      <c r="B2530" s="2" t="str">
        <f t="shared" si="78"/>
        <v>Sep</v>
      </c>
      <c r="C2530" s="2" t="str">
        <f t="shared" si="79"/>
        <v>2020</v>
      </c>
      <c r="D2530" s="3" t="s">
        <v>155</v>
      </c>
      <c r="E2530" s="4" t="s">
        <v>15</v>
      </c>
      <c r="F2530" s="4">
        <v>1550</v>
      </c>
      <c r="G2530" s="4" t="s">
        <v>2</v>
      </c>
      <c r="H2530" s="5">
        <v>5.9</v>
      </c>
      <c r="I2530" s="7">
        <v>9145</v>
      </c>
      <c r="L2530"/>
      <c r="M2530"/>
    </row>
    <row r="2531" spans="1:13" x14ac:dyDescent="0.3">
      <c r="A2531" s="2">
        <v>44090</v>
      </c>
      <c r="B2531" s="2" t="str">
        <f t="shared" si="78"/>
        <v>Sep</v>
      </c>
      <c r="C2531" s="2" t="str">
        <f t="shared" si="79"/>
        <v>2020</v>
      </c>
      <c r="D2531" s="3" t="s">
        <v>155</v>
      </c>
      <c r="E2531" s="4" t="s">
        <v>15</v>
      </c>
      <c r="F2531" s="4">
        <v>600</v>
      </c>
      <c r="G2531" s="4" t="s">
        <v>2</v>
      </c>
      <c r="H2531" s="5">
        <v>2.9</v>
      </c>
      <c r="I2531" s="7">
        <v>1740</v>
      </c>
      <c r="L2531"/>
      <c r="M2531"/>
    </row>
    <row r="2532" spans="1:13" x14ac:dyDescent="0.3">
      <c r="A2532" s="2">
        <v>44096</v>
      </c>
      <c r="B2532" s="2" t="str">
        <f t="shared" si="78"/>
        <v>Sep</v>
      </c>
      <c r="C2532" s="2" t="str">
        <f t="shared" si="79"/>
        <v>2020</v>
      </c>
      <c r="D2532" s="3" t="s">
        <v>155</v>
      </c>
      <c r="E2532" s="4" t="s">
        <v>15</v>
      </c>
      <c r="F2532" s="4">
        <v>1530</v>
      </c>
      <c r="G2532" s="4" t="s">
        <v>2</v>
      </c>
      <c r="H2532" s="5">
        <v>5.9</v>
      </c>
      <c r="I2532" s="7">
        <v>9027</v>
      </c>
      <c r="L2532"/>
      <c r="M2532"/>
    </row>
    <row r="2533" spans="1:13" x14ac:dyDescent="0.3">
      <c r="A2533" s="2">
        <v>44096</v>
      </c>
      <c r="B2533" s="2" t="str">
        <f t="shared" si="78"/>
        <v>Sep</v>
      </c>
      <c r="C2533" s="2" t="str">
        <f t="shared" si="79"/>
        <v>2020</v>
      </c>
      <c r="D2533" s="3" t="s">
        <v>155</v>
      </c>
      <c r="E2533" s="4" t="s">
        <v>15</v>
      </c>
      <c r="F2533" s="4">
        <v>4150</v>
      </c>
      <c r="G2533" s="4" t="s">
        <v>2</v>
      </c>
      <c r="H2533" s="5">
        <v>4.3</v>
      </c>
      <c r="I2533" s="7">
        <v>17845</v>
      </c>
      <c r="L2533"/>
      <c r="M2533"/>
    </row>
    <row r="2534" spans="1:13" x14ac:dyDescent="0.3">
      <c r="A2534" s="2">
        <v>44392</v>
      </c>
      <c r="B2534" s="2" t="str">
        <f t="shared" si="78"/>
        <v>Jul</v>
      </c>
      <c r="C2534" s="2" t="str">
        <f t="shared" si="79"/>
        <v>2021</v>
      </c>
      <c r="D2534" s="3" t="s">
        <v>196</v>
      </c>
      <c r="E2534" s="4" t="s">
        <v>15</v>
      </c>
      <c r="F2534" s="4">
        <v>15570</v>
      </c>
      <c r="G2534" s="4" t="s">
        <v>2</v>
      </c>
      <c r="H2534" s="5">
        <v>0.7</v>
      </c>
      <c r="I2534" s="7">
        <v>10899</v>
      </c>
      <c r="L2534"/>
      <c r="M2534"/>
    </row>
    <row r="2535" spans="1:13" x14ac:dyDescent="0.3">
      <c r="A2535" s="2">
        <v>44392</v>
      </c>
      <c r="B2535" s="2" t="str">
        <f t="shared" si="78"/>
        <v>Jul</v>
      </c>
      <c r="C2535" s="2" t="str">
        <f t="shared" si="79"/>
        <v>2021</v>
      </c>
      <c r="D2535" s="3" t="s">
        <v>196</v>
      </c>
      <c r="E2535" s="4" t="s">
        <v>15</v>
      </c>
      <c r="F2535" s="4">
        <v>16340</v>
      </c>
      <c r="G2535" s="4" t="s">
        <v>2</v>
      </c>
      <c r="H2535" s="5">
        <v>1.85</v>
      </c>
      <c r="I2535" s="7">
        <v>30229</v>
      </c>
      <c r="L2535"/>
      <c r="M2535"/>
    </row>
    <row r="2536" spans="1:13" x14ac:dyDescent="0.3">
      <c r="A2536" s="2">
        <v>44464</v>
      </c>
      <c r="B2536" s="2" t="str">
        <f t="shared" si="78"/>
        <v>Sep</v>
      </c>
      <c r="C2536" s="2" t="str">
        <f t="shared" si="79"/>
        <v>2021</v>
      </c>
      <c r="D2536" s="3" t="s">
        <v>196</v>
      </c>
      <c r="E2536" s="4" t="s">
        <v>15</v>
      </c>
      <c r="F2536" s="4">
        <v>4000</v>
      </c>
      <c r="G2536" s="4" t="s">
        <v>2</v>
      </c>
      <c r="H2536" s="5">
        <v>0.7</v>
      </c>
      <c r="I2536" s="7">
        <v>2800</v>
      </c>
      <c r="L2536"/>
      <c r="M2536"/>
    </row>
    <row r="2537" spans="1:13" x14ac:dyDescent="0.3">
      <c r="A2537" s="2">
        <v>44464</v>
      </c>
      <c r="B2537" s="2" t="str">
        <f t="shared" si="78"/>
        <v>Sep</v>
      </c>
      <c r="C2537" s="2" t="str">
        <f t="shared" si="79"/>
        <v>2021</v>
      </c>
      <c r="D2537" s="3" t="s">
        <v>196</v>
      </c>
      <c r="E2537" s="4" t="s">
        <v>15</v>
      </c>
      <c r="F2537" s="4">
        <v>4000</v>
      </c>
      <c r="G2537" s="4" t="s">
        <v>2</v>
      </c>
      <c r="H2537" s="5">
        <v>1.85</v>
      </c>
      <c r="I2537" s="7">
        <v>7400</v>
      </c>
      <c r="L2537"/>
      <c r="M2537"/>
    </row>
    <row r="2538" spans="1:13" x14ac:dyDescent="0.3">
      <c r="A2538" s="2">
        <v>44471</v>
      </c>
      <c r="B2538" s="2" t="str">
        <f t="shared" si="78"/>
        <v>Oct</v>
      </c>
      <c r="C2538" s="2" t="str">
        <f t="shared" si="79"/>
        <v>2021</v>
      </c>
      <c r="D2538" s="3" t="s">
        <v>196</v>
      </c>
      <c r="E2538" s="4" t="s">
        <v>15</v>
      </c>
      <c r="F2538" s="4">
        <v>6150</v>
      </c>
      <c r="G2538" s="4" t="s">
        <v>2</v>
      </c>
      <c r="H2538" s="5">
        <v>0.7</v>
      </c>
      <c r="I2538" s="7">
        <v>4305</v>
      </c>
      <c r="L2538"/>
      <c r="M2538"/>
    </row>
    <row r="2539" spans="1:13" x14ac:dyDescent="0.3">
      <c r="A2539" s="2">
        <v>44471</v>
      </c>
      <c r="B2539" s="2" t="str">
        <f t="shared" si="78"/>
        <v>Oct</v>
      </c>
      <c r="C2539" s="2" t="str">
        <f t="shared" si="79"/>
        <v>2021</v>
      </c>
      <c r="D2539" s="3" t="s">
        <v>196</v>
      </c>
      <c r="E2539" s="4" t="s">
        <v>15</v>
      </c>
      <c r="F2539" s="4">
        <v>6200</v>
      </c>
      <c r="G2539" s="4" t="s">
        <v>2</v>
      </c>
      <c r="H2539" s="5">
        <v>1.85</v>
      </c>
      <c r="I2539" s="7">
        <v>11470</v>
      </c>
      <c r="L2539"/>
      <c r="M2539"/>
    </row>
    <row r="2540" spans="1:13" x14ac:dyDescent="0.3">
      <c r="A2540" s="2">
        <v>44581</v>
      </c>
      <c r="B2540" s="2" t="str">
        <f t="shared" si="78"/>
        <v>Jan</v>
      </c>
      <c r="C2540" s="2" t="str">
        <f t="shared" si="79"/>
        <v>2022</v>
      </c>
      <c r="D2540" s="3" t="s">
        <v>196</v>
      </c>
      <c r="E2540" s="4" t="s">
        <v>15</v>
      </c>
      <c r="F2540" s="4">
        <v>10000</v>
      </c>
      <c r="G2540" s="4" t="s">
        <v>2</v>
      </c>
      <c r="H2540" s="5">
        <v>0.8</v>
      </c>
      <c r="I2540" s="7">
        <v>8000</v>
      </c>
      <c r="L2540"/>
      <c r="M2540"/>
    </row>
    <row r="2541" spans="1:13" x14ac:dyDescent="0.3">
      <c r="A2541" s="2">
        <v>44581</v>
      </c>
      <c r="B2541" s="2" t="str">
        <f t="shared" si="78"/>
        <v>Jan</v>
      </c>
      <c r="C2541" s="2" t="str">
        <f t="shared" si="79"/>
        <v>2022</v>
      </c>
      <c r="D2541" s="3" t="s">
        <v>196</v>
      </c>
      <c r="E2541" s="4" t="s">
        <v>15</v>
      </c>
      <c r="F2541" s="4">
        <v>10050</v>
      </c>
      <c r="G2541" s="4" t="s">
        <v>2</v>
      </c>
      <c r="H2541" s="5">
        <v>1.95</v>
      </c>
      <c r="I2541" s="7">
        <v>19597.5</v>
      </c>
      <c r="L2541"/>
      <c r="M2541"/>
    </row>
    <row r="2542" spans="1:13" x14ac:dyDescent="0.3">
      <c r="A2542" s="2">
        <v>43564</v>
      </c>
      <c r="B2542" s="2" t="str">
        <f t="shared" si="78"/>
        <v>Apr</v>
      </c>
      <c r="C2542" s="2" t="str">
        <f t="shared" si="79"/>
        <v>2019</v>
      </c>
      <c r="D2542" s="3" t="s">
        <v>30</v>
      </c>
      <c r="E2542" s="4" t="s">
        <v>13</v>
      </c>
      <c r="F2542" s="4">
        <v>3480</v>
      </c>
      <c r="G2542" s="4" t="s">
        <v>2</v>
      </c>
      <c r="H2542" s="5">
        <v>7.7</v>
      </c>
      <c r="I2542" s="7">
        <v>26796</v>
      </c>
      <c r="L2542"/>
      <c r="M2542"/>
    </row>
    <row r="2543" spans="1:13" x14ac:dyDescent="0.3">
      <c r="A2543" s="2">
        <v>43691</v>
      </c>
      <c r="B2543" s="2" t="str">
        <f t="shared" si="78"/>
        <v>Aug</v>
      </c>
      <c r="C2543" s="2" t="str">
        <f t="shared" si="79"/>
        <v>2019</v>
      </c>
      <c r="D2543" s="3" t="s">
        <v>30</v>
      </c>
      <c r="E2543" s="4" t="s">
        <v>13</v>
      </c>
      <c r="F2543" s="4">
        <v>2000</v>
      </c>
      <c r="G2543" s="4" t="s">
        <v>2</v>
      </c>
      <c r="H2543" s="5">
        <v>7.7</v>
      </c>
      <c r="I2543" s="7">
        <v>15400</v>
      </c>
      <c r="L2543"/>
      <c r="M2543"/>
    </row>
    <row r="2544" spans="1:13" x14ac:dyDescent="0.3">
      <c r="A2544" s="2">
        <v>43736</v>
      </c>
      <c r="B2544" s="2" t="str">
        <f t="shared" si="78"/>
        <v>Sep</v>
      </c>
      <c r="C2544" s="2" t="str">
        <f t="shared" si="79"/>
        <v>2019</v>
      </c>
      <c r="D2544" s="3" t="s">
        <v>30</v>
      </c>
      <c r="E2544" s="4" t="s">
        <v>13</v>
      </c>
      <c r="F2544" s="4">
        <v>500</v>
      </c>
      <c r="G2544" s="4" t="s">
        <v>2</v>
      </c>
      <c r="H2544" s="5">
        <v>41</v>
      </c>
      <c r="I2544" s="7">
        <v>20500</v>
      </c>
      <c r="L2544"/>
      <c r="M2544"/>
    </row>
    <row r="2545" spans="1:13" x14ac:dyDescent="0.3">
      <c r="A2545" s="2">
        <v>43738</v>
      </c>
      <c r="B2545" s="2" t="str">
        <f t="shared" si="78"/>
        <v>Sep</v>
      </c>
      <c r="C2545" s="2" t="str">
        <f t="shared" si="79"/>
        <v>2019</v>
      </c>
      <c r="D2545" s="3" t="s">
        <v>30</v>
      </c>
      <c r="E2545" s="4" t="s">
        <v>13</v>
      </c>
      <c r="F2545" s="4">
        <v>700</v>
      </c>
      <c r="G2545" s="4" t="s">
        <v>2</v>
      </c>
      <c r="H2545" s="5">
        <v>41</v>
      </c>
      <c r="I2545" s="7">
        <v>28700</v>
      </c>
      <c r="L2545"/>
      <c r="M2545"/>
    </row>
    <row r="2546" spans="1:13" x14ac:dyDescent="0.3">
      <c r="A2546" s="2">
        <v>43756</v>
      </c>
      <c r="B2546" s="2" t="str">
        <f t="shared" si="78"/>
        <v>Oct</v>
      </c>
      <c r="C2546" s="2" t="str">
        <f t="shared" si="79"/>
        <v>2019</v>
      </c>
      <c r="D2546" s="3" t="s">
        <v>30</v>
      </c>
      <c r="E2546" s="4" t="s">
        <v>13</v>
      </c>
      <c r="F2546" s="4">
        <v>570</v>
      </c>
      <c r="G2546" s="4" t="s">
        <v>2</v>
      </c>
      <c r="H2546" s="5">
        <v>48</v>
      </c>
      <c r="I2546" s="7">
        <v>27360</v>
      </c>
      <c r="L2546"/>
      <c r="M2546"/>
    </row>
    <row r="2547" spans="1:13" x14ac:dyDescent="0.3">
      <c r="A2547" s="2">
        <v>43764</v>
      </c>
      <c r="B2547" s="2" t="str">
        <f t="shared" si="78"/>
        <v>Oct</v>
      </c>
      <c r="C2547" s="2" t="str">
        <f t="shared" si="79"/>
        <v>2019</v>
      </c>
      <c r="D2547" s="3" t="s">
        <v>30</v>
      </c>
      <c r="E2547" s="4" t="s">
        <v>13</v>
      </c>
      <c r="F2547" s="4">
        <v>3011</v>
      </c>
      <c r="G2547" s="4" t="s">
        <v>2</v>
      </c>
      <c r="H2547" s="5">
        <v>4.5</v>
      </c>
      <c r="I2547" s="7">
        <v>13549.5</v>
      </c>
      <c r="L2547"/>
      <c r="M2547"/>
    </row>
    <row r="2548" spans="1:13" x14ac:dyDescent="0.3">
      <c r="A2548" s="2">
        <v>43764</v>
      </c>
      <c r="B2548" s="2" t="str">
        <f t="shared" si="78"/>
        <v>Oct</v>
      </c>
      <c r="C2548" s="2" t="str">
        <f t="shared" si="79"/>
        <v>2019</v>
      </c>
      <c r="D2548" s="3" t="s">
        <v>30</v>
      </c>
      <c r="E2548" s="4" t="s">
        <v>13</v>
      </c>
      <c r="F2548" s="4">
        <v>2991</v>
      </c>
      <c r="G2548" s="4" t="s">
        <v>2</v>
      </c>
      <c r="H2548" s="5">
        <v>3.4</v>
      </c>
      <c r="I2548" s="7">
        <v>10169.4</v>
      </c>
      <c r="L2548"/>
      <c r="M2548"/>
    </row>
    <row r="2549" spans="1:13" x14ac:dyDescent="0.3">
      <c r="A2549" s="2">
        <v>43764</v>
      </c>
      <c r="B2549" s="2" t="str">
        <f t="shared" si="78"/>
        <v>Oct</v>
      </c>
      <c r="C2549" s="2" t="str">
        <f t="shared" si="79"/>
        <v>2019</v>
      </c>
      <c r="D2549" s="3" t="s">
        <v>30</v>
      </c>
      <c r="E2549" s="4" t="s">
        <v>13</v>
      </c>
      <c r="F2549" s="4">
        <v>1220</v>
      </c>
      <c r="G2549" s="4" t="s">
        <v>2</v>
      </c>
      <c r="H2549" s="5">
        <v>7.5</v>
      </c>
      <c r="I2549" s="7">
        <v>9150</v>
      </c>
      <c r="L2549"/>
      <c r="M2549"/>
    </row>
    <row r="2550" spans="1:13" x14ac:dyDescent="0.3">
      <c r="A2550" s="2">
        <v>43770</v>
      </c>
      <c r="B2550" s="2" t="str">
        <f t="shared" si="78"/>
        <v>Nov</v>
      </c>
      <c r="C2550" s="2" t="str">
        <f t="shared" si="79"/>
        <v>2019</v>
      </c>
      <c r="D2550" s="3" t="s">
        <v>30</v>
      </c>
      <c r="E2550" s="4" t="s">
        <v>13</v>
      </c>
      <c r="F2550" s="4">
        <v>677</v>
      </c>
      <c r="G2550" s="4" t="s">
        <v>2</v>
      </c>
      <c r="H2550" s="5">
        <v>41</v>
      </c>
      <c r="I2550" s="7">
        <v>27757</v>
      </c>
      <c r="L2550"/>
      <c r="M2550"/>
    </row>
    <row r="2551" spans="1:13" x14ac:dyDescent="0.3">
      <c r="A2551" s="2">
        <v>43773</v>
      </c>
      <c r="B2551" s="2" t="str">
        <f t="shared" si="78"/>
        <v>Nov</v>
      </c>
      <c r="C2551" s="2" t="str">
        <f t="shared" si="79"/>
        <v>2019</v>
      </c>
      <c r="D2551" s="3" t="s">
        <v>30</v>
      </c>
      <c r="E2551" s="4" t="s">
        <v>13</v>
      </c>
      <c r="F2551" s="4">
        <v>2993</v>
      </c>
      <c r="G2551" s="4" t="s">
        <v>2</v>
      </c>
      <c r="H2551" s="5">
        <v>4</v>
      </c>
      <c r="I2551" s="7">
        <v>11972</v>
      </c>
      <c r="L2551"/>
      <c r="M2551"/>
    </row>
    <row r="2552" spans="1:13" x14ac:dyDescent="0.3">
      <c r="A2552" s="2">
        <v>43782</v>
      </c>
      <c r="B2552" s="2" t="str">
        <f t="shared" si="78"/>
        <v>Nov</v>
      </c>
      <c r="C2552" s="2" t="str">
        <f t="shared" si="79"/>
        <v>2019</v>
      </c>
      <c r="D2552" s="3" t="s">
        <v>30</v>
      </c>
      <c r="E2552" s="4" t="s">
        <v>13</v>
      </c>
      <c r="F2552" s="4">
        <v>600</v>
      </c>
      <c r="G2552" s="4" t="s">
        <v>2</v>
      </c>
      <c r="H2552" s="5">
        <v>48</v>
      </c>
      <c r="I2552" s="7">
        <v>28800</v>
      </c>
      <c r="L2552"/>
      <c r="M2552"/>
    </row>
    <row r="2553" spans="1:13" x14ac:dyDescent="0.3">
      <c r="A2553" s="2">
        <v>43830</v>
      </c>
      <c r="B2553" s="2" t="str">
        <f t="shared" si="78"/>
        <v>Dec</v>
      </c>
      <c r="C2553" s="2" t="str">
        <f t="shared" si="79"/>
        <v>2019</v>
      </c>
      <c r="D2553" s="3" t="s">
        <v>30</v>
      </c>
      <c r="E2553" s="4" t="s">
        <v>13</v>
      </c>
      <c r="F2553" s="4">
        <v>354</v>
      </c>
      <c r="G2553" s="4" t="s">
        <v>2</v>
      </c>
      <c r="H2553" s="5">
        <v>48</v>
      </c>
      <c r="I2553" s="7">
        <v>16992</v>
      </c>
      <c r="L2553"/>
      <c r="M2553"/>
    </row>
    <row r="2554" spans="1:13" x14ac:dyDescent="0.3">
      <c r="A2554" s="2">
        <v>43830</v>
      </c>
      <c r="B2554" s="2" t="str">
        <f t="shared" si="78"/>
        <v>Dec</v>
      </c>
      <c r="C2554" s="2" t="str">
        <f t="shared" si="79"/>
        <v>2019</v>
      </c>
      <c r="D2554" s="3" t="s">
        <v>30</v>
      </c>
      <c r="E2554" s="4" t="s">
        <v>13</v>
      </c>
      <c r="F2554" s="4">
        <v>1640</v>
      </c>
      <c r="G2554" s="4" t="s">
        <v>2</v>
      </c>
      <c r="H2554" s="5">
        <v>7.7</v>
      </c>
      <c r="I2554" s="7">
        <v>12628</v>
      </c>
      <c r="L2554"/>
      <c r="M2554"/>
    </row>
    <row r="2555" spans="1:13" x14ac:dyDescent="0.3">
      <c r="A2555" s="2">
        <v>43892</v>
      </c>
      <c r="B2555" s="2" t="str">
        <f t="shared" si="78"/>
        <v>Mar</v>
      </c>
      <c r="C2555" s="2" t="str">
        <f t="shared" si="79"/>
        <v>2020</v>
      </c>
      <c r="D2555" s="3" t="s">
        <v>30</v>
      </c>
      <c r="E2555" s="4" t="s">
        <v>13</v>
      </c>
      <c r="F2555" s="4">
        <v>265</v>
      </c>
      <c r="G2555" s="4" t="s">
        <v>2</v>
      </c>
      <c r="H2555" s="5">
        <v>48</v>
      </c>
      <c r="I2555" s="7">
        <v>12720</v>
      </c>
      <c r="L2555"/>
      <c r="M2555"/>
    </row>
    <row r="2556" spans="1:13" x14ac:dyDescent="0.3">
      <c r="A2556" s="2">
        <v>43904</v>
      </c>
      <c r="B2556" s="2" t="str">
        <f t="shared" si="78"/>
        <v>Mar</v>
      </c>
      <c r="C2556" s="2" t="str">
        <f t="shared" si="79"/>
        <v>2020</v>
      </c>
      <c r="D2556" s="3" t="s">
        <v>30</v>
      </c>
      <c r="E2556" s="4" t="s">
        <v>13</v>
      </c>
      <c r="F2556" s="4">
        <v>591</v>
      </c>
      <c r="G2556" s="4" t="s">
        <v>2</v>
      </c>
      <c r="H2556" s="5">
        <v>48</v>
      </c>
      <c r="I2556" s="7">
        <v>28368</v>
      </c>
      <c r="L2556"/>
      <c r="M2556"/>
    </row>
    <row r="2557" spans="1:13" x14ac:dyDescent="0.3">
      <c r="A2557" s="2">
        <v>43619</v>
      </c>
      <c r="B2557" s="2" t="str">
        <f t="shared" si="78"/>
        <v>Jun</v>
      </c>
      <c r="C2557" s="2" t="str">
        <f t="shared" si="79"/>
        <v>2019</v>
      </c>
      <c r="D2557" s="3" t="s">
        <v>99</v>
      </c>
      <c r="E2557" s="4" t="s">
        <v>13</v>
      </c>
      <c r="F2557" s="4">
        <v>595</v>
      </c>
      <c r="G2557" s="4" t="s">
        <v>2</v>
      </c>
      <c r="H2557" s="5">
        <v>40</v>
      </c>
      <c r="I2557" s="7">
        <v>23800</v>
      </c>
      <c r="L2557"/>
      <c r="M2557"/>
    </row>
    <row r="2558" spans="1:13" x14ac:dyDescent="0.3">
      <c r="A2558" s="2">
        <v>43627</v>
      </c>
      <c r="B2558" s="2" t="str">
        <f t="shared" si="78"/>
        <v>Jun</v>
      </c>
      <c r="C2558" s="2" t="str">
        <f t="shared" si="79"/>
        <v>2019</v>
      </c>
      <c r="D2558" s="3" t="s">
        <v>99</v>
      </c>
      <c r="E2558" s="4" t="s">
        <v>13</v>
      </c>
      <c r="F2558" s="4">
        <v>1000</v>
      </c>
      <c r="G2558" s="4" t="s">
        <v>2</v>
      </c>
      <c r="H2558" s="5">
        <v>40</v>
      </c>
      <c r="I2558" s="7">
        <v>40000</v>
      </c>
      <c r="L2558"/>
      <c r="M2558"/>
    </row>
    <row r="2559" spans="1:13" x14ac:dyDescent="0.3">
      <c r="A2559" s="2">
        <v>43629</v>
      </c>
      <c r="B2559" s="2" t="str">
        <f t="shared" si="78"/>
        <v>Jun</v>
      </c>
      <c r="C2559" s="2" t="str">
        <f t="shared" si="79"/>
        <v>2019</v>
      </c>
      <c r="D2559" s="3" t="s">
        <v>99</v>
      </c>
      <c r="E2559" s="4" t="s">
        <v>13</v>
      </c>
      <c r="F2559" s="4">
        <v>575</v>
      </c>
      <c r="G2559" s="4" t="s">
        <v>2</v>
      </c>
      <c r="H2559" s="5">
        <v>40</v>
      </c>
      <c r="I2559" s="7">
        <v>23000</v>
      </c>
      <c r="L2559"/>
      <c r="M2559"/>
    </row>
    <row r="2560" spans="1:13" x14ac:dyDescent="0.3">
      <c r="A2560" s="2">
        <v>43634</v>
      </c>
      <c r="B2560" s="2" t="str">
        <f t="shared" si="78"/>
        <v>Jun</v>
      </c>
      <c r="C2560" s="2" t="str">
        <f t="shared" si="79"/>
        <v>2019</v>
      </c>
      <c r="D2560" s="3" t="s">
        <v>99</v>
      </c>
      <c r="E2560" s="4" t="s">
        <v>13</v>
      </c>
      <c r="F2560" s="4">
        <v>350</v>
      </c>
      <c r="G2560" s="4" t="s">
        <v>2</v>
      </c>
      <c r="H2560" s="5">
        <v>40</v>
      </c>
      <c r="I2560" s="7">
        <v>14000</v>
      </c>
      <c r="L2560"/>
      <c r="M2560"/>
    </row>
    <row r="2561" spans="1:13" x14ac:dyDescent="0.3">
      <c r="A2561" s="2">
        <v>43645</v>
      </c>
      <c r="B2561" s="2" t="str">
        <f t="shared" si="78"/>
        <v>Jun</v>
      </c>
      <c r="C2561" s="2" t="str">
        <f t="shared" si="79"/>
        <v>2019</v>
      </c>
      <c r="D2561" s="3" t="s">
        <v>99</v>
      </c>
      <c r="E2561" s="4" t="s">
        <v>13</v>
      </c>
      <c r="F2561" s="4">
        <v>508</v>
      </c>
      <c r="G2561" s="4" t="s">
        <v>2</v>
      </c>
      <c r="H2561" s="5">
        <v>74.75</v>
      </c>
      <c r="I2561" s="7">
        <v>37973</v>
      </c>
      <c r="L2561"/>
      <c r="M2561"/>
    </row>
    <row r="2562" spans="1:13" x14ac:dyDescent="0.3">
      <c r="A2562" s="2">
        <v>44033</v>
      </c>
      <c r="B2562" s="2" t="str">
        <f t="shared" ref="B2562:B2625" si="80">TEXT(A2562,"mmm")</f>
        <v>Jul</v>
      </c>
      <c r="C2562" s="2" t="str">
        <f t="shared" ref="C2562:C2625" si="81">TEXT(A2562,"yyyy")</f>
        <v>2020</v>
      </c>
      <c r="D2562" s="3" t="s">
        <v>143</v>
      </c>
      <c r="E2562" s="4" t="s">
        <v>15</v>
      </c>
      <c r="F2562" s="4">
        <v>585</v>
      </c>
      <c r="G2562" s="4" t="s">
        <v>2</v>
      </c>
      <c r="H2562" s="5">
        <v>29.5</v>
      </c>
      <c r="I2562" s="7">
        <v>17257.5</v>
      </c>
      <c r="L2562"/>
      <c r="M2562"/>
    </row>
    <row r="2563" spans="1:13" x14ac:dyDescent="0.3">
      <c r="A2563" s="2">
        <v>44050</v>
      </c>
      <c r="B2563" s="2" t="str">
        <f t="shared" si="80"/>
        <v>Aug</v>
      </c>
      <c r="C2563" s="2" t="str">
        <f t="shared" si="81"/>
        <v>2020</v>
      </c>
      <c r="D2563" s="3" t="s">
        <v>143</v>
      </c>
      <c r="E2563" s="4" t="s">
        <v>15</v>
      </c>
      <c r="F2563" s="4">
        <v>730</v>
      </c>
      <c r="G2563" s="4" t="s">
        <v>2</v>
      </c>
      <c r="H2563" s="5">
        <v>29.5</v>
      </c>
      <c r="I2563" s="7">
        <v>21535</v>
      </c>
      <c r="L2563"/>
      <c r="M2563"/>
    </row>
    <row r="2564" spans="1:13" x14ac:dyDescent="0.3">
      <c r="A2564" s="2">
        <v>44056</v>
      </c>
      <c r="B2564" s="2" t="str">
        <f t="shared" si="80"/>
        <v>Aug</v>
      </c>
      <c r="C2564" s="2" t="str">
        <f t="shared" si="81"/>
        <v>2020</v>
      </c>
      <c r="D2564" s="3" t="s">
        <v>143</v>
      </c>
      <c r="E2564" s="4" t="s">
        <v>15</v>
      </c>
      <c r="F2564" s="4">
        <v>750</v>
      </c>
      <c r="G2564" s="4" t="s">
        <v>2</v>
      </c>
      <c r="H2564" s="5">
        <v>29.5</v>
      </c>
      <c r="I2564" s="7">
        <v>22125</v>
      </c>
      <c r="L2564"/>
      <c r="M2564"/>
    </row>
    <row r="2565" spans="1:13" x14ac:dyDescent="0.3">
      <c r="A2565" s="2">
        <v>44061</v>
      </c>
      <c r="B2565" s="2" t="str">
        <f t="shared" si="80"/>
        <v>Aug</v>
      </c>
      <c r="C2565" s="2" t="str">
        <f t="shared" si="81"/>
        <v>2020</v>
      </c>
      <c r="D2565" s="3" t="s">
        <v>143</v>
      </c>
      <c r="E2565" s="4" t="s">
        <v>15</v>
      </c>
      <c r="F2565" s="4">
        <v>766</v>
      </c>
      <c r="G2565" s="4" t="s">
        <v>2</v>
      </c>
      <c r="H2565" s="5">
        <v>29.5</v>
      </c>
      <c r="I2565" s="7">
        <v>22597</v>
      </c>
      <c r="L2565"/>
      <c r="M2565"/>
    </row>
    <row r="2566" spans="1:13" x14ac:dyDescent="0.3">
      <c r="A2566" s="2">
        <v>44071</v>
      </c>
      <c r="B2566" s="2" t="str">
        <f t="shared" si="80"/>
        <v>Aug</v>
      </c>
      <c r="C2566" s="2" t="str">
        <f t="shared" si="81"/>
        <v>2020</v>
      </c>
      <c r="D2566" s="3" t="s">
        <v>143</v>
      </c>
      <c r="E2566" s="4" t="s">
        <v>15</v>
      </c>
      <c r="F2566" s="4">
        <v>750</v>
      </c>
      <c r="G2566" s="4" t="s">
        <v>2</v>
      </c>
      <c r="H2566" s="5">
        <v>29.5</v>
      </c>
      <c r="I2566" s="7">
        <v>22125</v>
      </c>
      <c r="L2566"/>
      <c r="M2566"/>
    </row>
    <row r="2567" spans="1:13" x14ac:dyDescent="0.3">
      <c r="A2567" s="2">
        <v>44072</v>
      </c>
      <c r="B2567" s="2" t="str">
        <f t="shared" si="80"/>
        <v>Aug</v>
      </c>
      <c r="C2567" s="2" t="str">
        <f t="shared" si="81"/>
        <v>2020</v>
      </c>
      <c r="D2567" s="3" t="s">
        <v>143</v>
      </c>
      <c r="E2567" s="4" t="s">
        <v>15</v>
      </c>
      <c r="F2567" s="4">
        <v>750</v>
      </c>
      <c r="G2567" s="4" t="s">
        <v>2</v>
      </c>
      <c r="H2567" s="5">
        <v>29.5</v>
      </c>
      <c r="I2567" s="7">
        <v>22125</v>
      </c>
      <c r="L2567"/>
      <c r="M2567"/>
    </row>
    <row r="2568" spans="1:13" x14ac:dyDescent="0.3">
      <c r="A2568" s="2">
        <v>44076</v>
      </c>
      <c r="B2568" s="2" t="str">
        <f t="shared" si="80"/>
        <v>Sep</v>
      </c>
      <c r="C2568" s="2" t="str">
        <f t="shared" si="81"/>
        <v>2020</v>
      </c>
      <c r="D2568" s="3" t="s">
        <v>143</v>
      </c>
      <c r="E2568" s="4" t="s">
        <v>15</v>
      </c>
      <c r="F2568" s="4">
        <v>770</v>
      </c>
      <c r="G2568" s="4" t="s">
        <v>2</v>
      </c>
      <c r="H2568" s="5">
        <v>29.5</v>
      </c>
      <c r="I2568" s="7">
        <v>22715</v>
      </c>
      <c r="L2568"/>
      <c r="M2568"/>
    </row>
    <row r="2569" spans="1:13" x14ac:dyDescent="0.3">
      <c r="A2569" s="2">
        <v>44125</v>
      </c>
      <c r="B2569" s="2" t="str">
        <f t="shared" si="80"/>
        <v>Oct</v>
      </c>
      <c r="C2569" s="2" t="str">
        <f t="shared" si="81"/>
        <v>2020</v>
      </c>
      <c r="D2569" s="3" t="s">
        <v>143</v>
      </c>
      <c r="E2569" s="4" t="s">
        <v>15</v>
      </c>
      <c r="F2569" s="4">
        <v>1160</v>
      </c>
      <c r="G2569" s="4" t="s">
        <v>2</v>
      </c>
      <c r="H2569" s="5">
        <v>21.75</v>
      </c>
      <c r="I2569" s="7">
        <v>25230</v>
      </c>
      <c r="L2569"/>
      <c r="M2569"/>
    </row>
    <row r="2570" spans="1:13" x14ac:dyDescent="0.3">
      <c r="A2570" s="2">
        <v>44134</v>
      </c>
      <c r="B2570" s="2" t="str">
        <f t="shared" si="80"/>
        <v>Oct</v>
      </c>
      <c r="C2570" s="2" t="str">
        <f t="shared" si="81"/>
        <v>2020</v>
      </c>
      <c r="D2570" s="3" t="s">
        <v>143</v>
      </c>
      <c r="E2570" s="4" t="s">
        <v>15</v>
      </c>
      <c r="F2570" s="4">
        <v>460</v>
      </c>
      <c r="G2570" s="4" t="s">
        <v>2</v>
      </c>
      <c r="H2570" s="5">
        <v>29.5</v>
      </c>
      <c r="I2570" s="7">
        <v>13570</v>
      </c>
      <c r="L2570"/>
      <c r="M2570"/>
    </row>
    <row r="2571" spans="1:13" x14ac:dyDescent="0.3">
      <c r="A2571" s="2">
        <v>44134</v>
      </c>
      <c r="B2571" s="2" t="str">
        <f t="shared" si="80"/>
        <v>Oct</v>
      </c>
      <c r="C2571" s="2" t="str">
        <f t="shared" si="81"/>
        <v>2020</v>
      </c>
      <c r="D2571" s="3" t="s">
        <v>143</v>
      </c>
      <c r="E2571" s="4" t="s">
        <v>15</v>
      </c>
      <c r="F2571" s="4">
        <v>560</v>
      </c>
      <c r="G2571" s="4" t="s">
        <v>2</v>
      </c>
      <c r="H2571" s="5">
        <v>23.25</v>
      </c>
      <c r="I2571" s="7">
        <v>13020</v>
      </c>
      <c r="L2571"/>
      <c r="M2571"/>
    </row>
    <row r="2572" spans="1:13" x14ac:dyDescent="0.3">
      <c r="A2572" s="2">
        <v>44138</v>
      </c>
      <c r="B2572" s="2" t="str">
        <f t="shared" si="80"/>
        <v>Nov</v>
      </c>
      <c r="C2572" s="2" t="str">
        <f t="shared" si="81"/>
        <v>2020</v>
      </c>
      <c r="D2572" s="3" t="s">
        <v>143</v>
      </c>
      <c r="E2572" s="4" t="s">
        <v>15</v>
      </c>
      <c r="F2572" s="4">
        <v>2070</v>
      </c>
      <c r="G2572" s="4" t="s">
        <v>2</v>
      </c>
      <c r="H2572" s="5">
        <v>11.5</v>
      </c>
      <c r="I2572" s="7">
        <v>23805</v>
      </c>
      <c r="L2572"/>
      <c r="M2572"/>
    </row>
    <row r="2573" spans="1:13" x14ac:dyDescent="0.3">
      <c r="A2573" s="2">
        <v>44139</v>
      </c>
      <c r="B2573" s="2" t="str">
        <f t="shared" si="80"/>
        <v>Nov</v>
      </c>
      <c r="C2573" s="2" t="str">
        <f t="shared" si="81"/>
        <v>2020</v>
      </c>
      <c r="D2573" s="3" t="s">
        <v>143</v>
      </c>
      <c r="E2573" s="4" t="s">
        <v>15</v>
      </c>
      <c r="F2573" s="4">
        <v>332</v>
      </c>
      <c r="G2573" s="4" t="s">
        <v>2</v>
      </c>
      <c r="H2573" s="5">
        <v>23.25</v>
      </c>
      <c r="I2573" s="7">
        <v>7719</v>
      </c>
      <c r="L2573"/>
      <c r="M2573"/>
    </row>
    <row r="2574" spans="1:13" x14ac:dyDescent="0.3">
      <c r="A2574" s="2">
        <v>44139</v>
      </c>
      <c r="B2574" s="2" t="str">
        <f t="shared" si="80"/>
        <v>Nov</v>
      </c>
      <c r="C2574" s="2" t="str">
        <f t="shared" si="81"/>
        <v>2020</v>
      </c>
      <c r="D2574" s="3" t="s">
        <v>143</v>
      </c>
      <c r="E2574" s="4" t="s">
        <v>15</v>
      </c>
      <c r="F2574" s="4">
        <v>300</v>
      </c>
      <c r="G2574" s="4" t="s">
        <v>2</v>
      </c>
      <c r="H2574" s="5">
        <v>21.75</v>
      </c>
      <c r="I2574" s="7">
        <v>6525</v>
      </c>
      <c r="L2574"/>
      <c r="M2574"/>
    </row>
    <row r="2575" spans="1:13" x14ac:dyDescent="0.3">
      <c r="A2575" s="2">
        <v>44139</v>
      </c>
      <c r="B2575" s="2" t="str">
        <f t="shared" si="80"/>
        <v>Nov</v>
      </c>
      <c r="C2575" s="2" t="str">
        <f t="shared" si="81"/>
        <v>2020</v>
      </c>
      <c r="D2575" s="3" t="s">
        <v>143</v>
      </c>
      <c r="E2575" s="4" t="s">
        <v>15</v>
      </c>
      <c r="F2575" s="4">
        <v>294</v>
      </c>
      <c r="G2575" s="4" t="s">
        <v>2</v>
      </c>
      <c r="H2575" s="5">
        <v>29.5</v>
      </c>
      <c r="I2575" s="7">
        <v>8673</v>
      </c>
      <c r="L2575"/>
      <c r="M2575"/>
    </row>
    <row r="2576" spans="1:13" x14ac:dyDescent="0.3">
      <c r="A2576" s="2">
        <v>44145</v>
      </c>
      <c r="B2576" s="2" t="str">
        <f t="shared" si="80"/>
        <v>Nov</v>
      </c>
      <c r="C2576" s="2" t="str">
        <f t="shared" si="81"/>
        <v>2020</v>
      </c>
      <c r="D2576" s="3" t="s">
        <v>143</v>
      </c>
      <c r="E2576" s="4" t="s">
        <v>15</v>
      </c>
      <c r="F2576" s="4">
        <v>310</v>
      </c>
      <c r="G2576" s="4" t="s">
        <v>2</v>
      </c>
      <c r="H2576" s="5">
        <v>21.75</v>
      </c>
      <c r="I2576" s="7">
        <v>6742.5</v>
      </c>
      <c r="L2576"/>
      <c r="M2576"/>
    </row>
    <row r="2577" spans="1:13" x14ac:dyDescent="0.3">
      <c r="A2577" s="2">
        <v>44145</v>
      </c>
      <c r="B2577" s="2" t="str">
        <f t="shared" si="80"/>
        <v>Nov</v>
      </c>
      <c r="C2577" s="2" t="str">
        <f t="shared" si="81"/>
        <v>2020</v>
      </c>
      <c r="D2577" s="3" t="s">
        <v>143</v>
      </c>
      <c r="E2577" s="4" t="s">
        <v>15</v>
      </c>
      <c r="F2577" s="4">
        <v>710</v>
      </c>
      <c r="G2577" s="4" t="s">
        <v>2</v>
      </c>
      <c r="H2577" s="5">
        <v>23.25</v>
      </c>
      <c r="I2577" s="7">
        <v>16507.5</v>
      </c>
      <c r="L2577"/>
      <c r="M2577"/>
    </row>
    <row r="2578" spans="1:13" x14ac:dyDescent="0.3">
      <c r="A2578" s="2">
        <v>44146</v>
      </c>
      <c r="B2578" s="2" t="str">
        <f t="shared" si="80"/>
        <v>Nov</v>
      </c>
      <c r="C2578" s="2" t="str">
        <f t="shared" si="81"/>
        <v>2020</v>
      </c>
      <c r="D2578" s="3" t="s">
        <v>143</v>
      </c>
      <c r="E2578" s="4" t="s">
        <v>15</v>
      </c>
      <c r="F2578" s="4">
        <v>792</v>
      </c>
      <c r="G2578" s="4" t="s">
        <v>2</v>
      </c>
      <c r="H2578" s="5">
        <v>29.5</v>
      </c>
      <c r="I2578" s="7">
        <v>23364</v>
      </c>
      <c r="L2578"/>
      <c r="M2578"/>
    </row>
    <row r="2579" spans="1:13" x14ac:dyDescent="0.3">
      <c r="A2579" s="2">
        <v>44323</v>
      </c>
      <c r="B2579" s="2" t="str">
        <f t="shared" si="80"/>
        <v>May</v>
      </c>
      <c r="C2579" s="2" t="str">
        <f t="shared" si="81"/>
        <v>2021</v>
      </c>
      <c r="D2579" s="3" t="s">
        <v>143</v>
      </c>
      <c r="E2579" s="4" t="s">
        <v>15</v>
      </c>
      <c r="F2579" s="4">
        <v>820</v>
      </c>
      <c r="G2579" s="4" t="s">
        <v>2</v>
      </c>
      <c r="H2579" s="5">
        <v>35.75</v>
      </c>
      <c r="I2579" s="7">
        <v>29315</v>
      </c>
      <c r="L2579"/>
      <c r="M2579"/>
    </row>
    <row r="2580" spans="1:13" x14ac:dyDescent="0.3">
      <c r="A2580" s="2">
        <v>44373</v>
      </c>
      <c r="B2580" s="2" t="str">
        <f t="shared" si="80"/>
        <v>Jun</v>
      </c>
      <c r="C2580" s="2" t="str">
        <f t="shared" si="81"/>
        <v>2021</v>
      </c>
      <c r="D2580" s="3" t="s">
        <v>143</v>
      </c>
      <c r="E2580" s="4" t="s">
        <v>15</v>
      </c>
      <c r="F2580" s="4">
        <v>756</v>
      </c>
      <c r="G2580" s="4" t="s">
        <v>2</v>
      </c>
      <c r="H2580" s="5">
        <v>35.75</v>
      </c>
      <c r="I2580" s="7">
        <v>27027</v>
      </c>
      <c r="L2580"/>
      <c r="M2580"/>
    </row>
    <row r="2581" spans="1:13" x14ac:dyDescent="0.3">
      <c r="A2581" s="2">
        <v>44434</v>
      </c>
      <c r="B2581" s="2" t="str">
        <f t="shared" si="80"/>
        <v>Aug</v>
      </c>
      <c r="C2581" s="2" t="str">
        <f t="shared" si="81"/>
        <v>2021</v>
      </c>
      <c r="D2581" s="3" t="s">
        <v>143</v>
      </c>
      <c r="E2581" s="4" t="s">
        <v>15</v>
      </c>
      <c r="F2581" s="4">
        <v>753</v>
      </c>
      <c r="G2581" s="4" t="s">
        <v>2</v>
      </c>
      <c r="H2581" s="5">
        <v>36.75</v>
      </c>
      <c r="I2581" s="7">
        <v>27672.75</v>
      </c>
      <c r="L2581"/>
      <c r="M2581"/>
    </row>
    <row r="2582" spans="1:13" x14ac:dyDescent="0.3">
      <c r="A2582" s="2">
        <v>44554</v>
      </c>
      <c r="B2582" s="2" t="str">
        <f t="shared" si="80"/>
        <v>Dec</v>
      </c>
      <c r="C2582" s="2" t="str">
        <f t="shared" si="81"/>
        <v>2021</v>
      </c>
      <c r="D2582" s="3" t="s">
        <v>143</v>
      </c>
      <c r="E2582" s="4" t="s">
        <v>15</v>
      </c>
      <c r="F2582" s="4">
        <v>804</v>
      </c>
      <c r="G2582" s="4" t="s">
        <v>2</v>
      </c>
      <c r="H2582" s="5">
        <v>41</v>
      </c>
      <c r="I2582" s="7">
        <v>32964</v>
      </c>
      <c r="L2582"/>
      <c r="M2582"/>
    </row>
    <row r="2583" spans="1:13" x14ac:dyDescent="0.3">
      <c r="A2583" s="2">
        <v>43759</v>
      </c>
      <c r="B2583" s="2" t="str">
        <f t="shared" si="80"/>
        <v>Oct</v>
      </c>
      <c r="C2583" s="2" t="str">
        <f t="shared" si="81"/>
        <v>2019</v>
      </c>
      <c r="D2583" s="3" t="s">
        <v>67</v>
      </c>
      <c r="E2583" s="4" t="s">
        <v>14</v>
      </c>
      <c r="F2583" s="4">
        <v>4023</v>
      </c>
      <c r="G2583" s="4" t="s">
        <v>2</v>
      </c>
      <c r="H2583" s="5">
        <v>3.4</v>
      </c>
      <c r="I2583" s="7">
        <v>13678.199999999999</v>
      </c>
      <c r="L2583"/>
      <c r="M2583"/>
    </row>
    <row r="2584" spans="1:13" x14ac:dyDescent="0.3">
      <c r="A2584" s="2">
        <v>43783</v>
      </c>
      <c r="B2584" s="2" t="str">
        <f t="shared" si="80"/>
        <v>Nov</v>
      </c>
      <c r="C2584" s="2" t="str">
        <f t="shared" si="81"/>
        <v>2019</v>
      </c>
      <c r="D2584" s="3" t="s">
        <v>67</v>
      </c>
      <c r="E2584" s="4" t="s">
        <v>14</v>
      </c>
      <c r="F2584" s="4">
        <v>4024</v>
      </c>
      <c r="G2584" s="4" t="s">
        <v>2</v>
      </c>
      <c r="H2584" s="5">
        <v>3.4</v>
      </c>
      <c r="I2584" s="7">
        <v>13681.6</v>
      </c>
      <c r="L2584"/>
      <c r="M2584"/>
    </row>
    <row r="2585" spans="1:13" x14ac:dyDescent="0.3">
      <c r="A2585" s="2">
        <v>43824</v>
      </c>
      <c r="B2585" s="2" t="str">
        <f t="shared" si="80"/>
        <v>Dec</v>
      </c>
      <c r="C2585" s="2" t="str">
        <f t="shared" si="81"/>
        <v>2019</v>
      </c>
      <c r="D2585" s="3" t="s">
        <v>67</v>
      </c>
      <c r="E2585" s="4" t="s">
        <v>14</v>
      </c>
      <c r="F2585" s="4">
        <v>4100</v>
      </c>
      <c r="G2585" s="4" t="s">
        <v>2</v>
      </c>
      <c r="H2585" s="5">
        <v>3.4</v>
      </c>
      <c r="I2585" s="7">
        <v>13940</v>
      </c>
      <c r="L2585"/>
      <c r="M2585"/>
    </row>
    <row r="2586" spans="1:13" x14ac:dyDescent="0.3">
      <c r="A2586" s="2">
        <v>43844</v>
      </c>
      <c r="B2586" s="2" t="str">
        <f t="shared" si="80"/>
        <v>Jan</v>
      </c>
      <c r="C2586" s="2" t="str">
        <f t="shared" si="81"/>
        <v>2020</v>
      </c>
      <c r="D2586" s="3" t="s">
        <v>67</v>
      </c>
      <c r="E2586" s="4" t="s">
        <v>14</v>
      </c>
      <c r="F2586" s="4">
        <v>4100</v>
      </c>
      <c r="G2586" s="4" t="s">
        <v>2</v>
      </c>
      <c r="H2586" s="5">
        <v>3.4</v>
      </c>
      <c r="I2586" s="7">
        <v>13940</v>
      </c>
      <c r="L2586"/>
      <c r="M2586"/>
    </row>
    <row r="2587" spans="1:13" x14ac:dyDescent="0.3">
      <c r="A2587" s="2">
        <v>43897</v>
      </c>
      <c r="B2587" s="2" t="str">
        <f t="shared" si="80"/>
        <v>Mar</v>
      </c>
      <c r="C2587" s="2" t="str">
        <f t="shared" si="81"/>
        <v>2020</v>
      </c>
      <c r="D2587" s="3" t="s">
        <v>67</v>
      </c>
      <c r="E2587" s="4" t="s">
        <v>14</v>
      </c>
      <c r="F2587" s="4">
        <v>3900</v>
      </c>
      <c r="G2587" s="4" t="s">
        <v>2</v>
      </c>
      <c r="H2587" s="5">
        <v>3.4</v>
      </c>
      <c r="I2587" s="7">
        <v>13260</v>
      </c>
      <c r="L2587"/>
      <c r="M2587"/>
    </row>
    <row r="2588" spans="1:13" x14ac:dyDescent="0.3">
      <c r="A2588" s="2">
        <v>44026</v>
      </c>
      <c r="B2588" s="2" t="str">
        <f t="shared" si="80"/>
        <v>Jul</v>
      </c>
      <c r="C2588" s="2" t="str">
        <f t="shared" si="81"/>
        <v>2020</v>
      </c>
      <c r="D2588" s="3" t="s">
        <v>67</v>
      </c>
      <c r="E2588" s="4" t="s">
        <v>14</v>
      </c>
      <c r="F2588" s="4">
        <v>4300</v>
      </c>
      <c r="G2588" s="4" t="s">
        <v>2</v>
      </c>
      <c r="H2588" s="5">
        <v>3.4</v>
      </c>
      <c r="I2588" s="7">
        <v>14620</v>
      </c>
      <c r="L2588"/>
      <c r="M2588"/>
    </row>
    <row r="2589" spans="1:13" x14ac:dyDescent="0.3">
      <c r="A2589" s="2">
        <v>44054</v>
      </c>
      <c r="B2589" s="2" t="str">
        <f t="shared" si="80"/>
        <v>Aug</v>
      </c>
      <c r="C2589" s="2" t="str">
        <f t="shared" si="81"/>
        <v>2020</v>
      </c>
      <c r="D2589" s="3" t="s">
        <v>67</v>
      </c>
      <c r="E2589" s="4" t="s">
        <v>14</v>
      </c>
      <c r="F2589" s="4">
        <v>4650</v>
      </c>
      <c r="G2589" s="4" t="s">
        <v>2</v>
      </c>
      <c r="H2589" s="5">
        <v>3.6</v>
      </c>
      <c r="I2589" s="7">
        <v>16740</v>
      </c>
      <c r="L2589"/>
      <c r="M2589"/>
    </row>
    <row r="2590" spans="1:13" x14ac:dyDescent="0.3">
      <c r="A2590" s="2">
        <v>44111</v>
      </c>
      <c r="B2590" s="2" t="str">
        <f t="shared" si="80"/>
        <v>Oct</v>
      </c>
      <c r="C2590" s="2" t="str">
        <f t="shared" si="81"/>
        <v>2020</v>
      </c>
      <c r="D2590" s="3" t="s">
        <v>67</v>
      </c>
      <c r="E2590" s="4" t="s">
        <v>14</v>
      </c>
      <c r="F2590" s="4">
        <v>3000</v>
      </c>
      <c r="G2590" s="4" t="s">
        <v>2</v>
      </c>
      <c r="H2590" s="5">
        <v>3.6</v>
      </c>
      <c r="I2590" s="7">
        <v>10800</v>
      </c>
      <c r="L2590"/>
      <c r="M2590"/>
    </row>
    <row r="2591" spans="1:13" x14ac:dyDescent="0.3">
      <c r="A2591" s="2">
        <v>44158</v>
      </c>
      <c r="B2591" s="2" t="str">
        <f t="shared" si="80"/>
        <v>Nov</v>
      </c>
      <c r="C2591" s="2" t="str">
        <f t="shared" si="81"/>
        <v>2020</v>
      </c>
      <c r="D2591" s="3" t="s">
        <v>67</v>
      </c>
      <c r="E2591" s="4" t="s">
        <v>14</v>
      </c>
      <c r="F2591" s="4">
        <v>4500</v>
      </c>
      <c r="G2591" s="4" t="s">
        <v>2</v>
      </c>
      <c r="H2591" s="5">
        <v>3.6</v>
      </c>
      <c r="I2591" s="7">
        <v>16200</v>
      </c>
      <c r="L2591"/>
      <c r="M2591"/>
    </row>
    <row r="2592" spans="1:13" x14ac:dyDescent="0.3">
      <c r="A2592" s="2">
        <v>44196</v>
      </c>
      <c r="B2592" s="2" t="str">
        <f t="shared" si="80"/>
        <v>Dec</v>
      </c>
      <c r="C2592" s="2" t="str">
        <f t="shared" si="81"/>
        <v>2020</v>
      </c>
      <c r="D2592" s="3" t="s">
        <v>67</v>
      </c>
      <c r="E2592" s="4" t="s">
        <v>14</v>
      </c>
      <c r="F2592" s="4">
        <v>4500</v>
      </c>
      <c r="G2592" s="4" t="s">
        <v>2</v>
      </c>
      <c r="H2592" s="5">
        <v>3.95</v>
      </c>
      <c r="I2592" s="7">
        <v>17775</v>
      </c>
      <c r="L2592"/>
      <c r="M2592"/>
    </row>
    <row r="2593" spans="1:13" x14ac:dyDescent="0.3">
      <c r="A2593" s="2">
        <v>44210</v>
      </c>
      <c r="B2593" s="2" t="str">
        <f t="shared" si="80"/>
        <v>Jan</v>
      </c>
      <c r="C2593" s="2" t="str">
        <f t="shared" si="81"/>
        <v>2021</v>
      </c>
      <c r="D2593" s="3" t="s">
        <v>67</v>
      </c>
      <c r="E2593" s="4" t="s">
        <v>14</v>
      </c>
      <c r="F2593" s="4">
        <v>4300</v>
      </c>
      <c r="G2593" s="4" t="s">
        <v>2</v>
      </c>
      <c r="H2593" s="5">
        <v>3.95</v>
      </c>
      <c r="I2593" s="7">
        <v>16985</v>
      </c>
      <c r="L2593"/>
      <c r="M2593"/>
    </row>
    <row r="2594" spans="1:13" x14ac:dyDescent="0.3">
      <c r="A2594" s="2">
        <v>44230</v>
      </c>
      <c r="B2594" s="2" t="str">
        <f t="shared" si="80"/>
        <v>Feb</v>
      </c>
      <c r="C2594" s="2" t="str">
        <f t="shared" si="81"/>
        <v>2021</v>
      </c>
      <c r="D2594" s="3" t="s">
        <v>67</v>
      </c>
      <c r="E2594" s="4" t="s">
        <v>14</v>
      </c>
      <c r="F2594" s="4">
        <v>2300</v>
      </c>
      <c r="G2594" s="4" t="s">
        <v>2</v>
      </c>
      <c r="H2594" s="5">
        <v>3.95</v>
      </c>
      <c r="I2594" s="7">
        <v>9085</v>
      </c>
      <c r="L2594"/>
      <c r="M2594"/>
    </row>
    <row r="2595" spans="1:13" x14ac:dyDescent="0.3">
      <c r="A2595" s="2">
        <v>43868</v>
      </c>
      <c r="B2595" s="2" t="str">
        <f t="shared" si="80"/>
        <v>Feb</v>
      </c>
      <c r="C2595" s="2" t="str">
        <f t="shared" si="81"/>
        <v>2020</v>
      </c>
      <c r="D2595" s="3" t="s">
        <v>87</v>
      </c>
      <c r="E2595" s="4" t="s">
        <v>15</v>
      </c>
      <c r="F2595" s="4">
        <v>450</v>
      </c>
      <c r="G2595" s="4" t="s">
        <v>2</v>
      </c>
      <c r="H2595" s="5">
        <v>28</v>
      </c>
      <c r="I2595" s="7">
        <v>12600</v>
      </c>
      <c r="L2595"/>
      <c r="M2595"/>
    </row>
    <row r="2596" spans="1:13" x14ac:dyDescent="0.3">
      <c r="A2596" s="2">
        <v>43868</v>
      </c>
      <c r="B2596" s="2" t="str">
        <f t="shared" si="80"/>
        <v>Feb</v>
      </c>
      <c r="C2596" s="2" t="str">
        <f t="shared" si="81"/>
        <v>2020</v>
      </c>
      <c r="D2596" s="3" t="s">
        <v>87</v>
      </c>
      <c r="E2596" s="4" t="s">
        <v>15</v>
      </c>
      <c r="F2596" s="4">
        <v>150</v>
      </c>
      <c r="G2596" s="4" t="s">
        <v>2</v>
      </c>
      <c r="H2596" s="5">
        <v>24.5</v>
      </c>
      <c r="I2596" s="7">
        <v>3675</v>
      </c>
      <c r="L2596"/>
      <c r="M2596"/>
    </row>
    <row r="2597" spans="1:13" x14ac:dyDescent="0.3">
      <c r="A2597" s="2">
        <v>43901</v>
      </c>
      <c r="B2597" s="2" t="str">
        <f t="shared" si="80"/>
        <v>Mar</v>
      </c>
      <c r="C2597" s="2" t="str">
        <f t="shared" si="81"/>
        <v>2020</v>
      </c>
      <c r="D2597" s="3" t="s">
        <v>87</v>
      </c>
      <c r="E2597" s="4" t="s">
        <v>15</v>
      </c>
      <c r="F2597" s="4">
        <v>302</v>
      </c>
      <c r="G2597" s="4" t="s">
        <v>2</v>
      </c>
      <c r="H2597" s="5">
        <v>16.5</v>
      </c>
      <c r="I2597" s="7">
        <v>4983</v>
      </c>
      <c r="L2597"/>
      <c r="M2597"/>
    </row>
    <row r="2598" spans="1:13" x14ac:dyDescent="0.3">
      <c r="A2598" s="2">
        <v>43984</v>
      </c>
      <c r="B2598" s="2" t="str">
        <f t="shared" si="80"/>
        <v>Jun</v>
      </c>
      <c r="C2598" s="2" t="str">
        <f t="shared" si="81"/>
        <v>2020</v>
      </c>
      <c r="D2598" s="3" t="s">
        <v>87</v>
      </c>
      <c r="E2598" s="4" t="s">
        <v>15</v>
      </c>
      <c r="F2598" s="4">
        <v>580</v>
      </c>
      <c r="G2598" s="4" t="s">
        <v>2</v>
      </c>
      <c r="H2598" s="5">
        <v>28.5</v>
      </c>
      <c r="I2598" s="7">
        <v>16530</v>
      </c>
      <c r="L2598"/>
      <c r="M2598"/>
    </row>
    <row r="2599" spans="1:13" x14ac:dyDescent="0.3">
      <c r="A2599" s="2">
        <v>44000</v>
      </c>
      <c r="B2599" s="2" t="str">
        <f t="shared" si="80"/>
        <v>Jun</v>
      </c>
      <c r="C2599" s="2" t="str">
        <f t="shared" si="81"/>
        <v>2020</v>
      </c>
      <c r="D2599" s="3" t="s">
        <v>87</v>
      </c>
      <c r="E2599" s="4" t="s">
        <v>15</v>
      </c>
      <c r="F2599" s="4">
        <v>680</v>
      </c>
      <c r="G2599" s="4" t="s">
        <v>2</v>
      </c>
      <c r="H2599" s="5">
        <v>28</v>
      </c>
      <c r="I2599" s="7">
        <v>19040</v>
      </c>
      <c r="L2599"/>
      <c r="M2599"/>
    </row>
    <row r="2600" spans="1:13" x14ac:dyDescent="0.3">
      <c r="A2600" s="2">
        <v>44011</v>
      </c>
      <c r="B2600" s="2" t="str">
        <f t="shared" si="80"/>
        <v>Jun</v>
      </c>
      <c r="C2600" s="2" t="str">
        <f t="shared" si="81"/>
        <v>2020</v>
      </c>
      <c r="D2600" s="3" t="s">
        <v>87</v>
      </c>
      <c r="E2600" s="4" t="s">
        <v>15</v>
      </c>
      <c r="F2600" s="4">
        <v>650</v>
      </c>
      <c r="G2600" s="4" t="s">
        <v>2</v>
      </c>
      <c r="H2600" s="5">
        <v>28</v>
      </c>
      <c r="I2600" s="7">
        <v>18200</v>
      </c>
      <c r="L2600"/>
      <c r="M2600"/>
    </row>
    <row r="2601" spans="1:13" x14ac:dyDescent="0.3">
      <c r="A2601" s="2">
        <v>44011</v>
      </c>
      <c r="B2601" s="2" t="str">
        <f t="shared" si="80"/>
        <v>Jun</v>
      </c>
      <c r="C2601" s="2" t="str">
        <f t="shared" si="81"/>
        <v>2020</v>
      </c>
      <c r="D2601" s="3" t="s">
        <v>87</v>
      </c>
      <c r="E2601" s="4" t="s">
        <v>15</v>
      </c>
      <c r="F2601" s="4">
        <v>150</v>
      </c>
      <c r="G2601" s="4" t="s">
        <v>2</v>
      </c>
      <c r="H2601" s="5">
        <v>28</v>
      </c>
      <c r="I2601" s="7">
        <v>4200</v>
      </c>
      <c r="L2601"/>
      <c r="M2601"/>
    </row>
    <row r="2602" spans="1:13" x14ac:dyDescent="0.3">
      <c r="A2602" s="2">
        <v>44047</v>
      </c>
      <c r="B2602" s="2" t="str">
        <f t="shared" si="80"/>
        <v>Aug</v>
      </c>
      <c r="C2602" s="2" t="str">
        <f t="shared" si="81"/>
        <v>2020</v>
      </c>
      <c r="D2602" s="3" t="s">
        <v>87</v>
      </c>
      <c r="E2602" s="4" t="s">
        <v>15</v>
      </c>
      <c r="F2602" s="4">
        <v>200</v>
      </c>
      <c r="G2602" s="4" t="s">
        <v>2</v>
      </c>
      <c r="H2602" s="5">
        <v>28</v>
      </c>
      <c r="I2602" s="7">
        <v>5600</v>
      </c>
      <c r="L2602"/>
      <c r="M2602"/>
    </row>
    <row r="2603" spans="1:13" x14ac:dyDescent="0.3">
      <c r="A2603" s="2">
        <v>44047</v>
      </c>
      <c r="B2603" s="2" t="str">
        <f t="shared" si="80"/>
        <v>Aug</v>
      </c>
      <c r="C2603" s="2" t="str">
        <f t="shared" si="81"/>
        <v>2020</v>
      </c>
      <c r="D2603" s="3" t="s">
        <v>87</v>
      </c>
      <c r="E2603" s="4" t="s">
        <v>15</v>
      </c>
      <c r="F2603" s="4">
        <v>400</v>
      </c>
      <c r="G2603" s="4" t="s">
        <v>2</v>
      </c>
      <c r="H2603" s="5">
        <v>32</v>
      </c>
      <c r="I2603" s="7">
        <v>12800</v>
      </c>
      <c r="L2603"/>
      <c r="M2603"/>
    </row>
    <row r="2604" spans="1:13" x14ac:dyDescent="0.3">
      <c r="A2604" s="2">
        <v>44089</v>
      </c>
      <c r="B2604" s="2" t="str">
        <f t="shared" si="80"/>
        <v>Sep</v>
      </c>
      <c r="C2604" s="2" t="str">
        <f t="shared" si="81"/>
        <v>2020</v>
      </c>
      <c r="D2604" s="3" t="s">
        <v>87</v>
      </c>
      <c r="E2604" s="4" t="s">
        <v>15</v>
      </c>
      <c r="F2604" s="4">
        <v>710</v>
      </c>
      <c r="G2604" s="4" t="s">
        <v>2</v>
      </c>
      <c r="H2604" s="5">
        <v>11.5</v>
      </c>
      <c r="I2604" s="7">
        <v>8165</v>
      </c>
      <c r="L2604"/>
      <c r="M2604"/>
    </row>
    <row r="2605" spans="1:13" x14ac:dyDescent="0.3">
      <c r="A2605" s="2">
        <v>44089</v>
      </c>
      <c r="B2605" s="2" t="str">
        <f t="shared" si="80"/>
        <v>Sep</v>
      </c>
      <c r="C2605" s="2" t="str">
        <f t="shared" si="81"/>
        <v>2020</v>
      </c>
      <c r="D2605" s="3" t="s">
        <v>87</v>
      </c>
      <c r="E2605" s="4" t="s">
        <v>15</v>
      </c>
      <c r="F2605" s="4">
        <v>500</v>
      </c>
      <c r="G2605" s="4" t="s">
        <v>2</v>
      </c>
      <c r="H2605" s="5">
        <v>28</v>
      </c>
      <c r="I2605" s="7">
        <v>14000</v>
      </c>
      <c r="L2605"/>
      <c r="M2605"/>
    </row>
    <row r="2606" spans="1:13" x14ac:dyDescent="0.3">
      <c r="A2606" s="2">
        <v>44100</v>
      </c>
      <c r="B2606" s="2" t="str">
        <f t="shared" si="80"/>
        <v>Sep</v>
      </c>
      <c r="C2606" s="2" t="str">
        <f t="shared" si="81"/>
        <v>2020</v>
      </c>
      <c r="D2606" s="3" t="s">
        <v>87</v>
      </c>
      <c r="E2606" s="4" t="s">
        <v>15</v>
      </c>
      <c r="F2606" s="4">
        <v>714</v>
      </c>
      <c r="G2606" s="4" t="s">
        <v>2</v>
      </c>
      <c r="H2606" s="5">
        <v>28</v>
      </c>
      <c r="I2606" s="7">
        <v>19992</v>
      </c>
      <c r="L2606"/>
      <c r="M2606"/>
    </row>
    <row r="2607" spans="1:13" x14ac:dyDescent="0.3">
      <c r="A2607" s="2">
        <v>44111</v>
      </c>
      <c r="B2607" s="2" t="str">
        <f t="shared" si="80"/>
        <v>Oct</v>
      </c>
      <c r="C2607" s="2" t="str">
        <f t="shared" si="81"/>
        <v>2020</v>
      </c>
      <c r="D2607" s="3" t="s">
        <v>87</v>
      </c>
      <c r="E2607" s="4" t="s">
        <v>15</v>
      </c>
      <c r="F2607" s="4">
        <v>800</v>
      </c>
      <c r="G2607" s="4" t="s">
        <v>2</v>
      </c>
      <c r="H2607" s="5">
        <v>28</v>
      </c>
      <c r="I2607" s="7">
        <v>22400</v>
      </c>
      <c r="L2607"/>
      <c r="M2607"/>
    </row>
    <row r="2608" spans="1:13" x14ac:dyDescent="0.3">
      <c r="A2608" s="2">
        <v>44121</v>
      </c>
      <c r="B2608" s="2" t="str">
        <f t="shared" si="80"/>
        <v>Oct</v>
      </c>
      <c r="C2608" s="2" t="str">
        <f t="shared" si="81"/>
        <v>2020</v>
      </c>
      <c r="D2608" s="3" t="s">
        <v>87</v>
      </c>
      <c r="E2608" s="4" t="s">
        <v>15</v>
      </c>
      <c r="F2608" s="4">
        <v>67.8</v>
      </c>
      <c r="G2608" s="4" t="s">
        <v>2</v>
      </c>
      <c r="H2608" s="5">
        <v>28</v>
      </c>
      <c r="I2608" s="7">
        <v>1898.3999999999999</v>
      </c>
      <c r="L2608"/>
      <c r="M2608"/>
    </row>
    <row r="2609" spans="1:13" x14ac:dyDescent="0.3">
      <c r="A2609" s="2">
        <v>44121</v>
      </c>
      <c r="B2609" s="2" t="str">
        <f t="shared" si="80"/>
        <v>Oct</v>
      </c>
      <c r="C2609" s="2" t="str">
        <f t="shared" si="81"/>
        <v>2020</v>
      </c>
      <c r="D2609" s="3" t="s">
        <v>87</v>
      </c>
      <c r="E2609" s="4" t="s">
        <v>15</v>
      </c>
      <c r="F2609" s="4">
        <v>700</v>
      </c>
      <c r="G2609" s="4" t="s">
        <v>2</v>
      </c>
      <c r="H2609" s="5">
        <v>28</v>
      </c>
      <c r="I2609" s="7">
        <v>19600</v>
      </c>
      <c r="L2609"/>
      <c r="M2609"/>
    </row>
    <row r="2610" spans="1:13" x14ac:dyDescent="0.3">
      <c r="A2610" s="2">
        <v>44125</v>
      </c>
      <c r="B2610" s="2" t="str">
        <f t="shared" si="80"/>
        <v>Oct</v>
      </c>
      <c r="C2610" s="2" t="str">
        <f t="shared" si="81"/>
        <v>2020</v>
      </c>
      <c r="D2610" s="3" t="s">
        <v>87</v>
      </c>
      <c r="E2610" s="4" t="s">
        <v>15</v>
      </c>
      <c r="F2610" s="4">
        <v>340</v>
      </c>
      <c r="G2610" s="4" t="s">
        <v>2</v>
      </c>
      <c r="H2610" s="5">
        <v>29</v>
      </c>
      <c r="I2610" s="7">
        <v>9860</v>
      </c>
      <c r="L2610"/>
      <c r="M2610"/>
    </row>
    <row r="2611" spans="1:13" x14ac:dyDescent="0.3">
      <c r="A2611" s="2">
        <v>44125</v>
      </c>
      <c r="B2611" s="2" t="str">
        <f t="shared" si="80"/>
        <v>Oct</v>
      </c>
      <c r="C2611" s="2" t="str">
        <f t="shared" si="81"/>
        <v>2020</v>
      </c>
      <c r="D2611" s="3" t="s">
        <v>87</v>
      </c>
      <c r="E2611" s="4" t="s">
        <v>15</v>
      </c>
      <c r="F2611" s="4">
        <v>410</v>
      </c>
      <c r="G2611" s="4" t="s">
        <v>2</v>
      </c>
      <c r="H2611" s="5">
        <v>32</v>
      </c>
      <c r="I2611" s="7">
        <v>13120</v>
      </c>
      <c r="L2611"/>
      <c r="M2611"/>
    </row>
    <row r="2612" spans="1:13" x14ac:dyDescent="0.3">
      <c r="A2612" s="2">
        <v>44141</v>
      </c>
      <c r="B2612" s="2" t="str">
        <f t="shared" si="80"/>
        <v>Nov</v>
      </c>
      <c r="C2612" s="2" t="str">
        <f t="shared" si="81"/>
        <v>2020</v>
      </c>
      <c r="D2612" s="3" t="s">
        <v>87</v>
      </c>
      <c r="E2612" s="4" t="s">
        <v>15</v>
      </c>
      <c r="F2612" s="4">
        <v>753</v>
      </c>
      <c r="G2612" s="4" t="s">
        <v>2</v>
      </c>
      <c r="H2612" s="5">
        <v>32</v>
      </c>
      <c r="I2612" s="7">
        <v>24096</v>
      </c>
      <c r="L2612"/>
      <c r="M2612"/>
    </row>
    <row r="2613" spans="1:13" x14ac:dyDescent="0.3">
      <c r="A2613" s="2">
        <v>44149</v>
      </c>
      <c r="B2613" s="2" t="str">
        <f t="shared" si="80"/>
        <v>Nov</v>
      </c>
      <c r="C2613" s="2" t="str">
        <f t="shared" si="81"/>
        <v>2020</v>
      </c>
      <c r="D2613" s="3" t="s">
        <v>87</v>
      </c>
      <c r="E2613" s="4" t="s">
        <v>15</v>
      </c>
      <c r="F2613" s="4">
        <v>800</v>
      </c>
      <c r="G2613" s="4" t="s">
        <v>2</v>
      </c>
      <c r="H2613" s="5">
        <v>32</v>
      </c>
      <c r="I2613" s="7">
        <v>25600</v>
      </c>
      <c r="L2613"/>
      <c r="M2613"/>
    </row>
    <row r="2614" spans="1:13" x14ac:dyDescent="0.3">
      <c r="A2614" s="2">
        <v>44149</v>
      </c>
      <c r="B2614" s="2" t="str">
        <f t="shared" si="80"/>
        <v>Nov</v>
      </c>
      <c r="C2614" s="2" t="str">
        <f t="shared" si="81"/>
        <v>2020</v>
      </c>
      <c r="D2614" s="3" t="s">
        <v>87</v>
      </c>
      <c r="E2614" s="4" t="s">
        <v>15</v>
      </c>
      <c r="F2614" s="4">
        <v>810</v>
      </c>
      <c r="G2614" s="4" t="s">
        <v>2</v>
      </c>
      <c r="H2614" s="5">
        <v>32</v>
      </c>
      <c r="I2614" s="7">
        <v>25920</v>
      </c>
      <c r="L2614"/>
      <c r="M2614"/>
    </row>
    <row r="2615" spans="1:13" x14ac:dyDescent="0.3">
      <c r="A2615" s="2">
        <v>44156</v>
      </c>
      <c r="B2615" s="2" t="str">
        <f t="shared" si="80"/>
        <v>Nov</v>
      </c>
      <c r="C2615" s="2" t="str">
        <f t="shared" si="81"/>
        <v>2020</v>
      </c>
      <c r="D2615" s="3" t="s">
        <v>87</v>
      </c>
      <c r="E2615" s="4" t="s">
        <v>15</v>
      </c>
      <c r="F2615" s="4">
        <v>72</v>
      </c>
      <c r="G2615" s="4" t="s">
        <v>5</v>
      </c>
      <c r="H2615" s="5">
        <v>32</v>
      </c>
      <c r="I2615" s="7">
        <v>2304</v>
      </c>
      <c r="L2615"/>
      <c r="M2615"/>
    </row>
    <row r="2616" spans="1:13" x14ac:dyDescent="0.3">
      <c r="A2616" s="2">
        <v>44156</v>
      </c>
      <c r="B2616" s="2" t="str">
        <f t="shared" si="80"/>
        <v>Nov</v>
      </c>
      <c r="C2616" s="2" t="str">
        <f t="shared" si="81"/>
        <v>2020</v>
      </c>
      <c r="D2616" s="3" t="s">
        <v>87</v>
      </c>
      <c r="E2616" s="4" t="s">
        <v>15</v>
      </c>
      <c r="F2616" s="4">
        <v>650</v>
      </c>
      <c r="G2616" s="4" t="s">
        <v>2</v>
      </c>
      <c r="H2616" s="5">
        <v>32</v>
      </c>
      <c r="I2616" s="7">
        <v>20800</v>
      </c>
      <c r="L2616"/>
      <c r="M2616"/>
    </row>
    <row r="2617" spans="1:13" x14ac:dyDescent="0.3">
      <c r="A2617" s="2">
        <v>44160</v>
      </c>
      <c r="B2617" s="2" t="str">
        <f t="shared" si="80"/>
        <v>Nov</v>
      </c>
      <c r="C2617" s="2" t="str">
        <f t="shared" si="81"/>
        <v>2020</v>
      </c>
      <c r="D2617" s="3" t="s">
        <v>87</v>
      </c>
      <c r="E2617" s="4" t="s">
        <v>15</v>
      </c>
      <c r="F2617" s="4">
        <v>52.8</v>
      </c>
      <c r="G2617" s="4" t="s">
        <v>5</v>
      </c>
      <c r="H2617" s="5">
        <v>32</v>
      </c>
      <c r="I2617" s="7">
        <v>1689.6</v>
      </c>
      <c r="L2617"/>
      <c r="M2617"/>
    </row>
    <row r="2618" spans="1:13" x14ac:dyDescent="0.3">
      <c r="A2618" s="2">
        <v>44160</v>
      </c>
      <c r="B2618" s="2" t="str">
        <f t="shared" si="80"/>
        <v>Nov</v>
      </c>
      <c r="C2618" s="2" t="str">
        <f t="shared" si="81"/>
        <v>2020</v>
      </c>
      <c r="D2618" s="3" t="s">
        <v>87</v>
      </c>
      <c r="E2618" s="4" t="s">
        <v>15</v>
      </c>
      <c r="F2618" s="4">
        <v>700</v>
      </c>
      <c r="G2618" s="4" t="s">
        <v>2</v>
      </c>
      <c r="H2618" s="5">
        <v>32</v>
      </c>
      <c r="I2618" s="7">
        <v>22400</v>
      </c>
      <c r="L2618"/>
      <c r="M2618"/>
    </row>
    <row r="2619" spans="1:13" x14ac:dyDescent="0.3">
      <c r="A2619" s="2">
        <v>44174</v>
      </c>
      <c r="B2619" s="2" t="str">
        <f t="shared" si="80"/>
        <v>Dec</v>
      </c>
      <c r="C2619" s="2" t="str">
        <f t="shared" si="81"/>
        <v>2020</v>
      </c>
      <c r="D2619" s="3" t="s">
        <v>87</v>
      </c>
      <c r="E2619" s="4" t="s">
        <v>15</v>
      </c>
      <c r="F2619" s="4">
        <v>704</v>
      </c>
      <c r="G2619" s="4" t="s">
        <v>2</v>
      </c>
      <c r="H2619" s="5">
        <v>33.5</v>
      </c>
      <c r="I2619" s="7">
        <v>23584</v>
      </c>
      <c r="L2619"/>
      <c r="M2619"/>
    </row>
    <row r="2620" spans="1:13" x14ac:dyDescent="0.3">
      <c r="A2620" s="2">
        <v>44177</v>
      </c>
      <c r="B2620" s="2" t="str">
        <f t="shared" si="80"/>
        <v>Dec</v>
      </c>
      <c r="C2620" s="2" t="str">
        <f t="shared" si="81"/>
        <v>2020</v>
      </c>
      <c r="D2620" s="3" t="s">
        <v>87</v>
      </c>
      <c r="E2620" s="4" t="s">
        <v>15</v>
      </c>
      <c r="F2620" s="4">
        <v>17.5</v>
      </c>
      <c r="G2620" s="4" t="s">
        <v>5</v>
      </c>
      <c r="H2620" s="5">
        <v>70</v>
      </c>
      <c r="I2620" s="7">
        <v>1225</v>
      </c>
      <c r="L2620"/>
      <c r="M2620"/>
    </row>
    <row r="2621" spans="1:13" x14ac:dyDescent="0.3">
      <c r="A2621" s="2">
        <v>44177</v>
      </c>
      <c r="B2621" s="2" t="str">
        <f t="shared" si="80"/>
        <v>Dec</v>
      </c>
      <c r="C2621" s="2" t="str">
        <f t="shared" si="81"/>
        <v>2020</v>
      </c>
      <c r="D2621" s="3" t="s">
        <v>87</v>
      </c>
      <c r="E2621" s="4" t="s">
        <v>15</v>
      </c>
      <c r="F2621" s="4">
        <v>600</v>
      </c>
      <c r="G2621" s="4" t="s">
        <v>2</v>
      </c>
      <c r="H2621" s="5">
        <v>33.5</v>
      </c>
      <c r="I2621" s="7">
        <v>20100</v>
      </c>
      <c r="L2621"/>
      <c r="M2621"/>
    </row>
    <row r="2622" spans="1:13" x14ac:dyDescent="0.3">
      <c r="A2622" s="2">
        <v>44187</v>
      </c>
      <c r="B2622" s="2" t="str">
        <f t="shared" si="80"/>
        <v>Dec</v>
      </c>
      <c r="C2622" s="2" t="str">
        <f t="shared" si="81"/>
        <v>2020</v>
      </c>
      <c r="D2622" s="3" t="s">
        <v>87</v>
      </c>
      <c r="E2622" s="4" t="s">
        <v>15</v>
      </c>
      <c r="F2622" s="4">
        <v>802</v>
      </c>
      <c r="G2622" s="4" t="s">
        <v>2</v>
      </c>
      <c r="H2622" s="5">
        <v>33.5</v>
      </c>
      <c r="I2622" s="7">
        <v>26867</v>
      </c>
      <c r="L2622"/>
      <c r="M2622"/>
    </row>
    <row r="2623" spans="1:13" x14ac:dyDescent="0.3">
      <c r="A2623" s="2">
        <v>44194</v>
      </c>
      <c r="B2623" s="2" t="str">
        <f t="shared" si="80"/>
        <v>Dec</v>
      </c>
      <c r="C2623" s="2" t="str">
        <f t="shared" si="81"/>
        <v>2020</v>
      </c>
      <c r="D2623" s="3" t="s">
        <v>87</v>
      </c>
      <c r="E2623" s="4" t="s">
        <v>15</v>
      </c>
      <c r="F2623" s="4">
        <v>800</v>
      </c>
      <c r="G2623" s="4" t="s">
        <v>2</v>
      </c>
      <c r="H2623" s="5">
        <v>33.5</v>
      </c>
      <c r="I2623" s="7">
        <v>26800</v>
      </c>
      <c r="L2623"/>
      <c r="M2623"/>
    </row>
    <row r="2624" spans="1:13" x14ac:dyDescent="0.3">
      <c r="A2624" s="2">
        <v>44216</v>
      </c>
      <c r="B2624" s="2" t="str">
        <f t="shared" si="80"/>
        <v>Jan</v>
      </c>
      <c r="C2624" s="2" t="str">
        <f t="shared" si="81"/>
        <v>2021</v>
      </c>
      <c r="D2624" s="3" t="s">
        <v>87</v>
      </c>
      <c r="E2624" s="4" t="s">
        <v>15</v>
      </c>
      <c r="F2624" s="4">
        <v>800</v>
      </c>
      <c r="G2624" s="4" t="s">
        <v>2</v>
      </c>
      <c r="H2624" s="5">
        <v>33.5</v>
      </c>
      <c r="I2624" s="7">
        <v>26800</v>
      </c>
      <c r="L2624"/>
      <c r="M2624"/>
    </row>
    <row r="2625" spans="1:13" x14ac:dyDescent="0.3">
      <c r="A2625" s="2">
        <v>44224</v>
      </c>
      <c r="B2625" s="2" t="str">
        <f t="shared" si="80"/>
        <v>Jan</v>
      </c>
      <c r="C2625" s="2" t="str">
        <f t="shared" si="81"/>
        <v>2021</v>
      </c>
      <c r="D2625" s="3" t="s">
        <v>87</v>
      </c>
      <c r="E2625" s="4" t="s">
        <v>15</v>
      </c>
      <c r="F2625" s="4">
        <v>800</v>
      </c>
      <c r="G2625" s="4" t="s">
        <v>2</v>
      </c>
      <c r="H2625" s="5">
        <v>33.5</v>
      </c>
      <c r="I2625" s="7">
        <v>26800</v>
      </c>
      <c r="L2625"/>
      <c r="M2625"/>
    </row>
    <row r="2626" spans="1:13" x14ac:dyDescent="0.3">
      <c r="A2626" s="2">
        <v>44231</v>
      </c>
      <c r="B2626" s="2" t="str">
        <f t="shared" ref="B2626:B2689" si="82">TEXT(A2626,"mmm")</f>
        <v>Feb</v>
      </c>
      <c r="C2626" s="2" t="str">
        <f t="shared" ref="C2626:C2689" si="83">TEXT(A2626,"yyyy")</f>
        <v>2021</v>
      </c>
      <c r="D2626" s="3" t="s">
        <v>87</v>
      </c>
      <c r="E2626" s="4" t="s">
        <v>15</v>
      </c>
      <c r="F2626" s="4">
        <v>860</v>
      </c>
      <c r="G2626" s="4" t="s">
        <v>2</v>
      </c>
      <c r="H2626" s="5">
        <v>33.5</v>
      </c>
      <c r="I2626" s="7">
        <v>28810</v>
      </c>
      <c r="L2626"/>
      <c r="M2626"/>
    </row>
    <row r="2627" spans="1:13" x14ac:dyDescent="0.3">
      <c r="A2627" s="2">
        <v>44249</v>
      </c>
      <c r="B2627" s="2" t="str">
        <f t="shared" si="82"/>
        <v>Feb</v>
      </c>
      <c r="C2627" s="2" t="str">
        <f t="shared" si="83"/>
        <v>2021</v>
      </c>
      <c r="D2627" s="3" t="s">
        <v>87</v>
      </c>
      <c r="E2627" s="4" t="s">
        <v>15</v>
      </c>
      <c r="F2627" s="4">
        <v>800</v>
      </c>
      <c r="G2627" s="4" t="s">
        <v>2</v>
      </c>
      <c r="H2627" s="5">
        <v>33.5</v>
      </c>
      <c r="I2627" s="7">
        <v>26800</v>
      </c>
      <c r="L2627"/>
      <c r="M2627"/>
    </row>
    <row r="2628" spans="1:13" x14ac:dyDescent="0.3">
      <c r="A2628" s="2">
        <v>44257</v>
      </c>
      <c r="B2628" s="2" t="str">
        <f t="shared" si="82"/>
        <v>Mar</v>
      </c>
      <c r="C2628" s="2" t="str">
        <f t="shared" si="83"/>
        <v>2021</v>
      </c>
      <c r="D2628" s="3" t="s">
        <v>87</v>
      </c>
      <c r="E2628" s="4" t="s">
        <v>15</v>
      </c>
      <c r="F2628" s="4">
        <v>800</v>
      </c>
      <c r="G2628" s="4" t="s">
        <v>2</v>
      </c>
      <c r="H2628" s="5">
        <v>33.5</v>
      </c>
      <c r="I2628" s="7">
        <v>26800</v>
      </c>
      <c r="L2628"/>
      <c r="M2628"/>
    </row>
    <row r="2629" spans="1:13" x14ac:dyDescent="0.3">
      <c r="A2629" s="2">
        <v>44261</v>
      </c>
      <c r="B2629" s="2" t="str">
        <f t="shared" si="82"/>
        <v>Mar</v>
      </c>
      <c r="C2629" s="2" t="str">
        <f t="shared" si="83"/>
        <v>2021</v>
      </c>
      <c r="D2629" s="3" t="s">
        <v>87</v>
      </c>
      <c r="E2629" s="4" t="s">
        <v>15</v>
      </c>
      <c r="F2629" s="4">
        <v>250</v>
      </c>
      <c r="G2629" s="4" t="s">
        <v>2</v>
      </c>
      <c r="H2629" s="5">
        <v>33.5</v>
      </c>
      <c r="I2629" s="7">
        <v>8375</v>
      </c>
      <c r="L2629"/>
      <c r="M2629"/>
    </row>
    <row r="2630" spans="1:13" x14ac:dyDescent="0.3">
      <c r="A2630" s="2">
        <v>44261</v>
      </c>
      <c r="B2630" s="2" t="str">
        <f t="shared" si="82"/>
        <v>Mar</v>
      </c>
      <c r="C2630" s="2" t="str">
        <f t="shared" si="83"/>
        <v>2021</v>
      </c>
      <c r="D2630" s="3" t="s">
        <v>87</v>
      </c>
      <c r="E2630" s="4" t="s">
        <v>15</v>
      </c>
      <c r="F2630" s="4">
        <v>510</v>
      </c>
      <c r="G2630" s="4" t="s">
        <v>2</v>
      </c>
      <c r="H2630" s="5">
        <v>33.5</v>
      </c>
      <c r="I2630" s="7">
        <v>17085</v>
      </c>
      <c r="L2630"/>
      <c r="M2630"/>
    </row>
    <row r="2631" spans="1:13" x14ac:dyDescent="0.3">
      <c r="A2631" s="2">
        <v>44270</v>
      </c>
      <c r="B2631" s="2" t="str">
        <f t="shared" si="82"/>
        <v>Mar</v>
      </c>
      <c r="C2631" s="2" t="str">
        <f t="shared" si="83"/>
        <v>2021</v>
      </c>
      <c r="D2631" s="3" t="s">
        <v>87</v>
      </c>
      <c r="E2631" s="4" t="s">
        <v>15</v>
      </c>
      <c r="F2631" s="4">
        <v>740</v>
      </c>
      <c r="G2631" s="4" t="s">
        <v>2</v>
      </c>
      <c r="H2631" s="5">
        <v>33.5</v>
      </c>
      <c r="I2631" s="7">
        <v>24790</v>
      </c>
      <c r="L2631"/>
      <c r="M2631"/>
    </row>
    <row r="2632" spans="1:13" x14ac:dyDescent="0.3">
      <c r="A2632" s="2">
        <v>44280</v>
      </c>
      <c r="B2632" s="2" t="str">
        <f t="shared" si="82"/>
        <v>Mar</v>
      </c>
      <c r="C2632" s="2" t="str">
        <f t="shared" si="83"/>
        <v>2021</v>
      </c>
      <c r="D2632" s="3" t="s">
        <v>87</v>
      </c>
      <c r="E2632" s="4" t="s">
        <v>15</v>
      </c>
      <c r="F2632" s="4">
        <v>800</v>
      </c>
      <c r="G2632" s="4" t="s">
        <v>2</v>
      </c>
      <c r="H2632" s="5">
        <v>34.5</v>
      </c>
      <c r="I2632" s="7">
        <v>27600</v>
      </c>
      <c r="L2632"/>
      <c r="M2632"/>
    </row>
    <row r="2633" spans="1:13" x14ac:dyDescent="0.3">
      <c r="A2633" s="2">
        <v>44281</v>
      </c>
      <c r="B2633" s="2" t="str">
        <f t="shared" si="82"/>
        <v>Mar</v>
      </c>
      <c r="C2633" s="2" t="str">
        <f t="shared" si="83"/>
        <v>2021</v>
      </c>
      <c r="D2633" s="3" t="s">
        <v>87</v>
      </c>
      <c r="E2633" s="4" t="s">
        <v>15</v>
      </c>
      <c r="F2633" s="4">
        <v>501</v>
      </c>
      <c r="G2633" s="4" t="s">
        <v>2</v>
      </c>
      <c r="H2633" s="5">
        <v>35</v>
      </c>
      <c r="I2633" s="7">
        <v>17535</v>
      </c>
      <c r="L2633"/>
      <c r="M2633"/>
    </row>
    <row r="2634" spans="1:13" x14ac:dyDescent="0.3">
      <c r="A2634" s="2">
        <v>44281</v>
      </c>
      <c r="B2634" s="2" t="str">
        <f t="shared" si="82"/>
        <v>Mar</v>
      </c>
      <c r="C2634" s="2" t="str">
        <f t="shared" si="83"/>
        <v>2021</v>
      </c>
      <c r="D2634" s="3" t="s">
        <v>87</v>
      </c>
      <c r="E2634" s="4" t="s">
        <v>15</v>
      </c>
      <c r="F2634" s="4">
        <v>300</v>
      </c>
      <c r="G2634" s="4" t="s">
        <v>2</v>
      </c>
      <c r="H2634" s="5">
        <v>35</v>
      </c>
      <c r="I2634" s="7">
        <v>10500</v>
      </c>
      <c r="L2634"/>
      <c r="M2634"/>
    </row>
    <row r="2635" spans="1:13" x14ac:dyDescent="0.3">
      <c r="A2635" s="2">
        <v>44316</v>
      </c>
      <c r="B2635" s="2" t="str">
        <f t="shared" si="82"/>
        <v>Apr</v>
      </c>
      <c r="C2635" s="2" t="str">
        <f t="shared" si="83"/>
        <v>2021</v>
      </c>
      <c r="D2635" s="3" t="s">
        <v>87</v>
      </c>
      <c r="E2635" s="4" t="s">
        <v>15</v>
      </c>
      <c r="F2635" s="4">
        <v>534</v>
      </c>
      <c r="G2635" s="4" t="s">
        <v>2</v>
      </c>
      <c r="H2635" s="5">
        <v>35</v>
      </c>
      <c r="I2635" s="7">
        <v>18690</v>
      </c>
      <c r="L2635"/>
      <c r="M2635"/>
    </row>
    <row r="2636" spans="1:13" x14ac:dyDescent="0.3">
      <c r="A2636" s="2">
        <v>44341</v>
      </c>
      <c r="B2636" s="2" t="str">
        <f t="shared" si="82"/>
        <v>May</v>
      </c>
      <c r="C2636" s="2" t="str">
        <f t="shared" si="83"/>
        <v>2021</v>
      </c>
      <c r="D2636" s="3" t="s">
        <v>87</v>
      </c>
      <c r="E2636" s="4" t="s">
        <v>15</v>
      </c>
      <c r="F2636" s="4">
        <v>800</v>
      </c>
      <c r="G2636" s="4" t="s">
        <v>2</v>
      </c>
      <c r="H2636" s="5">
        <v>35</v>
      </c>
      <c r="I2636" s="7">
        <v>28000</v>
      </c>
      <c r="L2636"/>
      <c r="M2636"/>
    </row>
    <row r="2637" spans="1:13" x14ac:dyDescent="0.3">
      <c r="A2637" s="2">
        <v>44343</v>
      </c>
      <c r="B2637" s="2" t="str">
        <f t="shared" si="82"/>
        <v>May</v>
      </c>
      <c r="C2637" s="2" t="str">
        <f t="shared" si="83"/>
        <v>2021</v>
      </c>
      <c r="D2637" s="3" t="s">
        <v>87</v>
      </c>
      <c r="E2637" s="4" t="s">
        <v>15</v>
      </c>
      <c r="F2637" s="4">
        <v>630</v>
      </c>
      <c r="G2637" s="4" t="s">
        <v>2</v>
      </c>
      <c r="H2637" s="5">
        <v>35</v>
      </c>
      <c r="I2637" s="7">
        <v>22050</v>
      </c>
      <c r="L2637"/>
      <c r="M2637"/>
    </row>
    <row r="2638" spans="1:13" x14ac:dyDescent="0.3">
      <c r="A2638" s="2">
        <v>44343</v>
      </c>
      <c r="B2638" s="2" t="str">
        <f t="shared" si="82"/>
        <v>May</v>
      </c>
      <c r="C2638" s="2" t="str">
        <f t="shared" si="83"/>
        <v>2021</v>
      </c>
      <c r="D2638" s="3" t="s">
        <v>87</v>
      </c>
      <c r="E2638" s="4" t="s">
        <v>15</v>
      </c>
      <c r="F2638" s="4">
        <v>800</v>
      </c>
      <c r="G2638" s="4" t="s">
        <v>2</v>
      </c>
      <c r="H2638" s="5">
        <v>35</v>
      </c>
      <c r="I2638" s="7">
        <v>28000</v>
      </c>
      <c r="L2638"/>
      <c r="M2638"/>
    </row>
    <row r="2639" spans="1:13" x14ac:dyDescent="0.3">
      <c r="A2639" s="2">
        <v>44357</v>
      </c>
      <c r="B2639" s="2" t="str">
        <f t="shared" si="82"/>
        <v>Jun</v>
      </c>
      <c r="C2639" s="2" t="str">
        <f t="shared" si="83"/>
        <v>2021</v>
      </c>
      <c r="D2639" s="3" t="s">
        <v>87</v>
      </c>
      <c r="E2639" s="4" t="s">
        <v>15</v>
      </c>
      <c r="F2639" s="4">
        <v>791</v>
      </c>
      <c r="G2639" s="4" t="s">
        <v>2</v>
      </c>
      <c r="H2639" s="5">
        <v>35</v>
      </c>
      <c r="I2639" s="7">
        <v>27685</v>
      </c>
      <c r="L2639"/>
      <c r="M2639"/>
    </row>
    <row r="2640" spans="1:13" x14ac:dyDescent="0.3">
      <c r="A2640" s="2">
        <v>44370</v>
      </c>
      <c r="B2640" s="2" t="str">
        <f t="shared" si="82"/>
        <v>Jun</v>
      </c>
      <c r="C2640" s="2" t="str">
        <f t="shared" si="83"/>
        <v>2021</v>
      </c>
      <c r="D2640" s="3" t="s">
        <v>87</v>
      </c>
      <c r="E2640" s="4" t="s">
        <v>15</v>
      </c>
      <c r="F2640" s="4">
        <v>800</v>
      </c>
      <c r="G2640" s="4" t="s">
        <v>2</v>
      </c>
      <c r="H2640" s="5">
        <v>35</v>
      </c>
      <c r="I2640" s="7">
        <v>28000</v>
      </c>
      <c r="L2640"/>
      <c r="M2640"/>
    </row>
    <row r="2641" spans="1:13" x14ac:dyDescent="0.3">
      <c r="A2641" s="2">
        <v>44387</v>
      </c>
      <c r="B2641" s="2" t="str">
        <f t="shared" si="82"/>
        <v>Jul</v>
      </c>
      <c r="C2641" s="2" t="str">
        <f t="shared" si="83"/>
        <v>2021</v>
      </c>
      <c r="D2641" s="3" t="s">
        <v>87</v>
      </c>
      <c r="E2641" s="4" t="s">
        <v>15</v>
      </c>
      <c r="F2641" s="4">
        <v>830</v>
      </c>
      <c r="G2641" s="4" t="s">
        <v>2</v>
      </c>
      <c r="H2641" s="5">
        <v>35</v>
      </c>
      <c r="I2641" s="7">
        <v>29050</v>
      </c>
      <c r="L2641"/>
      <c r="M2641"/>
    </row>
    <row r="2642" spans="1:13" x14ac:dyDescent="0.3">
      <c r="A2642" s="2">
        <v>44418</v>
      </c>
      <c r="B2642" s="2" t="str">
        <f t="shared" si="82"/>
        <v>Aug</v>
      </c>
      <c r="C2642" s="2" t="str">
        <f t="shared" si="83"/>
        <v>2021</v>
      </c>
      <c r="D2642" s="3" t="s">
        <v>87</v>
      </c>
      <c r="E2642" s="4" t="s">
        <v>15</v>
      </c>
      <c r="F2642" s="4">
        <v>800</v>
      </c>
      <c r="G2642" s="4" t="s">
        <v>2</v>
      </c>
      <c r="H2642" s="5">
        <v>35</v>
      </c>
      <c r="I2642" s="7">
        <v>28000</v>
      </c>
      <c r="L2642"/>
      <c r="M2642"/>
    </row>
    <row r="2643" spans="1:13" x14ac:dyDescent="0.3">
      <c r="A2643" s="2">
        <v>44427</v>
      </c>
      <c r="B2643" s="2" t="str">
        <f t="shared" si="82"/>
        <v>Aug</v>
      </c>
      <c r="C2643" s="2" t="str">
        <f t="shared" si="83"/>
        <v>2021</v>
      </c>
      <c r="D2643" s="3" t="s">
        <v>87</v>
      </c>
      <c r="E2643" s="4" t="s">
        <v>15</v>
      </c>
      <c r="F2643" s="4">
        <v>800</v>
      </c>
      <c r="G2643" s="4" t="s">
        <v>2</v>
      </c>
      <c r="H2643" s="5">
        <v>35</v>
      </c>
      <c r="I2643" s="7">
        <v>28000</v>
      </c>
      <c r="L2643"/>
      <c r="M2643"/>
    </row>
    <row r="2644" spans="1:13" x14ac:dyDescent="0.3">
      <c r="A2644" s="2">
        <v>44432</v>
      </c>
      <c r="B2644" s="2" t="str">
        <f t="shared" si="82"/>
        <v>Aug</v>
      </c>
      <c r="C2644" s="2" t="str">
        <f t="shared" si="83"/>
        <v>2021</v>
      </c>
      <c r="D2644" s="3" t="s">
        <v>87</v>
      </c>
      <c r="E2644" s="4" t="s">
        <v>15</v>
      </c>
      <c r="F2644" s="4">
        <v>50</v>
      </c>
      <c r="G2644" s="4" t="s">
        <v>2</v>
      </c>
      <c r="H2644" s="5">
        <v>37</v>
      </c>
      <c r="I2644" s="7">
        <v>1850</v>
      </c>
      <c r="L2644"/>
      <c r="M2644"/>
    </row>
    <row r="2645" spans="1:13" x14ac:dyDescent="0.3">
      <c r="A2645" s="2">
        <v>44432</v>
      </c>
      <c r="B2645" s="2" t="str">
        <f t="shared" si="82"/>
        <v>Aug</v>
      </c>
      <c r="C2645" s="2" t="str">
        <f t="shared" si="83"/>
        <v>2021</v>
      </c>
      <c r="D2645" s="3" t="s">
        <v>87</v>
      </c>
      <c r="E2645" s="4" t="s">
        <v>15</v>
      </c>
      <c r="F2645" s="4">
        <v>750</v>
      </c>
      <c r="G2645" s="4" t="s">
        <v>2</v>
      </c>
      <c r="H2645" s="5">
        <v>35</v>
      </c>
      <c r="I2645" s="7">
        <v>26250</v>
      </c>
      <c r="L2645"/>
      <c r="M2645"/>
    </row>
    <row r="2646" spans="1:13" x14ac:dyDescent="0.3">
      <c r="A2646" s="2">
        <v>44439</v>
      </c>
      <c r="B2646" s="2" t="str">
        <f t="shared" si="82"/>
        <v>Aug</v>
      </c>
      <c r="C2646" s="2" t="str">
        <f t="shared" si="83"/>
        <v>2021</v>
      </c>
      <c r="D2646" s="3" t="s">
        <v>87</v>
      </c>
      <c r="E2646" s="4" t="s">
        <v>15</v>
      </c>
      <c r="F2646" s="4">
        <v>36</v>
      </c>
      <c r="G2646" s="4" t="s">
        <v>5</v>
      </c>
      <c r="H2646" s="5">
        <v>37</v>
      </c>
      <c r="I2646" s="7">
        <v>1332</v>
      </c>
      <c r="L2646"/>
      <c r="M2646"/>
    </row>
    <row r="2647" spans="1:13" x14ac:dyDescent="0.3">
      <c r="A2647" s="2">
        <v>44439</v>
      </c>
      <c r="B2647" s="2" t="str">
        <f t="shared" si="82"/>
        <v>Aug</v>
      </c>
      <c r="C2647" s="2" t="str">
        <f t="shared" si="83"/>
        <v>2021</v>
      </c>
      <c r="D2647" s="3" t="s">
        <v>87</v>
      </c>
      <c r="E2647" s="4" t="s">
        <v>15</v>
      </c>
      <c r="F2647" s="4">
        <v>260</v>
      </c>
      <c r="G2647" s="4" t="s">
        <v>2</v>
      </c>
      <c r="H2647" s="5">
        <v>35</v>
      </c>
      <c r="I2647" s="7">
        <v>9100</v>
      </c>
      <c r="L2647"/>
      <c r="M2647"/>
    </row>
    <row r="2648" spans="1:13" x14ac:dyDescent="0.3">
      <c r="A2648" s="2">
        <v>44441</v>
      </c>
      <c r="B2648" s="2" t="str">
        <f t="shared" si="82"/>
        <v>Sep</v>
      </c>
      <c r="C2648" s="2" t="str">
        <f t="shared" si="83"/>
        <v>2021</v>
      </c>
      <c r="D2648" s="3" t="s">
        <v>87</v>
      </c>
      <c r="E2648" s="4" t="s">
        <v>15</v>
      </c>
      <c r="F2648" s="4">
        <v>800</v>
      </c>
      <c r="G2648" s="4" t="s">
        <v>2</v>
      </c>
      <c r="H2648" s="5">
        <v>35</v>
      </c>
      <c r="I2648" s="7">
        <v>28000</v>
      </c>
      <c r="L2648"/>
      <c r="M2648"/>
    </row>
    <row r="2649" spans="1:13" x14ac:dyDescent="0.3">
      <c r="A2649" s="2">
        <v>44450</v>
      </c>
      <c r="B2649" s="2" t="str">
        <f t="shared" si="82"/>
        <v>Sep</v>
      </c>
      <c r="C2649" s="2" t="str">
        <f t="shared" si="83"/>
        <v>2021</v>
      </c>
      <c r="D2649" s="3" t="s">
        <v>87</v>
      </c>
      <c r="E2649" s="4" t="s">
        <v>15</v>
      </c>
      <c r="F2649" s="4">
        <v>800</v>
      </c>
      <c r="G2649" s="4" t="s">
        <v>2</v>
      </c>
      <c r="H2649" s="5">
        <v>35</v>
      </c>
      <c r="I2649" s="7">
        <v>28000</v>
      </c>
      <c r="L2649"/>
      <c r="M2649"/>
    </row>
    <row r="2650" spans="1:13" x14ac:dyDescent="0.3">
      <c r="A2650" s="2">
        <v>44454</v>
      </c>
      <c r="B2650" s="2" t="str">
        <f t="shared" si="82"/>
        <v>Sep</v>
      </c>
      <c r="C2650" s="2" t="str">
        <f t="shared" si="83"/>
        <v>2021</v>
      </c>
      <c r="D2650" s="3" t="s">
        <v>87</v>
      </c>
      <c r="E2650" s="4" t="s">
        <v>15</v>
      </c>
      <c r="F2650" s="4">
        <v>800</v>
      </c>
      <c r="G2650" s="4" t="s">
        <v>2</v>
      </c>
      <c r="H2650" s="5">
        <v>35</v>
      </c>
      <c r="I2650" s="7">
        <v>28000</v>
      </c>
      <c r="L2650"/>
      <c r="M2650"/>
    </row>
    <row r="2651" spans="1:13" x14ac:dyDescent="0.3">
      <c r="A2651" s="2">
        <v>44462</v>
      </c>
      <c r="B2651" s="2" t="str">
        <f t="shared" si="82"/>
        <v>Sep</v>
      </c>
      <c r="C2651" s="2" t="str">
        <f t="shared" si="83"/>
        <v>2021</v>
      </c>
      <c r="D2651" s="3" t="s">
        <v>87</v>
      </c>
      <c r="E2651" s="4" t="s">
        <v>15</v>
      </c>
      <c r="F2651" s="4">
        <v>14.4</v>
      </c>
      <c r="G2651" s="4" t="s">
        <v>2</v>
      </c>
      <c r="H2651" s="5">
        <v>35</v>
      </c>
      <c r="I2651" s="7">
        <v>504</v>
      </c>
      <c r="L2651"/>
      <c r="M2651"/>
    </row>
    <row r="2652" spans="1:13" x14ac:dyDescent="0.3">
      <c r="A2652" s="2">
        <v>44463</v>
      </c>
      <c r="B2652" s="2" t="str">
        <f t="shared" si="82"/>
        <v>Sep</v>
      </c>
      <c r="C2652" s="2" t="str">
        <f t="shared" si="83"/>
        <v>2021</v>
      </c>
      <c r="D2652" s="3" t="s">
        <v>87</v>
      </c>
      <c r="E2652" s="4" t="s">
        <v>15</v>
      </c>
      <c r="F2652" s="4">
        <v>750</v>
      </c>
      <c r="G2652" s="4" t="s">
        <v>2</v>
      </c>
      <c r="H2652" s="5">
        <v>35</v>
      </c>
      <c r="I2652" s="7">
        <v>26250</v>
      </c>
      <c r="L2652"/>
      <c r="M2652"/>
    </row>
    <row r="2653" spans="1:13" x14ac:dyDescent="0.3">
      <c r="A2653" s="2">
        <v>44463</v>
      </c>
      <c r="B2653" s="2" t="str">
        <f t="shared" si="82"/>
        <v>Sep</v>
      </c>
      <c r="C2653" s="2" t="str">
        <f t="shared" si="83"/>
        <v>2021</v>
      </c>
      <c r="D2653" s="3" t="s">
        <v>87</v>
      </c>
      <c r="E2653" s="4" t="s">
        <v>15</v>
      </c>
      <c r="F2653" s="4">
        <v>28.8</v>
      </c>
      <c r="G2653" s="4" t="s">
        <v>5</v>
      </c>
      <c r="H2653" s="5">
        <v>35</v>
      </c>
      <c r="I2653" s="7">
        <v>1008</v>
      </c>
      <c r="L2653"/>
      <c r="M2653"/>
    </row>
    <row r="2654" spans="1:13" x14ac:dyDescent="0.3">
      <c r="A2654" s="2">
        <v>44467</v>
      </c>
      <c r="B2654" s="2" t="str">
        <f t="shared" si="82"/>
        <v>Sep</v>
      </c>
      <c r="C2654" s="2" t="str">
        <f t="shared" si="83"/>
        <v>2021</v>
      </c>
      <c r="D2654" s="3" t="s">
        <v>87</v>
      </c>
      <c r="E2654" s="4" t="s">
        <v>15</v>
      </c>
      <c r="F2654" s="4">
        <v>800</v>
      </c>
      <c r="G2654" s="4" t="s">
        <v>2</v>
      </c>
      <c r="H2654" s="5">
        <v>35</v>
      </c>
      <c r="I2654" s="7">
        <v>28000</v>
      </c>
      <c r="L2654"/>
      <c r="M2654"/>
    </row>
    <row r="2655" spans="1:13" x14ac:dyDescent="0.3">
      <c r="A2655" s="2">
        <v>44477</v>
      </c>
      <c r="B2655" s="2" t="str">
        <f t="shared" si="82"/>
        <v>Oct</v>
      </c>
      <c r="C2655" s="2" t="str">
        <f t="shared" si="83"/>
        <v>2021</v>
      </c>
      <c r="D2655" s="3" t="s">
        <v>87</v>
      </c>
      <c r="E2655" s="4" t="s">
        <v>15</v>
      </c>
      <c r="F2655" s="4">
        <v>633</v>
      </c>
      <c r="G2655" s="4" t="s">
        <v>2</v>
      </c>
      <c r="H2655" s="5">
        <v>36</v>
      </c>
      <c r="I2655" s="7">
        <v>22788</v>
      </c>
      <c r="L2655"/>
      <c r="M2655"/>
    </row>
    <row r="2656" spans="1:13" x14ac:dyDescent="0.3">
      <c r="A2656" s="2">
        <v>44497</v>
      </c>
      <c r="B2656" s="2" t="str">
        <f t="shared" si="82"/>
        <v>Oct</v>
      </c>
      <c r="C2656" s="2" t="str">
        <f t="shared" si="83"/>
        <v>2021</v>
      </c>
      <c r="D2656" s="3" t="s">
        <v>87</v>
      </c>
      <c r="E2656" s="4" t="s">
        <v>15</v>
      </c>
      <c r="F2656" s="4">
        <v>800</v>
      </c>
      <c r="G2656" s="4" t="s">
        <v>2</v>
      </c>
      <c r="H2656" s="5">
        <v>39</v>
      </c>
      <c r="I2656" s="7">
        <v>31200</v>
      </c>
      <c r="L2656"/>
      <c r="M2656"/>
    </row>
    <row r="2657" spans="1:13" x14ac:dyDescent="0.3">
      <c r="A2657" s="2">
        <v>44501</v>
      </c>
      <c r="B2657" s="2" t="str">
        <f t="shared" si="82"/>
        <v>Nov</v>
      </c>
      <c r="C2657" s="2" t="str">
        <f t="shared" si="83"/>
        <v>2021</v>
      </c>
      <c r="D2657" s="3" t="s">
        <v>87</v>
      </c>
      <c r="E2657" s="4" t="s">
        <v>15</v>
      </c>
      <c r="F2657" s="4">
        <v>800</v>
      </c>
      <c r="G2657" s="4" t="s">
        <v>2</v>
      </c>
      <c r="H2657" s="5">
        <v>39</v>
      </c>
      <c r="I2657" s="7">
        <v>31200</v>
      </c>
      <c r="L2657"/>
      <c r="M2657"/>
    </row>
    <row r="2658" spans="1:13" x14ac:dyDescent="0.3">
      <c r="A2658" s="2">
        <v>44501</v>
      </c>
      <c r="B2658" s="2" t="str">
        <f t="shared" si="82"/>
        <v>Nov</v>
      </c>
      <c r="C2658" s="2" t="str">
        <f t="shared" si="83"/>
        <v>2021</v>
      </c>
      <c r="D2658" s="3" t="s">
        <v>87</v>
      </c>
      <c r="E2658" s="4" t="s">
        <v>15</v>
      </c>
      <c r="F2658" s="4">
        <v>800</v>
      </c>
      <c r="G2658" s="4" t="s">
        <v>2</v>
      </c>
      <c r="H2658" s="5">
        <v>39</v>
      </c>
      <c r="I2658" s="7">
        <v>31200</v>
      </c>
      <c r="L2658"/>
      <c r="M2658"/>
    </row>
    <row r="2659" spans="1:13" x14ac:dyDescent="0.3">
      <c r="A2659" s="2">
        <v>44512</v>
      </c>
      <c r="B2659" s="2" t="str">
        <f t="shared" si="82"/>
        <v>Nov</v>
      </c>
      <c r="C2659" s="2" t="str">
        <f t="shared" si="83"/>
        <v>2021</v>
      </c>
      <c r="D2659" s="3" t="s">
        <v>87</v>
      </c>
      <c r="E2659" s="4" t="s">
        <v>15</v>
      </c>
      <c r="F2659" s="4">
        <v>450</v>
      </c>
      <c r="G2659" s="4" t="s">
        <v>2</v>
      </c>
      <c r="H2659" s="5">
        <v>39</v>
      </c>
      <c r="I2659" s="7">
        <v>17550</v>
      </c>
      <c r="L2659"/>
      <c r="M2659"/>
    </row>
    <row r="2660" spans="1:13" x14ac:dyDescent="0.3">
      <c r="A2660" s="2">
        <v>44520</v>
      </c>
      <c r="B2660" s="2" t="str">
        <f t="shared" si="82"/>
        <v>Nov</v>
      </c>
      <c r="C2660" s="2" t="str">
        <f t="shared" si="83"/>
        <v>2021</v>
      </c>
      <c r="D2660" s="3" t="s">
        <v>87</v>
      </c>
      <c r="E2660" s="4" t="s">
        <v>15</v>
      </c>
      <c r="F2660" s="4">
        <v>810</v>
      </c>
      <c r="G2660" s="4" t="s">
        <v>2</v>
      </c>
      <c r="H2660" s="5">
        <v>39</v>
      </c>
      <c r="I2660" s="7">
        <v>31590</v>
      </c>
      <c r="L2660"/>
      <c r="M2660"/>
    </row>
    <row r="2661" spans="1:13" x14ac:dyDescent="0.3">
      <c r="A2661" s="2">
        <v>44537</v>
      </c>
      <c r="B2661" s="2" t="str">
        <f t="shared" si="82"/>
        <v>Dec</v>
      </c>
      <c r="C2661" s="2" t="str">
        <f t="shared" si="83"/>
        <v>2021</v>
      </c>
      <c r="D2661" s="3" t="s">
        <v>87</v>
      </c>
      <c r="E2661" s="4" t="s">
        <v>15</v>
      </c>
      <c r="F2661" s="4">
        <v>800</v>
      </c>
      <c r="G2661" s="4" t="s">
        <v>2</v>
      </c>
      <c r="H2661" s="5">
        <v>39</v>
      </c>
      <c r="I2661" s="7">
        <v>31200</v>
      </c>
      <c r="L2661"/>
      <c r="M2661"/>
    </row>
    <row r="2662" spans="1:13" x14ac:dyDescent="0.3">
      <c r="A2662" s="2">
        <v>44540</v>
      </c>
      <c r="B2662" s="2" t="str">
        <f t="shared" si="82"/>
        <v>Dec</v>
      </c>
      <c r="C2662" s="2" t="str">
        <f t="shared" si="83"/>
        <v>2021</v>
      </c>
      <c r="D2662" s="3" t="s">
        <v>87</v>
      </c>
      <c r="E2662" s="4" t="s">
        <v>15</v>
      </c>
      <c r="F2662" s="4">
        <v>400</v>
      </c>
      <c r="G2662" s="4" t="s">
        <v>2</v>
      </c>
      <c r="H2662" s="5">
        <v>39</v>
      </c>
      <c r="I2662" s="7">
        <v>15600</v>
      </c>
      <c r="L2662"/>
      <c r="M2662"/>
    </row>
    <row r="2663" spans="1:13" x14ac:dyDescent="0.3">
      <c r="A2663" s="2">
        <v>44564</v>
      </c>
      <c r="B2663" s="2" t="str">
        <f t="shared" si="82"/>
        <v>Jan</v>
      </c>
      <c r="C2663" s="2" t="str">
        <f t="shared" si="83"/>
        <v>2022</v>
      </c>
      <c r="D2663" s="3" t="s">
        <v>87</v>
      </c>
      <c r="E2663" s="4" t="s">
        <v>15</v>
      </c>
      <c r="F2663" s="4">
        <v>800</v>
      </c>
      <c r="G2663" s="4" t="s">
        <v>2</v>
      </c>
      <c r="H2663" s="5">
        <v>39</v>
      </c>
      <c r="I2663" s="7">
        <v>31200</v>
      </c>
      <c r="L2663"/>
      <c r="M2663"/>
    </row>
    <row r="2664" spans="1:13" x14ac:dyDescent="0.3">
      <c r="A2664" s="2">
        <v>44573</v>
      </c>
      <c r="B2664" s="2" t="str">
        <f t="shared" si="82"/>
        <v>Jan</v>
      </c>
      <c r="C2664" s="2" t="str">
        <f t="shared" si="83"/>
        <v>2022</v>
      </c>
      <c r="D2664" s="3" t="s">
        <v>87</v>
      </c>
      <c r="E2664" s="4" t="s">
        <v>15</v>
      </c>
      <c r="F2664" s="4">
        <v>800</v>
      </c>
      <c r="G2664" s="4" t="s">
        <v>2</v>
      </c>
      <c r="H2664" s="5">
        <v>39</v>
      </c>
      <c r="I2664" s="7">
        <v>31200</v>
      </c>
      <c r="L2664"/>
      <c r="M2664"/>
    </row>
    <row r="2665" spans="1:13" x14ac:dyDescent="0.3">
      <c r="A2665" s="2">
        <v>43601</v>
      </c>
      <c r="B2665" s="2" t="str">
        <f t="shared" si="82"/>
        <v>May</v>
      </c>
      <c r="C2665" s="2" t="str">
        <f t="shared" si="83"/>
        <v>2019</v>
      </c>
      <c r="D2665" s="3" t="s">
        <v>97</v>
      </c>
      <c r="E2665" s="4" t="s">
        <v>14</v>
      </c>
      <c r="F2665" s="4">
        <v>1081</v>
      </c>
      <c r="G2665" s="4" t="s">
        <v>1</v>
      </c>
      <c r="H2665" s="5">
        <v>27.5</v>
      </c>
      <c r="I2665" s="7">
        <v>29727.5</v>
      </c>
      <c r="L2665"/>
      <c r="M2665"/>
    </row>
    <row r="2666" spans="1:13" x14ac:dyDescent="0.3">
      <c r="A2666" s="2">
        <v>43557</v>
      </c>
      <c r="B2666" s="2" t="str">
        <f t="shared" si="82"/>
        <v>Apr</v>
      </c>
      <c r="C2666" s="2" t="str">
        <f t="shared" si="83"/>
        <v>2019</v>
      </c>
      <c r="D2666" s="3" t="s">
        <v>19</v>
      </c>
      <c r="E2666" s="4" t="s">
        <v>11</v>
      </c>
      <c r="F2666" s="4">
        <v>748</v>
      </c>
      <c r="G2666" s="4" t="s">
        <v>1</v>
      </c>
      <c r="H2666" s="5">
        <v>25.5</v>
      </c>
      <c r="I2666" s="7">
        <v>19074</v>
      </c>
      <c r="L2666"/>
      <c r="M2666"/>
    </row>
    <row r="2667" spans="1:13" x14ac:dyDescent="0.3">
      <c r="A2667" s="2">
        <v>43557</v>
      </c>
      <c r="B2667" s="2" t="str">
        <f t="shared" si="82"/>
        <v>Apr</v>
      </c>
      <c r="C2667" s="2" t="str">
        <f t="shared" si="83"/>
        <v>2019</v>
      </c>
      <c r="D2667" s="3" t="s">
        <v>19</v>
      </c>
      <c r="E2667" s="4" t="s">
        <v>11</v>
      </c>
      <c r="F2667" s="4">
        <v>528</v>
      </c>
      <c r="G2667" s="4" t="s">
        <v>1</v>
      </c>
      <c r="H2667" s="5">
        <v>25.5</v>
      </c>
      <c r="I2667" s="7">
        <v>13464</v>
      </c>
      <c r="L2667"/>
      <c r="M2667"/>
    </row>
    <row r="2668" spans="1:13" x14ac:dyDescent="0.3">
      <c r="A2668" s="2">
        <v>43558</v>
      </c>
      <c r="B2668" s="2" t="str">
        <f t="shared" si="82"/>
        <v>Apr</v>
      </c>
      <c r="C2668" s="2" t="str">
        <f t="shared" si="83"/>
        <v>2019</v>
      </c>
      <c r="D2668" s="3" t="s">
        <v>19</v>
      </c>
      <c r="E2668" s="4" t="s">
        <v>11</v>
      </c>
      <c r="F2668" s="4">
        <v>615</v>
      </c>
      <c r="G2668" s="4" t="s">
        <v>1</v>
      </c>
      <c r="H2668" s="5">
        <v>25.5</v>
      </c>
      <c r="I2668" s="7">
        <v>15682.5</v>
      </c>
      <c r="L2668"/>
      <c r="M2668"/>
    </row>
    <row r="2669" spans="1:13" x14ac:dyDescent="0.3">
      <c r="A2669" s="2">
        <v>43558</v>
      </c>
      <c r="B2669" s="2" t="str">
        <f t="shared" si="82"/>
        <v>Apr</v>
      </c>
      <c r="C2669" s="2" t="str">
        <f t="shared" si="83"/>
        <v>2019</v>
      </c>
      <c r="D2669" s="3" t="s">
        <v>19</v>
      </c>
      <c r="E2669" s="4" t="s">
        <v>11</v>
      </c>
      <c r="F2669" s="4">
        <v>505</v>
      </c>
      <c r="G2669" s="4" t="s">
        <v>1</v>
      </c>
      <c r="H2669" s="5">
        <v>25.5</v>
      </c>
      <c r="I2669" s="7">
        <v>12877.5</v>
      </c>
      <c r="L2669"/>
      <c r="M2669"/>
    </row>
    <row r="2670" spans="1:13" x14ac:dyDescent="0.3">
      <c r="A2670" s="2">
        <v>43563</v>
      </c>
      <c r="B2670" s="2" t="str">
        <f t="shared" si="82"/>
        <v>Apr</v>
      </c>
      <c r="C2670" s="2" t="str">
        <f t="shared" si="83"/>
        <v>2019</v>
      </c>
      <c r="D2670" s="3" t="s">
        <v>19</v>
      </c>
      <c r="E2670" s="4" t="s">
        <v>11</v>
      </c>
      <c r="F2670" s="4">
        <v>601</v>
      </c>
      <c r="G2670" s="4" t="s">
        <v>1</v>
      </c>
      <c r="H2670" s="5">
        <v>24</v>
      </c>
      <c r="I2670" s="7">
        <v>14424</v>
      </c>
      <c r="L2670"/>
      <c r="M2670"/>
    </row>
    <row r="2671" spans="1:13" x14ac:dyDescent="0.3">
      <c r="A2671" s="2">
        <v>43563</v>
      </c>
      <c r="B2671" s="2" t="str">
        <f t="shared" si="82"/>
        <v>Apr</v>
      </c>
      <c r="C2671" s="2" t="str">
        <f t="shared" si="83"/>
        <v>2019</v>
      </c>
      <c r="D2671" s="3" t="s">
        <v>19</v>
      </c>
      <c r="E2671" s="4" t="s">
        <v>11</v>
      </c>
      <c r="F2671" s="4">
        <v>906</v>
      </c>
      <c r="G2671" s="4" t="s">
        <v>1</v>
      </c>
      <c r="H2671" s="5">
        <v>24</v>
      </c>
      <c r="I2671" s="7">
        <v>21744</v>
      </c>
      <c r="L2671"/>
      <c r="M2671"/>
    </row>
    <row r="2672" spans="1:13" x14ac:dyDescent="0.3">
      <c r="A2672" s="2">
        <v>43564</v>
      </c>
      <c r="B2672" s="2" t="str">
        <f t="shared" si="82"/>
        <v>Apr</v>
      </c>
      <c r="C2672" s="2" t="str">
        <f t="shared" si="83"/>
        <v>2019</v>
      </c>
      <c r="D2672" s="3" t="s">
        <v>19</v>
      </c>
      <c r="E2672" s="4" t="s">
        <v>11</v>
      </c>
      <c r="F2672" s="4">
        <v>469</v>
      </c>
      <c r="G2672" s="4" t="s">
        <v>1</v>
      </c>
      <c r="H2672" s="5">
        <v>31</v>
      </c>
      <c r="I2672" s="7">
        <v>14539</v>
      </c>
      <c r="L2672"/>
      <c r="M2672"/>
    </row>
    <row r="2673" spans="1:13" x14ac:dyDescent="0.3">
      <c r="A2673" s="2">
        <v>43564</v>
      </c>
      <c r="B2673" s="2" t="str">
        <f t="shared" si="82"/>
        <v>Apr</v>
      </c>
      <c r="C2673" s="2" t="str">
        <f t="shared" si="83"/>
        <v>2019</v>
      </c>
      <c r="D2673" s="3" t="s">
        <v>19</v>
      </c>
      <c r="E2673" s="4" t="s">
        <v>11</v>
      </c>
      <c r="F2673" s="4">
        <v>522</v>
      </c>
      <c r="G2673" s="4" t="s">
        <v>1</v>
      </c>
      <c r="H2673" s="5">
        <v>24.5</v>
      </c>
      <c r="I2673" s="7">
        <v>12789</v>
      </c>
      <c r="L2673"/>
      <c r="M2673"/>
    </row>
    <row r="2674" spans="1:13" x14ac:dyDescent="0.3">
      <c r="A2674" s="2">
        <v>43567</v>
      </c>
      <c r="B2674" s="2" t="str">
        <f t="shared" si="82"/>
        <v>Apr</v>
      </c>
      <c r="C2674" s="2" t="str">
        <f t="shared" si="83"/>
        <v>2019</v>
      </c>
      <c r="D2674" s="3" t="s">
        <v>19</v>
      </c>
      <c r="E2674" s="4" t="s">
        <v>11</v>
      </c>
      <c r="F2674" s="4">
        <v>621</v>
      </c>
      <c r="G2674" s="4" t="s">
        <v>1</v>
      </c>
      <c r="H2674" s="5">
        <v>24.5</v>
      </c>
      <c r="I2674" s="7">
        <v>15214.5</v>
      </c>
      <c r="L2674"/>
      <c r="M2674"/>
    </row>
    <row r="2675" spans="1:13" x14ac:dyDescent="0.3">
      <c r="A2675" s="2">
        <v>43567</v>
      </c>
      <c r="B2675" s="2" t="str">
        <f t="shared" si="82"/>
        <v>Apr</v>
      </c>
      <c r="C2675" s="2" t="str">
        <f t="shared" si="83"/>
        <v>2019</v>
      </c>
      <c r="D2675" s="3" t="s">
        <v>19</v>
      </c>
      <c r="E2675" s="4" t="s">
        <v>11</v>
      </c>
      <c r="F2675" s="4">
        <v>1229</v>
      </c>
      <c r="G2675" s="4" t="s">
        <v>1</v>
      </c>
      <c r="H2675" s="5">
        <v>24.5</v>
      </c>
      <c r="I2675" s="7">
        <v>30110.5</v>
      </c>
      <c r="L2675"/>
      <c r="M2675"/>
    </row>
    <row r="2676" spans="1:13" x14ac:dyDescent="0.3">
      <c r="A2676" s="2">
        <v>43573</v>
      </c>
      <c r="B2676" s="2" t="str">
        <f t="shared" si="82"/>
        <v>Apr</v>
      </c>
      <c r="C2676" s="2" t="str">
        <f t="shared" si="83"/>
        <v>2019</v>
      </c>
      <c r="D2676" s="3" t="s">
        <v>19</v>
      </c>
      <c r="E2676" s="4" t="s">
        <v>11</v>
      </c>
      <c r="F2676" s="4">
        <v>593</v>
      </c>
      <c r="G2676" s="4" t="s">
        <v>1</v>
      </c>
      <c r="H2676" s="5">
        <v>25.5</v>
      </c>
      <c r="I2676" s="7">
        <v>15121.5</v>
      </c>
      <c r="L2676"/>
      <c r="M2676"/>
    </row>
    <row r="2677" spans="1:13" x14ac:dyDescent="0.3">
      <c r="A2677" s="2">
        <v>43573</v>
      </c>
      <c r="B2677" s="2" t="str">
        <f t="shared" si="82"/>
        <v>Apr</v>
      </c>
      <c r="C2677" s="2" t="str">
        <f t="shared" si="83"/>
        <v>2019</v>
      </c>
      <c r="D2677" s="3" t="s">
        <v>19</v>
      </c>
      <c r="E2677" s="4" t="s">
        <v>11</v>
      </c>
      <c r="F2677" s="4">
        <v>541</v>
      </c>
      <c r="G2677" s="4" t="s">
        <v>1</v>
      </c>
      <c r="H2677" s="5">
        <v>25.5</v>
      </c>
      <c r="I2677" s="7">
        <v>13795.5</v>
      </c>
      <c r="L2677"/>
      <c r="M2677"/>
    </row>
    <row r="2678" spans="1:13" x14ac:dyDescent="0.3">
      <c r="A2678" s="2">
        <v>43574</v>
      </c>
      <c r="B2678" s="2" t="str">
        <f t="shared" si="82"/>
        <v>Apr</v>
      </c>
      <c r="C2678" s="2" t="str">
        <f t="shared" si="83"/>
        <v>2019</v>
      </c>
      <c r="D2678" s="3" t="s">
        <v>19</v>
      </c>
      <c r="E2678" s="4" t="s">
        <v>11</v>
      </c>
      <c r="F2678" s="4">
        <v>600</v>
      </c>
      <c r="G2678" s="4" t="s">
        <v>1</v>
      </c>
      <c r="H2678" s="5">
        <v>25.5</v>
      </c>
      <c r="I2678" s="7">
        <v>15300</v>
      </c>
      <c r="L2678"/>
      <c r="M2678"/>
    </row>
    <row r="2679" spans="1:13" x14ac:dyDescent="0.3">
      <c r="A2679" s="2">
        <v>43574</v>
      </c>
      <c r="B2679" s="2" t="str">
        <f t="shared" si="82"/>
        <v>Apr</v>
      </c>
      <c r="C2679" s="2" t="str">
        <f t="shared" si="83"/>
        <v>2019</v>
      </c>
      <c r="D2679" s="3" t="s">
        <v>19</v>
      </c>
      <c r="E2679" s="4" t="s">
        <v>11</v>
      </c>
      <c r="F2679" s="4">
        <v>567</v>
      </c>
      <c r="G2679" s="4" t="s">
        <v>1</v>
      </c>
      <c r="H2679" s="5">
        <v>25.5</v>
      </c>
      <c r="I2679" s="7">
        <v>14458.5</v>
      </c>
      <c r="L2679"/>
      <c r="M2679"/>
    </row>
    <row r="2680" spans="1:13" x14ac:dyDescent="0.3">
      <c r="A2680" s="2">
        <v>43574</v>
      </c>
      <c r="B2680" s="2" t="str">
        <f t="shared" si="82"/>
        <v>Apr</v>
      </c>
      <c r="C2680" s="2" t="str">
        <f t="shared" si="83"/>
        <v>2019</v>
      </c>
      <c r="D2680" s="3" t="s">
        <v>19</v>
      </c>
      <c r="E2680" s="4" t="s">
        <v>11</v>
      </c>
      <c r="F2680" s="4">
        <v>728</v>
      </c>
      <c r="G2680" s="4" t="s">
        <v>1</v>
      </c>
      <c r="H2680" s="5">
        <v>24.25</v>
      </c>
      <c r="I2680" s="7">
        <v>17654</v>
      </c>
      <c r="L2680"/>
      <c r="M2680"/>
    </row>
    <row r="2681" spans="1:13" x14ac:dyDescent="0.3">
      <c r="A2681" s="2">
        <v>43581</v>
      </c>
      <c r="B2681" s="2" t="str">
        <f t="shared" si="82"/>
        <v>Apr</v>
      </c>
      <c r="C2681" s="2" t="str">
        <f t="shared" si="83"/>
        <v>2019</v>
      </c>
      <c r="D2681" s="3" t="s">
        <v>19</v>
      </c>
      <c r="E2681" s="4" t="s">
        <v>11</v>
      </c>
      <c r="F2681" s="4">
        <v>629</v>
      </c>
      <c r="G2681" s="4" t="s">
        <v>1</v>
      </c>
      <c r="H2681" s="5">
        <v>24.5</v>
      </c>
      <c r="I2681" s="7">
        <v>15410.5</v>
      </c>
      <c r="L2681"/>
      <c r="M2681"/>
    </row>
    <row r="2682" spans="1:13" x14ac:dyDescent="0.3">
      <c r="A2682" s="2">
        <v>43581</v>
      </c>
      <c r="B2682" s="2" t="str">
        <f t="shared" si="82"/>
        <v>Apr</v>
      </c>
      <c r="C2682" s="2" t="str">
        <f t="shared" si="83"/>
        <v>2019</v>
      </c>
      <c r="D2682" s="3" t="s">
        <v>19</v>
      </c>
      <c r="E2682" s="4" t="s">
        <v>11</v>
      </c>
      <c r="F2682" s="4">
        <v>573</v>
      </c>
      <c r="G2682" s="4" t="s">
        <v>1</v>
      </c>
      <c r="H2682" s="5">
        <v>26</v>
      </c>
      <c r="I2682" s="7">
        <v>14898</v>
      </c>
      <c r="L2682"/>
      <c r="M2682"/>
    </row>
    <row r="2683" spans="1:13" x14ac:dyDescent="0.3">
      <c r="A2683" s="2">
        <v>43581</v>
      </c>
      <c r="B2683" s="2" t="str">
        <f t="shared" si="82"/>
        <v>Apr</v>
      </c>
      <c r="C2683" s="2" t="str">
        <f t="shared" si="83"/>
        <v>2019</v>
      </c>
      <c r="D2683" s="3" t="s">
        <v>19</v>
      </c>
      <c r="E2683" s="4" t="s">
        <v>11</v>
      </c>
      <c r="F2683" s="4">
        <v>625</v>
      </c>
      <c r="G2683" s="4" t="s">
        <v>1</v>
      </c>
      <c r="H2683" s="5">
        <v>24.5</v>
      </c>
      <c r="I2683" s="7">
        <v>15312.5</v>
      </c>
      <c r="L2683"/>
      <c r="M2683"/>
    </row>
    <row r="2684" spans="1:13" x14ac:dyDescent="0.3">
      <c r="A2684" s="2">
        <v>43587</v>
      </c>
      <c r="B2684" s="2" t="str">
        <f t="shared" si="82"/>
        <v>May</v>
      </c>
      <c r="C2684" s="2" t="str">
        <f t="shared" si="83"/>
        <v>2019</v>
      </c>
      <c r="D2684" s="3" t="s">
        <v>19</v>
      </c>
      <c r="E2684" s="4" t="s">
        <v>11</v>
      </c>
      <c r="F2684" s="4">
        <v>629</v>
      </c>
      <c r="G2684" s="4" t="s">
        <v>1</v>
      </c>
      <c r="H2684" s="5">
        <v>24.5</v>
      </c>
      <c r="I2684" s="7">
        <v>15410.5</v>
      </c>
      <c r="L2684"/>
      <c r="M2684"/>
    </row>
    <row r="2685" spans="1:13" x14ac:dyDescent="0.3">
      <c r="A2685" s="2">
        <v>43587</v>
      </c>
      <c r="B2685" s="2" t="str">
        <f t="shared" si="82"/>
        <v>May</v>
      </c>
      <c r="C2685" s="2" t="str">
        <f t="shared" si="83"/>
        <v>2019</v>
      </c>
      <c r="D2685" s="3" t="s">
        <v>19</v>
      </c>
      <c r="E2685" s="4" t="s">
        <v>11</v>
      </c>
      <c r="F2685" s="4">
        <v>573</v>
      </c>
      <c r="G2685" s="4" t="s">
        <v>1</v>
      </c>
      <c r="H2685" s="5">
        <v>26</v>
      </c>
      <c r="I2685" s="7">
        <v>14898</v>
      </c>
      <c r="L2685"/>
      <c r="M2685"/>
    </row>
    <row r="2686" spans="1:13" x14ac:dyDescent="0.3">
      <c r="A2686" s="2">
        <v>43587</v>
      </c>
      <c r="B2686" s="2" t="str">
        <f t="shared" si="82"/>
        <v>May</v>
      </c>
      <c r="C2686" s="2" t="str">
        <f t="shared" si="83"/>
        <v>2019</v>
      </c>
      <c r="D2686" s="3" t="s">
        <v>19</v>
      </c>
      <c r="E2686" s="4" t="s">
        <v>11</v>
      </c>
      <c r="F2686" s="4">
        <v>625</v>
      </c>
      <c r="G2686" s="4" t="s">
        <v>1</v>
      </c>
      <c r="H2686" s="5">
        <v>24.5</v>
      </c>
      <c r="I2686" s="7">
        <v>15312.5</v>
      </c>
      <c r="L2686"/>
      <c r="M2686"/>
    </row>
    <row r="2687" spans="1:13" x14ac:dyDescent="0.3">
      <c r="A2687" s="2">
        <v>43588</v>
      </c>
      <c r="B2687" s="2" t="str">
        <f t="shared" si="82"/>
        <v>May</v>
      </c>
      <c r="C2687" s="2" t="str">
        <f t="shared" si="83"/>
        <v>2019</v>
      </c>
      <c r="D2687" s="3" t="s">
        <v>19</v>
      </c>
      <c r="E2687" s="4" t="s">
        <v>11</v>
      </c>
      <c r="F2687" s="4">
        <v>589</v>
      </c>
      <c r="G2687" s="4" t="s">
        <v>1</v>
      </c>
      <c r="H2687" s="5">
        <v>26</v>
      </c>
      <c r="I2687" s="7">
        <v>15314</v>
      </c>
      <c r="L2687"/>
      <c r="M2687"/>
    </row>
    <row r="2688" spans="1:13" x14ac:dyDescent="0.3">
      <c r="A2688" s="2">
        <v>43588</v>
      </c>
      <c r="B2688" s="2" t="str">
        <f t="shared" si="82"/>
        <v>May</v>
      </c>
      <c r="C2688" s="2" t="str">
        <f t="shared" si="83"/>
        <v>2019</v>
      </c>
      <c r="D2688" s="3" t="s">
        <v>19</v>
      </c>
      <c r="E2688" s="4" t="s">
        <v>11</v>
      </c>
      <c r="F2688" s="4">
        <v>661</v>
      </c>
      <c r="G2688" s="4" t="s">
        <v>1</v>
      </c>
      <c r="H2688" s="5">
        <v>24.5</v>
      </c>
      <c r="I2688" s="7">
        <v>16194.5</v>
      </c>
      <c r="L2688"/>
      <c r="M2688"/>
    </row>
    <row r="2689" spans="1:13" x14ac:dyDescent="0.3">
      <c r="A2689" s="2">
        <v>43591</v>
      </c>
      <c r="B2689" s="2" t="str">
        <f t="shared" si="82"/>
        <v>May</v>
      </c>
      <c r="C2689" s="2" t="str">
        <f t="shared" si="83"/>
        <v>2019</v>
      </c>
      <c r="D2689" s="3" t="s">
        <v>19</v>
      </c>
      <c r="E2689" s="4" t="s">
        <v>11</v>
      </c>
      <c r="F2689" s="4">
        <v>487</v>
      </c>
      <c r="G2689" s="4" t="s">
        <v>1</v>
      </c>
      <c r="H2689" s="5">
        <v>26</v>
      </c>
      <c r="I2689" s="7">
        <v>12662</v>
      </c>
      <c r="L2689"/>
      <c r="M2689"/>
    </row>
    <row r="2690" spans="1:13" x14ac:dyDescent="0.3">
      <c r="A2690" s="2">
        <v>43591</v>
      </c>
      <c r="B2690" s="2" t="str">
        <f t="shared" ref="B2690:B2753" si="84">TEXT(A2690,"mmm")</f>
        <v>May</v>
      </c>
      <c r="C2690" s="2" t="str">
        <f t="shared" ref="C2690:C2753" si="85">TEXT(A2690,"yyyy")</f>
        <v>2019</v>
      </c>
      <c r="D2690" s="3" t="s">
        <v>19</v>
      </c>
      <c r="E2690" s="4" t="s">
        <v>11</v>
      </c>
      <c r="F2690" s="4">
        <v>368</v>
      </c>
      <c r="G2690" s="4" t="s">
        <v>1</v>
      </c>
      <c r="H2690" s="5">
        <v>30.5</v>
      </c>
      <c r="I2690" s="7">
        <v>11224</v>
      </c>
      <c r="L2690"/>
      <c r="M2690"/>
    </row>
    <row r="2691" spans="1:13" x14ac:dyDescent="0.3">
      <c r="A2691" s="2">
        <v>43591</v>
      </c>
      <c r="B2691" s="2" t="str">
        <f t="shared" si="84"/>
        <v>May</v>
      </c>
      <c r="C2691" s="2" t="str">
        <f t="shared" si="85"/>
        <v>2019</v>
      </c>
      <c r="D2691" s="3" t="s">
        <v>19</v>
      </c>
      <c r="E2691" s="4" t="s">
        <v>11</v>
      </c>
      <c r="F2691" s="4">
        <v>1269</v>
      </c>
      <c r="G2691" s="4" t="s">
        <v>1</v>
      </c>
      <c r="H2691" s="5">
        <v>24.5</v>
      </c>
      <c r="I2691" s="7">
        <v>31090.5</v>
      </c>
      <c r="L2691"/>
      <c r="M2691"/>
    </row>
    <row r="2692" spans="1:13" x14ac:dyDescent="0.3">
      <c r="A2692" s="2">
        <v>43592</v>
      </c>
      <c r="B2692" s="2" t="str">
        <f t="shared" si="84"/>
        <v>May</v>
      </c>
      <c r="C2692" s="2" t="str">
        <f t="shared" si="85"/>
        <v>2019</v>
      </c>
      <c r="D2692" s="3" t="s">
        <v>19</v>
      </c>
      <c r="E2692" s="4" t="s">
        <v>11</v>
      </c>
      <c r="F2692" s="4">
        <v>375</v>
      </c>
      <c r="G2692" s="4" t="s">
        <v>1</v>
      </c>
      <c r="H2692" s="5">
        <v>30.5</v>
      </c>
      <c r="I2692" s="7">
        <v>11437.5</v>
      </c>
      <c r="L2692"/>
      <c r="M2692"/>
    </row>
    <row r="2693" spans="1:13" x14ac:dyDescent="0.3">
      <c r="A2693" s="2">
        <v>43592</v>
      </c>
      <c r="B2693" s="2" t="str">
        <f t="shared" si="84"/>
        <v>May</v>
      </c>
      <c r="C2693" s="2" t="str">
        <f t="shared" si="85"/>
        <v>2019</v>
      </c>
      <c r="D2693" s="3" t="s">
        <v>19</v>
      </c>
      <c r="E2693" s="4" t="s">
        <v>11</v>
      </c>
      <c r="F2693" s="4">
        <v>554</v>
      </c>
      <c r="G2693" s="4" t="s">
        <v>1</v>
      </c>
      <c r="H2693" s="5">
        <v>26</v>
      </c>
      <c r="I2693" s="7">
        <v>14404</v>
      </c>
      <c r="L2693"/>
      <c r="M2693"/>
    </row>
    <row r="2694" spans="1:13" x14ac:dyDescent="0.3">
      <c r="A2694" s="2">
        <v>43598</v>
      </c>
      <c r="B2694" s="2" t="str">
        <f t="shared" si="84"/>
        <v>May</v>
      </c>
      <c r="C2694" s="2" t="str">
        <f t="shared" si="85"/>
        <v>2019</v>
      </c>
      <c r="D2694" s="3" t="s">
        <v>19</v>
      </c>
      <c r="E2694" s="4" t="s">
        <v>11</v>
      </c>
      <c r="F2694" s="4">
        <v>393</v>
      </c>
      <c r="G2694" s="4" t="s">
        <v>1</v>
      </c>
      <c r="H2694" s="5">
        <v>30</v>
      </c>
      <c r="I2694" s="7">
        <v>11790</v>
      </c>
      <c r="L2694"/>
      <c r="M2694"/>
    </row>
    <row r="2695" spans="1:13" x14ac:dyDescent="0.3">
      <c r="A2695" s="2">
        <v>43598</v>
      </c>
      <c r="B2695" s="2" t="str">
        <f t="shared" si="84"/>
        <v>May</v>
      </c>
      <c r="C2695" s="2" t="str">
        <f t="shared" si="85"/>
        <v>2019</v>
      </c>
      <c r="D2695" s="3" t="s">
        <v>19</v>
      </c>
      <c r="E2695" s="4" t="s">
        <v>11</v>
      </c>
      <c r="F2695" s="4">
        <v>521</v>
      </c>
      <c r="G2695" s="4" t="s">
        <v>1</v>
      </c>
      <c r="H2695" s="5">
        <v>30</v>
      </c>
      <c r="I2695" s="7">
        <v>15630</v>
      </c>
      <c r="L2695"/>
      <c r="M2695"/>
    </row>
    <row r="2696" spans="1:13" x14ac:dyDescent="0.3">
      <c r="A2696" s="2">
        <v>43600</v>
      </c>
      <c r="B2696" s="2" t="str">
        <f t="shared" si="84"/>
        <v>May</v>
      </c>
      <c r="C2696" s="2" t="str">
        <f t="shared" si="85"/>
        <v>2019</v>
      </c>
      <c r="D2696" s="3" t="s">
        <v>19</v>
      </c>
      <c r="E2696" s="4" t="s">
        <v>11</v>
      </c>
      <c r="F2696" s="4">
        <v>1223</v>
      </c>
      <c r="G2696" s="4" t="s">
        <v>1</v>
      </c>
      <c r="H2696" s="5">
        <v>24.5</v>
      </c>
      <c r="I2696" s="7">
        <v>29963.5</v>
      </c>
      <c r="L2696"/>
      <c r="M2696"/>
    </row>
    <row r="2697" spans="1:13" x14ac:dyDescent="0.3">
      <c r="A2697" s="2">
        <v>43601</v>
      </c>
      <c r="B2697" s="2" t="str">
        <f t="shared" si="84"/>
        <v>May</v>
      </c>
      <c r="C2697" s="2" t="str">
        <f t="shared" si="85"/>
        <v>2019</v>
      </c>
      <c r="D2697" s="3" t="s">
        <v>19</v>
      </c>
      <c r="E2697" s="4" t="s">
        <v>11</v>
      </c>
      <c r="F2697" s="4">
        <v>577</v>
      </c>
      <c r="G2697" s="4" t="s">
        <v>1</v>
      </c>
      <c r="H2697" s="5">
        <v>24.5</v>
      </c>
      <c r="I2697" s="7">
        <v>14136.5</v>
      </c>
      <c r="L2697"/>
      <c r="M2697"/>
    </row>
    <row r="2698" spans="1:13" x14ac:dyDescent="0.3">
      <c r="A2698" s="2">
        <v>43601</v>
      </c>
      <c r="B2698" s="2" t="str">
        <f t="shared" si="84"/>
        <v>May</v>
      </c>
      <c r="C2698" s="2" t="str">
        <f t="shared" si="85"/>
        <v>2019</v>
      </c>
      <c r="D2698" s="3" t="s">
        <v>19</v>
      </c>
      <c r="E2698" s="4" t="s">
        <v>11</v>
      </c>
      <c r="F2698" s="4">
        <v>254</v>
      </c>
      <c r="G2698" s="4" t="s">
        <v>1</v>
      </c>
      <c r="H2698" s="5">
        <v>26</v>
      </c>
      <c r="I2698" s="7">
        <v>6604</v>
      </c>
      <c r="L2698"/>
      <c r="M2698"/>
    </row>
    <row r="2699" spans="1:13" x14ac:dyDescent="0.3">
      <c r="A2699" s="2">
        <v>43601</v>
      </c>
      <c r="B2699" s="2" t="str">
        <f t="shared" si="84"/>
        <v>May</v>
      </c>
      <c r="C2699" s="2" t="str">
        <f t="shared" si="85"/>
        <v>2019</v>
      </c>
      <c r="D2699" s="3" t="s">
        <v>19</v>
      </c>
      <c r="E2699" s="4" t="s">
        <v>11</v>
      </c>
      <c r="F2699" s="4">
        <v>660</v>
      </c>
      <c r="G2699" s="4" t="s">
        <v>1</v>
      </c>
      <c r="H2699" s="5">
        <v>24.5</v>
      </c>
      <c r="I2699" s="7">
        <v>16170</v>
      </c>
      <c r="L2699"/>
      <c r="M2699"/>
    </row>
    <row r="2700" spans="1:13" x14ac:dyDescent="0.3">
      <c r="A2700" s="2">
        <v>43603</v>
      </c>
      <c r="B2700" s="2" t="str">
        <f t="shared" si="84"/>
        <v>May</v>
      </c>
      <c r="C2700" s="2" t="str">
        <f t="shared" si="85"/>
        <v>2019</v>
      </c>
      <c r="D2700" s="3" t="s">
        <v>19</v>
      </c>
      <c r="E2700" s="4" t="s">
        <v>11</v>
      </c>
      <c r="F2700" s="4">
        <v>662</v>
      </c>
      <c r="G2700" s="4" t="s">
        <v>1</v>
      </c>
      <c r="H2700" s="5">
        <v>26</v>
      </c>
      <c r="I2700" s="7">
        <v>17212</v>
      </c>
      <c r="L2700"/>
      <c r="M2700"/>
    </row>
    <row r="2701" spans="1:13" x14ac:dyDescent="0.3">
      <c r="A2701" s="2">
        <v>43606</v>
      </c>
      <c r="B2701" s="2" t="str">
        <f t="shared" si="84"/>
        <v>May</v>
      </c>
      <c r="C2701" s="2" t="str">
        <f t="shared" si="85"/>
        <v>2019</v>
      </c>
      <c r="D2701" s="3" t="s">
        <v>19</v>
      </c>
      <c r="E2701" s="4" t="s">
        <v>11</v>
      </c>
      <c r="F2701" s="4">
        <v>647</v>
      </c>
      <c r="G2701" s="4" t="s">
        <v>1</v>
      </c>
      <c r="H2701" s="5">
        <v>26</v>
      </c>
      <c r="I2701" s="7">
        <v>16822</v>
      </c>
      <c r="L2701"/>
      <c r="M2701"/>
    </row>
    <row r="2702" spans="1:13" x14ac:dyDescent="0.3">
      <c r="A2702" s="2">
        <v>43606</v>
      </c>
      <c r="B2702" s="2" t="str">
        <f t="shared" si="84"/>
        <v>May</v>
      </c>
      <c r="C2702" s="2" t="str">
        <f t="shared" si="85"/>
        <v>2019</v>
      </c>
      <c r="D2702" s="3" t="s">
        <v>19</v>
      </c>
      <c r="E2702" s="4" t="s">
        <v>11</v>
      </c>
      <c r="F2702" s="4">
        <v>992</v>
      </c>
      <c r="G2702" s="4" t="s">
        <v>1</v>
      </c>
      <c r="H2702" s="5">
        <v>26</v>
      </c>
      <c r="I2702" s="7">
        <v>25792</v>
      </c>
      <c r="L2702"/>
      <c r="M2702"/>
    </row>
    <row r="2703" spans="1:13" x14ac:dyDescent="0.3">
      <c r="A2703" s="2">
        <v>43606</v>
      </c>
      <c r="B2703" s="2" t="str">
        <f t="shared" si="84"/>
        <v>May</v>
      </c>
      <c r="C2703" s="2" t="str">
        <f t="shared" si="85"/>
        <v>2019</v>
      </c>
      <c r="D2703" s="3" t="s">
        <v>19</v>
      </c>
      <c r="E2703" s="4" t="s">
        <v>11</v>
      </c>
      <c r="F2703" s="4">
        <v>629</v>
      </c>
      <c r="G2703" s="4" t="s">
        <v>1</v>
      </c>
      <c r="H2703" s="5">
        <v>26</v>
      </c>
      <c r="I2703" s="7">
        <v>16354</v>
      </c>
      <c r="L2703"/>
      <c r="M2703"/>
    </row>
    <row r="2704" spans="1:13" x14ac:dyDescent="0.3">
      <c r="A2704" s="2">
        <v>43606</v>
      </c>
      <c r="B2704" s="2" t="str">
        <f t="shared" si="84"/>
        <v>May</v>
      </c>
      <c r="C2704" s="2" t="str">
        <f t="shared" si="85"/>
        <v>2019</v>
      </c>
      <c r="D2704" s="3" t="s">
        <v>19</v>
      </c>
      <c r="E2704" s="4" t="s">
        <v>11</v>
      </c>
      <c r="F2704" s="4">
        <v>629</v>
      </c>
      <c r="G2704" s="4" t="s">
        <v>1</v>
      </c>
      <c r="H2704" s="5">
        <v>26</v>
      </c>
      <c r="I2704" s="7">
        <v>16354</v>
      </c>
      <c r="L2704"/>
      <c r="M2704"/>
    </row>
    <row r="2705" spans="1:13" x14ac:dyDescent="0.3">
      <c r="A2705" s="2">
        <v>43612</v>
      </c>
      <c r="B2705" s="2" t="str">
        <f t="shared" si="84"/>
        <v>May</v>
      </c>
      <c r="C2705" s="2" t="str">
        <f t="shared" si="85"/>
        <v>2019</v>
      </c>
      <c r="D2705" s="3" t="s">
        <v>19</v>
      </c>
      <c r="E2705" s="4" t="s">
        <v>11</v>
      </c>
      <c r="F2705" s="4">
        <v>340</v>
      </c>
      <c r="G2705" s="4" t="s">
        <v>1</v>
      </c>
      <c r="H2705" s="5">
        <v>24.5</v>
      </c>
      <c r="I2705" s="7">
        <v>8330</v>
      </c>
      <c r="L2705"/>
      <c r="M2705"/>
    </row>
    <row r="2706" spans="1:13" x14ac:dyDescent="0.3">
      <c r="A2706" s="2">
        <v>43613</v>
      </c>
      <c r="B2706" s="2" t="str">
        <f t="shared" si="84"/>
        <v>May</v>
      </c>
      <c r="C2706" s="2" t="str">
        <f t="shared" si="85"/>
        <v>2019</v>
      </c>
      <c r="D2706" s="3" t="s">
        <v>19</v>
      </c>
      <c r="E2706" s="4" t="s">
        <v>11</v>
      </c>
      <c r="F2706" s="4">
        <v>599</v>
      </c>
      <c r="G2706" s="4" t="s">
        <v>1</v>
      </c>
      <c r="H2706" s="5">
        <v>24.5</v>
      </c>
      <c r="I2706" s="7">
        <v>14675.5</v>
      </c>
      <c r="L2706"/>
      <c r="M2706"/>
    </row>
    <row r="2707" spans="1:13" x14ac:dyDescent="0.3">
      <c r="A2707" s="2">
        <v>43614</v>
      </c>
      <c r="B2707" s="2" t="str">
        <f t="shared" si="84"/>
        <v>May</v>
      </c>
      <c r="C2707" s="2" t="str">
        <f t="shared" si="85"/>
        <v>2019</v>
      </c>
      <c r="D2707" s="3" t="s">
        <v>19</v>
      </c>
      <c r="E2707" s="4" t="s">
        <v>11</v>
      </c>
      <c r="F2707" s="4">
        <v>780</v>
      </c>
      <c r="G2707" s="4" t="s">
        <v>1</v>
      </c>
      <c r="H2707" s="5">
        <v>24.5</v>
      </c>
      <c r="I2707" s="7">
        <v>19110</v>
      </c>
      <c r="L2707"/>
      <c r="M2707"/>
    </row>
    <row r="2708" spans="1:13" x14ac:dyDescent="0.3">
      <c r="A2708" s="2">
        <v>43615</v>
      </c>
      <c r="B2708" s="2" t="str">
        <f t="shared" si="84"/>
        <v>May</v>
      </c>
      <c r="C2708" s="2" t="str">
        <f t="shared" si="85"/>
        <v>2019</v>
      </c>
      <c r="D2708" s="3" t="s">
        <v>19</v>
      </c>
      <c r="E2708" s="4" t="s">
        <v>11</v>
      </c>
      <c r="F2708" s="4">
        <v>1025</v>
      </c>
      <c r="G2708" s="4" t="s">
        <v>1</v>
      </c>
      <c r="H2708" s="5">
        <v>26</v>
      </c>
      <c r="I2708" s="7">
        <v>26650</v>
      </c>
      <c r="L2708"/>
      <c r="M2708"/>
    </row>
    <row r="2709" spans="1:13" x14ac:dyDescent="0.3">
      <c r="A2709" s="2">
        <v>43615</v>
      </c>
      <c r="B2709" s="2" t="str">
        <f t="shared" si="84"/>
        <v>May</v>
      </c>
      <c r="C2709" s="2" t="str">
        <f t="shared" si="85"/>
        <v>2019</v>
      </c>
      <c r="D2709" s="3" t="s">
        <v>19</v>
      </c>
      <c r="E2709" s="4" t="s">
        <v>11</v>
      </c>
      <c r="F2709" s="4">
        <v>625</v>
      </c>
      <c r="G2709" s="4" t="s">
        <v>1</v>
      </c>
      <c r="H2709" s="5">
        <v>26</v>
      </c>
      <c r="I2709" s="7">
        <v>16250</v>
      </c>
      <c r="L2709"/>
      <c r="M2709"/>
    </row>
    <row r="2710" spans="1:13" x14ac:dyDescent="0.3">
      <c r="A2710" s="2">
        <v>43615</v>
      </c>
      <c r="B2710" s="2" t="str">
        <f t="shared" si="84"/>
        <v>May</v>
      </c>
      <c r="C2710" s="2" t="str">
        <f t="shared" si="85"/>
        <v>2019</v>
      </c>
      <c r="D2710" s="3" t="s">
        <v>19</v>
      </c>
      <c r="E2710" s="4" t="s">
        <v>11</v>
      </c>
      <c r="F2710" s="4">
        <v>983</v>
      </c>
      <c r="G2710" s="4" t="s">
        <v>1</v>
      </c>
      <c r="H2710" s="5">
        <v>24.5</v>
      </c>
      <c r="I2710" s="7">
        <v>24083.5</v>
      </c>
      <c r="L2710"/>
      <c r="M2710"/>
    </row>
    <row r="2711" spans="1:13" x14ac:dyDescent="0.3">
      <c r="A2711" s="2">
        <v>43615</v>
      </c>
      <c r="B2711" s="2" t="str">
        <f t="shared" si="84"/>
        <v>May</v>
      </c>
      <c r="C2711" s="2" t="str">
        <f t="shared" si="85"/>
        <v>2019</v>
      </c>
      <c r="D2711" s="3" t="s">
        <v>19</v>
      </c>
      <c r="E2711" s="4" t="s">
        <v>11</v>
      </c>
      <c r="F2711" s="4">
        <v>592</v>
      </c>
      <c r="G2711" s="4" t="s">
        <v>1</v>
      </c>
      <c r="H2711" s="5">
        <v>26</v>
      </c>
      <c r="I2711" s="7">
        <v>15392</v>
      </c>
      <c r="L2711"/>
      <c r="M2711"/>
    </row>
    <row r="2712" spans="1:13" x14ac:dyDescent="0.3">
      <c r="A2712" s="2">
        <v>43617</v>
      </c>
      <c r="B2712" s="2" t="str">
        <f t="shared" si="84"/>
        <v>Jun</v>
      </c>
      <c r="C2712" s="2" t="str">
        <f t="shared" si="85"/>
        <v>2019</v>
      </c>
      <c r="D2712" s="3" t="s">
        <v>19</v>
      </c>
      <c r="E2712" s="4" t="s">
        <v>11</v>
      </c>
      <c r="F2712" s="4">
        <v>334</v>
      </c>
      <c r="G2712" s="4" t="s">
        <v>1</v>
      </c>
      <c r="H2712" s="5">
        <v>30</v>
      </c>
      <c r="I2712" s="7">
        <v>10020</v>
      </c>
      <c r="L2712"/>
      <c r="M2712"/>
    </row>
    <row r="2713" spans="1:13" x14ac:dyDescent="0.3">
      <c r="A2713" s="2">
        <v>43617</v>
      </c>
      <c r="B2713" s="2" t="str">
        <f t="shared" si="84"/>
        <v>Jun</v>
      </c>
      <c r="C2713" s="2" t="str">
        <f t="shared" si="85"/>
        <v>2019</v>
      </c>
      <c r="D2713" s="3" t="s">
        <v>19</v>
      </c>
      <c r="E2713" s="4" t="s">
        <v>11</v>
      </c>
      <c r="F2713" s="4">
        <v>435</v>
      </c>
      <c r="G2713" s="4" t="s">
        <v>1</v>
      </c>
      <c r="H2713" s="5">
        <v>30</v>
      </c>
      <c r="I2713" s="7">
        <v>13050</v>
      </c>
      <c r="L2713"/>
      <c r="M2713"/>
    </row>
    <row r="2714" spans="1:13" x14ac:dyDescent="0.3">
      <c r="A2714" s="2">
        <v>43619</v>
      </c>
      <c r="B2714" s="2" t="str">
        <f t="shared" si="84"/>
        <v>Jun</v>
      </c>
      <c r="C2714" s="2" t="str">
        <f t="shared" si="85"/>
        <v>2019</v>
      </c>
      <c r="D2714" s="3" t="s">
        <v>19</v>
      </c>
      <c r="E2714" s="4" t="s">
        <v>11</v>
      </c>
      <c r="F2714" s="4">
        <v>300</v>
      </c>
      <c r="G2714" s="4" t="s">
        <v>1</v>
      </c>
      <c r="H2714" s="5">
        <v>29.5</v>
      </c>
      <c r="I2714" s="7">
        <v>8850</v>
      </c>
      <c r="L2714"/>
      <c r="M2714"/>
    </row>
    <row r="2715" spans="1:13" x14ac:dyDescent="0.3">
      <c r="A2715" s="2">
        <v>43620</v>
      </c>
      <c r="B2715" s="2" t="str">
        <f t="shared" si="84"/>
        <v>Jun</v>
      </c>
      <c r="C2715" s="2" t="str">
        <f t="shared" si="85"/>
        <v>2019</v>
      </c>
      <c r="D2715" s="3" t="s">
        <v>19</v>
      </c>
      <c r="E2715" s="4" t="s">
        <v>11</v>
      </c>
      <c r="F2715" s="4">
        <v>592</v>
      </c>
      <c r="G2715" s="4" t="s">
        <v>1</v>
      </c>
      <c r="H2715" s="5">
        <v>26.5</v>
      </c>
      <c r="I2715" s="7">
        <v>15688</v>
      </c>
      <c r="L2715"/>
      <c r="M2715"/>
    </row>
    <row r="2716" spans="1:13" x14ac:dyDescent="0.3">
      <c r="A2716" s="2">
        <v>43620</v>
      </c>
      <c r="B2716" s="2" t="str">
        <f t="shared" si="84"/>
        <v>Jun</v>
      </c>
      <c r="C2716" s="2" t="str">
        <f t="shared" si="85"/>
        <v>2019</v>
      </c>
      <c r="D2716" s="3" t="s">
        <v>19</v>
      </c>
      <c r="E2716" s="4" t="s">
        <v>11</v>
      </c>
      <c r="F2716" s="4">
        <v>357</v>
      </c>
      <c r="G2716" s="4" t="s">
        <v>1</v>
      </c>
      <c r="H2716" s="5">
        <v>29.5</v>
      </c>
      <c r="I2716" s="7">
        <v>10531.5</v>
      </c>
      <c r="L2716"/>
      <c r="M2716"/>
    </row>
    <row r="2717" spans="1:13" x14ac:dyDescent="0.3">
      <c r="A2717" s="2">
        <v>43637</v>
      </c>
      <c r="B2717" s="2" t="str">
        <f t="shared" si="84"/>
        <v>Jun</v>
      </c>
      <c r="C2717" s="2" t="str">
        <f t="shared" si="85"/>
        <v>2019</v>
      </c>
      <c r="D2717" s="3" t="s">
        <v>19</v>
      </c>
      <c r="E2717" s="4" t="s">
        <v>11</v>
      </c>
      <c r="F2717" s="4">
        <v>1049</v>
      </c>
      <c r="G2717" s="4" t="s">
        <v>1</v>
      </c>
      <c r="H2717" s="5">
        <v>24.75</v>
      </c>
      <c r="I2717" s="7">
        <v>25962.75</v>
      </c>
      <c r="L2717"/>
      <c r="M2717"/>
    </row>
    <row r="2718" spans="1:13" x14ac:dyDescent="0.3">
      <c r="A2718" s="2">
        <v>43644</v>
      </c>
      <c r="B2718" s="2" t="str">
        <f t="shared" si="84"/>
        <v>Jun</v>
      </c>
      <c r="C2718" s="2" t="str">
        <f t="shared" si="85"/>
        <v>2019</v>
      </c>
      <c r="D2718" s="3" t="s">
        <v>19</v>
      </c>
      <c r="E2718" s="4" t="s">
        <v>11</v>
      </c>
      <c r="F2718" s="4">
        <v>604</v>
      </c>
      <c r="G2718" s="4" t="s">
        <v>1</v>
      </c>
      <c r="H2718" s="5">
        <v>24.5</v>
      </c>
      <c r="I2718" s="7">
        <v>14798</v>
      </c>
      <c r="L2718"/>
      <c r="M2718"/>
    </row>
    <row r="2719" spans="1:13" x14ac:dyDescent="0.3">
      <c r="A2719" s="2">
        <v>43644</v>
      </c>
      <c r="B2719" s="2" t="str">
        <f t="shared" si="84"/>
        <v>Jun</v>
      </c>
      <c r="C2719" s="2" t="str">
        <f t="shared" si="85"/>
        <v>2019</v>
      </c>
      <c r="D2719" s="3" t="s">
        <v>19</v>
      </c>
      <c r="E2719" s="4" t="s">
        <v>11</v>
      </c>
      <c r="F2719" s="4">
        <v>643</v>
      </c>
      <c r="G2719" s="4" t="s">
        <v>1</v>
      </c>
      <c r="H2719" s="5">
        <v>24.5</v>
      </c>
      <c r="I2719" s="7">
        <v>15753.5</v>
      </c>
      <c r="L2719"/>
      <c r="M2719"/>
    </row>
    <row r="2720" spans="1:13" x14ac:dyDescent="0.3">
      <c r="A2720" s="2">
        <v>43644</v>
      </c>
      <c r="B2720" s="2" t="str">
        <f t="shared" si="84"/>
        <v>Jun</v>
      </c>
      <c r="C2720" s="2" t="str">
        <f t="shared" si="85"/>
        <v>2019</v>
      </c>
      <c r="D2720" s="3" t="s">
        <v>19</v>
      </c>
      <c r="E2720" s="4" t="s">
        <v>11</v>
      </c>
      <c r="F2720" s="4">
        <v>529</v>
      </c>
      <c r="G2720" s="4" t="s">
        <v>1</v>
      </c>
      <c r="H2720" s="5">
        <v>24.5</v>
      </c>
      <c r="I2720" s="7">
        <v>12960.5</v>
      </c>
      <c r="L2720"/>
      <c r="M2720"/>
    </row>
    <row r="2721" spans="1:13" x14ac:dyDescent="0.3">
      <c r="A2721" s="2">
        <v>43648</v>
      </c>
      <c r="B2721" s="2" t="str">
        <f t="shared" si="84"/>
        <v>Jul</v>
      </c>
      <c r="C2721" s="2" t="str">
        <f t="shared" si="85"/>
        <v>2019</v>
      </c>
      <c r="D2721" s="3" t="s">
        <v>19</v>
      </c>
      <c r="E2721" s="4" t="s">
        <v>11</v>
      </c>
      <c r="F2721" s="4">
        <v>565</v>
      </c>
      <c r="G2721" s="4" t="s">
        <v>1</v>
      </c>
      <c r="H2721" s="5">
        <v>24.5</v>
      </c>
      <c r="I2721" s="7">
        <v>13842.5</v>
      </c>
      <c r="L2721"/>
      <c r="M2721"/>
    </row>
    <row r="2722" spans="1:13" x14ac:dyDescent="0.3">
      <c r="A2722" s="2">
        <v>43648</v>
      </c>
      <c r="B2722" s="2" t="str">
        <f t="shared" si="84"/>
        <v>Jul</v>
      </c>
      <c r="C2722" s="2" t="str">
        <f t="shared" si="85"/>
        <v>2019</v>
      </c>
      <c r="D2722" s="3" t="s">
        <v>19</v>
      </c>
      <c r="E2722" s="4" t="s">
        <v>11</v>
      </c>
      <c r="F2722" s="4">
        <v>827</v>
      </c>
      <c r="G2722" s="4" t="s">
        <v>1</v>
      </c>
      <c r="H2722" s="5">
        <v>24.5</v>
      </c>
      <c r="I2722" s="7">
        <v>20261.5</v>
      </c>
      <c r="L2722"/>
      <c r="M2722"/>
    </row>
    <row r="2723" spans="1:13" x14ac:dyDescent="0.3">
      <c r="A2723" s="2">
        <v>43651</v>
      </c>
      <c r="B2723" s="2" t="str">
        <f t="shared" si="84"/>
        <v>Jul</v>
      </c>
      <c r="C2723" s="2" t="str">
        <f t="shared" si="85"/>
        <v>2019</v>
      </c>
      <c r="D2723" s="3" t="s">
        <v>19</v>
      </c>
      <c r="E2723" s="4" t="s">
        <v>11</v>
      </c>
      <c r="F2723" s="4">
        <v>962</v>
      </c>
      <c r="G2723" s="4" t="s">
        <v>1</v>
      </c>
      <c r="H2723" s="5">
        <v>22.75</v>
      </c>
      <c r="I2723" s="7">
        <v>21885.5</v>
      </c>
      <c r="L2723"/>
      <c r="M2723"/>
    </row>
    <row r="2724" spans="1:13" x14ac:dyDescent="0.3">
      <c r="A2724" s="2">
        <v>43817</v>
      </c>
      <c r="B2724" s="2" t="str">
        <f t="shared" si="84"/>
        <v>Dec</v>
      </c>
      <c r="C2724" s="2" t="str">
        <f t="shared" si="85"/>
        <v>2019</v>
      </c>
      <c r="D2724" s="3" t="s">
        <v>60</v>
      </c>
      <c r="E2724" s="4" t="s">
        <v>11</v>
      </c>
      <c r="F2724" s="4">
        <v>438</v>
      </c>
      <c r="G2724" s="4" t="s">
        <v>1</v>
      </c>
      <c r="H2724" s="5">
        <v>27.01</v>
      </c>
      <c r="I2724" s="7">
        <v>11830.380000000001</v>
      </c>
      <c r="L2724"/>
      <c r="M2724"/>
    </row>
    <row r="2725" spans="1:13" x14ac:dyDescent="0.3">
      <c r="A2725" s="2">
        <v>43819</v>
      </c>
      <c r="B2725" s="2" t="str">
        <f t="shared" si="84"/>
        <v>Dec</v>
      </c>
      <c r="C2725" s="2" t="str">
        <f t="shared" si="85"/>
        <v>2019</v>
      </c>
      <c r="D2725" s="3" t="s">
        <v>60</v>
      </c>
      <c r="E2725" s="4" t="s">
        <v>11</v>
      </c>
      <c r="F2725" s="4">
        <v>668</v>
      </c>
      <c r="G2725" s="4" t="s">
        <v>1</v>
      </c>
      <c r="H2725" s="5">
        <v>19.5</v>
      </c>
      <c r="I2725" s="7">
        <v>13026</v>
      </c>
      <c r="L2725"/>
      <c r="M2725"/>
    </row>
    <row r="2726" spans="1:13" x14ac:dyDescent="0.3">
      <c r="A2726" s="2">
        <v>43838</v>
      </c>
      <c r="B2726" s="2" t="str">
        <f t="shared" si="84"/>
        <v>Jan</v>
      </c>
      <c r="C2726" s="2" t="str">
        <f t="shared" si="85"/>
        <v>2020</v>
      </c>
      <c r="D2726" s="3" t="s">
        <v>60</v>
      </c>
      <c r="E2726" s="4" t="s">
        <v>11</v>
      </c>
      <c r="F2726" s="4">
        <v>359</v>
      </c>
      <c r="G2726" s="4" t="s">
        <v>1</v>
      </c>
      <c r="H2726" s="5">
        <v>20.5</v>
      </c>
      <c r="I2726" s="7">
        <v>7359.5</v>
      </c>
      <c r="L2726"/>
      <c r="M2726"/>
    </row>
    <row r="2727" spans="1:13" x14ac:dyDescent="0.3">
      <c r="A2727" s="2">
        <v>43839</v>
      </c>
      <c r="B2727" s="2" t="str">
        <f t="shared" si="84"/>
        <v>Jan</v>
      </c>
      <c r="C2727" s="2" t="str">
        <f t="shared" si="85"/>
        <v>2020</v>
      </c>
      <c r="D2727" s="3" t="s">
        <v>60</v>
      </c>
      <c r="E2727" s="4" t="s">
        <v>11</v>
      </c>
      <c r="F2727" s="4">
        <v>305</v>
      </c>
      <c r="G2727" s="4" t="s">
        <v>1</v>
      </c>
      <c r="H2727" s="5">
        <v>22</v>
      </c>
      <c r="I2727" s="7">
        <v>6710</v>
      </c>
      <c r="L2727"/>
      <c r="M2727"/>
    </row>
    <row r="2728" spans="1:13" x14ac:dyDescent="0.3">
      <c r="A2728" s="2">
        <v>43850</v>
      </c>
      <c r="B2728" s="2" t="str">
        <f t="shared" si="84"/>
        <v>Jan</v>
      </c>
      <c r="C2728" s="2" t="str">
        <f t="shared" si="85"/>
        <v>2020</v>
      </c>
      <c r="D2728" s="3" t="s">
        <v>60</v>
      </c>
      <c r="E2728" s="4" t="s">
        <v>11</v>
      </c>
      <c r="F2728" s="4">
        <v>815</v>
      </c>
      <c r="G2728" s="4" t="s">
        <v>1</v>
      </c>
      <c r="H2728" s="5">
        <v>22</v>
      </c>
      <c r="I2728" s="7">
        <v>17930</v>
      </c>
      <c r="L2728"/>
      <c r="M2728"/>
    </row>
    <row r="2729" spans="1:13" x14ac:dyDescent="0.3">
      <c r="A2729" s="2">
        <v>43850</v>
      </c>
      <c r="B2729" s="2" t="str">
        <f t="shared" si="84"/>
        <v>Jan</v>
      </c>
      <c r="C2729" s="2" t="str">
        <f t="shared" si="85"/>
        <v>2020</v>
      </c>
      <c r="D2729" s="3" t="s">
        <v>60</v>
      </c>
      <c r="E2729" s="4" t="s">
        <v>11</v>
      </c>
      <c r="F2729" s="4">
        <v>804</v>
      </c>
      <c r="G2729" s="4" t="s">
        <v>1</v>
      </c>
      <c r="H2729" s="5">
        <v>22</v>
      </c>
      <c r="I2729" s="7">
        <v>17688</v>
      </c>
      <c r="L2729"/>
      <c r="M2729"/>
    </row>
    <row r="2730" spans="1:13" x14ac:dyDescent="0.3">
      <c r="A2730" s="2">
        <v>43866</v>
      </c>
      <c r="B2730" s="2" t="str">
        <f t="shared" si="84"/>
        <v>Feb</v>
      </c>
      <c r="C2730" s="2" t="str">
        <f t="shared" si="85"/>
        <v>2020</v>
      </c>
      <c r="D2730" s="3" t="s">
        <v>60</v>
      </c>
      <c r="E2730" s="4" t="s">
        <v>11</v>
      </c>
      <c r="F2730" s="4">
        <v>695</v>
      </c>
      <c r="G2730" s="4" t="s">
        <v>1</v>
      </c>
      <c r="H2730" s="5">
        <v>22.5</v>
      </c>
      <c r="I2730" s="7">
        <v>15637.5</v>
      </c>
      <c r="L2730"/>
      <c r="M2730"/>
    </row>
    <row r="2731" spans="1:13" x14ac:dyDescent="0.3">
      <c r="A2731" s="2">
        <v>43867</v>
      </c>
      <c r="B2731" s="2" t="str">
        <f t="shared" si="84"/>
        <v>Feb</v>
      </c>
      <c r="C2731" s="2" t="str">
        <f t="shared" si="85"/>
        <v>2020</v>
      </c>
      <c r="D2731" s="3" t="s">
        <v>60</v>
      </c>
      <c r="E2731" s="4" t="s">
        <v>11</v>
      </c>
      <c r="F2731" s="4">
        <v>707</v>
      </c>
      <c r="G2731" s="4" t="s">
        <v>1</v>
      </c>
      <c r="H2731" s="5">
        <v>23</v>
      </c>
      <c r="I2731" s="7">
        <v>16261</v>
      </c>
      <c r="L2731"/>
      <c r="M2731"/>
    </row>
    <row r="2732" spans="1:13" x14ac:dyDescent="0.3">
      <c r="A2732" s="2">
        <v>43867</v>
      </c>
      <c r="B2732" s="2" t="str">
        <f t="shared" si="84"/>
        <v>Feb</v>
      </c>
      <c r="C2732" s="2" t="str">
        <f t="shared" si="85"/>
        <v>2020</v>
      </c>
      <c r="D2732" s="3" t="s">
        <v>60</v>
      </c>
      <c r="E2732" s="4" t="s">
        <v>11</v>
      </c>
      <c r="F2732" s="4">
        <v>369</v>
      </c>
      <c r="G2732" s="4" t="s">
        <v>1</v>
      </c>
      <c r="H2732" s="5">
        <v>23</v>
      </c>
      <c r="I2732" s="7">
        <v>8487</v>
      </c>
      <c r="L2732"/>
      <c r="M2732"/>
    </row>
    <row r="2733" spans="1:13" x14ac:dyDescent="0.3">
      <c r="A2733" s="2">
        <v>43867</v>
      </c>
      <c r="B2733" s="2" t="str">
        <f t="shared" si="84"/>
        <v>Feb</v>
      </c>
      <c r="C2733" s="2" t="str">
        <f t="shared" si="85"/>
        <v>2020</v>
      </c>
      <c r="D2733" s="3" t="s">
        <v>60</v>
      </c>
      <c r="E2733" s="4" t="s">
        <v>11</v>
      </c>
      <c r="F2733" s="4">
        <v>864</v>
      </c>
      <c r="G2733" s="4" t="s">
        <v>1</v>
      </c>
      <c r="H2733" s="5">
        <v>22.5</v>
      </c>
      <c r="I2733" s="7">
        <v>19440</v>
      </c>
      <c r="L2733"/>
      <c r="M2733"/>
    </row>
    <row r="2734" spans="1:13" x14ac:dyDescent="0.3">
      <c r="A2734" s="2">
        <v>43873</v>
      </c>
      <c r="B2734" s="2" t="str">
        <f t="shared" si="84"/>
        <v>Feb</v>
      </c>
      <c r="C2734" s="2" t="str">
        <f t="shared" si="85"/>
        <v>2020</v>
      </c>
      <c r="D2734" s="3" t="s">
        <v>60</v>
      </c>
      <c r="E2734" s="4" t="s">
        <v>11</v>
      </c>
      <c r="F2734" s="4">
        <v>998</v>
      </c>
      <c r="G2734" s="4" t="s">
        <v>1</v>
      </c>
      <c r="H2734" s="5">
        <v>22</v>
      </c>
      <c r="I2734" s="7">
        <v>21956</v>
      </c>
      <c r="L2734"/>
      <c r="M2734"/>
    </row>
    <row r="2735" spans="1:13" x14ac:dyDescent="0.3">
      <c r="A2735" s="2">
        <v>43895</v>
      </c>
      <c r="B2735" s="2" t="str">
        <f t="shared" si="84"/>
        <v>Mar</v>
      </c>
      <c r="C2735" s="2" t="str">
        <f t="shared" si="85"/>
        <v>2020</v>
      </c>
      <c r="D2735" s="3" t="s">
        <v>60</v>
      </c>
      <c r="E2735" s="4" t="s">
        <v>11</v>
      </c>
      <c r="F2735" s="4">
        <v>441</v>
      </c>
      <c r="G2735" s="4" t="s">
        <v>1</v>
      </c>
      <c r="H2735" s="5">
        <v>22</v>
      </c>
      <c r="I2735" s="7">
        <v>9702</v>
      </c>
      <c r="L2735"/>
      <c r="M2735"/>
    </row>
    <row r="2736" spans="1:13" x14ac:dyDescent="0.3">
      <c r="A2736" s="2">
        <v>43895</v>
      </c>
      <c r="B2736" s="2" t="str">
        <f t="shared" si="84"/>
        <v>Mar</v>
      </c>
      <c r="C2736" s="2" t="str">
        <f t="shared" si="85"/>
        <v>2020</v>
      </c>
      <c r="D2736" s="3" t="s">
        <v>60</v>
      </c>
      <c r="E2736" s="4" t="s">
        <v>11</v>
      </c>
      <c r="F2736" s="4">
        <v>674</v>
      </c>
      <c r="G2736" s="4" t="s">
        <v>1</v>
      </c>
      <c r="H2736" s="5">
        <v>22.5</v>
      </c>
      <c r="I2736" s="7">
        <v>15165</v>
      </c>
      <c r="L2736"/>
      <c r="M2736"/>
    </row>
    <row r="2737" spans="1:13" x14ac:dyDescent="0.3">
      <c r="A2737" s="2">
        <v>44275</v>
      </c>
      <c r="B2737" s="2" t="str">
        <f t="shared" si="84"/>
        <v>Mar</v>
      </c>
      <c r="C2737" s="2" t="str">
        <f t="shared" si="85"/>
        <v>2021</v>
      </c>
      <c r="D2737" s="3" t="s">
        <v>184</v>
      </c>
      <c r="E2737" s="4" t="s">
        <v>13</v>
      </c>
      <c r="F2737" s="4">
        <v>204</v>
      </c>
      <c r="G2737" s="4" t="s">
        <v>2</v>
      </c>
      <c r="H2737" s="5">
        <v>145</v>
      </c>
      <c r="I2737" s="7">
        <v>29580</v>
      </c>
      <c r="L2737"/>
      <c r="M2737"/>
    </row>
    <row r="2738" spans="1:13" x14ac:dyDescent="0.3">
      <c r="A2738" s="2">
        <v>44287</v>
      </c>
      <c r="B2738" s="2" t="str">
        <f t="shared" si="84"/>
        <v>Apr</v>
      </c>
      <c r="C2738" s="2" t="str">
        <f t="shared" si="85"/>
        <v>2021</v>
      </c>
      <c r="D2738" s="3" t="s">
        <v>184</v>
      </c>
      <c r="E2738" s="4" t="s">
        <v>13</v>
      </c>
      <c r="F2738" s="4">
        <v>150</v>
      </c>
      <c r="G2738" s="4" t="s">
        <v>2</v>
      </c>
      <c r="H2738" s="5">
        <v>145</v>
      </c>
      <c r="I2738" s="7">
        <v>21750</v>
      </c>
      <c r="L2738"/>
      <c r="M2738"/>
    </row>
    <row r="2739" spans="1:13" x14ac:dyDescent="0.3">
      <c r="A2739" s="2">
        <v>44294</v>
      </c>
      <c r="B2739" s="2" t="str">
        <f t="shared" si="84"/>
        <v>Apr</v>
      </c>
      <c r="C2739" s="2" t="str">
        <f t="shared" si="85"/>
        <v>2021</v>
      </c>
      <c r="D2739" s="3" t="s">
        <v>184</v>
      </c>
      <c r="E2739" s="4" t="s">
        <v>13</v>
      </c>
      <c r="F2739" s="4">
        <v>50</v>
      </c>
      <c r="G2739" s="4" t="s">
        <v>2</v>
      </c>
      <c r="H2739" s="5">
        <v>165</v>
      </c>
      <c r="I2739" s="7">
        <v>8250</v>
      </c>
      <c r="L2739"/>
      <c r="M2739"/>
    </row>
    <row r="2740" spans="1:13" x14ac:dyDescent="0.3">
      <c r="A2740" s="2">
        <v>44294</v>
      </c>
      <c r="B2740" s="2" t="str">
        <f t="shared" si="84"/>
        <v>Apr</v>
      </c>
      <c r="C2740" s="2" t="str">
        <f t="shared" si="85"/>
        <v>2021</v>
      </c>
      <c r="D2740" s="3" t="s">
        <v>184</v>
      </c>
      <c r="E2740" s="4" t="s">
        <v>13</v>
      </c>
      <c r="F2740" s="4">
        <v>135</v>
      </c>
      <c r="G2740" s="4" t="s">
        <v>2</v>
      </c>
      <c r="H2740" s="5">
        <v>145</v>
      </c>
      <c r="I2740" s="7">
        <v>19575</v>
      </c>
      <c r="L2740"/>
      <c r="M2740"/>
    </row>
    <row r="2741" spans="1:13" x14ac:dyDescent="0.3">
      <c r="A2741" s="2">
        <v>44308</v>
      </c>
      <c r="B2741" s="2" t="str">
        <f t="shared" si="84"/>
        <v>Apr</v>
      </c>
      <c r="C2741" s="2" t="str">
        <f t="shared" si="85"/>
        <v>2021</v>
      </c>
      <c r="D2741" s="3" t="s">
        <v>184</v>
      </c>
      <c r="E2741" s="4" t="s">
        <v>13</v>
      </c>
      <c r="F2741" s="4">
        <v>145</v>
      </c>
      <c r="G2741" s="4" t="s">
        <v>2</v>
      </c>
      <c r="H2741" s="5">
        <v>145</v>
      </c>
      <c r="I2741" s="7">
        <v>21025</v>
      </c>
      <c r="L2741"/>
      <c r="M2741"/>
    </row>
    <row r="2742" spans="1:13" x14ac:dyDescent="0.3">
      <c r="A2742" s="2">
        <v>44344</v>
      </c>
      <c r="B2742" s="2" t="str">
        <f t="shared" si="84"/>
        <v>May</v>
      </c>
      <c r="C2742" s="2" t="str">
        <f t="shared" si="85"/>
        <v>2021</v>
      </c>
      <c r="D2742" s="3" t="s">
        <v>184</v>
      </c>
      <c r="E2742" s="4" t="s">
        <v>13</v>
      </c>
      <c r="F2742" s="4">
        <v>100</v>
      </c>
      <c r="G2742" s="4" t="s">
        <v>2</v>
      </c>
      <c r="H2742" s="5">
        <v>145</v>
      </c>
      <c r="I2742" s="7">
        <v>14500</v>
      </c>
      <c r="L2742"/>
      <c r="M2742"/>
    </row>
    <row r="2743" spans="1:13" x14ac:dyDescent="0.3">
      <c r="A2743" s="2">
        <v>44384</v>
      </c>
      <c r="B2743" s="2" t="str">
        <f t="shared" si="84"/>
        <v>Jul</v>
      </c>
      <c r="C2743" s="2" t="str">
        <f t="shared" si="85"/>
        <v>2021</v>
      </c>
      <c r="D2743" s="3" t="s">
        <v>184</v>
      </c>
      <c r="E2743" s="4" t="s">
        <v>13</v>
      </c>
      <c r="F2743" s="4">
        <v>49</v>
      </c>
      <c r="G2743" s="4" t="s">
        <v>2</v>
      </c>
      <c r="H2743" s="5">
        <v>165</v>
      </c>
      <c r="I2743" s="7">
        <v>8085</v>
      </c>
      <c r="L2743"/>
      <c r="M2743"/>
    </row>
    <row r="2744" spans="1:13" x14ac:dyDescent="0.3">
      <c r="A2744" s="2">
        <v>44384</v>
      </c>
      <c r="B2744" s="2" t="str">
        <f t="shared" si="84"/>
        <v>Jul</v>
      </c>
      <c r="C2744" s="2" t="str">
        <f t="shared" si="85"/>
        <v>2021</v>
      </c>
      <c r="D2744" s="3" t="s">
        <v>184</v>
      </c>
      <c r="E2744" s="4" t="s">
        <v>13</v>
      </c>
      <c r="F2744" s="4">
        <v>100</v>
      </c>
      <c r="G2744" s="4" t="s">
        <v>2</v>
      </c>
      <c r="H2744" s="5">
        <v>145</v>
      </c>
      <c r="I2744" s="7">
        <v>14500</v>
      </c>
      <c r="L2744"/>
      <c r="M2744"/>
    </row>
    <row r="2745" spans="1:13" x14ac:dyDescent="0.3">
      <c r="A2745" s="2">
        <v>44411</v>
      </c>
      <c r="B2745" s="2" t="str">
        <f t="shared" si="84"/>
        <v>Aug</v>
      </c>
      <c r="C2745" s="2" t="str">
        <f t="shared" si="85"/>
        <v>2021</v>
      </c>
      <c r="D2745" s="3" t="s">
        <v>184</v>
      </c>
      <c r="E2745" s="4" t="s">
        <v>13</v>
      </c>
      <c r="F2745" s="4">
        <v>114</v>
      </c>
      <c r="G2745" s="4" t="s">
        <v>2</v>
      </c>
      <c r="H2745" s="5">
        <v>137</v>
      </c>
      <c r="I2745" s="7">
        <v>15618</v>
      </c>
      <c r="L2745"/>
      <c r="M2745"/>
    </row>
    <row r="2746" spans="1:13" x14ac:dyDescent="0.3">
      <c r="A2746" s="2">
        <v>44490</v>
      </c>
      <c r="B2746" s="2" t="str">
        <f t="shared" si="84"/>
        <v>Oct</v>
      </c>
      <c r="C2746" s="2" t="str">
        <f t="shared" si="85"/>
        <v>2021</v>
      </c>
      <c r="D2746" s="3" t="s">
        <v>184</v>
      </c>
      <c r="E2746" s="4" t="s">
        <v>13</v>
      </c>
      <c r="F2746" s="4">
        <v>1150</v>
      </c>
      <c r="G2746" s="4" t="s">
        <v>2</v>
      </c>
      <c r="H2746" s="5">
        <v>34</v>
      </c>
      <c r="I2746" s="7">
        <v>39100</v>
      </c>
      <c r="L2746"/>
      <c r="M2746"/>
    </row>
    <row r="2747" spans="1:13" x14ac:dyDescent="0.3">
      <c r="A2747" s="2">
        <v>44490</v>
      </c>
      <c r="B2747" s="2" t="str">
        <f t="shared" si="84"/>
        <v>Oct</v>
      </c>
      <c r="C2747" s="2" t="str">
        <f t="shared" si="85"/>
        <v>2021</v>
      </c>
      <c r="D2747" s="3" t="s">
        <v>184</v>
      </c>
      <c r="E2747" s="4" t="s">
        <v>13</v>
      </c>
      <c r="F2747" s="4">
        <v>599</v>
      </c>
      <c r="G2747" s="4" t="s">
        <v>2</v>
      </c>
      <c r="H2747" s="5">
        <v>34</v>
      </c>
      <c r="I2747" s="7">
        <v>20366</v>
      </c>
      <c r="L2747"/>
      <c r="M2747"/>
    </row>
    <row r="2748" spans="1:13" x14ac:dyDescent="0.3">
      <c r="A2748" s="2">
        <v>44490</v>
      </c>
      <c r="B2748" s="2" t="str">
        <f t="shared" si="84"/>
        <v>Oct</v>
      </c>
      <c r="C2748" s="2" t="str">
        <f t="shared" si="85"/>
        <v>2021</v>
      </c>
      <c r="D2748" s="3" t="s">
        <v>184</v>
      </c>
      <c r="E2748" s="4" t="s">
        <v>13</v>
      </c>
      <c r="F2748" s="4">
        <v>750</v>
      </c>
      <c r="G2748" s="4" t="s">
        <v>2</v>
      </c>
      <c r="H2748" s="5">
        <v>38</v>
      </c>
      <c r="I2748" s="7">
        <v>28500</v>
      </c>
      <c r="L2748"/>
      <c r="M2748"/>
    </row>
    <row r="2749" spans="1:13" x14ac:dyDescent="0.3">
      <c r="A2749" s="2">
        <v>44271</v>
      </c>
      <c r="B2749" s="2" t="str">
        <f t="shared" si="84"/>
        <v>Mar</v>
      </c>
      <c r="C2749" s="2" t="str">
        <f t="shared" si="85"/>
        <v>2021</v>
      </c>
      <c r="D2749" s="3" t="s">
        <v>183</v>
      </c>
      <c r="E2749" s="4" t="s">
        <v>13</v>
      </c>
      <c r="F2749" s="4">
        <v>200</v>
      </c>
      <c r="G2749" s="4" t="s">
        <v>2</v>
      </c>
      <c r="H2749" s="5">
        <v>145</v>
      </c>
      <c r="I2749" s="7">
        <v>29000</v>
      </c>
      <c r="L2749"/>
      <c r="M2749"/>
    </row>
    <row r="2750" spans="1:13" x14ac:dyDescent="0.3">
      <c r="A2750" s="2">
        <v>44076</v>
      </c>
      <c r="B2750" s="2" t="str">
        <f t="shared" si="84"/>
        <v>Sep</v>
      </c>
      <c r="C2750" s="2" t="str">
        <f t="shared" si="85"/>
        <v>2020</v>
      </c>
      <c r="D2750" s="3" t="s">
        <v>133</v>
      </c>
      <c r="E2750" s="4" t="s">
        <v>15</v>
      </c>
      <c r="F2750" s="4">
        <v>100</v>
      </c>
      <c r="G2750" s="4" t="s">
        <v>2</v>
      </c>
      <c r="H2750" s="5">
        <v>6</v>
      </c>
      <c r="I2750" s="7">
        <v>600</v>
      </c>
      <c r="L2750"/>
      <c r="M2750"/>
    </row>
    <row r="2751" spans="1:13" x14ac:dyDescent="0.3">
      <c r="A2751" s="2">
        <v>44076</v>
      </c>
      <c r="B2751" s="2" t="str">
        <f t="shared" si="84"/>
        <v>Sep</v>
      </c>
      <c r="C2751" s="2" t="str">
        <f t="shared" si="85"/>
        <v>2020</v>
      </c>
      <c r="D2751" s="3" t="s">
        <v>133</v>
      </c>
      <c r="E2751" s="4" t="s">
        <v>11</v>
      </c>
      <c r="F2751" s="4">
        <v>49</v>
      </c>
      <c r="G2751" s="4" t="s">
        <v>1</v>
      </c>
      <c r="H2751" s="5">
        <v>33</v>
      </c>
      <c r="I2751" s="7">
        <v>1617</v>
      </c>
      <c r="L2751"/>
      <c r="M2751"/>
    </row>
    <row r="2752" spans="1:13" x14ac:dyDescent="0.3">
      <c r="A2752" s="2">
        <v>44076</v>
      </c>
      <c r="B2752" s="2" t="str">
        <f t="shared" si="84"/>
        <v>Sep</v>
      </c>
      <c r="C2752" s="2" t="str">
        <f t="shared" si="85"/>
        <v>2020</v>
      </c>
      <c r="D2752" s="3" t="s">
        <v>133</v>
      </c>
      <c r="E2752" s="4" t="s">
        <v>11</v>
      </c>
      <c r="F2752" s="4">
        <v>256</v>
      </c>
      <c r="G2752" s="4" t="s">
        <v>1</v>
      </c>
      <c r="H2752" s="5">
        <v>33</v>
      </c>
      <c r="I2752" s="7">
        <v>8448</v>
      </c>
      <c r="L2752"/>
      <c r="M2752"/>
    </row>
    <row r="2753" spans="1:13" x14ac:dyDescent="0.3">
      <c r="A2753" s="2">
        <v>44076</v>
      </c>
      <c r="B2753" s="2" t="str">
        <f t="shared" si="84"/>
        <v>Sep</v>
      </c>
      <c r="C2753" s="2" t="str">
        <f t="shared" si="85"/>
        <v>2020</v>
      </c>
      <c r="D2753" s="3" t="s">
        <v>133</v>
      </c>
      <c r="E2753" s="4" t="s">
        <v>11</v>
      </c>
      <c r="F2753" s="4">
        <v>200</v>
      </c>
      <c r="G2753" s="4" t="s">
        <v>1</v>
      </c>
      <c r="H2753" s="5">
        <v>33</v>
      </c>
      <c r="I2753" s="7">
        <v>6600</v>
      </c>
      <c r="L2753"/>
      <c r="M2753"/>
    </row>
    <row r="2754" spans="1:13" x14ac:dyDescent="0.3">
      <c r="A2754" s="2">
        <v>44076</v>
      </c>
      <c r="B2754" s="2" t="str">
        <f t="shared" ref="B2754:B2817" si="86">TEXT(A2754,"mmm")</f>
        <v>Sep</v>
      </c>
      <c r="C2754" s="2" t="str">
        <f t="shared" ref="C2754:C2817" si="87">TEXT(A2754,"yyyy")</f>
        <v>2020</v>
      </c>
      <c r="D2754" s="3" t="s">
        <v>133</v>
      </c>
      <c r="E2754" s="4" t="s">
        <v>15</v>
      </c>
      <c r="F2754" s="4">
        <v>900</v>
      </c>
      <c r="G2754" s="4" t="s">
        <v>2</v>
      </c>
      <c r="H2754" s="5">
        <v>5</v>
      </c>
      <c r="I2754" s="7">
        <v>4500</v>
      </c>
      <c r="L2754"/>
      <c r="M2754"/>
    </row>
    <row r="2755" spans="1:13" x14ac:dyDescent="0.3">
      <c r="A2755" s="2">
        <v>44538</v>
      </c>
      <c r="B2755" s="2" t="str">
        <f t="shared" si="86"/>
        <v>Dec</v>
      </c>
      <c r="C2755" s="2" t="str">
        <f t="shared" si="87"/>
        <v>2021</v>
      </c>
      <c r="D2755" s="3" t="s">
        <v>133</v>
      </c>
      <c r="E2755" s="4" t="s">
        <v>11</v>
      </c>
      <c r="F2755" s="4">
        <v>254.7</v>
      </c>
      <c r="G2755" s="4" t="s">
        <v>1</v>
      </c>
      <c r="H2755" s="5">
        <v>46</v>
      </c>
      <c r="I2755" s="7">
        <v>11716.199999999999</v>
      </c>
      <c r="L2755"/>
      <c r="M2755"/>
    </row>
    <row r="2756" spans="1:13" x14ac:dyDescent="0.3">
      <c r="A2756" s="2">
        <v>44341</v>
      </c>
      <c r="B2756" s="2" t="str">
        <f t="shared" si="86"/>
        <v>May</v>
      </c>
      <c r="C2756" s="2" t="str">
        <f t="shared" si="87"/>
        <v>2021</v>
      </c>
      <c r="D2756" s="3" t="s">
        <v>190</v>
      </c>
      <c r="E2756" s="4" t="s">
        <v>15</v>
      </c>
      <c r="F2756" s="4">
        <v>700</v>
      </c>
      <c r="G2756" s="4" t="s">
        <v>2</v>
      </c>
      <c r="H2756" s="5">
        <v>38.5</v>
      </c>
      <c r="I2756" s="7">
        <v>26950</v>
      </c>
      <c r="L2756"/>
      <c r="M2756"/>
    </row>
    <row r="2757" spans="1:13" x14ac:dyDescent="0.3">
      <c r="A2757" s="2">
        <v>44359</v>
      </c>
      <c r="B2757" s="2" t="str">
        <f t="shared" si="86"/>
        <v>Jun</v>
      </c>
      <c r="C2757" s="2" t="str">
        <f t="shared" si="87"/>
        <v>2021</v>
      </c>
      <c r="D2757" s="3" t="s">
        <v>190</v>
      </c>
      <c r="E2757" s="4" t="s">
        <v>15</v>
      </c>
      <c r="F2757" s="4">
        <v>653</v>
      </c>
      <c r="G2757" s="4" t="s">
        <v>2</v>
      </c>
      <c r="H2757" s="5">
        <v>38.5</v>
      </c>
      <c r="I2757" s="7">
        <v>25140.5</v>
      </c>
      <c r="L2757"/>
      <c r="M2757"/>
    </row>
    <row r="2758" spans="1:13" x14ac:dyDescent="0.3">
      <c r="A2758" s="2">
        <v>44372</v>
      </c>
      <c r="B2758" s="2" t="str">
        <f t="shared" si="86"/>
        <v>Jun</v>
      </c>
      <c r="C2758" s="2" t="str">
        <f t="shared" si="87"/>
        <v>2021</v>
      </c>
      <c r="D2758" s="3" t="s">
        <v>190</v>
      </c>
      <c r="E2758" s="4" t="s">
        <v>15</v>
      </c>
      <c r="F2758" s="4">
        <v>200</v>
      </c>
      <c r="G2758" s="4" t="s">
        <v>2</v>
      </c>
      <c r="H2758" s="5">
        <v>38.5</v>
      </c>
      <c r="I2758" s="7">
        <v>7700</v>
      </c>
      <c r="L2758"/>
      <c r="M2758"/>
    </row>
    <row r="2759" spans="1:13" x14ac:dyDescent="0.3">
      <c r="A2759" s="2">
        <v>44372</v>
      </c>
      <c r="B2759" s="2" t="str">
        <f t="shared" si="86"/>
        <v>Jun</v>
      </c>
      <c r="C2759" s="2" t="str">
        <f t="shared" si="87"/>
        <v>2021</v>
      </c>
      <c r="D2759" s="3" t="s">
        <v>190</v>
      </c>
      <c r="E2759" s="4" t="s">
        <v>15</v>
      </c>
      <c r="F2759" s="4">
        <v>540</v>
      </c>
      <c r="G2759" s="4" t="s">
        <v>2</v>
      </c>
      <c r="H2759" s="5">
        <v>40.5</v>
      </c>
      <c r="I2759" s="7">
        <v>21870</v>
      </c>
      <c r="L2759"/>
      <c r="M2759"/>
    </row>
    <row r="2760" spans="1:13" x14ac:dyDescent="0.3">
      <c r="A2760" s="2">
        <v>44378</v>
      </c>
      <c r="B2760" s="2" t="str">
        <f t="shared" si="86"/>
        <v>Jul</v>
      </c>
      <c r="C2760" s="2" t="str">
        <f t="shared" si="87"/>
        <v>2021</v>
      </c>
      <c r="D2760" s="3" t="s">
        <v>190</v>
      </c>
      <c r="E2760" s="4" t="s">
        <v>15</v>
      </c>
      <c r="F2760" s="4">
        <v>800</v>
      </c>
      <c r="G2760" s="4" t="s">
        <v>2</v>
      </c>
      <c r="H2760" s="5">
        <v>32</v>
      </c>
      <c r="I2760" s="7">
        <v>25600</v>
      </c>
      <c r="L2760"/>
      <c r="M2760"/>
    </row>
    <row r="2761" spans="1:13" x14ac:dyDescent="0.3">
      <c r="A2761" s="2">
        <v>44384</v>
      </c>
      <c r="B2761" s="2" t="str">
        <f t="shared" si="86"/>
        <v>Jul</v>
      </c>
      <c r="C2761" s="2" t="str">
        <f t="shared" si="87"/>
        <v>2021</v>
      </c>
      <c r="D2761" s="3" t="s">
        <v>190</v>
      </c>
      <c r="E2761" s="4" t="s">
        <v>13</v>
      </c>
      <c r="F2761" s="4">
        <v>404</v>
      </c>
      <c r="G2761" s="4" t="s">
        <v>2</v>
      </c>
      <c r="H2761" s="5">
        <v>37</v>
      </c>
      <c r="I2761" s="7">
        <v>14948</v>
      </c>
      <c r="L2761"/>
      <c r="M2761"/>
    </row>
    <row r="2762" spans="1:13" x14ac:dyDescent="0.3">
      <c r="A2762" s="2">
        <v>44384</v>
      </c>
      <c r="B2762" s="2" t="str">
        <f t="shared" si="86"/>
        <v>Jul</v>
      </c>
      <c r="C2762" s="2" t="str">
        <f t="shared" si="87"/>
        <v>2021</v>
      </c>
      <c r="D2762" s="3" t="s">
        <v>190</v>
      </c>
      <c r="E2762" s="4" t="s">
        <v>13</v>
      </c>
      <c r="F2762" s="4">
        <v>400</v>
      </c>
      <c r="G2762" s="4" t="s">
        <v>2</v>
      </c>
      <c r="H2762" s="5">
        <v>34.5</v>
      </c>
      <c r="I2762" s="7">
        <v>13800</v>
      </c>
      <c r="L2762"/>
      <c r="M2762"/>
    </row>
    <row r="2763" spans="1:13" x14ac:dyDescent="0.3">
      <c r="A2763" s="2">
        <v>44385</v>
      </c>
      <c r="B2763" s="2" t="str">
        <f t="shared" si="86"/>
        <v>Jul</v>
      </c>
      <c r="C2763" s="2" t="str">
        <f t="shared" si="87"/>
        <v>2021</v>
      </c>
      <c r="D2763" s="3" t="s">
        <v>190</v>
      </c>
      <c r="E2763" s="4" t="s">
        <v>13</v>
      </c>
      <c r="F2763" s="4">
        <v>150</v>
      </c>
      <c r="G2763" s="4" t="s">
        <v>2</v>
      </c>
      <c r="H2763" s="5">
        <v>28</v>
      </c>
      <c r="I2763" s="7">
        <v>4200</v>
      </c>
      <c r="L2763"/>
      <c r="M2763"/>
    </row>
    <row r="2764" spans="1:13" x14ac:dyDescent="0.3">
      <c r="A2764" s="2">
        <v>44385</v>
      </c>
      <c r="B2764" s="2" t="str">
        <f t="shared" si="86"/>
        <v>Jul</v>
      </c>
      <c r="C2764" s="2" t="str">
        <f t="shared" si="87"/>
        <v>2021</v>
      </c>
      <c r="D2764" s="3" t="s">
        <v>190</v>
      </c>
      <c r="E2764" s="4" t="s">
        <v>13</v>
      </c>
      <c r="F2764" s="4">
        <v>230</v>
      </c>
      <c r="G2764" s="4" t="s">
        <v>2</v>
      </c>
      <c r="H2764" s="5">
        <v>34</v>
      </c>
      <c r="I2764" s="7">
        <v>7820</v>
      </c>
      <c r="L2764"/>
      <c r="M2764"/>
    </row>
    <row r="2765" spans="1:13" x14ac:dyDescent="0.3">
      <c r="A2765" s="2">
        <v>44385</v>
      </c>
      <c r="B2765" s="2" t="str">
        <f t="shared" si="86"/>
        <v>Jul</v>
      </c>
      <c r="C2765" s="2" t="str">
        <f t="shared" si="87"/>
        <v>2021</v>
      </c>
      <c r="D2765" s="3" t="s">
        <v>190</v>
      </c>
      <c r="E2765" s="4" t="s">
        <v>13</v>
      </c>
      <c r="F2765" s="4">
        <v>411</v>
      </c>
      <c r="G2765" s="4" t="s">
        <v>2</v>
      </c>
      <c r="H2765" s="5">
        <v>38.5</v>
      </c>
      <c r="I2765" s="7">
        <v>15823.5</v>
      </c>
      <c r="L2765"/>
      <c r="M2765"/>
    </row>
    <row r="2766" spans="1:13" x14ac:dyDescent="0.3">
      <c r="A2766" s="2">
        <v>44385</v>
      </c>
      <c r="B2766" s="2" t="str">
        <f t="shared" si="86"/>
        <v>Jul</v>
      </c>
      <c r="C2766" s="2" t="str">
        <f t="shared" si="87"/>
        <v>2021</v>
      </c>
      <c r="D2766" s="3" t="s">
        <v>190</v>
      </c>
      <c r="E2766" s="4" t="s">
        <v>15</v>
      </c>
      <c r="F2766" s="4">
        <v>780</v>
      </c>
      <c r="G2766" s="4" t="s">
        <v>2</v>
      </c>
      <c r="H2766" s="5">
        <v>32</v>
      </c>
      <c r="I2766" s="7">
        <v>24960</v>
      </c>
      <c r="L2766"/>
      <c r="M2766"/>
    </row>
    <row r="2767" spans="1:13" x14ac:dyDescent="0.3">
      <c r="A2767" s="2">
        <v>44386</v>
      </c>
      <c r="B2767" s="2" t="str">
        <f t="shared" si="86"/>
        <v>Jul</v>
      </c>
      <c r="C2767" s="2" t="str">
        <f t="shared" si="87"/>
        <v>2021</v>
      </c>
      <c r="D2767" s="3" t="s">
        <v>190</v>
      </c>
      <c r="E2767" s="4" t="s">
        <v>15</v>
      </c>
      <c r="F2767" s="4">
        <v>702</v>
      </c>
      <c r="G2767" s="4" t="s">
        <v>2</v>
      </c>
      <c r="H2767" s="5">
        <v>51</v>
      </c>
      <c r="I2767" s="7">
        <v>35802</v>
      </c>
      <c r="L2767"/>
      <c r="M2767"/>
    </row>
    <row r="2768" spans="1:13" x14ac:dyDescent="0.3">
      <c r="A2768" s="2">
        <v>44391</v>
      </c>
      <c r="B2768" s="2" t="str">
        <f t="shared" si="86"/>
        <v>Jul</v>
      </c>
      <c r="C2768" s="2" t="str">
        <f t="shared" si="87"/>
        <v>2021</v>
      </c>
      <c r="D2768" s="3" t="s">
        <v>190</v>
      </c>
      <c r="E2768" s="4" t="s">
        <v>13</v>
      </c>
      <c r="F2768" s="4">
        <v>300</v>
      </c>
      <c r="G2768" s="4" t="s">
        <v>2</v>
      </c>
      <c r="H2768" s="5">
        <v>29</v>
      </c>
      <c r="I2768" s="7">
        <v>8700</v>
      </c>
      <c r="L2768"/>
      <c r="M2768"/>
    </row>
    <row r="2769" spans="1:13" x14ac:dyDescent="0.3">
      <c r="A2769" s="2">
        <v>44391</v>
      </c>
      <c r="B2769" s="2" t="str">
        <f t="shared" si="86"/>
        <v>Jul</v>
      </c>
      <c r="C2769" s="2" t="str">
        <f t="shared" si="87"/>
        <v>2021</v>
      </c>
      <c r="D2769" s="3" t="s">
        <v>190</v>
      </c>
      <c r="E2769" s="4" t="s">
        <v>13</v>
      </c>
      <c r="F2769" s="4">
        <v>380</v>
      </c>
      <c r="G2769" s="4" t="s">
        <v>2</v>
      </c>
      <c r="H2769" s="5">
        <v>28</v>
      </c>
      <c r="I2769" s="7">
        <v>10640</v>
      </c>
      <c r="L2769"/>
      <c r="M2769"/>
    </row>
    <row r="2770" spans="1:13" x14ac:dyDescent="0.3">
      <c r="A2770" s="2">
        <v>44391</v>
      </c>
      <c r="B2770" s="2" t="str">
        <f t="shared" si="86"/>
        <v>Jul</v>
      </c>
      <c r="C2770" s="2" t="str">
        <f t="shared" si="87"/>
        <v>2021</v>
      </c>
      <c r="D2770" s="3" t="s">
        <v>190</v>
      </c>
      <c r="E2770" s="4" t="s">
        <v>13</v>
      </c>
      <c r="F2770" s="4">
        <v>181</v>
      </c>
      <c r="G2770" s="4" t="s">
        <v>2</v>
      </c>
      <c r="H2770" s="5">
        <v>34</v>
      </c>
      <c r="I2770" s="7">
        <v>6154</v>
      </c>
      <c r="L2770"/>
      <c r="M2770"/>
    </row>
    <row r="2771" spans="1:13" x14ac:dyDescent="0.3">
      <c r="A2771" s="2">
        <v>44396</v>
      </c>
      <c r="B2771" s="2" t="str">
        <f t="shared" si="86"/>
        <v>Jul</v>
      </c>
      <c r="C2771" s="2" t="str">
        <f t="shared" si="87"/>
        <v>2021</v>
      </c>
      <c r="D2771" s="3" t="s">
        <v>190</v>
      </c>
      <c r="E2771" s="4" t="s">
        <v>15</v>
      </c>
      <c r="F2771" s="4">
        <v>820</v>
      </c>
      <c r="G2771" s="4" t="s">
        <v>2</v>
      </c>
      <c r="H2771" s="5">
        <v>32</v>
      </c>
      <c r="I2771" s="7">
        <v>26240</v>
      </c>
      <c r="L2771"/>
      <c r="M2771"/>
    </row>
    <row r="2772" spans="1:13" x14ac:dyDescent="0.3">
      <c r="A2772" s="2">
        <v>44397</v>
      </c>
      <c r="B2772" s="2" t="str">
        <f t="shared" si="86"/>
        <v>Jul</v>
      </c>
      <c r="C2772" s="2" t="str">
        <f t="shared" si="87"/>
        <v>2021</v>
      </c>
      <c r="D2772" s="3" t="s">
        <v>190</v>
      </c>
      <c r="E2772" s="4" t="s">
        <v>15</v>
      </c>
      <c r="F2772" s="4">
        <v>714</v>
      </c>
      <c r="G2772" s="4" t="s">
        <v>2</v>
      </c>
      <c r="H2772" s="5">
        <v>51</v>
      </c>
      <c r="I2772" s="7">
        <v>36414</v>
      </c>
      <c r="L2772"/>
      <c r="M2772"/>
    </row>
    <row r="2773" spans="1:13" x14ac:dyDescent="0.3">
      <c r="A2773" s="2">
        <v>44406</v>
      </c>
      <c r="B2773" s="2" t="str">
        <f t="shared" si="86"/>
        <v>Jul</v>
      </c>
      <c r="C2773" s="2" t="str">
        <f t="shared" si="87"/>
        <v>2021</v>
      </c>
      <c r="D2773" s="3" t="s">
        <v>190</v>
      </c>
      <c r="E2773" s="4" t="s">
        <v>15</v>
      </c>
      <c r="F2773" s="4">
        <v>770</v>
      </c>
      <c r="G2773" s="4" t="s">
        <v>2</v>
      </c>
      <c r="H2773" s="5">
        <v>32</v>
      </c>
      <c r="I2773" s="7">
        <v>24640</v>
      </c>
      <c r="L2773"/>
      <c r="M2773"/>
    </row>
    <row r="2774" spans="1:13" x14ac:dyDescent="0.3">
      <c r="A2774" s="2">
        <v>44412</v>
      </c>
      <c r="B2774" s="2" t="str">
        <f t="shared" si="86"/>
        <v>Aug</v>
      </c>
      <c r="C2774" s="2" t="str">
        <f t="shared" si="87"/>
        <v>2021</v>
      </c>
      <c r="D2774" s="3" t="s">
        <v>190</v>
      </c>
      <c r="E2774" s="4" t="s">
        <v>15</v>
      </c>
      <c r="F2774" s="4">
        <v>790</v>
      </c>
      <c r="G2774" s="4" t="s">
        <v>2</v>
      </c>
      <c r="H2774" s="5">
        <v>32</v>
      </c>
      <c r="I2774" s="7">
        <v>25280</v>
      </c>
      <c r="L2774"/>
      <c r="M2774"/>
    </row>
    <row r="2775" spans="1:13" x14ac:dyDescent="0.3">
      <c r="A2775" s="2">
        <v>44419</v>
      </c>
      <c r="B2775" s="2" t="str">
        <f t="shared" si="86"/>
        <v>Aug</v>
      </c>
      <c r="C2775" s="2" t="str">
        <f t="shared" si="87"/>
        <v>2021</v>
      </c>
      <c r="D2775" s="3" t="s">
        <v>190</v>
      </c>
      <c r="E2775" s="4" t="s">
        <v>15</v>
      </c>
      <c r="F2775" s="4">
        <v>800</v>
      </c>
      <c r="G2775" s="4" t="s">
        <v>2</v>
      </c>
      <c r="H2775" s="5">
        <v>32</v>
      </c>
      <c r="I2775" s="7">
        <v>25600</v>
      </c>
      <c r="L2775"/>
      <c r="M2775"/>
    </row>
    <row r="2776" spans="1:13" x14ac:dyDescent="0.3">
      <c r="A2776" s="2">
        <v>44419</v>
      </c>
      <c r="B2776" s="2" t="str">
        <f t="shared" si="86"/>
        <v>Aug</v>
      </c>
      <c r="C2776" s="2" t="str">
        <f t="shared" si="87"/>
        <v>2021</v>
      </c>
      <c r="D2776" s="3" t="s">
        <v>190</v>
      </c>
      <c r="E2776" s="4" t="s">
        <v>15</v>
      </c>
      <c r="F2776" s="4">
        <v>740</v>
      </c>
      <c r="G2776" s="4" t="s">
        <v>2</v>
      </c>
      <c r="H2776" s="5">
        <v>32</v>
      </c>
      <c r="I2776" s="7">
        <v>23680</v>
      </c>
      <c r="L2776"/>
      <c r="M2776"/>
    </row>
    <row r="2777" spans="1:13" x14ac:dyDescent="0.3">
      <c r="A2777" s="2">
        <v>44427</v>
      </c>
      <c r="B2777" s="2" t="str">
        <f t="shared" si="86"/>
        <v>Aug</v>
      </c>
      <c r="C2777" s="2" t="str">
        <f t="shared" si="87"/>
        <v>2021</v>
      </c>
      <c r="D2777" s="3" t="s">
        <v>190</v>
      </c>
      <c r="E2777" s="4" t="s">
        <v>13</v>
      </c>
      <c r="F2777" s="4">
        <v>90</v>
      </c>
      <c r="G2777" s="4" t="s">
        <v>2</v>
      </c>
      <c r="H2777" s="5">
        <v>34</v>
      </c>
      <c r="I2777" s="7">
        <v>3060</v>
      </c>
      <c r="L2777"/>
      <c r="M2777"/>
    </row>
    <row r="2778" spans="1:13" x14ac:dyDescent="0.3">
      <c r="A2778" s="2">
        <v>44427</v>
      </c>
      <c r="B2778" s="2" t="str">
        <f t="shared" si="86"/>
        <v>Aug</v>
      </c>
      <c r="C2778" s="2" t="str">
        <f t="shared" si="87"/>
        <v>2021</v>
      </c>
      <c r="D2778" s="3" t="s">
        <v>190</v>
      </c>
      <c r="E2778" s="4" t="s">
        <v>13</v>
      </c>
      <c r="F2778" s="4">
        <v>597</v>
      </c>
      <c r="G2778" s="4" t="s">
        <v>2</v>
      </c>
      <c r="H2778" s="5">
        <v>32</v>
      </c>
      <c r="I2778" s="7">
        <v>19104</v>
      </c>
      <c r="L2778"/>
      <c r="M2778"/>
    </row>
    <row r="2779" spans="1:13" x14ac:dyDescent="0.3">
      <c r="A2779" s="2">
        <v>44463</v>
      </c>
      <c r="B2779" s="2" t="str">
        <f t="shared" si="86"/>
        <v>Sep</v>
      </c>
      <c r="C2779" s="2" t="str">
        <f t="shared" si="87"/>
        <v>2021</v>
      </c>
      <c r="D2779" s="3" t="s">
        <v>190</v>
      </c>
      <c r="E2779" s="4" t="s">
        <v>13</v>
      </c>
      <c r="F2779" s="4">
        <v>401</v>
      </c>
      <c r="G2779" s="4" t="s">
        <v>2</v>
      </c>
      <c r="H2779" s="5">
        <v>34</v>
      </c>
      <c r="I2779" s="7">
        <v>13634</v>
      </c>
      <c r="L2779"/>
      <c r="M2779"/>
    </row>
    <row r="2780" spans="1:13" x14ac:dyDescent="0.3">
      <c r="A2780" s="2">
        <v>44463</v>
      </c>
      <c r="B2780" s="2" t="str">
        <f t="shared" si="86"/>
        <v>Sep</v>
      </c>
      <c r="C2780" s="2" t="str">
        <f t="shared" si="87"/>
        <v>2021</v>
      </c>
      <c r="D2780" s="3" t="s">
        <v>190</v>
      </c>
      <c r="E2780" s="4" t="s">
        <v>13</v>
      </c>
      <c r="F2780" s="4">
        <v>404</v>
      </c>
      <c r="G2780" s="4" t="s">
        <v>2</v>
      </c>
      <c r="H2780" s="5">
        <v>32</v>
      </c>
      <c r="I2780" s="7">
        <v>12928</v>
      </c>
      <c r="L2780"/>
      <c r="M2780"/>
    </row>
    <row r="2781" spans="1:13" x14ac:dyDescent="0.3">
      <c r="A2781" s="2">
        <v>44504</v>
      </c>
      <c r="B2781" s="2" t="str">
        <f t="shared" si="86"/>
        <v>Nov</v>
      </c>
      <c r="C2781" s="2" t="str">
        <f t="shared" si="87"/>
        <v>2021</v>
      </c>
      <c r="D2781" s="3" t="s">
        <v>190</v>
      </c>
      <c r="E2781" s="4" t="s">
        <v>15</v>
      </c>
      <c r="F2781" s="4">
        <v>800</v>
      </c>
      <c r="G2781" s="4" t="s">
        <v>2</v>
      </c>
      <c r="H2781" s="5">
        <v>33.75</v>
      </c>
      <c r="I2781" s="7">
        <v>27000</v>
      </c>
      <c r="L2781"/>
      <c r="M2781"/>
    </row>
    <row r="2782" spans="1:13" x14ac:dyDescent="0.3">
      <c r="A2782" s="2">
        <v>44509</v>
      </c>
      <c r="B2782" s="2" t="str">
        <f t="shared" si="86"/>
        <v>Nov</v>
      </c>
      <c r="C2782" s="2" t="str">
        <f t="shared" si="87"/>
        <v>2021</v>
      </c>
      <c r="D2782" s="3" t="s">
        <v>190</v>
      </c>
      <c r="E2782" s="4" t="s">
        <v>15</v>
      </c>
      <c r="F2782" s="4">
        <v>800</v>
      </c>
      <c r="G2782" s="4" t="s">
        <v>2</v>
      </c>
      <c r="H2782" s="5">
        <v>33.75</v>
      </c>
      <c r="I2782" s="7">
        <v>27000</v>
      </c>
      <c r="L2782"/>
      <c r="M2782"/>
    </row>
    <row r="2783" spans="1:13" x14ac:dyDescent="0.3">
      <c r="A2783" s="2">
        <v>44445</v>
      </c>
      <c r="B2783" s="2" t="str">
        <f t="shared" si="86"/>
        <v>Sep</v>
      </c>
      <c r="C2783" s="2" t="str">
        <f t="shared" si="87"/>
        <v>2021</v>
      </c>
      <c r="D2783" s="3" t="s">
        <v>212</v>
      </c>
      <c r="E2783" s="4" t="s">
        <v>13</v>
      </c>
      <c r="F2783" s="4">
        <v>100</v>
      </c>
      <c r="G2783" s="4" t="s">
        <v>2</v>
      </c>
      <c r="H2783" s="5">
        <v>161</v>
      </c>
      <c r="I2783" s="7">
        <v>16100</v>
      </c>
      <c r="L2783"/>
      <c r="M2783"/>
    </row>
    <row r="2784" spans="1:13" x14ac:dyDescent="0.3">
      <c r="A2784" s="2">
        <v>44540</v>
      </c>
      <c r="B2784" s="2" t="str">
        <f t="shared" si="86"/>
        <v>Dec</v>
      </c>
      <c r="C2784" s="2" t="str">
        <f t="shared" si="87"/>
        <v>2021</v>
      </c>
      <c r="D2784" s="3" t="s">
        <v>231</v>
      </c>
      <c r="E2784" s="4" t="s">
        <v>11</v>
      </c>
      <c r="F2784" s="4">
        <v>1060</v>
      </c>
      <c r="G2784" s="4" t="s">
        <v>1</v>
      </c>
      <c r="H2784" s="5">
        <v>34</v>
      </c>
      <c r="I2784" s="7">
        <v>36040</v>
      </c>
      <c r="L2784"/>
      <c r="M2784"/>
    </row>
    <row r="2785" spans="1:13" x14ac:dyDescent="0.3">
      <c r="A2785" s="2">
        <v>44418</v>
      </c>
      <c r="B2785" s="2" t="str">
        <f t="shared" si="86"/>
        <v>Aug</v>
      </c>
      <c r="C2785" s="2" t="str">
        <f t="shared" si="87"/>
        <v>2021</v>
      </c>
      <c r="D2785" s="3" t="s">
        <v>203</v>
      </c>
      <c r="E2785" s="4" t="s">
        <v>11</v>
      </c>
      <c r="F2785" s="4">
        <v>492</v>
      </c>
      <c r="G2785" s="4" t="s">
        <v>1</v>
      </c>
      <c r="H2785" s="5">
        <v>34.5</v>
      </c>
      <c r="I2785" s="7">
        <v>16974</v>
      </c>
      <c r="L2785"/>
      <c r="M2785"/>
    </row>
    <row r="2786" spans="1:13" x14ac:dyDescent="0.3">
      <c r="A2786" s="2">
        <v>44418</v>
      </c>
      <c r="B2786" s="2" t="str">
        <f t="shared" si="86"/>
        <v>Aug</v>
      </c>
      <c r="C2786" s="2" t="str">
        <f t="shared" si="87"/>
        <v>2021</v>
      </c>
      <c r="D2786" s="3" t="s">
        <v>203</v>
      </c>
      <c r="E2786" s="4" t="s">
        <v>11</v>
      </c>
      <c r="F2786" s="4">
        <v>470</v>
      </c>
      <c r="G2786" s="4" t="s">
        <v>1</v>
      </c>
      <c r="H2786" s="5">
        <v>34.5</v>
      </c>
      <c r="I2786" s="7">
        <v>16215</v>
      </c>
      <c r="L2786"/>
      <c r="M2786"/>
    </row>
    <row r="2787" spans="1:13" x14ac:dyDescent="0.3">
      <c r="A2787" s="2">
        <v>44438</v>
      </c>
      <c r="B2787" s="2" t="str">
        <f t="shared" si="86"/>
        <v>Aug</v>
      </c>
      <c r="C2787" s="2" t="str">
        <f t="shared" si="87"/>
        <v>2021</v>
      </c>
      <c r="D2787" s="3" t="s">
        <v>203</v>
      </c>
      <c r="E2787" s="4" t="s">
        <v>11</v>
      </c>
      <c r="F2787" s="4">
        <v>564</v>
      </c>
      <c r="G2787" s="4" t="s">
        <v>1</v>
      </c>
      <c r="H2787" s="5">
        <v>33.75</v>
      </c>
      <c r="I2787" s="7">
        <v>19035</v>
      </c>
      <c r="L2787"/>
      <c r="M2787"/>
    </row>
    <row r="2788" spans="1:13" x14ac:dyDescent="0.3">
      <c r="A2788" s="2">
        <v>43719</v>
      </c>
      <c r="B2788" s="2" t="str">
        <f t="shared" si="86"/>
        <v>Sep</v>
      </c>
      <c r="C2788" s="2" t="str">
        <f t="shared" si="87"/>
        <v>2019</v>
      </c>
      <c r="D2788" s="3" t="s">
        <v>115</v>
      </c>
      <c r="E2788" s="4" t="s">
        <v>11</v>
      </c>
      <c r="F2788" s="4">
        <v>12060</v>
      </c>
      <c r="G2788" s="4" t="s">
        <v>2</v>
      </c>
      <c r="H2788" s="5">
        <v>10</v>
      </c>
      <c r="I2788" s="7">
        <v>120600</v>
      </c>
      <c r="L2788"/>
      <c r="M2788"/>
    </row>
    <row r="2789" spans="1:13" x14ac:dyDescent="0.3">
      <c r="A2789" s="2">
        <v>44097</v>
      </c>
      <c r="B2789" s="2" t="str">
        <f t="shared" si="86"/>
        <v>Sep</v>
      </c>
      <c r="C2789" s="2" t="str">
        <f t="shared" si="87"/>
        <v>2020</v>
      </c>
      <c r="D2789" s="3" t="s">
        <v>156</v>
      </c>
      <c r="E2789" s="4" t="s">
        <v>11</v>
      </c>
      <c r="F2789" s="4">
        <v>1860</v>
      </c>
      <c r="G2789" s="4" t="s">
        <v>1</v>
      </c>
      <c r="H2789" s="5">
        <v>24</v>
      </c>
      <c r="I2789" s="7">
        <v>44640</v>
      </c>
      <c r="L2789"/>
      <c r="M2789"/>
    </row>
    <row r="2790" spans="1:13" x14ac:dyDescent="0.3">
      <c r="A2790" s="2">
        <v>44429</v>
      </c>
      <c r="B2790" s="2" t="str">
        <f t="shared" si="86"/>
        <v>Aug</v>
      </c>
      <c r="C2790" s="2" t="str">
        <f t="shared" si="87"/>
        <v>2021</v>
      </c>
      <c r="D2790" s="3" t="s">
        <v>207</v>
      </c>
      <c r="E2790" s="4" t="s">
        <v>13</v>
      </c>
      <c r="F2790" s="4">
        <v>9750</v>
      </c>
      <c r="G2790" s="4" t="s">
        <v>2</v>
      </c>
      <c r="H2790" s="5">
        <v>29.6</v>
      </c>
      <c r="I2790" s="7">
        <v>288600</v>
      </c>
      <c r="L2790"/>
      <c r="M2790"/>
    </row>
    <row r="2791" spans="1:13" x14ac:dyDescent="0.3">
      <c r="A2791" s="2">
        <v>44434</v>
      </c>
      <c r="B2791" s="2" t="str">
        <f t="shared" si="86"/>
        <v>Aug</v>
      </c>
      <c r="C2791" s="2" t="str">
        <f t="shared" si="87"/>
        <v>2021</v>
      </c>
      <c r="D2791" s="3" t="s">
        <v>207</v>
      </c>
      <c r="E2791" s="4" t="s">
        <v>13</v>
      </c>
      <c r="F2791" s="4">
        <v>5050</v>
      </c>
      <c r="G2791" s="4" t="s">
        <v>2</v>
      </c>
      <c r="H2791" s="5">
        <v>56.5</v>
      </c>
      <c r="I2791" s="7">
        <v>285325</v>
      </c>
      <c r="L2791"/>
      <c r="M2791"/>
    </row>
    <row r="2792" spans="1:13" x14ac:dyDescent="0.3">
      <c r="A2792" s="2">
        <v>44441</v>
      </c>
      <c r="B2792" s="2" t="str">
        <f t="shared" si="86"/>
        <v>Sep</v>
      </c>
      <c r="C2792" s="2" t="str">
        <f t="shared" si="87"/>
        <v>2021</v>
      </c>
      <c r="D2792" s="3" t="s">
        <v>207</v>
      </c>
      <c r="E2792" s="4" t="s">
        <v>13</v>
      </c>
      <c r="F2792" s="4">
        <v>10200</v>
      </c>
      <c r="G2792" s="4" t="s">
        <v>2</v>
      </c>
      <c r="H2792" s="5">
        <v>29.6</v>
      </c>
      <c r="I2792" s="7">
        <v>301920</v>
      </c>
      <c r="L2792"/>
      <c r="M2792"/>
    </row>
    <row r="2793" spans="1:13" x14ac:dyDescent="0.3">
      <c r="A2793" s="2">
        <v>44446</v>
      </c>
      <c r="B2793" s="2" t="str">
        <f t="shared" si="86"/>
        <v>Sep</v>
      </c>
      <c r="C2793" s="2" t="str">
        <f t="shared" si="87"/>
        <v>2021</v>
      </c>
      <c r="D2793" s="3" t="s">
        <v>207</v>
      </c>
      <c r="E2793" s="4" t="s">
        <v>13</v>
      </c>
      <c r="F2793" s="4">
        <v>4425</v>
      </c>
      <c r="G2793" s="4" t="s">
        <v>2</v>
      </c>
      <c r="H2793" s="5">
        <v>56.5</v>
      </c>
      <c r="I2793" s="7">
        <v>250012.5</v>
      </c>
      <c r="L2793"/>
      <c r="M2793"/>
    </row>
    <row r="2794" spans="1:13" x14ac:dyDescent="0.3">
      <c r="A2794" s="2">
        <v>44453</v>
      </c>
      <c r="B2794" s="2" t="str">
        <f t="shared" si="86"/>
        <v>Sep</v>
      </c>
      <c r="C2794" s="2" t="str">
        <f t="shared" si="87"/>
        <v>2021</v>
      </c>
      <c r="D2794" s="3" t="s">
        <v>207</v>
      </c>
      <c r="E2794" s="4" t="s">
        <v>13</v>
      </c>
      <c r="F2794" s="4">
        <v>7560</v>
      </c>
      <c r="G2794" s="4" t="s">
        <v>2</v>
      </c>
      <c r="H2794" s="5">
        <v>29.6</v>
      </c>
      <c r="I2794" s="7">
        <v>223776</v>
      </c>
      <c r="L2794"/>
      <c r="M2794"/>
    </row>
    <row r="2795" spans="1:13" x14ac:dyDescent="0.3">
      <c r="A2795" s="2">
        <v>44461</v>
      </c>
      <c r="B2795" s="2" t="str">
        <f t="shared" si="86"/>
        <v>Sep</v>
      </c>
      <c r="C2795" s="2" t="str">
        <f t="shared" si="87"/>
        <v>2021</v>
      </c>
      <c r="D2795" s="3" t="s">
        <v>207</v>
      </c>
      <c r="E2795" s="4" t="s">
        <v>13</v>
      </c>
      <c r="F2795" s="4">
        <v>7915</v>
      </c>
      <c r="G2795" s="4" t="s">
        <v>2</v>
      </c>
      <c r="H2795" s="5">
        <v>29.6</v>
      </c>
      <c r="I2795" s="7">
        <v>234284</v>
      </c>
      <c r="L2795"/>
      <c r="M2795"/>
    </row>
    <row r="2796" spans="1:13" x14ac:dyDescent="0.3">
      <c r="A2796" s="2">
        <v>44461</v>
      </c>
      <c r="B2796" s="2" t="str">
        <f t="shared" si="86"/>
        <v>Sep</v>
      </c>
      <c r="C2796" s="2" t="str">
        <f t="shared" si="87"/>
        <v>2021</v>
      </c>
      <c r="D2796" s="3" t="s">
        <v>207</v>
      </c>
      <c r="E2796" s="4" t="s">
        <v>13</v>
      </c>
      <c r="F2796" s="4">
        <v>4950</v>
      </c>
      <c r="G2796" s="4" t="s">
        <v>2</v>
      </c>
      <c r="H2796" s="5">
        <v>56.5</v>
      </c>
      <c r="I2796" s="7">
        <v>279675</v>
      </c>
      <c r="L2796"/>
      <c r="M2796"/>
    </row>
    <row r="2797" spans="1:13" x14ac:dyDescent="0.3">
      <c r="A2797" s="2">
        <v>44466</v>
      </c>
      <c r="B2797" s="2" t="str">
        <f t="shared" si="86"/>
        <v>Sep</v>
      </c>
      <c r="C2797" s="2" t="str">
        <f t="shared" si="87"/>
        <v>2021</v>
      </c>
      <c r="D2797" s="3" t="s">
        <v>207</v>
      </c>
      <c r="E2797" s="4" t="s">
        <v>13</v>
      </c>
      <c r="F2797" s="4">
        <v>5490</v>
      </c>
      <c r="G2797" s="4" t="s">
        <v>2</v>
      </c>
      <c r="H2797" s="5">
        <v>56.5</v>
      </c>
      <c r="I2797" s="7">
        <v>310185</v>
      </c>
      <c r="L2797"/>
      <c r="M2797"/>
    </row>
    <row r="2798" spans="1:13" x14ac:dyDescent="0.3">
      <c r="A2798" s="2">
        <v>44474</v>
      </c>
      <c r="B2798" s="2" t="str">
        <f t="shared" si="86"/>
        <v>Oct</v>
      </c>
      <c r="C2798" s="2" t="str">
        <f t="shared" si="87"/>
        <v>2021</v>
      </c>
      <c r="D2798" s="3" t="s">
        <v>207</v>
      </c>
      <c r="E2798" s="4" t="s">
        <v>13</v>
      </c>
      <c r="F2798" s="4">
        <v>8150</v>
      </c>
      <c r="G2798" s="4" t="s">
        <v>2</v>
      </c>
      <c r="H2798" s="5">
        <v>29.6</v>
      </c>
      <c r="I2798" s="7">
        <v>241240</v>
      </c>
      <c r="L2798"/>
      <c r="M2798"/>
    </row>
    <row r="2799" spans="1:13" x14ac:dyDescent="0.3">
      <c r="A2799" s="2">
        <v>44480</v>
      </c>
      <c r="B2799" s="2" t="str">
        <f t="shared" si="86"/>
        <v>Oct</v>
      </c>
      <c r="C2799" s="2" t="str">
        <f t="shared" si="87"/>
        <v>2021</v>
      </c>
      <c r="D2799" s="3" t="s">
        <v>207</v>
      </c>
      <c r="E2799" s="4" t="s">
        <v>13</v>
      </c>
      <c r="F2799" s="4">
        <v>8050</v>
      </c>
      <c r="G2799" s="4" t="s">
        <v>2</v>
      </c>
      <c r="H2799" s="5">
        <v>30</v>
      </c>
      <c r="I2799" s="7">
        <v>241500</v>
      </c>
      <c r="L2799"/>
      <c r="M2799"/>
    </row>
    <row r="2800" spans="1:13" x14ac:dyDescent="0.3">
      <c r="A2800" s="2">
        <v>44488</v>
      </c>
      <c r="B2800" s="2" t="str">
        <f t="shared" si="86"/>
        <v>Oct</v>
      </c>
      <c r="C2800" s="2" t="str">
        <f t="shared" si="87"/>
        <v>2021</v>
      </c>
      <c r="D2800" s="3" t="s">
        <v>207</v>
      </c>
      <c r="E2800" s="4" t="s">
        <v>13</v>
      </c>
      <c r="F2800" s="4">
        <v>3670</v>
      </c>
      <c r="G2800" s="4" t="s">
        <v>2</v>
      </c>
      <c r="H2800" s="5">
        <v>56.5</v>
      </c>
      <c r="I2800" s="7">
        <v>207355</v>
      </c>
      <c r="L2800"/>
      <c r="M2800"/>
    </row>
    <row r="2801" spans="1:13" x14ac:dyDescent="0.3">
      <c r="A2801" s="2">
        <v>44488</v>
      </c>
      <c r="B2801" s="2" t="str">
        <f t="shared" si="86"/>
        <v>Oct</v>
      </c>
      <c r="C2801" s="2" t="str">
        <f t="shared" si="87"/>
        <v>2021</v>
      </c>
      <c r="D2801" s="3" t="s">
        <v>207</v>
      </c>
      <c r="E2801" s="4" t="s">
        <v>13</v>
      </c>
      <c r="F2801" s="4">
        <v>3450</v>
      </c>
      <c r="G2801" s="4" t="s">
        <v>2</v>
      </c>
      <c r="H2801" s="5">
        <v>79.25</v>
      </c>
      <c r="I2801" s="7">
        <v>273412.5</v>
      </c>
      <c r="L2801"/>
      <c r="M2801"/>
    </row>
    <row r="2802" spans="1:13" x14ac:dyDescent="0.3">
      <c r="A2802" s="2">
        <v>44491</v>
      </c>
      <c r="B2802" s="2" t="str">
        <f t="shared" si="86"/>
        <v>Oct</v>
      </c>
      <c r="C2802" s="2" t="str">
        <f t="shared" si="87"/>
        <v>2021</v>
      </c>
      <c r="D2802" s="3" t="s">
        <v>207</v>
      </c>
      <c r="E2802" s="4" t="s">
        <v>13</v>
      </c>
      <c r="F2802" s="4">
        <v>4985</v>
      </c>
      <c r="G2802" s="4" t="s">
        <v>2</v>
      </c>
      <c r="H2802" s="5">
        <v>56.5</v>
      </c>
      <c r="I2802" s="7">
        <v>281652.5</v>
      </c>
      <c r="L2802"/>
      <c r="M2802"/>
    </row>
    <row r="2803" spans="1:13" x14ac:dyDescent="0.3">
      <c r="A2803" s="2">
        <v>44516</v>
      </c>
      <c r="B2803" s="2" t="str">
        <f t="shared" si="86"/>
        <v>Nov</v>
      </c>
      <c r="C2803" s="2" t="str">
        <f t="shared" si="87"/>
        <v>2021</v>
      </c>
      <c r="D2803" s="3" t="s">
        <v>207</v>
      </c>
      <c r="E2803" s="4" t="s">
        <v>13</v>
      </c>
      <c r="F2803" s="4">
        <v>4750</v>
      </c>
      <c r="G2803" s="4" t="s">
        <v>2</v>
      </c>
      <c r="H2803" s="5">
        <v>58.5</v>
      </c>
      <c r="I2803" s="7">
        <v>277875</v>
      </c>
      <c r="L2803"/>
      <c r="M2803"/>
    </row>
    <row r="2804" spans="1:13" x14ac:dyDescent="0.3">
      <c r="A2804" s="2">
        <v>44517</v>
      </c>
      <c r="B2804" s="2" t="str">
        <f t="shared" si="86"/>
        <v>Nov</v>
      </c>
      <c r="C2804" s="2" t="str">
        <f t="shared" si="87"/>
        <v>2021</v>
      </c>
      <c r="D2804" s="3" t="s">
        <v>207</v>
      </c>
      <c r="E2804" s="4" t="s">
        <v>13</v>
      </c>
      <c r="F2804" s="4">
        <v>4050</v>
      </c>
      <c r="G2804" s="4" t="s">
        <v>2</v>
      </c>
      <c r="H2804" s="5">
        <v>79.25</v>
      </c>
      <c r="I2804" s="7">
        <v>320962.5</v>
      </c>
      <c r="L2804"/>
      <c r="M2804"/>
    </row>
    <row r="2805" spans="1:13" x14ac:dyDescent="0.3">
      <c r="A2805" s="2">
        <v>44517</v>
      </c>
      <c r="B2805" s="2" t="str">
        <f t="shared" si="86"/>
        <v>Nov</v>
      </c>
      <c r="C2805" s="2" t="str">
        <f t="shared" si="87"/>
        <v>2021</v>
      </c>
      <c r="D2805" s="3" t="s">
        <v>207</v>
      </c>
      <c r="E2805" s="4" t="s">
        <v>13</v>
      </c>
      <c r="F2805" s="4">
        <v>8940</v>
      </c>
      <c r="G2805" s="4" t="s">
        <v>2</v>
      </c>
      <c r="H2805" s="5">
        <v>32</v>
      </c>
      <c r="I2805" s="7">
        <v>286080</v>
      </c>
      <c r="L2805"/>
      <c r="M2805"/>
    </row>
    <row r="2806" spans="1:13" x14ac:dyDescent="0.3">
      <c r="A2806" s="2">
        <v>44525</v>
      </c>
      <c r="B2806" s="2" t="str">
        <f t="shared" si="86"/>
        <v>Nov</v>
      </c>
      <c r="C2806" s="2" t="str">
        <f t="shared" si="87"/>
        <v>2021</v>
      </c>
      <c r="D2806" s="3" t="s">
        <v>207</v>
      </c>
      <c r="E2806" s="4" t="s">
        <v>13</v>
      </c>
      <c r="F2806" s="4">
        <v>3310</v>
      </c>
      <c r="G2806" s="4" t="s">
        <v>2</v>
      </c>
      <c r="H2806" s="5">
        <v>79.25</v>
      </c>
      <c r="I2806" s="7">
        <v>262317.5</v>
      </c>
      <c r="L2806"/>
      <c r="M2806"/>
    </row>
    <row r="2807" spans="1:13" x14ac:dyDescent="0.3">
      <c r="A2807" s="2">
        <v>44529</v>
      </c>
      <c r="B2807" s="2" t="str">
        <f t="shared" si="86"/>
        <v>Nov</v>
      </c>
      <c r="C2807" s="2" t="str">
        <f t="shared" si="87"/>
        <v>2021</v>
      </c>
      <c r="D2807" s="3" t="s">
        <v>207</v>
      </c>
      <c r="E2807" s="4" t="s">
        <v>13</v>
      </c>
      <c r="F2807" s="4">
        <v>3584</v>
      </c>
      <c r="G2807" s="4" t="s">
        <v>2</v>
      </c>
      <c r="H2807" s="5">
        <v>79.25</v>
      </c>
      <c r="I2807" s="7">
        <v>284032</v>
      </c>
      <c r="L2807"/>
      <c r="M2807"/>
    </row>
    <row r="2808" spans="1:13" x14ac:dyDescent="0.3">
      <c r="A2808" s="2">
        <v>44543</v>
      </c>
      <c r="B2808" s="2" t="str">
        <f t="shared" si="86"/>
        <v>Dec</v>
      </c>
      <c r="C2808" s="2" t="str">
        <f t="shared" si="87"/>
        <v>2021</v>
      </c>
      <c r="D2808" s="3" t="s">
        <v>207</v>
      </c>
      <c r="E2808" s="4" t="s">
        <v>13</v>
      </c>
      <c r="F2808" s="4">
        <v>3555</v>
      </c>
      <c r="G2808" s="4" t="s">
        <v>2</v>
      </c>
      <c r="H2808" s="5">
        <v>79.25</v>
      </c>
      <c r="I2808" s="7">
        <v>281733.75</v>
      </c>
      <c r="L2808"/>
      <c r="M2808"/>
    </row>
    <row r="2809" spans="1:13" x14ac:dyDescent="0.3">
      <c r="A2809" s="2">
        <v>44545</v>
      </c>
      <c r="B2809" s="2" t="str">
        <f t="shared" si="86"/>
        <v>Dec</v>
      </c>
      <c r="C2809" s="2" t="str">
        <f t="shared" si="87"/>
        <v>2021</v>
      </c>
      <c r="D2809" s="3" t="s">
        <v>207</v>
      </c>
      <c r="E2809" s="4" t="s">
        <v>13</v>
      </c>
      <c r="F2809" s="4">
        <v>3652</v>
      </c>
      <c r="G2809" s="4" t="s">
        <v>2</v>
      </c>
      <c r="H2809" s="5">
        <v>79</v>
      </c>
      <c r="I2809" s="7">
        <v>288508</v>
      </c>
      <c r="L2809"/>
      <c r="M2809"/>
    </row>
    <row r="2810" spans="1:13" x14ac:dyDescent="0.3">
      <c r="A2810" s="2">
        <v>44420</v>
      </c>
      <c r="B2810" s="2" t="str">
        <f t="shared" si="86"/>
        <v>Aug</v>
      </c>
      <c r="C2810" s="2" t="str">
        <f t="shared" si="87"/>
        <v>2021</v>
      </c>
      <c r="D2810" s="3" t="s">
        <v>204</v>
      </c>
      <c r="E2810" s="4" t="s">
        <v>14</v>
      </c>
      <c r="F2810" s="4">
        <v>255.8</v>
      </c>
      <c r="G2810" s="4" t="s">
        <v>1</v>
      </c>
      <c r="H2810" s="5">
        <v>37</v>
      </c>
      <c r="I2810" s="7">
        <v>9464.6</v>
      </c>
      <c r="L2810"/>
      <c r="M2810"/>
    </row>
    <row r="2811" spans="1:13" x14ac:dyDescent="0.3">
      <c r="A2811" s="2">
        <v>43585</v>
      </c>
      <c r="B2811" s="2" t="str">
        <f t="shared" si="86"/>
        <v>Apr</v>
      </c>
      <c r="C2811" s="2" t="str">
        <f t="shared" si="87"/>
        <v>2019</v>
      </c>
      <c r="D2811" s="3" t="s">
        <v>52</v>
      </c>
      <c r="E2811" s="4" t="s">
        <v>11</v>
      </c>
      <c r="F2811" s="4">
        <v>489</v>
      </c>
      <c r="G2811" s="4" t="s">
        <v>1</v>
      </c>
      <c r="H2811" s="5">
        <v>28.5</v>
      </c>
      <c r="I2811" s="7">
        <v>13936.5</v>
      </c>
      <c r="L2811"/>
      <c r="M2811"/>
    </row>
    <row r="2812" spans="1:13" x14ac:dyDescent="0.3">
      <c r="A2812" s="2">
        <v>43585</v>
      </c>
      <c r="B2812" s="2" t="str">
        <f t="shared" si="86"/>
        <v>Apr</v>
      </c>
      <c r="C2812" s="2" t="str">
        <f t="shared" si="87"/>
        <v>2019</v>
      </c>
      <c r="D2812" s="3" t="s">
        <v>52</v>
      </c>
      <c r="E2812" s="4" t="s">
        <v>11</v>
      </c>
      <c r="F2812" s="4">
        <v>441</v>
      </c>
      <c r="G2812" s="4" t="s">
        <v>1</v>
      </c>
      <c r="H2812" s="5">
        <v>27.5</v>
      </c>
      <c r="I2812" s="7">
        <v>12127.5</v>
      </c>
      <c r="L2812"/>
      <c r="M2812"/>
    </row>
    <row r="2813" spans="1:13" x14ac:dyDescent="0.3">
      <c r="A2813" s="2">
        <v>43600</v>
      </c>
      <c r="B2813" s="2" t="str">
        <f t="shared" si="86"/>
        <v>May</v>
      </c>
      <c r="C2813" s="2" t="str">
        <f t="shared" si="87"/>
        <v>2019</v>
      </c>
      <c r="D2813" s="3" t="s">
        <v>52</v>
      </c>
      <c r="E2813" s="4" t="s">
        <v>11</v>
      </c>
      <c r="F2813" s="4">
        <v>1297</v>
      </c>
      <c r="G2813" s="4" t="s">
        <v>1</v>
      </c>
      <c r="H2813" s="5">
        <v>24</v>
      </c>
      <c r="I2813" s="7">
        <v>31128</v>
      </c>
      <c r="L2813"/>
      <c r="M2813"/>
    </row>
    <row r="2814" spans="1:13" x14ac:dyDescent="0.3">
      <c r="A2814" s="2">
        <v>43617</v>
      </c>
      <c r="B2814" s="2" t="str">
        <f t="shared" si="86"/>
        <v>Jun</v>
      </c>
      <c r="C2814" s="2" t="str">
        <f t="shared" si="87"/>
        <v>2019</v>
      </c>
      <c r="D2814" s="3" t="s">
        <v>52</v>
      </c>
      <c r="E2814" s="4" t="s">
        <v>11</v>
      </c>
      <c r="F2814" s="4">
        <v>812</v>
      </c>
      <c r="G2814" s="4" t="s">
        <v>1</v>
      </c>
      <c r="H2814" s="5">
        <v>29</v>
      </c>
      <c r="I2814" s="7">
        <v>23548</v>
      </c>
      <c r="L2814"/>
      <c r="M2814"/>
    </row>
    <row r="2815" spans="1:13" x14ac:dyDescent="0.3">
      <c r="A2815" s="2">
        <v>43619</v>
      </c>
      <c r="B2815" s="2" t="str">
        <f t="shared" si="86"/>
        <v>Jun</v>
      </c>
      <c r="C2815" s="2" t="str">
        <f t="shared" si="87"/>
        <v>2019</v>
      </c>
      <c r="D2815" s="3" t="s">
        <v>52</v>
      </c>
      <c r="E2815" s="4" t="s">
        <v>11</v>
      </c>
      <c r="F2815" s="4">
        <v>972</v>
      </c>
      <c r="G2815" s="4" t="s">
        <v>1</v>
      </c>
      <c r="H2815" s="5">
        <v>28.75</v>
      </c>
      <c r="I2815" s="7">
        <v>27945</v>
      </c>
      <c r="L2815"/>
      <c r="M2815"/>
    </row>
    <row r="2816" spans="1:13" x14ac:dyDescent="0.3">
      <c r="A2816" s="2">
        <v>43619</v>
      </c>
      <c r="B2816" s="2" t="str">
        <f t="shared" si="86"/>
        <v>Jun</v>
      </c>
      <c r="C2816" s="2" t="str">
        <f t="shared" si="87"/>
        <v>2019</v>
      </c>
      <c r="D2816" s="3" t="s">
        <v>52</v>
      </c>
      <c r="E2816" s="4" t="s">
        <v>11</v>
      </c>
      <c r="F2816" s="4">
        <v>467</v>
      </c>
      <c r="G2816" s="4" t="s">
        <v>1</v>
      </c>
      <c r="H2816" s="5">
        <v>28.75</v>
      </c>
      <c r="I2816" s="7">
        <v>13426.25</v>
      </c>
      <c r="L2816"/>
      <c r="M2816"/>
    </row>
    <row r="2817" spans="1:13" x14ac:dyDescent="0.3">
      <c r="A2817" s="2">
        <v>43624</v>
      </c>
      <c r="B2817" s="2" t="str">
        <f t="shared" si="86"/>
        <v>Jun</v>
      </c>
      <c r="C2817" s="2" t="str">
        <f t="shared" si="87"/>
        <v>2019</v>
      </c>
      <c r="D2817" s="3" t="s">
        <v>52</v>
      </c>
      <c r="E2817" s="4" t="s">
        <v>11</v>
      </c>
      <c r="F2817" s="4">
        <v>424</v>
      </c>
      <c r="G2817" s="4" t="s">
        <v>1</v>
      </c>
      <c r="H2817" s="5">
        <v>37.5</v>
      </c>
      <c r="I2817" s="7">
        <v>15900</v>
      </c>
      <c r="L2817"/>
      <c r="M2817"/>
    </row>
    <row r="2818" spans="1:13" x14ac:dyDescent="0.3">
      <c r="A2818" s="2">
        <v>43629</v>
      </c>
      <c r="B2818" s="2" t="str">
        <f t="shared" ref="B2818:B2881" si="88">TEXT(A2818,"mmm")</f>
        <v>Jun</v>
      </c>
      <c r="C2818" s="2" t="str">
        <f t="shared" ref="C2818:C2881" si="89">TEXT(A2818,"yyyy")</f>
        <v>2019</v>
      </c>
      <c r="D2818" s="3" t="s">
        <v>52</v>
      </c>
      <c r="E2818" s="4" t="s">
        <v>11</v>
      </c>
      <c r="F2818" s="4">
        <v>2579</v>
      </c>
      <c r="G2818" s="4" t="s">
        <v>1</v>
      </c>
      <c r="H2818" s="5">
        <v>28.25</v>
      </c>
      <c r="I2818" s="7">
        <v>72856.75</v>
      </c>
      <c r="L2818"/>
      <c r="M2818"/>
    </row>
    <row r="2819" spans="1:13" x14ac:dyDescent="0.3">
      <c r="A2819" s="2">
        <v>43707</v>
      </c>
      <c r="B2819" s="2" t="str">
        <f t="shared" si="88"/>
        <v>Aug</v>
      </c>
      <c r="C2819" s="2" t="str">
        <f t="shared" si="89"/>
        <v>2019</v>
      </c>
      <c r="D2819" s="3" t="s">
        <v>52</v>
      </c>
      <c r="E2819" s="4" t="s">
        <v>11</v>
      </c>
      <c r="F2819" s="4">
        <v>863</v>
      </c>
      <c r="G2819" s="4" t="s">
        <v>1</v>
      </c>
      <c r="H2819" s="5">
        <v>21.5</v>
      </c>
      <c r="I2819" s="7">
        <v>18554.5</v>
      </c>
      <c r="L2819"/>
      <c r="M2819"/>
    </row>
    <row r="2820" spans="1:13" x14ac:dyDescent="0.3">
      <c r="A2820" s="2">
        <v>43707</v>
      </c>
      <c r="B2820" s="2" t="str">
        <f t="shared" si="88"/>
        <v>Aug</v>
      </c>
      <c r="C2820" s="2" t="str">
        <f t="shared" si="89"/>
        <v>2019</v>
      </c>
      <c r="D2820" s="3" t="s">
        <v>52</v>
      </c>
      <c r="E2820" s="4" t="s">
        <v>11</v>
      </c>
      <c r="F2820" s="4">
        <v>586</v>
      </c>
      <c r="G2820" s="4" t="s">
        <v>1</v>
      </c>
      <c r="H2820" s="5">
        <v>21.5</v>
      </c>
      <c r="I2820" s="7">
        <v>12599</v>
      </c>
      <c r="L2820"/>
      <c r="M2820"/>
    </row>
    <row r="2821" spans="1:13" x14ac:dyDescent="0.3">
      <c r="A2821" s="2">
        <v>43729</v>
      </c>
      <c r="B2821" s="2" t="str">
        <f t="shared" si="88"/>
        <v>Sep</v>
      </c>
      <c r="C2821" s="2" t="str">
        <f t="shared" si="89"/>
        <v>2019</v>
      </c>
      <c r="D2821" s="3" t="s">
        <v>52</v>
      </c>
      <c r="E2821" s="4" t="s">
        <v>11</v>
      </c>
      <c r="F2821" s="4">
        <v>2713</v>
      </c>
      <c r="G2821" s="4" t="s">
        <v>1</v>
      </c>
      <c r="H2821" s="5">
        <v>26.75</v>
      </c>
      <c r="I2821" s="7">
        <v>72572.75</v>
      </c>
      <c r="L2821"/>
      <c r="M2821"/>
    </row>
    <row r="2822" spans="1:13" x14ac:dyDescent="0.3">
      <c r="A2822" s="2">
        <v>44147</v>
      </c>
      <c r="B2822" s="2" t="str">
        <f t="shared" si="88"/>
        <v>Nov</v>
      </c>
      <c r="C2822" s="2" t="str">
        <f t="shared" si="89"/>
        <v>2020</v>
      </c>
      <c r="D2822" s="3" t="s">
        <v>52</v>
      </c>
      <c r="E2822" s="4" t="s">
        <v>11</v>
      </c>
      <c r="F2822" s="4">
        <v>282</v>
      </c>
      <c r="G2822" s="4" t="s">
        <v>1</v>
      </c>
      <c r="H2822" s="5">
        <v>28</v>
      </c>
      <c r="I2822" s="7">
        <v>7896</v>
      </c>
      <c r="L2822"/>
      <c r="M2822"/>
    </row>
    <row r="2823" spans="1:13" x14ac:dyDescent="0.3">
      <c r="A2823" s="2">
        <v>44186</v>
      </c>
      <c r="B2823" s="2" t="str">
        <f t="shared" si="88"/>
        <v>Dec</v>
      </c>
      <c r="C2823" s="2" t="str">
        <f t="shared" si="89"/>
        <v>2020</v>
      </c>
      <c r="D2823" s="3" t="s">
        <v>52</v>
      </c>
      <c r="E2823" s="4" t="s">
        <v>11</v>
      </c>
      <c r="F2823" s="4">
        <v>700</v>
      </c>
      <c r="G2823" s="4" t="s">
        <v>1</v>
      </c>
      <c r="H2823" s="5">
        <v>34</v>
      </c>
      <c r="I2823" s="7">
        <v>23800</v>
      </c>
      <c r="L2823"/>
      <c r="M2823"/>
    </row>
    <row r="2824" spans="1:13" x14ac:dyDescent="0.3">
      <c r="A2824" s="2">
        <v>44200</v>
      </c>
      <c r="B2824" s="2" t="str">
        <f t="shared" si="88"/>
        <v>Jan</v>
      </c>
      <c r="C2824" s="2" t="str">
        <f t="shared" si="89"/>
        <v>2021</v>
      </c>
      <c r="D2824" s="3" t="s">
        <v>52</v>
      </c>
      <c r="E2824" s="4" t="s">
        <v>11</v>
      </c>
      <c r="F2824" s="4">
        <v>801</v>
      </c>
      <c r="G2824" s="4" t="s">
        <v>1</v>
      </c>
      <c r="H2824" s="5">
        <v>30.25</v>
      </c>
      <c r="I2824" s="7">
        <v>24230.25</v>
      </c>
      <c r="L2824"/>
      <c r="M2824"/>
    </row>
    <row r="2825" spans="1:13" x14ac:dyDescent="0.3">
      <c r="A2825" s="2">
        <v>44266</v>
      </c>
      <c r="B2825" s="2" t="str">
        <f t="shared" si="88"/>
        <v>Mar</v>
      </c>
      <c r="C2825" s="2" t="str">
        <f t="shared" si="89"/>
        <v>2021</v>
      </c>
      <c r="D2825" s="3" t="s">
        <v>52</v>
      </c>
      <c r="E2825" s="4" t="s">
        <v>11</v>
      </c>
      <c r="F2825" s="4">
        <v>621</v>
      </c>
      <c r="G2825" s="4" t="s">
        <v>1</v>
      </c>
      <c r="H2825" s="5">
        <v>40</v>
      </c>
      <c r="I2825" s="7">
        <v>24840</v>
      </c>
      <c r="L2825"/>
      <c r="M2825"/>
    </row>
    <row r="2826" spans="1:13" x14ac:dyDescent="0.3">
      <c r="A2826" s="2">
        <v>44273</v>
      </c>
      <c r="B2826" s="2" t="str">
        <f t="shared" si="88"/>
        <v>Mar</v>
      </c>
      <c r="C2826" s="2" t="str">
        <f t="shared" si="89"/>
        <v>2021</v>
      </c>
      <c r="D2826" s="3" t="s">
        <v>52</v>
      </c>
      <c r="E2826" s="4" t="s">
        <v>11</v>
      </c>
      <c r="F2826" s="4">
        <v>467</v>
      </c>
      <c r="G2826" s="4" t="s">
        <v>1</v>
      </c>
      <c r="H2826" s="5">
        <v>42.5</v>
      </c>
      <c r="I2826" s="7">
        <v>19847.5</v>
      </c>
      <c r="L2826"/>
      <c r="M2826"/>
    </row>
    <row r="2827" spans="1:13" x14ac:dyDescent="0.3">
      <c r="A2827" s="2">
        <v>44281</v>
      </c>
      <c r="B2827" s="2" t="str">
        <f t="shared" si="88"/>
        <v>Mar</v>
      </c>
      <c r="C2827" s="2" t="str">
        <f t="shared" si="89"/>
        <v>2021</v>
      </c>
      <c r="D2827" s="3" t="s">
        <v>52</v>
      </c>
      <c r="E2827" s="4" t="s">
        <v>14</v>
      </c>
      <c r="F2827" s="4">
        <v>157</v>
      </c>
      <c r="G2827" s="4" t="s">
        <v>1</v>
      </c>
      <c r="H2827" s="5">
        <v>42.5</v>
      </c>
      <c r="I2827" s="7">
        <v>6672.5</v>
      </c>
      <c r="L2827"/>
      <c r="M2827"/>
    </row>
    <row r="2828" spans="1:13" x14ac:dyDescent="0.3">
      <c r="A2828" s="2">
        <v>44326</v>
      </c>
      <c r="B2828" s="2" t="str">
        <f t="shared" si="88"/>
        <v>May</v>
      </c>
      <c r="C2828" s="2" t="str">
        <f t="shared" si="89"/>
        <v>2021</v>
      </c>
      <c r="D2828" s="3" t="s">
        <v>52</v>
      </c>
      <c r="E2828" s="4" t="s">
        <v>11</v>
      </c>
      <c r="F2828" s="4">
        <v>526</v>
      </c>
      <c r="G2828" s="4" t="s">
        <v>1</v>
      </c>
      <c r="H2828" s="5">
        <v>40.75</v>
      </c>
      <c r="I2828" s="7">
        <v>21434.5</v>
      </c>
      <c r="L2828"/>
      <c r="M2828"/>
    </row>
    <row r="2829" spans="1:13" x14ac:dyDescent="0.3">
      <c r="A2829" s="2">
        <v>44387</v>
      </c>
      <c r="B2829" s="2" t="str">
        <f t="shared" si="88"/>
        <v>Jul</v>
      </c>
      <c r="C2829" s="2" t="str">
        <f t="shared" si="89"/>
        <v>2021</v>
      </c>
      <c r="D2829" s="3" t="s">
        <v>52</v>
      </c>
      <c r="E2829" s="4" t="s">
        <v>11</v>
      </c>
      <c r="F2829" s="4">
        <v>605</v>
      </c>
      <c r="G2829" s="4" t="s">
        <v>1</v>
      </c>
      <c r="H2829" s="5">
        <v>36.799999999999997</v>
      </c>
      <c r="I2829" s="7">
        <v>22264</v>
      </c>
      <c r="L2829"/>
      <c r="M2829"/>
    </row>
    <row r="2830" spans="1:13" x14ac:dyDescent="0.3">
      <c r="A2830" s="2">
        <v>44413</v>
      </c>
      <c r="B2830" s="2" t="str">
        <f t="shared" si="88"/>
        <v>Aug</v>
      </c>
      <c r="C2830" s="2" t="str">
        <f t="shared" si="89"/>
        <v>2021</v>
      </c>
      <c r="D2830" s="3" t="s">
        <v>52</v>
      </c>
      <c r="E2830" s="4" t="s">
        <v>11</v>
      </c>
      <c r="F2830" s="4">
        <v>620</v>
      </c>
      <c r="G2830" s="4" t="s">
        <v>1</v>
      </c>
      <c r="H2830" s="5">
        <v>37</v>
      </c>
      <c r="I2830" s="7">
        <v>22940</v>
      </c>
      <c r="L2830"/>
      <c r="M2830"/>
    </row>
    <row r="2831" spans="1:13" x14ac:dyDescent="0.3">
      <c r="A2831" s="2">
        <v>44433</v>
      </c>
      <c r="B2831" s="2" t="str">
        <f t="shared" si="88"/>
        <v>Aug</v>
      </c>
      <c r="C2831" s="2" t="str">
        <f t="shared" si="89"/>
        <v>2021</v>
      </c>
      <c r="D2831" s="3" t="s">
        <v>52</v>
      </c>
      <c r="E2831" s="4" t="s">
        <v>11</v>
      </c>
      <c r="F2831" s="4">
        <v>936</v>
      </c>
      <c r="G2831" s="4" t="s">
        <v>1</v>
      </c>
      <c r="H2831" s="5">
        <v>36.5</v>
      </c>
      <c r="I2831" s="7">
        <v>34164</v>
      </c>
      <c r="L2831"/>
      <c r="M2831"/>
    </row>
    <row r="2832" spans="1:13" x14ac:dyDescent="0.3">
      <c r="A2832" s="2">
        <v>44450</v>
      </c>
      <c r="B2832" s="2" t="str">
        <f t="shared" si="88"/>
        <v>Sep</v>
      </c>
      <c r="C2832" s="2" t="str">
        <f t="shared" si="89"/>
        <v>2021</v>
      </c>
      <c r="D2832" s="3" t="s">
        <v>52</v>
      </c>
      <c r="E2832" s="4" t="s">
        <v>11</v>
      </c>
      <c r="F2832" s="4">
        <v>496</v>
      </c>
      <c r="G2832" s="4" t="s">
        <v>1</v>
      </c>
      <c r="H2832" s="5">
        <v>38</v>
      </c>
      <c r="I2832" s="7">
        <v>18848</v>
      </c>
      <c r="L2832"/>
      <c r="M2832"/>
    </row>
    <row r="2833" spans="1:13" x14ac:dyDescent="0.3">
      <c r="A2833" s="2">
        <v>44450</v>
      </c>
      <c r="B2833" s="2" t="str">
        <f t="shared" si="88"/>
        <v>Sep</v>
      </c>
      <c r="C2833" s="2" t="str">
        <f t="shared" si="89"/>
        <v>2021</v>
      </c>
      <c r="D2833" s="3" t="s">
        <v>52</v>
      </c>
      <c r="E2833" s="4" t="s">
        <v>11</v>
      </c>
      <c r="F2833" s="4">
        <v>468</v>
      </c>
      <c r="G2833" s="4" t="s">
        <v>1</v>
      </c>
      <c r="H2833" s="5">
        <v>38</v>
      </c>
      <c r="I2833" s="7">
        <v>17784</v>
      </c>
      <c r="L2833"/>
      <c r="M2833"/>
    </row>
    <row r="2834" spans="1:13" x14ac:dyDescent="0.3">
      <c r="A2834" s="2">
        <v>43556</v>
      </c>
      <c r="B2834" s="2" t="str">
        <f t="shared" si="88"/>
        <v>Apr</v>
      </c>
      <c r="C2834" s="2" t="str">
        <f t="shared" si="89"/>
        <v>2019</v>
      </c>
      <c r="D2834" s="3" t="s">
        <v>16</v>
      </c>
      <c r="E2834" s="4" t="s">
        <v>11</v>
      </c>
      <c r="F2834" s="4">
        <v>315</v>
      </c>
      <c r="G2834" s="4" t="s">
        <v>0</v>
      </c>
      <c r="H2834" s="5">
        <v>34</v>
      </c>
      <c r="I2834" s="7">
        <v>10710</v>
      </c>
      <c r="L2834"/>
      <c r="M2834"/>
    </row>
    <row r="2835" spans="1:13" x14ac:dyDescent="0.3">
      <c r="A2835" s="2">
        <v>43557</v>
      </c>
      <c r="B2835" s="2" t="str">
        <f t="shared" si="88"/>
        <v>Apr</v>
      </c>
      <c r="C2835" s="2" t="str">
        <f t="shared" si="89"/>
        <v>2019</v>
      </c>
      <c r="D2835" s="3" t="s">
        <v>16</v>
      </c>
      <c r="E2835" s="4" t="s">
        <v>11</v>
      </c>
      <c r="F2835" s="4">
        <v>456</v>
      </c>
      <c r="G2835" s="4" t="s">
        <v>0</v>
      </c>
      <c r="H2835" s="5">
        <v>25.5</v>
      </c>
      <c r="I2835" s="7">
        <v>11628</v>
      </c>
      <c r="L2835"/>
      <c r="M2835"/>
    </row>
    <row r="2836" spans="1:13" x14ac:dyDescent="0.3">
      <c r="A2836" s="2">
        <v>43557</v>
      </c>
      <c r="B2836" s="2" t="str">
        <f t="shared" si="88"/>
        <v>Apr</v>
      </c>
      <c r="C2836" s="2" t="str">
        <f t="shared" si="89"/>
        <v>2019</v>
      </c>
      <c r="D2836" s="3" t="s">
        <v>16</v>
      </c>
      <c r="E2836" s="4" t="s">
        <v>11</v>
      </c>
      <c r="F2836" s="4">
        <v>1674</v>
      </c>
      <c r="G2836" s="4" t="s">
        <v>0</v>
      </c>
      <c r="H2836" s="5">
        <v>25.5</v>
      </c>
      <c r="I2836" s="7">
        <v>42687</v>
      </c>
      <c r="L2836"/>
      <c r="M2836"/>
    </row>
    <row r="2837" spans="1:13" x14ac:dyDescent="0.3">
      <c r="A2837" s="2">
        <v>43557</v>
      </c>
      <c r="B2837" s="2" t="str">
        <f t="shared" si="88"/>
        <v>Apr</v>
      </c>
      <c r="C2837" s="2" t="str">
        <f t="shared" si="89"/>
        <v>2019</v>
      </c>
      <c r="D2837" s="3" t="s">
        <v>16</v>
      </c>
      <c r="E2837" s="4" t="s">
        <v>11</v>
      </c>
      <c r="F2837" s="4">
        <v>581</v>
      </c>
      <c r="G2837" s="4" t="s">
        <v>0</v>
      </c>
      <c r="H2837" s="5">
        <v>25.5</v>
      </c>
      <c r="I2837" s="7">
        <v>14815.5</v>
      </c>
      <c r="L2837"/>
      <c r="M2837"/>
    </row>
    <row r="2838" spans="1:13" x14ac:dyDescent="0.3">
      <c r="A2838" s="2">
        <v>43557</v>
      </c>
      <c r="B2838" s="2" t="str">
        <f t="shared" si="88"/>
        <v>Apr</v>
      </c>
      <c r="C2838" s="2" t="str">
        <f t="shared" si="89"/>
        <v>2019</v>
      </c>
      <c r="D2838" s="3" t="s">
        <v>16</v>
      </c>
      <c r="E2838" s="4" t="s">
        <v>11</v>
      </c>
      <c r="F2838" s="4">
        <v>906</v>
      </c>
      <c r="G2838" s="4" t="s">
        <v>0</v>
      </c>
      <c r="H2838" s="5">
        <v>25.5</v>
      </c>
      <c r="I2838" s="7">
        <v>23103</v>
      </c>
      <c r="L2838"/>
      <c r="M2838"/>
    </row>
    <row r="2839" spans="1:13" x14ac:dyDescent="0.3">
      <c r="A2839" s="2">
        <v>43557</v>
      </c>
      <c r="B2839" s="2" t="str">
        <f t="shared" si="88"/>
        <v>Apr</v>
      </c>
      <c r="C2839" s="2" t="str">
        <f t="shared" si="89"/>
        <v>2019</v>
      </c>
      <c r="D2839" s="3" t="s">
        <v>16</v>
      </c>
      <c r="E2839" s="4" t="s">
        <v>11</v>
      </c>
      <c r="F2839" s="4">
        <v>582</v>
      </c>
      <c r="G2839" s="4" t="s">
        <v>0</v>
      </c>
      <c r="H2839" s="5">
        <v>25.5</v>
      </c>
      <c r="I2839" s="7">
        <v>14841</v>
      </c>
      <c r="L2839"/>
      <c r="M2839"/>
    </row>
    <row r="2840" spans="1:13" x14ac:dyDescent="0.3">
      <c r="A2840" s="2">
        <v>43557</v>
      </c>
      <c r="B2840" s="2" t="str">
        <f t="shared" si="88"/>
        <v>Apr</v>
      </c>
      <c r="C2840" s="2" t="str">
        <f t="shared" si="89"/>
        <v>2019</v>
      </c>
      <c r="D2840" s="3" t="s">
        <v>16</v>
      </c>
      <c r="E2840" s="4" t="s">
        <v>11</v>
      </c>
      <c r="F2840" s="4">
        <v>681</v>
      </c>
      <c r="G2840" s="4" t="s">
        <v>0</v>
      </c>
      <c r="H2840" s="5">
        <v>25.5</v>
      </c>
      <c r="I2840" s="7">
        <v>17365.5</v>
      </c>
      <c r="L2840"/>
      <c r="M2840"/>
    </row>
    <row r="2841" spans="1:13" x14ac:dyDescent="0.3">
      <c r="A2841" s="2">
        <v>43557</v>
      </c>
      <c r="B2841" s="2" t="str">
        <f t="shared" si="88"/>
        <v>Apr</v>
      </c>
      <c r="C2841" s="2" t="str">
        <f t="shared" si="89"/>
        <v>2019</v>
      </c>
      <c r="D2841" s="3" t="s">
        <v>16</v>
      </c>
      <c r="E2841" s="4" t="s">
        <v>11</v>
      </c>
      <c r="F2841" s="4">
        <v>898</v>
      </c>
      <c r="G2841" s="4" t="s">
        <v>0</v>
      </c>
      <c r="H2841" s="5">
        <v>25.5</v>
      </c>
      <c r="I2841" s="7">
        <v>22899</v>
      </c>
      <c r="L2841"/>
      <c r="M2841"/>
    </row>
    <row r="2842" spans="1:13" x14ac:dyDescent="0.3">
      <c r="A2842" s="2">
        <v>43557</v>
      </c>
      <c r="B2842" s="2" t="str">
        <f t="shared" si="88"/>
        <v>Apr</v>
      </c>
      <c r="C2842" s="2" t="str">
        <f t="shared" si="89"/>
        <v>2019</v>
      </c>
      <c r="D2842" s="3" t="s">
        <v>16</v>
      </c>
      <c r="E2842" s="4" t="s">
        <v>11</v>
      </c>
      <c r="F2842" s="4">
        <v>1031</v>
      </c>
      <c r="G2842" s="4" t="s">
        <v>0</v>
      </c>
      <c r="H2842" s="5">
        <v>24.25</v>
      </c>
      <c r="I2842" s="7">
        <v>25001.75</v>
      </c>
      <c r="L2842"/>
      <c r="M2842"/>
    </row>
    <row r="2843" spans="1:13" x14ac:dyDescent="0.3">
      <c r="A2843" s="2">
        <v>43557</v>
      </c>
      <c r="B2843" s="2" t="str">
        <f t="shared" si="88"/>
        <v>Apr</v>
      </c>
      <c r="C2843" s="2" t="str">
        <f t="shared" si="89"/>
        <v>2019</v>
      </c>
      <c r="D2843" s="3" t="s">
        <v>16</v>
      </c>
      <c r="E2843" s="4" t="s">
        <v>11</v>
      </c>
      <c r="F2843" s="4">
        <v>898</v>
      </c>
      <c r="G2843" s="4" t="s">
        <v>0</v>
      </c>
      <c r="H2843" s="5">
        <v>24.25</v>
      </c>
      <c r="I2843" s="7">
        <v>21776.5</v>
      </c>
      <c r="L2843"/>
      <c r="M2843"/>
    </row>
    <row r="2844" spans="1:13" x14ac:dyDescent="0.3">
      <c r="A2844" s="2">
        <v>43557</v>
      </c>
      <c r="B2844" s="2" t="str">
        <f t="shared" si="88"/>
        <v>Apr</v>
      </c>
      <c r="C2844" s="2" t="str">
        <f t="shared" si="89"/>
        <v>2019</v>
      </c>
      <c r="D2844" s="3" t="s">
        <v>16</v>
      </c>
      <c r="E2844" s="4" t="s">
        <v>11</v>
      </c>
      <c r="F2844" s="4">
        <v>770</v>
      </c>
      <c r="G2844" s="4" t="s">
        <v>0</v>
      </c>
      <c r="H2844" s="5">
        <v>25.5</v>
      </c>
      <c r="I2844" s="7">
        <v>19635</v>
      </c>
      <c r="L2844"/>
      <c r="M2844"/>
    </row>
    <row r="2845" spans="1:13" x14ac:dyDescent="0.3">
      <c r="A2845" s="2">
        <v>43558</v>
      </c>
      <c r="B2845" s="2" t="str">
        <f t="shared" si="88"/>
        <v>Apr</v>
      </c>
      <c r="C2845" s="2" t="str">
        <f t="shared" si="89"/>
        <v>2019</v>
      </c>
      <c r="D2845" s="3" t="s">
        <v>16</v>
      </c>
      <c r="E2845" s="4" t="s">
        <v>11</v>
      </c>
      <c r="F2845" s="4">
        <v>1139</v>
      </c>
      <c r="G2845" s="4" t="s">
        <v>0</v>
      </c>
      <c r="H2845" s="5">
        <v>24.25</v>
      </c>
      <c r="I2845" s="7">
        <v>27620.75</v>
      </c>
      <c r="L2845"/>
      <c r="M2845"/>
    </row>
    <row r="2846" spans="1:13" x14ac:dyDescent="0.3">
      <c r="A2846" s="2">
        <v>43561</v>
      </c>
      <c r="B2846" s="2" t="str">
        <f t="shared" si="88"/>
        <v>Apr</v>
      </c>
      <c r="C2846" s="2" t="str">
        <f t="shared" si="89"/>
        <v>2019</v>
      </c>
      <c r="D2846" s="3" t="s">
        <v>16</v>
      </c>
      <c r="E2846" s="4" t="s">
        <v>11</v>
      </c>
      <c r="F2846" s="4">
        <v>348</v>
      </c>
      <c r="G2846" s="4" t="s">
        <v>0</v>
      </c>
      <c r="H2846" s="5">
        <v>25.5</v>
      </c>
      <c r="I2846" s="7">
        <v>8874</v>
      </c>
      <c r="L2846"/>
      <c r="M2846"/>
    </row>
    <row r="2847" spans="1:13" x14ac:dyDescent="0.3">
      <c r="A2847" s="2">
        <v>43561</v>
      </c>
      <c r="B2847" s="2" t="str">
        <f t="shared" si="88"/>
        <v>Apr</v>
      </c>
      <c r="C2847" s="2" t="str">
        <f t="shared" si="89"/>
        <v>2019</v>
      </c>
      <c r="D2847" s="3" t="s">
        <v>16</v>
      </c>
      <c r="E2847" s="4" t="s">
        <v>11</v>
      </c>
      <c r="F2847" s="4">
        <v>874</v>
      </c>
      <c r="G2847" s="4" t="s">
        <v>0</v>
      </c>
      <c r="H2847" s="5">
        <v>25.5</v>
      </c>
      <c r="I2847" s="7">
        <v>22287</v>
      </c>
      <c r="L2847"/>
      <c r="M2847"/>
    </row>
    <row r="2848" spans="1:13" x14ac:dyDescent="0.3">
      <c r="A2848" s="2">
        <v>43577</v>
      </c>
      <c r="B2848" s="2" t="str">
        <f t="shared" si="88"/>
        <v>Apr</v>
      </c>
      <c r="C2848" s="2" t="str">
        <f t="shared" si="89"/>
        <v>2019</v>
      </c>
      <c r="D2848" s="3" t="s">
        <v>16</v>
      </c>
      <c r="E2848" s="4" t="s">
        <v>11</v>
      </c>
      <c r="F2848" s="4">
        <v>1110</v>
      </c>
      <c r="G2848" s="4" t="s">
        <v>0</v>
      </c>
      <c r="H2848" s="5">
        <v>24.5</v>
      </c>
      <c r="I2848" s="7">
        <v>27195</v>
      </c>
      <c r="L2848"/>
      <c r="M2848"/>
    </row>
    <row r="2849" spans="1:13" x14ac:dyDescent="0.3">
      <c r="A2849" s="2">
        <v>43579</v>
      </c>
      <c r="B2849" s="2" t="str">
        <f t="shared" si="88"/>
        <v>Apr</v>
      </c>
      <c r="C2849" s="2" t="str">
        <f t="shared" si="89"/>
        <v>2019</v>
      </c>
      <c r="D2849" s="3" t="s">
        <v>16</v>
      </c>
      <c r="E2849" s="4" t="s">
        <v>11</v>
      </c>
      <c r="F2849" s="4">
        <v>585</v>
      </c>
      <c r="G2849" s="4" t="s">
        <v>0</v>
      </c>
      <c r="H2849" s="5">
        <v>26</v>
      </c>
      <c r="I2849" s="7">
        <v>15210</v>
      </c>
      <c r="L2849"/>
      <c r="M2849"/>
    </row>
    <row r="2850" spans="1:13" x14ac:dyDescent="0.3">
      <c r="A2850" s="2">
        <v>43579</v>
      </c>
      <c r="B2850" s="2" t="str">
        <f t="shared" si="88"/>
        <v>Apr</v>
      </c>
      <c r="C2850" s="2" t="str">
        <f t="shared" si="89"/>
        <v>2019</v>
      </c>
      <c r="D2850" s="3" t="s">
        <v>16</v>
      </c>
      <c r="E2850" s="4" t="s">
        <v>11</v>
      </c>
      <c r="F2850" s="4">
        <v>1002</v>
      </c>
      <c r="G2850" s="4" t="s">
        <v>0</v>
      </c>
      <c r="H2850" s="5">
        <v>24.25</v>
      </c>
      <c r="I2850" s="7">
        <v>24298.5</v>
      </c>
      <c r="L2850"/>
      <c r="M2850"/>
    </row>
    <row r="2851" spans="1:13" x14ac:dyDescent="0.3">
      <c r="A2851" s="2">
        <v>43579</v>
      </c>
      <c r="B2851" s="2" t="str">
        <f t="shared" si="88"/>
        <v>Apr</v>
      </c>
      <c r="C2851" s="2" t="str">
        <f t="shared" si="89"/>
        <v>2019</v>
      </c>
      <c r="D2851" s="3" t="s">
        <v>16</v>
      </c>
      <c r="E2851" s="4" t="s">
        <v>11</v>
      </c>
      <c r="F2851" s="4">
        <v>1091</v>
      </c>
      <c r="G2851" s="4" t="s">
        <v>0</v>
      </c>
      <c r="H2851" s="5">
        <v>24.25</v>
      </c>
      <c r="I2851" s="7">
        <v>26456.75</v>
      </c>
      <c r="L2851"/>
      <c r="M2851"/>
    </row>
    <row r="2852" spans="1:13" x14ac:dyDescent="0.3">
      <c r="A2852" s="2">
        <v>43579</v>
      </c>
      <c r="B2852" s="2" t="str">
        <f t="shared" si="88"/>
        <v>Apr</v>
      </c>
      <c r="C2852" s="2" t="str">
        <f t="shared" si="89"/>
        <v>2019</v>
      </c>
      <c r="D2852" s="3" t="s">
        <v>16</v>
      </c>
      <c r="E2852" s="4" t="s">
        <v>11</v>
      </c>
      <c r="F2852" s="4">
        <v>560</v>
      </c>
      <c r="G2852" s="4" t="s">
        <v>0</v>
      </c>
      <c r="H2852" s="5">
        <v>24.25</v>
      </c>
      <c r="I2852" s="7">
        <v>13580</v>
      </c>
      <c r="L2852"/>
      <c r="M2852"/>
    </row>
    <row r="2853" spans="1:13" x14ac:dyDescent="0.3">
      <c r="A2853" s="2">
        <v>43579</v>
      </c>
      <c r="B2853" s="2" t="str">
        <f t="shared" si="88"/>
        <v>Apr</v>
      </c>
      <c r="C2853" s="2" t="str">
        <f t="shared" si="89"/>
        <v>2019</v>
      </c>
      <c r="D2853" s="3" t="s">
        <v>16</v>
      </c>
      <c r="E2853" s="4" t="s">
        <v>11</v>
      </c>
      <c r="F2853" s="4">
        <v>531</v>
      </c>
      <c r="G2853" s="4" t="s">
        <v>0</v>
      </c>
      <c r="H2853" s="5">
        <v>26</v>
      </c>
      <c r="I2853" s="7">
        <v>13806</v>
      </c>
      <c r="L2853"/>
      <c r="M2853"/>
    </row>
    <row r="2854" spans="1:13" x14ac:dyDescent="0.3">
      <c r="A2854" s="2">
        <v>43581</v>
      </c>
      <c r="B2854" s="2" t="str">
        <f t="shared" si="88"/>
        <v>Apr</v>
      </c>
      <c r="C2854" s="2" t="str">
        <f t="shared" si="89"/>
        <v>2019</v>
      </c>
      <c r="D2854" s="3" t="s">
        <v>16</v>
      </c>
      <c r="E2854" s="4" t="s">
        <v>11</v>
      </c>
      <c r="F2854" s="4">
        <v>595</v>
      </c>
      <c r="G2854" s="4" t="s">
        <v>0</v>
      </c>
      <c r="H2854" s="5">
        <v>26</v>
      </c>
      <c r="I2854" s="7">
        <v>15470</v>
      </c>
      <c r="L2854"/>
      <c r="M2854"/>
    </row>
    <row r="2855" spans="1:13" x14ac:dyDescent="0.3">
      <c r="A2855" s="2">
        <v>43581</v>
      </c>
      <c r="B2855" s="2" t="str">
        <f t="shared" si="88"/>
        <v>Apr</v>
      </c>
      <c r="C2855" s="2" t="str">
        <f t="shared" si="89"/>
        <v>2019</v>
      </c>
      <c r="D2855" s="3" t="s">
        <v>16</v>
      </c>
      <c r="E2855" s="4" t="s">
        <v>11</v>
      </c>
      <c r="F2855" s="4">
        <v>575</v>
      </c>
      <c r="G2855" s="4" t="s">
        <v>0</v>
      </c>
      <c r="H2855" s="5">
        <v>26</v>
      </c>
      <c r="I2855" s="7">
        <v>14950</v>
      </c>
      <c r="L2855"/>
      <c r="M2855"/>
    </row>
    <row r="2856" spans="1:13" x14ac:dyDescent="0.3">
      <c r="A2856" s="2">
        <v>43582</v>
      </c>
      <c r="B2856" s="2" t="str">
        <f t="shared" si="88"/>
        <v>Apr</v>
      </c>
      <c r="C2856" s="2" t="str">
        <f t="shared" si="89"/>
        <v>2019</v>
      </c>
      <c r="D2856" s="3" t="s">
        <v>16</v>
      </c>
      <c r="E2856" s="4" t="s">
        <v>11</v>
      </c>
      <c r="F2856" s="4">
        <v>1124</v>
      </c>
      <c r="G2856" s="4" t="s">
        <v>0</v>
      </c>
      <c r="H2856" s="5">
        <v>26</v>
      </c>
      <c r="I2856" s="7">
        <v>29224</v>
      </c>
      <c r="L2856"/>
      <c r="M2856"/>
    </row>
    <row r="2857" spans="1:13" x14ac:dyDescent="0.3">
      <c r="A2857" s="2">
        <v>43584</v>
      </c>
      <c r="B2857" s="2" t="str">
        <f t="shared" si="88"/>
        <v>Apr</v>
      </c>
      <c r="C2857" s="2" t="str">
        <f t="shared" si="89"/>
        <v>2019</v>
      </c>
      <c r="D2857" s="3" t="s">
        <v>16</v>
      </c>
      <c r="E2857" s="4" t="s">
        <v>11</v>
      </c>
      <c r="F2857" s="4">
        <v>557</v>
      </c>
      <c r="G2857" s="4" t="s">
        <v>0</v>
      </c>
      <c r="H2857" s="5">
        <v>26</v>
      </c>
      <c r="I2857" s="7">
        <v>14482</v>
      </c>
      <c r="L2857"/>
      <c r="M2857"/>
    </row>
    <row r="2858" spans="1:13" x14ac:dyDescent="0.3">
      <c r="A2858" s="2">
        <v>43584</v>
      </c>
      <c r="B2858" s="2" t="str">
        <f t="shared" si="88"/>
        <v>Apr</v>
      </c>
      <c r="C2858" s="2" t="str">
        <f t="shared" si="89"/>
        <v>2019</v>
      </c>
      <c r="D2858" s="3" t="s">
        <v>16</v>
      </c>
      <c r="E2858" s="4" t="s">
        <v>11</v>
      </c>
      <c r="F2858" s="4">
        <v>628</v>
      </c>
      <c r="G2858" s="4" t="s">
        <v>0</v>
      </c>
      <c r="H2858" s="5">
        <v>26</v>
      </c>
      <c r="I2858" s="7">
        <v>16328</v>
      </c>
      <c r="L2858"/>
      <c r="M2858"/>
    </row>
    <row r="2859" spans="1:13" x14ac:dyDescent="0.3">
      <c r="A2859" s="2">
        <v>43584</v>
      </c>
      <c r="B2859" s="2" t="str">
        <f t="shared" si="88"/>
        <v>Apr</v>
      </c>
      <c r="C2859" s="2" t="str">
        <f t="shared" si="89"/>
        <v>2019</v>
      </c>
      <c r="D2859" s="3" t="s">
        <v>16</v>
      </c>
      <c r="E2859" s="4" t="s">
        <v>11</v>
      </c>
      <c r="F2859" s="4">
        <v>493</v>
      </c>
      <c r="G2859" s="4" t="s">
        <v>0</v>
      </c>
      <c r="H2859" s="5">
        <v>26</v>
      </c>
      <c r="I2859" s="7">
        <v>12818</v>
      </c>
      <c r="L2859"/>
      <c r="M2859"/>
    </row>
    <row r="2860" spans="1:13" x14ac:dyDescent="0.3">
      <c r="A2860" s="2">
        <v>43585</v>
      </c>
      <c r="B2860" s="2" t="str">
        <f t="shared" si="88"/>
        <v>Apr</v>
      </c>
      <c r="C2860" s="2" t="str">
        <f t="shared" si="89"/>
        <v>2019</v>
      </c>
      <c r="D2860" s="3" t="s">
        <v>16</v>
      </c>
      <c r="E2860" s="4" t="s">
        <v>11</v>
      </c>
      <c r="F2860" s="4">
        <v>513</v>
      </c>
      <c r="G2860" s="4" t="s">
        <v>0</v>
      </c>
      <c r="H2860" s="5">
        <v>24.5</v>
      </c>
      <c r="I2860" s="7">
        <v>12568.5</v>
      </c>
      <c r="L2860"/>
      <c r="M2860"/>
    </row>
    <row r="2861" spans="1:13" x14ac:dyDescent="0.3">
      <c r="A2861" s="2">
        <v>43585</v>
      </c>
      <c r="B2861" s="2" t="str">
        <f t="shared" si="88"/>
        <v>Apr</v>
      </c>
      <c r="C2861" s="2" t="str">
        <f t="shared" si="89"/>
        <v>2019</v>
      </c>
      <c r="D2861" s="3" t="s">
        <v>16</v>
      </c>
      <c r="E2861" s="4" t="s">
        <v>11</v>
      </c>
      <c r="F2861" s="4">
        <v>300</v>
      </c>
      <c r="G2861" s="4" t="s">
        <v>0</v>
      </c>
      <c r="H2861" s="5">
        <v>24.5</v>
      </c>
      <c r="I2861" s="7">
        <v>7350</v>
      </c>
      <c r="L2861"/>
      <c r="M2861"/>
    </row>
    <row r="2862" spans="1:13" x14ac:dyDescent="0.3">
      <c r="A2862" s="2">
        <v>43588</v>
      </c>
      <c r="B2862" s="2" t="str">
        <f t="shared" si="88"/>
        <v>May</v>
      </c>
      <c r="C2862" s="2" t="str">
        <f t="shared" si="89"/>
        <v>2019</v>
      </c>
      <c r="D2862" s="3" t="s">
        <v>16</v>
      </c>
      <c r="E2862" s="4" t="s">
        <v>11</v>
      </c>
      <c r="F2862" s="4">
        <v>774</v>
      </c>
      <c r="G2862" s="4" t="s">
        <v>0</v>
      </c>
      <c r="H2862" s="5">
        <v>25.5</v>
      </c>
      <c r="I2862" s="7">
        <v>19737</v>
      </c>
      <c r="L2862"/>
      <c r="M2862"/>
    </row>
    <row r="2863" spans="1:13" x14ac:dyDescent="0.3">
      <c r="A2863" s="2">
        <v>43588</v>
      </c>
      <c r="B2863" s="2" t="str">
        <f t="shared" si="88"/>
        <v>May</v>
      </c>
      <c r="C2863" s="2" t="str">
        <f t="shared" si="89"/>
        <v>2019</v>
      </c>
      <c r="D2863" s="3" t="s">
        <v>16</v>
      </c>
      <c r="E2863" s="4" t="s">
        <v>11</v>
      </c>
      <c r="F2863" s="4">
        <v>513</v>
      </c>
      <c r="G2863" s="4" t="s">
        <v>0</v>
      </c>
      <c r="H2863" s="5">
        <v>25.5</v>
      </c>
      <c r="I2863" s="7">
        <v>13081.5</v>
      </c>
      <c r="L2863"/>
      <c r="M2863"/>
    </row>
    <row r="2864" spans="1:13" x14ac:dyDescent="0.3">
      <c r="A2864" s="2">
        <v>43588</v>
      </c>
      <c r="B2864" s="2" t="str">
        <f t="shared" si="88"/>
        <v>May</v>
      </c>
      <c r="C2864" s="2" t="str">
        <f t="shared" si="89"/>
        <v>2019</v>
      </c>
      <c r="D2864" s="3" t="s">
        <v>16</v>
      </c>
      <c r="E2864" s="4" t="s">
        <v>11</v>
      </c>
      <c r="F2864" s="4">
        <v>272</v>
      </c>
      <c r="G2864" s="4" t="s">
        <v>0</v>
      </c>
      <c r="H2864" s="5">
        <v>25.5</v>
      </c>
      <c r="I2864" s="7">
        <v>6936</v>
      </c>
      <c r="L2864"/>
      <c r="M2864"/>
    </row>
    <row r="2865" spans="1:13" x14ac:dyDescent="0.3">
      <c r="A2865" s="2">
        <v>43588</v>
      </c>
      <c r="B2865" s="2" t="str">
        <f t="shared" si="88"/>
        <v>May</v>
      </c>
      <c r="C2865" s="2" t="str">
        <f t="shared" si="89"/>
        <v>2019</v>
      </c>
      <c r="D2865" s="3" t="s">
        <v>16</v>
      </c>
      <c r="E2865" s="4" t="s">
        <v>11</v>
      </c>
      <c r="F2865" s="4">
        <v>344</v>
      </c>
      <c r="G2865" s="4" t="s">
        <v>0</v>
      </c>
      <c r="H2865" s="5">
        <v>25.5</v>
      </c>
      <c r="I2865" s="7">
        <v>8772</v>
      </c>
      <c r="L2865"/>
      <c r="M2865"/>
    </row>
    <row r="2866" spans="1:13" x14ac:dyDescent="0.3">
      <c r="A2866" s="2">
        <v>43588</v>
      </c>
      <c r="B2866" s="2" t="str">
        <f t="shared" si="88"/>
        <v>May</v>
      </c>
      <c r="C2866" s="2" t="str">
        <f t="shared" si="89"/>
        <v>2019</v>
      </c>
      <c r="D2866" s="3" t="s">
        <v>16</v>
      </c>
      <c r="E2866" s="4" t="s">
        <v>11</v>
      </c>
      <c r="F2866" s="4">
        <v>669</v>
      </c>
      <c r="G2866" s="4" t="s">
        <v>0</v>
      </c>
      <c r="H2866" s="5">
        <v>25.5</v>
      </c>
      <c r="I2866" s="7">
        <v>17059.5</v>
      </c>
      <c r="L2866"/>
      <c r="M2866"/>
    </row>
    <row r="2867" spans="1:13" x14ac:dyDescent="0.3">
      <c r="A2867" s="2">
        <v>43588</v>
      </c>
      <c r="B2867" s="2" t="str">
        <f t="shared" si="88"/>
        <v>May</v>
      </c>
      <c r="C2867" s="2" t="str">
        <f t="shared" si="89"/>
        <v>2019</v>
      </c>
      <c r="D2867" s="3" t="s">
        <v>16</v>
      </c>
      <c r="E2867" s="4" t="s">
        <v>11</v>
      </c>
      <c r="F2867" s="4">
        <v>379</v>
      </c>
      <c r="G2867" s="4" t="s">
        <v>0</v>
      </c>
      <c r="H2867" s="5">
        <v>25.5</v>
      </c>
      <c r="I2867" s="7">
        <v>9664.5</v>
      </c>
      <c r="L2867"/>
      <c r="M2867"/>
    </row>
    <row r="2868" spans="1:13" x14ac:dyDescent="0.3">
      <c r="A2868" s="2">
        <v>43588</v>
      </c>
      <c r="B2868" s="2" t="str">
        <f t="shared" si="88"/>
        <v>May</v>
      </c>
      <c r="C2868" s="2" t="str">
        <f t="shared" si="89"/>
        <v>2019</v>
      </c>
      <c r="D2868" s="3" t="s">
        <v>16</v>
      </c>
      <c r="E2868" s="4" t="s">
        <v>11</v>
      </c>
      <c r="F2868" s="4">
        <v>726</v>
      </c>
      <c r="G2868" s="4" t="s">
        <v>0</v>
      </c>
      <c r="H2868" s="5">
        <v>25.5</v>
      </c>
      <c r="I2868" s="7">
        <v>18513</v>
      </c>
      <c r="L2868"/>
      <c r="M2868"/>
    </row>
    <row r="2869" spans="1:13" x14ac:dyDescent="0.3">
      <c r="A2869" s="2">
        <v>43588</v>
      </c>
      <c r="B2869" s="2" t="str">
        <f t="shared" si="88"/>
        <v>May</v>
      </c>
      <c r="C2869" s="2" t="str">
        <f t="shared" si="89"/>
        <v>2019</v>
      </c>
      <c r="D2869" s="3" t="s">
        <v>16</v>
      </c>
      <c r="E2869" s="4" t="s">
        <v>11</v>
      </c>
      <c r="F2869" s="4">
        <v>1237</v>
      </c>
      <c r="G2869" s="4" t="s">
        <v>0</v>
      </c>
      <c r="H2869" s="5">
        <v>25.5</v>
      </c>
      <c r="I2869" s="7">
        <v>31543.5</v>
      </c>
      <c r="L2869"/>
      <c r="M2869"/>
    </row>
    <row r="2870" spans="1:13" x14ac:dyDescent="0.3">
      <c r="A2870" s="2">
        <v>43591</v>
      </c>
      <c r="B2870" s="2" t="str">
        <f t="shared" si="88"/>
        <v>May</v>
      </c>
      <c r="C2870" s="2" t="str">
        <f t="shared" si="89"/>
        <v>2019</v>
      </c>
      <c r="D2870" s="3" t="s">
        <v>16</v>
      </c>
      <c r="E2870" s="4" t="s">
        <v>11</v>
      </c>
      <c r="F2870" s="4">
        <v>259</v>
      </c>
      <c r="G2870" s="4" t="s">
        <v>0</v>
      </c>
      <c r="H2870" s="5">
        <v>26</v>
      </c>
      <c r="I2870" s="7">
        <v>6734</v>
      </c>
      <c r="L2870"/>
      <c r="M2870"/>
    </row>
    <row r="2871" spans="1:13" x14ac:dyDescent="0.3">
      <c r="A2871" s="2">
        <v>43591</v>
      </c>
      <c r="B2871" s="2" t="str">
        <f t="shared" si="88"/>
        <v>May</v>
      </c>
      <c r="C2871" s="2" t="str">
        <f t="shared" si="89"/>
        <v>2019</v>
      </c>
      <c r="D2871" s="3" t="s">
        <v>16</v>
      </c>
      <c r="E2871" s="4" t="s">
        <v>11</v>
      </c>
      <c r="F2871" s="4">
        <v>297</v>
      </c>
      <c r="G2871" s="4" t="s">
        <v>0</v>
      </c>
      <c r="H2871" s="5">
        <v>26</v>
      </c>
      <c r="I2871" s="7">
        <v>7722</v>
      </c>
      <c r="L2871"/>
      <c r="M2871"/>
    </row>
    <row r="2872" spans="1:13" x14ac:dyDescent="0.3">
      <c r="A2872" s="2">
        <v>43591</v>
      </c>
      <c r="B2872" s="2" t="str">
        <f t="shared" si="88"/>
        <v>May</v>
      </c>
      <c r="C2872" s="2" t="str">
        <f t="shared" si="89"/>
        <v>2019</v>
      </c>
      <c r="D2872" s="3" t="s">
        <v>16</v>
      </c>
      <c r="E2872" s="4" t="s">
        <v>11</v>
      </c>
      <c r="F2872" s="4">
        <v>677</v>
      </c>
      <c r="G2872" s="4" t="s">
        <v>0</v>
      </c>
      <c r="H2872" s="5">
        <v>26</v>
      </c>
      <c r="I2872" s="7">
        <v>17602</v>
      </c>
      <c r="L2872"/>
      <c r="M2872"/>
    </row>
    <row r="2873" spans="1:13" x14ac:dyDescent="0.3">
      <c r="A2873" s="2">
        <v>43591</v>
      </c>
      <c r="B2873" s="2" t="str">
        <f t="shared" si="88"/>
        <v>May</v>
      </c>
      <c r="C2873" s="2" t="str">
        <f t="shared" si="89"/>
        <v>2019</v>
      </c>
      <c r="D2873" s="3" t="s">
        <v>16</v>
      </c>
      <c r="E2873" s="4" t="s">
        <v>11</v>
      </c>
      <c r="F2873" s="4">
        <v>1114</v>
      </c>
      <c r="G2873" s="4" t="s">
        <v>0</v>
      </c>
      <c r="H2873" s="5">
        <v>24.5</v>
      </c>
      <c r="I2873" s="7">
        <v>27293</v>
      </c>
      <c r="L2873"/>
      <c r="M2873"/>
    </row>
    <row r="2874" spans="1:13" x14ac:dyDescent="0.3">
      <c r="A2874" s="2">
        <v>43592</v>
      </c>
      <c r="B2874" s="2" t="str">
        <f t="shared" si="88"/>
        <v>May</v>
      </c>
      <c r="C2874" s="2" t="str">
        <f t="shared" si="89"/>
        <v>2019</v>
      </c>
      <c r="D2874" s="3" t="s">
        <v>16</v>
      </c>
      <c r="E2874" s="4" t="s">
        <v>11</v>
      </c>
      <c r="F2874" s="4">
        <v>502</v>
      </c>
      <c r="G2874" s="4" t="s">
        <v>0</v>
      </c>
      <c r="H2874" s="5">
        <v>26</v>
      </c>
      <c r="I2874" s="7">
        <v>13052</v>
      </c>
      <c r="L2874"/>
      <c r="M2874"/>
    </row>
    <row r="2875" spans="1:13" x14ac:dyDescent="0.3">
      <c r="A2875" s="2">
        <v>43592</v>
      </c>
      <c r="B2875" s="2" t="str">
        <f t="shared" si="88"/>
        <v>May</v>
      </c>
      <c r="C2875" s="2" t="str">
        <f t="shared" si="89"/>
        <v>2019</v>
      </c>
      <c r="D2875" s="3" t="s">
        <v>16</v>
      </c>
      <c r="E2875" s="4" t="s">
        <v>11</v>
      </c>
      <c r="F2875" s="4">
        <v>1020</v>
      </c>
      <c r="G2875" s="4" t="s">
        <v>0</v>
      </c>
      <c r="H2875" s="5">
        <v>26</v>
      </c>
      <c r="I2875" s="7">
        <v>26520</v>
      </c>
      <c r="L2875"/>
      <c r="M2875"/>
    </row>
    <row r="2876" spans="1:13" x14ac:dyDescent="0.3">
      <c r="A2876" s="2">
        <v>43592</v>
      </c>
      <c r="B2876" s="2" t="str">
        <f t="shared" si="88"/>
        <v>May</v>
      </c>
      <c r="C2876" s="2" t="str">
        <f t="shared" si="89"/>
        <v>2019</v>
      </c>
      <c r="D2876" s="3" t="s">
        <v>16</v>
      </c>
      <c r="E2876" s="4" t="s">
        <v>11</v>
      </c>
      <c r="F2876" s="4">
        <v>1244</v>
      </c>
      <c r="G2876" s="4" t="s">
        <v>0</v>
      </c>
      <c r="H2876" s="5">
        <v>26</v>
      </c>
      <c r="I2876" s="7">
        <v>32344</v>
      </c>
      <c r="L2876"/>
      <c r="M2876"/>
    </row>
    <row r="2877" spans="1:13" x14ac:dyDescent="0.3">
      <c r="A2877" s="2">
        <v>43592</v>
      </c>
      <c r="B2877" s="2" t="str">
        <f t="shared" si="88"/>
        <v>May</v>
      </c>
      <c r="C2877" s="2" t="str">
        <f t="shared" si="89"/>
        <v>2019</v>
      </c>
      <c r="D2877" s="3" t="s">
        <v>16</v>
      </c>
      <c r="E2877" s="4" t="s">
        <v>11</v>
      </c>
      <c r="F2877" s="4">
        <v>671</v>
      </c>
      <c r="G2877" s="4" t="s">
        <v>0</v>
      </c>
      <c r="H2877" s="5">
        <v>26</v>
      </c>
      <c r="I2877" s="7">
        <v>17446</v>
      </c>
      <c r="L2877"/>
      <c r="M2877"/>
    </row>
    <row r="2878" spans="1:13" x14ac:dyDescent="0.3">
      <c r="A2878" s="2">
        <v>43592</v>
      </c>
      <c r="B2878" s="2" t="str">
        <f t="shared" si="88"/>
        <v>May</v>
      </c>
      <c r="C2878" s="2" t="str">
        <f t="shared" si="89"/>
        <v>2019</v>
      </c>
      <c r="D2878" s="3" t="s">
        <v>16</v>
      </c>
      <c r="E2878" s="4" t="s">
        <v>11</v>
      </c>
      <c r="F2878" s="4">
        <v>589</v>
      </c>
      <c r="G2878" s="4" t="s">
        <v>0</v>
      </c>
      <c r="H2878" s="5">
        <v>26</v>
      </c>
      <c r="I2878" s="7">
        <v>15314</v>
      </c>
      <c r="L2878"/>
      <c r="M2878"/>
    </row>
    <row r="2879" spans="1:13" x14ac:dyDescent="0.3">
      <c r="A2879" s="2">
        <v>43592</v>
      </c>
      <c r="B2879" s="2" t="str">
        <f t="shared" si="88"/>
        <v>May</v>
      </c>
      <c r="C2879" s="2" t="str">
        <f t="shared" si="89"/>
        <v>2019</v>
      </c>
      <c r="D2879" s="3" t="s">
        <v>16</v>
      </c>
      <c r="E2879" s="4" t="s">
        <v>11</v>
      </c>
      <c r="F2879" s="4">
        <v>1083</v>
      </c>
      <c r="G2879" s="4" t="s">
        <v>0</v>
      </c>
      <c r="H2879" s="5">
        <v>24.5</v>
      </c>
      <c r="I2879" s="7">
        <v>26533.5</v>
      </c>
      <c r="L2879"/>
      <c r="M2879"/>
    </row>
    <row r="2880" spans="1:13" x14ac:dyDescent="0.3">
      <c r="A2880" s="2">
        <v>43593</v>
      </c>
      <c r="B2880" s="2" t="str">
        <f t="shared" si="88"/>
        <v>May</v>
      </c>
      <c r="C2880" s="2" t="str">
        <f t="shared" si="89"/>
        <v>2019</v>
      </c>
      <c r="D2880" s="3" t="s">
        <v>16</v>
      </c>
      <c r="E2880" s="4" t="s">
        <v>11</v>
      </c>
      <c r="F2880" s="4">
        <v>501</v>
      </c>
      <c r="G2880" s="4" t="s">
        <v>0</v>
      </c>
      <c r="H2880" s="5">
        <v>26</v>
      </c>
      <c r="I2880" s="7">
        <v>13026</v>
      </c>
      <c r="L2880"/>
      <c r="M2880"/>
    </row>
    <row r="2881" spans="1:13" x14ac:dyDescent="0.3">
      <c r="A2881" s="2">
        <v>43593</v>
      </c>
      <c r="B2881" s="2" t="str">
        <f t="shared" si="88"/>
        <v>May</v>
      </c>
      <c r="C2881" s="2" t="str">
        <f t="shared" si="89"/>
        <v>2019</v>
      </c>
      <c r="D2881" s="3" t="s">
        <v>16</v>
      </c>
      <c r="E2881" s="4" t="s">
        <v>11</v>
      </c>
      <c r="F2881" s="4">
        <v>519</v>
      </c>
      <c r="G2881" s="4" t="s">
        <v>0</v>
      </c>
      <c r="H2881" s="5">
        <v>26</v>
      </c>
      <c r="I2881" s="7">
        <v>13494</v>
      </c>
      <c r="L2881"/>
      <c r="M2881"/>
    </row>
    <row r="2882" spans="1:13" x14ac:dyDescent="0.3">
      <c r="A2882" s="2">
        <v>43593</v>
      </c>
      <c r="B2882" s="2" t="str">
        <f t="shared" ref="B2882:B2945" si="90">TEXT(A2882,"mmm")</f>
        <v>May</v>
      </c>
      <c r="C2882" s="2" t="str">
        <f t="shared" ref="C2882:C2945" si="91">TEXT(A2882,"yyyy")</f>
        <v>2019</v>
      </c>
      <c r="D2882" s="3" t="s">
        <v>16</v>
      </c>
      <c r="E2882" s="4" t="s">
        <v>11</v>
      </c>
      <c r="F2882" s="4">
        <v>1223</v>
      </c>
      <c r="G2882" s="4" t="s">
        <v>0</v>
      </c>
      <c r="H2882" s="5">
        <v>26</v>
      </c>
      <c r="I2882" s="7">
        <v>31798</v>
      </c>
      <c r="L2882"/>
      <c r="M2882"/>
    </row>
    <row r="2883" spans="1:13" x14ac:dyDescent="0.3">
      <c r="A2883" s="2">
        <v>43593</v>
      </c>
      <c r="B2883" s="2" t="str">
        <f t="shared" si="90"/>
        <v>May</v>
      </c>
      <c r="C2883" s="2" t="str">
        <f t="shared" si="91"/>
        <v>2019</v>
      </c>
      <c r="D2883" s="3" t="s">
        <v>16</v>
      </c>
      <c r="E2883" s="4" t="s">
        <v>11</v>
      </c>
      <c r="F2883" s="4">
        <v>1084</v>
      </c>
      <c r="G2883" s="4" t="s">
        <v>0</v>
      </c>
      <c r="H2883" s="5">
        <v>26</v>
      </c>
      <c r="I2883" s="7">
        <v>28184</v>
      </c>
      <c r="L2883"/>
      <c r="M2883"/>
    </row>
    <row r="2884" spans="1:13" x14ac:dyDescent="0.3">
      <c r="A2884" s="2">
        <v>43596</v>
      </c>
      <c r="B2884" s="2" t="str">
        <f t="shared" si="90"/>
        <v>May</v>
      </c>
      <c r="C2884" s="2" t="str">
        <f t="shared" si="91"/>
        <v>2019</v>
      </c>
      <c r="D2884" s="3" t="s">
        <v>16</v>
      </c>
      <c r="E2884" s="4" t="s">
        <v>11</v>
      </c>
      <c r="F2884" s="4">
        <v>1182</v>
      </c>
      <c r="G2884" s="4" t="s">
        <v>0</v>
      </c>
      <c r="H2884" s="5">
        <v>24.25</v>
      </c>
      <c r="I2884" s="7">
        <v>28663.5</v>
      </c>
      <c r="L2884"/>
      <c r="M2884"/>
    </row>
    <row r="2885" spans="1:13" x14ac:dyDescent="0.3">
      <c r="A2885" s="2">
        <v>43596</v>
      </c>
      <c r="B2885" s="2" t="str">
        <f t="shared" si="90"/>
        <v>May</v>
      </c>
      <c r="C2885" s="2" t="str">
        <f t="shared" si="91"/>
        <v>2019</v>
      </c>
      <c r="D2885" s="3" t="s">
        <v>16</v>
      </c>
      <c r="E2885" s="4" t="s">
        <v>11</v>
      </c>
      <c r="F2885" s="4">
        <v>1061</v>
      </c>
      <c r="G2885" s="4" t="s">
        <v>0</v>
      </c>
      <c r="H2885" s="5">
        <v>24.5</v>
      </c>
      <c r="I2885" s="7">
        <v>25994.5</v>
      </c>
      <c r="L2885"/>
      <c r="M2885"/>
    </row>
    <row r="2886" spans="1:13" x14ac:dyDescent="0.3">
      <c r="A2886" s="2">
        <v>43598</v>
      </c>
      <c r="B2886" s="2" t="str">
        <f t="shared" si="90"/>
        <v>May</v>
      </c>
      <c r="C2886" s="2" t="str">
        <f t="shared" si="91"/>
        <v>2019</v>
      </c>
      <c r="D2886" s="3" t="s">
        <v>16</v>
      </c>
      <c r="E2886" s="4" t="s">
        <v>11</v>
      </c>
      <c r="F2886" s="4">
        <v>328</v>
      </c>
      <c r="G2886" s="4" t="s">
        <v>0</v>
      </c>
      <c r="H2886" s="5">
        <v>34</v>
      </c>
      <c r="I2886" s="7">
        <v>11152</v>
      </c>
      <c r="L2886"/>
      <c r="M2886"/>
    </row>
    <row r="2887" spans="1:13" x14ac:dyDescent="0.3">
      <c r="A2887" s="2">
        <v>43598</v>
      </c>
      <c r="B2887" s="2" t="str">
        <f t="shared" si="90"/>
        <v>May</v>
      </c>
      <c r="C2887" s="2" t="str">
        <f t="shared" si="91"/>
        <v>2019</v>
      </c>
      <c r="D2887" s="3" t="s">
        <v>16</v>
      </c>
      <c r="E2887" s="4" t="s">
        <v>11</v>
      </c>
      <c r="F2887" s="4">
        <v>274</v>
      </c>
      <c r="G2887" s="4" t="s">
        <v>0</v>
      </c>
      <c r="H2887" s="5">
        <v>26</v>
      </c>
      <c r="I2887" s="7">
        <v>7124</v>
      </c>
      <c r="L2887"/>
      <c r="M2887"/>
    </row>
    <row r="2888" spans="1:13" x14ac:dyDescent="0.3">
      <c r="A2888" s="2">
        <v>43598</v>
      </c>
      <c r="B2888" s="2" t="str">
        <f t="shared" si="90"/>
        <v>May</v>
      </c>
      <c r="C2888" s="2" t="str">
        <f t="shared" si="91"/>
        <v>2019</v>
      </c>
      <c r="D2888" s="3" t="s">
        <v>16</v>
      </c>
      <c r="E2888" s="4" t="s">
        <v>11</v>
      </c>
      <c r="F2888" s="4">
        <v>1078</v>
      </c>
      <c r="G2888" s="4" t="s">
        <v>0</v>
      </c>
      <c r="H2888" s="5">
        <v>24.5</v>
      </c>
      <c r="I2888" s="7">
        <v>26411</v>
      </c>
      <c r="L2888"/>
      <c r="M2888"/>
    </row>
    <row r="2889" spans="1:13" x14ac:dyDescent="0.3">
      <c r="A2889" s="2">
        <v>43599</v>
      </c>
      <c r="B2889" s="2" t="str">
        <f t="shared" si="90"/>
        <v>May</v>
      </c>
      <c r="C2889" s="2" t="str">
        <f t="shared" si="91"/>
        <v>2019</v>
      </c>
      <c r="D2889" s="3" t="s">
        <v>16</v>
      </c>
      <c r="E2889" s="4" t="s">
        <v>11</v>
      </c>
      <c r="F2889" s="4">
        <v>972</v>
      </c>
      <c r="G2889" s="4" t="s">
        <v>0</v>
      </c>
      <c r="H2889" s="5">
        <v>26</v>
      </c>
      <c r="I2889" s="7">
        <v>25272</v>
      </c>
      <c r="L2889"/>
      <c r="M2889"/>
    </row>
    <row r="2890" spans="1:13" x14ac:dyDescent="0.3">
      <c r="A2890" s="2">
        <v>43599</v>
      </c>
      <c r="B2890" s="2" t="str">
        <f t="shared" si="90"/>
        <v>May</v>
      </c>
      <c r="C2890" s="2" t="str">
        <f t="shared" si="91"/>
        <v>2019</v>
      </c>
      <c r="D2890" s="3" t="s">
        <v>16</v>
      </c>
      <c r="E2890" s="4" t="s">
        <v>11</v>
      </c>
      <c r="F2890" s="4">
        <v>425</v>
      </c>
      <c r="G2890" s="4" t="s">
        <v>0</v>
      </c>
      <c r="H2890" s="5">
        <v>34</v>
      </c>
      <c r="I2890" s="7">
        <v>14450</v>
      </c>
      <c r="L2890"/>
      <c r="M2890"/>
    </row>
    <row r="2891" spans="1:13" x14ac:dyDescent="0.3">
      <c r="A2891" s="2">
        <v>43600</v>
      </c>
      <c r="B2891" s="2" t="str">
        <f t="shared" si="90"/>
        <v>May</v>
      </c>
      <c r="C2891" s="2" t="str">
        <f t="shared" si="91"/>
        <v>2019</v>
      </c>
      <c r="D2891" s="3" t="s">
        <v>16</v>
      </c>
      <c r="E2891" s="4" t="s">
        <v>11</v>
      </c>
      <c r="F2891" s="4">
        <v>350</v>
      </c>
      <c r="G2891" s="4" t="s">
        <v>0</v>
      </c>
      <c r="H2891" s="5">
        <v>34</v>
      </c>
      <c r="I2891" s="7">
        <v>11900</v>
      </c>
      <c r="L2891"/>
      <c r="M2891"/>
    </row>
    <row r="2892" spans="1:13" x14ac:dyDescent="0.3">
      <c r="A2892" s="2">
        <v>43600</v>
      </c>
      <c r="B2892" s="2" t="str">
        <f t="shared" si="90"/>
        <v>May</v>
      </c>
      <c r="C2892" s="2" t="str">
        <f t="shared" si="91"/>
        <v>2019</v>
      </c>
      <c r="D2892" s="3" t="s">
        <v>16</v>
      </c>
      <c r="E2892" s="4" t="s">
        <v>11</v>
      </c>
      <c r="F2892" s="4">
        <v>303</v>
      </c>
      <c r="G2892" s="4" t="s">
        <v>0</v>
      </c>
      <c r="H2892" s="5">
        <v>26</v>
      </c>
      <c r="I2892" s="7">
        <v>7878</v>
      </c>
      <c r="L2892"/>
      <c r="M2892"/>
    </row>
    <row r="2893" spans="1:13" x14ac:dyDescent="0.3">
      <c r="A2893" s="2">
        <v>43601</v>
      </c>
      <c r="B2893" s="2" t="str">
        <f t="shared" si="90"/>
        <v>May</v>
      </c>
      <c r="C2893" s="2" t="str">
        <f t="shared" si="91"/>
        <v>2019</v>
      </c>
      <c r="D2893" s="3" t="s">
        <v>16</v>
      </c>
      <c r="E2893" s="4" t="s">
        <v>11</v>
      </c>
      <c r="F2893" s="4">
        <v>630</v>
      </c>
      <c r="G2893" s="4" t="s">
        <v>0</v>
      </c>
      <c r="H2893" s="5">
        <v>26</v>
      </c>
      <c r="I2893" s="7">
        <v>16380</v>
      </c>
      <c r="L2893"/>
      <c r="M2893"/>
    </row>
    <row r="2894" spans="1:13" x14ac:dyDescent="0.3">
      <c r="A2894" s="2">
        <v>43601</v>
      </c>
      <c r="B2894" s="2" t="str">
        <f t="shared" si="90"/>
        <v>May</v>
      </c>
      <c r="C2894" s="2" t="str">
        <f t="shared" si="91"/>
        <v>2019</v>
      </c>
      <c r="D2894" s="3" t="s">
        <v>16</v>
      </c>
      <c r="E2894" s="4" t="s">
        <v>11</v>
      </c>
      <c r="F2894" s="4">
        <v>669</v>
      </c>
      <c r="G2894" s="4" t="s">
        <v>0</v>
      </c>
      <c r="H2894" s="5">
        <v>26</v>
      </c>
      <c r="I2894" s="7">
        <v>17394</v>
      </c>
      <c r="L2894"/>
      <c r="M2894"/>
    </row>
    <row r="2895" spans="1:13" x14ac:dyDescent="0.3">
      <c r="A2895" s="2">
        <v>43601</v>
      </c>
      <c r="B2895" s="2" t="str">
        <f t="shared" si="90"/>
        <v>May</v>
      </c>
      <c r="C2895" s="2" t="str">
        <f t="shared" si="91"/>
        <v>2019</v>
      </c>
      <c r="D2895" s="3" t="s">
        <v>16</v>
      </c>
      <c r="E2895" s="4" t="s">
        <v>11</v>
      </c>
      <c r="F2895" s="4">
        <v>1144</v>
      </c>
      <c r="G2895" s="4" t="s">
        <v>0</v>
      </c>
      <c r="H2895" s="5">
        <v>24.5</v>
      </c>
      <c r="I2895" s="7">
        <v>28028</v>
      </c>
      <c r="L2895"/>
      <c r="M2895"/>
    </row>
    <row r="2896" spans="1:13" x14ac:dyDescent="0.3">
      <c r="A2896" s="2">
        <v>43601</v>
      </c>
      <c r="B2896" s="2" t="str">
        <f t="shared" si="90"/>
        <v>May</v>
      </c>
      <c r="C2896" s="2" t="str">
        <f t="shared" si="91"/>
        <v>2019</v>
      </c>
      <c r="D2896" s="3" t="s">
        <v>16</v>
      </c>
      <c r="E2896" s="4" t="s">
        <v>11</v>
      </c>
      <c r="F2896" s="4">
        <v>622</v>
      </c>
      <c r="G2896" s="4" t="s">
        <v>0</v>
      </c>
      <c r="H2896" s="5">
        <v>26</v>
      </c>
      <c r="I2896" s="7">
        <v>16172</v>
      </c>
      <c r="L2896"/>
      <c r="M2896"/>
    </row>
    <row r="2897" spans="1:13" x14ac:dyDescent="0.3">
      <c r="A2897" s="2">
        <v>43601</v>
      </c>
      <c r="B2897" s="2" t="str">
        <f t="shared" si="90"/>
        <v>May</v>
      </c>
      <c r="C2897" s="2" t="str">
        <f t="shared" si="91"/>
        <v>2019</v>
      </c>
      <c r="D2897" s="3" t="s">
        <v>16</v>
      </c>
      <c r="E2897" s="4" t="s">
        <v>11</v>
      </c>
      <c r="F2897" s="4">
        <v>1153</v>
      </c>
      <c r="G2897" s="4" t="s">
        <v>0</v>
      </c>
      <c r="H2897" s="5">
        <v>24.5</v>
      </c>
      <c r="I2897" s="7">
        <v>28248.5</v>
      </c>
      <c r="L2897"/>
      <c r="M2897"/>
    </row>
    <row r="2898" spans="1:13" x14ac:dyDescent="0.3">
      <c r="A2898" s="2">
        <v>43601</v>
      </c>
      <c r="B2898" s="2" t="str">
        <f t="shared" si="90"/>
        <v>May</v>
      </c>
      <c r="C2898" s="2" t="str">
        <f t="shared" si="91"/>
        <v>2019</v>
      </c>
      <c r="D2898" s="3" t="s">
        <v>16</v>
      </c>
      <c r="E2898" s="4" t="s">
        <v>11</v>
      </c>
      <c r="F2898" s="4">
        <v>1094</v>
      </c>
      <c r="G2898" s="4" t="s">
        <v>0</v>
      </c>
      <c r="H2898" s="5">
        <v>24.5</v>
      </c>
      <c r="I2898" s="7">
        <v>26803</v>
      </c>
      <c r="L2898"/>
      <c r="M2898"/>
    </row>
    <row r="2899" spans="1:13" x14ac:dyDescent="0.3">
      <c r="A2899" s="2">
        <v>43605</v>
      </c>
      <c r="B2899" s="2" t="str">
        <f t="shared" si="90"/>
        <v>May</v>
      </c>
      <c r="C2899" s="2" t="str">
        <f t="shared" si="91"/>
        <v>2019</v>
      </c>
      <c r="D2899" s="3" t="s">
        <v>16</v>
      </c>
      <c r="E2899" s="4" t="s">
        <v>11</v>
      </c>
      <c r="F2899" s="4">
        <v>317</v>
      </c>
      <c r="G2899" s="4" t="s">
        <v>0</v>
      </c>
      <c r="H2899" s="5">
        <v>27.5</v>
      </c>
      <c r="I2899" s="7">
        <v>8717.5</v>
      </c>
      <c r="L2899"/>
      <c r="M2899"/>
    </row>
    <row r="2900" spans="1:13" x14ac:dyDescent="0.3">
      <c r="A2900" s="2">
        <v>43605</v>
      </c>
      <c r="B2900" s="2" t="str">
        <f t="shared" si="90"/>
        <v>May</v>
      </c>
      <c r="C2900" s="2" t="str">
        <f t="shared" si="91"/>
        <v>2019</v>
      </c>
      <c r="D2900" s="3" t="s">
        <v>16</v>
      </c>
      <c r="E2900" s="4" t="s">
        <v>11</v>
      </c>
      <c r="F2900" s="4">
        <v>1217</v>
      </c>
      <c r="G2900" s="4" t="s">
        <v>0</v>
      </c>
      <c r="H2900" s="5">
        <v>26</v>
      </c>
      <c r="I2900" s="7">
        <v>31642</v>
      </c>
      <c r="L2900"/>
      <c r="M2900"/>
    </row>
    <row r="2901" spans="1:13" x14ac:dyDescent="0.3">
      <c r="A2901" s="2">
        <v>43605</v>
      </c>
      <c r="B2901" s="2" t="str">
        <f t="shared" si="90"/>
        <v>May</v>
      </c>
      <c r="C2901" s="2" t="str">
        <f t="shared" si="91"/>
        <v>2019</v>
      </c>
      <c r="D2901" s="3" t="s">
        <v>16</v>
      </c>
      <c r="E2901" s="4" t="s">
        <v>11</v>
      </c>
      <c r="F2901" s="4">
        <v>521</v>
      </c>
      <c r="G2901" s="4" t="s">
        <v>0</v>
      </c>
      <c r="H2901" s="5">
        <v>26</v>
      </c>
      <c r="I2901" s="7">
        <v>13546</v>
      </c>
      <c r="L2901"/>
      <c r="M2901"/>
    </row>
    <row r="2902" spans="1:13" x14ac:dyDescent="0.3">
      <c r="A2902" s="2">
        <v>43605</v>
      </c>
      <c r="B2902" s="2" t="str">
        <f t="shared" si="90"/>
        <v>May</v>
      </c>
      <c r="C2902" s="2" t="str">
        <f t="shared" si="91"/>
        <v>2019</v>
      </c>
      <c r="D2902" s="3" t="s">
        <v>16</v>
      </c>
      <c r="E2902" s="4" t="s">
        <v>11</v>
      </c>
      <c r="F2902" s="4">
        <v>638</v>
      </c>
      <c r="G2902" s="4" t="s">
        <v>0</v>
      </c>
      <c r="H2902" s="5">
        <v>26</v>
      </c>
      <c r="I2902" s="7">
        <v>16588</v>
      </c>
      <c r="L2902"/>
      <c r="M2902"/>
    </row>
    <row r="2903" spans="1:13" x14ac:dyDescent="0.3">
      <c r="A2903" s="2">
        <v>43605</v>
      </c>
      <c r="B2903" s="2" t="str">
        <f t="shared" si="90"/>
        <v>May</v>
      </c>
      <c r="C2903" s="2" t="str">
        <f t="shared" si="91"/>
        <v>2019</v>
      </c>
      <c r="D2903" s="3" t="s">
        <v>16</v>
      </c>
      <c r="E2903" s="4" t="s">
        <v>11</v>
      </c>
      <c r="F2903" s="4">
        <v>1083</v>
      </c>
      <c r="G2903" s="4" t="s">
        <v>0</v>
      </c>
      <c r="H2903" s="5">
        <v>26</v>
      </c>
      <c r="I2903" s="7">
        <v>28158</v>
      </c>
      <c r="L2903"/>
      <c r="M2903"/>
    </row>
    <row r="2904" spans="1:13" x14ac:dyDescent="0.3">
      <c r="A2904" s="2">
        <v>43606</v>
      </c>
      <c r="B2904" s="2" t="str">
        <f t="shared" si="90"/>
        <v>May</v>
      </c>
      <c r="C2904" s="2" t="str">
        <f t="shared" si="91"/>
        <v>2019</v>
      </c>
      <c r="D2904" s="3" t="s">
        <v>16</v>
      </c>
      <c r="E2904" s="4" t="s">
        <v>11</v>
      </c>
      <c r="F2904" s="4">
        <v>1209</v>
      </c>
      <c r="G2904" s="4" t="s">
        <v>0</v>
      </c>
      <c r="H2904" s="5">
        <v>26</v>
      </c>
      <c r="I2904" s="7">
        <v>31434</v>
      </c>
      <c r="L2904"/>
      <c r="M2904"/>
    </row>
    <row r="2905" spans="1:13" x14ac:dyDescent="0.3">
      <c r="A2905" s="2">
        <v>43606</v>
      </c>
      <c r="B2905" s="2" t="str">
        <f t="shared" si="90"/>
        <v>May</v>
      </c>
      <c r="C2905" s="2" t="str">
        <f t="shared" si="91"/>
        <v>2019</v>
      </c>
      <c r="D2905" s="3" t="s">
        <v>16</v>
      </c>
      <c r="E2905" s="4" t="s">
        <v>11</v>
      </c>
      <c r="F2905" s="4">
        <v>646</v>
      </c>
      <c r="G2905" s="4" t="s">
        <v>0</v>
      </c>
      <c r="H2905" s="5">
        <v>26</v>
      </c>
      <c r="I2905" s="7">
        <v>16796</v>
      </c>
      <c r="L2905"/>
      <c r="M2905"/>
    </row>
    <row r="2906" spans="1:13" x14ac:dyDescent="0.3">
      <c r="A2906" s="2">
        <v>43606</v>
      </c>
      <c r="B2906" s="2" t="str">
        <f t="shared" si="90"/>
        <v>May</v>
      </c>
      <c r="C2906" s="2" t="str">
        <f t="shared" si="91"/>
        <v>2019</v>
      </c>
      <c r="D2906" s="3" t="s">
        <v>16</v>
      </c>
      <c r="E2906" s="4" t="s">
        <v>11</v>
      </c>
      <c r="F2906" s="4">
        <v>657</v>
      </c>
      <c r="G2906" s="4" t="s">
        <v>0</v>
      </c>
      <c r="H2906" s="5">
        <v>26</v>
      </c>
      <c r="I2906" s="7">
        <v>17082</v>
      </c>
      <c r="L2906"/>
      <c r="M2906"/>
    </row>
    <row r="2907" spans="1:13" x14ac:dyDescent="0.3">
      <c r="A2907" s="2">
        <v>43606</v>
      </c>
      <c r="B2907" s="2" t="str">
        <f t="shared" si="90"/>
        <v>May</v>
      </c>
      <c r="C2907" s="2" t="str">
        <f t="shared" si="91"/>
        <v>2019</v>
      </c>
      <c r="D2907" s="3" t="s">
        <v>16</v>
      </c>
      <c r="E2907" s="4" t="s">
        <v>11</v>
      </c>
      <c r="F2907" s="4">
        <v>541</v>
      </c>
      <c r="G2907" s="4" t="s">
        <v>0</v>
      </c>
      <c r="H2907" s="5">
        <v>26</v>
      </c>
      <c r="I2907" s="7">
        <v>14066</v>
      </c>
      <c r="L2907"/>
      <c r="M2907"/>
    </row>
    <row r="2908" spans="1:13" x14ac:dyDescent="0.3">
      <c r="A2908" s="2">
        <v>43610</v>
      </c>
      <c r="B2908" s="2" t="str">
        <f t="shared" si="90"/>
        <v>May</v>
      </c>
      <c r="C2908" s="2" t="str">
        <f t="shared" si="91"/>
        <v>2019</v>
      </c>
      <c r="D2908" s="3" t="s">
        <v>16</v>
      </c>
      <c r="E2908" s="4" t="s">
        <v>11</v>
      </c>
      <c r="F2908" s="4">
        <v>577</v>
      </c>
      <c r="G2908" s="4" t="s">
        <v>0</v>
      </c>
      <c r="H2908" s="5">
        <v>26</v>
      </c>
      <c r="I2908" s="7">
        <v>15002</v>
      </c>
      <c r="L2908"/>
      <c r="M2908"/>
    </row>
    <row r="2909" spans="1:13" x14ac:dyDescent="0.3">
      <c r="A2909" s="2">
        <v>43610</v>
      </c>
      <c r="B2909" s="2" t="str">
        <f t="shared" si="90"/>
        <v>May</v>
      </c>
      <c r="C2909" s="2" t="str">
        <f t="shared" si="91"/>
        <v>2019</v>
      </c>
      <c r="D2909" s="3" t="s">
        <v>16</v>
      </c>
      <c r="E2909" s="4" t="s">
        <v>11</v>
      </c>
      <c r="F2909" s="4">
        <v>297</v>
      </c>
      <c r="G2909" s="4" t="s">
        <v>0</v>
      </c>
      <c r="H2909" s="5">
        <v>26</v>
      </c>
      <c r="I2909" s="7">
        <v>7722</v>
      </c>
      <c r="L2909"/>
      <c r="M2909"/>
    </row>
    <row r="2910" spans="1:13" x14ac:dyDescent="0.3">
      <c r="A2910" s="2">
        <v>43610</v>
      </c>
      <c r="B2910" s="2" t="str">
        <f t="shared" si="90"/>
        <v>May</v>
      </c>
      <c r="C2910" s="2" t="str">
        <f t="shared" si="91"/>
        <v>2019</v>
      </c>
      <c r="D2910" s="3" t="s">
        <v>16</v>
      </c>
      <c r="E2910" s="4" t="s">
        <v>11</v>
      </c>
      <c r="F2910" s="4">
        <v>1063</v>
      </c>
      <c r="G2910" s="4" t="s">
        <v>0</v>
      </c>
      <c r="H2910" s="5">
        <v>24.5</v>
      </c>
      <c r="I2910" s="7">
        <v>26043.5</v>
      </c>
      <c r="L2910"/>
      <c r="M2910"/>
    </row>
    <row r="2911" spans="1:13" x14ac:dyDescent="0.3">
      <c r="A2911" s="2">
        <v>43610</v>
      </c>
      <c r="B2911" s="2" t="str">
        <f t="shared" si="90"/>
        <v>May</v>
      </c>
      <c r="C2911" s="2" t="str">
        <f t="shared" si="91"/>
        <v>2019</v>
      </c>
      <c r="D2911" s="3" t="s">
        <v>16</v>
      </c>
      <c r="E2911" s="4" t="s">
        <v>11</v>
      </c>
      <c r="F2911" s="4">
        <v>1198</v>
      </c>
      <c r="G2911" s="4" t="s">
        <v>0</v>
      </c>
      <c r="H2911" s="5">
        <v>24.5</v>
      </c>
      <c r="I2911" s="7">
        <v>29351</v>
      </c>
      <c r="L2911"/>
      <c r="M2911"/>
    </row>
    <row r="2912" spans="1:13" x14ac:dyDescent="0.3">
      <c r="A2912" s="2">
        <v>43610</v>
      </c>
      <c r="B2912" s="2" t="str">
        <f t="shared" si="90"/>
        <v>May</v>
      </c>
      <c r="C2912" s="2" t="str">
        <f t="shared" si="91"/>
        <v>2019</v>
      </c>
      <c r="D2912" s="3" t="s">
        <v>16</v>
      </c>
      <c r="E2912" s="4" t="s">
        <v>11</v>
      </c>
      <c r="F2912" s="4">
        <v>516</v>
      </c>
      <c r="G2912" s="4" t="s">
        <v>0</v>
      </c>
      <c r="H2912" s="5">
        <v>26</v>
      </c>
      <c r="I2912" s="7">
        <v>13416</v>
      </c>
      <c r="L2912"/>
      <c r="M2912"/>
    </row>
    <row r="2913" spans="1:13" x14ac:dyDescent="0.3">
      <c r="A2913" s="2">
        <v>43610</v>
      </c>
      <c r="B2913" s="2" t="str">
        <f t="shared" si="90"/>
        <v>May</v>
      </c>
      <c r="C2913" s="2" t="str">
        <f t="shared" si="91"/>
        <v>2019</v>
      </c>
      <c r="D2913" s="3" t="s">
        <v>16</v>
      </c>
      <c r="E2913" s="4" t="s">
        <v>11</v>
      </c>
      <c r="F2913" s="4">
        <v>1013</v>
      </c>
      <c r="G2913" s="4" t="s">
        <v>0</v>
      </c>
      <c r="H2913" s="5">
        <v>26</v>
      </c>
      <c r="I2913" s="7">
        <v>26338</v>
      </c>
      <c r="L2913"/>
      <c r="M2913"/>
    </row>
    <row r="2914" spans="1:13" x14ac:dyDescent="0.3">
      <c r="A2914" s="2">
        <v>43615</v>
      </c>
      <c r="B2914" s="2" t="str">
        <f t="shared" si="90"/>
        <v>May</v>
      </c>
      <c r="C2914" s="2" t="str">
        <f t="shared" si="91"/>
        <v>2019</v>
      </c>
      <c r="D2914" s="3" t="s">
        <v>16</v>
      </c>
      <c r="E2914" s="4" t="s">
        <v>11</v>
      </c>
      <c r="F2914" s="4">
        <v>576</v>
      </c>
      <c r="G2914" s="4" t="s">
        <v>0</v>
      </c>
      <c r="H2914" s="5">
        <v>26</v>
      </c>
      <c r="I2914" s="7">
        <v>14976</v>
      </c>
      <c r="L2914"/>
      <c r="M2914"/>
    </row>
    <row r="2915" spans="1:13" x14ac:dyDescent="0.3">
      <c r="A2915" s="2">
        <v>43615</v>
      </c>
      <c r="B2915" s="2" t="str">
        <f t="shared" si="90"/>
        <v>May</v>
      </c>
      <c r="C2915" s="2" t="str">
        <f t="shared" si="91"/>
        <v>2019</v>
      </c>
      <c r="D2915" s="3" t="s">
        <v>16</v>
      </c>
      <c r="E2915" s="4" t="s">
        <v>11</v>
      </c>
      <c r="F2915" s="4">
        <v>1047</v>
      </c>
      <c r="G2915" s="4" t="s">
        <v>0</v>
      </c>
      <c r="H2915" s="5">
        <v>24.5</v>
      </c>
      <c r="I2915" s="7">
        <v>25651.5</v>
      </c>
      <c r="L2915"/>
      <c r="M2915"/>
    </row>
    <row r="2916" spans="1:13" x14ac:dyDescent="0.3">
      <c r="A2916" s="2">
        <v>43615</v>
      </c>
      <c r="B2916" s="2" t="str">
        <f t="shared" si="90"/>
        <v>May</v>
      </c>
      <c r="C2916" s="2" t="str">
        <f t="shared" si="91"/>
        <v>2019</v>
      </c>
      <c r="D2916" s="3" t="s">
        <v>16</v>
      </c>
      <c r="E2916" s="4" t="s">
        <v>11</v>
      </c>
      <c r="F2916" s="4">
        <v>547</v>
      </c>
      <c r="G2916" s="4" t="s">
        <v>0</v>
      </c>
      <c r="H2916" s="5">
        <v>26</v>
      </c>
      <c r="I2916" s="7">
        <v>14222</v>
      </c>
      <c r="L2916"/>
      <c r="M2916"/>
    </row>
    <row r="2917" spans="1:13" x14ac:dyDescent="0.3">
      <c r="A2917" s="2">
        <v>43616</v>
      </c>
      <c r="B2917" s="2" t="str">
        <f t="shared" si="90"/>
        <v>May</v>
      </c>
      <c r="C2917" s="2" t="str">
        <f t="shared" si="91"/>
        <v>2019</v>
      </c>
      <c r="D2917" s="3" t="s">
        <v>16</v>
      </c>
      <c r="E2917" s="4" t="s">
        <v>11</v>
      </c>
      <c r="F2917" s="4">
        <v>1238</v>
      </c>
      <c r="G2917" s="4" t="s">
        <v>0</v>
      </c>
      <c r="H2917" s="5">
        <v>25.5</v>
      </c>
      <c r="I2917" s="7">
        <v>31569</v>
      </c>
      <c r="L2917"/>
      <c r="M2917"/>
    </row>
    <row r="2918" spans="1:13" x14ac:dyDescent="0.3">
      <c r="A2918" s="2">
        <v>43629</v>
      </c>
      <c r="B2918" s="2" t="str">
        <f t="shared" si="90"/>
        <v>Jun</v>
      </c>
      <c r="C2918" s="2" t="str">
        <f t="shared" si="91"/>
        <v>2019</v>
      </c>
      <c r="D2918" s="3" t="s">
        <v>16</v>
      </c>
      <c r="E2918" s="4" t="s">
        <v>11</v>
      </c>
      <c r="F2918" s="4">
        <v>929</v>
      </c>
      <c r="G2918" s="4" t="s">
        <v>0</v>
      </c>
      <c r="H2918" s="5">
        <v>25.75</v>
      </c>
      <c r="I2918" s="7">
        <v>23921.75</v>
      </c>
      <c r="L2918"/>
      <c r="M2918"/>
    </row>
    <row r="2919" spans="1:13" x14ac:dyDescent="0.3">
      <c r="A2919" s="2">
        <v>43629</v>
      </c>
      <c r="B2919" s="2" t="str">
        <f t="shared" si="90"/>
        <v>Jun</v>
      </c>
      <c r="C2919" s="2" t="str">
        <f t="shared" si="91"/>
        <v>2019</v>
      </c>
      <c r="D2919" s="3" t="s">
        <v>16</v>
      </c>
      <c r="E2919" s="4" t="s">
        <v>11</v>
      </c>
      <c r="F2919" s="4">
        <v>943</v>
      </c>
      <c r="G2919" s="4" t="s">
        <v>0</v>
      </c>
      <c r="H2919" s="5">
        <v>25.75</v>
      </c>
      <c r="I2919" s="7">
        <v>24282.25</v>
      </c>
      <c r="L2919"/>
      <c r="M2919"/>
    </row>
    <row r="2920" spans="1:13" x14ac:dyDescent="0.3">
      <c r="A2920" s="2">
        <v>43630</v>
      </c>
      <c r="B2920" s="2" t="str">
        <f t="shared" si="90"/>
        <v>Jun</v>
      </c>
      <c r="C2920" s="2" t="str">
        <f t="shared" si="91"/>
        <v>2019</v>
      </c>
      <c r="D2920" s="3" t="s">
        <v>16</v>
      </c>
      <c r="E2920" s="4" t="s">
        <v>11</v>
      </c>
      <c r="F2920" s="4">
        <v>311</v>
      </c>
      <c r="G2920" s="4" t="s">
        <v>0</v>
      </c>
      <c r="H2920" s="5">
        <v>25.75</v>
      </c>
      <c r="I2920" s="7">
        <v>8008.25</v>
      </c>
      <c r="L2920"/>
      <c r="M2920"/>
    </row>
    <row r="2921" spans="1:13" x14ac:dyDescent="0.3">
      <c r="A2921" s="2">
        <v>43630</v>
      </c>
      <c r="B2921" s="2" t="str">
        <f t="shared" si="90"/>
        <v>Jun</v>
      </c>
      <c r="C2921" s="2" t="str">
        <f t="shared" si="91"/>
        <v>2019</v>
      </c>
      <c r="D2921" s="3" t="s">
        <v>16</v>
      </c>
      <c r="E2921" s="4" t="s">
        <v>11</v>
      </c>
      <c r="F2921" s="4">
        <v>1052</v>
      </c>
      <c r="G2921" s="4" t="s">
        <v>0</v>
      </c>
      <c r="H2921" s="5">
        <v>25.75</v>
      </c>
      <c r="I2921" s="7">
        <v>27089</v>
      </c>
      <c r="L2921"/>
      <c r="M2921"/>
    </row>
    <row r="2922" spans="1:13" x14ac:dyDescent="0.3">
      <c r="A2922" s="2">
        <v>43630</v>
      </c>
      <c r="B2922" s="2" t="str">
        <f t="shared" si="90"/>
        <v>Jun</v>
      </c>
      <c r="C2922" s="2" t="str">
        <f t="shared" si="91"/>
        <v>2019</v>
      </c>
      <c r="D2922" s="3" t="s">
        <v>16</v>
      </c>
      <c r="E2922" s="4" t="s">
        <v>11</v>
      </c>
      <c r="F2922" s="4">
        <v>870</v>
      </c>
      <c r="G2922" s="4" t="s">
        <v>0</v>
      </c>
      <c r="H2922" s="5">
        <v>23.5</v>
      </c>
      <c r="I2922" s="7">
        <v>20445</v>
      </c>
      <c r="L2922"/>
      <c r="M2922"/>
    </row>
    <row r="2923" spans="1:13" x14ac:dyDescent="0.3">
      <c r="A2923" s="2">
        <v>43630</v>
      </c>
      <c r="B2923" s="2" t="str">
        <f t="shared" si="90"/>
        <v>Jun</v>
      </c>
      <c r="C2923" s="2" t="str">
        <f t="shared" si="91"/>
        <v>2019</v>
      </c>
      <c r="D2923" s="3" t="s">
        <v>16</v>
      </c>
      <c r="E2923" s="4" t="s">
        <v>11</v>
      </c>
      <c r="F2923" s="4">
        <v>549</v>
      </c>
      <c r="G2923" s="4" t="s">
        <v>0</v>
      </c>
      <c r="H2923" s="5">
        <v>25.5</v>
      </c>
      <c r="I2923" s="7">
        <v>13999.5</v>
      </c>
      <c r="L2923"/>
      <c r="M2923"/>
    </row>
    <row r="2924" spans="1:13" x14ac:dyDescent="0.3">
      <c r="A2924" s="2">
        <v>43633</v>
      </c>
      <c r="B2924" s="2" t="str">
        <f t="shared" si="90"/>
        <v>Jun</v>
      </c>
      <c r="C2924" s="2" t="str">
        <f t="shared" si="91"/>
        <v>2019</v>
      </c>
      <c r="D2924" s="3" t="s">
        <v>16</v>
      </c>
      <c r="E2924" s="4" t="s">
        <v>11</v>
      </c>
      <c r="F2924" s="4">
        <v>1087</v>
      </c>
      <c r="G2924" s="4" t="s">
        <v>0</v>
      </c>
      <c r="H2924" s="5">
        <v>25.5</v>
      </c>
      <c r="I2924" s="7">
        <v>27718.5</v>
      </c>
      <c r="L2924"/>
      <c r="M2924"/>
    </row>
    <row r="2925" spans="1:13" x14ac:dyDescent="0.3">
      <c r="A2925" s="2">
        <v>43633</v>
      </c>
      <c r="B2925" s="2" t="str">
        <f t="shared" si="90"/>
        <v>Jun</v>
      </c>
      <c r="C2925" s="2" t="str">
        <f t="shared" si="91"/>
        <v>2019</v>
      </c>
      <c r="D2925" s="3" t="s">
        <v>16</v>
      </c>
      <c r="E2925" s="4" t="s">
        <v>11</v>
      </c>
      <c r="F2925" s="4">
        <v>656</v>
      </c>
      <c r="G2925" s="4" t="s">
        <v>0</v>
      </c>
      <c r="H2925" s="5">
        <v>25.5</v>
      </c>
      <c r="I2925" s="7">
        <v>16728</v>
      </c>
      <c r="L2925"/>
      <c r="M2925"/>
    </row>
    <row r="2926" spans="1:13" x14ac:dyDescent="0.3">
      <c r="A2926" s="2">
        <v>43633</v>
      </c>
      <c r="B2926" s="2" t="str">
        <f t="shared" si="90"/>
        <v>Jun</v>
      </c>
      <c r="C2926" s="2" t="str">
        <f t="shared" si="91"/>
        <v>2019</v>
      </c>
      <c r="D2926" s="3" t="s">
        <v>16</v>
      </c>
      <c r="E2926" s="4" t="s">
        <v>11</v>
      </c>
      <c r="F2926" s="4">
        <v>726</v>
      </c>
      <c r="G2926" s="4" t="s">
        <v>0</v>
      </c>
      <c r="H2926" s="5">
        <v>25.5</v>
      </c>
      <c r="I2926" s="7">
        <v>18513</v>
      </c>
      <c r="L2926"/>
      <c r="M2926"/>
    </row>
    <row r="2927" spans="1:13" x14ac:dyDescent="0.3">
      <c r="A2927" s="2">
        <v>43633</v>
      </c>
      <c r="B2927" s="2" t="str">
        <f t="shared" si="90"/>
        <v>Jun</v>
      </c>
      <c r="C2927" s="2" t="str">
        <f t="shared" si="91"/>
        <v>2019</v>
      </c>
      <c r="D2927" s="3" t="s">
        <v>16</v>
      </c>
      <c r="E2927" s="4" t="s">
        <v>11</v>
      </c>
      <c r="F2927" s="4">
        <v>1174</v>
      </c>
      <c r="G2927" s="4" t="s">
        <v>0</v>
      </c>
      <c r="H2927" s="5">
        <v>24</v>
      </c>
      <c r="I2927" s="7">
        <v>28176</v>
      </c>
      <c r="L2927"/>
      <c r="M2927"/>
    </row>
    <row r="2928" spans="1:13" x14ac:dyDescent="0.3">
      <c r="A2928" s="2">
        <v>43634</v>
      </c>
      <c r="B2928" s="2" t="str">
        <f t="shared" si="90"/>
        <v>Jun</v>
      </c>
      <c r="C2928" s="2" t="str">
        <f t="shared" si="91"/>
        <v>2019</v>
      </c>
      <c r="D2928" s="3" t="s">
        <v>16</v>
      </c>
      <c r="E2928" s="4" t="s">
        <v>11</v>
      </c>
      <c r="F2928" s="4">
        <v>1095</v>
      </c>
      <c r="G2928" s="4" t="s">
        <v>0</v>
      </c>
      <c r="H2928" s="5">
        <v>25.5</v>
      </c>
      <c r="I2928" s="7">
        <v>27922.5</v>
      </c>
      <c r="L2928"/>
      <c r="M2928"/>
    </row>
    <row r="2929" spans="1:13" x14ac:dyDescent="0.3">
      <c r="A2929" s="2">
        <v>43635</v>
      </c>
      <c r="B2929" s="2" t="str">
        <f t="shared" si="90"/>
        <v>Jun</v>
      </c>
      <c r="C2929" s="2" t="str">
        <f t="shared" si="91"/>
        <v>2019</v>
      </c>
      <c r="D2929" s="3" t="s">
        <v>16</v>
      </c>
      <c r="E2929" s="4" t="s">
        <v>11</v>
      </c>
      <c r="F2929" s="4">
        <v>774</v>
      </c>
      <c r="G2929" s="4" t="s">
        <v>0</v>
      </c>
      <c r="H2929" s="5">
        <v>25.25</v>
      </c>
      <c r="I2929" s="7">
        <v>19543.5</v>
      </c>
      <c r="L2929"/>
      <c r="M2929"/>
    </row>
    <row r="2930" spans="1:13" x14ac:dyDescent="0.3">
      <c r="A2930" s="2">
        <v>43635</v>
      </c>
      <c r="B2930" s="2" t="str">
        <f t="shared" si="90"/>
        <v>Jun</v>
      </c>
      <c r="C2930" s="2" t="str">
        <f t="shared" si="91"/>
        <v>2019</v>
      </c>
      <c r="D2930" s="3" t="s">
        <v>16</v>
      </c>
      <c r="E2930" s="4" t="s">
        <v>11</v>
      </c>
      <c r="F2930" s="4">
        <v>425</v>
      </c>
      <c r="G2930" s="4" t="s">
        <v>0</v>
      </c>
      <c r="H2930" s="5">
        <v>34</v>
      </c>
      <c r="I2930" s="7">
        <v>14450</v>
      </c>
      <c r="L2930"/>
      <c r="M2930"/>
    </row>
    <row r="2931" spans="1:13" x14ac:dyDescent="0.3">
      <c r="A2931" s="2">
        <v>43635</v>
      </c>
      <c r="B2931" s="2" t="str">
        <f t="shared" si="90"/>
        <v>Jun</v>
      </c>
      <c r="C2931" s="2" t="str">
        <f t="shared" si="91"/>
        <v>2019</v>
      </c>
      <c r="D2931" s="3" t="s">
        <v>16</v>
      </c>
      <c r="E2931" s="4" t="s">
        <v>11</v>
      </c>
      <c r="F2931" s="4">
        <v>519</v>
      </c>
      <c r="G2931" s="4" t="s">
        <v>0</v>
      </c>
      <c r="H2931" s="5">
        <v>25.75</v>
      </c>
      <c r="I2931" s="7">
        <v>13364.25</v>
      </c>
      <c r="L2931"/>
      <c r="M2931"/>
    </row>
    <row r="2932" spans="1:13" x14ac:dyDescent="0.3">
      <c r="A2932" s="2">
        <v>43635</v>
      </c>
      <c r="B2932" s="2" t="str">
        <f t="shared" si="90"/>
        <v>Jun</v>
      </c>
      <c r="C2932" s="2" t="str">
        <f t="shared" si="91"/>
        <v>2019</v>
      </c>
      <c r="D2932" s="3" t="s">
        <v>16</v>
      </c>
      <c r="E2932" s="4" t="s">
        <v>11</v>
      </c>
      <c r="F2932" s="4">
        <v>624</v>
      </c>
      <c r="G2932" s="4" t="s">
        <v>0</v>
      </c>
      <c r="H2932" s="5">
        <v>25.75</v>
      </c>
      <c r="I2932" s="7">
        <v>16068</v>
      </c>
      <c r="L2932"/>
      <c r="M2932"/>
    </row>
    <row r="2933" spans="1:13" x14ac:dyDescent="0.3">
      <c r="A2933" s="2">
        <v>43635</v>
      </c>
      <c r="B2933" s="2" t="str">
        <f t="shared" si="90"/>
        <v>Jun</v>
      </c>
      <c r="C2933" s="2" t="str">
        <f t="shared" si="91"/>
        <v>2019</v>
      </c>
      <c r="D2933" s="3" t="s">
        <v>16</v>
      </c>
      <c r="E2933" s="4" t="s">
        <v>11</v>
      </c>
      <c r="F2933" s="4">
        <v>2040</v>
      </c>
      <c r="G2933" s="4" t="s">
        <v>0</v>
      </c>
      <c r="H2933" s="5">
        <v>24</v>
      </c>
      <c r="I2933" s="7">
        <v>48960</v>
      </c>
      <c r="L2933"/>
      <c r="M2933"/>
    </row>
    <row r="2934" spans="1:13" x14ac:dyDescent="0.3">
      <c r="A2934" s="2">
        <v>43635</v>
      </c>
      <c r="B2934" s="2" t="str">
        <f t="shared" si="90"/>
        <v>Jun</v>
      </c>
      <c r="C2934" s="2" t="str">
        <f t="shared" si="91"/>
        <v>2019</v>
      </c>
      <c r="D2934" s="3" t="s">
        <v>16</v>
      </c>
      <c r="E2934" s="4" t="s">
        <v>11</v>
      </c>
      <c r="F2934" s="4">
        <v>1111</v>
      </c>
      <c r="G2934" s="4" t="s">
        <v>0</v>
      </c>
      <c r="H2934" s="5">
        <v>24</v>
      </c>
      <c r="I2934" s="7">
        <v>26664</v>
      </c>
      <c r="L2934"/>
      <c r="M2934"/>
    </row>
    <row r="2935" spans="1:13" x14ac:dyDescent="0.3">
      <c r="A2935" s="2">
        <v>43636</v>
      </c>
      <c r="B2935" s="2" t="str">
        <f t="shared" si="90"/>
        <v>Jun</v>
      </c>
      <c r="C2935" s="2" t="str">
        <f t="shared" si="91"/>
        <v>2019</v>
      </c>
      <c r="D2935" s="3" t="s">
        <v>16</v>
      </c>
      <c r="E2935" s="4" t="s">
        <v>11</v>
      </c>
      <c r="F2935" s="4">
        <v>597</v>
      </c>
      <c r="G2935" s="4" t="s">
        <v>0</v>
      </c>
      <c r="H2935" s="5">
        <v>25.25</v>
      </c>
      <c r="I2935" s="7">
        <v>15074.25</v>
      </c>
      <c r="L2935"/>
      <c r="M2935"/>
    </row>
    <row r="2936" spans="1:13" x14ac:dyDescent="0.3">
      <c r="A2936" s="2">
        <v>43638</v>
      </c>
      <c r="B2936" s="2" t="str">
        <f t="shared" si="90"/>
        <v>Jun</v>
      </c>
      <c r="C2936" s="2" t="str">
        <f t="shared" si="91"/>
        <v>2019</v>
      </c>
      <c r="D2936" s="3" t="s">
        <v>16</v>
      </c>
      <c r="E2936" s="4" t="s">
        <v>11</v>
      </c>
      <c r="F2936" s="4">
        <v>1112</v>
      </c>
      <c r="G2936" s="4" t="s">
        <v>0</v>
      </c>
      <c r="H2936" s="5">
        <v>23.5</v>
      </c>
      <c r="I2936" s="7">
        <v>26132</v>
      </c>
      <c r="L2936"/>
      <c r="M2936"/>
    </row>
    <row r="2937" spans="1:13" x14ac:dyDescent="0.3">
      <c r="A2937" s="2">
        <v>43638</v>
      </c>
      <c r="B2937" s="2" t="str">
        <f t="shared" si="90"/>
        <v>Jun</v>
      </c>
      <c r="C2937" s="2" t="str">
        <f t="shared" si="91"/>
        <v>2019</v>
      </c>
      <c r="D2937" s="3" t="s">
        <v>16</v>
      </c>
      <c r="E2937" s="4" t="s">
        <v>11</v>
      </c>
      <c r="F2937" s="4">
        <v>414</v>
      </c>
      <c r="G2937" s="4" t="s">
        <v>0</v>
      </c>
      <c r="H2937" s="5">
        <v>24</v>
      </c>
      <c r="I2937" s="7">
        <v>9936</v>
      </c>
      <c r="L2937"/>
      <c r="M2937"/>
    </row>
    <row r="2938" spans="1:13" x14ac:dyDescent="0.3">
      <c r="A2938" s="2">
        <v>43638</v>
      </c>
      <c r="B2938" s="2" t="str">
        <f t="shared" si="90"/>
        <v>Jun</v>
      </c>
      <c r="C2938" s="2" t="str">
        <f t="shared" si="91"/>
        <v>2019</v>
      </c>
      <c r="D2938" s="3" t="s">
        <v>16</v>
      </c>
      <c r="E2938" s="4" t="s">
        <v>11</v>
      </c>
      <c r="F2938" s="4">
        <v>642</v>
      </c>
      <c r="G2938" s="4" t="s">
        <v>0</v>
      </c>
      <c r="H2938" s="5">
        <v>24</v>
      </c>
      <c r="I2938" s="7">
        <v>15408</v>
      </c>
      <c r="L2938"/>
      <c r="M2938"/>
    </row>
    <row r="2939" spans="1:13" x14ac:dyDescent="0.3">
      <c r="A2939" s="2">
        <v>43640</v>
      </c>
      <c r="B2939" s="2" t="str">
        <f t="shared" si="90"/>
        <v>Jun</v>
      </c>
      <c r="C2939" s="2" t="str">
        <f t="shared" si="91"/>
        <v>2019</v>
      </c>
      <c r="D2939" s="3" t="s">
        <v>16</v>
      </c>
      <c r="E2939" s="4" t="s">
        <v>11</v>
      </c>
      <c r="F2939" s="4">
        <v>648</v>
      </c>
      <c r="G2939" s="4" t="s">
        <v>0</v>
      </c>
      <c r="H2939" s="5">
        <v>24</v>
      </c>
      <c r="I2939" s="7">
        <v>15552</v>
      </c>
      <c r="L2939"/>
      <c r="M2939"/>
    </row>
    <row r="2940" spans="1:13" x14ac:dyDescent="0.3">
      <c r="A2940" s="2">
        <v>43640</v>
      </c>
      <c r="B2940" s="2" t="str">
        <f t="shared" si="90"/>
        <v>Jun</v>
      </c>
      <c r="C2940" s="2" t="str">
        <f t="shared" si="91"/>
        <v>2019</v>
      </c>
      <c r="D2940" s="3" t="s">
        <v>16</v>
      </c>
      <c r="E2940" s="4" t="s">
        <v>11</v>
      </c>
      <c r="F2940" s="4">
        <v>1050</v>
      </c>
      <c r="G2940" s="4" t="s">
        <v>0</v>
      </c>
      <c r="H2940" s="5">
        <v>23.5</v>
      </c>
      <c r="I2940" s="7">
        <v>24675</v>
      </c>
      <c r="L2940"/>
      <c r="M2940"/>
    </row>
    <row r="2941" spans="1:13" x14ac:dyDescent="0.3">
      <c r="A2941" s="2">
        <v>43643</v>
      </c>
      <c r="B2941" s="2" t="str">
        <f t="shared" si="90"/>
        <v>Jun</v>
      </c>
      <c r="C2941" s="2" t="str">
        <f t="shared" si="91"/>
        <v>2019</v>
      </c>
      <c r="D2941" s="3" t="s">
        <v>16</v>
      </c>
      <c r="E2941" s="4" t="s">
        <v>11</v>
      </c>
      <c r="F2941" s="4">
        <v>660</v>
      </c>
      <c r="G2941" s="4" t="s">
        <v>0</v>
      </c>
      <c r="H2941" s="5">
        <v>24</v>
      </c>
      <c r="I2941" s="7">
        <v>15840</v>
      </c>
      <c r="L2941"/>
      <c r="M2941"/>
    </row>
    <row r="2942" spans="1:13" x14ac:dyDescent="0.3">
      <c r="A2942" s="2">
        <v>43644</v>
      </c>
      <c r="B2942" s="2" t="str">
        <f t="shared" si="90"/>
        <v>Jun</v>
      </c>
      <c r="C2942" s="2" t="str">
        <f t="shared" si="91"/>
        <v>2019</v>
      </c>
      <c r="D2942" s="3" t="s">
        <v>16</v>
      </c>
      <c r="E2942" s="4" t="s">
        <v>11</v>
      </c>
      <c r="F2942" s="4">
        <v>1116</v>
      </c>
      <c r="G2942" s="4" t="s">
        <v>0</v>
      </c>
      <c r="H2942" s="5">
        <v>23</v>
      </c>
      <c r="I2942" s="7">
        <v>25668</v>
      </c>
      <c r="L2942"/>
      <c r="M2942"/>
    </row>
    <row r="2943" spans="1:13" x14ac:dyDescent="0.3">
      <c r="A2943" s="2">
        <v>43644</v>
      </c>
      <c r="B2943" s="2" t="str">
        <f t="shared" si="90"/>
        <v>Jun</v>
      </c>
      <c r="C2943" s="2" t="str">
        <f t="shared" si="91"/>
        <v>2019</v>
      </c>
      <c r="D2943" s="3" t="s">
        <v>16</v>
      </c>
      <c r="E2943" s="4" t="s">
        <v>11</v>
      </c>
      <c r="F2943" s="4">
        <v>500</v>
      </c>
      <c r="G2943" s="4" t="s">
        <v>0</v>
      </c>
      <c r="H2943" s="5">
        <v>70</v>
      </c>
      <c r="I2943" s="7">
        <v>35000</v>
      </c>
      <c r="L2943"/>
      <c r="M2943"/>
    </row>
    <row r="2944" spans="1:13" x14ac:dyDescent="0.3">
      <c r="A2944" s="2">
        <v>43647</v>
      </c>
      <c r="B2944" s="2" t="str">
        <f t="shared" si="90"/>
        <v>Jul</v>
      </c>
      <c r="C2944" s="2" t="str">
        <f t="shared" si="91"/>
        <v>2019</v>
      </c>
      <c r="D2944" s="3" t="s">
        <v>16</v>
      </c>
      <c r="E2944" s="4" t="s">
        <v>11</v>
      </c>
      <c r="F2944" s="4">
        <v>572</v>
      </c>
      <c r="G2944" s="4" t="s">
        <v>0</v>
      </c>
      <c r="H2944" s="5">
        <v>24.5</v>
      </c>
      <c r="I2944" s="7">
        <v>14014</v>
      </c>
      <c r="L2944"/>
      <c r="M2944"/>
    </row>
    <row r="2945" spans="1:13" x14ac:dyDescent="0.3">
      <c r="A2945" s="2">
        <v>43647</v>
      </c>
      <c r="B2945" s="2" t="str">
        <f t="shared" si="90"/>
        <v>Jul</v>
      </c>
      <c r="C2945" s="2" t="str">
        <f t="shared" si="91"/>
        <v>2019</v>
      </c>
      <c r="D2945" s="3" t="s">
        <v>16</v>
      </c>
      <c r="E2945" s="4" t="s">
        <v>11</v>
      </c>
      <c r="F2945" s="4">
        <v>638</v>
      </c>
      <c r="G2945" s="4" t="s">
        <v>0</v>
      </c>
      <c r="H2945" s="5">
        <v>24.5</v>
      </c>
      <c r="I2945" s="7">
        <v>15631</v>
      </c>
      <c r="L2945"/>
      <c r="M2945"/>
    </row>
    <row r="2946" spans="1:13" x14ac:dyDescent="0.3">
      <c r="A2946" s="2">
        <v>43647</v>
      </c>
      <c r="B2946" s="2" t="str">
        <f t="shared" ref="B2946:B3009" si="92">TEXT(A2946,"mmm")</f>
        <v>Jul</v>
      </c>
      <c r="C2946" s="2" t="str">
        <f t="shared" ref="C2946:C3009" si="93">TEXT(A2946,"yyyy")</f>
        <v>2019</v>
      </c>
      <c r="D2946" s="3" t="s">
        <v>16</v>
      </c>
      <c r="E2946" s="4" t="s">
        <v>11</v>
      </c>
      <c r="F2946" s="4">
        <v>727</v>
      </c>
      <c r="G2946" s="4" t="s">
        <v>0</v>
      </c>
      <c r="H2946" s="5">
        <v>24.5</v>
      </c>
      <c r="I2946" s="7">
        <v>17811.5</v>
      </c>
      <c r="L2946"/>
      <c r="M2946"/>
    </row>
    <row r="2947" spans="1:13" x14ac:dyDescent="0.3">
      <c r="A2947" s="2">
        <v>43651</v>
      </c>
      <c r="B2947" s="2" t="str">
        <f t="shared" si="92"/>
        <v>Jul</v>
      </c>
      <c r="C2947" s="2" t="str">
        <f t="shared" si="93"/>
        <v>2019</v>
      </c>
      <c r="D2947" s="3" t="s">
        <v>16</v>
      </c>
      <c r="E2947" s="4" t="s">
        <v>11</v>
      </c>
      <c r="F2947" s="4">
        <v>1063</v>
      </c>
      <c r="G2947" s="4" t="s">
        <v>0</v>
      </c>
      <c r="H2947" s="5">
        <v>24.5</v>
      </c>
      <c r="I2947" s="7">
        <v>26043.5</v>
      </c>
      <c r="L2947"/>
      <c r="M2947"/>
    </row>
    <row r="2948" spans="1:13" x14ac:dyDescent="0.3">
      <c r="A2948" s="2">
        <v>43651</v>
      </c>
      <c r="B2948" s="2" t="str">
        <f t="shared" si="92"/>
        <v>Jul</v>
      </c>
      <c r="C2948" s="2" t="str">
        <f t="shared" si="93"/>
        <v>2019</v>
      </c>
      <c r="D2948" s="3" t="s">
        <v>16</v>
      </c>
      <c r="E2948" s="4" t="s">
        <v>11</v>
      </c>
      <c r="F2948" s="4">
        <v>296</v>
      </c>
      <c r="G2948" s="4" t="s">
        <v>0</v>
      </c>
      <c r="H2948" s="5">
        <v>24.5</v>
      </c>
      <c r="I2948" s="7">
        <v>7252</v>
      </c>
      <c r="L2948"/>
      <c r="M2948"/>
    </row>
    <row r="2949" spans="1:13" x14ac:dyDescent="0.3">
      <c r="A2949" s="2">
        <v>43651</v>
      </c>
      <c r="B2949" s="2" t="str">
        <f t="shared" si="92"/>
        <v>Jul</v>
      </c>
      <c r="C2949" s="2" t="str">
        <f t="shared" si="93"/>
        <v>2019</v>
      </c>
      <c r="D2949" s="3" t="s">
        <v>16</v>
      </c>
      <c r="E2949" s="4" t="s">
        <v>11</v>
      </c>
      <c r="F2949" s="4">
        <v>616</v>
      </c>
      <c r="G2949" s="4" t="s">
        <v>0</v>
      </c>
      <c r="H2949" s="5">
        <v>24.5</v>
      </c>
      <c r="I2949" s="7">
        <v>15092</v>
      </c>
      <c r="L2949"/>
      <c r="M2949"/>
    </row>
    <row r="2950" spans="1:13" x14ac:dyDescent="0.3">
      <c r="A2950" s="2">
        <v>43652</v>
      </c>
      <c r="B2950" s="2" t="str">
        <f t="shared" si="92"/>
        <v>Jul</v>
      </c>
      <c r="C2950" s="2" t="str">
        <f t="shared" si="93"/>
        <v>2019</v>
      </c>
      <c r="D2950" s="3" t="s">
        <v>16</v>
      </c>
      <c r="E2950" s="4" t="s">
        <v>11</v>
      </c>
      <c r="F2950" s="4">
        <v>525</v>
      </c>
      <c r="G2950" s="4" t="s">
        <v>0</v>
      </c>
      <c r="H2950" s="5">
        <v>24</v>
      </c>
      <c r="I2950" s="7">
        <v>12600</v>
      </c>
      <c r="L2950"/>
      <c r="M2950"/>
    </row>
    <row r="2951" spans="1:13" x14ac:dyDescent="0.3">
      <c r="A2951" s="2">
        <v>43652</v>
      </c>
      <c r="B2951" s="2" t="str">
        <f t="shared" si="92"/>
        <v>Jul</v>
      </c>
      <c r="C2951" s="2" t="str">
        <f t="shared" si="93"/>
        <v>2019</v>
      </c>
      <c r="D2951" s="3" t="s">
        <v>16</v>
      </c>
      <c r="E2951" s="4" t="s">
        <v>11</v>
      </c>
      <c r="F2951" s="4">
        <v>599</v>
      </c>
      <c r="G2951" s="4" t="s">
        <v>0</v>
      </c>
      <c r="H2951" s="5">
        <v>24.5</v>
      </c>
      <c r="I2951" s="7">
        <v>14675.5</v>
      </c>
      <c r="L2951"/>
      <c r="M2951"/>
    </row>
    <row r="2952" spans="1:13" x14ac:dyDescent="0.3">
      <c r="A2952" s="2">
        <v>43654</v>
      </c>
      <c r="B2952" s="2" t="str">
        <f t="shared" si="92"/>
        <v>Jul</v>
      </c>
      <c r="C2952" s="2" t="str">
        <f t="shared" si="93"/>
        <v>2019</v>
      </c>
      <c r="D2952" s="3" t="s">
        <v>16</v>
      </c>
      <c r="E2952" s="4" t="s">
        <v>11</v>
      </c>
      <c r="F2952" s="4">
        <v>550</v>
      </c>
      <c r="G2952" s="4" t="s">
        <v>0</v>
      </c>
      <c r="H2952" s="5">
        <v>24.5</v>
      </c>
      <c r="I2952" s="7">
        <v>13475</v>
      </c>
      <c r="L2952"/>
      <c r="M2952"/>
    </row>
    <row r="2953" spans="1:13" x14ac:dyDescent="0.3">
      <c r="A2953" s="2">
        <v>43654</v>
      </c>
      <c r="B2953" s="2" t="str">
        <f t="shared" si="92"/>
        <v>Jul</v>
      </c>
      <c r="C2953" s="2" t="str">
        <f t="shared" si="93"/>
        <v>2019</v>
      </c>
      <c r="D2953" s="3" t="s">
        <v>16</v>
      </c>
      <c r="E2953" s="4" t="s">
        <v>11</v>
      </c>
      <c r="F2953" s="4">
        <v>524</v>
      </c>
      <c r="G2953" s="4" t="s">
        <v>0</v>
      </c>
      <c r="H2953" s="5">
        <v>24.5</v>
      </c>
      <c r="I2953" s="7">
        <v>12838</v>
      </c>
      <c r="L2953"/>
      <c r="M2953"/>
    </row>
    <row r="2954" spans="1:13" x14ac:dyDescent="0.3">
      <c r="A2954" s="2">
        <v>43654</v>
      </c>
      <c r="B2954" s="2" t="str">
        <f t="shared" si="92"/>
        <v>Jul</v>
      </c>
      <c r="C2954" s="2" t="str">
        <f t="shared" si="93"/>
        <v>2019</v>
      </c>
      <c r="D2954" s="3" t="s">
        <v>16</v>
      </c>
      <c r="E2954" s="4" t="s">
        <v>11</v>
      </c>
      <c r="F2954" s="4">
        <v>533</v>
      </c>
      <c r="G2954" s="4" t="s">
        <v>0</v>
      </c>
      <c r="H2954" s="5">
        <v>24.5</v>
      </c>
      <c r="I2954" s="7">
        <v>13058.5</v>
      </c>
      <c r="L2954"/>
      <c r="M2954"/>
    </row>
    <row r="2955" spans="1:13" x14ac:dyDescent="0.3">
      <c r="A2955" s="2">
        <v>43654</v>
      </c>
      <c r="B2955" s="2" t="str">
        <f t="shared" si="92"/>
        <v>Jul</v>
      </c>
      <c r="C2955" s="2" t="str">
        <f t="shared" si="93"/>
        <v>2019</v>
      </c>
      <c r="D2955" s="3" t="s">
        <v>16</v>
      </c>
      <c r="E2955" s="4" t="s">
        <v>11</v>
      </c>
      <c r="F2955" s="4">
        <v>1221</v>
      </c>
      <c r="G2955" s="4" t="s">
        <v>0</v>
      </c>
      <c r="H2955" s="5">
        <v>24.5</v>
      </c>
      <c r="I2955" s="7">
        <v>29914.5</v>
      </c>
      <c r="L2955"/>
      <c r="M2955"/>
    </row>
    <row r="2956" spans="1:13" x14ac:dyDescent="0.3">
      <c r="A2956" s="2">
        <v>43654</v>
      </c>
      <c r="B2956" s="2" t="str">
        <f t="shared" si="92"/>
        <v>Jul</v>
      </c>
      <c r="C2956" s="2" t="str">
        <f t="shared" si="93"/>
        <v>2019</v>
      </c>
      <c r="D2956" s="3" t="s">
        <v>16</v>
      </c>
      <c r="E2956" s="4" t="s">
        <v>11</v>
      </c>
      <c r="F2956" s="4">
        <v>621</v>
      </c>
      <c r="G2956" s="4" t="s">
        <v>0</v>
      </c>
      <c r="H2956" s="5">
        <v>24.5</v>
      </c>
      <c r="I2956" s="7">
        <v>15214.5</v>
      </c>
      <c r="L2956"/>
      <c r="M2956"/>
    </row>
    <row r="2957" spans="1:13" x14ac:dyDescent="0.3">
      <c r="A2957" s="2">
        <v>43654</v>
      </c>
      <c r="B2957" s="2" t="str">
        <f t="shared" si="92"/>
        <v>Jul</v>
      </c>
      <c r="C2957" s="2" t="str">
        <f t="shared" si="93"/>
        <v>2019</v>
      </c>
      <c r="D2957" s="3" t="s">
        <v>16</v>
      </c>
      <c r="E2957" s="4" t="s">
        <v>11</v>
      </c>
      <c r="F2957" s="4">
        <v>607</v>
      </c>
      <c r="G2957" s="4" t="s">
        <v>0</v>
      </c>
      <c r="H2957" s="5">
        <v>23.25</v>
      </c>
      <c r="I2957" s="7">
        <v>14112.75</v>
      </c>
      <c r="L2957"/>
      <c r="M2957"/>
    </row>
    <row r="2958" spans="1:13" x14ac:dyDescent="0.3">
      <c r="A2958" s="2">
        <v>43655</v>
      </c>
      <c r="B2958" s="2" t="str">
        <f t="shared" si="92"/>
        <v>Jul</v>
      </c>
      <c r="C2958" s="2" t="str">
        <f t="shared" si="93"/>
        <v>2019</v>
      </c>
      <c r="D2958" s="3" t="s">
        <v>16</v>
      </c>
      <c r="E2958" s="4" t="s">
        <v>11</v>
      </c>
      <c r="F2958" s="4">
        <v>1085</v>
      </c>
      <c r="G2958" s="4" t="s">
        <v>0</v>
      </c>
      <c r="H2958" s="5">
        <v>23.25</v>
      </c>
      <c r="I2958" s="7">
        <v>25226.25</v>
      </c>
      <c r="L2958"/>
      <c r="M2958"/>
    </row>
    <row r="2959" spans="1:13" x14ac:dyDescent="0.3">
      <c r="A2959" s="2">
        <v>43655</v>
      </c>
      <c r="B2959" s="2" t="str">
        <f t="shared" si="92"/>
        <v>Jul</v>
      </c>
      <c r="C2959" s="2" t="str">
        <f t="shared" si="93"/>
        <v>2019</v>
      </c>
      <c r="D2959" s="3" t="s">
        <v>16</v>
      </c>
      <c r="E2959" s="4" t="s">
        <v>11</v>
      </c>
      <c r="F2959" s="4">
        <v>288</v>
      </c>
      <c r="G2959" s="4" t="s">
        <v>0</v>
      </c>
      <c r="H2959" s="5">
        <v>24.5</v>
      </c>
      <c r="I2959" s="7">
        <v>7056</v>
      </c>
      <c r="L2959"/>
      <c r="M2959"/>
    </row>
    <row r="2960" spans="1:13" x14ac:dyDescent="0.3">
      <c r="A2960" s="2">
        <v>43656</v>
      </c>
      <c r="B2960" s="2" t="str">
        <f t="shared" si="92"/>
        <v>Jul</v>
      </c>
      <c r="C2960" s="2" t="str">
        <f t="shared" si="93"/>
        <v>2019</v>
      </c>
      <c r="D2960" s="3" t="s">
        <v>16</v>
      </c>
      <c r="E2960" s="4" t="s">
        <v>11</v>
      </c>
      <c r="F2960" s="4">
        <v>262</v>
      </c>
      <c r="G2960" s="4" t="s">
        <v>0</v>
      </c>
      <c r="H2960" s="5">
        <v>24.5</v>
      </c>
      <c r="I2960" s="7">
        <v>6419</v>
      </c>
      <c r="L2960"/>
      <c r="M2960"/>
    </row>
    <row r="2961" spans="1:13" x14ac:dyDescent="0.3">
      <c r="A2961" s="2">
        <v>43656</v>
      </c>
      <c r="B2961" s="2" t="str">
        <f t="shared" si="92"/>
        <v>Jul</v>
      </c>
      <c r="C2961" s="2" t="str">
        <f t="shared" si="93"/>
        <v>2019</v>
      </c>
      <c r="D2961" s="3" t="s">
        <v>16</v>
      </c>
      <c r="E2961" s="4" t="s">
        <v>11</v>
      </c>
      <c r="F2961" s="4">
        <v>700</v>
      </c>
      <c r="G2961" s="4" t="s">
        <v>0</v>
      </c>
      <c r="H2961" s="5">
        <v>24.5</v>
      </c>
      <c r="I2961" s="7">
        <v>17150</v>
      </c>
      <c r="L2961"/>
      <c r="M2961"/>
    </row>
    <row r="2962" spans="1:13" x14ac:dyDescent="0.3">
      <c r="A2962" s="2">
        <v>43656</v>
      </c>
      <c r="B2962" s="2" t="str">
        <f t="shared" si="92"/>
        <v>Jul</v>
      </c>
      <c r="C2962" s="2" t="str">
        <f t="shared" si="93"/>
        <v>2019</v>
      </c>
      <c r="D2962" s="3" t="s">
        <v>16</v>
      </c>
      <c r="E2962" s="4" t="s">
        <v>11</v>
      </c>
      <c r="F2962" s="4">
        <v>370</v>
      </c>
      <c r="G2962" s="4" t="s">
        <v>0</v>
      </c>
      <c r="H2962" s="5">
        <v>34</v>
      </c>
      <c r="I2962" s="7">
        <v>12580</v>
      </c>
      <c r="L2962"/>
      <c r="M2962"/>
    </row>
    <row r="2963" spans="1:13" x14ac:dyDescent="0.3">
      <c r="A2963" s="2">
        <v>43658</v>
      </c>
      <c r="B2963" s="2" t="str">
        <f t="shared" si="92"/>
        <v>Jul</v>
      </c>
      <c r="C2963" s="2" t="str">
        <f t="shared" si="93"/>
        <v>2019</v>
      </c>
      <c r="D2963" s="3" t="s">
        <v>16</v>
      </c>
      <c r="E2963" s="4" t="s">
        <v>11</v>
      </c>
      <c r="F2963" s="4">
        <v>589</v>
      </c>
      <c r="G2963" s="4" t="s">
        <v>0</v>
      </c>
      <c r="H2963" s="5">
        <v>24.5</v>
      </c>
      <c r="I2963" s="7">
        <v>14430.5</v>
      </c>
      <c r="L2963"/>
      <c r="M2963"/>
    </row>
    <row r="2964" spans="1:13" x14ac:dyDescent="0.3">
      <c r="A2964" s="2">
        <v>43659</v>
      </c>
      <c r="B2964" s="2" t="str">
        <f t="shared" si="92"/>
        <v>Jul</v>
      </c>
      <c r="C2964" s="2" t="str">
        <f t="shared" si="93"/>
        <v>2019</v>
      </c>
      <c r="D2964" s="3" t="s">
        <v>16</v>
      </c>
      <c r="E2964" s="4" t="s">
        <v>11</v>
      </c>
      <c r="F2964" s="4">
        <v>1096</v>
      </c>
      <c r="G2964" s="4" t="s">
        <v>0</v>
      </c>
      <c r="H2964" s="5">
        <v>23.25</v>
      </c>
      <c r="I2964" s="7">
        <v>25482</v>
      </c>
      <c r="L2964"/>
      <c r="M2964"/>
    </row>
    <row r="2965" spans="1:13" x14ac:dyDescent="0.3">
      <c r="A2965" s="2">
        <v>43661</v>
      </c>
      <c r="B2965" s="2" t="str">
        <f t="shared" si="92"/>
        <v>Jul</v>
      </c>
      <c r="C2965" s="2" t="str">
        <f t="shared" si="93"/>
        <v>2019</v>
      </c>
      <c r="D2965" s="3" t="s">
        <v>16</v>
      </c>
      <c r="E2965" s="4" t="s">
        <v>11</v>
      </c>
      <c r="F2965" s="4">
        <v>1234</v>
      </c>
      <c r="G2965" s="4" t="s">
        <v>0</v>
      </c>
      <c r="H2965" s="5">
        <v>23.25</v>
      </c>
      <c r="I2965" s="7">
        <v>28690.5</v>
      </c>
      <c r="L2965"/>
      <c r="M2965"/>
    </row>
    <row r="2966" spans="1:13" x14ac:dyDescent="0.3">
      <c r="A2966" s="2">
        <v>43662</v>
      </c>
      <c r="B2966" s="2" t="str">
        <f t="shared" si="92"/>
        <v>Jul</v>
      </c>
      <c r="C2966" s="2" t="str">
        <f t="shared" si="93"/>
        <v>2019</v>
      </c>
      <c r="D2966" s="3" t="s">
        <v>16</v>
      </c>
      <c r="E2966" s="4" t="s">
        <v>11</v>
      </c>
      <c r="F2966" s="4">
        <v>539</v>
      </c>
      <c r="G2966" s="4" t="s">
        <v>0</v>
      </c>
      <c r="H2966" s="5">
        <v>24.75</v>
      </c>
      <c r="I2966" s="7">
        <v>13340.25</v>
      </c>
      <c r="L2966"/>
      <c r="M2966"/>
    </row>
    <row r="2967" spans="1:13" x14ac:dyDescent="0.3">
      <c r="A2967" s="2">
        <v>43662</v>
      </c>
      <c r="B2967" s="2" t="str">
        <f t="shared" si="92"/>
        <v>Jul</v>
      </c>
      <c r="C2967" s="2" t="str">
        <f t="shared" si="93"/>
        <v>2019</v>
      </c>
      <c r="D2967" s="3" t="s">
        <v>16</v>
      </c>
      <c r="E2967" s="4" t="s">
        <v>11</v>
      </c>
      <c r="F2967" s="4">
        <v>605</v>
      </c>
      <c r="G2967" s="4" t="s">
        <v>0</v>
      </c>
      <c r="H2967" s="5">
        <v>24.75</v>
      </c>
      <c r="I2967" s="7">
        <v>14973.75</v>
      </c>
      <c r="L2967"/>
      <c r="M2967"/>
    </row>
    <row r="2968" spans="1:13" x14ac:dyDescent="0.3">
      <c r="A2968" s="2">
        <v>43663</v>
      </c>
      <c r="B2968" s="2" t="str">
        <f t="shared" si="92"/>
        <v>Jul</v>
      </c>
      <c r="C2968" s="2" t="str">
        <f t="shared" si="93"/>
        <v>2019</v>
      </c>
      <c r="D2968" s="3" t="s">
        <v>16</v>
      </c>
      <c r="E2968" s="4" t="s">
        <v>11</v>
      </c>
      <c r="F2968" s="4">
        <v>654</v>
      </c>
      <c r="G2968" s="4" t="s">
        <v>0</v>
      </c>
      <c r="H2968" s="5">
        <v>24.75</v>
      </c>
      <c r="I2968" s="7">
        <v>16186.5</v>
      </c>
      <c r="L2968"/>
      <c r="M2968"/>
    </row>
    <row r="2969" spans="1:13" x14ac:dyDescent="0.3">
      <c r="A2969" s="2">
        <v>43663</v>
      </c>
      <c r="B2969" s="2" t="str">
        <f t="shared" si="92"/>
        <v>Jul</v>
      </c>
      <c r="C2969" s="2" t="str">
        <f t="shared" si="93"/>
        <v>2019</v>
      </c>
      <c r="D2969" s="3" t="s">
        <v>16</v>
      </c>
      <c r="E2969" s="4" t="s">
        <v>11</v>
      </c>
      <c r="F2969" s="4">
        <v>651</v>
      </c>
      <c r="G2969" s="4" t="s">
        <v>0</v>
      </c>
      <c r="H2969" s="5">
        <v>23.25</v>
      </c>
      <c r="I2969" s="7">
        <v>15135.75</v>
      </c>
      <c r="L2969"/>
      <c r="M2969"/>
    </row>
    <row r="2970" spans="1:13" x14ac:dyDescent="0.3">
      <c r="A2970" s="2">
        <v>43666</v>
      </c>
      <c r="B2970" s="2" t="str">
        <f t="shared" si="92"/>
        <v>Jul</v>
      </c>
      <c r="C2970" s="2" t="str">
        <f t="shared" si="93"/>
        <v>2019</v>
      </c>
      <c r="D2970" s="3" t="s">
        <v>16</v>
      </c>
      <c r="E2970" s="4" t="s">
        <v>11</v>
      </c>
      <c r="F2970" s="4">
        <v>322</v>
      </c>
      <c r="G2970" s="4" t="s">
        <v>0</v>
      </c>
      <c r="H2970" s="5">
        <v>23.25</v>
      </c>
      <c r="I2970" s="7">
        <v>7486.5</v>
      </c>
      <c r="L2970"/>
      <c r="M2970"/>
    </row>
    <row r="2971" spans="1:13" x14ac:dyDescent="0.3">
      <c r="A2971" s="2">
        <v>43668</v>
      </c>
      <c r="B2971" s="2" t="str">
        <f t="shared" si="92"/>
        <v>Jul</v>
      </c>
      <c r="C2971" s="2" t="str">
        <f t="shared" si="93"/>
        <v>2019</v>
      </c>
      <c r="D2971" s="3" t="s">
        <v>16</v>
      </c>
      <c r="E2971" s="4" t="s">
        <v>11</v>
      </c>
      <c r="F2971" s="4">
        <v>531</v>
      </c>
      <c r="G2971" s="4" t="s">
        <v>0</v>
      </c>
      <c r="H2971" s="5">
        <v>24.5</v>
      </c>
      <c r="I2971" s="7">
        <v>13009.5</v>
      </c>
      <c r="L2971"/>
      <c r="M2971"/>
    </row>
    <row r="2972" spans="1:13" x14ac:dyDescent="0.3">
      <c r="A2972" s="2">
        <v>43668</v>
      </c>
      <c r="B2972" s="2" t="str">
        <f t="shared" si="92"/>
        <v>Jul</v>
      </c>
      <c r="C2972" s="2" t="str">
        <f t="shared" si="93"/>
        <v>2019</v>
      </c>
      <c r="D2972" s="3" t="s">
        <v>16</v>
      </c>
      <c r="E2972" s="4" t="s">
        <v>11</v>
      </c>
      <c r="F2972" s="4">
        <v>557</v>
      </c>
      <c r="G2972" s="4" t="s">
        <v>0</v>
      </c>
      <c r="H2972" s="5">
        <v>23.25</v>
      </c>
      <c r="I2972" s="7">
        <v>12950.25</v>
      </c>
      <c r="L2972"/>
      <c r="M2972"/>
    </row>
    <row r="2973" spans="1:13" x14ac:dyDescent="0.3">
      <c r="A2973" s="2">
        <v>43669</v>
      </c>
      <c r="B2973" s="2" t="str">
        <f t="shared" si="92"/>
        <v>Jul</v>
      </c>
      <c r="C2973" s="2" t="str">
        <f t="shared" si="93"/>
        <v>2019</v>
      </c>
      <c r="D2973" s="3" t="s">
        <v>16</v>
      </c>
      <c r="E2973" s="4" t="s">
        <v>11</v>
      </c>
      <c r="F2973" s="4">
        <v>1184</v>
      </c>
      <c r="G2973" s="4" t="s">
        <v>0</v>
      </c>
      <c r="H2973" s="5">
        <v>24.5</v>
      </c>
      <c r="I2973" s="7">
        <v>29008</v>
      </c>
      <c r="L2973"/>
      <c r="M2973"/>
    </row>
    <row r="2974" spans="1:13" x14ac:dyDescent="0.3">
      <c r="A2974" s="2">
        <v>43669</v>
      </c>
      <c r="B2974" s="2" t="str">
        <f t="shared" si="92"/>
        <v>Jul</v>
      </c>
      <c r="C2974" s="2" t="str">
        <f t="shared" si="93"/>
        <v>2019</v>
      </c>
      <c r="D2974" s="3" t="s">
        <v>16</v>
      </c>
      <c r="E2974" s="4" t="s">
        <v>11</v>
      </c>
      <c r="F2974" s="4">
        <v>1355</v>
      </c>
      <c r="G2974" s="4" t="s">
        <v>0</v>
      </c>
      <c r="H2974" s="5">
        <v>24.5</v>
      </c>
      <c r="I2974" s="7">
        <v>33197.5</v>
      </c>
      <c r="L2974"/>
      <c r="M2974"/>
    </row>
    <row r="2975" spans="1:13" x14ac:dyDescent="0.3">
      <c r="A2975" s="2">
        <v>43671</v>
      </c>
      <c r="B2975" s="2" t="str">
        <f t="shared" si="92"/>
        <v>Jul</v>
      </c>
      <c r="C2975" s="2" t="str">
        <f t="shared" si="93"/>
        <v>2019</v>
      </c>
      <c r="D2975" s="3" t="s">
        <v>16</v>
      </c>
      <c r="E2975" s="4" t="s">
        <v>11</v>
      </c>
      <c r="F2975" s="4">
        <v>1193</v>
      </c>
      <c r="G2975" s="4" t="s">
        <v>0</v>
      </c>
      <c r="H2975" s="5">
        <v>23.25</v>
      </c>
      <c r="I2975" s="7">
        <v>27737.25</v>
      </c>
      <c r="L2975"/>
      <c r="M2975"/>
    </row>
    <row r="2976" spans="1:13" x14ac:dyDescent="0.3">
      <c r="A2976" s="2">
        <v>43673</v>
      </c>
      <c r="B2976" s="2" t="str">
        <f t="shared" si="92"/>
        <v>Jul</v>
      </c>
      <c r="C2976" s="2" t="str">
        <f t="shared" si="93"/>
        <v>2019</v>
      </c>
      <c r="D2976" s="3" t="s">
        <v>16</v>
      </c>
      <c r="E2976" s="4" t="s">
        <v>11</v>
      </c>
      <c r="F2976" s="4">
        <v>584</v>
      </c>
      <c r="G2976" s="4" t="s">
        <v>0</v>
      </c>
      <c r="H2976" s="5">
        <v>24.5</v>
      </c>
      <c r="I2976" s="7">
        <v>14308</v>
      </c>
      <c r="L2976"/>
      <c r="M2976"/>
    </row>
    <row r="2977" spans="1:13" x14ac:dyDescent="0.3">
      <c r="A2977" s="2">
        <v>43673</v>
      </c>
      <c r="B2977" s="2" t="str">
        <f t="shared" si="92"/>
        <v>Jul</v>
      </c>
      <c r="C2977" s="2" t="str">
        <f t="shared" si="93"/>
        <v>2019</v>
      </c>
      <c r="D2977" s="3" t="s">
        <v>16</v>
      </c>
      <c r="E2977" s="4" t="s">
        <v>11</v>
      </c>
      <c r="F2977" s="4">
        <v>1246</v>
      </c>
      <c r="G2977" s="4" t="s">
        <v>0</v>
      </c>
      <c r="H2977" s="5">
        <v>23</v>
      </c>
      <c r="I2977" s="7">
        <v>28658</v>
      </c>
      <c r="L2977"/>
      <c r="M2977"/>
    </row>
    <row r="2978" spans="1:13" x14ac:dyDescent="0.3">
      <c r="A2978" s="2">
        <v>43673</v>
      </c>
      <c r="B2978" s="2" t="str">
        <f t="shared" si="92"/>
        <v>Jul</v>
      </c>
      <c r="C2978" s="2" t="str">
        <f t="shared" si="93"/>
        <v>2019</v>
      </c>
      <c r="D2978" s="3" t="s">
        <v>16</v>
      </c>
      <c r="E2978" s="4" t="s">
        <v>11</v>
      </c>
      <c r="F2978" s="4">
        <v>518</v>
      </c>
      <c r="G2978" s="4" t="s">
        <v>0</v>
      </c>
      <c r="H2978" s="5">
        <v>24.5</v>
      </c>
      <c r="I2978" s="7">
        <v>12691</v>
      </c>
      <c r="L2978"/>
      <c r="M2978"/>
    </row>
    <row r="2979" spans="1:13" x14ac:dyDescent="0.3">
      <c r="A2979" s="2">
        <v>43677</v>
      </c>
      <c r="B2979" s="2" t="str">
        <f t="shared" si="92"/>
        <v>Jul</v>
      </c>
      <c r="C2979" s="2" t="str">
        <f t="shared" si="93"/>
        <v>2019</v>
      </c>
      <c r="D2979" s="3" t="s">
        <v>16</v>
      </c>
      <c r="E2979" s="4" t="s">
        <v>11</v>
      </c>
      <c r="F2979" s="4">
        <v>571</v>
      </c>
      <c r="G2979" s="4" t="s">
        <v>0</v>
      </c>
      <c r="H2979" s="5">
        <v>24.5</v>
      </c>
      <c r="I2979" s="7">
        <v>13989.5</v>
      </c>
      <c r="L2979"/>
      <c r="M2979"/>
    </row>
    <row r="2980" spans="1:13" x14ac:dyDescent="0.3">
      <c r="A2980" s="2">
        <v>43677</v>
      </c>
      <c r="B2980" s="2" t="str">
        <f t="shared" si="92"/>
        <v>Jul</v>
      </c>
      <c r="C2980" s="2" t="str">
        <f t="shared" si="93"/>
        <v>2019</v>
      </c>
      <c r="D2980" s="3" t="s">
        <v>16</v>
      </c>
      <c r="E2980" s="4" t="s">
        <v>11</v>
      </c>
      <c r="F2980" s="4">
        <v>532</v>
      </c>
      <c r="G2980" s="4" t="s">
        <v>0</v>
      </c>
      <c r="H2980" s="5">
        <v>24.5</v>
      </c>
      <c r="I2980" s="7">
        <v>13034</v>
      </c>
      <c r="L2980"/>
      <c r="M2980"/>
    </row>
    <row r="2981" spans="1:13" x14ac:dyDescent="0.3">
      <c r="A2981" s="2">
        <v>43677</v>
      </c>
      <c r="B2981" s="2" t="str">
        <f t="shared" si="92"/>
        <v>Jul</v>
      </c>
      <c r="C2981" s="2" t="str">
        <f t="shared" si="93"/>
        <v>2019</v>
      </c>
      <c r="D2981" s="3" t="s">
        <v>16</v>
      </c>
      <c r="E2981" s="4" t="s">
        <v>11</v>
      </c>
      <c r="F2981" s="4">
        <v>567</v>
      </c>
      <c r="G2981" s="4" t="s">
        <v>0</v>
      </c>
      <c r="H2981" s="5">
        <v>23</v>
      </c>
      <c r="I2981" s="7">
        <v>13041</v>
      </c>
      <c r="L2981"/>
      <c r="M2981"/>
    </row>
    <row r="2982" spans="1:13" x14ac:dyDescent="0.3">
      <c r="A2982" s="2">
        <v>43677</v>
      </c>
      <c r="B2982" s="2" t="str">
        <f t="shared" si="92"/>
        <v>Jul</v>
      </c>
      <c r="C2982" s="2" t="str">
        <f t="shared" si="93"/>
        <v>2019</v>
      </c>
      <c r="D2982" s="3" t="s">
        <v>16</v>
      </c>
      <c r="E2982" s="4" t="s">
        <v>11</v>
      </c>
      <c r="F2982" s="4">
        <v>999</v>
      </c>
      <c r="G2982" s="4" t="s">
        <v>0</v>
      </c>
      <c r="H2982" s="5">
        <v>23</v>
      </c>
      <c r="I2982" s="7">
        <v>22977</v>
      </c>
      <c r="L2982"/>
      <c r="M2982"/>
    </row>
    <row r="2983" spans="1:13" x14ac:dyDescent="0.3">
      <c r="A2983" s="2">
        <v>43677</v>
      </c>
      <c r="B2983" s="2" t="str">
        <f t="shared" si="92"/>
        <v>Jul</v>
      </c>
      <c r="C2983" s="2" t="str">
        <f t="shared" si="93"/>
        <v>2019</v>
      </c>
      <c r="D2983" s="3" t="s">
        <v>16</v>
      </c>
      <c r="E2983" s="4" t="s">
        <v>11</v>
      </c>
      <c r="F2983" s="4">
        <v>581</v>
      </c>
      <c r="G2983" s="4" t="s">
        <v>0</v>
      </c>
      <c r="H2983" s="5">
        <v>24.5</v>
      </c>
      <c r="I2983" s="7">
        <v>14234.5</v>
      </c>
      <c r="L2983"/>
      <c r="M2983"/>
    </row>
    <row r="2984" spans="1:13" x14ac:dyDescent="0.3">
      <c r="A2984" s="2">
        <v>43678</v>
      </c>
      <c r="B2984" s="2" t="str">
        <f t="shared" si="92"/>
        <v>Aug</v>
      </c>
      <c r="C2984" s="2" t="str">
        <f t="shared" si="93"/>
        <v>2019</v>
      </c>
      <c r="D2984" s="3" t="s">
        <v>16</v>
      </c>
      <c r="E2984" s="4" t="s">
        <v>11</v>
      </c>
      <c r="F2984" s="4">
        <v>539</v>
      </c>
      <c r="G2984" s="4" t="s">
        <v>0</v>
      </c>
      <c r="H2984" s="5">
        <v>24.25</v>
      </c>
      <c r="I2984" s="7">
        <v>13070.75</v>
      </c>
      <c r="L2984"/>
      <c r="M2984"/>
    </row>
    <row r="2985" spans="1:13" x14ac:dyDescent="0.3">
      <c r="A2985" s="2">
        <v>43679</v>
      </c>
      <c r="B2985" s="2" t="str">
        <f t="shared" si="92"/>
        <v>Aug</v>
      </c>
      <c r="C2985" s="2" t="str">
        <f t="shared" si="93"/>
        <v>2019</v>
      </c>
      <c r="D2985" s="3" t="s">
        <v>16</v>
      </c>
      <c r="E2985" s="4" t="s">
        <v>11</v>
      </c>
      <c r="F2985" s="4">
        <v>614</v>
      </c>
      <c r="G2985" s="4" t="s">
        <v>0</v>
      </c>
      <c r="H2985" s="5">
        <v>24.25</v>
      </c>
      <c r="I2985" s="7">
        <v>14889.5</v>
      </c>
      <c r="L2985"/>
      <c r="M2985"/>
    </row>
    <row r="2986" spans="1:13" x14ac:dyDescent="0.3">
      <c r="A2986" s="2">
        <v>43679</v>
      </c>
      <c r="B2986" s="2" t="str">
        <f t="shared" si="92"/>
        <v>Aug</v>
      </c>
      <c r="C2986" s="2" t="str">
        <f t="shared" si="93"/>
        <v>2019</v>
      </c>
      <c r="D2986" s="3" t="s">
        <v>16</v>
      </c>
      <c r="E2986" s="4" t="s">
        <v>11</v>
      </c>
      <c r="F2986" s="4">
        <v>341</v>
      </c>
      <c r="G2986" s="4" t="s">
        <v>0</v>
      </c>
      <c r="H2986" s="5">
        <v>24.25</v>
      </c>
      <c r="I2986" s="7">
        <v>8269.25</v>
      </c>
      <c r="L2986"/>
      <c r="M2986"/>
    </row>
    <row r="2987" spans="1:13" x14ac:dyDescent="0.3">
      <c r="A2987" s="2">
        <v>43679</v>
      </c>
      <c r="B2987" s="2" t="str">
        <f t="shared" si="92"/>
        <v>Aug</v>
      </c>
      <c r="C2987" s="2" t="str">
        <f t="shared" si="93"/>
        <v>2019</v>
      </c>
      <c r="D2987" s="3" t="s">
        <v>16</v>
      </c>
      <c r="E2987" s="4" t="s">
        <v>11</v>
      </c>
      <c r="F2987" s="4">
        <v>313</v>
      </c>
      <c r="G2987" s="4" t="s">
        <v>0</v>
      </c>
      <c r="H2987" s="5">
        <v>23</v>
      </c>
      <c r="I2987" s="7">
        <v>7199</v>
      </c>
      <c r="L2987"/>
      <c r="M2987"/>
    </row>
    <row r="2988" spans="1:13" x14ac:dyDescent="0.3">
      <c r="A2988" s="2">
        <v>43679</v>
      </c>
      <c r="B2988" s="2" t="str">
        <f t="shared" si="92"/>
        <v>Aug</v>
      </c>
      <c r="C2988" s="2" t="str">
        <f t="shared" si="93"/>
        <v>2019</v>
      </c>
      <c r="D2988" s="3" t="s">
        <v>16</v>
      </c>
      <c r="E2988" s="4" t="s">
        <v>11</v>
      </c>
      <c r="F2988" s="4">
        <v>539</v>
      </c>
      <c r="G2988" s="4" t="s">
        <v>0</v>
      </c>
      <c r="H2988" s="5">
        <v>24.25</v>
      </c>
      <c r="I2988" s="7">
        <v>13070.75</v>
      </c>
      <c r="L2988"/>
      <c r="M2988"/>
    </row>
    <row r="2989" spans="1:13" x14ac:dyDescent="0.3">
      <c r="A2989" s="2">
        <v>43680</v>
      </c>
      <c r="B2989" s="2" t="str">
        <f t="shared" si="92"/>
        <v>Aug</v>
      </c>
      <c r="C2989" s="2" t="str">
        <f t="shared" si="93"/>
        <v>2019</v>
      </c>
      <c r="D2989" s="3" t="s">
        <v>16</v>
      </c>
      <c r="E2989" s="4" t="s">
        <v>11</v>
      </c>
      <c r="F2989" s="4">
        <v>564</v>
      </c>
      <c r="G2989" s="4" t="s">
        <v>0</v>
      </c>
      <c r="H2989" s="5">
        <v>24.5</v>
      </c>
      <c r="I2989" s="7">
        <v>13818</v>
      </c>
      <c r="L2989"/>
      <c r="M2989"/>
    </row>
    <row r="2990" spans="1:13" x14ac:dyDescent="0.3">
      <c r="A2990" s="2">
        <v>43680</v>
      </c>
      <c r="B2990" s="2" t="str">
        <f t="shared" si="92"/>
        <v>Aug</v>
      </c>
      <c r="C2990" s="2" t="str">
        <f t="shared" si="93"/>
        <v>2019</v>
      </c>
      <c r="D2990" s="3" t="s">
        <v>16</v>
      </c>
      <c r="E2990" s="4" t="s">
        <v>11</v>
      </c>
      <c r="F2990" s="4">
        <v>1228</v>
      </c>
      <c r="G2990" s="4" t="s">
        <v>0</v>
      </c>
      <c r="H2990" s="5">
        <v>24.5</v>
      </c>
      <c r="I2990" s="7">
        <v>30086</v>
      </c>
      <c r="L2990"/>
      <c r="M2990"/>
    </row>
    <row r="2991" spans="1:13" x14ac:dyDescent="0.3">
      <c r="A2991" s="2">
        <v>43682</v>
      </c>
      <c r="B2991" s="2" t="str">
        <f t="shared" si="92"/>
        <v>Aug</v>
      </c>
      <c r="C2991" s="2" t="str">
        <f t="shared" si="93"/>
        <v>2019</v>
      </c>
      <c r="D2991" s="3" t="s">
        <v>16</v>
      </c>
      <c r="E2991" s="4" t="s">
        <v>11</v>
      </c>
      <c r="F2991" s="4">
        <v>513</v>
      </c>
      <c r="G2991" s="4" t="s">
        <v>0</v>
      </c>
      <c r="H2991" s="5">
        <v>24.5</v>
      </c>
      <c r="I2991" s="7">
        <v>12568.5</v>
      </c>
      <c r="L2991"/>
      <c r="M2991"/>
    </row>
    <row r="2992" spans="1:13" x14ac:dyDescent="0.3">
      <c r="A2992" s="2">
        <v>43683</v>
      </c>
      <c r="B2992" s="2" t="str">
        <f t="shared" si="92"/>
        <v>Aug</v>
      </c>
      <c r="C2992" s="2" t="str">
        <f t="shared" si="93"/>
        <v>2019</v>
      </c>
      <c r="D2992" s="3" t="s">
        <v>16</v>
      </c>
      <c r="E2992" s="4" t="s">
        <v>11</v>
      </c>
      <c r="F2992" s="4">
        <v>907</v>
      </c>
      <c r="G2992" s="4" t="s">
        <v>0</v>
      </c>
      <c r="H2992" s="5">
        <v>24.75</v>
      </c>
      <c r="I2992" s="7">
        <v>22448.25</v>
      </c>
      <c r="L2992"/>
      <c r="M2992"/>
    </row>
    <row r="2993" spans="1:13" x14ac:dyDescent="0.3">
      <c r="A2993" s="2">
        <v>43683</v>
      </c>
      <c r="B2993" s="2" t="str">
        <f t="shared" si="92"/>
        <v>Aug</v>
      </c>
      <c r="C2993" s="2" t="str">
        <f t="shared" si="93"/>
        <v>2019</v>
      </c>
      <c r="D2993" s="3" t="s">
        <v>16</v>
      </c>
      <c r="E2993" s="4" t="s">
        <v>11</v>
      </c>
      <c r="F2993" s="4">
        <v>608</v>
      </c>
      <c r="G2993" s="4" t="s">
        <v>0</v>
      </c>
      <c r="H2993" s="5">
        <v>24.75</v>
      </c>
      <c r="I2993" s="7">
        <v>15048</v>
      </c>
      <c r="L2993"/>
      <c r="M2993"/>
    </row>
    <row r="2994" spans="1:13" x14ac:dyDescent="0.3">
      <c r="A2994" s="2">
        <v>43683</v>
      </c>
      <c r="B2994" s="2" t="str">
        <f t="shared" si="92"/>
        <v>Aug</v>
      </c>
      <c r="C2994" s="2" t="str">
        <f t="shared" si="93"/>
        <v>2019</v>
      </c>
      <c r="D2994" s="3" t="s">
        <v>16</v>
      </c>
      <c r="E2994" s="4" t="s">
        <v>11</v>
      </c>
      <c r="F2994" s="4">
        <v>808</v>
      </c>
      <c r="G2994" s="4" t="s">
        <v>0</v>
      </c>
      <c r="H2994" s="5">
        <v>24.75</v>
      </c>
      <c r="I2994" s="7">
        <v>19998</v>
      </c>
      <c r="L2994"/>
      <c r="M2994"/>
    </row>
    <row r="2995" spans="1:13" x14ac:dyDescent="0.3">
      <c r="A2995" s="2">
        <v>43684</v>
      </c>
      <c r="B2995" s="2" t="str">
        <f t="shared" si="92"/>
        <v>Aug</v>
      </c>
      <c r="C2995" s="2" t="str">
        <f t="shared" si="93"/>
        <v>2019</v>
      </c>
      <c r="D2995" s="3" t="s">
        <v>16</v>
      </c>
      <c r="E2995" s="4" t="s">
        <v>11</v>
      </c>
      <c r="F2995" s="4">
        <v>810</v>
      </c>
      <c r="G2995" s="4" t="s">
        <v>0</v>
      </c>
      <c r="H2995" s="5">
        <v>24.5</v>
      </c>
      <c r="I2995" s="7">
        <v>19845</v>
      </c>
      <c r="L2995"/>
      <c r="M2995"/>
    </row>
    <row r="2996" spans="1:13" x14ac:dyDescent="0.3">
      <c r="A2996" s="2">
        <v>43685</v>
      </c>
      <c r="B2996" s="2" t="str">
        <f t="shared" si="92"/>
        <v>Aug</v>
      </c>
      <c r="C2996" s="2" t="str">
        <f t="shared" si="93"/>
        <v>2019</v>
      </c>
      <c r="D2996" s="3" t="s">
        <v>16</v>
      </c>
      <c r="E2996" s="4" t="s">
        <v>11</v>
      </c>
      <c r="F2996" s="4">
        <v>596</v>
      </c>
      <c r="G2996" s="4" t="s">
        <v>0</v>
      </c>
      <c r="H2996" s="5">
        <v>24.5</v>
      </c>
      <c r="I2996" s="7">
        <v>14602</v>
      </c>
      <c r="L2996"/>
      <c r="M2996"/>
    </row>
    <row r="2997" spans="1:13" x14ac:dyDescent="0.3">
      <c r="A2997" s="2">
        <v>43685</v>
      </c>
      <c r="B2997" s="2" t="str">
        <f t="shared" si="92"/>
        <v>Aug</v>
      </c>
      <c r="C2997" s="2" t="str">
        <f t="shared" si="93"/>
        <v>2019</v>
      </c>
      <c r="D2997" s="3" t="s">
        <v>16</v>
      </c>
      <c r="E2997" s="4" t="s">
        <v>11</v>
      </c>
      <c r="F2997" s="4">
        <v>508</v>
      </c>
      <c r="G2997" s="4" t="s">
        <v>0</v>
      </c>
      <c r="H2997" s="5">
        <v>24.5</v>
      </c>
      <c r="I2997" s="7">
        <v>12446</v>
      </c>
      <c r="L2997"/>
      <c r="M2997"/>
    </row>
    <row r="2998" spans="1:13" x14ac:dyDescent="0.3">
      <c r="A2998" s="2">
        <v>43686</v>
      </c>
      <c r="B2998" s="2" t="str">
        <f t="shared" si="92"/>
        <v>Aug</v>
      </c>
      <c r="C2998" s="2" t="str">
        <f t="shared" si="93"/>
        <v>2019</v>
      </c>
      <c r="D2998" s="3" t="s">
        <v>16</v>
      </c>
      <c r="E2998" s="4" t="s">
        <v>11</v>
      </c>
      <c r="F2998" s="4">
        <v>309</v>
      </c>
      <c r="G2998" s="4" t="s">
        <v>0</v>
      </c>
      <c r="H2998" s="5">
        <v>23.25</v>
      </c>
      <c r="I2998" s="7">
        <v>7184.25</v>
      </c>
      <c r="L2998"/>
      <c r="M2998"/>
    </row>
    <row r="2999" spans="1:13" x14ac:dyDescent="0.3">
      <c r="A2999" s="2">
        <v>43686</v>
      </c>
      <c r="B2999" s="2" t="str">
        <f t="shared" si="92"/>
        <v>Aug</v>
      </c>
      <c r="C2999" s="2" t="str">
        <f t="shared" si="93"/>
        <v>2019</v>
      </c>
      <c r="D2999" s="3" t="s">
        <v>16</v>
      </c>
      <c r="E2999" s="4" t="s">
        <v>11</v>
      </c>
      <c r="F2999" s="4">
        <v>238</v>
      </c>
      <c r="G2999" s="4" t="s">
        <v>0</v>
      </c>
      <c r="H2999" s="5">
        <v>24.75</v>
      </c>
      <c r="I2999" s="7">
        <v>5890.5</v>
      </c>
      <c r="L2999"/>
      <c r="M2999"/>
    </row>
    <row r="3000" spans="1:13" x14ac:dyDescent="0.3">
      <c r="A3000" s="2">
        <v>43686</v>
      </c>
      <c r="B3000" s="2" t="str">
        <f t="shared" si="92"/>
        <v>Aug</v>
      </c>
      <c r="C3000" s="2" t="str">
        <f t="shared" si="93"/>
        <v>2019</v>
      </c>
      <c r="D3000" s="3" t="s">
        <v>16</v>
      </c>
      <c r="E3000" s="4" t="s">
        <v>11</v>
      </c>
      <c r="F3000" s="4">
        <v>944</v>
      </c>
      <c r="G3000" s="4" t="s">
        <v>0</v>
      </c>
      <c r="H3000" s="5">
        <v>24.75</v>
      </c>
      <c r="I3000" s="7">
        <v>23364</v>
      </c>
      <c r="L3000"/>
      <c r="M3000"/>
    </row>
    <row r="3001" spans="1:13" x14ac:dyDescent="0.3">
      <c r="A3001" s="2">
        <v>43686</v>
      </c>
      <c r="B3001" s="2" t="str">
        <f t="shared" si="92"/>
        <v>Aug</v>
      </c>
      <c r="C3001" s="2" t="str">
        <f t="shared" si="93"/>
        <v>2019</v>
      </c>
      <c r="D3001" s="3" t="s">
        <v>16</v>
      </c>
      <c r="E3001" s="4" t="s">
        <v>11</v>
      </c>
      <c r="F3001" s="4">
        <v>1204</v>
      </c>
      <c r="G3001" s="4" t="s">
        <v>0</v>
      </c>
      <c r="H3001" s="5">
        <v>24.75</v>
      </c>
      <c r="I3001" s="7">
        <v>29799</v>
      </c>
      <c r="L3001"/>
      <c r="M3001"/>
    </row>
    <row r="3002" spans="1:13" x14ac:dyDescent="0.3">
      <c r="A3002" s="2">
        <v>43687</v>
      </c>
      <c r="B3002" s="2" t="str">
        <f t="shared" si="92"/>
        <v>Aug</v>
      </c>
      <c r="C3002" s="2" t="str">
        <f t="shared" si="93"/>
        <v>2019</v>
      </c>
      <c r="D3002" s="3" t="s">
        <v>16</v>
      </c>
      <c r="E3002" s="4" t="s">
        <v>11</v>
      </c>
      <c r="F3002" s="4">
        <v>509</v>
      </c>
      <c r="G3002" s="4" t="s">
        <v>0</v>
      </c>
      <c r="H3002" s="5">
        <v>24.5</v>
      </c>
      <c r="I3002" s="7">
        <v>12470.5</v>
      </c>
      <c r="L3002"/>
      <c r="M3002"/>
    </row>
    <row r="3003" spans="1:13" x14ac:dyDescent="0.3">
      <c r="A3003" s="2">
        <v>43687</v>
      </c>
      <c r="B3003" s="2" t="str">
        <f t="shared" si="92"/>
        <v>Aug</v>
      </c>
      <c r="C3003" s="2" t="str">
        <f t="shared" si="93"/>
        <v>2019</v>
      </c>
      <c r="D3003" s="3" t="s">
        <v>16</v>
      </c>
      <c r="E3003" s="4" t="s">
        <v>11</v>
      </c>
      <c r="F3003" s="4">
        <v>563</v>
      </c>
      <c r="G3003" s="4" t="s">
        <v>0</v>
      </c>
      <c r="H3003" s="5">
        <v>24.5</v>
      </c>
      <c r="I3003" s="7">
        <v>13793.5</v>
      </c>
      <c r="L3003"/>
      <c r="M3003"/>
    </row>
    <row r="3004" spans="1:13" x14ac:dyDescent="0.3">
      <c r="A3004" s="2">
        <v>43687</v>
      </c>
      <c r="B3004" s="2" t="str">
        <f t="shared" si="92"/>
        <v>Aug</v>
      </c>
      <c r="C3004" s="2" t="str">
        <f t="shared" si="93"/>
        <v>2019</v>
      </c>
      <c r="D3004" s="3" t="s">
        <v>16</v>
      </c>
      <c r="E3004" s="4" t="s">
        <v>11</v>
      </c>
      <c r="F3004" s="4">
        <v>1025</v>
      </c>
      <c r="G3004" s="4" t="s">
        <v>0</v>
      </c>
      <c r="H3004" s="5">
        <v>23.25</v>
      </c>
      <c r="I3004" s="7">
        <v>23831.25</v>
      </c>
      <c r="L3004"/>
      <c r="M3004"/>
    </row>
    <row r="3005" spans="1:13" x14ac:dyDescent="0.3">
      <c r="A3005" s="2">
        <v>43687</v>
      </c>
      <c r="B3005" s="2" t="str">
        <f t="shared" si="92"/>
        <v>Aug</v>
      </c>
      <c r="C3005" s="2" t="str">
        <f t="shared" si="93"/>
        <v>2019</v>
      </c>
      <c r="D3005" s="3" t="s">
        <v>16</v>
      </c>
      <c r="E3005" s="4" t="s">
        <v>11</v>
      </c>
      <c r="F3005" s="4">
        <v>627</v>
      </c>
      <c r="G3005" s="4" t="s">
        <v>0</v>
      </c>
      <c r="H3005" s="5">
        <v>24.75</v>
      </c>
      <c r="I3005" s="7">
        <v>15518.25</v>
      </c>
      <c r="L3005"/>
      <c r="M3005"/>
    </row>
    <row r="3006" spans="1:13" x14ac:dyDescent="0.3">
      <c r="A3006" s="2">
        <v>43697</v>
      </c>
      <c r="B3006" s="2" t="str">
        <f t="shared" si="92"/>
        <v>Aug</v>
      </c>
      <c r="C3006" s="2" t="str">
        <f t="shared" si="93"/>
        <v>2019</v>
      </c>
      <c r="D3006" s="3" t="s">
        <v>16</v>
      </c>
      <c r="E3006" s="4" t="s">
        <v>11</v>
      </c>
      <c r="F3006" s="4">
        <v>700</v>
      </c>
      <c r="G3006" s="4" t="s">
        <v>0</v>
      </c>
      <c r="H3006" s="5">
        <v>23.5</v>
      </c>
      <c r="I3006" s="7">
        <v>16450</v>
      </c>
      <c r="L3006"/>
      <c r="M3006"/>
    </row>
    <row r="3007" spans="1:13" x14ac:dyDescent="0.3">
      <c r="A3007" s="2">
        <v>43697</v>
      </c>
      <c r="B3007" s="2" t="str">
        <f t="shared" si="92"/>
        <v>Aug</v>
      </c>
      <c r="C3007" s="2" t="str">
        <f t="shared" si="93"/>
        <v>2019</v>
      </c>
      <c r="D3007" s="3" t="s">
        <v>16</v>
      </c>
      <c r="E3007" s="4" t="s">
        <v>11</v>
      </c>
      <c r="F3007" s="4">
        <v>447</v>
      </c>
      <c r="G3007" s="4" t="s">
        <v>0</v>
      </c>
      <c r="H3007" s="5">
        <v>23.5</v>
      </c>
      <c r="I3007" s="7">
        <v>10504.5</v>
      </c>
      <c r="L3007"/>
      <c r="M3007"/>
    </row>
    <row r="3008" spans="1:13" x14ac:dyDescent="0.3">
      <c r="A3008" s="2">
        <v>43697</v>
      </c>
      <c r="B3008" s="2" t="str">
        <f t="shared" si="92"/>
        <v>Aug</v>
      </c>
      <c r="C3008" s="2" t="str">
        <f t="shared" si="93"/>
        <v>2019</v>
      </c>
      <c r="D3008" s="3" t="s">
        <v>16</v>
      </c>
      <c r="E3008" s="4" t="s">
        <v>11</v>
      </c>
      <c r="F3008" s="4">
        <v>621</v>
      </c>
      <c r="G3008" s="4" t="s">
        <v>0</v>
      </c>
      <c r="H3008" s="5">
        <v>23.5</v>
      </c>
      <c r="I3008" s="7">
        <v>14593.5</v>
      </c>
      <c r="L3008"/>
      <c r="M3008"/>
    </row>
    <row r="3009" spans="1:13" x14ac:dyDescent="0.3">
      <c r="A3009" s="2">
        <v>43697</v>
      </c>
      <c r="B3009" s="2" t="str">
        <f t="shared" si="92"/>
        <v>Aug</v>
      </c>
      <c r="C3009" s="2" t="str">
        <f t="shared" si="93"/>
        <v>2019</v>
      </c>
      <c r="D3009" s="3" t="s">
        <v>16</v>
      </c>
      <c r="E3009" s="4" t="s">
        <v>11</v>
      </c>
      <c r="F3009" s="4">
        <v>1068</v>
      </c>
      <c r="G3009" s="4" t="s">
        <v>0</v>
      </c>
      <c r="H3009" s="5">
        <v>23.75</v>
      </c>
      <c r="I3009" s="7">
        <v>25365</v>
      </c>
      <c r="L3009"/>
      <c r="M3009"/>
    </row>
    <row r="3010" spans="1:13" x14ac:dyDescent="0.3">
      <c r="A3010" s="2">
        <v>43697</v>
      </c>
      <c r="B3010" s="2" t="str">
        <f t="shared" ref="B3010:B3073" si="94">TEXT(A3010,"mmm")</f>
        <v>Aug</v>
      </c>
      <c r="C3010" s="2" t="str">
        <f t="shared" ref="C3010:C3073" si="95">TEXT(A3010,"yyyy")</f>
        <v>2019</v>
      </c>
      <c r="D3010" s="3" t="s">
        <v>16</v>
      </c>
      <c r="E3010" s="4" t="s">
        <v>11</v>
      </c>
      <c r="F3010" s="4">
        <v>262</v>
      </c>
      <c r="G3010" s="4" t="s">
        <v>0</v>
      </c>
      <c r="H3010" s="5">
        <v>22.25</v>
      </c>
      <c r="I3010" s="7">
        <v>5829.5</v>
      </c>
      <c r="L3010"/>
      <c r="M3010"/>
    </row>
    <row r="3011" spans="1:13" x14ac:dyDescent="0.3">
      <c r="A3011" s="2">
        <v>43697</v>
      </c>
      <c r="B3011" s="2" t="str">
        <f t="shared" si="94"/>
        <v>Aug</v>
      </c>
      <c r="C3011" s="2" t="str">
        <f t="shared" si="95"/>
        <v>2019</v>
      </c>
      <c r="D3011" s="3" t="s">
        <v>16</v>
      </c>
      <c r="E3011" s="4" t="s">
        <v>11</v>
      </c>
      <c r="F3011" s="4">
        <v>425</v>
      </c>
      <c r="G3011" s="4" t="s">
        <v>0</v>
      </c>
      <c r="H3011" s="5">
        <v>34</v>
      </c>
      <c r="I3011" s="7">
        <v>14450</v>
      </c>
      <c r="L3011"/>
      <c r="M3011"/>
    </row>
    <row r="3012" spans="1:13" x14ac:dyDescent="0.3">
      <c r="A3012" s="2">
        <v>43697</v>
      </c>
      <c r="B3012" s="2" t="str">
        <f t="shared" si="94"/>
        <v>Aug</v>
      </c>
      <c r="C3012" s="2" t="str">
        <f t="shared" si="95"/>
        <v>2019</v>
      </c>
      <c r="D3012" s="3" t="s">
        <v>16</v>
      </c>
      <c r="E3012" s="4" t="s">
        <v>11</v>
      </c>
      <c r="F3012" s="4">
        <v>295</v>
      </c>
      <c r="G3012" s="4" t="s">
        <v>0</v>
      </c>
      <c r="H3012" s="5">
        <v>34</v>
      </c>
      <c r="I3012" s="7">
        <v>10030</v>
      </c>
      <c r="L3012"/>
      <c r="M3012"/>
    </row>
    <row r="3013" spans="1:13" x14ac:dyDescent="0.3">
      <c r="A3013" s="2">
        <v>43697</v>
      </c>
      <c r="B3013" s="2" t="str">
        <f t="shared" si="94"/>
        <v>Aug</v>
      </c>
      <c r="C3013" s="2" t="str">
        <f t="shared" si="95"/>
        <v>2019</v>
      </c>
      <c r="D3013" s="3" t="s">
        <v>16</v>
      </c>
      <c r="E3013" s="4" t="s">
        <v>11</v>
      </c>
      <c r="F3013" s="4">
        <v>1194</v>
      </c>
      <c r="G3013" s="4" t="s">
        <v>0</v>
      </c>
      <c r="H3013" s="5">
        <v>22.75</v>
      </c>
      <c r="I3013" s="7">
        <v>27163.5</v>
      </c>
      <c r="L3013"/>
      <c r="M3013"/>
    </row>
    <row r="3014" spans="1:13" x14ac:dyDescent="0.3">
      <c r="A3014" s="2">
        <v>43698</v>
      </c>
      <c r="B3014" s="2" t="str">
        <f t="shared" si="94"/>
        <v>Aug</v>
      </c>
      <c r="C3014" s="2" t="str">
        <f t="shared" si="95"/>
        <v>2019</v>
      </c>
      <c r="D3014" s="3" t="s">
        <v>16</v>
      </c>
      <c r="E3014" s="4" t="s">
        <v>11</v>
      </c>
      <c r="F3014" s="4">
        <v>549</v>
      </c>
      <c r="G3014" s="4" t="s">
        <v>0</v>
      </c>
      <c r="H3014" s="5">
        <v>23.5</v>
      </c>
      <c r="I3014" s="7">
        <v>12901.5</v>
      </c>
      <c r="L3014"/>
      <c r="M3014"/>
    </row>
    <row r="3015" spans="1:13" x14ac:dyDescent="0.3">
      <c r="A3015" s="2">
        <v>43699</v>
      </c>
      <c r="B3015" s="2" t="str">
        <f t="shared" si="94"/>
        <v>Aug</v>
      </c>
      <c r="C3015" s="2" t="str">
        <f t="shared" si="95"/>
        <v>2019</v>
      </c>
      <c r="D3015" s="3" t="s">
        <v>16</v>
      </c>
      <c r="E3015" s="4" t="s">
        <v>11</v>
      </c>
      <c r="F3015" s="4">
        <v>585</v>
      </c>
      <c r="G3015" s="4" t="s">
        <v>0</v>
      </c>
      <c r="H3015" s="5">
        <v>23.5</v>
      </c>
      <c r="I3015" s="7">
        <v>13747.5</v>
      </c>
      <c r="L3015"/>
      <c r="M3015"/>
    </row>
    <row r="3016" spans="1:13" x14ac:dyDescent="0.3">
      <c r="A3016" s="2">
        <v>43699</v>
      </c>
      <c r="B3016" s="2" t="str">
        <f t="shared" si="94"/>
        <v>Aug</v>
      </c>
      <c r="C3016" s="2" t="str">
        <f t="shared" si="95"/>
        <v>2019</v>
      </c>
      <c r="D3016" s="3" t="s">
        <v>16</v>
      </c>
      <c r="E3016" s="4" t="s">
        <v>11</v>
      </c>
      <c r="F3016" s="4">
        <v>265</v>
      </c>
      <c r="G3016" s="4" t="s">
        <v>0</v>
      </c>
      <c r="H3016" s="5">
        <v>23.5</v>
      </c>
      <c r="I3016" s="7">
        <v>6227.5</v>
      </c>
      <c r="L3016"/>
      <c r="M3016"/>
    </row>
    <row r="3017" spans="1:13" x14ac:dyDescent="0.3">
      <c r="A3017" s="2">
        <v>43699</v>
      </c>
      <c r="B3017" s="2" t="str">
        <f t="shared" si="94"/>
        <v>Aug</v>
      </c>
      <c r="C3017" s="2" t="str">
        <f t="shared" si="95"/>
        <v>2019</v>
      </c>
      <c r="D3017" s="3" t="s">
        <v>16</v>
      </c>
      <c r="E3017" s="4" t="s">
        <v>11</v>
      </c>
      <c r="F3017" s="4">
        <v>281</v>
      </c>
      <c r="G3017" s="4" t="s">
        <v>0</v>
      </c>
      <c r="H3017" s="5">
        <v>22</v>
      </c>
      <c r="I3017" s="7">
        <v>6182</v>
      </c>
      <c r="L3017"/>
      <c r="M3017"/>
    </row>
    <row r="3018" spans="1:13" x14ac:dyDescent="0.3">
      <c r="A3018" s="2">
        <v>43699</v>
      </c>
      <c r="B3018" s="2" t="str">
        <f t="shared" si="94"/>
        <v>Aug</v>
      </c>
      <c r="C3018" s="2" t="str">
        <f t="shared" si="95"/>
        <v>2019</v>
      </c>
      <c r="D3018" s="3" t="s">
        <v>16</v>
      </c>
      <c r="E3018" s="4" t="s">
        <v>11</v>
      </c>
      <c r="F3018" s="4">
        <v>1041</v>
      </c>
      <c r="G3018" s="4" t="s">
        <v>0</v>
      </c>
      <c r="H3018" s="5">
        <v>22.5</v>
      </c>
      <c r="I3018" s="7">
        <v>23422.5</v>
      </c>
      <c r="L3018"/>
      <c r="M3018"/>
    </row>
    <row r="3019" spans="1:13" x14ac:dyDescent="0.3">
      <c r="A3019" s="2">
        <v>43699</v>
      </c>
      <c r="B3019" s="2" t="str">
        <f t="shared" si="94"/>
        <v>Aug</v>
      </c>
      <c r="C3019" s="2" t="str">
        <f t="shared" si="95"/>
        <v>2019</v>
      </c>
      <c r="D3019" s="3" t="s">
        <v>16</v>
      </c>
      <c r="E3019" s="4" t="s">
        <v>11</v>
      </c>
      <c r="F3019" s="4">
        <v>1222</v>
      </c>
      <c r="G3019" s="4" t="s">
        <v>0</v>
      </c>
      <c r="H3019" s="5">
        <v>22.5</v>
      </c>
      <c r="I3019" s="7">
        <v>27495</v>
      </c>
      <c r="L3019"/>
      <c r="M3019"/>
    </row>
    <row r="3020" spans="1:13" x14ac:dyDescent="0.3">
      <c r="A3020" s="2">
        <v>43703</v>
      </c>
      <c r="B3020" s="2" t="str">
        <f t="shared" si="94"/>
        <v>Aug</v>
      </c>
      <c r="C3020" s="2" t="str">
        <f t="shared" si="95"/>
        <v>2019</v>
      </c>
      <c r="D3020" s="3" t="s">
        <v>16</v>
      </c>
      <c r="E3020" s="4" t="s">
        <v>11</v>
      </c>
      <c r="F3020" s="4">
        <v>1213</v>
      </c>
      <c r="G3020" s="4" t="s">
        <v>0</v>
      </c>
      <c r="H3020" s="5">
        <v>22</v>
      </c>
      <c r="I3020" s="7">
        <v>26686</v>
      </c>
      <c r="L3020"/>
      <c r="M3020"/>
    </row>
    <row r="3021" spans="1:13" x14ac:dyDescent="0.3">
      <c r="A3021" s="2">
        <v>43703</v>
      </c>
      <c r="B3021" s="2" t="str">
        <f t="shared" si="94"/>
        <v>Aug</v>
      </c>
      <c r="C3021" s="2" t="str">
        <f t="shared" si="95"/>
        <v>2019</v>
      </c>
      <c r="D3021" s="3" t="s">
        <v>16</v>
      </c>
      <c r="E3021" s="4" t="s">
        <v>11</v>
      </c>
      <c r="F3021" s="4">
        <v>517</v>
      </c>
      <c r="G3021" s="4" t="s">
        <v>0</v>
      </c>
      <c r="H3021" s="5">
        <v>22</v>
      </c>
      <c r="I3021" s="7">
        <v>11374</v>
      </c>
      <c r="L3021"/>
      <c r="M3021"/>
    </row>
    <row r="3022" spans="1:13" x14ac:dyDescent="0.3">
      <c r="A3022" s="2">
        <v>43703</v>
      </c>
      <c r="B3022" s="2" t="str">
        <f t="shared" si="94"/>
        <v>Aug</v>
      </c>
      <c r="C3022" s="2" t="str">
        <f t="shared" si="95"/>
        <v>2019</v>
      </c>
      <c r="D3022" s="3" t="s">
        <v>16</v>
      </c>
      <c r="E3022" s="4" t="s">
        <v>11</v>
      </c>
      <c r="F3022" s="4">
        <v>594</v>
      </c>
      <c r="G3022" s="4" t="s">
        <v>0</v>
      </c>
      <c r="H3022" s="5">
        <v>22</v>
      </c>
      <c r="I3022" s="7">
        <v>13068</v>
      </c>
      <c r="L3022"/>
      <c r="M3022"/>
    </row>
    <row r="3023" spans="1:13" x14ac:dyDescent="0.3">
      <c r="A3023" s="2">
        <v>43703</v>
      </c>
      <c r="B3023" s="2" t="str">
        <f t="shared" si="94"/>
        <v>Aug</v>
      </c>
      <c r="C3023" s="2" t="str">
        <f t="shared" si="95"/>
        <v>2019</v>
      </c>
      <c r="D3023" s="3" t="s">
        <v>16</v>
      </c>
      <c r="E3023" s="4" t="s">
        <v>11</v>
      </c>
      <c r="F3023" s="4">
        <v>380</v>
      </c>
      <c r="G3023" s="4" t="s">
        <v>0</v>
      </c>
      <c r="H3023" s="5">
        <v>34</v>
      </c>
      <c r="I3023" s="7">
        <v>12920</v>
      </c>
      <c r="L3023"/>
      <c r="M3023"/>
    </row>
    <row r="3024" spans="1:13" x14ac:dyDescent="0.3">
      <c r="A3024" s="2">
        <v>43703</v>
      </c>
      <c r="B3024" s="2" t="str">
        <f t="shared" si="94"/>
        <v>Aug</v>
      </c>
      <c r="C3024" s="2" t="str">
        <f t="shared" si="95"/>
        <v>2019</v>
      </c>
      <c r="D3024" s="3" t="s">
        <v>16</v>
      </c>
      <c r="E3024" s="4" t="s">
        <v>11</v>
      </c>
      <c r="F3024" s="4">
        <v>1100</v>
      </c>
      <c r="G3024" s="4" t="s">
        <v>0</v>
      </c>
      <c r="H3024" s="5">
        <v>22</v>
      </c>
      <c r="I3024" s="7">
        <v>24200</v>
      </c>
      <c r="L3024"/>
      <c r="M3024"/>
    </row>
    <row r="3025" spans="1:13" x14ac:dyDescent="0.3">
      <c r="A3025" s="2">
        <v>43704</v>
      </c>
      <c r="B3025" s="2" t="str">
        <f t="shared" si="94"/>
        <v>Aug</v>
      </c>
      <c r="C3025" s="2" t="str">
        <f t="shared" si="95"/>
        <v>2019</v>
      </c>
      <c r="D3025" s="3" t="s">
        <v>16</v>
      </c>
      <c r="E3025" s="4" t="s">
        <v>11</v>
      </c>
      <c r="F3025" s="4">
        <v>1324</v>
      </c>
      <c r="G3025" s="4" t="s">
        <v>0</v>
      </c>
      <c r="H3025" s="5">
        <v>23.75</v>
      </c>
      <c r="I3025" s="7">
        <v>31445</v>
      </c>
      <c r="L3025"/>
      <c r="M3025"/>
    </row>
    <row r="3026" spans="1:13" x14ac:dyDescent="0.3">
      <c r="A3026" s="2">
        <v>43704</v>
      </c>
      <c r="B3026" s="2" t="str">
        <f t="shared" si="94"/>
        <v>Aug</v>
      </c>
      <c r="C3026" s="2" t="str">
        <f t="shared" si="95"/>
        <v>2019</v>
      </c>
      <c r="D3026" s="3" t="s">
        <v>16</v>
      </c>
      <c r="E3026" s="4" t="s">
        <v>11</v>
      </c>
      <c r="F3026" s="4">
        <v>1170</v>
      </c>
      <c r="G3026" s="4" t="s">
        <v>0</v>
      </c>
      <c r="H3026" s="5">
        <v>23.75</v>
      </c>
      <c r="I3026" s="7">
        <v>27787.5</v>
      </c>
      <c r="L3026"/>
      <c r="M3026"/>
    </row>
    <row r="3027" spans="1:13" x14ac:dyDescent="0.3">
      <c r="A3027" s="2">
        <v>43704</v>
      </c>
      <c r="B3027" s="2" t="str">
        <f t="shared" si="94"/>
        <v>Aug</v>
      </c>
      <c r="C3027" s="2" t="str">
        <f t="shared" si="95"/>
        <v>2019</v>
      </c>
      <c r="D3027" s="3" t="s">
        <v>16</v>
      </c>
      <c r="E3027" s="4" t="s">
        <v>11</v>
      </c>
      <c r="F3027" s="4">
        <v>902</v>
      </c>
      <c r="G3027" s="4" t="s">
        <v>0</v>
      </c>
      <c r="H3027" s="5">
        <v>23.75</v>
      </c>
      <c r="I3027" s="7">
        <v>21422.5</v>
      </c>
      <c r="L3027"/>
      <c r="M3027"/>
    </row>
    <row r="3028" spans="1:13" x14ac:dyDescent="0.3">
      <c r="A3028" s="2">
        <v>43704</v>
      </c>
      <c r="B3028" s="2" t="str">
        <f t="shared" si="94"/>
        <v>Aug</v>
      </c>
      <c r="C3028" s="2" t="str">
        <f t="shared" si="95"/>
        <v>2019</v>
      </c>
      <c r="D3028" s="3" t="s">
        <v>16</v>
      </c>
      <c r="E3028" s="4" t="s">
        <v>11</v>
      </c>
      <c r="F3028" s="4">
        <v>648</v>
      </c>
      <c r="G3028" s="4" t="s">
        <v>0</v>
      </c>
      <c r="H3028" s="5">
        <v>23.75</v>
      </c>
      <c r="I3028" s="7">
        <v>15390</v>
      </c>
      <c r="L3028"/>
      <c r="M3028"/>
    </row>
    <row r="3029" spans="1:13" x14ac:dyDescent="0.3">
      <c r="A3029" s="2">
        <v>43704</v>
      </c>
      <c r="B3029" s="2" t="str">
        <f t="shared" si="94"/>
        <v>Aug</v>
      </c>
      <c r="C3029" s="2" t="str">
        <f t="shared" si="95"/>
        <v>2019</v>
      </c>
      <c r="D3029" s="3" t="s">
        <v>16</v>
      </c>
      <c r="E3029" s="4" t="s">
        <v>11</v>
      </c>
      <c r="F3029" s="4">
        <v>702</v>
      </c>
      <c r="G3029" s="4" t="s">
        <v>0</v>
      </c>
      <c r="H3029" s="5">
        <v>23.75</v>
      </c>
      <c r="I3029" s="7">
        <v>16672.5</v>
      </c>
      <c r="L3029"/>
      <c r="M3029"/>
    </row>
    <row r="3030" spans="1:13" x14ac:dyDescent="0.3">
      <c r="A3030" s="2">
        <v>43704</v>
      </c>
      <c r="B3030" s="2" t="str">
        <f t="shared" si="94"/>
        <v>Aug</v>
      </c>
      <c r="C3030" s="2" t="str">
        <f t="shared" si="95"/>
        <v>2019</v>
      </c>
      <c r="D3030" s="3" t="s">
        <v>16</v>
      </c>
      <c r="E3030" s="4" t="s">
        <v>11</v>
      </c>
      <c r="F3030" s="4">
        <v>345</v>
      </c>
      <c r="G3030" s="4" t="s">
        <v>0</v>
      </c>
      <c r="H3030" s="5">
        <v>23.75</v>
      </c>
      <c r="I3030" s="7">
        <v>8193.75</v>
      </c>
      <c r="L3030"/>
      <c r="M3030"/>
    </row>
    <row r="3031" spans="1:13" x14ac:dyDescent="0.3">
      <c r="A3031" s="2">
        <v>43704</v>
      </c>
      <c r="B3031" s="2" t="str">
        <f t="shared" si="94"/>
        <v>Aug</v>
      </c>
      <c r="C3031" s="2" t="str">
        <f t="shared" si="95"/>
        <v>2019</v>
      </c>
      <c r="D3031" s="3" t="s">
        <v>16</v>
      </c>
      <c r="E3031" s="4" t="s">
        <v>11</v>
      </c>
      <c r="F3031" s="4">
        <v>799</v>
      </c>
      <c r="G3031" s="4" t="s">
        <v>0</v>
      </c>
      <c r="H3031" s="5">
        <v>23.75</v>
      </c>
      <c r="I3031" s="7">
        <v>18976.25</v>
      </c>
      <c r="L3031"/>
      <c r="M3031"/>
    </row>
    <row r="3032" spans="1:13" x14ac:dyDescent="0.3">
      <c r="A3032" s="2">
        <v>43706</v>
      </c>
      <c r="B3032" s="2" t="str">
        <f t="shared" si="94"/>
        <v>Aug</v>
      </c>
      <c r="C3032" s="2" t="str">
        <f t="shared" si="95"/>
        <v>2019</v>
      </c>
      <c r="D3032" s="3" t="s">
        <v>16</v>
      </c>
      <c r="E3032" s="4" t="s">
        <v>11</v>
      </c>
      <c r="F3032" s="4">
        <v>1166</v>
      </c>
      <c r="G3032" s="4" t="s">
        <v>0</v>
      </c>
      <c r="H3032" s="5">
        <v>22</v>
      </c>
      <c r="I3032" s="7">
        <v>25652</v>
      </c>
      <c r="L3032"/>
      <c r="M3032"/>
    </row>
    <row r="3033" spans="1:13" x14ac:dyDescent="0.3">
      <c r="A3033" s="2">
        <v>43706</v>
      </c>
      <c r="B3033" s="2" t="str">
        <f t="shared" si="94"/>
        <v>Aug</v>
      </c>
      <c r="C3033" s="2" t="str">
        <f t="shared" si="95"/>
        <v>2019</v>
      </c>
      <c r="D3033" s="3" t="s">
        <v>16</v>
      </c>
      <c r="E3033" s="4" t="s">
        <v>11</v>
      </c>
      <c r="F3033" s="4">
        <v>697</v>
      </c>
      <c r="G3033" s="4" t="s">
        <v>0</v>
      </c>
      <c r="H3033" s="5">
        <v>23.5</v>
      </c>
      <c r="I3033" s="7">
        <v>16379.5</v>
      </c>
      <c r="L3033"/>
      <c r="M3033"/>
    </row>
    <row r="3034" spans="1:13" x14ac:dyDescent="0.3">
      <c r="A3034" s="2">
        <v>43707</v>
      </c>
      <c r="B3034" s="2" t="str">
        <f t="shared" si="94"/>
        <v>Aug</v>
      </c>
      <c r="C3034" s="2" t="str">
        <f t="shared" si="95"/>
        <v>2019</v>
      </c>
      <c r="D3034" s="3" t="s">
        <v>16</v>
      </c>
      <c r="E3034" s="4" t="s">
        <v>11</v>
      </c>
      <c r="F3034" s="4">
        <v>217</v>
      </c>
      <c r="G3034" s="4" t="s">
        <v>0</v>
      </c>
      <c r="H3034" s="5">
        <v>23.5</v>
      </c>
      <c r="I3034" s="7">
        <v>5099.5</v>
      </c>
      <c r="L3034"/>
      <c r="M3034"/>
    </row>
    <row r="3035" spans="1:13" x14ac:dyDescent="0.3">
      <c r="A3035" s="2">
        <v>43707</v>
      </c>
      <c r="B3035" s="2" t="str">
        <f t="shared" si="94"/>
        <v>Aug</v>
      </c>
      <c r="C3035" s="2" t="str">
        <f t="shared" si="95"/>
        <v>2019</v>
      </c>
      <c r="D3035" s="3" t="s">
        <v>16</v>
      </c>
      <c r="E3035" s="4" t="s">
        <v>11</v>
      </c>
      <c r="F3035" s="4">
        <v>1200</v>
      </c>
      <c r="G3035" s="4" t="s">
        <v>0</v>
      </c>
      <c r="H3035" s="5">
        <v>22</v>
      </c>
      <c r="I3035" s="7">
        <v>26400</v>
      </c>
      <c r="L3035"/>
      <c r="M3035"/>
    </row>
    <row r="3036" spans="1:13" x14ac:dyDescent="0.3">
      <c r="A3036" s="2">
        <v>43708</v>
      </c>
      <c r="B3036" s="2" t="str">
        <f t="shared" si="94"/>
        <v>Aug</v>
      </c>
      <c r="C3036" s="2" t="str">
        <f t="shared" si="95"/>
        <v>2019</v>
      </c>
      <c r="D3036" s="3" t="s">
        <v>16</v>
      </c>
      <c r="E3036" s="4" t="s">
        <v>11</v>
      </c>
      <c r="F3036" s="4">
        <v>1068</v>
      </c>
      <c r="G3036" s="4" t="s">
        <v>0</v>
      </c>
      <c r="H3036" s="5">
        <v>23.5</v>
      </c>
      <c r="I3036" s="7">
        <v>25098</v>
      </c>
      <c r="L3036"/>
      <c r="M3036"/>
    </row>
    <row r="3037" spans="1:13" x14ac:dyDescent="0.3">
      <c r="A3037" s="2">
        <v>43708</v>
      </c>
      <c r="B3037" s="2" t="str">
        <f t="shared" si="94"/>
        <v>Aug</v>
      </c>
      <c r="C3037" s="2" t="str">
        <f t="shared" si="95"/>
        <v>2019</v>
      </c>
      <c r="D3037" s="3" t="s">
        <v>16</v>
      </c>
      <c r="E3037" s="4" t="s">
        <v>11</v>
      </c>
      <c r="F3037" s="4">
        <v>515</v>
      </c>
      <c r="G3037" s="4" t="s">
        <v>0</v>
      </c>
      <c r="H3037" s="5">
        <v>23.5</v>
      </c>
      <c r="I3037" s="7">
        <v>12102.5</v>
      </c>
      <c r="L3037"/>
      <c r="M3037"/>
    </row>
    <row r="3038" spans="1:13" x14ac:dyDescent="0.3">
      <c r="A3038" s="2">
        <v>43708</v>
      </c>
      <c r="B3038" s="2" t="str">
        <f t="shared" si="94"/>
        <v>Aug</v>
      </c>
      <c r="C3038" s="2" t="str">
        <f t="shared" si="95"/>
        <v>2019</v>
      </c>
      <c r="D3038" s="3" t="s">
        <v>16</v>
      </c>
      <c r="E3038" s="4" t="s">
        <v>11</v>
      </c>
      <c r="F3038" s="4">
        <v>514</v>
      </c>
      <c r="G3038" s="4" t="s">
        <v>0</v>
      </c>
      <c r="H3038" s="5">
        <v>23.5</v>
      </c>
      <c r="I3038" s="7">
        <v>12079</v>
      </c>
      <c r="L3038"/>
      <c r="M3038"/>
    </row>
    <row r="3039" spans="1:13" x14ac:dyDescent="0.3">
      <c r="A3039" s="2">
        <v>43708</v>
      </c>
      <c r="B3039" s="2" t="str">
        <f t="shared" si="94"/>
        <v>Aug</v>
      </c>
      <c r="C3039" s="2" t="str">
        <f t="shared" si="95"/>
        <v>2019</v>
      </c>
      <c r="D3039" s="3" t="s">
        <v>16</v>
      </c>
      <c r="E3039" s="4" t="s">
        <v>11</v>
      </c>
      <c r="F3039" s="4">
        <v>478</v>
      </c>
      <c r="G3039" s="4" t="s">
        <v>0</v>
      </c>
      <c r="H3039" s="5">
        <v>23.5</v>
      </c>
      <c r="I3039" s="7">
        <v>11233</v>
      </c>
      <c r="L3039"/>
      <c r="M3039"/>
    </row>
    <row r="3040" spans="1:13" x14ac:dyDescent="0.3">
      <c r="A3040" s="2">
        <v>43711</v>
      </c>
      <c r="B3040" s="2" t="str">
        <f t="shared" si="94"/>
        <v>Sep</v>
      </c>
      <c r="C3040" s="2" t="str">
        <f t="shared" si="95"/>
        <v>2019</v>
      </c>
      <c r="D3040" s="3" t="s">
        <v>16</v>
      </c>
      <c r="E3040" s="4" t="s">
        <v>11</v>
      </c>
      <c r="F3040" s="4">
        <v>558</v>
      </c>
      <c r="G3040" s="4" t="s">
        <v>0</v>
      </c>
      <c r="H3040" s="5">
        <v>23.5</v>
      </c>
      <c r="I3040" s="7">
        <v>13113</v>
      </c>
      <c r="L3040"/>
      <c r="M3040"/>
    </row>
    <row r="3041" spans="1:13" x14ac:dyDescent="0.3">
      <c r="A3041" s="2">
        <v>43711</v>
      </c>
      <c r="B3041" s="2" t="str">
        <f t="shared" si="94"/>
        <v>Sep</v>
      </c>
      <c r="C3041" s="2" t="str">
        <f t="shared" si="95"/>
        <v>2019</v>
      </c>
      <c r="D3041" s="3" t="s">
        <v>16</v>
      </c>
      <c r="E3041" s="4" t="s">
        <v>11</v>
      </c>
      <c r="F3041" s="4">
        <v>451</v>
      </c>
      <c r="G3041" s="4" t="s">
        <v>0</v>
      </c>
      <c r="H3041" s="5">
        <v>23.5</v>
      </c>
      <c r="I3041" s="7">
        <v>10598.5</v>
      </c>
      <c r="L3041"/>
      <c r="M3041"/>
    </row>
    <row r="3042" spans="1:13" x14ac:dyDescent="0.3">
      <c r="A3042" s="2">
        <v>43713</v>
      </c>
      <c r="B3042" s="2" t="str">
        <f t="shared" si="94"/>
        <v>Sep</v>
      </c>
      <c r="C3042" s="2" t="str">
        <f t="shared" si="95"/>
        <v>2019</v>
      </c>
      <c r="D3042" s="3" t="s">
        <v>16</v>
      </c>
      <c r="E3042" s="4" t="s">
        <v>11</v>
      </c>
      <c r="F3042" s="4">
        <v>385</v>
      </c>
      <c r="G3042" s="4" t="s">
        <v>1</v>
      </c>
      <c r="H3042" s="5">
        <v>34</v>
      </c>
      <c r="I3042" s="7">
        <v>13090</v>
      </c>
      <c r="L3042"/>
      <c r="M3042"/>
    </row>
    <row r="3043" spans="1:13" x14ac:dyDescent="0.3">
      <c r="A3043" s="2">
        <v>43713</v>
      </c>
      <c r="B3043" s="2" t="str">
        <f t="shared" si="94"/>
        <v>Sep</v>
      </c>
      <c r="C3043" s="2" t="str">
        <f t="shared" si="95"/>
        <v>2019</v>
      </c>
      <c r="D3043" s="3" t="s">
        <v>16</v>
      </c>
      <c r="E3043" s="4" t="s">
        <v>11</v>
      </c>
      <c r="F3043" s="4">
        <v>486</v>
      </c>
      <c r="G3043" s="4" t="s">
        <v>1</v>
      </c>
      <c r="H3043" s="5">
        <v>23.5</v>
      </c>
      <c r="I3043" s="7">
        <v>11421</v>
      </c>
      <c r="L3043"/>
      <c r="M3043"/>
    </row>
    <row r="3044" spans="1:13" x14ac:dyDescent="0.3">
      <c r="A3044" s="2">
        <v>43713</v>
      </c>
      <c r="B3044" s="2" t="str">
        <f t="shared" si="94"/>
        <v>Sep</v>
      </c>
      <c r="C3044" s="2" t="str">
        <f t="shared" si="95"/>
        <v>2019</v>
      </c>
      <c r="D3044" s="3" t="s">
        <v>16</v>
      </c>
      <c r="E3044" s="4" t="s">
        <v>11</v>
      </c>
      <c r="F3044" s="4">
        <v>597</v>
      </c>
      <c r="G3044" s="4" t="s">
        <v>1</v>
      </c>
      <c r="H3044" s="5">
        <v>26.75</v>
      </c>
      <c r="I3044" s="7">
        <v>15969.75</v>
      </c>
      <c r="L3044"/>
      <c r="M3044"/>
    </row>
    <row r="3045" spans="1:13" x14ac:dyDescent="0.3">
      <c r="A3045" s="2">
        <v>43714</v>
      </c>
      <c r="B3045" s="2" t="str">
        <f t="shared" si="94"/>
        <v>Sep</v>
      </c>
      <c r="C3045" s="2" t="str">
        <f t="shared" si="95"/>
        <v>2019</v>
      </c>
      <c r="D3045" s="3" t="s">
        <v>16</v>
      </c>
      <c r="E3045" s="4" t="s">
        <v>11</v>
      </c>
      <c r="F3045" s="4">
        <v>276</v>
      </c>
      <c r="G3045" s="4" t="s">
        <v>1</v>
      </c>
      <c r="H3045" s="5">
        <v>23.5</v>
      </c>
      <c r="I3045" s="7">
        <v>6486</v>
      </c>
      <c r="L3045"/>
      <c r="M3045"/>
    </row>
    <row r="3046" spans="1:13" x14ac:dyDescent="0.3">
      <c r="A3046" s="2">
        <v>43715</v>
      </c>
      <c r="B3046" s="2" t="str">
        <f t="shared" si="94"/>
        <v>Sep</v>
      </c>
      <c r="C3046" s="2" t="str">
        <f t="shared" si="95"/>
        <v>2019</v>
      </c>
      <c r="D3046" s="3" t="s">
        <v>16</v>
      </c>
      <c r="E3046" s="4" t="s">
        <v>11</v>
      </c>
      <c r="F3046" s="4">
        <v>1049</v>
      </c>
      <c r="G3046" s="4" t="s">
        <v>1</v>
      </c>
      <c r="H3046" s="5">
        <v>22</v>
      </c>
      <c r="I3046" s="7">
        <v>23078</v>
      </c>
      <c r="L3046"/>
      <c r="M3046"/>
    </row>
    <row r="3047" spans="1:13" x14ac:dyDescent="0.3">
      <c r="A3047" s="2">
        <v>43715</v>
      </c>
      <c r="B3047" s="2" t="str">
        <f t="shared" si="94"/>
        <v>Sep</v>
      </c>
      <c r="C3047" s="2" t="str">
        <f t="shared" si="95"/>
        <v>2019</v>
      </c>
      <c r="D3047" s="3" t="s">
        <v>16</v>
      </c>
      <c r="E3047" s="4" t="s">
        <v>11</v>
      </c>
      <c r="F3047" s="4">
        <v>327</v>
      </c>
      <c r="G3047" s="4" t="s">
        <v>1</v>
      </c>
      <c r="H3047" s="5">
        <v>22</v>
      </c>
      <c r="I3047" s="7">
        <v>7194</v>
      </c>
      <c r="L3047"/>
      <c r="M3047"/>
    </row>
    <row r="3048" spans="1:13" x14ac:dyDescent="0.3">
      <c r="A3048" s="2">
        <v>43717</v>
      </c>
      <c r="B3048" s="2" t="str">
        <f t="shared" si="94"/>
        <v>Sep</v>
      </c>
      <c r="C3048" s="2" t="str">
        <f t="shared" si="95"/>
        <v>2019</v>
      </c>
      <c r="D3048" s="3" t="s">
        <v>16</v>
      </c>
      <c r="E3048" s="4" t="s">
        <v>11</v>
      </c>
      <c r="F3048" s="4">
        <v>970</v>
      </c>
      <c r="G3048" s="4" t="s">
        <v>1</v>
      </c>
      <c r="H3048" s="5">
        <v>22</v>
      </c>
      <c r="I3048" s="7">
        <v>21340</v>
      </c>
      <c r="L3048"/>
      <c r="M3048"/>
    </row>
    <row r="3049" spans="1:13" x14ac:dyDescent="0.3">
      <c r="A3049" s="2">
        <v>43717</v>
      </c>
      <c r="B3049" s="2" t="str">
        <f t="shared" si="94"/>
        <v>Sep</v>
      </c>
      <c r="C3049" s="2" t="str">
        <f t="shared" si="95"/>
        <v>2019</v>
      </c>
      <c r="D3049" s="3" t="s">
        <v>16</v>
      </c>
      <c r="E3049" s="4" t="s">
        <v>11</v>
      </c>
      <c r="F3049" s="4">
        <v>1187</v>
      </c>
      <c r="G3049" s="4" t="s">
        <v>1</v>
      </c>
      <c r="H3049" s="5">
        <v>22</v>
      </c>
      <c r="I3049" s="7">
        <v>26114</v>
      </c>
      <c r="L3049"/>
      <c r="M3049"/>
    </row>
    <row r="3050" spans="1:13" x14ac:dyDescent="0.3">
      <c r="A3050" s="2">
        <v>43720</v>
      </c>
      <c r="B3050" s="2" t="str">
        <f t="shared" si="94"/>
        <v>Sep</v>
      </c>
      <c r="C3050" s="2" t="str">
        <f t="shared" si="95"/>
        <v>2019</v>
      </c>
      <c r="D3050" s="3" t="s">
        <v>16</v>
      </c>
      <c r="E3050" s="4" t="s">
        <v>11</v>
      </c>
      <c r="F3050" s="4">
        <v>595</v>
      </c>
      <c r="G3050" s="4" t="s">
        <v>1</v>
      </c>
      <c r="H3050" s="5">
        <v>23.5</v>
      </c>
      <c r="I3050" s="7">
        <v>13982.5</v>
      </c>
      <c r="L3050"/>
      <c r="M3050"/>
    </row>
    <row r="3051" spans="1:13" x14ac:dyDescent="0.3">
      <c r="A3051" s="2">
        <v>43720</v>
      </c>
      <c r="B3051" s="2" t="str">
        <f t="shared" si="94"/>
        <v>Sep</v>
      </c>
      <c r="C3051" s="2" t="str">
        <f t="shared" si="95"/>
        <v>2019</v>
      </c>
      <c r="D3051" s="3" t="s">
        <v>16</v>
      </c>
      <c r="E3051" s="4" t="s">
        <v>11</v>
      </c>
      <c r="F3051" s="4">
        <v>589</v>
      </c>
      <c r="G3051" s="4" t="s">
        <v>1</v>
      </c>
      <c r="H3051" s="5">
        <v>23.5</v>
      </c>
      <c r="I3051" s="7">
        <v>13841.5</v>
      </c>
      <c r="L3051"/>
      <c r="M3051"/>
    </row>
    <row r="3052" spans="1:13" x14ac:dyDescent="0.3">
      <c r="A3052" s="2">
        <v>43720</v>
      </c>
      <c r="B3052" s="2" t="str">
        <f t="shared" si="94"/>
        <v>Sep</v>
      </c>
      <c r="C3052" s="2" t="str">
        <f t="shared" si="95"/>
        <v>2019</v>
      </c>
      <c r="D3052" s="3" t="s">
        <v>16</v>
      </c>
      <c r="E3052" s="4" t="s">
        <v>11</v>
      </c>
      <c r="F3052" s="4">
        <v>515</v>
      </c>
      <c r="G3052" s="4" t="s">
        <v>1</v>
      </c>
      <c r="H3052" s="5">
        <v>23</v>
      </c>
      <c r="I3052" s="7">
        <v>11845</v>
      </c>
      <c r="L3052"/>
      <c r="M3052"/>
    </row>
    <row r="3053" spans="1:13" x14ac:dyDescent="0.3">
      <c r="A3053" s="2">
        <v>43720</v>
      </c>
      <c r="B3053" s="2" t="str">
        <f t="shared" si="94"/>
        <v>Sep</v>
      </c>
      <c r="C3053" s="2" t="str">
        <f t="shared" si="95"/>
        <v>2019</v>
      </c>
      <c r="D3053" s="3" t="s">
        <v>16</v>
      </c>
      <c r="E3053" s="4" t="s">
        <v>11</v>
      </c>
      <c r="F3053" s="4">
        <v>190</v>
      </c>
      <c r="G3053" s="4" t="s">
        <v>1</v>
      </c>
      <c r="H3053" s="5">
        <v>23</v>
      </c>
      <c r="I3053" s="7">
        <v>4370</v>
      </c>
      <c r="L3053"/>
      <c r="M3053"/>
    </row>
    <row r="3054" spans="1:13" x14ac:dyDescent="0.3">
      <c r="A3054" s="2">
        <v>43720</v>
      </c>
      <c r="B3054" s="2" t="str">
        <f t="shared" si="94"/>
        <v>Sep</v>
      </c>
      <c r="C3054" s="2" t="str">
        <f t="shared" si="95"/>
        <v>2019</v>
      </c>
      <c r="D3054" s="3" t="s">
        <v>16</v>
      </c>
      <c r="E3054" s="4" t="s">
        <v>11</v>
      </c>
      <c r="F3054" s="4">
        <v>1026</v>
      </c>
      <c r="G3054" s="4" t="s">
        <v>1</v>
      </c>
      <c r="H3054" s="5">
        <v>22.5</v>
      </c>
      <c r="I3054" s="7">
        <v>23085</v>
      </c>
      <c r="L3054"/>
      <c r="M3054"/>
    </row>
    <row r="3055" spans="1:13" x14ac:dyDescent="0.3">
      <c r="A3055" s="2">
        <v>43721</v>
      </c>
      <c r="B3055" s="2" t="str">
        <f t="shared" si="94"/>
        <v>Sep</v>
      </c>
      <c r="C3055" s="2" t="str">
        <f t="shared" si="95"/>
        <v>2019</v>
      </c>
      <c r="D3055" s="3" t="s">
        <v>16</v>
      </c>
      <c r="E3055" s="4" t="s">
        <v>11</v>
      </c>
      <c r="F3055" s="4">
        <v>374</v>
      </c>
      <c r="G3055" s="4" t="s">
        <v>1</v>
      </c>
      <c r="H3055" s="5">
        <v>34.5</v>
      </c>
      <c r="I3055" s="7">
        <v>12903</v>
      </c>
      <c r="L3055"/>
      <c r="M3055"/>
    </row>
    <row r="3056" spans="1:13" x14ac:dyDescent="0.3">
      <c r="A3056" s="2">
        <v>43721</v>
      </c>
      <c r="B3056" s="2" t="str">
        <f t="shared" si="94"/>
        <v>Sep</v>
      </c>
      <c r="C3056" s="2" t="str">
        <f t="shared" si="95"/>
        <v>2019</v>
      </c>
      <c r="D3056" s="3" t="s">
        <v>16</v>
      </c>
      <c r="E3056" s="4" t="s">
        <v>11</v>
      </c>
      <c r="F3056" s="4">
        <v>695</v>
      </c>
      <c r="G3056" s="4" t="s">
        <v>1</v>
      </c>
      <c r="H3056" s="5">
        <v>22</v>
      </c>
      <c r="I3056" s="7">
        <v>15290</v>
      </c>
      <c r="L3056"/>
      <c r="M3056"/>
    </row>
    <row r="3057" spans="1:13" x14ac:dyDescent="0.3">
      <c r="A3057" s="2">
        <v>43721</v>
      </c>
      <c r="B3057" s="2" t="str">
        <f t="shared" si="94"/>
        <v>Sep</v>
      </c>
      <c r="C3057" s="2" t="str">
        <f t="shared" si="95"/>
        <v>2019</v>
      </c>
      <c r="D3057" s="3" t="s">
        <v>16</v>
      </c>
      <c r="E3057" s="4" t="s">
        <v>11</v>
      </c>
      <c r="F3057" s="4">
        <v>619</v>
      </c>
      <c r="G3057" s="4" t="s">
        <v>1</v>
      </c>
      <c r="H3057" s="5">
        <v>23.5</v>
      </c>
      <c r="I3057" s="7">
        <v>14546.5</v>
      </c>
      <c r="L3057"/>
      <c r="M3057"/>
    </row>
    <row r="3058" spans="1:13" x14ac:dyDescent="0.3">
      <c r="A3058" s="2">
        <v>43722</v>
      </c>
      <c r="B3058" s="2" t="str">
        <f t="shared" si="94"/>
        <v>Sep</v>
      </c>
      <c r="C3058" s="2" t="str">
        <f t="shared" si="95"/>
        <v>2019</v>
      </c>
      <c r="D3058" s="3" t="s">
        <v>16</v>
      </c>
      <c r="E3058" s="4" t="s">
        <v>11</v>
      </c>
      <c r="F3058" s="4">
        <v>702</v>
      </c>
      <c r="G3058" s="4" t="s">
        <v>1</v>
      </c>
      <c r="H3058" s="5">
        <v>23.5</v>
      </c>
      <c r="I3058" s="7">
        <v>16497</v>
      </c>
      <c r="L3058"/>
      <c r="M3058"/>
    </row>
    <row r="3059" spans="1:13" x14ac:dyDescent="0.3">
      <c r="A3059" s="2">
        <v>43722</v>
      </c>
      <c r="B3059" s="2" t="str">
        <f t="shared" si="94"/>
        <v>Sep</v>
      </c>
      <c r="C3059" s="2" t="str">
        <f t="shared" si="95"/>
        <v>2019</v>
      </c>
      <c r="D3059" s="3" t="s">
        <v>16</v>
      </c>
      <c r="E3059" s="4" t="s">
        <v>11</v>
      </c>
      <c r="F3059" s="4">
        <v>1074</v>
      </c>
      <c r="G3059" s="4" t="s">
        <v>1</v>
      </c>
      <c r="H3059" s="5">
        <v>23.5</v>
      </c>
      <c r="I3059" s="7">
        <v>25239</v>
      </c>
      <c r="L3059"/>
      <c r="M3059"/>
    </row>
    <row r="3060" spans="1:13" x14ac:dyDescent="0.3">
      <c r="A3060" s="2">
        <v>43722</v>
      </c>
      <c r="B3060" s="2" t="str">
        <f t="shared" si="94"/>
        <v>Sep</v>
      </c>
      <c r="C3060" s="2" t="str">
        <f t="shared" si="95"/>
        <v>2019</v>
      </c>
      <c r="D3060" s="3" t="s">
        <v>16</v>
      </c>
      <c r="E3060" s="4" t="s">
        <v>11</v>
      </c>
      <c r="F3060" s="4">
        <v>939</v>
      </c>
      <c r="G3060" s="4" t="s">
        <v>1</v>
      </c>
      <c r="H3060" s="5">
        <v>22</v>
      </c>
      <c r="I3060" s="7">
        <v>20658</v>
      </c>
      <c r="L3060"/>
      <c r="M3060"/>
    </row>
    <row r="3061" spans="1:13" x14ac:dyDescent="0.3">
      <c r="A3061" s="2">
        <v>43724</v>
      </c>
      <c r="B3061" s="2" t="str">
        <f t="shared" si="94"/>
        <v>Sep</v>
      </c>
      <c r="C3061" s="2" t="str">
        <f t="shared" si="95"/>
        <v>2019</v>
      </c>
      <c r="D3061" s="3" t="s">
        <v>16</v>
      </c>
      <c r="E3061" s="4" t="s">
        <v>11</v>
      </c>
      <c r="F3061" s="4">
        <v>1011</v>
      </c>
      <c r="G3061" s="4" t="s">
        <v>1</v>
      </c>
      <c r="H3061" s="5">
        <v>23.5</v>
      </c>
      <c r="I3061" s="7">
        <v>23758.5</v>
      </c>
      <c r="L3061"/>
      <c r="M3061"/>
    </row>
    <row r="3062" spans="1:13" x14ac:dyDescent="0.3">
      <c r="A3062" s="2">
        <v>43724</v>
      </c>
      <c r="B3062" s="2" t="str">
        <f t="shared" si="94"/>
        <v>Sep</v>
      </c>
      <c r="C3062" s="2" t="str">
        <f t="shared" si="95"/>
        <v>2019</v>
      </c>
      <c r="D3062" s="3" t="s">
        <v>16</v>
      </c>
      <c r="E3062" s="4" t="s">
        <v>11</v>
      </c>
      <c r="F3062" s="4">
        <v>757</v>
      </c>
      <c r="G3062" s="4" t="s">
        <v>1</v>
      </c>
      <c r="H3062" s="5">
        <v>23.5</v>
      </c>
      <c r="I3062" s="7">
        <v>17789.5</v>
      </c>
      <c r="L3062"/>
      <c r="M3062"/>
    </row>
    <row r="3063" spans="1:13" x14ac:dyDescent="0.3">
      <c r="A3063" s="2">
        <v>43724</v>
      </c>
      <c r="B3063" s="2" t="str">
        <f t="shared" si="94"/>
        <v>Sep</v>
      </c>
      <c r="C3063" s="2" t="str">
        <f t="shared" si="95"/>
        <v>2019</v>
      </c>
      <c r="D3063" s="3" t="s">
        <v>16</v>
      </c>
      <c r="E3063" s="4" t="s">
        <v>11</v>
      </c>
      <c r="F3063" s="4">
        <v>674</v>
      </c>
      <c r="G3063" s="4" t="s">
        <v>1</v>
      </c>
      <c r="H3063" s="5">
        <v>23.5</v>
      </c>
      <c r="I3063" s="7">
        <v>15839</v>
      </c>
      <c r="L3063"/>
      <c r="M3063"/>
    </row>
    <row r="3064" spans="1:13" x14ac:dyDescent="0.3">
      <c r="A3064" s="2">
        <v>43724</v>
      </c>
      <c r="B3064" s="2" t="str">
        <f t="shared" si="94"/>
        <v>Sep</v>
      </c>
      <c r="C3064" s="2" t="str">
        <f t="shared" si="95"/>
        <v>2019</v>
      </c>
      <c r="D3064" s="3" t="s">
        <v>16</v>
      </c>
      <c r="E3064" s="4" t="s">
        <v>11</v>
      </c>
      <c r="F3064" s="4">
        <v>626</v>
      </c>
      <c r="G3064" s="4" t="s">
        <v>1</v>
      </c>
      <c r="H3064" s="5">
        <v>22</v>
      </c>
      <c r="I3064" s="7">
        <v>13772</v>
      </c>
      <c r="L3064"/>
      <c r="M3064"/>
    </row>
    <row r="3065" spans="1:13" x14ac:dyDescent="0.3">
      <c r="A3065" s="2">
        <v>43724</v>
      </c>
      <c r="B3065" s="2" t="str">
        <f t="shared" si="94"/>
        <v>Sep</v>
      </c>
      <c r="C3065" s="2" t="str">
        <f t="shared" si="95"/>
        <v>2019</v>
      </c>
      <c r="D3065" s="3" t="s">
        <v>16</v>
      </c>
      <c r="E3065" s="4" t="s">
        <v>11</v>
      </c>
      <c r="F3065" s="4">
        <v>1149</v>
      </c>
      <c r="G3065" s="4" t="s">
        <v>1</v>
      </c>
      <c r="H3065" s="5">
        <v>22</v>
      </c>
      <c r="I3065" s="7">
        <v>25278</v>
      </c>
      <c r="L3065"/>
      <c r="M3065"/>
    </row>
    <row r="3066" spans="1:13" x14ac:dyDescent="0.3">
      <c r="A3066" s="2">
        <v>43725</v>
      </c>
      <c r="B3066" s="2" t="str">
        <f t="shared" si="94"/>
        <v>Sep</v>
      </c>
      <c r="C3066" s="2" t="str">
        <f t="shared" si="95"/>
        <v>2019</v>
      </c>
      <c r="D3066" s="3" t="s">
        <v>16</v>
      </c>
      <c r="E3066" s="4" t="s">
        <v>11</v>
      </c>
      <c r="F3066" s="4">
        <v>489</v>
      </c>
      <c r="G3066" s="4" t="s">
        <v>1</v>
      </c>
      <c r="H3066" s="5">
        <v>23</v>
      </c>
      <c r="I3066" s="7">
        <v>11247</v>
      </c>
      <c r="L3066"/>
      <c r="M3066"/>
    </row>
    <row r="3067" spans="1:13" x14ac:dyDescent="0.3">
      <c r="A3067" s="2">
        <v>43725</v>
      </c>
      <c r="B3067" s="2" t="str">
        <f t="shared" si="94"/>
        <v>Sep</v>
      </c>
      <c r="C3067" s="2" t="str">
        <f t="shared" si="95"/>
        <v>2019</v>
      </c>
      <c r="D3067" s="3" t="s">
        <v>16</v>
      </c>
      <c r="E3067" s="4" t="s">
        <v>11</v>
      </c>
      <c r="F3067" s="4">
        <v>310</v>
      </c>
      <c r="G3067" s="4" t="s">
        <v>1</v>
      </c>
      <c r="H3067" s="5">
        <v>27.5</v>
      </c>
      <c r="I3067" s="7">
        <v>8525</v>
      </c>
      <c r="L3067"/>
      <c r="M3067"/>
    </row>
    <row r="3068" spans="1:13" x14ac:dyDescent="0.3">
      <c r="A3068" s="2">
        <v>43725</v>
      </c>
      <c r="B3068" s="2" t="str">
        <f t="shared" si="94"/>
        <v>Sep</v>
      </c>
      <c r="C3068" s="2" t="str">
        <f t="shared" si="95"/>
        <v>2019</v>
      </c>
      <c r="D3068" s="3" t="s">
        <v>16</v>
      </c>
      <c r="E3068" s="4" t="s">
        <v>11</v>
      </c>
      <c r="F3068" s="4">
        <v>1161</v>
      </c>
      <c r="G3068" s="4" t="s">
        <v>1</v>
      </c>
      <c r="H3068" s="5">
        <v>21.5</v>
      </c>
      <c r="I3068" s="7">
        <v>24961.5</v>
      </c>
      <c r="L3068"/>
      <c r="M3068"/>
    </row>
    <row r="3069" spans="1:13" x14ac:dyDescent="0.3">
      <c r="A3069" s="2">
        <v>43725</v>
      </c>
      <c r="B3069" s="2" t="str">
        <f t="shared" si="94"/>
        <v>Sep</v>
      </c>
      <c r="C3069" s="2" t="str">
        <f t="shared" si="95"/>
        <v>2019</v>
      </c>
      <c r="D3069" s="3" t="s">
        <v>16</v>
      </c>
      <c r="E3069" s="4" t="s">
        <v>11</v>
      </c>
      <c r="F3069" s="4">
        <v>309</v>
      </c>
      <c r="G3069" s="4" t="s">
        <v>1</v>
      </c>
      <c r="H3069" s="5">
        <v>26.5</v>
      </c>
      <c r="I3069" s="7">
        <v>8188.5</v>
      </c>
      <c r="L3069"/>
      <c r="M3069"/>
    </row>
    <row r="3070" spans="1:13" x14ac:dyDescent="0.3">
      <c r="A3070" s="2">
        <v>43729</v>
      </c>
      <c r="B3070" s="2" t="str">
        <f t="shared" si="94"/>
        <v>Sep</v>
      </c>
      <c r="C3070" s="2" t="str">
        <f t="shared" si="95"/>
        <v>2019</v>
      </c>
      <c r="D3070" s="3" t="s">
        <v>16</v>
      </c>
      <c r="E3070" s="4" t="s">
        <v>11</v>
      </c>
      <c r="F3070" s="4">
        <v>855</v>
      </c>
      <c r="G3070" s="4" t="s">
        <v>1</v>
      </c>
      <c r="H3070" s="5">
        <v>23</v>
      </c>
      <c r="I3070" s="7">
        <v>19665</v>
      </c>
      <c r="L3070"/>
      <c r="M3070"/>
    </row>
    <row r="3071" spans="1:13" x14ac:dyDescent="0.3">
      <c r="A3071" s="2">
        <v>43731</v>
      </c>
      <c r="B3071" s="2" t="str">
        <f t="shared" si="94"/>
        <v>Sep</v>
      </c>
      <c r="C3071" s="2" t="str">
        <f t="shared" si="95"/>
        <v>2019</v>
      </c>
      <c r="D3071" s="3" t="s">
        <v>16</v>
      </c>
      <c r="E3071" s="4" t="s">
        <v>11</v>
      </c>
      <c r="F3071" s="4">
        <v>534</v>
      </c>
      <c r="G3071" s="4" t="s">
        <v>1</v>
      </c>
      <c r="H3071" s="5">
        <v>22.75</v>
      </c>
      <c r="I3071" s="7">
        <v>12148.5</v>
      </c>
      <c r="L3071"/>
      <c r="M3071"/>
    </row>
    <row r="3072" spans="1:13" x14ac:dyDescent="0.3">
      <c r="A3072" s="2">
        <v>43731</v>
      </c>
      <c r="B3072" s="2" t="str">
        <f t="shared" si="94"/>
        <v>Sep</v>
      </c>
      <c r="C3072" s="2" t="str">
        <f t="shared" si="95"/>
        <v>2019</v>
      </c>
      <c r="D3072" s="3" t="s">
        <v>16</v>
      </c>
      <c r="E3072" s="4" t="s">
        <v>11</v>
      </c>
      <c r="F3072" s="4">
        <v>226</v>
      </c>
      <c r="G3072" s="4" t="s">
        <v>1</v>
      </c>
      <c r="H3072" s="5">
        <v>22.5</v>
      </c>
      <c r="I3072" s="7">
        <v>5085</v>
      </c>
      <c r="L3072"/>
      <c r="M3072"/>
    </row>
    <row r="3073" spans="1:13" x14ac:dyDescent="0.3">
      <c r="A3073" s="2">
        <v>43731</v>
      </c>
      <c r="B3073" s="2" t="str">
        <f t="shared" si="94"/>
        <v>Sep</v>
      </c>
      <c r="C3073" s="2" t="str">
        <f t="shared" si="95"/>
        <v>2019</v>
      </c>
      <c r="D3073" s="3" t="s">
        <v>16</v>
      </c>
      <c r="E3073" s="4" t="s">
        <v>11</v>
      </c>
      <c r="F3073" s="4">
        <v>884</v>
      </c>
      <c r="G3073" s="4" t="s">
        <v>1</v>
      </c>
      <c r="H3073" s="5">
        <v>22.75</v>
      </c>
      <c r="I3073" s="7">
        <v>20111</v>
      </c>
      <c r="L3073"/>
      <c r="M3073"/>
    </row>
    <row r="3074" spans="1:13" x14ac:dyDescent="0.3">
      <c r="A3074" s="2">
        <v>43731</v>
      </c>
      <c r="B3074" s="2" t="str">
        <f t="shared" ref="B3074:B3137" si="96">TEXT(A3074,"mmm")</f>
        <v>Sep</v>
      </c>
      <c r="C3074" s="2" t="str">
        <f t="shared" ref="C3074:C3137" si="97">TEXT(A3074,"yyyy")</f>
        <v>2019</v>
      </c>
      <c r="D3074" s="3" t="s">
        <v>16</v>
      </c>
      <c r="E3074" s="4" t="s">
        <v>11</v>
      </c>
      <c r="F3074" s="4">
        <v>1038</v>
      </c>
      <c r="G3074" s="4" t="s">
        <v>1</v>
      </c>
      <c r="H3074" s="5">
        <v>21.5</v>
      </c>
      <c r="I3074" s="7">
        <v>22317</v>
      </c>
      <c r="L3074"/>
      <c r="M3074"/>
    </row>
    <row r="3075" spans="1:13" x14ac:dyDescent="0.3">
      <c r="A3075" s="2">
        <v>43731</v>
      </c>
      <c r="B3075" s="2" t="str">
        <f t="shared" si="96"/>
        <v>Sep</v>
      </c>
      <c r="C3075" s="2" t="str">
        <f t="shared" si="97"/>
        <v>2019</v>
      </c>
      <c r="D3075" s="3" t="s">
        <v>16</v>
      </c>
      <c r="E3075" s="4" t="s">
        <v>11</v>
      </c>
      <c r="F3075" s="4">
        <v>1059</v>
      </c>
      <c r="G3075" s="4" t="s">
        <v>1</v>
      </c>
      <c r="H3075" s="5">
        <v>22.75</v>
      </c>
      <c r="I3075" s="7">
        <v>24092.25</v>
      </c>
      <c r="L3075"/>
      <c r="M3075"/>
    </row>
    <row r="3076" spans="1:13" x14ac:dyDescent="0.3">
      <c r="A3076" s="2">
        <v>43732</v>
      </c>
      <c r="B3076" s="2" t="str">
        <f t="shared" si="96"/>
        <v>Sep</v>
      </c>
      <c r="C3076" s="2" t="str">
        <f t="shared" si="97"/>
        <v>2019</v>
      </c>
      <c r="D3076" s="3" t="s">
        <v>16</v>
      </c>
      <c r="E3076" s="4" t="s">
        <v>11</v>
      </c>
      <c r="F3076" s="4">
        <v>374</v>
      </c>
      <c r="G3076" s="4" t="s">
        <v>1</v>
      </c>
      <c r="H3076" s="5">
        <v>35</v>
      </c>
      <c r="I3076" s="7">
        <v>13090</v>
      </c>
      <c r="L3076"/>
      <c r="M3076"/>
    </row>
    <row r="3077" spans="1:13" x14ac:dyDescent="0.3">
      <c r="A3077" s="2">
        <v>43733</v>
      </c>
      <c r="B3077" s="2" t="str">
        <f t="shared" si="96"/>
        <v>Sep</v>
      </c>
      <c r="C3077" s="2" t="str">
        <f t="shared" si="97"/>
        <v>2019</v>
      </c>
      <c r="D3077" s="3" t="s">
        <v>16</v>
      </c>
      <c r="E3077" s="4" t="s">
        <v>11</v>
      </c>
      <c r="F3077" s="4">
        <v>1136</v>
      </c>
      <c r="G3077" s="4" t="s">
        <v>1</v>
      </c>
      <c r="H3077" s="5">
        <v>22.25</v>
      </c>
      <c r="I3077" s="7">
        <v>25276</v>
      </c>
      <c r="L3077"/>
      <c r="M3077"/>
    </row>
    <row r="3078" spans="1:13" x14ac:dyDescent="0.3">
      <c r="A3078" s="2">
        <v>43733</v>
      </c>
      <c r="B3078" s="2" t="str">
        <f t="shared" si="96"/>
        <v>Sep</v>
      </c>
      <c r="C3078" s="2" t="str">
        <f t="shared" si="97"/>
        <v>2019</v>
      </c>
      <c r="D3078" s="3" t="s">
        <v>16</v>
      </c>
      <c r="E3078" s="4" t="s">
        <v>11</v>
      </c>
      <c r="F3078" s="4">
        <v>488</v>
      </c>
      <c r="G3078" s="4" t="s">
        <v>1</v>
      </c>
      <c r="H3078" s="5">
        <v>22.75</v>
      </c>
      <c r="I3078" s="7">
        <v>11102</v>
      </c>
      <c r="L3078"/>
      <c r="M3078"/>
    </row>
    <row r="3079" spans="1:13" x14ac:dyDescent="0.3">
      <c r="A3079" s="2">
        <v>43733</v>
      </c>
      <c r="B3079" s="2" t="str">
        <f t="shared" si="96"/>
        <v>Sep</v>
      </c>
      <c r="C3079" s="2" t="str">
        <f t="shared" si="97"/>
        <v>2019</v>
      </c>
      <c r="D3079" s="3" t="s">
        <v>16</v>
      </c>
      <c r="E3079" s="4" t="s">
        <v>11</v>
      </c>
      <c r="F3079" s="4">
        <v>1105</v>
      </c>
      <c r="G3079" s="4" t="s">
        <v>1</v>
      </c>
      <c r="H3079" s="5">
        <v>22.25</v>
      </c>
      <c r="I3079" s="7">
        <v>24586.25</v>
      </c>
      <c r="L3079"/>
      <c r="M3079"/>
    </row>
    <row r="3080" spans="1:13" x14ac:dyDescent="0.3">
      <c r="A3080" s="2">
        <v>43733</v>
      </c>
      <c r="B3080" s="2" t="str">
        <f t="shared" si="96"/>
        <v>Sep</v>
      </c>
      <c r="C3080" s="2" t="str">
        <f t="shared" si="97"/>
        <v>2019</v>
      </c>
      <c r="D3080" s="3" t="s">
        <v>16</v>
      </c>
      <c r="E3080" s="4" t="s">
        <v>11</v>
      </c>
      <c r="F3080" s="4">
        <v>1252</v>
      </c>
      <c r="G3080" s="4" t="s">
        <v>1</v>
      </c>
      <c r="H3080" s="5">
        <v>21.5</v>
      </c>
      <c r="I3080" s="7">
        <v>26918</v>
      </c>
      <c r="L3080"/>
      <c r="M3080"/>
    </row>
    <row r="3081" spans="1:13" x14ac:dyDescent="0.3">
      <c r="A3081" s="2">
        <v>43735</v>
      </c>
      <c r="B3081" s="2" t="str">
        <f t="shared" si="96"/>
        <v>Sep</v>
      </c>
      <c r="C3081" s="2" t="str">
        <f t="shared" si="97"/>
        <v>2019</v>
      </c>
      <c r="D3081" s="3" t="s">
        <v>16</v>
      </c>
      <c r="E3081" s="4" t="s">
        <v>11</v>
      </c>
      <c r="F3081" s="4">
        <v>827</v>
      </c>
      <c r="G3081" s="4" t="s">
        <v>1</v>
      </c>
      <c r="H3081" s="5">
        <v>22.5</v>
      </c>
      <c r="I3081" s="7">
        <v>18607.5</v>
      </c>
      <c r="L3081"/>
      <c r="M3081"/>
    </row>
    <row r="3082" spans="1:13" x14ac:dyDescent="0.3">
      <c r="A3082" s="2">
        <v>43735</v>
      </c>
      <c r="B3082" s="2" t="str">
        <f t="shared" si="96"/>
        <v>Sep</v>
      </c>
      <c r="C3082" s="2" t="str">
        <f t="shared" si="97"/>
        <v>2019</v>
      </c>
      <c r="D3082" s="3" t="s">
        <v>16</v>
      </c>
      <c r="E3082" s="4" t="s">
        <v>11</v>
      </c>
      <c r="F3082" s="4">
        <v>1441</v>
      </c>
      <c r="G3082" s="4" t="s">
        <v>1</v>
      </c>
      <c r="H3082" s="5">
        <v>22.5</v>
      </c>
      <c r="I3082" s="7">
        <v>32422.5</v>
      </c>
      <c r="L3082"/>
      <c r="M3082"/>
    </row>
    <row r="3083" spans="1:13" x14ac:dyDescent="0.3">
      <c r="A3083" s="2">
        <v>43735</v>
      </c>
      <c r="B3083" s="2" t="str">
        <f t="shared" si="96"/>
        <v>Sep</v>
      </c>
      <c r="C3083" s="2" t="str">
        <f t="shared" si="97"/>
        <v>2019</v>
      </c>
      <c r="D3083" s="3" t="s">
        <v>16</v>
      </c>
      <c r="E3083" s="4" t="s">
        <v>11</v>
      </c>
      <c r="F3083" s="4">
        <v>937</v>
      </c>
      <c r="G3083" s="4" t="s">
        <v>1</v>
      </c>
      <c r="H3083" s="5">
        <v>22.5</v>
      </c>
      <c r="I3083" s="7">
        <v>21082.5</v>
      </c>
      <c r="L3083"/>
      <c r="M3083"/>
    </row>
    <row r="3084" spans="1:13" x14ac:dyDescent="0.3">
      <c r="A3084" s="2">
        <v>43735</v>
      </c>
      <c r="B3084" s="2" t="str">
        <f t="shared" si="96"/>
        <v>Sep</v>
      </c>
      <c r="C3084" s="2" t="str">
        <f t="shared" si="97"/>
        <v>2019</v>
      </c>
      <c r="D3084" s="3" t="s">
        <v>16</v>
      </c>
      <c r="E3084" s="4" t="s">
        <v>11</v>
      </c>
      <c r="F3084" s="4">
        <v>446</v>
      </c>
      <c r="G3084" s="4" t="s">
        <v>1</v>
      </c>
      <c r="H3084" s="5">
        <v>22.5</v>
      </c>
      <c r="I3084" s="7">
        <v>10035</v>
      </c>
      <c r="L3084"/>
      <c r="M3084"/>
    </row>
    <row r="3085" spans="1:13" x14ac:dyDescent="0.3">
      <c r="A3085" s="2">
        <v>43735</v>
      </c>
      <c r="B3085" s="2" t="str">
        <f t="shared" si="96"/>
        <v>Sep</v>
      </c>
      <c r="C3085" s="2" t="str">
        <f t="shared" si="97"/>
        <v>2019</v>
      </c>
      <c r="D3085" s="3" t="s">
        <v>16</v>
      </c>
      <c r="E3085" s="4" t="s">
        <v>11</v>
      </c>
      <c r="F3085" s="4">
        <v>629</v>
      </c>
      <c r="G3085" s="4" t="s">
        <v>1</v>
      </c>
      <c r="H3085" s="5">
        <v>22.5</v>
      </c>
      <c r="I3085" s="7">
        <v>14152.5</v>
      </c>
      <c r="L3085"/>
      <c r="M3085"/>
    </row>
    <row r="3086" spans="1:13" x14ac:dyDescent="0.3">
      <c r="A3086" s="2">
        <v>43736</v>
      </c>
      <c r="B3086" s="2" t="str">
        <f t="shared" si="96"/>
        <v>Sep</v>
      </c>
      <c r="C3086" s="2" t="str">
        <f t="shared" si="97"/>
        <v>2019</v>
      </c>
      <c r="D3086" s="3" t="s">
        <v>16</v>
      </c>
      <c r="E3086" s="4" t="s">
        <v>11</v>
      </c>
      <c r="F3086" s="4">
        <v>1136</v>
      </c>
      <c r="G3086" s="4" t="s">
        <v>1</v>
      </c>
      <c r="H3086" s="5">
        <v>22.25</v>
      </c>
      <c r="I3086" s="7">
        <v>25276</v>
      </c>
      <c r="L3086"/>
      <c r="M3086"/>
    </row>
    <row r="3087" spans="1:13" x14ac:dyDescent="0.3">
      <c r="A3087" s="2">
        <v>43738</v>
      </c>
      <c r="B3087" s="2" t="str">
        <f t="shared" si="96"/>
        <v>Sep</v>
      </c>
      <c r="C3087" s="2" t="str">
        <f t="shared" si="97"/>
        <v>2019</v>
      </c>
      <c r="D3087" s="3" t="s">
        <v>16</v>
      </c>
      <c r="E3087" s="4" t="s">
        <v>11</v>
      </c>
      <c r="F3087" s="4">
        <v>1105</v>
      </c>
      <c r="G3087" s="4" t="s">
        <v>1</v>
      </c>
      <c r="H3087" s="5">
        <v>22.25</v>
      </c>
      <c r="I3087" s="7">
        <v>24586.25</v>
      </c>
      <c r="L3087"/>
      <c r="M3087"/>
    </row>
    <row r="3088" spans="1:13" x14ac:dyDescent="0.3">
      <c r="A3088" s="2">
        <v>43738</v>
      </c>
      <c r="B3088" s="2" t="str">
        <f t="shared" si="96"/>
        <v>Sep</v>
      </c>
      <c r="C3088" s="2" t="str">
        <f t="shared" si="97"/>
        <v>2019</v>
      </c>
      <c r="D3088" s="3" t="s">
        <v>16</v>
      </c>
      <c r="E3088" s="4" t="s">
        <v>11</v>
      </c>
      <c r="F3088" s="4">
        <v>488</v>
      </c>
      <c r="G3088" s="4" t="s">
        <v>1</v>
      </c>
      <c r="H3088" s="5">
        <v>22.75</v>
      </c>
      <c r="I3088" s="7">
        <v>11102</v>
      </c>
      <c r="L3088"/>
      <c r="M3088"/>
    </row>
    <row r="3089" spans="1:13" x14ac:dyDescent="0.3">
      <c r="A3089" s="2">
        <v>43739</v>
      </c>
      <c r="B3089" s="2" t="str">
        <f t="shared" si="96"/>
        <v>Oct</v>
      </c>
      <c r="C3089" s="2" t="str">
        <f t="shared" si="97"/>
        <v>2019</v>
      </c>
      <c r="D3089" s="3" t="s">
        <v>16</v>
      </c>
      <c r="E3089" s="4" t="s">
        <v>11</v>
      </c>
      <c r="F3089" s="4">
        <v>242</v>
      </c>
      <c r="G3089" s="4" t="s">
        <v>1</v>
      </c>
      <c r="H3089" s="5">
        <v>22.5</v>
      </c>
      <c r="I3089" s="7">
        <v>5445</v>
      </c>
      <c r="L3089"/>
      <c r="M3089"/>
    </row>
    <row r="3090" spans="1:13" x14ac:dyDescent="0.3">
      <c r="A3090" s="2">
        <v>43739</v>
      </c>
      <c r="B3090" s="2" t="str">
        <f t="shared" si="96"/>
        <v>Oct</v>
      </c>
      <c r="C3090" s="2" t="str">
        <f t="shared" si="97"/>
        <v>2019</v>
      </c>
      <c r="D3090" s="3" t="s">
        <v>16</v>
      </c>
      <c r="E3090" s="4" t="s">
        <v>11</v>
      </c>
      <c r="F3090" s="4">
        <v>1097</v>
      </c>
      <c r="G3090" s="4" t="s">
        <v>1</v>
      </c>
      <c r="H3090" s="5">
        <v>22.5</v>
      </c>
      <c r="I3090" s="7">
        <v>24682.5</v>
      </c>
      <c r="L3090"/>
      <c r="M3090"/>
    </row>
    <row r="3091" spans="1:13" x14ac:dyDescent="0.3">
      <c r="A3091" s="2">
        <v>43739</v>
      </c>
      <c r="B3091" s="2" t="str">
        <f t="shared" si="96"/>
        <v>Oct</v>
      </c>
      <c r="C3091" s="2" t="str">
        <f t="shared" si="97"/>
        <v>2019</v>
      </c>
      <c r="D3091" s="3" t="s">
        <v>16</v>
      </c>
      <c r="E3091" s="4" t="s">
        <v>11</v>
      </c>
      <c r="F3091" s="4">
        <v>1134</v>
      </c>
      <c r="G3091" s="4" t="s">
        <v>1</v>
      </c>
      <c r="H3091" s="5">
        <v>22.5</v>
      </c>
      <c r="I3091" s="7">
        <v>25515</v>
      </c>
      <c r="L3091"/>
      <c r="M3091"/>
    </row>
    <row r="3092" spans="1:13" x14ac:dyDescent="0.3">
      <c r="A3092" s="2">
        <v>43739</v>
      </c>
      <c r="B3092" s="2" t="str">
        <f t="shared" si="96"/>
        <v>Oct</v>
      </c>
      <c r="C3092" s="2" t="str">
        <f t="shared" si="97"/>
        <v>2019</v>
      </c>
      <c r="D3092" s="3" t="s">
        <v>16</v>
      </c>
      <c r="E3092" s="4" t="s">
        <v>11</v>
      </c>
      <c r="F3092" s="4">
        <v>485</v>
      </c>
      <c r="G3092" s="4" t="s">
        <v>1</v>
      </c>
      <c r="H3092" s="5">
        <v>22.5</v>
      </c>
      <c r="I3092" s="7">
        <v>10912.5</v>
      </c>
      <c r="L3092"/>
      <c r="M3092"/>
    </row>
    <row r="3093" spans="1:13" x14ac:dyDescent="0.3">
      <c r="A3093" s="2">
        <v>43740</v>
      </c>
      <c r="B3093" s="2" t="str">
        <f t="shared" si="96"/>
        <v>Oct</v>
      </c>
      <c r="C3093" s="2" t="str">
        <f t="shared" si="97"/>
        <v>2019</v>
      </c>
      <c r="D3093" s="3" t="s">
        <v>16</v>
      </c>
      <c r="E3093" s="4" t="s">
        <v>11</v>
      </c>
      <c r="F3093" s="4">
        <v>470</v>
      </c>
      <c r="G3093" s="4" t="s">
        <v>1</v>
      </c>
      <c r="H3093" s="5">
        <v>22.5</v>
      </c>
      <c r="I3093" s="7">
        <v>10575</v>
      </c>
      <c r="L3093"/>
      <c r="M3093"/>
    </row>
    <row r="3094" spans="1:13" x14ac:dyDescent="0.3">
      <c r="A3094" s="2">
        <v>43740</v>
      </c>
      <c r="B3094" s="2" t="str">
        <f t="shared" si="96"/>
        <v>Oct</v>
      </c>
      <c r="C3094" s="2" t="str">
        <f t="shared" si="97"/>
        <v>2019</v>
      </c>
      <c r="D3094" s="3" t="s">
        <v>16</v>
      </c>
      <c r="E3094" s="4" t="s">
        <v>11</v>
      </c>
      <c r="F3094" s="4">
        <v>909</v>
      </c>
      <c r="G3094" s="4" t="s">
        <v>1</v>
      </c>
      <c r="H3094" s="5">
        <v>21.5</v>
      </c>
      <c r="I3094" s="7">
        <v>19543.5</v>
      </c>
      <c r="L3094"/>
      <c r="M3094"/>
    </row>
    <row r="3095" spans="1:13" x14ac:dyDescent="0.3">
      <c r="A3095" s="2">
        <v>43749</v>
      </c>
      <c r="B3095" s="2" t="str">
        <f t="shared" si="96"/>
        <v>Oct</v>
      </c>
      <c r="C3095" s="2" t="str">
        <f t="shared" si="97"/>
        <v>2019</v>
      </c>
      <c r="D3095" s="3" t="s">
        <v>16</v>
      </c>
      <c r="E3095" s="4" t="s">
        <v>11</v>
      </c>
      <c r="F3095" s="4">
        <v>374</v>
      </c>
      <c r="G3095" s="4" t="s">
        <v>1</v>
      </c>
      <c r="H3095" s="5">
        <v>35</v>
      </c>
      <c r="I3095" s="7">
        <v>13090</v>
      </c>
      <c r="L3095"/>
      <c r="M3095"/>
    </row>
    <row r="3096" spans="1:13" x14ac:dyDescent="0.3">
      <c r="A3096" s="2">
        <v>43749</v>
      </c>
      <c r="B3096" s="2" t="str">
        <f t="shared" si="96"/>
        <v>Oct</v>
      </c>
      <c r="C3096" s="2" t="str">
        <f t="shared" si="97"/>
        <v>2019</v>
      </c>
      <c r="D3096" s="3" t="s">
        <v>16</v>
      </c>
      <c r="E3096" s="4" t="s">
        <v>11</v>
      </c>
      <c r="F3096" s="4">
        <v>1136</v>
      </c>
      <c r="G3096" s="4" t="s">
        <v>1</v>
      </c>
      <c r="H3096" s="5">
        <v>22.25</v>
      </c>
      <c r="I3096" s="7">
        <v>25276</v>
      </c>
      <c r="L3096"/>
      <c r="M3096"/>
    </row>
    <row r="3097" spans="1:13" x14ac:dyDescent="0.3">
      <c r="A3097" s="2">
        <v>43750</v>
      </c>
      <c r="B3097" s="2" t="str">
        <f t="shared" si="96"/>
        <v>Oct</v>
      </c>
      <c r="C3097" s="2" t="str">
        <f t="shared" si="97"/>
        <v>2019</v>
      </c>
      <c r="D3097" s="3" t="s">
        <v>16</v>
      </c>
      <c r="E3097" s="4" t="s">
        <v>11</v>
      </c>
      <c r="F3097" s="4">
        <v>488</v>
      </c>
      <c r="G3097" s="4" t="s">
        <v>1</v>
      </c>
      <c r="H3097" s="5">
        <v>22.75</v>
      </c>
      <c r="I3097" s="7">
        <v>11102</v>
      </c>
      <c r="L3097"/>
      <c r="M3097"/>
    </row>
    <row r="3098" spans="1:13" x14ac:dyDescent="0.3">
      <c r="A3098" s="2">
        <v>43750</v>
      </c>
      <c r="B3098" s="2" t="str">
        <f t="shared" si="96"/>
        <v>Oct</v>
      </c>
      <c r="C3098" s="2" t="str">
        <f t="shared" si="97"/>
        <v>2019</v>
      </c>
      <c r="D3098" s="3" t="s">
        <v>16</v>
      </c>
      <c r="E3098" s="4" t="s">
        <v>11</v>
      </c>
      <c r="F3098" s="4">
        <v>1105</v>
      </c>
      <c r="G3098" s="4" t="s">
        <v>1</v>
      </c>
      <c r="H3098" s="5">
        <v>22.25</v>
      </c>
      <c r="I3098" s="7">
        <v>24586.25</v>
      </c>
      <c r="L3098"/>
      <c r="M3098"/>
    </row>
    <row r="3099" spans="1:13" x14ac:dyDescent="0.3">
      <c r="A3099" s="2">
        <v>43750</v>
      </c>
      <c r="B3099" s="2" t="str">
        <f t="shared" si="96"/>
        <v>Oct</v>
      </c>
      <c r="C3099" s="2" t="str">
        <f t="shared" si="97"/>
        <v>2019</v>
      </c>
      <c r="D3099" s="3" t="s">
        <v>16</v>
      </c>
      <c r="E3099" s="4" t="s">
        <v>11</v>
      </c>
      <c r="F3099" s="4">
        <v>1252</v>
      </c>
      <c r="G3099" s="4" t="s">
        <v>1</v>
      </c>
      <c r="H3099" s="5">
        <v>21.5</v>
      </c>
      <c r="I3099" s="7">
        <v>26918</v>
      </c>
      <c r="L3099"/>
      <c r="M3099"/>
    </row>
    <row r="3100" spans="1:13" x14ac:dyDescent="0.3">
      <c r="A3100" s="2">
        <v>43754</v>
      </c>
      <c r="B3100" s="2" t="str">
        <f t="shared" si="96"/>
        <v>Oct</v>
      </c>
      <c r="C3100" s="2" t="str">
        <f t="shared" si="97"/>
        <v>2019</v>
      </c>
      <c r="D3100" s="3" t="s">
        <v>16</v>
      </c>
      <c r="E3100" s="4" t="s">
        <v>11</v>
      </c>
      <c r="F3100" s="4">
        <v>1102</v>
      </c>
      <c r="G3100" s="4" t="s">
        <v>1</v>
      </c>
      <c r="H3100" s="5">
        <v>20.5</v>
      </c>
      <c r="I3100" s="7">
        <v>22591</v>
      </c>
      <c r="L3100"/>
      <c r="M3100"/>
    </row>
    <row r="3101" spans="1:13" x14ac:dyDescent="0.3">
      <c r="A3101" s="2">
        <v>43754</v>
      </c>
      <c r="B3101" s="2" t="str">
        <f t="shared" si="96"/>
        <v>Oct</v>
      </c>
      <c r="C3101" s="2" t="str">
        <f t="shared" si="97"/>
        <v>2019</v>
      </c>
      <c r="D3101" s="3" t="s">
        <v>16</v>
      </c>
      <c r="E3101" s="4" t="s">
        <v>11</v>
      </c>
      <c r="F3101" s="4">
        <v>1025</v>
      </c>
      <c r="G3101" s="4" t="s">
        <v>1</v>
      </c>
      <c r="H3101" s="5">
        <v>20.5</v>
      </c>
      <c r="I3101" s="7">
        <v>21012.5</v>
      </c>
      <c r="L3101"/>
      <c r="M3101"/>
    </row>
    <row r="3102" spans="1:13" x14ac:dyDescent="0.3">
      <c r="A3102" s="2">
        <v>43754</v>
      </c>
      <c r="B3102" s="2" t="str">
        <f t="shared" si="96"/>
        <v>Oct</v>
      </c>
      <c r="C3102" s="2" t="str">
        <f t="shared" si="97"/>
        <v>2019</v>
      </c>
      <c r="D3102" s="3" t="s">
        <v>16</v>
      </c>
      <c r="E3102" s="4" t="s">
        <v>11</v>
      </c>
      <c r="F3102" s="4">
        <v>994</v>
      </c>
      <c r="G3102" s="4" t="s">
        <v>1</v>
      </c>
      <c r="H3102" s="5">
        <v>22</v>
      </c>
      <c r="I3102" s="7">
        <v>21868</v>
      </c>
      <c r="L3102"/>
      <c r="M3102"/>
    </row>
    <row r="3103" spans="1:13" x14ac:dyDescent="0.3">
      <c r="A3103" s="2">
        <v>43754</v>
      </c>
      <c r="B3103" s="2" t="str">
        <f t="shared" si="96"/>
        <v>Oct</v>
      </c>
      <c r="C3103" s="2" t="str">
        <f t="shared" si="97"/>
        <v>2019</v>
      </c>
      <c r="D3103" s="3" t="s">
        <v>16</v>
      </c>
      <c r="E3103" s="4" t="s">
        <v>11</v>
      </c>
      <c r="F3103" s="4">
        <v>395</v>
      </c>
      <c r="G3103" s="4" t="s">
        <v>1</v>
      </c>
      <c r="H3103" s="5">
        <v>22</v>
      </c>
      <c r="I3103" s="7">
        <v>8690</v>
      </c>
      <c r="L3103"/>
      <c r="M3103"/>
    </row>
    <row r="3104" spans="1:13" x14ac:dyDescent="0.3">
      <c r="A3104" s="2">
        <v>43754</v>
      </c>
      <c r="B3104" s="2" t="str">
        <f t="shared" si="96"/>
        <v>Oct</v>
      </c>
      <c r="C3104" s="2" t="str">
        <f t="shared" si="97"/>
        <v>2019</v>
      </c>
      <c r="D3104" s="3" t="s">
        <v>16</v>
      </c>
      <c r="E3104" s="4" t="s">
        <v>11</v>
      </c>
      <c r="F3104" s="4">
        <v>462</v>
      </c>
      <c r="G3104" s="4" t="s">
        <v>1</v>
      </c>
      <c r="H3104" s="5">
        <v>22</v>
      </c>
      <c r="I3104" s="7">
        <v>10164</v>
      </c>
      <c r="L3104"/>
      <c r="M3104"/>
    </row>
    <row r="3105" spans="1:13" x14ac:dyDescent="0.3">
      <c r="A3105" s="2">
        <v>43754</v>
      </c>
      <c r="B3105" s="2" t="str">
        <f t="shared" si="96"/>
        <v>Oct</v>
      </c>
      <c r="C3105" s="2" t="str">
        <f t="shared" si="97"/>
        <v>2019</v>
      </c>
      <c r="D3105" s="3" t="s">
        <v>16</v>
      </c>
      <c r="E3105" s="4" t="s">
        <v>11</v>
      </c>
      <c r="F3105" s="4">
        <v>1019</v>
      </c>
      <c r="G3105" s="4" t="s">
        <v>1</v>
      </c>
      <c r="H3105" s="5">
        <v>20.5</v>
      </c>
      <c r="I3105" s="7">
        <v>20889.5</v>
      </c>
      <c r="L3105"/>
      <c r="M3105"/>
    </row>
    <row r="3106" spans="1:13" x14ac:dyDescent="0.3">
      <c r="A3106" s="2">
        <v>43754</v>
      </c>
      <c r="B3106" s="2" t="str">
        <f t="shared" si="96"/>
        <v>Oct</v>
      </c>
      <c r="C3106" s="2" t="str">
        <f t="shared" si="97"/>
        <v>2019</v>
      </c>
      <c r="D3106" s="3" t="s">
        <v>16</v>
      </c>
      <c r="E3106" s="4" t="s">
        <v>11</v>
      </c>
      <c r="F3106" s="4">
        <v>387</v>
      </c>
      <c r="G3106" s="4" t="s">
        <v>1</v>
      </c>
      <c r="H3106" s="5">
        <v>22</v>
      </c>
      <c r="I3106" s="7">
        <v>8514</v>
      </c>
      <c r="L3106"/>
      <c r="M3106"/>
    </row>
    <row r="3107" spans="1:13" x14ac:dyDescent="0.3">
      <c r="A3107" s="2">
        <v>43754</v>
      </c>
      <c r="B3107" s="2" t="str">
        <f t="shared" si="96"/>
        <v>Oct</v>
      </c>
      <c r="C3107" s="2" t="str">
        <f t="shared" si="97"/>
        <v>2019</v>
      </c>
      <c r="D3107" s="3" t="s">
        <v>16</v>
      </c>
      <c r="E3107" s="4" t="s">
        <v>11</v>
      </c>
      <c r="F3107" s="4">
        <v>873</v>
      </c>
      <c r="G3107" s="4" t="s">
        <v>1</v>
      </c>
      <c r="H3107" s="5">
        <v>22</v>
      </c>
      <c r="I3107" s="7">
        <v>19206</v>
      </c>
      <c r="L3107"/>
      <c r="M3107"/>
    </row>
    <row r="3108" spans="1:13" x14ac:dyDescent="0.3">
      <c r="A3108" s="2">
        <v>43754</v>
      </c>
      <c r="B3108" s="2" t="str">
        <f t="shared" si="96"/>
        <v>Oct</v>
      </c>
      <c r="C3108" s="2" t="str">
        <f t="shared" si="97"/>
        <v>2019</v>
      </c>
      <c r="D3108" s="3" t="s">
        <v>16</v>
      </c>
      <c r="E3108" s="4" t="s">
        <v>11</v>
      </c>
      <c r="F3108" s="4">
        <v>833</v>
      </c>
      <c r="G3108" s="4" t="s">
        <v>1</v>
      </c>
      <c r="H3108" s="5">
        <v>22</v>
      </c>
      <c r="I3108" s="7">
        <v>18326</v>
      </c>
      <c r="L3108"/>
      <c r="M3108"/>
    </row>
    <row r="3109" spans="1:13" x14ac:dyDescent="0.3">
      <c r="A3109" s="2">
        <v>43754</v>
      </c>
      <c r="B3109" s="2" t="str">
        <f t="shared" si="96"/>
        <v>Oct</v>
      </c>
      <c r="C3109" s="2" t="str">
        <f t="shared" si="97"/>
        <v>2019</v>
      </c>
      <c r="D3109" s="3" t="s">
        <v>16</v>
      </c>
      <c r="E3109" s="4" t="s">
        <v>11</v>
      </c>
      <c r="F3109" s="4">
        <v>410</v>
      </c>
      <c r="G3109" s="4" t="s">
        <v>1</v>
      </c>
      <c r="H3109" s="5">
        <v>34</v>
      </c>
      <c r="I3109" s="7">
        <v>13940</v>
      </c>
      <c r="L3109"/>
      <c r="M3109"/>
    </row>
    <row r="3110" spans="1:13" x14ac:dyDescent="0.3">
      <c r="A3110" s="2">
        <v>43754</v>
      </c>
      <c r="B3110" s="2" t="str">
        <f t="shared" si="96"/>
        <v>Oct</v>
      </c>
      <c r="C3110" s="2" t="str">
        <f t="shared" si="97"/>
        <v>2019</v>
      </c>
      <c r="D3110" s="3" t="s">
        <v>16</v>
      </c>
      <c r="E3110" s="4" t="s">
        <v>11</v>
      </c>
      <c r="F3110" s="4">
        <v>642</v>
      </c>
      <c r="G3110" s="4" t="s">
        <v>1</v>
      </c>
      <c r="H3110" s="5">
        <v>22</v>
      </c>
      <c r="I3110" s="7">
        <v>14124</v>
      </c>
      <c r="L3110"/>
      <c r="M3110"/>
    </row>
    <row r="3111" spans="1:13" x14ac:dyDescent="0.3">
      <c r="A3111" s="2">
        <v>43755</v>
      </c>
      <c r="B3111" s="2" t="str">
        <f t="shared" si="96"/>
        <v>Oct</v>
      </c>
      <c r="C3111" s="2" t="str">
        <f t="shared" si="97"/>
        <v>2019</v>
      </c>
      <c r="D3111" s="3" t="s">
        <v>16</v>
      </c>
      <c r="E3111" s="4" t="s">
        <v>11</v>
      </c>
      <c r="F3111" s="4">
        <v>592</v>
      </c>
      <c r="G3111" s="4" t="s">
        <v>1</v>
      </c>
      <c r="H3111" s="5">
        <v>22</v>
      </c>
      <c r="I3111" s="7">
        <v>13024</v>
      </c>
      <c r="L3111"/>
      <c r="M3111"/>
    </row>
    <row r="3112" spans="1:13" x14ac:dyDescent="0.3">
      <c r="A3112" s="2">
        <v>43755</v>
      </c>
      <c r="B3112" s="2" t="str">
        <f t="shared" si="96"/>
        <v>Oct</v>
      </c>
      <c r="C3112" s="2" t="str">
        <f t="shared" si="97"/>
        <v>2019</v>
      </c>
      <c r="D3112" s="3" t="s">
        <v>16</v>
      </c>
      <c r="E3112" s="4" t="s">
        <v>11</v>
      </c>
      <c r="F3112" s="4">
        <v>604</v>
      </c>
      <c r="G3112" s="4" t="s">
        <v>1</v>
      </c>
      <c r="H3112" s="5">
        <v>22</v>
      </c>
      <c r="I3112" s="7">
        <v>13288</v>
      </c>
      <c r="L3112"/>
      <c r="M3112"/>
    </row>
    <row r="3113" spans="1:13" x14ac:dyDescent="0.3">
      <c r="A3113" s="2">
        <v>43756</v>
      </c>
      <c r="B3113" s="2" t="str">
        <f t="shared" si="96"/>
        <v>Oct</v>
      </c>
      <c r="C3113" s="2" t="str">
        <f t="shared" si="97"/>
        <v>2019</v>
      </c>
      <c r="D3113" s="3" t="s">
        <v>16</v>
      </c>
      <c r="E3113" s="4" t="s">
        <v>11</v>
      </c>
      <c r="F3113" s="4">
        <v>328</v>
      </c>
      <c r="G3113" s="4" t="s">
        <v>1</v>
      </c>
      <c r="H3113" s="5">
        <v>23</v>
      </c>
      <c r="I3113" s="7">
        <v>7544</v>
      </c>
      <c r="L3113"/>
      <c r="M3113"/>
    </row>
    <row r="3114" spans="1:13" x14ac:dyDescent="0.3">
      <c r="A3114" s="2">
        <v>43759</v>
      </c>
      <c r="B3114" s="2" t="str">
        <f t="shared" si="96"/>
        <v>Oct</v>
      </c>
      <c r="C3114" s="2" t="str">
        <f t="shared" si="97"/>
        <v>2019</v>
      </c>
      <c r="D3114" s="3" t="s">
        <v>16</v>
      </c>
      <c r="E3114" s="4" t="s">
        <v>11</v>
      </c>
      <c r="F3114" s="4">
        <v>444</v>
      </c>
      <c r="G3114" s="4" t="s">
        <v>1</v>
      </c>
      <c r="H3114" s="5">
        <v>21.5</v>
      </c>
      <c r="I3114" s="7">
        <v>9546</v>
      </c>
      <c r="L3114"/>
      <c r="M3114"/>
    </row>
    <row r="3115" spans="1:13" x14ac:dyDescent="0.3">
      <c r="A3115" s="2">
        <v>43759</v>
      </c>
      <c r="B3115" s="2" t="str">
        <f t="shared" si="96"/>
        <v>Oct</v>
      </c>
      <c r="C3115" s="2" t="str">
        <f t="shared" si="97"/>
        <v>2019</v>
      </c>
      <c r="D3115" s="3" t="s">
        <v>16</v>
      </c>
      <c r="E3115" s="4" t="s">
        <v>11</v>
      </c>
      <c r="F3115" s="4">
        <v>528</v>
      </c>
      <c r="G3115" s="4" t="s">
        <v>1</v>
      </c>
      <c r="H3115" s="5">
        <v>21.5</v>
      </c>
      <c r="I3115" s="7">
        <v>11352</v>
      </c>
      <c r="L3115"/>
      <c r="M3115"/>
    </row>
    <row r="3116" spans="1:13" x14ac:dyDescent="0.3">
      <c r="A3116" s="2">
        <v>43759</v>
      </c>
      <c r="B3116" s="2" t="str">
        <f t="shared" si="96"/>
        <v>Oct</v>
      </c>
      <c r="C3116" s="2" t="str">
        <f t="shared" si="97"/>
        <v>2019</v>
      </c>
      <c r="D3116" s="3" t="s">
        <v>16</v>
      </c>
      <c r="E3116" s="4" t="s">
        <v>11</v>
      </c>
      <c r="F3116" s="4">
        <v>955</v>
      </c>
      <c r="G3116" s="4" t="s">
        <v>1</v>
      </c>
      <c r="H3116" s="5">
        <v>21.5</v>
      </c>
      <c r="I3116" s="7">
        <v>20532.5</v>
      </c>
      <c r="L3116"/>
      <c r="M3116"/>
    </row>
    <row r="3117" spans="1:13" x14ac:dyDescent="0.3">
      <c r="A3117" s="2">
        <v>43759</v>
      </c>
      <c r="B3117" s="2" t="str">
        <f t="shared" si="96"/>
        <v>Oct</v>
      </c>
      <c r="C3117" s="2" t="str">
        <f t="shared" si="97"/>
        <v>2019</v>
      </c>
      <c r="D3117" s="3" t="s">
        <v>16</v>
      </c>
      <c r="E3117" s="4" t="s">
        <v>11</v>
      </c>
      <c r="F3117" s="4">
        <v>1028</v>
      </c>
      <c r="G3117" s="4" t="s">
        <v>1</v>
      </c>
      <c r="H3117" s="5">
        <v>20.5</v>
      </c>
      <c r="I3117" s="7">
        <v>21074</v>
      </c>
      <c r="L3117"/>
      <c r="M3117"/>
    </row>
    <row r="3118" spans="1:13" x14ac:dyDescent="0.3">
      <c r="A3118" s="2">
        <v>43760</v>
      </c>
      <c r="B3118" s="2" t="str">
        <f t="shared" si="96"/>
        <v>Oct</v>
      </c>
      <c r="C3118" s="2" t="str">
        <f t="shared" si="97"/>
        <v>2019</v>
      </c>
      <c r="D3118" s="3" t="s">
        <v>16</v>
      </c>
      <c r="E3118" s="4" t="s">
        <v>11</v>
      </c>
      <c r="F3118" s="4">
        <v>1549</v>
      </c>
      <c r="G3118" s="4" t="s">
        <v>1</v>
      </c>
      <c r="H3118" s="5">
        <v>21.5</v>
      </c>
      <c r="I3118" s="7">
        <v>33303.5</v>
      </c>
      <c r="L3118"/>
      <c r="M3118"/>
    </row>
    <row r="3119" spans="1:13" x14ac:dyDescent="0.3">
      <c r="A3119" s="2">
        <v>43760</v>
      </c>
      <c r="B3119" s="2" t="str">
        <f t="shared" si="96"/>
        <v>Oct</v>
      </c>
      <c r="C3119" s="2" t="str">
        <f t="shared" si="97"/>
        <v>2019</v>
      </c>
      <c r="D3119" s="3" t="s">
        <v>16</v>
      </c>
      <c r="E3119" s="4" t="s">
        <v>11</v>
      </c>
      <c r="F3119" s="4">
        <v>1463</v>
      </c>
      <c r="G3119" s="4" t="s">
        <v>1</v>
      </c>
      <c r="H3119" s="5">
        <v>21.5</v>
      </c>
      <c r="I3119" s="7">
        <v>31454.5</v>
      </c>
      <c r="L3119"/>
      <c r="M3119"/>
    </row>
    <row r="3120" spans="1:13" x14ac:dyDescent="0.3">
      <c r="A3120" s="2">
        <v>43764</v>
      </c>
      <c r="B3120" s="2" t="str">
        <f t="shared" si="96"/>
        <v>Oct</v>
      </c>
      <c r="C3120" s="2" t="str">
        <f t="shared" si="97"/>
        <v>2019</v>
      </c>
      <c r="D3120" s="3" t="s">
        <v>16</v>
      </c>
      <c r="E3120" s="4" t="s">
        <v>11</v>
      </c>
      <c r="F3120" s="4">
        <v>564</v>
      </c>
      <c r="G3120" s="4" t="s">
        <v>1</v>
      </c>
      <c r="H3120" s="5">
        <v>22</v>
      </c>
      <c r="I3120" s="7">
        <v>12408</v>
      </c>
      <c r="L3120"/>
      <c r="M3120"/>
    </row>
    <row r="3121" spans="1:13" x14ac:dyDescent="0.3">
      <c r="A3121" s="2">
        <v>43764</v>
      </c>
      <c r="B3121" s="2" t="str">
        <f t="shared" si="96"/>
        <v>Oct</v>
      </c>
      <c r="C3121" s="2" t="str">
        <f t="shared" si="97"/>
        <v>2019</v>
      </c>
      <c r="D3121" s="3" t="s">
        <v>16</v>
      </c>
      <c r="E3121" s="4" t="s">
        <v>11</v>
      </c>
      <c r="F3121" s="4">
        <v>1195</v>
      </c>
      <c r="G3121" s="4" t="s">
        <v>1</v>
      </c>
      <c r="H3121" s="5">
        <v>21</v>
      </c>
      <c r="I3121" s="7">
        <v>25095</v>
      </c>
      <c r="L3121"/>
      <c r="M3121"/>
    </row>
    <row r="3122" spans="1:13" x14ac:dyDescent="0.3">
      <c r="A3122" s="2">
        <v>43764</v>
      </c>
      <c r="B3122" s="2" t="str">
        <f t="shared" si="96"/>
        <v>Oct</v>
      </c>
      <c r="C3122" s="2" t="str">
        <f t="shared" si="97"/>
        <v>2019</v>
      </c>
      <c r="D3122" s="3" t="s">
        <v>16</v>
      </c>
      <c r="E3122" s="4" t="s">
        <v>11</v>
      </c>
      <c r="F3122" s="4">
        <v>1109</v>
      </c>
      <c r="G3122" s="4" t="s">
        <v>1</v>
      </c>
      <c r="H3122" s="5">
        <v>21</v>
      </c>
      <c r="I3122" s="7">
        <v>23289</v>
      </c>
      <c r="L3122"/>
      <c r="M3122"/>
    </row>
    <row r="3123" spans="1:13" x14ac:dyDescent="0.3">
      <c r="A3123" s="2">
        <v>43769</v>
      </c>
      <c r="B3123" s="2" t="str">
        <f t="shared" si="96"/>
        <v>Oct</v>
      </c>
      <c r="C3123" s="2" t="str">
        <f t="shared" si="97"/>
        <v>2019</v>
      </c>
      <c r="D3123" s="3" t="s">
        <v>16</v>
      </c>
      <c r="E3123" s="4" t="s">
        <v>11</v>
      </c>
      <c r="F3123" s="4">
        <v>261</v>
      </c>
      <c r="G3123" s="4" t="s">
        <v>1</v>
      </c>
      <c r="H3123" s="5">
        <v>22.25</v>
      </c>
      <c r="I3123" s="7">
        <v>5807.25</v>
      </c>
      <c r="L3123"/>
      <c r="M3123"/>
    </row>
    <row r="3124" spans="1:13" x14ac:dyDescent="0.3">
      <c r="A3124" s="2">
        <v>43769</v>
      </c>
      <c r="B3124" s="2" t="str">
        <f t="shared" si="96"/>
        <v>Oct</v>
      </c>
      <c r="C3124" s="2" t="str">
        <f t="shared" si="97"/>
        <v>2019</v>
      </c>
      <c r="D3124" s="3" t="s">
        <v>16</v>
      </c>
      <c r="E3124" s="4" t="s">
        <v>11</v>
      </c>
      <c r="F3124" s="4">
        <v>610</v>
      </c>
      <c r="G3124" s="4" t="s">
        <v>1</v>
      </c>
      <c r="H3124" s="5">
        <v>22.25</v>
      </c>
      <c r="I3124" s="7">
        <v>13572.5</v>
      </c>
      <c r="L3124"/>
      <c r="M3124"/>
    </row>
    <row r="3125" spans="1:13" x14ac:dyDescent="0.3">
      <c r="A3125" s="2">
        <v>43769</v>
      </c>
      <c r="B3125" s="2" t="str">
        <f t="shared" si="96"/>
        <v>Oct</v>
      </c>
      <c r="C3125" s="2" t="str">
        <f t="shared" si="97"/>
        <v>2019</v>
      </c>
      <c r="D3125" s="3" t="s">
        <v>16</v>
      </c>
      <c r="E3125" s="4" t="s">
        <v>11</v>
      </c>
      <c r="F3125" s="4">
        <v>260</v>
      </c>
      <c r="G3125" s="4" t="s">
        <v>1</v>
      </c>
      <c r="H3125" s="5">
        <v>21</v>
      </c>
      <c r="I3125" s="7">
        <v>5460</v>
      </c>
      <c r="L3125"/>
      <c r="M3125"/>
    </row>
    <row r="3126" spans="1:13" x14ac:dyDescent="0.3">
      <c r="A3126" s="2">
        <v>43773</v>
      </c>
      <c r="B3126" s="2" t="str">
        <f t="shared" si="96"/>
        <v>Nov</v>
      </c>
      <c r="C3126" s="2" t="str">
        <f t="shared" si="97"/>
        <v>2019</v>
      </c>
      <c r="D3126" s="3" t="s">
        <v>16</v>
      </c>
      <c r="E3126" s="4" t="s">
        <v>11</v>
      </c>
      <c r="F3126" s="4">
        <v>1280</v>
      </c>
      <c r="G3126" s="4" t="s">
        <v>1</v>
      </c>
      <c r="H3126" s="5">
        <v>22</v>
      </c>
      <c r="I3126" s="7">
        <v>28160</v>
      </c>
      <c r="L3126"/>
      <c r="M3126"/>
    </row>
    <row r="3127" spans="1:13" x14ac:dyDescent="0.3">
      <c r="A3127" s="2">
        <v>43773</v>
      </c>
      <c r="B3127" s="2" t="str">
        <f t="shared" si="96"/>
        <v>Nov</v>
      </c>
      <c r="C3127" s="2" t="str">
        <f t="shared" si="97"/>
        <v>2019</v>
      </c>
      <c r="D3127" s="3" t="s">
        <v>16</v>
      </c>
      <c r="E3127" s="4" t="s">
        <v>11</v>
      </c>
      <c r="F3127" s="4">
        <v>582</v>
      </c>
      <c r="G3127" s="4" t="s">
        <v>1</v>
      </c>
      <c r="H3127" s="5">
        <v>22.25</v>
      </c>
      <c r="I3127" s="7">
        <v>12949.5</v>
      </c>
      <c r="L3127"/>
      <c r="M3127"/>
    </row>
    <row r="3128" spans="1:13" x14ac:dyDescent="0.3">
      <c r="A3128" s="2">
        <v>43773</v>
      </c>
      <c r="B3128" s="2" t="str">
        <f t="shared" si="96"/>
        <v>Nov</v>
      </c>
      <c r="C3128" s="2" t="str">
        <f t="shared" si="97"/>
        <v>2019</v>
      </c>
      <c r="D3128" s="3" t="s">
        <v>16</v>
      </c>
      <c r="E3128" s="4" t="s">
        <v>11</v>
      </c>
      <c r="F3128" s="4">
        <v>220</v>
      </c>
      <c r="G3128" s="4" t="s">
        <v>1</v>
      </c>
      <c r="H3128" s="5">
        <v>22.25</v>
      </c>
      <c r="I3128" s="7">
        <v>4895</v>
      </c>
      <c r="L3128"/>
      <c r="M3128"/>
    </row>
    <row r="3129" spans="1:13" x14ac:dyDescent="0.3">
      <c r="A3129" s="2">
        <v>43773</v>
      </c>
      <c r="B3129" s="2" t="str">
        <f t="shared" si="96"/>
        <v>Nov</v>
      </c>
      <c r="C3129" s="2" t="str">
        <f t="shared" si="97"/>
        <v>2019</v>
      </c>
      <c r="D3129" s="3" t="s">
        <v>16</v>
      </c>
      <c r="E3129" s="4" t="s">
        <v>11</v>
      </c>
      <c r="F3129" s="4">
        <v>585</v>
      </c>
      <c r="G3129" s="4" t="s">
        <v>1</v>
      </c>
      <c r="H3129" s="5">
        <v>22</v>
      </c>
      <c r="I3129" s="7">
        <v>12870</v>
      </c>
      <c r="L3129"/>
      <c r="M3129"/>
    </row>
    <row r="3130" spans="1:13" x14ac:dyDescent="0.3">
      <c r="A3130" s="2">
        <v>43773</v>
      </c>
      <c r="B3130" s="2" t="str">
        <f t="shared" si="96"/>
        <v>Nov</v>
      </c>
      <c r="C3130" s="2" t="str">
        <f t="shared" si="97"/>
        <v>2019</v>
      </c>
      <c r="D3130" s="3" t="s">
        <v>16</v>
      </c>
      <c r="E3130" s="4" t="s">
        <v>11</v>
      </c>
      <c r="F3130" s="4">
        <v>1203</v>
      </c>
      <c r="G3130" s="4" t="s">
        <v>1</v>
      </c>
      <c r="H3130" s="5">
        <v>22</v>
      </c>
      <c r="I3130" s="7">
        <v>26466</v>
      </c>
      <c r="L3130"/>
      <c r="M3130"/>
    </row>
    <row r="3131" spans="1:13" x14ac:dyDescent="0.3">
      <c r="A3131" s="2">
        <v>43773</v>
      </c>
      <c r="B3131" s="2" t="str">
        <f t="shared" si="96"/>
        <v>Nov</v>
      </c>
      <c r="C3131" s="2" t="str">
        <f t="shared" si="97"/>
        <v>2019</v>
      </c>
      <c r="D3131" s="3" t="s">
        <v>16</v>
      </c>
      <c r="E3131" s="4" t="s">
        <v>11</v>
      </c>
      <c r="F3131" s="4">
        <v>1192</v>
      </c>
      <c r="G3131" s="4" t="s">
        <v>1</v>
      </c>
      <c r="H3131" s="5">
        <v>22</v>
      </c>
      <c r="I3131" s="7">
        <v>26224</v>
      </c>
      <c r="L3131"/>
      <c r="M3131"/>
    </row>
    <row r="3132" spans="1:13" x14ac:dyDescent="0.3">
      <c r="A3132" s="2">
        <v>43773</v>
      </c>
      <c r="B3132" s="2" t="str">
        <f t="shared" si="96"/>
        <v>Nov</v>
      </c>
      <c r="C3132" s="2" t="str">
        <f t="shared" si="97"/>
        <v>2019</v>
      </c>
      <c r="D3132" s="3" t="s">
        <v>16</v>
      </c>
      <c r="E3132" s="4" t="s">
        <v>11</v>
      </c>
      <c r="F3132" s="4">
        <v>649</v>
      </c>
      <c r="G3132" s="4" t="s">
        <v>1</v>
      </c>
      <c r="H3132" s="5">
        <v>22</v>
      </c>
      <c r="I3132" s="7">
        <v>14278</v>
      </c>
      <c r="L3132"/>
      <c r="M3132"/>
    </row>
    <row r="3133" spans="1:13" x14ac:dyDescent="0.3">
      <c r="A3133" s="2">
        <v>43774</v>
      </c>
      <c r="B3133" s="2" t="str">
        <f t="shared" si="96"/>
        <v>Nov</v>
      </c>
      <c r="C3133" s="2" t="str">
        <f t="shared" si="97"/>
        <v>2019</v>
      </c>
      <c r="D3133" s="3" t="s">
        <v>16</v>
      </c>
      <c r="E3133" s="4" t="s">
        <v>11</v>
      </c>
      <c r="F3133" s="4">
        <v>452</v>
      </c>
      <c r="G3133" s="4" t="s">
        <v>1</v>
      </c>
      <c r="H3133" s="5">
        <v>22</v>
      </c>
      <c r="I3133" s="7">
        <v>9944</v>
      </c>
      <c r="L3133"/>
      <c r="M3133"/>
    </row>
    <row r="3134" spans="1:13" x14ac:dyDescent="0.3">
      <c r="A3134" s="2">
        <v>43774</v>
      </c>
      <c r="B3134" s="2" t="str">
        <f t="shared" si="96"/>
        <v>Nov</v>
      </c>
      <c r="C3134" s="2" t="str">
        <f t="shared" si="97"/>
        <v>2019</v>
      </c>
      <c r="D3134" s="3" t="s">
        <v>16</v>
      </c>
      <c r="E3134" s="4" t="s">
        <v>11</v>
      </c>
      <c r="F3134" s="4">
        <v>1063</v>
      </c>
      <c r="G3134" s="4" t="s">
        <v>1</v>
      </c>
      <c r="H3134" s="5">
        <v>21</v>
      </c>
      <c r="I3134" s="7">
        <v>22323</v>
      </c>
      <c r="L3134"/>
      <c r="M3134"/>
    </row>
    <row r="3135" spans="1:13" x14ac:dyDescent="0.3">
      <c r="A3135" s="2">
        <v>43774</v>
      </c>
      <c r="B3135" s="2" t="str">
        <f t="shared" si="96"/>
        <v>Nov</v>
      </c>
      <c r="C3135" s="2" t="str">
        <f t="shared" si="97"/>
        <v>2019</v>
      </c>
      <c r="D3135" s="3" t="s">
        <v>16</v>
      </c>
      <c r="E3135" s="4" t="s">
        <v>11</v>
      </c>
      <c r="F3135" s="4">
        <v>1161</v>
      </c>
      <c r="G3135" s="4" t="s">
        <v>1</v>
      </c>
      <c r="H3135" s="5">
        <v>20.75</v>
      </c>
      <c r="I3135" s="7">
        <v>24090.75</v>
      </c>
      <c r="L3135"/>
      <c r="M3135"/>
    </row>
    <row r="3136" spans="1:13" x14ac:dyDescent="0.3">
      <c r="A3136" s="2">
        <v>43774</v>
      </c>
      <c r="B3136" s="2" t="str">
        <f t="shared" si="96"/>
        <v>Nov</v>
      </c>
      <c r="C3136" s="2" t="str">
        <f t="shared" si="97"/>
        <v>2019</v>
      </c>
      <c r="D3136" s="3" t="s">
        <v>16</v>
      </c>
      <c r="E3136" s="4" t="s">
        <v>11</v>
      </c>
      <c r="F3136" s="4">
        <v>687</v>
      </c>
      <c r="G3136" s="4" t="s">
        <v>1</v>
      </c>
      <c r="H3136" s="5">
        <v>22.5</v>
      </c>
      <c r="I3136" s="7">
        <v>15457.5</v>
      </c>
      <c r="L3136"/>
      <c r="M3136"/>
    </row>
    <row r="3137" spans="1:13" x14ac:dyDescent="0.3">
      <c r="A3137" s="2">
        <v>43775</v>
      </c>
      <c r="B3137" s="2" t="str">
        <f t="shared" si="96"/>
        <v>Nov</v>
      </c>
      <c r="C3137" s="2" t="str">
        <f t="shared" si="97"/>
        <v>2019</v>
      </c>
      <c r="D3137" s="3" t="s">
        <v>16</v>
      </c>
      <c r="E3137" s="4" t="s">
        <v>11</v>
      </c>
      <c r="F3137" s="4">
        <v>1161</v>
      </c>
      <c r="G3137" s="4" t="s">
        <v>1</v>
      </c>
      <c r="H3137" s="5">
        <v>20.75</v>
      </c>
      <c r="I3137" s="7">
        <v>24090.75</v>
      </c>
      <c r="L3137"/>
      <c r="M3137"/>
    </row>
    <row r="3138" spans="1:13" x14ac:dyDescent="0.3">
      <c r="A3138" s="2">
        <v>43775</v>
      </c>
      <c r="B3138" s="2" t="str">
        <f t="shared" ref="B3138:B3201" si="98">TEXT(A3138,"mmm")</f>
        <v>Nov</v>
      </c>
      <c r="C3138" s="2" t="str">
        <f t="shared" ref="C3138:C3201" si="99">TEXT(A3138,"yyyy")</f>
        <v>2019</v>
      </c>
      <c r="D3138" s="3" t="s">
        <v>16</v>
      </c>
      <c r="E3138" s="4" t="s">
        <v>11</v>
      </c>
      <c r="F3138" s="4">
        <v>687</v>
      </c>
      <c r="G3138" s="4" t="s">
        <v>1</v>
      </c>
      <c r="H3138" s="5">
        <v>22.5</v>
      </c>
      <c r="I3138" s="7">
        <v>15457.5</v>
      </c>
      <c r="L3138"/>
      <c r="M3138"/>
    </row>
    <row r="3139" spans="1:13" x14ac:dyDescent="0.3">
      <c r="A3139" s="2">
        <v>43775</v>
      </c>
      <c r="B3139" s="2" t="str">
        <f t="shared" si="98"/>
        <v>Nov</v>
      </c>
      <c r="C3139" s="2" t="str">
        <f t="shared" si="99"/>
        <v>2019</v>
      </c>
      <c r="D3139" s="3" t="s">
        <v>16</v>
      </c>
      <c r="E3139" s="4" t="s">
        <v>11</v>
      </c>
      <c r="F3139" s="4">
        <v>517</v>
      </c>
      <c r="G3139" s="4" t="s">
        <v>1</v>
      </c>
      <c r="H3139" s="5">
        <v>22.5</v>
      </c>
      <c r="I3139" s="7">
        <v>11632.5</v>
      </c>
      <c r="L3139"/>
      <c r="M3139"/>
    </row>
    <row r="3140" spans="1:13" x14ac:dyDescent="0.3">
      <c r="A3140" s="2">
        <v>43776</v>
      </c>
      <c r="B3140" s="2" t="str">
        <f t="shared" si="98"/>
        <v>Nov</v>
      </c>
      <c r="C3140" s="2" t="str">
        <f t="shared" si="99"/>
        <v>2019</v>
      </c>
      <c r="D3140" s="3" t="s">
        <v>16</v>
      </c>
      <c r="E3140" s="4" t="s">
        <v>11</v>
      </c>
      <c r="F3140" s="4">
        <v>602</v>
      </c>
      <c r="G3140" s="4" t="s">
        <v>1</v>
      </c>
      <c r="H3140" s="5">
        <v>22.5</v>
      </c>
      <c r="I3140" s="7">
        <v>13545</v>
      </c>
      <c r="L3140"/>
      <c r="M3140"/>
    </row>
    <row r="3141" spans="1:13" x14ac:dyDescent="0.3">
      <c r="A3141" s="2">
        <v>43776</v>
      </c>
      <c r="B3141" s="2" t="str">
        <f t="shared" si="98"/>
        <v>Nov</v>
      </c>
      <c r="C3141" s="2" t="str">
        <f t="shared" si="99"/>
        <v>2019</v>
      </c>
      <c r="D3141" s="3" t="s">
        <v>16</v>
      </c>
      <c r="E3141" s="4" t="s">
        <v>11</v>
      </c>
      <c r="F3141" s="4">
        <v>554</v>
      </c>
      <c r="G3141" s="4" t="s">
        <v>1</v>
      </c>
      <c r="H3141" s="5">
        <v>22.5</v>
      </c>
      <c r="I3141" s="7">
        <v>12465</v>
      </c>
      <c r="L3141"/>
      <c r="M3141"/>
    </row>
    <row r="3142" spans="1:13" x14ac:dyDescent="0.3">
      <c r="A3142" s="2">
        <v>43776</v>
      </c>
      <c r="B3142" s="2" t="str">
        <f t="shared" si="98"/>
        <v>Nov</v>
      </c>
      <c r="C3142" s="2" t="str">
        <f t="shared" si="99"/>
        <v>2019</v>
      </c>
      <c r="D3142" s="3" t="s">
        <v>16</v>
      </c>
      <c r="E3142" s="4" t="s">
        <v>11</v>
      </c>
      <c r="F3142" s="4">
        <v>1013</v>
      </c>
      <c r="G3142" s="4" t="s">
        <v>1</v>
      </c>
      <c r="H3142" s="5">
        <v>21</v>
      </c>
      <c r="I3142" s="7">
        <v>21273</v>
      </c>
      <c r="L3142"/>
      <c r="M3142"/>
    </row>
    <row r="3143" spans="1:13" x14ac:dyDescent="0.3">
      <c r="A3143" s="2">
        <v>43781</v>
      </c>
      <c r="B3143" s="2" t="str">
        <f t="shared" si="98"/>
        <v>Nov</v>
      </c>
      <c r="C3143" s="2" t="str">
        <f t="shared" si="99"/>
        <v>2019</v>
      </c>
      <c r="D3143" s="3" t="s">
        <v>16</v>
      </c>
      <c r="E3143" s="4" t="s">
        <v>11</v>
      </c>
      <c r="F3143" s="4">
        <v>1288</v>
      </c>
      <c r="G3143" s="4" t="s">
        <v>1</v>
      </c>
      <c r="H3143" s="5">
        <v>22.5</v>
      </c>
      <c r="I3143" s="7">
        <v>28980</v>
      </c>
      <c r="L3143"/>
      <c r="M3143"/>
    </row>
    <row r="3144" spans="1:13" x14ac:dyDescent="0.3">
      <c r="A3144" s="2">
        <v>43781</v>
      </c>
      <c r="B3144" s="2" t="str">
        <f t="shared" si="98"/>
        <v>Nov</v>
      </c>
      <c r="C3144" s="2" t="str">
        <f t="shared" si="99"/>
        <v>2019</v>
      </c>
      <c r="D3144" s="3" t="s">
        <v>16</v>
      </c>
      <c r="E3144" s="4" t="s">
        <v>11</v>
      </c>
      <c r="F3144" s="4">
        <v>567</v>
      </c>
      <c r="G3144" s="4" t="s">
        <v>1</v>
      </c>
      <c r="H3144" s="5">
        <v>22.5</v>
      </c>
      <c r="I3144" s="7">
        <v>12757.5</v>
      </c>
      <c r="L3144"/>
      <c r="M3144"/>
    </row>
    <row r="3145" spans="1:13" x14ac:dyDescent="0.3">
      <c r="A3145" s="2">
        <v>43781</v>
      </c>
      <c r="B3145" s="2" t="str">
        <f t="shared" si="98"/>
        <v>Nov</v>
      </c>
      <c r="C3145" s="2" t="str">
        <f t="shared" si="99"/>
        <v>2019</v>
      </c>
      <c r="D3145" s="3" t="s">
        <v>16</v>
      </c>
      <c r="E3145" s="4" t="s">
        <v>11</v>
      </c>
      <c r="F3145" s="4">
        <v>1094</v>
      </c>
      <c r="G3145" s="4" t="s">
        <v>1</v>
      </c>
      <c r="H3145" s="5">
        <v>22.5</v>
      </c>
      <c r="I3145" s="7">
        <v>24615</v>
      </c>
      <c r="L3145"/>
      <c r="M3145"/>
    </row>
    <row r="3146" spans="1:13" x14ac:dyDescent="0.3">
      <c r="A3146" s="2">
        <v>43783</v>
      </c>
      <c r="B3146" s="2" t="str">
        <f t="shared" si="98"/>
        <v>Nov</v>
      </c>
      <c r="C3146" s="2" t="str">
        <f t="shared" si="99"/>
        <v>2019</v>
      </c>
      <c r="D3146" s="3" t="s">
        <v>16</v>
      </c>
      <c r="E3146" s="4" t="s">
        <v>11</v>
      </c>
      <c r="F3146" s="4">
        <v>604</v>
      </c>
      <c r="G3146" s="4" t="s">
        <v>1</v>
      </c>
      <c r="H3146" s="5">
        <v>22</v>
      </c>
      <c r="I3146" s="7">
        <v>13288</v>
      </c>
      <c r="L3146"/>
      <c r="M3146"/>
    </row>
    <row r="3147" spans="1:13" x14ac:dyDescent="0.3">
      <c r="A3147" s="2">
        <v>43785</v>
      </c>
      <c r="B3147" s="2" t="str">
        <f t="shared" si="98"/>
        <v>Nov</v>
      </c>
      <c r="C3147" s="2" t="str">
        <f t="shared" si="99"/>
        <v>2019</v>
      </c>
      <c r="D3147" s="3" t="s">
        <v>16</v>
      </c>
      <c r="E3147" s="4" t="s">
        <v>11</v>
      </c>
      <c r="F3147" s="4">
        <v>476</v>
      </c>
      <c r="G3147" s="4" t="s">
        <v>1</v>
      </c>
      <c r="H3147" s="5">
        <v>22.5</v>
      </c>
      <c r="I3147" s="7">
        <v>10710</v>
      </c>
      <c r="L3147"/>
      <c r="M3147"/>
    </row>
    <row r="3148" spans="1:13" x14ac:dyDescent="0.3">
      <c r="A3148" s="2">
        <v>43785</v>
      </c>
      <c r="B3148" s="2" t="str">
        <f t="shared" si="98"/>
        <v>Nov</v>
      </c>
      <c r="C3148" s="2" t="str">
        <f t="shared" si="99"/>
        <v>2019</v>
      </c>
      <c r="D3148" s="3" t="s">
        <v>16</v>
      </c>
      <c r="E3148" s="4" t="s">
        <v>11</v>
      </c>
      <c r="F3148" s="4">
        <v>570</v>
      </c>
      <c r="G3148" s="4" t="s">
        <v>1</v>
      </c>
      <c r="H3148" s="5">
        <v>22.5</v>
      </c>
      <c r="I3148" s="7">
        <v>12825</v>
      </c>
      <c r="L3148"/>
      <c r="M3148"/>
    </row>
    <row r="3149" spans="1:13" x14ac:dyDescent="0.3">
      <c r="A3149" s="2">
        <v>43787</v>
      </c>
      <c r="B3149" s="2" t="str">
        <f t="shared" si="98"/>
        <v>Nov</v>
      </c>
      <c r="C3149" s="2" t="str">
        <f t="shared" si="99"/>
        <v>2019</v>
      </c>
      <c r="D3149" s="3" t="s">
        <v>16</v>
      </c>
      <c r="E3149" s="4" t="s">
        <v>11</v>
      </c>
      <c r="F3149" s="4">
        <v>245</v>
      </c>
      <c r="G3149" s="4" t="s">
        <v>1</v>
      </c>
      <c r="H3149" s="5">
        <v>22.5</v>
      </c>
      <c r="I3149" s="7">
        <v>5512.5</v>
      </c>
      <c r="L3149"/>
      <c r="M3149"/>
    </row>
    <row r="3150" spans="1:13" x14ac:dyDescent="0.3">
      <c r="A3150" s="2">
        <v>43788</v>
      </c>
      <c r="B3150" s="2" t="str">
        <f t="shared" si="98"/>
        <v>Nov</v>
      </c>
      <c r="C3150" s="2" t="str">
        <f t="shared" si="99"/>
        <v>2019</v>
      </c>
      <c r="D3150" s="3" t="s">
        <v>16</v>
      </c>
      <c r="E3150" s="4" t="s">
        <v>11</v>
      </c>
      <c r="F3150" s="4">
        <v>959</v>
      </c>
      <c r="G3150" s="4" t="s">
        <v>1</v>
      </c>
      <c r="H3150" s="5">
        <v>22.25</v>
      </c>
      <c r="I3150" s="7">
        <v>21337.75</v>
      </c>
      <c r="L3150"/>
      <c r="M3150"/>
    </row>
    <row r="3151" spans="1:13" x14ac:dyDescent="0.3">
      <c r="A3151" s="2">
        <v>43788</v>
      </c>
      <c r="B3151" s="2" t="str">
        <f t="shared" si="98"/>
        <v>Nov</v>
      </c>
      <c r="C3151" s="2" t="str">
        <f t="shared" si="99"/>
        <v>2019</v>
      </c>
      <c r="D3151" s="3" t="s">
        <v>16</v>
      </c>
      <c r="E3151" s="4" t="s">
        <v>11</v>
      </c>
      <c r="F3151" s="4">
        <v>705</v>
      </c>
      <c r="G3151" s="4" t="s">
        <v>1</v>
      </c>
      <c r="H3151" s="5">
        <v>22.25</v>
      </c>
      <c r="I3151" s="7">
        <v>15686.25</v>
      </c>
      <c r="L3151"/>
      <c r="M3151"/>
    </row>
    <row r="3152" spans="1:13" x14ac:dyDescent="0.3">
      <c r="A3152" s="2">
        <v>43789</v>
      </c>
      <c r="B3152" s="2" t="str">
        <f t="shared" si="98"/>
        <v>Nov</v>
      </c>
      <c r="C3152" s="2" t="str">
        <f t="shared" si="99"/>
        <v>2019</v>
      </c>
      <c r="D3152" s="3" t="s">
        <v>16</v>
      </c>
      <c r="E3152" s="4" t="s">
        <v>11</v>
      </c>
      <c r="F3152" s="4">
        <v>707</v>
      </c>
      <c r="G3152" s="4" t="s">
        <v>1</v>
      </c>
      <c r="H3152" s="5">
        <v>22.25</v>
      </c>
      <c r="I3152" s="7">
        <v>15730.75</v>
      </c>
      <c r="L3152"/>
      <c r="M3152"/>
    </row>
    <row r="3153" spans="1:13" x14ac:dyDescent="0.3">
      <c r="A3153" s="2">
        <v>43789</v>
      </c>
      <c r="B3153" s="2" t="str">
        <f t="shared" si="98"/>
        <v>Nov</v>
      </c>
      <c r="C3153" s="2" t="str">
        <f t="shared" si="99"/>
        <v>2019</v>
      </c>
      <c r="D3153" s="3" t="s">
        <v>16</v>
      </c>
      <c r="E3153" s="4" t="s">
        <v>11</v>
      </c>
      <c r="F3153" s="4">
        <v>1143</v>
      </c>
      <c r="G3153" s="4" t="s">
        <v>1</v>
      </c>
      <c r="H3153" s="5">
        <v>22.25</v>
      </c>
      <c r="I3153" s="7">
        <v>25431.75</v>
      </c>
      <c r="L3153"/>
      <c r="M3153"/>
    </row>
    <row r="3154" spans="1:13" x14ac:dyDescent="0.3">
      <c r="A3154" s="2">
        <v>43789</v>
      </c>
      <c r="B3154" s="2" t="str">
        <f t="shared" si="98"/>
        <v>Nov</v>
      </c>
      <c r="C3154" s="2" t="str">
        <f t="shared" si="99"/>
        <v>2019</v>
      </c>
      <c r="D3154" s="3" t="s">
        <v>16</v>
      </c>
      <c r="E3154" s="4" t="s">
        <v>11</v>
      </c>
      <c r="F3154" s="4">
        <v>1084</v>
      </c>
      <c r="G3154" s="4" t="s">
        <v>1</v>
      </c>
      <c r="H3154" s="5">
        <v>21.5</v>
      </c>
      <c r="I3154" s="7">
        <v>23306</v>
      </c>
      <c r="L3154"/>
      <c r="M3154"/>
    </row>
    <row r="3155" spans="1:13" x14ac:dyDescent="0.3">
      <c r="A3155" s="2">
        <v>43790</v>
      </c>
      <c r="B3155" s="2" t="str">
        <f t="shared" si="98"/>
        <v>Nov</v>
      </c>
      <c r="C3155" s="2" t="str">
        <f t="shared" si="99"/>
        <v>2019</v>
      </c>
      <c r="D3155" s="3" t="s">
        <v>16</v>
      </c>
      <c r="E3155" s="4" t="s">
        <v>11</v>
      </c>
      <c r="F3155" s="4">
        <v>1332</v>
      </c>
      <c r="G3155" s="4" t="s">
        <v>1</v>
      </c>
      <c r="H3155" s="5">
        <v>21.5</v>
      </c>
      <c r="I3155" s="7">
        <v>28638</v>
      </c>
      <c r="L3155"/>
      <c r="M3155"/>
    </row>
    <row r="3156" spans="1:13" x14ac:dyDescent="0.3">
      <c r="A3156" s="2">
        <v>43790</v>
      </c>
      <c r="B3156" s="2" t="str">
        <f t="shared" si="98"/>
        <v>Nov</v>
      </c>
      <c r="C3156" s="2" t="str">
        <f t="shared" si="99"/>
        <v>2019</v>
      </c>
      <c r="D3156" s="3" t="s">
        <v>16</v>
      </c>
      <c r="E3156" s="4" t="s">
        <v>11</v>
      </c>
      <c r="F3156" s="4">
        <v>483</v>
      </c>
      <c r="G3156" s="4" t="s">
        <v>1</v>
      </c>
      <c r="H3156" s="5">
        <v>21.5</v>
      </c>
      <c r="I3156" s="7">
        <v>10384.5</v>
      </c>
      <c r="L3156"/>
      <c r="M3156"/>
    </row>
    <row r="3157" spans="1:13" x14ac:dyDescent="0.3">
      <c r="A3157" s="2">
        <v>43790</v>
      </c>
      <c r="B3157" s="2" t="str">
        <f t="shared" si="98"/>
        <v>Nov</v>
      </c>
      <c r="C3157" s="2" t="str">
        <f t="shared" si="99"/>
        <v>2019</v>
      </c>
      <c r="D3157" s="3" t="s">
        <v>16</v>
      </c>
      <c r="E3157" s="4" t="s">
        <v>11</v>
      </c>
      <c r="F3157" s="4">
        <v>486</v>
      </c>
      <c r="G3157" s="4" t="s">
        <v>1</v>
      </c>
      <c r="H3157" s="5">
        <v>21.5</v>
      </c>
      <c r="I3157" s="7">
        <v>10449</v>
      </c>
      <c r="L3157"/>
      <c r="M3157"/>
    </row>
    <row r="3158" spans="1:13" x14ac:dyDescent="0.3">
      <c r="A3158" s="2">
        <v>43790</v>
      </c>
      <c r="B3158" s="2" t="str">
        <f t="shared" si="98"/>
        <v>Nov</v>
      </c>
      <c r="C3158" s="2" t="str">
        <f t="shared" si="99"/>
        <v>2019</v>
      </c>
      <c r="D3158" s="3" t="s">
        <v>16</v>
      </c>
      <c r="E3158" s="4" t="s">
        <v>11</v>
      </c>
      <c r="F3158" s="4">
        <v>1286</v>
      </c>
      <c r="G3158" s="4" t="s">
        <v>1</v>
      </c>
      <c r="H3158" s="5">
        <v>21.5</v>
      </c>
      <c r="I3158" s="7">
        <v>27649</v>
      </c>
      <c r="L3158"/>
      <c r="M3158"/>
    </row>
    <row r="3159" spans="1:13" x14ac:dyDescent="0.3">
      <c r="A3159" s="2">
        <v>43795</v>
      </c>
      <c r="B3159" s="2" t="str">
        <f t="shared" si="98"/>
        <v>Nov</v>
      </c>
      <c r="C3159" s="2" t="str">
        <f t="shared" si="99"/>
        <v>2019</v>
      </c>
      <c r="D3159" s="3" t="s">
        <v>16</v>
      </c>
      <c r="E3159" s="4" t="s">
        <v>11</v>
      </c>
      <c r="F3159" s="4">
        <v>244</v>
      </c>
      <c r="G3159" s="4" t="s">
        <v>1</v>
      </c>
      <c r="H3159" s="5">
        <v>22</v>
      </c>
      <c r="I3159" s="7">
        <v>5368</v>
      </c>
      <c r="L3159"/>
      <c r="M3159"/>
    </row>
    <row r="3160" spans="1:13" x14ac:dyDescent="0.3">
      <c r="A3160" s="2">
        <v>43795</v>
      </c>
      <c r="B3160" s="2" t="str">
        <f t="shared" si="98"/>
        <v>Nov</v>
      </c>
      <c r="C3160" s="2" t="str">
        <f t="shared" si="99"/>
        <v>2019</v>
      </c>
      <c r="D3160" s="3" t="s">
        <v>16</v>
      </c>
      <c r="E3160" s="4" t="s">
        <v>11</v>
      </c>
      <c r="F3160" s="4">
        <v>891</v>
      </c>
      <c r="G3160" s="4" t="s">
        <v>1</v>
      </c>
      <c r="H3160" s="5">
        <v>22</v>
      </c>
      <c r="I3160" s="7">
        <v>19602</v>
      </c>
      <c r="L3160"/>
      <c r="M3160"/>
    </row>
    <row r="3161" spans="1:13" x14ac:dyDescent="0.3">
      <c r="A3161" s="2">
        <v>43797</v>
      </c>
      <c r="B3161" s="2" t="str">
        <f t="shared" si="98"/>
        <v>Nov</v>
      </c>
      <c r="C3161" s="2" t="str">
        <f t="shared" si="99"/>
        <v>2019</v>
      </c>
      <c r="D3161" s="3" t="s">
        <v>16</v>
      </c>
      <c r="E3161" s="4" t="s">
        <v>11</v>
      </c>
      <c r="F3161" s="4">
        <v>1170</v>
      </c>
      <c r="G3161" s="4" t="s">
        <v>1</v>
      </c>
      <c r="H3161" s="5">
        <v>20.5</v>
      </c>
      <c r="I3161" s="7">
        <v>23985</v>
      </c>
      <c r="L3161"/>
      <c r="M3161"/>
    </row>
    <row r="3162" spans="1:13" x14ac:dyDescent="0.3">
      <c r="A3162" s="2">
        <v>43797</v>
      </c>
      <c r="B3162" s="2" t="str">
        <f t="shared" si="98"/>
        <v>Nov</v>
      </c>
      <c r="C3162" s="2" t="str">
        <f t="shared" si="99"/>
        <v>2019</v>
      </c>
      <c r="D3162" s="3" t="s">
        <v>16</v>
      </c>
      <c r="E3162" s="4" t="s">
        <v>11</v>
      </c>
      <c r="F3162" s="4">
        <v>675</v>
      </c>
      <c r="G3162" s="4" t="s">
        <v>1</v>
      </c>
      <c r="H3162" s="5">
        <v>22</v>
      </c>
      <c r="I3162" s="7">
        <v>14850</v>
      </c>
      <c r="L3162"/>
      <c r="M3162"/>
    </row>
    <row r="3163" spans="1:13" x14ac:dyDescent="0.3">
      <c r="A3163" s="2">
        <v>43802</v>
      </c>
      <c r="B3163" s="2" t="str">
        <f t="shared" si="98"/>
        <v>Dec</v>
      </c>
      <c r="C3163" s="2" t="str">
        <f t="shared" si="99"/>
        <v>2019</v>
      </c>
      <c r="D3163" s="3" t="s">
        <v>16</v>
      </c>
      <c r="E3163" s="4" t="s">
        <v>11</v>
      </c>
      <c r="F3163" s="4">
        <v>770</v>
      </c>
      <c r="G3163" s="4" t="s">
        <v>1</v>
      </c>
      <c r="H3163" s="5">
        <v>21.25</v>
      </c>
      <c r="I3163" s="7">
        <v>16362.5</v>
      </c>
      <c r="L3163"/>
      <c r="M3163"/>
    </row>
    <row r="3164" spans="1:13" x14ac:dyDescent="0.3">
      <c r="A3164" s="2">
        <v>43802</v>
      </c>
      <c r="B3164" s="2" t="str">
        <f t="shared" si="98"/>
        <v>Dec</v>
      </c>
      <c r="C3164" s="2" t="str">
        <f t="shared" si="99"/>
        <v>2019</v>
      </c>
      <c r="D3164" s="3" t="s">
        <v>16</v>
      </c>
      <c r="E3164" s="4" t="s">
        <v>11</v>
      </c>
      <c r="F3164" s="4">
        <v>577</v>
      </c>
      <c r="G3164" s="4" t="s">
        <v>1</v>
      </c>
      <c r="H3164" s="5">
        <v>21.25</v>
      </c>
      <c r="I3164" s="7">
        <v>12261.25</v>
      </c>
      <c r="L3164"/>
      <c r="M3164"/>
    </row>
    <row r="3165" spans="1:13" x14ac:dyDescent="0.3">
      <c r="A3165" s="2">
        <v>43802</v>
      </c>
      <c r="B3165" s="2" t="str">
        <f t="shared" si="98"/>
        <v>Dec</v>
      </c>
      <c r="C3165" s="2" t="str">
        <f t="shared" si="99"/>
        <v>2019</v>
      </c>
      <c r="D3165" s="3" t="s">
        <v>16</v>
      </c>
      <c r="E3165" s="4" t="s">
        <v>11</v>
      </c>
      <c r="F3165" s="4">
        <v>541</v>
      </c>
      <c r="G3165" s="4" t="s">
        <v>1</v>
      </c>
      <c r="H3165" s="5">
        <v>21.25</v>
      </c>
      <c r="I3165" s="7">
        <v>11496.25</v>
      </c>
      <c r="L3165"/>
      <c r="M3165"/>
    </row>
    <row r="3166" spans="1:13" x14ac:dyDescent="0.3">
      <c r="A3166" s="2">
        <v>43802</v>
      </c>
      <c r="B3166" s="2" t="str">
        <f t="shared" si="98"/>
        <v>Dec</v>
      </c>
      <c r="C3166" s="2" t="str">
        <f t="shared" si="99"/>
        <v>2019</v>
      </c>
      <c r="D3166" s="3" t="s">
        <v>16</v>
      </c>
      <c r="E3166" s="4" t="s">
        <v>11</v>
      </c>
      <c r="F3166" s="4">
        <v>719</v>
      </c>
      <c r="G3166" s="4" t="s">
        <v>1</v>
      </c>
      <c r="H3166" s="5">
        <v>21.25</v>
      </c>
      <c r="I3166" s="7">
        <v>15278.75</v>
      </c>
      <c r="L3166"/>
      <c r="M3166"/>
    </row>
    <row r="3167" spans="1:13" x14ac:dyDescent="0.3">
      <c r="A3167" s="2">
        <v>43802</v>
      </c>
      <c r="B3167" s="2" t="str">
        <f t="shared" si="98"/>
        <v>Dec</v>
      </c>
      <c r="C3167" s="2" t="str">
        <f t="shared" si="99"/>
        <v>2019</v>
      </c>
      <c r="D3167" s="3" t="s">
        <v>16</v>
      </c>
      <c r="E3167" s="4" t="s">
        <v>11</v>
      </c>
      <c r="F3167" s="4">
        <v>416</v>
      </c>
      <c r="G3167" s="4" t="s">
        <v>1</v>
      </c>
      <c r="H3167" s="5">
        <v>22</v>
      </c>
      <c r="I3167" s="7">
        <v>9152</v>
      </c>
      <c r="L3167"/>
      <c r="M3167"/>
    </row>
    <row r="3168" spans="1:13" x14ac:dyDescent="0.3">
      <c r="A3168" s="2">
        <v>43803</v>
      </c>
      <c r="B3168" s="2" t="str">
        <f t="shared" si="98"/>
        <v>Dec</v>
      </c>
      <c r="C3168" s="2" t="str">
        <f t="shared" si="99"/>
        <v>2019</v>
      </c>
      <c r="D3168" s="3" t="s">
        <v>16</v>
      </c>
      <c r="E3168" s="4" t="s">
        <v>11</v>
      </c>
      <c r="F3168" s="4">
        <v>446</v>
      </c>
      <c r="G3168" s="4" t="s">
        <v>1</v>
      </c>
      <c r="H3168" s="5">
        <v>22</v>
      </c>
      <c r="I3168" s="7">
        <v>9812</v>
      </c>
      <c r="L3168"/>
      <c r="M3168"/>
    </row>
    <row r="3169" spans="1:13" x14ac:dyDescent="0.3">
      <c r="A3169" s="2">
        <v>43804</v>
      </c>
      <c r="B3169" s="2" t="str">
        <f t="shared" si="98"/>
        <v>Dec</v>
      </c>
      <c r="C3169" s="2" t="str">
        <f t="shared" si="99"/>
        <v>2019</v>
      </c>
      <c r="D3169" s="3" t="s">
        <v>16</v>
      </c>
      <c r="E3169" s="4" t="s">
        <v>11</v>
      </c>
      <c r="F3169" s="4">
        <v>1114</v>
      </c>
      <c r="G3169" s="4" t="s">
        <v>1</v>
      </c>
      <c r="H3169" s="5">
        <v>21</v>
      </c>
      <c r="I3169" s="7">
        <v>23394</v>
      </c>
      <c r="L3169"/>
      <c r="M3169"/>
    </row>
    <row r="3170" spans="1:13" x14ac:dyDescent="0.3">
      <c r="A3170" s="2">
        <v>43804</v>
      </c>
      <c r="B3170" s="2" t="str">
        <f t="shared" si="98"/>
        <v>Dec</v>
      </c>
      <c r="C3170" s="2" t="str">
        <f t="shared" si="99"/>
        <v>2019</v>
      </c>
      <c r="D3170" s="3" t="s">
        <v>16</v>
      </c>
      <c r="E3170" s="4" t="s">
        <v>11</v>
      </c>
      <c r="F3170" s="4">
        <v>445</v>
      </c>
      <c r="G3170" s="4" t="s">
        <v>1</v>
      </c>
      <c r="H3170" s="5">
        <v>21.5</v>
      </c>
      <c r="I3170" s="7">
        <v>9567.5</v>
      </c>
      <c r="L3170"/>
      <c r="M3170"/>
    </row>
    <row r="3171" spans="1:13" x14ac:dyDescent="0.3">
      <c r="A3171" s="2">
        <v>43804</v>
      </c>
      <c r="B3171" s="2" t="str">
        <f t="shared" si="98"/>
        <v>Dec</v>
      </c>
      <c r="C3171" s="2" t="str">
        <f t="shared" si="99"/>
        <v>2019</v>
      </c>
      <c r="D3171" s="3" t="s">
        <v>16</v>
      </c>
      <c r="E3171" s="4" t="s">
        <v>11</v>
      </c>
      <c r="F3171" s="4">
        <v>605</v>
      </c>
      <c r="G3171" s="4" t="s">
        <v>1</v>
      </c>
      <c r="H3171" s="5">
        <v>21.5</v>
      </c>
      <c r="I3171" s="7">
        <v>13007.5</v>
      </c>
      <c r="L3171"/>
      <c r="M3171"/>
    </row>
    <row r="3172" spans="1:13" x14ac:dyDescent="0.3">
      <c r="A3172" s="2">
        <v>43804</v>
      </c>
      <c r="B3172" s="2" t="str">
        <f t="shared" si="98"/>
        <v>Dec</v>
      </c>
      <c r="C3172" s="2" t="str">
        <f t="shared" si="99"/>
        <v>2019</v>
      </c>
      <c r="D3172" s="3" t="s">
        <v>16</v>
      </c>
      <c r="E3172" s="4" t="s">
        <v>11</v>
      </c>
      <c r="F3172" s="4">
        <v>250</v>
      </c>
      <c r="G3172" s="4" t="s">
        <v>1</v>
      </c>
      <c r="H3172" s="5">
        <v>34.5</v>
      </c>
      <c r="I3172" s="7">
        <v>8625</v>
      </c>
      <c r="L3172"/>
      <c r="M3172"/>
    </row>
    <row r="3173" spans="1:13" x14ac:dyDescent="0.3">
      <c r="A3173" s="2">
        <v>43804</v>
      </c>
      <c r="B3173" s="2" t="str">
        <f t="shared" si="98"/>
        <v>Dec</v>
      </c>
      <c r="C3173" s="2" t="str">
        <f t="shared" si="99"/>
        <v>2019</v>
      </c>
      <c r="D3173" s="3" t="s">
        <v>16</v>
      </c>
      <c r="E3173" s="4" t="s">
        <v>11</v>
      </c>
      <c r="F3173" s="4">
        <v>436</v>
      </c>
      <c r="G3173" s="4" t="s">
        <v>1</v>
      </c>
      <c r="H3173" s="5">
        <v>21.5</v>
      </c>
      <c r="I3173" s="7">
        <v>9374</v>
      </c>
      <c r="L3173"/>
      <c r="M3173"/>
    </row>
    <row r="3174" spans="1:13" x14ac:dyDescent="0.3">
      <c r="A3174" s="2">
        <v>43808</v>
      </c>
      <c r="B3174" s="2" t="str">
        <f t="shared" si="98"/>
        <v>Dec</v>
      </c>
      <c r="C3174" s="2" t="str">
        <f t="shared" si="99"/>
        <v>2019</v>
      </c>
      <c r="D3174" s="3" t="s">
        <v>16</v>
      </c>
      <c r="E3174" s="4" t="s">
        <v>11</v>
      </c>
      <c r="F3174" s="4">
        <v>591</v>
      </c>
      <c r="G3174" s="4" t="s">
        <v>1</v>
      </c>
      <c r="H3174" s="5">
        <v>22</v>
      </c>
      <c r="I3174" s="7">
        <v>13002</v>
      </c>
      <c r="L3174"/>
      <c r="M3174"/>
    </row>
    <row r="3175" spans="1:13" x14ac:dyDescent="0.3">
      <c r="A3175" s="2">
        <v>43809</v>
      </c>
      <c r="B3175" s="2" t="str">
        <f t="shared" si="98"/>
        <v>Dec</v>
      </c>
      <c r="C3175" s="2" t="str">
        <f t="shared" si="99"/>
        <v>2019</v>
      </c>
      <c r="D3175" s="3" t="s">
        <v>16</v>
      </c>
      <c r="E3175" s="4" t="s">
        <v>11</v>
      </c>
      <c r="F3175" s="4">
        <v>1251</v>
      </c>
      <c r="G3175" s="4" t="s">
        <v>1</v>
      </c>
      <c r="H3175" s="5">
        <v>20.5</v>
      </c>
      <c r="I3175" s="7">
        <v>25645.5</v>
      </c>
      <c r="L3175"/>
      <c r="M3175"/>
    </row>
    <row r="3176" spans="1:13" x14ac:dyDescent="0.3">
      <c r="A3176" s="2">
        <v>43809</v>
      </c>
      <c r="B3176" s="2" t="str">
        <f t="shared" si="98"/>
        <v>Dec</v>
      </c>
      <c r="C3176" s="2" t="str">
        <f t="shared" si="99"/>
        <v>2019</v>
      </c>
      <c r="D3176" s="3" t="s">
        <v>16</v>
      </c>
      <c r="E3176" s="4" t="s">
        <v>11</v>
      </c>
      <c r="F3176" s="4">
        <v>966</v>
      </c>
      <c r="G3176" s="4" t="s">
        <v>1</v>
      </c>
      <c r="H3176" s="5">
        <v>21.75</v>
      </c>
      <c r="I3176" s="7">
        <v>21010.5</v>
      </c>
      <c r="L3176"/>
      <c r="M3176"/>
    </row>
    <row r="3177" spans="1:13" x14ac:dyDescent="0.3">
      <c r="A3177" s="2">
        <v>43809</v>
      </c>
      <c r="B3177" s="2" t="str">
        <f t="shared" si="98"/>
        <v>Dec</v>
      </c>
      <c r="C3177" s="2" t="str">
        <f t="shared" si="99"/>
        <v>2019</v>
      </c>
      <c r="D3177" s="3" t="s">
        <v>16</v>
      </c>
      <c r="E3177" s="4" t="s">
        <v>11</v>
      </c>
      <c r="F3177" s="4">
        <v>788</v>
      </c>
      <c r="G3177" s="4" t="s">
        <v>1</v>
      </c>
      <c r="H3177" s="5">
        <v>21.75</v>
      </c>
      <c r="I3177" s="7">
        <v>17139</v>
      </c>
      <c r="L3177"/>
      <c r="M3177"/>
    </row>
    <row r="3178" spans="1:13" x14ac:dyDescent="0.3">
      <c r="A3178" s="2">
        <v>43809</v>
      </c>
      <c r="B3178" s="2" t="str">
        <f t="shared" si="98"/>
        <v>Dec</v>
      </c>
      <c r="C3178" s="2" t="str">
        <f t="shared" si="99"/>
        <v>2019</v>
      </c>
      <c r="D3178" s="3" t="s">
        <v>16</v>
      </c>
      <c r="E3178" s="4" t="s">
        <v>11</v>
      </c>
      <c r="F3178" s="4">
        <v>469</v>
      </c>
      <c r="G3178" s="4" t="s">
        <v>1</v>
      </c>
      <c r="H3178" s="5">
        <v>21.75</v>
      </c>
      <c r="I3178" s="7">
        <v>10200.75</v>
      </c>
      <c r="L3178"/>
      <c r="M3178"/>
    </row>
    <row r="3179" spans="1:13" x14ac:dyDescent="0.3">
      <c r="A3179" s="2">
        <v>43809</v>
      </c>
      <c r="B3179" s="2" t="str">
        <f t="shared" si="98"/>
        <v>Dec</v>
      </c>
      <c r="C3179" s="2" t="str">
        <f t="shared" si="99"/>
        <v>2019</v>
      </c>
      <c r="D3179" s="3" t="s">
        <v>16</v>
      </c>
      <c r="E3179" s="4" t="s">
        <v>11</v>
      </c>
      <c r="F3179" s="4">
        <v>610</v>
      </c>
      <c r="G3179" s="4" t="s">
        <v>1</v>
      </c>
      <c r="H3179" s="5">
        <v>21.75</v>
      </c>
      <c r="I3179" s="7">
        <v>13267.5</v>
      </c>
      <c r="L3179"/>
      <c r="M3179"/>
    </row>
    <row r="3180" spans="1:13" x14ac:dyDescent="0.3">
      <c r="A3180" s="2">
        <v>43809</v>
      </c>
      <c r="B3180" s="2" t="str">
        <f t="shared" si="98"/>
        <v>Dec</v>
      </c>
      <c r="C3180" s="2" t="str">
        <f t="shared" si="99"/>
        <v>2019</v>
      </c>
      <c r="D3180" s="3" t="s">
        <v>16</v>
      </c>
      <c r="E3180" s="4" t="s">
        <v>11</v>
      </c>
      <c r="F3180" s="4">
        <v>1080</v>
      </c>
      <c r="G3180" s="4" t="s">
        <v>1</v>
      </c>
      <c r="H3180" s="5">
        <v>20.5</v>
      </c>
      <c r="I3180" s="7">
        <v>22140</v>
      </c>
      <c r="L3180"/>
      <c r="M3180"/>
    </row>
    <row r="3181" spans="1:13" x14ac:dyDescent="0.3">
      <c r="A3181" s="2">
        <v>43810</v>
      </c>
      <c r="B3181" s="2" t="str">
        <f t="shared" si="98"/>
        <v>Dec</v>
      </c>
      <c r="C3181" s="2" t="str">
        <f t="shared" si="99"/>
        <v>2019</v>
      </c>
      <c r="D3181" s="3" t="s">
        <v>16</v>
      </c>
      <c r="E3181" s="4" t="s">
        <v>11</v>
      </c>
      <c r="F3181" s="4">
        <v>542</v>
      </c>
      <c r="G3181" s="4" t="s">
        <v>1</v>
      </c>
      <c r="H3181" s="5">
        <v>22</v>
      </c>
      <c r="I3181" s="7">
        <v>11924</v>
      </c>
      <c r="L3181"/>
      <c r="M3181"/>
    </row>
    <row r="3182" spans="1:13" x14ac:dyDescent="0.3">
      <c r="A3182" s="2">
        <v>43813</v>
      </c>
      <c r="B3182" s="2" t="str">
        <f t="shared" si="98"/>
        <v>Dec</v>
      </c>
      <c r="C3182" s="2" t="str">
        <f t="shared" si="99"/>
        <v>2019</v>
      </c>
      <c r="D3182" s="3" t="s">
        <v>16</v>
      </c>
      <c r="E3182" s="4" t="s">
        <v>11</v>
      </c>
      <c r="F3182" s="4">
        <v>512</v>
      </c>
      <c r="G3182" s="4" t="s">
        <v>1</v>
      </c>
      <c r="H3182" s="5">
        <v>22</v>
      </c>
      <c r="I3182" s="7">
        <v>11264</v>
      </c>
      <c r="L3182"/>
      <c r="M3182"/>
    </row>
    <row r="3183" spans="1:13" x14ac:dyDescent="0.3">
      <c r="A3183" s="2">
        <v>43815</v>
      </c>
      <c r="B3183" s="2" t="str">
        <f t="shared" si="98"/>
        <v>Dec</v>
      </c>
      <c r="C3183" s="2" t="str">
        <f t="shared" si="99"/>
        <v>2019</v>
      </c>
      <c r="D3183" s="3" t="s">
        <v>16</v>
      </c>
      <c r="E3183" s="4" t="s">
        <v>11</v>
      </c>
      <c r="F3183" s="4">
        <v>586</v>
      </c>
      <c r="G3183" s="4" t="s">
        <v>1</v>
      </c>
      <c r="H3183" s="5">
        <v>25.5</v>
      </c>
      <c r="I3183" s="7">
        <v>14943</v>
      </c>
      <c r="L3183"/>
      <c r="M3183"/>
    </row>
    <row r="3184" spans="1:13" x14ac:dyDescent="0.3">
      <c r="A3184" s="2">
        <v>43815</v>
      </c>
      <c r="B3184" s="2" t="str">
        <f t="shared" si="98"/>
        <v>Dec</v>
      </c>
      <c r="C3184" s="2" t="str">
        <f t="shared" si="99"/>
        <v>2019</v>
      </c>
      <c r="D3184" s="3" t="s">
        <v>16</v>
      </c>
      <c r="E3184" s="4" t="s">
        <v>11</v>
      </c>
      <c r="F3184" s="4">
        <v>829</v>
      </c>
      <c r="G3184" s="4" t="s">
        <v>1</v>
      </c>
      <c r="H3184" s="5">
        <v>22</v>
      </c>
      <c r="I3184" s="7">
        <v>18238</v>
      </c>
      <c r="L3184"/>
      <c r="M3184"/>
    </row>
    <row r="3185" spans="1:13" x14ac:dyDescent="0.3">
      <c r="A3185" s="2">
        <v>43815</v>
      </c>
      <c r="B3185" s="2" t="str">
        <f t="shared" si="98"/>
        <v>Dec</v>
      </c>
      <c r="C3185" s="2" t="str">
        <f t="shared" si="99"/>
        <v>2019</v>
      </c>
      <c r="D3185" s="3" t="s">
        <v>16</v>
      </c>
      <c r="E3185" s="4" t="s">
        <v>11</v>
      </c>
      <c r="F3185" s="4">
        <v>344</v>
      </c>
      <c r="G3185" s="4" t="s">
        <v>1</v>
      </c>
      <c r="H3185" s="5">
        <v>37.5</v>
      </c>
      <c r="I3185" s="7">
        <v>12900</v>
      </c>
      <c r="L3185"/>
      <c r="M3185"/>
    </row>
    <row r="3186" spans="1:13" x14ac:dyDescent="0.3">
      <c r="A3186" s="2">
        <v>43815</v>
      </c>
      <c r="B3186" s="2" t="str">
        <f t="shared" si="98"/>
        <v>Dec</v>
      </c>
      <c r="C3186" s="2" t="str">
        <f t="shared" si="99"/>
        <v>2019</v>
      </c>
      <c r="D3186" s="3" t="s">
        <v>16</v>
      </c>
      <c r="E3186" s="4" t="s">
        <v>11</v>
      </c>
      <c r="F3186" s="4">
        <v>1123</v>
      </c>
      <c r="G3186" s="4" t="s">
        <v>1</v>
      </c>
      <c r="H3186" s="5">
        <v>20.75</v>
      </c>
      <c r="I3186" s="7">
        <v>23302.25</v>
      </c>
      <c r="L3186"/>
      <c r="M3186"/>
    </row>
    <row r="3187" spans="1:13" x14ac:dyDescent="0.3">
      <c r="A3187" s="2">
        <v>43815</v>
      </c>
      <c r="B3187" s="2" t="str">
        <f t="shared" si="98"/>
        <v>Dec</v>
      </c>
      <c r="C3187" s="2" t="str">
        <f t="shared" si="99"/>
        <v>2019</v>
      </c>
      <c r="D3187" s="3" t="s">
        <v>16</v>
      </c>
      <c r="E3187" s="4" t="s">
        <v>11</v>
      </c>
      <c r="F3187" s="4">
        <v>362</v>
      </c>
      <c r="G3187" s="4" t="s">
        <v>1</v>
      </c>
      <c r="H3187" s="5">
        <v>22</v>
      </c>
      <c r="I3187" s="7">
        <v>7964</v>
      </c>
      <c r="L3187"/>
      <c r="M3187"/>
    </row>
    <row r="3188" spans="1:13" x14ac:dyDescent="0.3">
      <c r="A3188" s="2">
        <v>43826</v>
      </c>
      <c r="B3188" s="2" t="str">
        <f t="shared" si="98"/>
        <v>Dec</v>
      </c>
      <c r="C3188" s="2" t="str">
        <f t="shared" si="99"/>
        <v>2019</v>
      </c>
      <c r="D3188" s="3" t="s">
        <v>16</v>
      </c>
      <c r="E3188" s="4" t="s">
        <v>11</v>
      </c>
      <c r="F3188" s="4">
        <v>579</v>
      </c>
      <c r="G3188" s="4" t="s">
        <v>1</v>
      </c>
      <c r="H3188" s="5">
        <v>22.25</v>
      </c>
      <c r="I3188" s="7">
        <v>12882.75</v>
      </c>
      <c r="L3188"/>
      <c r="M3188"/>
    </row>
    <row r="3189" spans="1:13" x14ac:dyDescent="0.3">
      <c r="A3189" s="2">
        <v>43827</v>
      </c>
      <c r="B3189" s="2" t="str">
        <f t="shared" si="98"/>
        <v>Dec</v>
      </c>
      <c r="C3189" s="2" t="str">
        <f t="shared" si="99"/>
        <v>2019</v>
      </c>
      <c r="D3189" s="3" t="s">
        <v>16</v>
      </c>
      <c r="E3189" s="4" t="s">
        <v>11</v>
      </c>
      <c r="F3189" s="4">
        <v>839</v>
      </c>
      <c r="G3189" s="4" t="s">
        <v>1</v>
      </c>
      <c r="H3189" s="5">
        <v>26</v>
      </c>
      <c r="I3189" s="7">
        <v>21814</v>
      </c>
      <c r="L3189"/>
      <c r="M3189"/>
    </row>
    <row r="3190" spans="1:13" x14ac:dyDescent="0.3">
      <c r="A3190" s="2">
        <v>43827</v>
      </c>
      <c r="B3190" s="2" t="str">
        <f t="shared" si="98"/>
        <v>Dec</v>
      </c>
      <c r="C3190" s="2" t="str">
        <f t="shared" si="99"/>
        <v>2019</v>
      </c>
      <c r="D3190" s="3" t="s">
        <v>16</v>
      </c>
      <c r="E3190" s="4" t="s">
        <v>11</v>
      </c>
      <c r="F3190" s="4">
        <v>1088</v>
      </c>
      <c r="G3190" s="4" t="s">
        <v>1</v>
      </c>
      <c r="H3190" s="5">
        <v>20.75</v>
      </c>
      <c r="I3190" s="7">
        <v>22576</v>
      </c>
      <c r="L3190"/>
      <c r="M3190"/>
    </row>
    <row r="3191" spans="1:13" x14ac:dyDescent="0.3">
      <c r="A3191" s="2">
        <v>43829</v>
      </c>
      <c r="B3191" s="2" t="str">
        <f t="shared" si="98"/>
        <v>Dec</v>
      </c>
      <c r="C3191" s="2" t="str">
        <f t="shared" si="99"/>
        <v>2019</v>
      </c>
      <c r="D3191" s="3" t="s">
        <v>16</v>
      </c>
      <c r="E3191" s="4" t="s">
        <v>11</v>
      </c>
      <c r="F3191" s="4">
        <v>687</v>
      </c>
      <c r="G3191" s="4" t="s">
        <v>1</v>
      </c>
      <c r="H3191" s="5">
        <v>22</v>
      </c>
      <c r="I3191" s="7">
        <v>15114</v>
      </c>
      <c r="L3191"/>
      <c r="M3191"/>
    </row>
    <row r="3192" spans="1:13" x14ac:dyDescent="0.3">
      <c r="A3192" s="2">
        <v>43829</v>
      </c>
      <c r="B3192" s="2" t="str">
        <f t="shared" si="98"/>
        <v>Dec</v>
      </c>
      <c r="C3192" s="2" t="str">
        <f t="shared" si="99"/>
        <v>2019</v>
      </c>
      <c r="D3192" s="3" t="s">
        <v>16</v>
      </c>
      <c r="E3192" s="4" t="s">
        <v>11</v>
      </c>
      <c r="F3192" s="4">
        <v>868</v>
      </c>
      <c r="G3192" s="4" t="s">
        <v>1</v>
      </c>
      <c r="H3192" s="5">
        <v>22</v>
      </c>
      <c r="I3192" s="7">
        <v>19096</v>
      </c>
      <c r="L3192"/>
      <c r="M3192"/>
    </row>
    <row r="3193" spans="1:13" x14ac:dyDescent="0.3">
      <c r="A3193" s="2">
        <v>43836</v>
      </c>
      <c r="B3193" s="2" t="str">
        <f t="shared" si="98"/>
        <v>Jan</v>
      </c>
      <c r="C3193" s="2" t="str">
        <f t="shared" si="99"/>
        <v>2020</v>
      </c>
      <c r="D3193" s="3" t="s">
        <v>16</v>
      </c>
      <c r="E3193" s="4" t="s">
        <v>11</v>
      </c>
      <c r="F3193" s="4">
        <v>1119</v>
      </c>
      <c r="G3193" s="4" t="s">
        <v>1</v>
      </c>
      <c r="H3193" s="5">
        <v>21.5</v>
      </c>
      <c r="I3193" s="7">
        <v>24058.5</v>
      </c>
      <c r="L3193"/>
      <c r="M3193"/>
    </row>
    <row r="3194" spans="1:13" x14ac:dyDescent="0.3">
      <c r="A3194" s="2">
        <v>43836</v>
      </c>
      <c r="B3194" s="2" t="str">
        <f t="shared" si="98"/>
        <v>Jan</v>
      </c>
      <c r="C3194" s="2" t="str">
        <f t="shared" si="99"/>
        <v>2020</v>
      </c>
      <c r="D3194" s="3" t="s">
        <v>16</v>
      </c>
      <c r="E3194" s="4" t="s">
        <v>11</v>
      </c>
      <c r="F3194" s="4">
        <v>612</v>
      </c>
      <c r="G3194" s="4" t="s">
        <v>1</v>
      </c>
      <c r="H3194" s="5">
        <v>21.5</v>
      </c>
      <c r="I3194" s="7">
        <v>13158</v>
      </c>
      <c r="L3194"/>
      <c r="M3194"/>
    </row>
    <row r="3195" spans="1:13" x14ac:dyDescent="0.3">
      <c r="A3195" s="2">
        <v>43836</v>
      </c>
      <c r="B3195" s="2" t="str">
        <f t="shared" si="98"/>
        <v>Jan</v>
      </c>
      <c r="C3195" s="2" t="str">
        <f t="shared" si="99"/>
        <v>2020</v>
      </c>
      <c r="D3195" s="3" t="s">
        <v>16</v>
      </c>
      <c r="E3195" s="4" t="s">
        <v>11</v>
      </c>
      <c r="F3195" s="4">
        <v>564</v>
      </c>
      <c r="G3195" s="4" t="s">
        <v>1</v>
      </c>
      <c r="H3195" s="5">
        <v>22</v>
      </c>
      <c r="I3195" s="7">
        <v>12408</v>
      </c>
      <c r="L3195"/>
      <c r="M3195"/>
    </row>
    <row r="3196" spans="1:13" x14ac:dyDescent="0.3">
      <c r="A3196" s="2">
        <v>43836</v>
      </c>
      <c r="B3196" s="2" t="str">
        <f t="shared" si="98"/>
        <v>Jan</v>
      </c>
      <c r="C3196" s="2" t="str">
        <f t="shared" si="99"/>
        <v>2020</v>
      </c>
      <c r="D3196" s="3" t="s">
        <v>16</v>
      </c>
      <c r="E3196" s="4" t="s">
        <v>11</v>
      </c>
      <c r="F3196" s="4">
        <v>1055</v>
      </c>
      <c r="G3196" s="4" t="s">
        <v>1</v>
      </c>
      <c r="H3196" s="5">
        <v>21.5</v>
      </c>
      <c r="I3196" s="7">
        <v>22682.5</v>
      </c>
      <c r="L3196"/>
      <c r="M3196"/>
    </row>
    <row r="3197" spans="1:13" x14ac:dyDescent="0.3">
      <c r="A3197" s="2">
        <v>43839</v>
      </c>
      <c r="B3197" s="2" t="str">
        <f t="shared" si="98"/>
        <v>Jan</v>
      </c>
      <c r="C3197" s="2" t="str">
        <f t="shared" si="99"/>
        <v>2020</v>
      </c>
      <c r="D3197" s="3" t="s">
        <v>16</v>
      </c>
      <c r="E3197" s="4" t="s">
        <v>11</v>
      </c>
      <c r="F3197" s="4">
        <v>1043</v>
      </c>
      <c r="G3197" s="4" t="s">
        <v>1</v>
      </c>
      <c r="H3197" s="5">
        <v>20.5</v>
      </c>
      <c r="I3197" s="7">
        <v>21381.5</v>
      </c>
      <c r="L3197"/>
      <c r="M3197"/>
    </row>
    <row r="3198" spans="1:13" x14ac:dyDescent="0.3">
      <c r="A3198" s="2">
        <v>43839</v>
      </c>
      <c r="B3198" s="2" t="str">
        <f t="shared" si="98"/>
        <v>Jan</v>
      </c>
      <c r="C3198" s="2" t="str">
        <f t="shared" si="99"/>
        <v>2020</v>
      </c>
      <c r="D3198" s="3" t="s">
        <v>16</v>
      </c>
      <c r="E3198" s="4" t="s">
        <v>11</v>
      </c>
      <c r="F3198" s="4">
        <v>507</v>
      </c>
      <c r="G3198" s="4" t="s">
        <v>1</v>
      </c>
      <c r="H3198" s="5">
        <v>22</v>
      </c>
      <c r="I3198" s="7">
        <v>11154</v>
      </c>
      <c r="L3198"/>
      <c r="M3198"/>
    </row>
    <row r="3199" spans="1:13" x14ac:dyDescent="0.3">
      <c r="A3199" s="2">
        <v>43840</v>
      </c>
      <c r="B3199" s="2" t="str">
        <f t="shared" si="98"/>
        <v>Jan</v>
      </c>
      <c r="C3199" s="2" t="str">
        <f t="shared" si="99"/>
        <v>2020</v>
      </c>
      <c r="D3199" s="3" t="s">
        <v>16</v>
      </c>
      <c r="E3199" s="4" t="s">
        <v>11</v>
      </c>
      <c r="F3199" s="4">
        <v>637</v>
      </c>
      <c r="G3199" s="4" t="s">
        <v>1</v>
      </c>
      <c r="H3199" s="5">
        <v>22</v>
      </c>
      <c r="I3199" s="7">
        <v>14014</v>
      </c>
      <c r="L3199"/>
      <c r="M3199"/>
    </row>
    <row r="3200" spans="1:13" x14ac:dyDescent="0.3">
      <c r="A3200" s="2">
        <v>43840</v>
      </c>
      <c r="B3200" s="2" t="str">
        <f t="shared" si="98"/>
        <v>Jan</v>
      </c>
      <c r="C3200" s="2" t="str">
        <f t="shared" si="99"/>
        <v>2020</v>
      </c>
      <c r="D3200" s="3" t="s">
        <v>16</v>
      </c>
      <c r="E3200" s="4" t="s">
        <v>11</v>
      </c>
      <c r="F3200" s="4">
        <v>1175</v>
      </c>
      <c r="G3200" s="4" t="s">
        <v>1</v>
      </c>
      <c r="H3200" s="5">
        <v>20.5</v>
      </c>
      <c r="I3200" s="7">
        <v>24087.5</v>
      </c>
      <c r="L3200"/>
      <c r="M3200"/>
    </row>
    <row r="3201" spans="1:13" x14ac:dyDescent="0.3">
      <c r="A3201" s="2">
        <v>43841</v>
      </c>
      <c r="B3201" s="2" t="str">
        <f t="shared" si="98"/>
        <v>Jan</v>
      </c>
      <c r="C3201" s="2" t="str">
        <f t="shared" si="99"/>
        <v>2020</v>
      </c>
      <c r="D3201" s="3" t="s">
        <v>16</v>
      </c>
      <c r="E3201" s="4" t="s">
        <v>11</v>
      </c>
      <c r="F3201" s="4">
        <v>630</v>
      </c>
      <c r="G3201" s="4" t="s">
        <v>1</v>
      </c>
      <c r="H3201" s="5">
        <v>22</v>
      </c>
      <c r="I3201" s="7">
        <v>13860</v>
      </c>
      <c r="L3201"/>
      <c r="M3201"/>
    </row>
    <row r="3202" spans="1:13" x14ac:dyDescent="0.3">
      <c r="A3202" s="2">
        <v>43843</v>
      </c>
      <c r="B3202" s="2" t="str">
        <f t="shared" ref="B3202:B3265" si="100">TEXT(A3202,"mmm")</f>
        <v>Jan</v>
      </c>
      <c r="C3202" s="2" t="str">
        <f t="shared" ref="C3202:C3265" si="101">TEXT(A3202,"yyyy")</f>
        <v>2020</v>
      </c>
      <c r="D3202" s="3" t="s">
        <v>16</v>
      </c>
      <c r="E3202" s="4" t="s">
        <v>11</v>
      </c>
      <c r="F3202" s="4">
        <v>392</v>
      </c>
      <c r="G3202" s="4" t="s">
        <v>1</v>
      </c>
      <c r="H3202" s="5">
        <v>36</v>
      </c>
      <c r="I3202" s="7">
        <v>14112</v>
      </c>
      <c r="L3202"/>
      <c r="M3202"/>
    </row>
    <row r="3203" spans="1:13" x14ac:dyDescent="0.3">
      <c r="A3203" s="2">
        <v>43844</v>
      </c>
      <c r="B3203" s="2" t="str">
        <f t="shared" si="100"/>
        <v>Jan</v>
      </c>
      <c r="C3203" s="2" t="str">
        <f t="shared" si="101"/>
        <v>2020</v>
      </c>
      <c r="D3203" s="3" t="s">
        <v>16</v>
      </c>
      <c r="E3203" s="4" t="s">
        <v>11</v>
      </c>
      <c r="F3203" s="4">
        <v>660</v>
      </c>
      <c r="G3203" s="4" t="s">
        <v>1</v>
      </c>
      <c r="H3203" s="5">
        <v>22</v>
      </c>
      <c r="I3203" s="7">
        <v>14520</v>
      </c>
      <c r="L3203"/>
      <c r="M3203"/>
    </row>
    <row r="3204" spans="1:13" x14ac:dyDescent="0.3">
      <c r="A3204" s="2">
        <v>43845</v>
      </c>
      <c r="B3204" s="2" t="str">
        <f t="shared" si="100"/>
        <v>Jan</v>
      </c>
      <c r="C3204" s="2" t="str">
        <f t="shared" si="101"/>
        <v>2020</v>
      </c>
      <c r="D3204" s="3" t="s">
        <v>16</v>
      </c>
      <c r="E3204" s="4" t="s">
        <v>11</v>
      </c>
      <c r="F3204" s="4">
        <v>279</v>
      </c>
      <c r="G3204" s="4" t="s">
        <v>1</v>
      </c>
      <c r="H3204" s="5">
        <v>22</v>
      </c>
      <c r="I3204" s="7">
        <v>6138</v>
      </c>
      <c r="L3204"/>
      <c r="M3204"/>
    </row>
    <row r="3205" spans="1:13" x14ac:dyDescent="0.3">
      <c r="A3205" s="2">
        <v>43845</v>
      </c>
      <c r="B3205" s="2" t="str">
        <f t="shared" si="100"/>
        <v>Jan</v>
      </c>
      <c r="C3205" s="2" t="str">
        <f t="shared" si="101"/>
        <v>2020</v>
      </c>
      <c r="D3205" s="3" t="s">
        <v>16</v>
      </c>
      <c r="E3205" s="4" t="s">
        <v>11</v>
      </c>
      <c r="F3205" s="4">
        <v>679</v>
      </c>
      <c r="G3205" s="4" t="s">
        <v>1</v>
      </c>
      <c r="H3205" s="5">
        <v>22</v>
      </c>
      <c r="I3205" s="7">
        <v>14938</v>
      </c>
      <c r="L3205"/>
      <c r="M3205"/>
    </row>
    <row r="3206" spans="1:13" x14ac:dyDescent="0.3">
      <c r="A3206" s="2">
        <v>43845</v>
      </c>
      <c r="B3206" s="2" t="str">
        <f t="shared" si="100"/>
        <v>Jan</v>
      </c>
      <c r="C3206" s="2" t="str">
        <f t="shared" si="101"/>
        <v>2020</v>
      </c>
      <c r="D3206" s="3" t="s">
        <v>16</v>
      </c>
      <c r="E3206" s="4" t="s">
        <v>11</v>
      </c>
      <c r="F3206" s="4">
        <v>256</v>
      </c>
      <c r="G3206" s="4" t="s">
        <v>1</v>
      </c>
      <c r="H3206" s="5">
        <v>22</v>
      </c>
      <c r="I3206" s="7">
        <v>5632</v>
      </c>
      <c r="L3206"/>
      <c r="M3206"/>
    </row>
    <row r="3207" spans="1:13" x14ac:dyDescent="0.3">
      <c r="A3207" s="2">
        <v>43847</v>
      </c>
      <c r="B3207" s="2" t="str">
        <f t="shared" si="100"/>
        <v>Jan</v>
      </c>
      <c r="C3207" s="2" t="str">
        <f t="shared" si="101"/>
        <v>2020</v>
      </c>
      <c r="D3207" s="3" t="s">
        <v>16</v>
      </c>
      <c r="E3207" s="4" t="s">
        <v>11</v>
      </c>
      <c r="F3207" s="4">
        <v>544</v>
      </c>
      <c r="G3207" s="4" t="s">
        <v>1</v>
      </c>
      <c r="H3207" s="5">
        <v>21.5</v>
      </c>
      <c r="I3207" s="7">
        <v>11696</v>
      </c>
      <c r="L3207"/>
      <c r="M3207"/>
    </row>
    <row r="3208" spans="1:13" x14ac:dyDescent="0.3">
      <c r="A3208" s="2">
        <v>43850</v>
      </c>
      <c r="B3208" s="2" t="str">
        <f t="shared" si="100"/>
        <v>Jan</v>
      </c>
      <c r="C3208" s="2" t="str">
        <f t="shared" si="101"/>
        <v>2020</v>
      </c>
      <c r="D3208" s="3" t="s">
        <v>16</v>
      </c>
      <c r="E3208" s="4" t="s">
        <v>11</v>
      </c>
      <c r="F3208" s="4">
        <v>577</v>
      </c>
      <c r="G3208" s="4" t="s">
        <v>1</v>
      </c>
      <c r="H3208" s="5">
        <v>22.5</v>
      </c>
      <c r="I3208" s="7">
        <v>12982.5</v>
      </c>
      <c r="L3208"/>
      <c r="M3208"/>
    </row>
    <row r="3209" spans="1:13" x14ac:dyDescent="0.3">
      <c r="A3209" s="2">
        <v>43851</v>
      </c>
      <c r="B3209" s="2" t="str">
        <f t="shared" si="100"/>
        <v>Jan</v>
      </c>
      <c r="C3209" s="2" t="str">
        <f t="shared" si="101"/>
        <v>2020</v>
      </c>
      <c r="D3209" s="3" t="s">
        <v>16</v>
      </c>
      <c r="E3209" s="4" t="s">
        <v>11</v>
      </c>
      <c r="F3209" s="4">
        <v>1086</v>
      </c>
      <c r="G3209" s="4" t="s">
        <v>1</v>
      </c>
      <c r="H3209" s="5">
        <v>21.5</v>
      </c>
      <c r="I3209" s="7">
        <v>23349</v>
      </c>
      <c r="L3209"/>
      <c r="M3209"/>
    </row>
    <row r="3210" spans="1:13" x14ac:dyDescent="0.3">
      <c r="A3210" s="2">
        <v>43851</v>
      </c>
      <c r="B3210" s="2" t="str">
        <f t="shared" si="100"/>
        <v>Jan</v>
      </c>
      <c r="C3210" s="2" t="str">
        <f t="shared" si="101"/>
        <v>2020</v>
      </c>
      <c r="D3210" s="3" t="s">
        <v>16</v>
      </c>
      <c r="E3210" s="4" t="s">
        <v>11</v>
      </c>
      <c r="F3210" s="4">
        <v>610</v>
      </c>
      <c r="G3210" s="4" t="s">
        <v>1</v>
      </c>
      <c r="H3210" s="5">
        <v>21.5</v>
      </c>
      <c r="I3210" s="7">
        <v>13115</v>
      </c>
      <c r="L3210"/>
      <c r="M3210"/>
    </row>
    <row r="3211" spans="1:13" x14ac:dyDescent="0.3">
      <c r="A3211" s="2">
        <v>43854</v>
      </c>
      <c r="B3211" s="2" t="str">
        <f t="shared" si="100"/>
        <v>Jan</v>
      </c>
      <c r="C3211" s="2" t="str">
        <f t="shared" si="101"/>
        <v>2020</v>
      </c>
      <c r="D3211" s="3" t="s">
        <v>16</v>
      </c>
      <c r="E3211" s="4" t="s">
        <v>11</v>
      </c>
      <c r="F3211" s="4">
        <v>683</v>
      </c>
      <c r="G3211" s="4" t="s">
        <v>1</v>
      </c>
      <c r="H3211" s="5">
        <v>23.5</v>
      </c>
      <c r="I3211" s="7">
        <v>16050.5</v>
      </c>
      <c r="L3211"/>
      <c r="M3211"/>
    </row>
    <row r="3212" spans="1:13" x14ac:dyDescent="0.3">
      <c r="A3212" s="2">
        <v>43854</v>
      </c>
      <c r="B3212" s="2" t="str">
        <f t="shared" si="100"/>
        <v>Jan</v>
      </c>
      <c r="C3212" s="2" t="str">
        <f t="shared" si="101"/>
        <v>2020</v>
      </c>
      <c r="D3212" s="3" t="s">
        <v>16</v>
      </c>
      <c r="E3212" s="4" t="s">
        <v>11</v>
      </c>
      <c r="F3212" s="4">
        <v>716</v>
      </c>
      <c r="G3212" s="4" t="s">
        <v>1</v>
      </c>
      <c r="H3212" s="5">
        <v>23.5</v>
      </c>
      <c r="I3212" s="7">
        <v>16826</v>
      </c>
      <c r="L3212"/>
      <c r="M3212"/>
    </row>
    <row r="3213" spans="1:13" x14ac:dyDescent="0.3">
      <c r="A3213" s="2">
        <v>43854</v>
      </c>
      <c r="B3213" s="2" t="str">
        <f t="shared" si="100"/>
        <v>Jan</v>
      </c>
      <c r="C3213" s="2" t="str">
        <f t="shared" si="101"/>
        <v>2020</v>
      </c>
      <c r="D3213" s="3" t="s">
        <v>16</v>
      </c>
      <c r="E3213" s="4" t="s">
        <v>11</v>
      </c>
      <c r="F3213" s="4">
        <v>511</v>
      </c>
      <c r="G3213" s="4" t="s">
        <v>1</v>
      </c>
      <c r="H3213" s="5">
        <v>23.5</v>
      </c>
      <c r="I3213" s="7">
        <v>12008.5</v>
      </c>
      <c r="L3213"/>
      <c r="M3213"/>
    </row>
    <row r="3214" spans="1:13" x14ac:dyDescent="0.3">
      <c r="A3214" s="2">
        <v>43855</v>
      </c>
      <c r="B3214" s="2" t="str">
        <f t="shared" si="100"/>
        <v>Jan</v>
      </c>
      <c r="C3214" s="2" t="str">
        <f t="shared" si="101"/>
        <v>2020</v>
      </c>
      <c r="D3214" s="3" t="s">
        <v>16</v>
      </c>
      <c r="E3214" s="4" t="s">
        <v>11</v>
      </c>
      <c r="F3214" s="4">
        <v>1528</v>
      </c>
      <c r="G3214" s="4" t="s">
        <v>1</v>
      </c>
      <c r="H3214" s="5">
        <v>24</v>
      </c>
      <c r="I3214" s="7">
        <v>36672</v>
      </c>
      <c r="L3214"/>
      <c r="M3214"/>
    </row>
    <row r="3215" spans="1:13" x14ac:dyDescent="0.3">
      <c r="A3215" s="2">
        <v>43857</v>
      </c>
      <c r="B3215" s="2" t="str">
        <f t="shared" si="100"/>
        <v>Jan</v>
      </c>
      <c r="C3215" s="2" t="str">
        <f t="shared" si="101"/>
        <v>2020</v>
      </c>
      <c r="D3215" s="3" t="s">
        <v>16</v>
      </c>
      <c r="E3215" s="4" t="s">
        <v>11</v>
      </c>
      <c r="F3215" s="4">
        <v>618</v>
      </c>
      <c r="G3215" s="4" t="s">
        <v>1</v>
      </c>
      <c r="H3215" s="5">
        <v>24</v>
      </c>
      <c r="I3215" s="7">
        <v>14832</v>
      </c>
      <c r="L3215"/>
      <c r="M3215"/>
    </row>
    <row r="3216" spans="1:13" x14ac:dyDescent="0.3">
      <c r="A3216" s="2">
        <v>43857</v>
      </c>
      <c r="B3216" s="2" t="str">
        <f t="shared" si="100"/>
        <v>Jan</v>
      </c>
      <c r="C3216" s="2" t="str">
        <f t="shared" si="101"/>
        <v>2020</v>
      </c>
      <c r="D3216" s="3" t="s">
        <v>16</v>
      </c>
      <c r="E3216" s="4" t="s">
        <v>11</v>
      </c>
      <c r="F3216" s="4">
        <v>1494</v>
      </c>
      <c r="G3216" s="4" t="s">
        <v>1</v>
      </c>
      <c r="H3216" s="5">
        <v>24</v>
      </c>
      <c r="I3216" s="7">
        <v>35856</v>
      </c>
      <c r="L3216"/>
      <c r="M3216"/>
    </row>
    <row r="3217" spans="1:13" x14ac:dyDescent="0.3">
      <c r="A3217" s="2">
        <v>43857</v>
      </c>
      <c r="B3217" s="2" t="str">
        <f t="shared" si="100"/>
        <v>Jan</v>
      </c>
      <c r="C3217" s="2" t="str">
        <f t="shared" si="101"/>
        <v>2020</v>
      </c>
      <c r="D3217" s="3" t="s">
        <v>16</v>
      </c>
      <c r="E3217" s="4" t="s">
        <v>11</v>
      </c>
      <c r="F3217" s="4">
        <v>594</v>
      </c>
      <c r="G3217" s="4" t="s">
        <v>1</v>
      </c>
      <c r="H3217" s="5">
        <v>26.5</v>
      </c>
      <c r="I3217" s="7">
        <v>15741</v>
      </c>
      <c r="L3217"/>
      <c r="M3217"/>
    </row>
    <row r="3218" spans="1:13" x14ac:dyDescent="0.3">
      <c r="A3218" s="2">
        <v>43860</v>
      </c>
      <c r="B3218" s="2" t="str">
        <f t="shared" si="100"/>
        <v>Jan</v>
      </c>
      <c r="C3218" s="2" t="str">
        <f t="shared" si="101"/>
        <v>2020</v>
      </c>
      <c r="D3218" s="3" t="s">
        <v>16</v>
      </c>
      <c r="E3218" s="4" t="s">
        <v>11</v>
      </c>
      <c r="F3218" s="4">
        <v>223</v>
      </c>
      <c r="G3218" s="4" t="s">
        <v>1</v>
      </c>
      <c r="H3218" s="5">
        <v>24</v>
      </c>
      <c r="I3218" s="7">
        <v>5352</v>
      </c>
      <c r="L3218"/>
      <c r="M3218"/>
    </row>
    <row r="3219" spans="1:13" x14ac:dyDescent="0.3">
      <c r="A3219" s="2">
        <v>43860</v>
      </c>
      <c r="B3219" s="2" t="str">
        <f t="shared" si="100"/>
        <v>Jan</v>
      </c>
      <c r="C3219" s="2" t="str">
        <f t="shared" si="101"/>
        <v>2020</v>
      </c>
      <c r="D3219" s="3" t="s">
        <v>16</v>
      </c>
      <c r="E3219" s="4" t="s">
        <v>11</v>
      </c>
      <c r="F3219" s="4">
        <v>553</v>
      </c>
      <c r="G3219" s="4" t="s">
        <v>1</v>
      </c>
      <c r="H3219" s="5">
        <v>22.75</v>
      </c>
      <c r="I3219" s="7">
        <v>12580.75</v>
      </c>
      <c r="L3219"/>
      <c r="M3219"/>
    </row>
    <row r="3220" spans="1:13" x14ac:dyDescent="0.3">
      <c r="A3220" s="2">
        <v>43861</v>
      </c>
      <c r="B3220" s="2" t="str">
        <f t="shared" si="100"/>
        <v>Jan</v>
      </c>
      <c r="C3220" s="2" t="str">
        <f t="shared" si="101"/>
        <v>2020</v>
      </c>
      <c r="D3220" s="3" t="s">
        <v>16</v>
      </c>
      <c r="E3220" s="4" t="s">
        <v>11</v>
      </c>
      <c r="F3220" s="4">
        <v>1010</v>
      </c>
      <c r="G3220" s="4" t="s">
        <v>1</v>
      </c>
      <c r="H3220" s="5">
        <v>24.25</v>
      </c>
      <c r="I3220" s="7">
        <v>24492.5</v>
      </c>
      <c r="L3220"/>
      <c r="M3220"/>
    </row>
    <row r="3221" spans="1:13" x14ac:dyDescent="0.3">
      <c r="A3221" s="2">
        <v>43861</v>
      </c>
      <c r="B3221" s="2" t="str">
        <f t="shared" si="100"/>
        <v>Jan</v>
      </c>
      <c r="C3221" s="2" t="str">
        <f t="shared" si="101"/>
        <v>2020</v>
      </c>
      <c r="D3221" s="3" t="s">
        <v>16</v>
      </c>
      <c r="E3221" s="4" t="s">
        <v>11</v>
      </c>
      <c r="F3221" s="4">
        <v>246</v>
      </c>
      <c r="G3221" s="4" t="s">
        <v>1</v>
      </c>
      <c r="H3221" s="5">
        <v>24.25</v>
      </c>
      <c r="I3221" s="7">
        <v>5965.5</v>
      </c>
      <c r="L3221"/>
      <c r="M3221"/>
    </row>
    <row r="3222" spans="1:13" x14ac:dyDescent="0.3">
      <c r="A3222" s="2">
        <v>43861</v>
      </c>
      <c r="B3222" s="2" t="str">
        <f t="shared" si="100"/>
        <v>Jan</v>
      </c>
      <c r="C3222" s="2" t="str">
        <f t="shared" si="101"/>
        <v>2020</v>
      </c>
      <c r="D3222" s="3" t="s">
        <v>16</v>
      </c>
      <c r="E3222" s="4" t="s">
        <v>11</v>
      </c>
      <c r="F3222" s="4">
        <v>209</v>
      </c>
      <c r="G3222" s="4" t="s">
        <v>1</v>
      </c>
      <c r="H3222" s="5">
        <v>24.25</v>
      </c>
      <c r="I3222" s="7">
        <v>5068.25</v>
      </c>
      <c r="L3222"/>
      <c r="M3222"/>
    </row>
    <row r="3223" spans="1:13" x14ac:dyDescent="0.3">
      <c r="A3223" s="2">
        <v>43861</v>
      </c>
      <c r="B3223" s="2" t="str">
        <f t="shared" si="100"/>
        <v>Jan</v>
      </c>
      <c r="C3223" s="2" t="str">
        <f t="shared" si="101"/>
        <v>2020</v>
      </c>
      <c r="D3223" s="3" t="s">
        <v>16</v>
      </c>
      <c r="E3223" s="4" t="s">
        <v>11</v>
      </c>
      <c r="F3223" s="4">
        <v>549</v>
      </c>
      <c r="G3223" s="4" t="s">
        <v>1</v>
      </c>
      <c r="H3223" s="5">
        <v>23</v>
      </c>
      <c r="I3223" s="7">
        <v>12627</v>
      </c>
      <c r="L3223"/>
      <c r="M3223"/>
    </row>
    <row r="3224" spans="1:13" x14ac:dyDescent="0.3">
      <c r="A3224" s="2">
        <v>43861</v>
      </c>
      <c r="B3224" s="2" t="str">
        <f t="shared" si="100"/>
        <v>Jan</v>
      </c>
      <c r="C3224" s="2" t="str">
        <f t="shared" si="101"/>
        <v>2020</v>
      </c>
      <c r="D3224" s="3" t="s">
        <v>16</v>
      </c>
      <c r="E3224" s="4" t="s">
        <v>11</v>
      </c>
      <c r="F3224" s="4">
        <v>289</v>
      </c>
      <c r="G3224" s="4" t="s">
        <v>1</v>
      </c>
      <c r="H3224" s="5">
        <v>24</v>
      </c>
      <c r="I3224" s="7">
        <v>6936</v>
      </c>
      <c r="L3224"/>
      <c r="M3224"/>
    </row>
    <row r="3225" spans="1:13" x14ac:dyDescent="0.3">
      <c r="A3225" s="2">
        <v>43862</v>
      </c>
      <c r="B3225" s="2" t="str">
        <f t="shared" si="100"/>
        <v>Feb</v>
      </c>
      <c r="C3225" s="2" t="str">
        <f t="shared" si="101"/>
        <v>2020</v>
      </c>
      <c r="D3225" s="3" t="s">
        <v>16</v>
      </c>
      <c r="E3225" s="4" t="s">
        <v>11</v>
      </c>
      <c r="F3225" s="4">
        <v>234</v>
      </c>
      <c r="G3225" s="4" t="s">
        <v>1</v>
      </c>
      <c r="H3225" s="5">
        <v>24</v>
      </c>
      <c r="I3225" s="7">
        <v>5616</v>
      </c>
      <c r="L3225"/>
      <c r="M3225"/>
    </row>
    <row r="3226" spans="1:13" x14ac:dyDescent="0.3">
      <c r="A3226" s="2">
        <v>43862</v>
      </c>
      <c r="B3226" s="2" t="str">
        <f t="shared" si="100"/>
        <v>Feb</v>
      </c>
      <c r="C3226" s="2" t="str">
        <f t="shared" si="101"/>
        <v>2020</v>
      </c>
      <c r="D3226" s="3" t="s">
        <v>16</v>
      </c>
      <c r="E3226" s="4" t="s">
        <v>11</v>
      </c>
      <c r="F3226" s="4">
        <v>1207</v>
      </c>
      <c r="G3226" s="4" t="s">
        <v>1</v>
      </c>
      <c r="H3226" s="5">
        <v>22.75</v>
      </c>
      <c r="I3226" s="7">
        <v>27459.25</v>
      </c>
      <c r="L3226"/>
      <c r="M3226"/>
    </row>
    <row r="3227" spans="1:13" x14ac:dyDescent="0.3">
      <c r="A3227" s="2">
        <v>43862</v>
      </c>
      <c r="B3227" s="2" t="str">
        <f t="shared" si="100"/>
        <v>Feb</v>
      </c>
      <c r="C3227" s="2" t="str">
        <f t="shared" si="101"/>
        <v>2020</v>
      </c>
      <c r="D3227" s="3" t="s">
        <v>16</v>
      </c>
      <c r="E3227" s="4" t="s">
        <v>11</v>
      </c>
      <c r="F3227" s="4">
        <v>522</v>
      </c>
      <c r="G3227" s="4" t="s">
        <v>1</v>
      </c>
      <c r="H3227" s="5">
        <v>22.75</v>
      </c>
      <c r="I3227" s="7">
        <v>11875.5</v>
      </c>
      <c r="L3227"/>
      <c r="M3227"/>
    </row>
    <row r="3228" spans="1:13" x14ac:dyDescent="0.3">
      <c r="A3228" s="2">
        <v>43862</v>
      </c>
      <c r="B3228" s="2" t="str">
        <f t="shared" si="100"/>
        <v>Feb</v>
      </c>
      <c r="C3228" s="2" t="str">
        <f t="shared" si="101"/>
        <v>2020</v>
      </c>
      <c r="D3228" s="3" t="s">
        <v>16</v>
      </c>
      <c r="E3228" s="4" t="s">
        <v>11</v>
      </c>
      <c r="F3228" s="4">
        <v>1133</v>
      </c>
      <c r="G3228" s="4" t="s">
        <v>1</v>
      </c>
      <c r="H3228" s="5">
        <v>22.75</v>
      </c>
      <c r="I3228" s="7">
        <v>25775.75</v>
      </c>
      <c r="L3228"/>
      <c r="M3228"/>
    </row>
    <row r="3229" spans="1:13" x14ac:dyDescent="0.3">
      <c r="A3229" s="2">
        <v>43862</v>
      </c>
      <c r="B3229" s="2" t="str">
        <f t="shared" si="100"/>
        <v>Feb</v>
      </c>
      <c r="C3229" s="2" t="str">
        <f t="shared" si="101"/>
        <v>2020</v>
      </c>
      <c r="D3229" s="3" t="s">
        <v>16</v>
      </c>
      <c r="E3229" s="4" t="s">
        <v>11</v>
      </c>
      <c r="F3229" s="4">
        <v>530</v>
      </c>
      <c r="G3229" s="4" t="s">
        <v>1</v>
      </c>
      <c r="H3229" s="5">
        <v>24</v>
      </c>
      <c r="I3229" s="7">
        <v>12720</v>
      </c>
      <c r="L3229"/>
      <c r="M3229"/>
    </row>
    <row r="3230" spans="1:13" x14ac:dyDescent="0.3">
      <c r="A3230" s="2">
        <v>43864</v>
      </c>
      <c r="B3230" s="2" t="str">
        <f t="shared" si="100"/>
        <v>Feb</v>
      </c>
      <c r="C3230" s="2" t="str">
        <f t="shared" si="101"/>
        <v>2020</v>
      </c>
      <c r="D3230" s="3" t="s">
        <v>16</v>
      </c>
      <c r="E3230" s="4" t="s">
        <v>11</v>
      </c>
      <c r="F3230" s="4">
        <v>1541</v>
      </c>
      <c r="G3230" s="4" t="s">
        <v>1</v>
      </c>
      <c r="H3230" s="5">
        <v>24.5</v>
      </c>
      <c r="I3230" s="7">
        <v>37754.5</v>
      </c>
      <c r="L3230"/>
      <c r="M3230"/>
    </row>
    <row r="3231" spans="1:13" x14ac:dyDescent="0.3">
      <c r="A3231" s="2">
        <v>43864</v>
      </c>
      <c r="B3231" s="2" t="str">
        <f t="shared" si="100"/>
        <v>Feb</v>
      </c>
      <c r="C3231" s="2" t="str">
        <f t="shared" si="101"/>
        <v>2020</v>
      </c>
      <c r="D3231" s="3" t="s">
        <v>16</v>
      </c>
      <c r="E3231" s="4" t="s">
        <v>11</v>
      </c>
      <c r="F3231" s="4">
        <v>491</v>
      </c>
      <c r="G3231" s="4" t="s">
        <v>1</v>
      </c>
      <c r="H3231" s="5">
        <v>23.25</v>
      </c>
      <c r="I3231" s="7">
        <v>11415.75</v>
      </c>
      <c r="L3231"/>
      <c r="M3231"/>
    </row>
    <row r="3232" spans="1:13" x14ac:dyDescent="0.3">
      <c r="A3232" s="2">
        <v>43864</v>
      </c>
      <c r="B3232" s="2" t="str">
        <f t="shared" si="100"/>
        <v>Feb</v>
      </c>
      <c r="C3232" s="2" t="str">
        <f t="shared" si="101"/>
        <v>2020</v>
      </c>
      <c r="D3232" s="3" t="s">
        <v>16</v>
      </c>
      <c r="E3232" s="4" t="s">
        <v>11</v>
      </c>
      <c r="F3232" s="4">
        <v>545</v>
      </c>
      <c r="G3232" s="4" t="s">
        <v>1</v>
      </c>
      <c r="H3232" s="5">
        <v>24.5</v>
      </c>
      <c r="I3232" s="7">
        <v>13352.5</v>
      </c>
      <c r="L3232"/>
      <c r="M3232"/>
    </row>
    <row r="3233" spans="1:13" x14ac:dyDescent="0.3">
      <c r="A3233" s="2">
        <v>43865</v>
      </c>
      <c r="B3233" s="2" t="str">
        <f t="shared" si="100"/>
        <v>Feb</v>
      </c>
      <c r="C3233" s="2" t="str">
        <f t="shared" si="101"/>
        <v>2020</v>
      </c>
      <c r="D3233" s="3" t="s">
        <v>16</v>
      </c>
      <c r="E3233" s="4" t="s">
        <v>11</v>
      </c>
      <c r="F3233" s="4">
        <v>452</v>
      </c>
      <c r="G3233" s="4" t="s">
        <v>1</v>
      </c>
      <c r="H3233" s="5">
        <v>24</v>
      </c>
      <c r="I3233" s="7">
        <v>10848</v>
      </c>
      <c r="L3233"/>
      <c r="M3233"/>
    </row>
    <row r="3234" spans="1:13" x14ac:dyDescent="0.3">
      <c r="A3234" s="2">
        <v>43866</v>
      </c>
      <c r="B3234" s="2" t="str">
        <f t="shared" si="100"/>
        <v>Feb</v>
      </c>
      <c r="C3234" s="2" t="str">
        <f t="shared" si="101"/>
        <v>2020</v>
      </c>
      <c r="D3234" s="3" t="s">
        <v>16</v>
      </c>
      <c r="E3234" s="4" t="s">
        <v>11</v>
      </c>
      <c r="F3234" s="4">
        <v>442</v>
      </c>
      <c r="G3234" s="4" t="s">
        <v>1</v>
      </c>
      <c r="H3234" s="5">
        <v>24</v>
      </c>
      <c r="I3234" s="7">
        <v>10608</v>
      </c>
      <c r="L3234"/>
      <c r="M3234"/>
    </row>
    <row r="3235" spans="1:13" x14ac:dyDescent="0.3">
      <c r="A3235" s="2">
        <v>43866</v>
      </c>
      <c r="B3235" s="2" t="str">
        <f t="shared" si="100"/>
        <v>Feb</v>
      </c>
      <c r="C3235" s="2" t="str">
        <f t="shared" si="101"/>
        <v>2020</v>
      </c>
      <c r="D3235" s="3" t="s">
        <v>16</v>
      </c>
      <c r="E3235" s="4" t="s">
        <v>11</v>
      </c>
      <c r="F3235" s="4">
        <v>772</v>
      </c>
      <c r="G3235" s="4" t="s">
        <v>1</v>
      </c>
      <c r="H3235" s="5">
        <v>24</v>
      </c>
      <c r="I3235" s="7">
        <v>18528</v>
      </c>
      <c r="L3235"/>
      <c r="M3235"/>
    </row>
    <row r="3236" spans="1:13" x14ac:dyDescent="0.3">
      <c r="A3236" s="2">
        <v>43869</v>
      </c>
      <c r="B3236" s="2" t="str">
        <f t="shared" si="100"/>
        <v>Feb</v>
      </c>
      <c r="C3236" s="2" t="str">
        <f t="shared" si="101"/>
        <v>2020</v>
      </c>
      <c r="D3236" s="3" t="s">
        <v>16</v>
      </c>
      <c r="E3236" s="4" t="s">
        <v>11</v>
      </c>
      <c r="F3236" s="4">
        <v>615</v>
      </c>
      <c r="G3236" s="4" t="s">
        <v>1</v>
      </c>
      <c r="H3236" s="5">
        <v>24.25</v>
      </c>
      <c r="I3236" s="7">
        <v>14913.75</v>
      </c>
      <c r="L3236"/>
      <c r="M3236"/>
    </row>
    <row r="3237" spans="1:13" x14ac:dyDescent="0.3">
      <c r="A3237" s="2">
        <v>43869</v>
      </c>
      <c r="B3237" s="2" t="str">
        <f t="shared" si="100"/>
        <v>Feb</v>
      </c>
      <c r="C3237" s="2" t="str">
        <f t="shared" si="101"/>
        <v>2020</v>
      </c>
      <c r="D3237" s="3" t="s">
        <v>16</v>
      </c>
      <c r="E3237" s="4" t="s">
        <v>11</v>
      </c>
      <c r="F3237" s="4">
        <v>483</v>
      </c>
      <c r="G3237" s="4" t="s">
        <v>1</v>
      </c>
      <c r="H3237" s="5">
        <v>22</v>
      </c>
      <c r="I3237" s="7">
        <v>10626</v>
      </c>
      <c r="L3237"/>
      <c r="M3237"/>
    </row>
    <row r="3238" spans="1:13" x14ac:dyDescent="0.3">
      <c r="A3238" s="2">
        <v>43869</v>
      </c>
      <c r="B3238" s="2" t="str">
        <f t="shared" si="100"/>
        <v>Feb</v>
      </c>
      <c r="C3238" s="2" t="str">
        <f t="shared" si="101"/>
        <v>2020</v>
      </c>
      <c r="D3238" s="3" t="s">
        <v>16</v>
      </c>
      <c r="E3238" s="4" t="s">
        <v>11</v>
      </c>
      <c r="F3238" s="4">
        <v>1004</v>
      </c>
      <c r="G3238" s="4" t="s">
        <v>1</v>
      </c>
      <c r="H3238" s="5">
        <v>22</v>
      </c>
      <c r="I3238" s="7">
        <v>22088</v>
      </c>
      <c r="L3238"/>
      <c r="M3238"/>
    </row>
    <row r="3239" spans="1:13" x14ac:dyDescent="0.3">
      <c r="A3239" s="2">
        <v>43869</v>
      </c>
      <c r="B3239" s="2" t="str">
        <f t="shared" si="100"/>
        <v>Feb</v>
      </c>
      <c r="C3239" s="2" t="str">
        <f t="shared" si="101"/>
        <v>2020</v>
      </c>
      <c r="D3239" s="3" t="s">
        <v>16</v>
      </c>
      <c r="E3239" s="4" t="s">
        <v>11</v>
      </c>
      <c r="F3239" s="4">
        <v>1066</v>
      </c>
      <c r="G3239" s="4" t="s">
        <v>1</v>
      </c>
      <c r="H3239" s="5">
        <v>22</v>
      </c>
      <c r="I3239" s="7">
        <v>23452</v>
      </c>
      <c r="L3239"/>
      <c r="M3239"/>
    </row>
    <row r="3240" spans="1:13" x14ac:dyDescent="0.3">
      <c r="A3240" s="2">
        <v>43869</v>
      </c>
      <c r="B3240" s="2" t="str">
        <f t="shared" si="100"/>
        <v>Feb</v>
      </c>
      <c r="C3240" s="2" t="str">
        <f t="shared" si="101"/>
        <v>2020</v>
      </c>
      <c r="D3240" s="3" t="s">
        <v>16</v>
      </c>
      <c r="E3240" s="4" t="s">
        <v>11</v>
      </c>
      <c r="F3240" s="4">
        <v>579</v>
      </c>
      <c r="G3240" s="4" t="s">
        <v>1</v>
      </c>
      <c r="H3240" s="5">
        <v>23.25</v>
      </c>
      <c r="I3240" s="7">
        <v>13461.75</v>
      </c>
      <c r="L3240"/>
      <c r="M3240"/>
    </row>
    <row r="3241" spans="1:13" x14ac:dyDescent="0.3">
      <c r="A3241" s="2">
        <v>43869</v>
      </c>
      <c r="B3241" s="2" t="str">
        <f t="shared" si="100"/>
        <v>Feb</v>
      </c>
      <c r="C3241" s="2" t="str">
        <f t="shared" si="101"/>
        <v>2020</v>
      </c>
      <c r="D3241" s="3" t="s">
        <v>16</v>
      </c>
      <c r="E3241" s="4" t="s">
        <v>11</v>
      </c>
      <c r="F3241" s="4">
        <v>510</v>
      </c>
      <c r="G3241" s="4" t="s">
        <v>1</v>
      </c>
      <c r="H3241" s="5">
        <v>23.25</v>
      </c>
      <c r="I3241" s="7">
        <v>11857.5</v>
      </c>
      <c r="L3241"/>
      <c r="M3241"/>
    </row>
    <row r="3242" spans="1:13" x14ac:dyDescent="0.3">
      <c r="A3242" s="2">
        <v>43869</v>
      </c>
      <c r="B3242" s="2" t="str">
        <f t="shared" si="100"/>
        <v>Feb</v>
      </c>
      <c r="C3242" s="2" t="str">
        <f t="shared" si="101"/>
        <v>2020</v>
      </c>
      <c r="D3242" s="3" t="s">
        <v>16</v>
      </c>
      <c r="E3242" s="4" t="s">
        <v>11</v>
      </c>
      <c r="F3242" s="4">
        <v>1739</v>
      </c>
      <c r="G3242" s="4" t="s">
        <v>1</v>
      </c>
      <c r="H3242" s="5">
        <v>22</v>
      </c>
      <c r="I3242" s="7">
        <v>38258</v>
      </c>
      <c r="L3242"/>
      <c r="M3242"/>
    </row>
    <row r="3243" spans="1:13" x14ac:dyDescent="0.3">
      <c r="A3243" s="2">
        <v>43873</v>
      </c>
      <c r="B3243" s="2" t="str">
        <f t="shared" si="100"/>
        <v>Feb</v>
      </c>
      <c r="C3243" s="2" t="str">
        <f t="shared" si="101"/>
        <v>2020</v>
      </c>
      <c r="D3243" s="3" t="s">
        <v>16</v>
      </c>
      <c r="E3243" s="4" t="s">
        <v>11</v>
      </c>
      <c r="F3243" s="4">
        <v>482</v>
      </c>
      <c r="G3243" s="4" t="s">
        <v>1</v>
      </c>
      <c r="H3243" s="5">
        <v>23</v>
      </c>
      <c r="I3243" s="7">
        <v>11086</v>
      </c>
      <c r="L3243"/>
      <c r="M3243"/>
    </row>
    <row r="3244" spans="1:13" x14ac:dyDescent="0.3">
      <c r="A3244" s="2">
        <v>43873</v>
      </c>
      <c r="B3244" s="2" t="str">
        <f t="shared" si="100"/>
        <v>Feb</v>
      </c>
      <c r="C3244" s="2" t="str">
        <f t="shared" si="101"/>
        <v>2020</v>
      </c>
      <c r="D3244" s="3" t="s">
        <v>16</v>
      </c>
      <c r="E3244" s="4" t="s">
        <v>11</v>
      </c>
      <c r="F3244" s="4">
        <v>654</v>
      </c>
      <c r="G3244" s="4" t="s">
        <v>1</v>
      </c>
      <c r="H3244" s="5">
        <v>23</v>
      </c>
      <c r="I3244" s="7">
        <v>15042</v>
      </c>
      <c r="L3244"/>
      <c r="M3244"/>
    </row>
    <row r="3245" spans="1:13" x14ac:dyDescent="0.3">
      <c r="A3245" s="2">
        <v>43874</v>
      </c>
      <c r="B3245" s="2" t="str">
        <f t="shared" si="100"/>
        <v>Feb</v>
      </c>
      <c r="C3245" s="2" t="str">
        <f t="shared" si="101"/>
        <v>2020</v>
      </c>
      <c r="D3245" s="3" t="s">
        <v>16</v>
      </c>
      <c r="E3245" s="4" t="s">
        <v>11</v>
      </c>
      <c r="F3245" s="4">
        <v>1155</v>
      </c>
      <c r="G3245" s="4" t="s">
        <v>1</v>
      </c>
      <c r="H3245" s="5">
        <v>23</v>
      </c>
      <c r="I3245" s="7">
        <v>26565</v>
      </c>
      <c r="L3245"/>
      <c r="M3245"/>
    </row>
    <row r="3246" spans="1:13" x14ac:dyDescent="0.3">
      <c r="A3246" s="2">
        <v>43874</v>
      </c>
      <c r="B3246" s="2" t="str">
        <f t="shared" si="100"/>
        <v>Feb</v>
      </c>
      <c r="C3246" s="2" t="str">
        <f t="shared" si="101"/>
        <v>2020</v>
      </c>
      <c r="D3246" s="3" t="s">
        <v>16</v>
      </c>
      <c r="E3246" s="4" t="s">
        <v>11</v>
      </c>
      <c r="F3246" s="4">
        <v>540</v>
      </c>
      <c r="G3246" s="4" t="s">
        <v>1</v>
      </c>
      <c r="H3246" s="5">
        <v>23</v>
      </c>
      <c r="I3246" s="7">
        <v>12420</v>
      </c>
      <c r="L3246"/>
      <c r="M3246"/>
    </row>
    <row r="3247" spans="1:13" x14ac:dyDescent="0.3">
      <c r="A3247" s="2">
        <v>43875</v>
      </c>
      <c r="B3247" s="2" t="str">
        <f t="shared" si="100"/>
        <v>Feb</v>
      </c>
      <c r="C3247" s="2" t="str">
        <f t="shared" si="101"/>
        <v>2020</v>
      </c>
      <c r="D3247" s="3" t="s">
        <v>16</v>
      </c>
      <c r="E3247" s="4" t="s">
        <v>11</v>
      </c>
      <c r="F3247" s="4">
        <v>1045</v>
      </c>
      <c r="G3247" s="4" t="s">
        <v>1</v>
      </c>
      <c r="H3247" s="5">
        <v>23</v>
      </c>
      <c r="I3247" s="7">
        <v>24035</v>
      </c>
      <c r="L3247"/>
      <c r="M3247"/>
    </row>
    <row r="3248" spans="1:13" x14ac:dyDescent="0.3">
      <c r="A3248" s="2">
        <v>43875</v>
      </c>
      <c r="B3248" s="2" t="str">
        <f t="shared" si="100"/>
        <v>Feb</v>
      </c>
      <c r="C3248" s="2" t="str">
        <f t="shared" si="101"/>
        <v>2020</v>
      </c>
      <c r="D3248" s="3" t="s">
        <v>16</v>
      </c>
      <c r="E3248" s="4" t="s">
        <v>11</v>
      </c>
      <c r="F3248" s="4">
        <v>610</v>
      </c>
      <c r="G3248" s="4" t="s">
        <v>1</v>
      </c>
      <c r="H3248" s="5">
        <v>26.5</v>
      </c>
      <c r="I3248" s="7">
        <v>16165</v>
      </c>
      <c r="L3248"/>
      <c r="M3248"/>
    </row>
    <row r="3249" spans="1:13" x14ac:dyDescent="0.3">
      <c r="A3249" s="2">
        <v>43875</v>
      </c>
      <c r="B3249" s="2" t="str">
        <f t="shared" si="100"/>
        <v>Feb</v>
      </c>
      <c r="C3249" s="2" t="str">
        <f t="shared" si="101"/>
        <v>2020</v>
      </c>
      <c r="D3249" s="3" t="s">
        <v>16</v>
      </c>
      <c r="E3249" s="4" t="s">
        <v>11</v>
      </c>
      <c r="F3249" s="4">
        <v>826</v>
      </c>
      <c r="G3249" s="4" t="s">
        <v>1</v>
      </c>
      <c r="H3249" s="5">
        <v>23</v>
      </c>
      <c r="I3249" s="7">
        <v>18998</v>
      </c>
      <c r="L3249"/>
      <c r="M3249"/>
    </row>
    <row r="3250" spans="1:13" x14ac:dyDescent="0.3">
      <c r="A3250" s="2">
        <v>43880</v>
      </c>
      <c r="B3250" s="2" t="str">
        <f t="shared" si="100"/>
        <v>Feb</v>
      </c>
      <c r="C3250" s="2" t="str">
        <f t="shared" si="101"/>
        <v>2020</v>
      </c>
      <c r="D3250" s="3" t="s">
        <v>16</v>
      </c>
      <c r="E3250" s="4" t="s">
        <v>11</v>
      </c>
      <c r="F3250" s="4">
        <v>1511</v>
      </c>
      <c r="G3250" s="4" t="s">
        <v>1</v>
      </c>
      <c r="H3250" s="5">
        <v>23.5</v>
      </c>
      <c r="I3250" s="7">
        <v>35508.5</v>
      </c>
      <c r="L3250"/>
      <c r="M3250"/>
    </row>
    <row r="3251" spans="1:13" x14ac:dyDescent="0.3">
      <c r="A3251" s="2">
        <v>43883</v>
      </c>
      <c r="B3251" s="2" t="str">
        <f t="shared" si="100"/>
        <v>Feb</v>
      </c>
      <c r="C3251" s="2" t="str">
        <f t="shared" si="101"/>
        <v>2020</v>
      </c>
      <c r="D3251" s="3" t="s">
        <v>16</v>
      </c>
      <c r="E3251" s="4" t="s">
        <v>11</v>
      </c>
      <c r="F3251" s="4">
        <v>768</v>
      </c>
      <c r="G3251" s="4" t="s">
        <v>1</v>
      </c>
      <c r="H3251" s="5">
        <v>21.75</v>
      </c>
      <c r="I3251" s="7">
        <v>16704</v>
      </c>
      <c r="L3251"/>
      <c r="M3251"/>
    </row>
    <row r="3252" spans="1:13" x14ac:dyDescent="0.3">
      <c r="A3252" s="2">
        <v>43883</v>
      </c>
      <c r="B3252" s="2" t="str">
        <f t="shared" si="100"/>
        <v>Feb</v>
      </c>
      <c r="C3252" s="2" t="str">
        <f t="shared" si="101"/>
        <v>2020</v>
      </c>
      <c r="D3252" s="3" t="s">
        <v>16</v>
      </c>
      <c r="E3252" s="4" t="s">
        <v>11</v>
      </c>
      <c r="F3252" s="4">
        <v>775</v>
      </c>
      <c r="G3252" s="4" t="s">
        <v>1</v>
      </c>
      <c r="H3252" s="5">
        <v>21.75</v>
      </c>
      <c r="I3252" s="7">
        <v>16856.25</v>
      </c>
      <c r="L3252"/>
      <c r="M3252"/>
    </row>
    <row r="3253" spans="1:13" x14ac:dyDescent="0.3">
      <c r="A3253" s="2">
        <v>43883</v>
      </c>
      <c r="B3253" s="2" t="str">
        <f t="shared" si="100"/>
        <v>Feb</v>
      </c>
      <c r="C3253" s="2" t="str">
        <f t="shared" si="101"/>
        <v>2020</v>
      </c>
      <c r="D3253" s="3" t="s">
        <v>16</v>
      </c>
      <c r="E3253" s="4" t="s">
        <v>11</v>
      </c>
      <c r="F3253" s="4">
        <v>768</v>
      </c>
      <c r="G3253" s="4" t="s">
        <v>1</v>
      </c>
      <c r="H3253" s="5">
        <v>21.75</v>
      </c>
      <c r="I3253" s="7">
        <v>16704</v>
      </c>
      <c r="L3253"/>
      <c r="M3253"/>
    </row>
    <row r="3254" spans="1:13" x14ac:dyDescent="0.3">
      <c r="A3254" s="2">
        <v>43883</v>
      </c>
      <c r="B3254" s="2" t="str">
        <f t="shared" si="100"/>
        <v>Feb</v>
      </c>
      <c r="C3254" s="2" t="str">
        <f t="shared" si="101"/>
        <v>2020</v>
      </c>
      <c r="D3254" s="3" t="s">
        <v>16</v>
      </c>
      <c r="E3254" s="4" t="s">
        <v>11</v>
      </c>
      <c r="F3254" s="4">
        <v>775</v>
      </c>
      <c r="G3254" s="4" t="s">
        <v>1</v>
      </c>
      <c r="H3254" s="5">
        <v>21.75</v>
      </c>
      <c r="I3254" s="7">
        <v>16856.25</v>
      </c>
      <c r="L3254"/>
      <c r="M3254"/>
    </row>
    <row r="3255" spans="1:13" x14ac:dyDescent="0.3">
      <c r="A3255" s="2">
        <v>43886</v>
      </c>
      <c r="B3255" s="2" t="str">
        <f t="shared" si="100"/>
        <v>Feb</v>
      </c>
      <c r="C3255" s="2" t="str">
        <f t="shared" si="101"/>
        <v>2020</v>
      </c>
      <c r="D3255" s="3" t="s">
        <v>16</v>
      </c>
      <c r="E3255" s="4" t="s">
        <v>11</v>
      </c>
      <c r="F3255" s="4">
        <v>700</v>
      </c>
      <c r="G3255" s="4" t="s">
        <v>1</v>
      </c>
      <c r="H3255" s="5">
        <v>27.5</v>
      </c>
      <c r="I3255" s="7">
        <v>19250</v>
      </c>
      <c r="L3255"/>
      <c r="M3255"/>
    </row>
    <row r="3256" spans="1:13" x14ac:dyDescent="0.3">
      <c r="A3256" s="2">
        <v>43888</v>
      </c>
      <c r="B3256" s="2" t="str">
        <f t="shared" si="100"/>
        <v>Feb</v>
      </c>
      <c r="C3256" s="2" t="str">
        <f t="shared" si="101"/>
        <v>2020</v>
      </c>
      <c r="D3256" s="3" t="s">
        <v>16</v>
      </c>
      <c r="E3256" s="4" t="s">
        <v>11</v>
      </c>
      <c r="F3256" s="4">
        <v>302</v>
      </c>
      <c r="G3256" s="4" t="s">
        <v>1</v>
      </c>
      <c r="H3256" s="5">
        <v>27</v>
      </c>
      <c r="I3256" s="7">
        <v>8154</v>
      </c>
      <c r="L3256"/>
      <c r="M3256"/>
    </row>
    <row r="3257" spans="1:13" x14ac:dyDescent="0.3">
      <c r="A3257" s="2">
        <v>43888</v>
      </c>
      <c r="B3257" s="2" t="str">
        <f t="shared" si="100"/>
        <v>Feb</v>
      </c>
      <c r="C3257" s="2" t="str">
        <f t="shared" si="101"/>
        <v>2020</v>
      </c>
      <c r="D3257" s="3" t="s">
        <v>16</v>
      </c>
      <c r="E3257" s="4" t="s">
        <v>11</v>
      </c>
      <c r="F3257" s="4">
        <v>553</v>
      </c>
      <c r="G3257" s="4" t="s">
        <v>1</v>
      </c>
      <c r="H3257" s="5">
        <v>23</v>
      </c>
      <c r="I3257" s="7">
        <v>12719</v>
      </c>
      <c r="L3257"/>
      <c r="M3257"/>
    </row>
    <row r="3258" spans="1:13" x14ac:dyDescent="0.3">
      <c r="A3258" s="2">
        <v>43893</v>
      </c>
      <c r="B3258" s="2" t="str">
        <f t="shared" si="100"/>
        <v>Mar</v>
      </c>
      <c r="C3258" s="2" t="str">
        <f t="shared" si="101"/>
        <v>2020</v>
      </c>
      <c r="D3258" s="3" t="s">
        <v>16</v>
      </c>
      <c r="E3258" s="4" t="s">
        <v>11</v>
      </c>
      <c r="F3258" s="4">
        <v>989</v>
      </c>
      <c r="G3258" s="4" t="s">
        <v>1</v>
      </c>
      <c r="H3258" s="5">
        <v>23.75</v>
      </c>
      <c r="I3258" s="7">
        <v>23488.75</v>
      </c>
      <c r="L3258"/>
      <c r="M3258"/>
    </row>
    <row r="3259" spans="1:13" x14ac:dyDescent="0.3">
      <c r="A3259" s="2">
        <v>43893</v>
      </c>
      <c r="B3259" s="2" t="str">
        <f t="shared" si="100"/>
        <v>Mar</v>
      </c>
      <c r="C3259" s="2" t="str">
        <f t="shared" si="101"/>
        <v>2020</v>
      </c>
      <c r="D3259" s="3" t="s">
        <v>16</v>
      </c>
      <c r="E3259" s="4" t="s">
        <v>11</v>
      </c>
      <c r="F3259" s="4">
        <v>606</v>
      </c>
      <c r="G3259" s="4" t="s">
        <v>1</v>
      </c>
      <c r="H3259" s="5">
        <v>24.5</v>
      </c>
      <c r="I3259" s="7">
        <v>14847</v>
      </c>
      <c r="L3259"/>
      <c r="M3259"/>
    </row>
    <row r="3260" spans="1:13" x14ac:dyDescent="0.3">
      <c r="A3260" s="2">
        <v>43893</v>
      </c>
      <c r="B3260" s="2" t="str">
        <f t="shared" si="100"/>
        <v>Mar</v>
      </c>
      <c r="C3260" s="2" t="str">
        <f t="shared" si="101"/>
        <v>2020</v>
      </c>
      <c r="D3260" s="3" t="s">
        <v>16</v>
      </c>
      <c r="E3260" s="4" t="s">
        <v>11</v>
      </c>
      <c r="F3260" s="4">
        <v>777</v>
      </c>
      <c r="G3260" s="4" t="s">
        <v>1</v>
      </c>
      <c r="H3260" s="5">
        <v>26</v>
      </c>
      <c r="I3260" s="7">
        <v>20202</v>
      </c>
      <c r="L3260"/>
      <c r="M3260"/>
    </row>
    <row r="3261" spans="1:13" x14ac:dyDescent="0.3">
      <c r="A3261" s="2">
        <v>43893</v>
      </c>
      <c r="B3261" s="2" t="str">
        <f t="shared" si="100"/>
        <v>Mar</v>
      </c>
      <c r="C3261" s="2" t="str">
        <f t="shared" si="101"/>
        <v>2020</v>
      </c>
      <c r="D3261" s="3" t="s">
        <v>16</v>
      </c>
      <c r="E3261" s="4" t="s">
        <v>11</v>
      </c>
      <c r="F3261" s="4">
        <v>905</v>
      </c>
      <c r="G3261" s="4" t="s">
        <v>1</v>
      </c>
      <c r="H3261" s="5">
        <v>23.75</v>
      </c>
      <c r="I3261" s="7">
        <v>21493.75</v>
      </c>
      <c r="L3261"/>
      <c r="M3261"/>
    </row>
    <row r="3262" spans="1:13" x14ac:dyDescent="0.3">
      <c r="A3262" s="2">
        <v>43896</v>
      </c>
      <c r="B3262" s="2" t="str">
        <f t="shared" si="100"/>
        <v>Mar</v>
      </c>
      <c r="C3262" s="2" t="str">
        <f t="shared" si="101"/>
        <v>2020</v>
      </c>
      <c r="D3262" s="3" t="s">
        <v>16</v>
      </c>
      <c r="E3262" s="4" t="s">
        <v>11</v>
      </c>
      <c r="F3262" s="4">
        <v>320</v>
      </c>
      <c r="G3262" s="4" t="s">
        <v>1</v>
      </c>
      <c r="H3262" s="5">
        <v>24</v>
      </c>
      <c r="I3262" s="7">
        <v>7680</v>
      </c>
      <c r="L3262"/>
      <c r="M3262"/>
    </row>
    <row r="3263" spans="1:13" x14ac:dyDescent="0.3">
      <c r="A3263" s="2">
        <v>43896</v>
      </c>
      <c r="B3263" s="2" t="str">
        <f t="shared" si="100"/>
        <v>Mar</v>
      </c>
      <c r="C3263" s="2" t="str">
        <f t="shared" si="101"/>
        <v>2020</v>
      </c>
      <c r="D3263" s="3" t="s">
        <v>16</v>
      </c>
      <c r="E3263" s="4" t="s">
        <v>11</v>
      </c>
      <c r="F3263" s="4">
        <v>504</v>
      </c>
      <c r="G3263" s="4" t="s">
        <v>1</v>
      </c>
      <c r="H3263" s="5">
        <v>24</v>
      </c>
      <c r="I3263" s="7">
        <v>12096</v>
      </c>
      <c r="L3263"/>
      <c r="M3263"/>
    </row>
    <row r="3264" spans="1:13" x14ac:dyDescent="0.3">
      <c r="A3264" s="2">
        <v>43896</v>
      </c>
      <c r="B3264" s="2" t="str">
        <f t="shared" si="100"/>
        <v>Mar</v>
      </c>
      <c r="C3264" s="2" t="str">
        <f t="shared" si="101"/>
        <v>2020</v>
      </c>
      <c r="D3264" s="3" t="s">
        <v>16</v>
      </c>
      <c r="E3264" s="4" t="s">
        <v>11</v>
      </c>
      <c r="F3264" s="4">
        <v>491</v>
      </c>
      <c r="G3264" s="4" t="s">
        <v>1</v>
      </c>
      <c r="H3264" s="5">
        <v>24</v>
      </c>
      <c r="I3264" s="7">
        <v>11784</v>
      </c>
      <c r="L3264"/>
      <c r="M3264"/>
    </row>
    <row r="3265" spans="1:13" x14ac:dyDescent="0.3">
      <c r="A3265" s="2">
        <v>43896</v>
      </c>
      <c r="B3265" s="2" t="str">
        <f t="shared" si="100"/>
        <v>Mar</v>
      </c>
      <c r="C3265" s="2" t="str">
        <f t="shared" si="101"/>
        <v>2020</v>
      </c>
      <c r="D3265" s="3" t="s">
        <v>16</v>
      </c>
      <c r="E3265" s="4" t="s">
        <v>11</v>
      </c>
      <c r="F3265" s="4">
        <v>534</v>
      </c>
      <c r="G3265" s="4" t="s">
        <v>1</v>
      </c>
      <c r="H3265" s="5">
        <v>24</v>
      </c>
      <c r="I3265" s="7">
        <v>12816</v>
      </c>
      <c r="L3265"/>
      <c r="M3265"/>
    </row>
    <row r="3266" spans="1:13" x14ac:dyDescent="0.3">
      <c r="A3266" s="2">
        <v>43896</v>
      </c>
      <c r="B3266" s="2" t="str">
        <f t="shared" ref="B3266:B3329" si="102">TEXT(A3266,"mmm")</f>
        <v>Mar</v>
      </c>
      <c r="C3266" s="2" t="str">
        <f t="shared" ref="C3266:C3329" si="103">TEXT(A3266,"yyyy")</f>
        <v>2020</v>
      </c>
      <c r="D3266" s="3" t="s">
        <v>16</v>
      </c>
      <c r="E3266" s="4" t="s">
        <v>11</v>
      </c>
      <c r="F3266" s="4">
        <v>406</v>
      </c>
      <c r="G3266" s="4" t="s">
        <v>1</v>
      </c>
      <c r="H3266" s="5">
        <v>36.5</v>
      </c>
      <c r="I3266" s="7">
        <v>14819</v>
      </c>
      <c r="L3266"/>
      <c r="M3266"/>
    </row>
    <row r="3267" spans="1:13" x14ac:dyDescent="0.3">
      <c r="A3267" s="2">
        <v>43896</v>
      </c>
      <c r="B3267" s="2" t="str">
        <f t="shared" si="102"/>
        <v>Mar</v>
      </c>
      <c r="C3267" s="2" t="str">
        <f t="shared" si="103"/>
        <v>2020</v>
      </c>
      <c r="D3267" s="3" t="s">
        <v>16</v>
      </c>
      <c r="E3267" s="4" t="s">
        <v>11</v>
      </c>
      <c r="F3267" s="4">
        <v>298</v>
      </c>
      <c r="G3267" s="4" t="s">
        <v>1</v>
      </c>
      <c r="H3267" s="5">
        <v>23</v>
      </c>
      <c r="I3267" s="7">
        <v>6854</v>
      </c>
      <c r="L3267"/>
      <c r="M3267"/>
    </row>
    <row r="3268" spans="1:13" x14ac:dyDescent="0.3">
      <c r="A3268" s="2">
        <v>43896</v>
      </c>
      <c r="B3268" s="2" t="str">
        <f t="shared" si="102"/>
        <v>Mar</v>
      </c>
      <c r="C3268" s="2" t="str">
        <f t="shared" si="103"/>
        <v>2020</v>
      </c>
      <c r="D3268" s="3" t="s">
        <v>16</v>
      </c>
      <c r="E3268" s="4" t="s">
        <v>11</v>
      </c>
      <c r="F3268" s="4">
        <v>344</v>
      </c>
      <c r="G3268" s="4" t="s">
        <v>1</v>
      </c>
      <c r="H3268" s="5">
        <v>24.25</v>
      </c>
      <c r="I3268" s="7">
        <v>8342</v>
      </c>
      <c r="L3268"/>
      <c r="M3268"/>
    </row>
    <row r="3269" spans="1:13" x14ac:dyDescent="0.3">
      <c r="A3269" s="2">
        <v>43896</v>
      </c>
      <c r="B3269" s="2" t="str">
        <f t="shared" si="102"/>
        <v>Mar</v>
      </c>
      <c r="C3269" s="2" t="str">
        <f t="shared" si="103"/>
        <v>2020</v>
      </c>
      <c r="D3269" s="3" t="s">
        <v>16</v>
      </c>
      <c r="E3269" s="4" t="s">
        <v>11</v>
      </c>
      <c r="F3269" s="4">
        <v>290</v>
      </c>
      <c r="G3269" s="4" t="s">
        <v>1</v>
      </c>
      <c r="H3269" s="5">
        <v>24</v>
      </c>
      <c r="I3269" s="7">
        <v>6960</v>
      </c>
      <c r="L3269"/>
      <c r="M3269"/>
    </row>
    <row r="3270" spans="1:13" x14ac:dyDescent="0.3">
      <c r="A3270" s="2">
        <v>43897</v>
      </c>
      <c r="B3270" s="2" t="str">
        <f t="shared" si="102"/>
        <v>Mar</v>
      </c>
      <c r="C3270" s="2" t="str">
        <f t="shared" si="103"/>
        <v>2020</v>
      </c>
      <c r="D3270" s="3" t="s">
        <v>16</v>
      </c>
      <c r="E3270" s="4" t="s">
        <v>11</v>
      </c>
      <c r="F3270" s="4">
        <v>310</v>
      </c>
      <c r="G3270" s="4" t="s">
        <v>1</v>
      </c>
      <c r="H3270" s="5">
        <v>24</v>
      </c>
      <c r="I3270" s="7">
        <v>7440</v>
      </c>
      <c r="L3270"/>
      <c r="M3270"/>
    </row>
    <row r="3271" spans="1:13" x14ac:dyDescent="0.3">
      <c r="A3271" s="2">
        <v>43901</v>
      </c>
      <c r="B3271" s="2" t="str">
        <f t="shared" si="102"/>
        <v>Mar</v>
      </c>
      <c r="C3271" s="2" t="str">
        <f t="shared" si="103"/>
        <v>2020</v>
      </c>
      <c r="D3271" s="3" t="s">
        <v>16</v>
      </c>
      <c r="E3271" s="4" t="s">
        <v>11</v>
      </c>
      <c r="F3271" s="4">
        <v>500</v>
      </c>
      <c r="G3271" s="4" t="s">
        <v>1</v>
      </c>
      <c r="H3271" s="5">
        <v>24</v>
      </c>
      <c r="I3271" s="7">
        <v>12000</v>
      </c>
      <c r="L3271"/>
      <c r="M3271"/>
    </row>
    <row r="3272" spans="1:13" x14ac:dyDescent="0.3">
      <c r="A3272" s="2">
        <v>43901</v>
      </c>
      <c r="B3272" s="2" t="str">
        <f t="shared" si="102"/>
        <v>Mar</v>
      </c>
      <c r="C3272" s="2" t="str">
        <f t="shared" si="103"/>
        <v>2020</v>
      </c>
      <c r="D3272" s="3" t="s">
        <v>16</v>
      </c>
      <c r="E3272" s="4" t="s">
        <v>11</v>
      </c>
      <c r="F3272" s="4">
        <v>619</v>
      </c>
      <c r="G3272" s="4" t="s">
        <v>1</v>
      </c>
      <c r="H3272" s="5">
        <v>24</v>
      </c>
      <c r="I3272" s="7">
        <v>14856</v>
      </c>
      <c r="L3272"/>
      <c r="M3272"/>
    </row>
    <row r="3273" spans="1:13" x14ac:dyDescent="0.3">
      <c r="A3273" s="2">
        <v>43903</v>
      </c>
      <c r="B3273" s="2" t="str">
        <f t="shared" si="102"/>
        <v>Mar</v>
      </c>
      <c r="C3273" s="2" t="str">
        <f t="shared" si="103"/>
        <v>2020</v>
      </c>
      <c r="D3273" s="3" t="s">
        <v>16</v>
      </c>
      <c r="E3273" s="4" t="s">
        <v>11</v>
      </c>
      <c r="F3273" s="4">
        <v>323</v>
      </c>
      <c r="G3273" s="4" t="s">
        <v>1</v>
      </c>
      <c r="H3273" s="5">
        <v>23</v>
      </c>
      <c r="I3273" s="7">
        <v>7429</v>
      </c>
      <c r="L3273"/>
      <c r="M3273"/>
    </row>
    <row r="3274" spans="1:13" x14ac:dyDescent="0.3">
      <c r="A3274" s="2">
        <v>43904</v>
      </c>
      <c r="B3274" s="2" t="str">
        <f t="shared" si="102"/>
        <v>Mar</v>
      </c>
      <c r="C3274" s="2" t="str">
        <f t="shared" si="103"/>
        <v>2020</v>
      </c>
      <c r="D3274" s="3" t="s">
        <v>16</v>
      </c>
      <c r="E3274" s="4" t="s">
        <v>11</v>
      </c>
      <c r="F3274" s="4">
        <v>785</v>
      </c>
      <c r="G3274" s="4" t="s">
        <v>1</v>
      </c>
      <c r="H3274" s="5">
        <v>23</v>
      </c>
      <c r="I3274" s="7">
        <v>18055</v>
      </c>
      <c r="L3274"/>
      <c r="M3274"/>
    </row>
    <row r="3275" spans="1:13" x14ac:dyDescent="0.3">
      <c r="A3275" s="2">
        <v>43906</v>
      </c>
      <c r="B3275" s="2" t="str">
        <f t="shared" si="102"/>
        <v>Mar</v>
      </c>
      <c r="C3275" s="2" t="str">
        <f t="shared" si="103"/>
        <v>2020</v>
      </c>
      <c r="D3275" s="3" t="s">
        <v>16</v>
      </c>
      <c r="E3275" s="4" t="s">
        <v>11</v>
      </c>
      <c r="F3275" s="4">
        <v>688</v>
      </c>
      <c r="G3275" s="4" t="s">
        <v>1</v>
      </c>
      <c r="H3275" s="5">
        <v>23.5</v>
      </c>
      <c r="I3275" s="7">
        <v>16168</v>
      </c>
      <c r="L3275"/>
      <c r="M3275"/>
    </row>
    <row r="3276" spans="1:13" x14ac:dyDescent="0.3">
      <c r="A3276" s="2">
        <v>43906</v>
      </c>
      <c r="B3276" s="2" t="str">
        <f t="shared" si="102"/>
        <v>Mar</v>
      </c>
      <c r="C3276" s="2" t="str">
        <f t="shared" si="103"/>
        <v>2020</v>
      </c>
      <c r="D3276" s="3" t="s">
        <v>16</v>
      </c>
      <c r="E3276" s="4" t="s">
        <v>11</v>
      </c>
      <c r="F3276" s="4">
        <v>584</v>
      </c>
      <c r="G3276" s="4" t="s">
        <v>1</v>
      </c>
      <c r="H3276" s="5">
        <v>23.5</v>
      </c>
      <c r="I3276" s="7">
        <v>13724</v>
      </c>
      <c r="L3276"/>
      <c r="M3276"/>
    </row>
    <row r="3277" spans="1:13" x14ac:dyDescent="0.3">
      <c r="A3277" s="2">
        <v>43909</v>
      </c>
      <c r="B3277" s="2" t="str">
        <f t="shared" si="102"/>
        <v>Mar</v>
      </c>
      <c r="C3277" s="2" t="str">
        <f t="shared" si="103"/>
        <v>2020</v>
      </c>
      <c r="D3277" s="3" t="s">
        <v>16</v>
      </c>
      <c r="E3277" s="4" t="s">
        <v>11</v>
      </c>
      <c r="F3277" s="4">
        <v>508</v>
      </c>
      <c r="G3277" s="4" t="s">
        <v>1</v>
      </c>
      <c r="H3277" s="5">
        <v>24.5</v>
      </c>
      <c r="I3277" s="7">
        <v>12446</v>
      </c>
      <c r="L3277"/>
      <c r="M3277"/>
    </row>
    <row r="3278" spans="1:13" x14ac:dyDescent="0.3">
      <c r="A3278" s="2">
        <v>43909</v>
      </c>
      <c r="B3278" s="2" t="str">
        <f t="shared" si="102"/>
        <v>Mar</v>
      </c>
      <c r="C3278" s="2" t="str">
        <f t="shared" si="103"/>
        <v>2020</v>
      </c>
      <c r="D3278" s="3" t="s">
        <v>16</v>
      </c>
      <c r="E3278" s="4" t="s">
        <v>11</v>
      </c>
      <c r="F3278" s="4">
        <v>591</v>
      </c>
      <c r="G3278" s="4" t="s">
        <v>1</v>
      </c>
      <c r="H3278" s="5">
        <v>24.5</v>
      </c>
      <c r="I3278" s="7">
        <v>14479.5</v>
      </c>
      <c r="L3278"/>
      <c r="M3278"/>
    </row>
    <row r="3279" spans="1:13" x14ac:dyDescent="0.3">
      <c r="A3279" s="2">
        <v>43913</v>
      </c>
      <c r="B3279" s="2" t="str">
        <f t="shared" si="102"/>
        <v>Mar</v>
      </c>
      <c r="C3279" s="2" t="str">
        <f t="shared" si="103"/>
        <v>2020</v>
      </c>
      <c r="D3279" s="3" t="s">
        <v>16</v>
      </c>
      <c r="E3279" s="4" t="s">
        <v>11</v>
      </c>
      <c r="F3279" s="4">
        <v>582</v>
      </c>
      <c r="G3279" s="4" t="s">
        <v>1</v>
      </c>
      <c r="H3279" s="5">
        <v>24.5</v>
      </c>
      <c r="I3279" s="7">
        <v>14259</v>
      </c>
      <c r="L3279"/>
      <c r="M3279"/>
    </row>
    <row r="3280" spans="1:13" x14ac:dyDescent="0.3">
      <c r="A3280" s="2">
        <v>43913</v>
      </c>
      <c r="B3280" s="2" t="str">
        <f t="shared" si="102"/>
        <v>Mar</v>
      </c>
      <c r="C3280" s="2" t="str">
        <f t="shared" si="103"/>
        <v>2020</v>
      </c>
      <c r="D3280" s="3" t="s">
        <v>16</v>
      </c>
      <c r="E3280" s="4" t="s">
        <v>11</v>
      </c>
      <c r="F3280" s="4">
        <v>554</v>
      </c>
      <c r="G3280" s="4" t="s">
        <v>1</v>
      </c>
      <c r="H3280" s="5">
        <v>24.5</v>
      </c>
      <c r="I3280" s="7">
        <v>13573</v>
      </c>
      <c r="L3280"/>
      <c r="M3280"/>
    </row>
    <row r="3281" spans="1:13" x14ac:dyDescent="0.3">
      <c r="A3281" s="2">
        <v>43980</v>
      </c>
      <c r="B3281" s="2" t="str">
        <f t="shared" si="102"/>
        <v>May</v>
      </c>
      <c r="C3281" s="2" t="str">
        <f t="shared" si="103"/>
        <v>2020</v>
      </c>
      <c r="D3281" s="3" t="s">
        <v>16</v>
      </c>
      <c r="E3281" s="4" t="s">
        <v>11</v>
      </c>
      <c r="F3281" s="4">
        <v>476</v>
      </c>
      <c r="G3281" s="4" t="s">
        <v>1</v>
      </c>
      <c r="H3281" s="5">
        <v>25</v>
      </c>
      <c r="I3281" s="7">
        <v>11900</v>
      </c>
      <c r="L3281"/>
      <c r="M3281"/>
    </row>
    <row r="3282" spans="1:13" x14ac:dyDescent="0.3">
      <c r="A3282" s="2">
        <v>43980</v>
      </c>
      <c r="B3282" s="2" t="str">
        <f t="shared" si="102"/>
        <v>May</v>
      </c>
      <c r="C3282" s="2" t="str">
        <f t="shared" si="103"/>
        <v>2020</v>
      </c>
      <c r="D3282" s="3" t="s">
        <v>16</v>
      </c>
      <c r="E3282" s="4" t="s">
        <v>11</v>
      </c>
      <c r="F3282" s="4">
        <v>575</v>
      </c>
      <c r="G3282" s="4" t="s">
        <v>1</v>
      </c>
      <c r="H3282" s="5">
        <v>25</v>
      </c>
      <c r="I3282" s="7">
        <v>14375</v>
      </c>
      <c r="L3282"/>
      <c r="M3282"/>
    </row>
    <row r="3283" spans="1:13" x14ac:dyDescent="0.3">
      <c r="A3283" s="2">
        <v>43980</v>
      </c>
      <c r="B3283" s="2" t="str">
        <f t="shared" si="102"/>
        <v>May</v>
      </c>
      <c r="C3283" s="2" t="str">
        <f t="shared" si="103"/>
        <v>2020</v>
      </c>
      <c r="D3283" s="3" t="s">
        <v>16</v>
      </c>
      <c r="E3283" s="4" t="s">
        <v>11</v>
      </c>
      <c r="F3283" s="4">
        <v>695</v>
      </c>
      <c r="G3283" s="4" t="s">
        <v>1</v>
      </c>
      <c r="H3283" s="5">
        <v>25</v>
      </c>
      <c r="I3283" s="7">
        <v>17375</v>
      </c>
      <c r="L3283"/>
      <c r="M3283"/>
    </row>
    <row r="3284" spans="1:13" x14ac:dyDescent="0.3">
      <c r="A3284" s="2">
        <v>43980</v>
      </c>
      <c r="B3284" s="2" t="str">
        <f t="shared" si="102"/>
        <v>May</v>
      </c>
      <c r="C3284" s="2" t="str">
        <f t="shared" si="103"/>
        <v>2020</v>
      </c>
      <c r="D3284" s="3" t="s">
        <v>16</v>
      </c>
      <c r="E3284" s="4" t="s">
        <v>11</v>
      </c>
      <c r="F3284" s="4">
        <v>908</v>
      </c>
      <c r="G3284" s="4" t="s">
        <v>1</v>
      </c>
      <c r="H3284" s="5">
        <v>25</v>
      </c>
      <c r="I3284" s="7">
        <v>22700</v>
      </c>
      <c r="L3284"/>
      <c r="M3284"/>
    </row>
    <row r="3285" spans="1:13" x14ac:dyDescent="0.3">
      <c r="A3285" s="2">
        <v>43987</v>
      </c>
      <c r="B3285" s="2" t="str">
        <f t="shared" si="102"/>
        <v>Jun</v>
      </c>
      <c r="C3285" s="2" t="str">
        <f t="shared" si="103"/>
        <v>2020</v>
      </c>
      <c r="D3285" s="3" t="s">
        <v>16</v>
      </c>
      <c r="E3285" s="4" t="s">
        <v>11</v>
      </c>
      <c r="F3285" s="4">
        <v>530</v>
      </c>
      <c r="G3285" s="4" t="s">
        <v>1</v>
      </c>
      <c r="H3285" s="5">
        <v>23.75</v>
      </c>
      <c r="I3285" s="7">
        <v>12587.5</v>
      </c>
      <c r="L3285"/>
      <c r="M3285"/>
    </row>
    <row r="3286" spans="1:13" x14ac:dyDescent="0.3">
      <c r="A3286" s="2">
        <v>43987</v>
      </c>
      <c r="B3286" s="2" t="str">
        <f t="shared" si="102"/>
        <v>Jun</v>
      </c>
      <c r="C3286" s="2" t="str">
        <f t="shared" si="103"/>
        <v>2020</v>
      </c>
      <c r="D3286" s="3" t="s">
        <v>16</v>
      </c>
      <c r="E3286" s="4" t="s">
        <v>11</v>
      </c>
      <c r="F3286" s="4">
        <v>586</v>
      </c>
      <c r="G3286" s="4" t="s">
        <v>1</v>
      </c>
      <c r="H3286" s="5">
        <v>25</v>
      </c>
      <c r="I3286" s="7">
        <v>14650</v>
      </c>
      <c r="L3286"/>
      <c r="M3286"/>
    </row>
    <row r="3287" spans="1:13" x14ac:dyDescent="0.3">
      <c r="A3287" s="2">
        <v>43998</v>
      </c>
      <c r="B3287" s="2" t="str">
        <f t="shared" si="102"/>
        <v>Jun</v>
      </c>
      <c r="C3287" s="2" t="str">
        <f t="shared" si="103"/>
        <v>2020</v>
      </c>
      <c r="D3287" s="3" t="s">
        <v>16</v>
      </c>
      <c r="E3287" s="4" t="s">
        <v>11</v>
      </c>
      <c r="F3287" s="4">
        <v>452</v>
      </c>
      <c r="G3287" s="4" t="s">
        <v>1</v>
      </c>
      <c r="H3287" s="5">
        <v>25</v>
      </c>
      <c r="I3287" s="7">
        <v>11300</v>
      </c>
      <c r="L3287"/>
      <c r="M3287"/>
    </row>
    <row r="3288" spans="1:13" x14ac:dyDescent="0.3">
      <c r="A3288" s="2">
        <v>43999</v>
      </c>
      <c r="B3288" s="2" t="str">
        <f t="shared" si="102"/>
        <v>Jun</v>
      </c>
      <c r="C3288" s="2" t="str">
        <f t="shared" si="103"/>
        <v>2020</v>
      </c>
      <c r="D3288" s="3" t="s">
        <v>16</v>
      </c>
      <c r="E3288" s="4" t="s">
        <v>11</v>
      </c>
      <c r="F3288" s="4">
        <v>634</v>
      </c>
      <c r="G3288" s="4" t="s">
        <v>1</v>
      </c>
      <c r="H3288" s="5">
        <v>22.75</v>
      </c>
      <c r="I3288" s="7">
        <v>14423.5</v>
      </c>
      <c r="L3288"/>
      <c r="M3288"/>
    </row>
    <row r="3289" spans="1:13" x14ac:dyDescent="0.3">
      <c r="A3289" s="2">
        <v>43999</v>
      </c>
      <c r="B3289" s="2" t="str">
        <f t="shared" si="102"/>
        <v>Jun</v>
      </c>
      <c r="C3289" s="2" t="str">
        <f t="shared" si="103"/>
        <v>2020</v>
      </c>
      <c r="D3289" s="3" t="s">
        <v>16</v>
      </c>
      <c r="E3289" s="4" t="s">
        <v>11</v>
      </c>
      <c r="F3289" s="4">
        <v>1217</v>
      </c>
      <c r="G3289" s="4" t="s">
        <v>1</v>
      </c>
      <c r="H3289" s="5">
        <v>22.75</v>
      </c>
      <c r="I3289" s="7">
        <v>27686.75</v>
      </c>
      <c r="L3289"/>
      <c r="M3289"/>
    </row>
    <row r="3290" spans="1:13" x14ac:dyDescent="0.3">
      <c r="A3290" s="2">
        <v>44000</v>
      </c>
      <c r="B3290" s="2" t="str">
        <f t="shared" si="102"/>
        <v>Jun</v>
      </c>
      <c r="C3290" s="2" t="str">
        <f t="shared" si="103"/>
        <v>2020</v>
      </c>
      <c r="D3290" s="3" t="s">
        <v>16</v>
      </c>
      <c r="E3290" s="4" t="s">
        <v>11</v>
      </c>
      <c r="F3290" s="4">
        <v>547</v>
      </c>
      <c r="G3290" s="4" t="s">
        <v>1</v>
      </c>
      <c r="H3290" s="5">
        <v>22.75</v>
      </c>
      <c r="I3290" s="7">
        <v>12444.25</v>
      </c>
      <c r="L3290"/>
      <c r="M3290"/>
    </row>
    <row r="3291" spans="1:13" x14ac:dyDescent="0.3">
      <c r="A3291" s="2">
        <v>44000</v>
      </c>
      <c r="B3291" s="2" t="str">
        <f t="shared" si="102"/>
        <v>Jun</v>
      </c>
      <c r="C3291" s="2" t="str">
        <f t="shared" si="103"/>
        <v>2020</v>
      </c>
      <c r="D3291" s="3" t="s">
        <v>16</v>
      </c>
      <c r="E3291" s="4" t="s">
        <v>11</v>
      </c>
      <c r="F3291" s="4">
        <v>554</v>
      </c>
      <c r="G3291" s="4" t="s">
        <v>1</v>
      </c>
      <c r="H3291" s="5">
        <v>22.75</v>
      </c>
      <c r="I3291" s="7">
        <v>12603.5</v>
      </c>
      <c r="L3291"/>
      <c r="M3291"/>
    </row>
    <row r="3292" spans="1:13" x14ac:dyDescent="0.3">
      <c r="A3292" s="2">
        <v>44000</v>
      </c>
      <c r="B3292" s="2" t="str">
        <f t="shared" si="102"/>
        <v>Jun</v>
      </c>
      <c r="C3292" s="2" t="str">
        <f t="shared" si="103"/>
        <v>2020</v>
      </c>
      <c r="D3292" s="3" t="s">
        <v>16</v>
      </c>
      <c r="E3292" s="4" t="s">
        <v>11</v>
      </c>
      <c r="F3292" s="4">
        <v>1152</v>
      </c>
      <c r="G3292" s="4" t="s">
        <v>1</v>
      </c>
      <c r="H3292" s="5">
        <v>24</v>
      </c>
      <c r="I3292" s="7">
        <v>27648</v>
      </c>
      <c r="L3292"/>
      <c r="M3292"/>
    </row>
    <row r="3293" spans="1:13" x14ac:dyDescent="0.3">
      <c r="A3293" s="2">
        <v>44000</v>
      </c>
      <c r="B3293" s="2" t="str">
        <f t="shared" si="102"/>
        <v>Jun</v>
      </c>
      <c r="C3293" s="2" t="str">
        <f t="shared" si="103"/>
        <v>2020</v>
      </c>
      <c r="D3293" s="3" t="s">
        <v>16</v>
      </c>
      <c r="E3293" s="4" t="s">
        <v>11</v>
      </c>
      <c r="F3293" s="4">
        <v>351</v>
      </c>
      <c r="G3293" s="4" t="s">
        <v>1</v>
      </c>
      <c r="H3293" s="5">
        <v>27.5</v>
      </c>
      <c r="I3293" s="7">
        <v>9652.5</v>
      </c>
      <c r="L3293"/>
      <c r="M3293"/>
    </row>
    <row r="3294" spans="1:13" x14ac:dyDescent="0.3">
      <c r="A3294" s="2">
        <v>44002</v>
      </c>
      <c r="B3294" s="2" t="str">
        <f t="shared" si="102"/>
        <v>Jun</v>
      </c>
      <c r="C3294" s="2" t="str">
        <f t="shared" si="103"/>
        <v>2020</v>
      </c>
      <c r="D3294" s="3" t="s">
        <v>16</v>
      </c>
      <c r="E3294" s="4" t="s">
        <v>11</v>
      </c>
      <c r="F3294" s="4">
        <v>477</v>
      </c>
      <c r="G3294" s="4" t="s">
        <v>1</v>
      </c>
      <c r="H3294" s="5">
        <v>23.25</v>
      </c>
      <c r="I3294" s="7">
        <v>11090.25</v>
      </c>
      <c r="L3294"/>
      <c r="M3294"/>
    </row>
    <row r="3295" spans="1:13" x14ac:dyDescent="0.3">
      <c r="A3295" s="2">
        <v>44002</v>
      </c>
      <c r="B3295" s="2" t="str">
        <f t="shared" si="102"/>
        <v>Jun</v>
      </c>
      <c r="C3295" s="2" t="str">
        <f t="shared" si="103"/>
        <v>2020</v>
      </c>
      <c r="D3295" s="3" t="s">
        <v>16</v>
      </c>
      <c r="E3295" s="4" t="s">
        <v>11</v>
      </c>
      <c r="F3295" s="4">
        <v>712</v>
      </c>
      <c r="G3295" s="4" t="s">
        <v>1</v>
      </c>
      <c r="H3295" s="5">
        <v>24.5</v>
      </c>
      <c r="I3295" s="7">
        <v>17444</v>
      </c>
      <c r="L3295"/>
      <c r="M3295"/>
    </row>
    <row r="3296" spans="1:13" x14ac:dyDescent="0.3">
      <c r="A3296" s="2">
        <v>44002</v>
      </c>
      <c r="B3296" s="2" t="str">
        <f t="shared" si="102"/>
        <v>Jun</v>
      </c>
      <c r="C3296" s="2" t="str">
        <f t="shared" si="103"/>
        <v>2020</v>
      </c>
      <c r="D3296" s="3" t="s">
        <v>16</v>
      </c>
      <c r="E3296" s="4" t="s">
        <v>11</v>
      </c>
      <c r="F3296" s="4">
        <v>379</v>
      </c>
      <c r="G3296" s="4" t="s">
        <v>1</v>
      </c>
      <c r="H3296" s="5">
        <v>24.5</v>
      </c>
      <c r="I3296" s="7">
        <v>9285.5</v>
      </c>
      <c r="L3296"/>
      <c r="M3296"/>
    </row>
    <row r="3297" spans="1:13" x14ac:dyDescent="0.3">
      <c r="A3297" s="2">
        <v>44002</v>
      </c>
      <c r="B3297" s="2" t="str">
        <f t="shared" si="102"/>
        <v>Jun</v>
      </c>
      <c r="C3297" s="2" t="str">
        <f t="shared" si="103"/>
        <v>2020</v>
      </c>
      <c r="D3297" s="3" t="s">
        <v>16</v>
      </c>
      <c r="E3297" s="4" t="s">
        <v>11</v>
      </c>
      <c r="F3297" s="4">
        <v>406</v>
      </c>
      <c r="G3297" s="4" t="s">
        <v>1</v>
      </c>
      <c r="H3297" s="5">
        <v>24.5</v>
      </c>
      <c r="I3297" s="7">
        <v>9947</v>
      </c>
      <c r="L3297"/>
      <c r="M3297"/>
    </row>
    <row r="3298" spans="1:13" x14ac:dyDescent="0.3">
      <c r="A3298" s="2">
        <v>44002</v>
      </c>
      <c r="B3298" s="2" t="str">
        <f t="shared" si="102"/>
        <v>Jun</v>
      </c>
      <c r="C3298" s="2" t="str">
        <f t="shared" si="103"/>
        <v>2020</v>
      </c>
      <c r="D3298" s="3" t="s">
        <v>16</v>
      </c>
      <c r="E3298" s="4" t="s">
        <v>11</v>
      </c>
      <c r="F3298" s="4">
        <v>220</v>
      </c>
      <c r="G3298" s="4" t="s">
        <v>1</v>
      </c>
      <c r="H3298" s="5">
        <v>24.5</v>
      </c>
      <c r="I3298" s="7">
        <v>5390</v>
      </c>
      <c r="L3298"/>
      <c r="M3298"/>
    </row>
    <row r="3299" spans="1:13" x14ac:dyDescent="0.3">
      <c r="A3299" s="2">
        <v>44002</v>
      </c>
      <c r="B3299" s="2" t="str">
        <f t="shared" si="102"/>
        <v>Jun</v>
      </c>
      <c r="C3299" s="2" t="str">
        <f t="shared" si="103"/>
        <v>2020</v>
      </c>
      <c r="D3299" s="3" t="s">
        <v>16</v>
      </c>
      <c r="E3299" s="4" t="s">
        <v>11</v>
      </c>
      <c r="F3299" s="4">
        <v>230</v>
      </c>
      <c r="G3299" s="4" t="s">
        <v>1</v>
      </c>
      <c r="H3299" s="5">
        <v>24.5</v>
      </c>
      <c r="I3299" s="7">
        <v>5635</v>
      </c>
      <c r="L3299"/>
      <c r="M3299"/>
    </row>
    <row r="3300" spans="1:13" x14ac:dyDescent="0.3">
      <c r="A3300" s="2">
        <v>44002</v>
      </c>
      <c r="B3300" s="2" t="str">
        <f t="shared" si="102"/>
        <v>Jun</v>
      </c>
      <c r="C3300" s="2" t="str">
        <f t="shared" si="103"/>
        <v>2020</v>
      </c>
      <c r="D3300" s="3" t="s">
        <v>16</v>
      </c>
      <c r="E3300" s="4" t="s">
        <v>11</v>
      </c>
      <c r="F3300" s="4">
        <v>400</v>
      </c>
      <c r="G3300" s="4" t="s">
        <v>1</v>
      </c>
      <c r="H3300" s="5">
        <v>23.25</v>
      </c>
      <c r="I3300" s="7">
        <v>9300</v>
      </c>
      <c r="L3300"/>
      <c r="M3300"/>
    </row>
    <row r="3301" spans="1:13" x14ac:dyDescent="0.3">
      <c r="A3301" s="2">
        <v>44002</v>
      </c>
      <c r="B3301" s="2" t="str">
        <f t="shared" si="102"/>
        <v>Jun</v>
      </c>
      <c r="C3301" s="2" t="str">
        <f t="shared" si="103"/>
        <v>2020</v>
      </c>
      <c r="D3301" s="3" t="s">
        <v>16</v>
      </c>
      <c r="E3301" s="4" t="s">
        <v>11</v>
      </c>
      <c r="F3301" s="4">
        <v>495</v>
      </c>
      <c r="G3301" s="4" t="s">
        <v>1</v>
      </c>
      <c r="H3301" s="5">
        <v>23.25</v>
      </c>
      <c r="I3301" s="7">
        <v>11508.75</v>
      </c>
      <c r="L3301"/>
      <c r="M3301"/>
    </row>
    <row r="3302" spans="1:13" x14ac:dyDescent="0.3">
      <c r="A3302" s="2">
        <v>44002</v>
      </c>
      <c r="B3302" s="2" t="str">
        <f t="shared" si="102"/>
        <v>Jun</v>
      </c>
      <c r="C3302" s="2" t="str">
        <f t="shared" si="103"/>
        <v>2020</v>
      </c>
      <c r="D3302" s="3" t="s">
        <v>16</v>
      </c>
      <c r="E3302" s="4" t="s">
        <v>11</v>
      </c>
      <c r="F3302" s="4">
        <v>709</v>
      </c>
      <c r="G3302" s="4" t="s">
        <v>1</v>
      </c>
      <c r="H3302" s="5">
        <v>23.25</v>
      </c>
      <c r="I3302" s="7">
        <v>16484.25</v>
      </c>
      <c r="L3302"/>
      <c r="M3302"/>
    </row>
    <row r="3303" spans="1:13" x14ac:dyDescent="0.3">
      <c r="A3303" s="2">
        <v>44009</v>
      </c>
      <c r="B3303" s="2" t="str">
        <f t="shared" si="102"/>
        <v>Jun</v>
      </c>
      <c r="C3303" s="2" t="str">
        <f t="shared" si="103"/>
        <v>2020</v>
      </c>
      <c r="D3303" s="3" t="s">
        <v>16</v>
      </c>
      <c r="E3303" s="4" t="s">
        <v>11</v>
      </c>
      <c r="F3303" s="4">
        <v>628</v>
      </c>
      <c r="G3303" s="4" t="s">
        <v>1</v>
      </c>
      <c r="H3303" s="5">
        <v>22.75</v>
      </c>
      <c r="I3303" s="7">
        <v>14287</v>
      </c>
      <c r="L3303"/>
      <c r="M3303"/>
    </row>
    <row r="3304" spans="1:13" x14ac:dyDescent="0.3">
      <c r="A3304" s="2">
        <v>44009</v>
      </c>
      <c r="B3304" s="2" t="str">
        <f t="shared" si="102"/>
        <v>Jun</v>
      </c>
      <c r="C3304" s="2" t="str">
        <f t="shared" si="103"/>
        <v>2020</v>
      </c>
      <c r="D3304" s="3" t="s">
        <v>16</v>
      </c>
      <c r="E3304" s="4" t="s">
        <v>11</v>
      </c>
      <c r="F3304" s="4">
        <v>287</v>
      </c>
      <c r="G3304" s="4" t="s">
        <v>1</v>
      </c>
      <c r="H3304" s="5">
        <v>24</v>
      </c>
      <c r="I3304" s="7">
        <v>6888</v>
      </c>
      <c r="L3304"/>
      <c r="M3304"/>
    </row>
    <row r="3305" spans="1:13" x14ac:dyDescent="0.3">
      <c r="A3305" s="2">
        <v>44009</v>
      </c>
      <c r="B3305" s="2" t="str">
        <f t="shared" si="102"/>
        <v>Jun</v>
      </c>
      <c r="C3305" s="2" t="str">
        <f t="shared" si="103"/>
        <v>2020</v>
      </c>
      <c r="D3305" s="3" t="s">
        <v>16</v>
      </c>
      <c r="E3305" s="4" t="s">
        <v>11</v>
      </c>
      <c r="F3305" s="4">
        <v>699</v>
      </c>
      <c r="G3305" s="4" t="s">
        <v>1</v>
      </c>
      <c r="H3305" s="5">
        <v>22.75</v>
      </c>
      <c r="I3305" s="7">
        <v>15902.25</v>
      </c>
      <c r="L3305"/>
      <c r="M3305"/>
    </row>
    <row r="3306" spans="1:13" x14ac:dyDescent="0.3">
      <c r="A3306" s="2">
        <v>44012</v>
      </c>
      <c r="B3306" s="2" t="str">
        <f t="shared" si="102"/>
        <v>Jun</v>
      </c>
      <c r="C3306" s="2" t="str">
        <f t="shared" si="103"/>
        <v>2020</v>
      </c>
      <c r="D3306" s="3" t="s">
        <v>16</v>
      </c>
      <c r="E3306" s="4" t="s">
        <v>11</v>
      </c>
      <c r="F3306" s="4">
        <v>526</v>
      </c>
      <c r="G3306" s="4" t="s">
        <v>1</v>
      </c>
      <c r="H3306" s="5">
        <v>22.75</v>
      </c>
      <c r="I3306" s="7">
        <v>11966.5</v>
      </c>
      <c r="L3306"/>
      <c r="M3306"/>
    </row>
    <row r="3307" spans="1:13" x14ac:dyDescent="0.3">
      <c r="A3307" s="2">
        <v>44015</v>
      </c>
      <c r="B3307" s="2" t="str">
        <f t="shared" si="102"/>
        <v>Jul</v>
      </c>
      <c r="C3307" s="2" t="str">
        <f t="shared" si="103"/>
        <v>2020</v>
      </c>
      <c r="D3307" s="3" t="s">
        <v>16</v>
      </c>
      <c r="E3307" s="4" t="s">
        <v>11</v>
      </c>
      <c r="F3307" s="4">
        <v>962</v>
      </c>
      <c r="G3307" s="4" t="s">
        <v>1</v>
      </c>
      <c r="H3307" s="5">
        <v>22.5</v>
      </c>
      <c r="I3307" s="7">
        <v>21645</v>
      </c>
      <c r="L3307"/>
      <c r="M3307"/>
    </row>
    <row r="3308" spans="1:13" x14ac:dyDescent="0.3">
      <c r="A3308" s="2">
        <v>44015</v>
      </c>
      <c r="B3308" s="2" t="str">
        <f t="shared" si="102"/>
        <v>Jul</v>
      </c>
      <c r="C3308" s="2" t="str">
        <f t="shared" si="103"/>
        <v>2020</v>
      </c>
      <c r="D3308" s="3" t="s">
        <v>16</v>
      </c>
      <c r="E3308" s="4" t="s">
        <v>11</v>
      </c>
      <c r="F3308" s="4">
        <v>401</v>
      </c>
      <c r="G3308" s="4" t="s">
        <v>1</v>
      </c>
      <c r="H3308" s="5">
        <v>22.5</v>
      </c>
      <c r="I3308" s="7">
        <v>9022.5</v>
      </c>
      <c r="L3308"/>
      <c r="M3308"/>
    </row>
    <row r="3309" spans="1:13" x14ac:dyDescent="0.3">
      <c r="A3309" s="2">
        <v>44015</v>
      </c>
      <c r="B3309" s="2" t="str">
        <f t="shared" si="102"/>
        <v>Jul</v>
      </c>
      <c r="C3309" s="2" t="str">
        <f t="shared" si="103"/>
        <v>2020</v>
      </c>
      <c r="D3309" s="3" t="s">
        <v>16</v>
      </c>
      <c r="E3309" s="4" t="s">
        <v>11</v>
      </c>
      <c r="F3309" s="4">
        <v>408</v>
      </c>
      <c r="G3309" s="4" t="s">
        <v>1</v>
      </c>
      <c r="H3309" s="5">
        <v>23.75</v>
      </c>
      <c r="I3309" s="7">
        <v>9690</v>
      </c>
      <c r="L3309"/>
      <c r="M3309"/>
    </row>
    <row r="3310" spans="1:13" x14ac:dyDescent="0.3">
      <c r="A3310" s="2">
        <v>44015</v>
      </c>
      <c r="B3310" s="2" t="str">
        <f t="shared" si="102"/>
        <v>Jul</v>
      </c>
      <c r="C3310" s="2" t="str">
        <f t="shared" si="103"/>
        <v>2020</v>
      </c>
      <c r="D3310" s="3" t="s">
        <v>16</v>
      </c>
      <c r="E3310" s="4" t="s">
        <v>11</v>
      </c>
      <c r="F3310" s="4">
        <v>1688</v>
      </c>
      <c r="G3310" s="4" t="s">
        <v>1</v>
      </c>
      <c r="H3310" s="5">
        <v>23.75</v>
      </c>
      <c r="I3310" s="7">
        <v>40090</v>
      </c>
      <c r="L3310"/>
      <c r="M3310"/>
    </row>
    <row r="3311" spans="1:13" x14ac:dyDescent="0.3">
      <c r="A3311" s="2">
        <v>44015</v>
      </c>
      <c r="B3311" s="2" t="str">
        <f t="shared" si="102"/>
        <v>Jul</v>
      </c>
      <c r="C3311" s="2" t="str">
        <f t="shared" si="103"/>
        <v>2020</v>
      </c>
      <c r="D3311" s="3" t="s">
        <v>16</v>
      </c>
      <c r="E3311" s="4" t="s">
        <v>11</v>
      </c>
      <c r="F3311" s="4">
        <v>908</v>
      </c>
      <c r="G3311" s="4" t="s">
        <v>1</v>
      </c>
      <c r="H3311" s="5">
        <v>22.5</v>
      </c>
      <c r="I3311" s="7">
        <v>20430</v>
      </c>
      <c r="L3311"/>
      <c r="M3311"/>
    </row>
    <row r="3312" spans="1:13" x14ac:dyDescent="0.3">
      <c r="A3312" s="2">
        <v>44015</v>
      </c>
      <c r="B3312" s="2" t="str">
        <f t="shared" si="102"/>
        <v>Jul</v>
      </c>
      <c r="C3312" s="2" t="str">
        <f t="shared" si="103"/>
        <v>2020</v>
      </c>
      <c r="D3312" s="3" t="s">
        <v>16</v>
      </c>
      <c r="E3312" s="4" t="s">
        <v>11</v>
      </c>
      <c r="F3312" s="4">
        <v>692</v>
      </c>
      <c r="G3312" s="4" t="s">
        <v>1</v>
      </c>
      <c r="H3312" s="5">
        <v>24.75</v>
      </c>
      <c r="I3312" s="7">
        <v>17127</v>
      </c>
      <c r="L3312"/>
      <c r="M3312"/>
    </row>
    <row r="3313" spans="1:13" x14ac:dyDescent="0.3">
      <c r="A3313" s="2">
        <v>44015</v>
      </c>
      <c r="B3313" s="2" t="str">
        <f t="shared" si="102"/>
        <v>Jul</v>
      </c>
      <c r="C3313" s="2" t="str">
        <f t="shared" si="103"/>
        <v>2020</v>
      </c>
      <c r="D3313" s="3" t="s">
        <v>16</v>
      </c>
      <c r="E3313" s="4" t="s">
        <v>11</v>
      </c>
      <c r="F3313" s="4">
        <v>604</v>
      </c>
      <c r="G3313" s="4" t="s">
        <v>1</v>
      </c>
      <c r="H3313" s="5">
        <v>24.75</v>
      </c>
      <c r="I3313" s="7">
        <v>14949</v>
      </c>
      <c r="L3313"/>
      <c r="M3313"/>
    </row>
    <row r="3314" spans="1:13" x14ac:dyDescent="0.3">
      <c r="A3314" s="2">
        <v>44015</v>
      </c>
      <c r="B3314" s="2" t="str">
        <f t="shared" si="102"/>
        <v>Jul</v>
      </c>
      <c r="C3314" s="2" t="str">
        <f t="shared" si="103"/>
        <v>2020</v>
      </c>
      <c r="D3314" s="3" t="s">
        <v>16</v>
      </c>
      <c r="E3314" s="4" t="s">
        <v>11</v>
      </c>
      <c r="F3314" s="4">
        <v>656</v>
      </c>
      <c r="G3314" s="4" t="s">
        <v>1</v>
      </c>
      <c r="H3314" s="5">
        <v>24.75</v>
      </c>
      <c r="I3314" s="7">
        <v>16236</v>
      </c>
      <c r="L3314"/>
      <c r="M3314"/>
    </row>
    <row r="3315" spans="1:13" x14ac:dyDescent="0.3">
      <c r="A3315" s="2">
        <v>44015</v>
      </c>
      <c r="B3315" s="2" t="str">
        <f t="shared" si="102"/>
        <v>Jul</v>
      </c>
      <c r="C3315" s="2" t="str">
        <f t="shared" si="103"/>
        <v>2020</v>
      </c>
      <c r="D3315" s="3" t="s">
        <v>16</v>
      </c>
      <c r="E3315" s="4" t="s">
        <v>11</v>
      </c>
      <c r="F3315" s="4">
        <v>1512</v>
      </c>
      <c r="G3315" s="4" t="s">
        <v>1</v>
      </c>
      <c r="H3315" s="5">
        <v>24.75</v>
      </c>
      <c r="I3315" s="7">
        <v>37422</v>
      </c>
      <c r="L3315"/>
      <c r="M3315"/>
    </row>
    <row r="3316" spans="1:13" x14ac:dyDescent="0.3">
      <c r="A3316" s="2">
        <v>44015</v>
      </c>
      <c r="B3316" s="2" t="str">
        <f t="shared" si="102"/>
        <v>Jul</v>
      </c>
      <c r="C3316" s="2" t="str">
        <f t="shared" si="103"/>
        <v>2020</v>
      </c>
      <c r="D3316" s="3" t="s">
        <v>16</v>
      </c>
      <c r="E3316" s="4" t="s">
        <v>11</v>
      </c>
      <c r="F3316" s="4">
        <v>544</v>
      </c>
      <c r="G3316" s="4" t="s">
        <v>1</v>
      </c>
      <c r="H3316" s="5">
        <v>23.25</v>
      </c>
      <c r="I3316" s="7">
        <v>12648</v>
      </c>
      <c r="L3316"/>
      <c r="M3316"/>
    </row>
    <row r="3317" spans="1:13" x14ac:dyDescent="0.3">
      <c r="A3317" s="2">
        <v>44015</v>
      </c>
      <c r="B3317" s="2" t="str">
        <f t="shared" si="102"/>
        <v>Jul</v>
      </c>
      <c r="C3317" s="2" t="str">
        <f t="shared" si="103"/>
        <v>2020</v>
      </c>
      <c r="D3317" s="3" t="s">
        <v>16</v>
      </c>
      <c r="E3317" s="4" t="s">
        <v>11</v>
      </c>
      <c r="F3317" s="4">
        <v>564</v>
      </c>
      <c r="G3317" s="4" t="s">
        <v>1</v>
      </c>
      <c r="H3317" s="5">
        <v>24.5</v>
      </c>
      <c r="I3317" s="7">
        <v>13818</v>
      </c>
      <c r="L3317"/>
      <c r="M3317"/>
    </row>
    <row r="3318" spans="1:13" x14ac:dyDescent="0.3">
      <c r="A3318" s="2">
        <v>44015</v>
      </c>
      <c r="B3318" s="2" t="str">
        <f t="shared" si="102"/>
        <v>Jul</v>
      </c>
      <c r="C3318" s="2" t="str">
        <f t="shared" si="103"/>
        <v>2020</v>
      </c>
      <c r="D3318" s="3" t="s">
        <v>16</v>
      </c>
      <c r="E3318" s="4" t="s">
        <v>11</v>
      </c>
      <c r="F3318" s="4">
        <v>634</v>
      </c>
      <c r="G3318" s="4" t="s">
        <v>1</v>
      </c>
      <c r="H3318" s="5">
        <v>23.25</v>
      </c>
      <c r="I3318" s="7">
        <v>14740.5</v>
      </c>
      <c r="L3318"/>
      <c r="M3318"/>
    </row>
    <row r="3319" spans="1:13" x14ac:dyDescent="0.3">
      <c r="A3319" s="2">
        <v>44021</v>
      </c>
      <c r="B3319" s="2" t="str">
        <f t="shared" si="102"/>
        <v>Jul</v>
      </c>
      <c r="C3319" s="2" t="str">
        <f t="shared" si="103"/>
        <v>2020</v>
      </c>
      <c r="D3319" s="3" t="s">
        <v>16</v>
      </c>
      <c r="E3319" s="4" t="s">
        <v>11</v>
      </c>
      <c r="F3319" s="4">
        <v>1282</v>
      </c>
      <c r="G3319" s="4" t="s">
        <v>1</v>
      </c>
      <c r="H3319" s="5">
        <v>23.25</v>
      </c>
      <c r="I3319" s="7">
        <v>29806.5</v>
      </c>
      <c r="L3319"/>
      <c r="M3319"/>
    </row>
    <row r="3320" spans="1:13" x14ac:dyDescent="0.3">
      <c r="A3320" s="2">
        <v>44025</v>
      </c>
      <c r="B3320" s="2" t="str">
        <f t="shared" si="102"/>
        <v>Jul</v>
      </c>
      <c r="C3320" s="2" t="str">
        <f t="shared" si="103"/>
        <v>2020</v>
      </c>
      <c r="D3320" s="3" t="s">
        <v>16</v>
      </c>
      <c r="E3320" s="4" t="s">
        <v>11</v>
      </c>
      <c r="F3320" s="4">
        <v>544</v>
      </c>
      <c r="G3320" s="4" t="s">
        <v>1</v>
      </c>
      <c r="H3320" s="5">
        <v>23.25</v>
      </c>
      <c r="I3320" s="7">
        <v>12648</v>
      </c>
      <c r="L3320"/>
      <c r="M3320"/>
    </row>
    <row r="3321" spans="1:13" x14ac:dyDescent="0.3">
      <c r="A3321" s="2">
        <v>44025</v>
      </c>
      <c r="B3321" s="2" t="str">
        <f t="shared" si="102"/>
        <v>Jul</v>
      </c>
      <c r="C3321" s="2" t="str">
        <f t="shared" si="103"/>
        <v>2020</v>
      </c>
      <c r="D3321" s="3" t="s">
        <v>16</v>
      </c>
      <c r="E3321" s="4" t="s">
        <v>11</v>
      </c>
      <c r="F3321" s="4">
        <v>564</v>
      </c>
      <c r="G3321" s="4" t="s">
        <v>1</v>
      </c>
      <c r="H3321" s="5">
        <v>24.5</v>
      </c>
      <c r="I3321" s="7">
        <v>13818</v>
      </c>
      <c r="L3321"/>
      <c r="M3321"/>
    </row>
    <row r="3322" spans="1:13" x14ac:dyDescent="0.3">
      <c r="A3322" s="2">
        <v>44025</v>
      </c>
      <c r="B3322" s="2" t="str">
        <f t="shared" si="102"/>
        <v>Jul</v>
      </c>
      <c r="C3322" s="2" t="str">
        <f t="shared" si="103"/>
        <v>2020</v>
      </c>
      <c r="D3322" s="3" t="s">
        <v>16</v>
      </c>
      <c r="E3322" s="4" t="s">
        <v>11</v>
      </c>
      <c r="F3322" s="4">
        <v>634</v>
      </c>
      <c r="G3322" s="4" t="s">
        <v>1</v>
      </c>
      <c r="H3322" s="5">
        <v>23.25</v>
      </c>
      <c r="I3322" s="7">
        <v>14740.5</v>
      </c>
      <c r="L3322"/>
      <c r="M3322"/>
    </row>
    <row r="3323" spans="1:13" x14ac:dyDescent="0.3">
      <c r="A3323" s="2">
        <v>44025</v>
      </c>
      <c r="B3323" s="2" t="str">
        <f t="shared" si="102"/>
        <v>Jul</v>
      </c>
      <c r="C3323" s="2" t="str">
        <f t="shared" si="103"/>
        <v>2020</v>
      </c>
      <c r="D3323" s="3" t="s">
        <v>16</v>
      </c>
      <c r="E3323" s="4" t="s">
        <v>11</v>
      </c>
      <c r="F3323" s="4">
        <v>1322</v>
      </c>
      <c r="G3323" s="4" t="s">
        <v>1</v>
      </c>
      <c r="H3323" s="5">
        <v>24.5</v>
      </c>
      <c r="I3323" s="7">
        <v>32389</v>
      </c>
      <c r="L3323"/>
      <c r="M3323"/>
    </row>
    <row r="3324" spans="1:13" x14ac:dyDescent="0.3">
      <c r="A3324" s="2">
        <v>44027</v>
      </c>
      <c r="B3324" s="2" t="str">
        <f t="shared" si="102"/>
        <v>Jul</v>
      </c>
      <c r="C3324" s="2" t="str">
        <f t="shared" si="103"/>
        <v>2020</v>
      </c>
      <c r="D3324" s="3" t="s">
        <v>16</v>
      </c>
      <c r="E3324" s="4" t="s">
        <v>11</v>
      </c>
      <c r="F3324" s="4">
        <v>433</v>
      </c>
      <c r="G3324" s="4" t="s">
        <v>1</v>
      </c>
      <c r="H3324" s="5">
        <v>23.5</v>
      </c>
      <c r="I3324" s="7">
        <v>10175.5</v>
      </c>
      <c r="L3324"/>
      <c r="M3324"/>
    </row>
    <row r="3325" spans="1:13" x14ac:dyDescent="0.3">
      <c r="A3325" s="2">
        <v>44027</v>
      </c>
      <c r="B3325" s="2" t="str">
        <f t="shared" si="102"/>
        <v>Jul</v>
      </c>
      <c r="C3325" s="2" t="str">
        <f t="shared" si="103"/>
        <v>2020</v>
      </c>
      <c r="D3325" s="3" t="s">
        <v>16</v>
      </c>
      <c r="E3325" s="4" t="s">
        <v>11</v>
      </c>
      <c r="F3325" s="4">
        <v>500</v>
      </c>
      <c r="G3325" s="4" t="s">
        <v>1</v>
      </c>
      <c r="H3325" s="5">
        <v>23.5</v>
      </c>
      <c r="I3325" s="7">
        <v>11750</v>
      </c>
      <c r="L3325"/>
      <c r="M3325"/>
    </row>
    <row r="3326" spans="1:13" x14ac:dyDescent="0.3">
      <c r="A3326" s="2">
        <v>44027</v>
      </c>
      <c r="B3326" s="2" t="str">
        <f t="shared" si="102"/>
        <v>Jul</v>
      </c>
      <c r="C3326" s="2" t="str">
        <f t="shared" si="103"/>
        <v>2020</v>
      </c>
      <c r="D3326" s="3" t="s">
        <v>16</v>
      </c>
      <c r="E3326" s="4" t="s">
        <v>11</v>
      </c>
      <c r="F3326" s="4">
        <v>363</v>
      </c>
      <c r="G3326" s="4" t="s">
        <v>1</v>
      </c>
      <c r="H3326" s="5">
        <v>23.5</v>
      </c>
      <c r="I3326" s="7">
        <v>8530.5</v>
      </c>
      <c r="L3326"/>
      <c r="M3326"/>
    </row>
    <row r="3327" spans="1:13" x14ac:dyDescent="0.3">
      <c r="A3327" s="2">
        <v>44027</v>
      </c>
      <c r="B3327" s="2" t="str">
        <f t="shared" si="102"/>
        <v>Jul</v>
      </c>
      <c r="C3327" s="2" t="str">
        <f t="shared" si="103"/>
        <v>2020</v>
      </c>
      <c r="D3327" s="3" t="s">
        <v>16</v>
      </c>
      <c r="E3327" s="4" t="s">
        <v>11</v>
      </c>
      <c r="F3327" s="4">
        <v>574</v>
      </c>
      <c r="G3327" s="4" t="s">
        <v>1</v>
      </c>
      <c r="H3327" s="5">
        <v>25.5</v>
      </c>
      <c r="I3327" s="7">
        <v>14637</v>
      </c>
      <c r="L3327"/>
      <c r="M3327"/>
    </row>
    <row r="3328" spans="1:13" x14ac:dyDescent="0.3">
      <c r="A3328" s="2">
        <v>44027</v>
      </c>
      <c r="B3328" s="2" t="str">
        <f t="shared" si="102"/>
        <v>Jul</v>
      </c>
      <c r="C3328" s="2" t="str">
        <f t="shared" si="103"/>
        <v>2020</v>
      </c>
      <c r="D3328" s="3" t="s">
        <v>16</v>
      </c>
      <c r="E3328" s="4" t="s">
        <v>11</v>
      </c>
      <c r="F3328" s="4">
        <v>635</v>
      </c>
      <c r="G3328" s="4" t="s">
        <v>1</v>
      </c>
      <c r="H3328" s="5">
        <v>25.5</v>
      </c>
      <c r="I3328" s="7">
        <v>16192.5</v>
      </c>
      <c r="L3328"/>
      <c r="M3328"/>
    </row>
    <row r="3329" spans="1:13" x14ac:dyDescent="0.3">
      <c r="A3329" s="2">
        <v>44027</v>
      </c>
      <c r="B3329" s="2" t="str">
        <f t="shared" si="102"/>
        <v>Jul</v>
      </c>
      <c r="C3329" s="2" t="str">
        <f t="shared" si="103"/>
        <v>2020</v>
      </c>
      <c r="D3329" s="3" t="s">
        <v>16</v>
      </c>
      <c r="E3329" s="4" t="s">
        <v>11</v>
      </c>
      <c r="F3329" s="4">
        <v>544</v>
      </c>
      <c r="G3329" s="4" t="s">
        <v>1</v>
      </c>
      <c r="H3329" s="5">
        <v>25.5</v>
      </c>
      <c r="I3329" s="7">
        <v>13872</v>
      </c>
      <c r="L3329"/>
      <c r="M3329"/>
    </row>
    <row r="3330" spans="1:13" x14ac:dyDescent="0.3">
      <c r="A3330" s="2">
        <v>44027</v>
      </c>
      <c r="B3330" s="2" t="str">
        <f t="shared" ref="B3330:B3393" si="104">TEXT(A3330,"mmm")</f>
        <v>Jul</v>
      </c>
      <c r="C3330" s="2" t="str">
        <f t="shared" ref="C3330:C3393" si="105">TEXT(A3330,"yyyy")</f>
        <v>2020</v>
      </c>
      <c r="D3330" s="3" t="s">
        <v>16</v>
      </c>
      <c r="E3330" s="4" t="s">
        <v>11</v>
      </c>
      <c r="F3330" s="4">
        <v>574</v>
      </c>
      <c r="G3330" s="4" t="s">
        <v>1</v>
      </c>
      <c r="H3330" s="5">
        <v>25.5</v>
      </c>
      <c r="I3330" s="7">
        <v>14637</v>
      </c>
      <c r="L3330"/>
      <c r="M3330"/>
    </row>
    <row r="3331" spans="1:13" x14ac:dyDescent="0.3">
      <c r="A3331" s="2">
        <v>44027</v>
      </c>
      <c r="B3331" s="2" t="str">
        <f t="shared" si="104"/>
        <v>Jul</v>
      </c>
      <c r="C3331" s="2" t="str">
        <f t="shared" si="105"/>
        <v>2020</v>
      </c>
      <c r="D3331" s="3" t="s">
        <v>16</v>
      </c>
      <c r="E3331" s="4" t="s">
        <v>11</v>
      </c>
      <c r="F3331" s="4">
        <v>635</v>
      </c>
      <c r="G3331" s="4" t="s">
        <v>1</v>
      </c>
      <c r="H3331" s="5">
        <v>25.5</v>
      </c>
      <c r="I3331" s="7">
        <v>16192.5</v>
      </c>
      <c r="L3331"/>
      <c r="M3331"/>
    </row>
    <row r="3332" spans="1:13" x14ac:dyDescent="0.3">
      <c r="A3332" s="2">
        <v>44027</v>
      </c>
      <c r="B3332" s="2" t="str">
        <f t="shared" si="104"/>
        <v>Jul</v>
      </c>
      <c r="C3332" s="2" t="str">
        <f t="shared" si="105"/>
        <v>2020</v>
      </c>
      <c r="D3332" s="3" t="s">
        <v>16</v>
      </c>
      <c r="E3332" s="4" t="s">
        <v>11</v>
      </c>
      <c r="F3332" s="4">
        <v>544</v>
      </c>
      <c r="G3332" s="4" t="s">
        <v>1</v>
      </c>
      <c r="H3332" s="5">
        <v>25.5</v>
      </c>
      <c r="I3332" s="7">
        <v>13872</v>
      </c>
      <c r="L3332"/>
      <c r="M3332"/>
    </row>
    <row r="3333" spans="1:13" x14ac:dyDescent="0.3">
      <c r="A3333" s="2">
        <v>44028</v>
      </c>
      <c r="B3333" s="2" t="str">
        <f t="shared" si="104"/>
        <v>Jul</v>
      </c>
      <c r="C3333" s="2" t="str">
        <f t="shared" si="105"/>
        <v>2020</v>
      </c>
      <c r="D3333" s="3" t="s">
        <v>16</v>
      </c>
      <c r="E3333" s="4" t="s">
        <v>11</v>
      </c>
      <c r="F3333" s="4">
        <v>562</v>
      </c>
      <c r="G3333" s="4" t="s">
        <v>1</v>
      </c>
      <c r="H3333" s="5">
        <v>25.5</v>
      </c>
      <c r="I3333" s="7">
        <v>14331</v>
      </c>
      <c r="L3333"/>
      <c r="M3333"/>
    </row>
    <row r="3334" spans="1:13" x14ac:dyDescent="0.3">
      <c r="A3334" s="2">
        <v>44028</v>
      </c>
      <c r="B3334" s="2" t="str">
        <f t="shared" si="104"/>
        <v>Jul</v>
      </c>
      <c r="C3334" s="2" t="str">
        <f t="shared" si="105"/>
        <v>2020</v>
      </c>
      <c r="D3334" s="3" t="s">
        <v>16</v>
      </c>
      <c r="E3334" s="4" t="s">
        <v>11</v>
      </c>
      <c r="F3334" s="4">
        <v>797</v>
      </c>
      <c r="G3334" s="4" t="s">
        <v>1</v>
      </c>
      <c r="H3334" s="5">
        <v>25.5</v>
      </c>
      <c r="I3334" s="7">
        <v>20323.5</v>
      </c>
      <c r="L3334"/>
      <c r="M3334"/>
    </row>
    <row r="3335" spans="1:13" x14ac:dyDescent="0.3">
      <c r="A3335" s="2">
        <v>44028</v>
      </c>
      <c r="B3335" s="2" t="str">
        <f t="shared" si="104"/>
        <v>Jul</v>
      </c>
      <c r="C3335" s="2" t="str">
        <f t="shared" si="105"/>
        <v>2020</v>
      </c>
      <c r="D3335" s="3" t="s">
        <v>16</v>
      </c>
      <c r="E3335" s="4" t="s">
        <v>11</v>
      </c>
      <c r="F3335" s="4">
        <v>562</v>
      </c>
      <c r="G3335" s="4" t="s">
        <v>1</v>
      </c>
      <c r="H3335" s="5">
        <v>25.5</v>
      </c>
      <c r="I3335" s="7">
        <v>14331</v>
      </c>
      <c r="L3335"/>
      <c r="M3335"/>
    </row>
    <row r="3336" spans="1:13" x14ac:dyDescent="0.3">
      <c r="A3336" s="2">
        <v>44028</v>
      </c>
      <c r="B3336" s="2" t="str">
        <f t="shared" si="104"/>
        <v>Jul</v>
      </c>
      <c r="C3336" s="2" t="str">
        <f t="shared" si="105"/>
        <v>2020</v>
      </c>
      <c r="D3336" s="3" t="s">
        <v>16</v>
      </c>
      <c r="E3336" s="4" t="s">
        <v>11</v>
      </c>
      <c r="F3336" s="4">
        <v>797</v>
      </c>
      <c r="G3336" s="4" t="s">
        <v>1</v>
      </c>
      <c r="H3336" s="5">
        <v>25.5</v>
      </c>
      <c r="I3336" s="7">
        <v>20323.5</v>
      </c>
      <c r="L3336"/>
      <c r="M3336"/>
    </row>
    <row r="3337" spans="1:13" x14ac:dyDescent="0.3">
      <c r="A3337" s="2">
        <v>44029</v>
      </c>
      <c r="B3337" s="2" t="str">
        <f t="shared" si="104"/>
        <v>Jul</v>
      </c>
      <c r="C3337" s="2" t="str">
        <f t="shared" si="105"/>
        <v>2020</v>
      </c>
      <c r="D3337" s="3" t="s">
        <v>16</v>
      </c>
      <c r="E3337" s="4" t="s">
        <v>11</v>
      </c>
      <c r="F3337" s="4">
        <v>544</v>
      </c>
      <c r="G3337" s="4" t="s">
        <v>1</v>
      </c>
      <c r="H3337" s="5">
        <v>23.25</v>
      </c>
      <c r="I3337" s="7">
        <v>12648</v>
      </c>
      <c r="L3337"/>
      <c r="M3337"/>
    </row>
    <row r="3338" spans="1:13" x14ac:dyDescent="0.3">
      <c r="A3338" s="2">
        <v>44029</v>
      </c>
      <c r="B3338" s="2" t="str">
        <f t="shared" si="104"/>
        <v>Jul</v>
      </c>
      <c r="C3338" s="2" t="str">
        <f t="shared" si="105"/>
        <v>2020</v>
      </c>
      <c r="D3338" s="3" t="s">
        <v>16</v>
      </c>
      <c r="E3338" s="4" t="s">
        <v>11</v>
      </c>
      <c r="F3338" s="4">
        <v>564</v>
      </c>
      <c r="G3338" s="4" t="s">
        <v>1</v>
      </c>
      <c r="H3338" s="5">
        <v>24.5</v>
      </c>
      <c r="I3338" s="7">
        <v>13818</v>
      </c>
      <c r="L3338"/>
      <c r="M3338"/>
    </row>
    <row r="3339" spans="1:13" x14ac:dyDescent="0.3">
      <c r="A3339" s="2">
        <v>44029</v>
      </c>
      <c r="B3339" s="2" t="str">
        <f t="shared" si="104"/>
        <v>Jul</v>
      </c>
      <c r="C3339" s="2" t="str">
        <f t="shared" si="105"/>
        <v>2020</v>
      </c>
      <c r="D3339" s="3" t="s">
        <v>16</v>
      </c>
      <c r="E3339" s="4" t="s">
        <v>11</v>
      </c>
      <c r="F3339" s="4">
        <v>634</v>
      </c>
      <c r="G3339" s="4" t="s">
        <v>1</v>
      </c>
      <c r="H3339" s="5">
        <v>23.25</v>
      </c>
      <c r="I3339" s="7">
        <v>14740.5</v>
      </c>
      <c r="L3339"/>
      <c r="M3339"/>
    </row>
    <row r="3340" spans="1:13" x14ac:dyDescent="0.3">
      <c r="A3340" s="2">
        <v>44034</v>
      </c>
      <c r="B3340" s="2" t="str">
        <f t="shared" si="104"/>
        <v>Jul</v>
      </c>
      <c r="C3340" s="2" t="str">
        <f t="shared" si="105"/>
        <v>2020</v>
      </c>
      <c r="D3340" s="3" t="s">
        <v>16</v>
      </c>
      <c r="E3340" s="4" t="s">
        <v>11</v>
      </c>
      <c r="F3340" s="4">
        <v>600</v>
      </c>
      <c r="G3340" s="4" t="s">
        <v>1</v>
      </c>
      <c r="H3340" s="5">
        <v>24.75</v>
      </c>
      <c r="I3340" s="7">
        <v>14850</v>
      </c>
      <c r="L3340"/>
      <c r="M3340"/>
    </row>
    <row r="3341" spans="1:13" x14ac:dyDescent="0.3">
      <c r="A3341" s="2">
        <v>44034</v>
      </c>
      <c r="B3341" s="2" t="str">
        <f t="shared" si="104"/>
        <v>Jul</v>
      </c>
      <c r="C3341" s="2" t="str">
        <f t="shared" si="105"/>
        <v>2020</v>
      </c>
      <c r="D3341" s="3" t="s">
        <v>16</v>
      </c>
      <c r="E3341" s="4" t="s">
        <v>11</v>
      </c>
      <c r="F3341" s="4">
        <v>542</v>
      </c>
      <c r="G3341" s="4" t="s">
        <v>1</v>
      </c>
      <c r="H3341" s="5">
        <v>23.5</v>
      </c>
      <c r="I3341" s="7">
        <v>12737</v>
      </c>
      <c r="L3341"/>
      <c r="M3341"/>
    </row>
    <row r="3342" spans="1:13" x14ac:dyDescent="0.3">
      <c r="A3342" s="2">
        <v>44034</v>
      </c>
      <c r="B3342" s="2" t="str">
        <f t="shared" si="104"/>
        <v>Jul</v>
      </c>
      <c r="C3342" s="2" t="str">
        <f t="shared" si="105"/>
        <v>2020</v>
      </c>
      <c r="D3342" s="3" t="s">
        <v>16</v>
      </c>
      <c r="E3342" s="4" t="s">
        <v>11</v>
      </c>
      <c r="F3342" s="4">
        <v>600</v>
      </c>
      <c r="G3342" s="4" t="s">
        <v>1</v>
      </c>
      <c r="H3342" s="5">
        <v>23.5</v>
      </c>
      <c r="I3342" s="7">
        <v>14100</v>
      </c>
      <c r="L3342"/>
      <c r="M3342"/>
    </row>
    <row r="3343" spans="1:13" x14ac:dyDescent="0.3">
      <c r="A3343" s="2">
        <v>44034</v>
      </c>
      <c r="B3343" s="2" t="str">
        <f t="shared" si="104"/>
        <v>Jul</v>
      </c>
      <c r="C3343" s="2" t="str">
        <f t="shared" si="105"/>
        <v>2020</v>
      </c>
      <c r="D3343" s="3" t="s">
        <v>16</v>
      </c>
      <c r="E3343" s="4" t="s">
        <v>11</v>
      </c>
      <c r="F3343" s="4">
        <v>764</v>
      </c>
      <c r="G3343" s="4" t="s">
        <v>1</v>
      </c>
      <c r="H3343" s="5">
        <v>23.5</v>
      </c>
      <c r="I3343" s="7">
        <v>17954</v>
      </c>
      <c r="L3343"/>
      <c r="M3343"/>
    </row>
    <row r="3344" spans="1:13" x14ac:dyDescent="0.3">
      <c r="A3344" s="2">
        <v>44034</v>
      </c>
      <c r="B3344" s="2" t="str">
        <f t="shared" si="104"/>
        <v>Jul</v>
      </c>
      <c r="C3344" s="2" t="str">
        <f t="shared" si="105"/>
        <v>2020</v>
      </c>
      <c r="D3344" s="3" t="s">
        <v>16</v>
      </c>
      <c r="E3344" s="4" t="s">
        <v>11</v>
      </c>
      <c r="F3344" s="4">
        <v>470</v>
      </c>
      <c r="G3344" s="4" t="s">
        <v>1</v>
      </c>
      <c r="H3344" s="5">
        <v>23.5</v>
      </c>
      <c r="I3344" s="7">
        <v>11045</v>
      </c>
      <c r="L3344"/>
      <c r="M3344"/>
    </row>
    <row r="3345" spans="1:13" x14ac:dyDescent="0.3">
      <c r="A3345" s="2">
        <v>44034</v>
      </c>
      <c r="B3345" s="2" t="str">
        <f t="shared" si="104"/>
        <v>Jul</v>
      </c>
      <c r="C3345" s="2" t="str">
        <f t="shared" si="105"/>
        <v>2020</v>
      </c>
      <c r="D3345" s="3" t="s">
        <v>16</v>
      </c>
      <c r="E3345" s="4" t="s">
        <v>11</v>
      </c>
      <c r="F3345" s="4">
        <v>666</v>
      </c>
      <c r="G3345" s="4" t="s">
        <v>1</v>
      </c>
      <c r="H3345" s="5">
        <v>23.5</v>
      </c>
      <c r="I3345" s="7">
        <v>15651</v>
      </c>
      <c r="L3345"/>
      <c r="M3345"/>
    </row>
    <row r="3346" spans="1:13" x14ac:dyDescent="0.3">
      <c r="A3346" s="2">
        <v>44034</v>
      </c>
      <c r="B3346" s="2" t="str">
        <f t="shared" si="104"/>
        <v>Jul</v>
      </c>
      <c r="C3346" s="2" t="str">
        <f t="shared" si="105"/>
        <v>2020</v>
      </c>
      <c r="D3346" s="3" t="s">
        <v>16</v>
      </c>
      <c r="E3346" s="4" t="s">
        <v>11</v>
      </c>
      <c r="F3346" s="4">
        <v>253</v>
      </c>
      <c r="G3346" s="4" t="s">
        <v>1</v>
      </c>
      <c r="H3346" s="5">
        <v>23.5</v>
      </c>
      <c r="I3346" s="7">
        <v>5945.5</v>
      </c>
      <c r="L3346"/>
      <c r="M3346"/>
    </row>
    <row r="3347" spans="1:13" x14ac:dyDescent="0.3">
      <c r="A3347" s="2">
        <v>44034</v>
      </c>
      <c r="B3347" s="2" t="str">
        <f t="shared" si="104"/>
        <v>Jul</v>
      </c>
      <c r="C3347" s="2" t="str">
        <f t="shared" si="105"/>
        <v>2020</v>
      </c>
      <c r="D3347" s="3" t="s">
        <v>16</v>
      </c>
      <c r="E3347" s="4" t="s">
        <v>11</v>
      </c>
      <c r="F3347" s="4">
        <v>724</v>
      </c>
      <c r="G3347" s="4" t="s">
        <v>1</v>
      </c>
      <c r="H3347" s="5">
        <v>24.75</v>
      </c>
      <c r="I3347" s="7">
        <v>17919</v>
      </c>
      <c r="L3347"/>
      <c r="M3347"/>
    </row>
    <row r="3348" spans="1:13" x14ac:dyDescent="0.3">
      <c r="A3348" s="2">
        <v>44036</v>
      </c>
      <c r="B3348" s="2" t="str">
        <f t="shared" si="104"/>
        <v>Jul</v>
      </c>
      <c r="C3348" s="2" t="str">
        <f t="shared" si="105"/>
        <v>2020</v>
      </c>
      <c r="D3348" s="3" t="s">
        <v>16</v>
      </c>
      <c r="E3348" s="4" t="s">
        <v>11</v>
      </c>
      <c r="F3348" s="4">
        <v>536</v>
      </c>
      <c r="G3348" s="4" t="s">
        <v>1</v>
      </c>
      <c r="H3348" s="5">
        <v>23</v>
      </c>
      <c r="I3348" s="7">
        <v>12328</v>
      </c>
      <c r="L3348"/>
      <c r="M3348"/>
    </row>
    <row r="3349" spans="1:13" x14ac:dyDescent="0.3">
      <c r="A3349" s="2">
        <v>44036</v>
      </c>
      <c r="B3349" s="2" t="str">
        <f t="shared" si="104"/>
        <v>Jul</v>
      </c>
      <c r="C3349" s="2" t="str">
        <f t="shared" si="105"/>
        <v>2020</v>
      </c>
      <c r="D3349" s="3" t="s">
        <v>16</v>
      </c>
      <c r="E3349" s="4" t="s">
        <v>11</v>
      </c>
      <c r="F3349" s="4">
        <v>600</v>
      </c>
      <c r="G3349" s="4" t="s">
        <v>1</v>
      </c>
      <c r="H3349" s="5">
        <v>23</v>
      </c>
      <c r="I3349" s="7">
        <v>13800</v>
      </c>
      <c r="L3349"/>
      <c r="M3349"/>
    </row>
    <row r="3350" spans="1:13" x14ac:dyDescent="0.3">
      <c r="A3350" s="2">
        <v>44036</v>
      </c>
      <c r="B3350" s="2" t="str">
        <f t="shared" si="104"/>
        <v>Jul</v>
      </c>
      <c r="C3350" s="2" t="str">
        <f t="shared" si="105"/>
        <v>2020</v>
      </c>
      <c r="D3350" s="3" t="s">
        <v>16</v>
      </c>
      <c r="E3350" s="4" t="s">
        <v>11</v>
      </c>
      <c r="F3350" s="4">
        <v>559</v>
      </c>
      <c r="G3350" s="4" t="s">
        <v>1</v>
      </c>
      <c r="H3350" s="5">
        <v>25.25</v>
      </c>
      <c r="I3350" s="7">
        <v>14114.75</v>
      </c>
      <c r="L3350"/>
      <c r="M3350"/>
    </row>
    <row r="3351" spans="1:13" x14ac:dyDescent="0.3">
      <c r="A3351" s="2">
        <v>44036</v>
      </c>
      <c r="B3351" s="2" t="str">
        <f t="shared" si="104"/>
        <v>Jul</v>
      </c>
      <c r="C3351" s="2" t="str">
        <f t="shared" si="105"/>
        <v>2020</v>
      </c>
      <c r="D3351" s="3" t="s">
        <v>16</v>
      </c>
      <c r="E3351" s="4" t="s">
        <v>11</v>
      </c>
      <c r="F3351" s="4">
        <v>503</v>
      </c>
      <c r="G3351" s="4" t="s">
        <v>1</v>
      </c>
      <c r="H3351" s="5">
        <v>25.25</v>
      </c>
      <c r="I3351" s="7">
        <v>12700.75</v>
      </c>
      <c r="L3351"/>
      <c r="M3351"/>
    </row>
    <row r="3352" spans="1:13" x14ac:dyDescent="0.3">
      <c r="A3352" s="2">
        <v>44036</v>
      </c>
      <c r="B3352" s="2" t="str">
        <f t="shared" si="104"/>
        <v>Jul</v>
      </c>
      <c r="C3352" s="2" t="str">
        <f t="shared" si="105"/>
        <v>2020</v>
      </c>
      <c r="D3352" s="3" t="s">
        <v>16</v>
      </c>
      <c r="E3352" s="4" t="s">
        <v>11</v>
      </c>
      <c r="F3352" s="4">
        <v>686</v>
      </c>
      <c r="G3352" s="4" t="s">
        <v>1</v>
      </c>
      <c r="H3352" s="5">
        <v>23.25</v>
      </c>
      <c r="I3352" s="7">
        <v>15949.5</v>
      </c>
      <c r="L3352"/>
      <c r="M3352"/>
    </row>
    <row r="3353" spans="1:13" x14ac:dyDescent="0.3">
      <c r="A3353" s="2">
        <v>44084</v>
      </c>
      <c r="B3353" s="2" t="str">
        <f t="shared" si="104"/>
        <v>Sep</v>
      </c>
      <c r="C3353" s="2" t="str">
        <f t="shared" si="105"/>
        <v>2020</v>
      </c>
      <c r="D3353" s="3" t="s">
        <v>16</v>
      </c>
      <c r="E3353" s="4" t="s">
        <v>11</v>
      </c>
      <c r="F3353" s="4">
        <v>1046</v>
      </c>
      <c r="G3353" s="4" t="s">
        <v>1</v>
      </c>
      <c r="H3353" s="5">
        <v>25.25</v>
      </c>
      <c r="I3353" s="7">
        <v>26411.5</v>
      </c>
      <c r="L3353"/>
      <c r="M3353"/>
    </row>
    <row r="3354" spans="1:13" x14ac:dyDescent="0.3">
      <c r="A3354" s="2">
        <v>44084</v>
      </c>
      <c r="B3354" s="2" t="str">
        <f t="shared" si="104"/>
        <v>Sep</v>
      </c>
      <c r="C3354" s="2" t="str">
        <f t="shared" si="105"/>
        <v>2020</v>
      </c>
      <c r="D3354" s="3" t="s">
        <v>16</v>
      </c>
      <c r="E3354" s="4" t="s">
        <v>11</v>
      </c>
      <c r="F3354" s="4">
        <v>598</v>
      </c>
      <c r="G3354" s="4" t="s">
        <v>1</v>
      </c>
      <c r="H3354" s="5">
        <v>25.25</v>
      </c>
      <c r="I3354" s="7">
        <v>15099.5</v>
      </c>
      <c r="L3354"/>
      <c r="M3354"/>
    </row>
    <row r="3355" spans="1:13" x14ac:dyDescent="0.3">
      <c r="A3355" s="2">
        <v>44084</v>
      </c>
      <c r="B3355" s="2" t="str">
        <f t="shared" si="104"/>
        <v>Sep</v>
      </c>
      <c r="C3355" s="2" t="str">
        <f t="shared" si="105"/>
        <v>2020</v>
      </c>
      <c r="D3355" s="3" t="s">
        <v>16</v>
      </c>
      <c r="E3355" s="4" t="s">
        <v>11</v>
      </c>
      <c r="F3355" s="4">
        <v>624</v>
      </c>
      <c r="G3355" s="4" t="s">
        <v>1</v>
      </c>
      <c r="H3355" s="5">
        <v>25.25</v>
      </c>
      <c r="I3355" s="7">
        <v>15756</v>
      </c>
      <c r="L3355"/>
      <c r="M3355"/>
    </row>
    <row r="3356" spans="1:13" x14ac:dyDescent="0.3">
      <c r="A3356" s="2">
        <v>44084</v>
      </c>
      <c r="B3356" s="2" t="str">
        <f t="shared" si="104"/>
        <v>Sep</v>
      </c>
      <c r="C3356" s="2" t="str">
        <f t="shared" si="105"/>
        <v>2020</v>
      </c>
      <c r="D3356" s="3" t="s">
        <v>16</v>
      </c>
      <c r="E3356" s="4" t="s">
        <v>11</v>
      </c>
      <c r="F3356" s="4">
        <v>240</v>
      </c>
      <c r="G3356" s="4" t="s">
        <v>1</v>
      </c>
      <c r="H3356" s="5">
        <v>25.25</v>
      </c>
      <c r="I3356" s="7">
        <v>6060</v>
      </c>
      <c r="L3356"/>
      <c r="M3356"/>
    </row>
    <row r="3357" spans="1:13" x14ac:dyDescent="0.3">
      <c r="A3357" s="2">
        <v>44336</v>
      </c>
      <c r="B3357" s="2" t="str">
        <f t="shared" si="104"/>
        <v>May</v>
      </c>
      <c r="C3357" s="2" t="str">
        <f t="shared" si="105"/>
        <v>2021</v>
      </c>
      <c r="D3357" s="3" t="s">
        <v>16</v>
      </c>
      <c r="E3357" s="4" t="s">
        <v>11</v>
      </c>
      <c r="F3357" s="4">
        <v>1165</v>
      </c>
      <c r="G3357" s="4" t="s">
        <v>1</v>
      </c>
      <c r="H3357" s="5">
        <v>34.5</v>
      </c>
      <c r="I3357" s="7">
        <v>40192.5</v>
      </c>
      <c r="L3357"/>
      <c r="M3357"/>
    </row>
    <row r="3358" spans="1:13" x14ac:dyDescent="0.3">
      <c r="A3358" s="2">
        <v>44344</v>
      </c>
      <c r="B3358" s="2" t="str">
        <f t="shared" si="104"/>
        <v>May</v>
      </c>
      <c r="C3358" s="2" t="str">
        <f t="shared" si="105"/>
        <v>2021</v>
      </c>
      <c r="D3358" s="3" t="s">
        <v>16</v>
      </c>
      <c r="E3358" s="4" t="s">
        <v>11</v>
      </c>
      <c r="F3358" s="4">
        <v>627</v>
      </c>
      <c r="G3358" s="4" t="s">
        <v>1</v>
      </c>
      <c r="H3358" s="5">
        <v>34.5</v>
      </c>
      <c r="I3358" s="7">
        <v>21631.5</v>
      </c>
      <c r="L3358"/>
      <c r="M3358"/>
    </row>
    <row r="3359" spans="1:13" x14ac:dyDescent="0.3">
      <c r="A3359" s="2">
        <v>44344</v>
      </c>
      <c r="B3359" s="2" t="str">
        <f t="shared" si="104"/>
        <v>May</v>
      </c>
      <c r="C3359" s="2" t="str">
        <f t="shared" si="105"/>
        <v>2021</v>
      </c>
      <c r="D3359" s="3" t="s">
        <v>16</v>
      </c>
      <c r="E3359" s="4" t="s">
        <v>11</v>
      </c>
      <c r="F3359" s="4">
        <v>651</v>
      </c>
      <c r="G3359" s="4" t="s">
        <v>1</v>
      </c>
      <c r="H3359" s="5">
        <v>35</v>
      </c>
      <c r="I3359" s="7">
        <v>22785</v>
      </c>
      <c r="L3359"/>
      <c r="M3359"/>
    </row>
    <row r="3360" spans="1:13" x14ac:dyDescent="0.3">
      <c r="A3360" s="2">
        <v>44344</v>
      </c>
      <c r="B3360" s="2" t="str">
        <f t="shared" si="104"/>
        <v>May</v>
      </c>
      <c r="C3360" s="2" t="str">
        <f t="shared" si="105"/>
        <v>2021</v>
      </c>
      <c r="D3360" s="3" t="s">
        <v>16</v>
      </c>
      <c r="E3360" s="4" t="s">
        <v>11</v>
      </c>
      <c r="F3360" s="4">
        <v>236</v>
      </c>
      <c r="G3360" s="4" t="s">
        <v>1</v>
      </c>
      <c r="H3360" s="5">
        <v>35</v>
      </c>
      <c r="I3360" s="7">
        <v>8260</v>
      </c>
      <c r="L3360"/>
      <c r="M3360"/>
    </row>
    <row r="3361" spans="1:13" x14ac:dyDescent="0.3">
      <c r="A3361" s="2">
        <v>44344</v>
      </c>
      <c r="B3361" s="2" t="str">
        <f t="shared" si="104"/>
        <v>May</v>
      </c>
      <c r="C3361" s="2" t="str">
        <f t="shared" si="105"/>
        <v>2021</v>
      </c>
      <c r="D3361" s="3" t="s">
        <v>16</v>
      </c>
      <c r="E3361" s="4" t="s">
        <v>11</v>
      </c>
      <c r="F3361" s="4">
        <v>582</v>
      </c>
      <c r="G3361" s="4" t="s">
        <v>1</v>
      </c>
      <c r="H3361" s="5">
        <v>36</v>
      </c>
      <c r="I3361" s="7">
        <v>20952</v>
      </c>
      <c r="L3361"/>
      <c r="M3361"/>
    </row>
    <row r="3362" spans="1:13" x14ac:dyDescent="0.3">
      <c r="A3362" s="2">
        <v>44344</v>
      </c>
      <c r="B3362" s="2" t="str">
        <f t="shared" si="104"/>
        <v>May</v>
      </c>
      <c r="C3362" s="2" t="str">
        <f t="shared" si="105"/>
        <v>2021</v>
      </c>
      <c r="D3362" s="3" t="s">
        <v>16</v>
      </c>
      <c r="E3362" s="4" t="s">
        <v>11</v>
      </c>
      <c r="F3362" s="4">
        <v>619</v>
      </c>
      <c r="G3362" s="4" t="s">
        <v>1</v>
      </c>
      <c r="H3362" s="5">
        <v>34.5</v>
      </c>
      <c r="I3362" s="7">
        <v>21355.5</v>
      </c>
      <c r="L3362"/>
      <c r="M3362"/>
    </row>
    <row r="3363" spans="1:13" x14ac:dyDescent="0.3">
      <c r="A3363" s="2">
        <v>44344</v>
      </c>
      <c r="B3363" s="2" t="str">
        <f t="shared" si="104"/>
        <v>May</v>
      </c>
      <c r="C3363" s="2" t="str">
        <f t="shared" si="105"/>
        <v>2021</v>
      </c>
      <c r="D3363" s="3" t="s">
        <v>16</v>
      </c>
      <c r="E3363" s="4" t="s">
        <v>11</v>
      </c>
      <c r="F3363" s="4">
        <v>291</v>
      </c>
      <c r="G3363" s="4" t="s">
        <v>1</v>
      </c>
      <c r="H3363" s="5">
        <v>35</v>
      </c>
      <c r="I3363" s="7">
        <v>10185</v>
      </c>
      <c r="L3363"/>
      <c r="M3363"/>
    </row>
    <row r="3364" spans="1:13" x14ac:dyDescent="0.3">
      <c r="A3364" s="2">
        <v>44344</v>
      </c>
      <c r="B3364" s="2" t="str">
        <f t="shared" si="104"/>
        <v>May</v>
      </c>
      <c r="C3364" s="2" t="str">
        <f t="shared" si="105"/>
        <v>2021</v>
      </c>
      <c r="D3364" s="3" t="s">
        <v>16</v>
      </c>
      <c r="E3364" s="4" t="s">
        <v>11</v>
      </c>
      <c r="F3364" s="4">
        <v>516</v>
      </c>
      <c r="G3364" s="4" t="s">
        <v>1</v>
      </c>
      <c r="H3364" s="5">
        <v>36</v>
      </c>
      <c r="I3364" s="7">
        <v>18576</v>
      </c>
      <c r="L3364"/>
      <c r="M3364"/>
    </row>
    <row r="3365" spans="1:13" x14ac:dyDescent="0.3">
      <c r="A3365" s="2">
        <v>44344</v>
      </c>
      <c r="B3365" s="2" t="str">
        <f t="shared" si="104"/>
        <v>May</v>
      </c>
      <c r="C3365" s="2" t="str">
        <f t="shared" si="105"/>
        <v>2021</v>
      </c>
      <c r="D3365" s="3" t="s">
        <v>16</v>
      </c>
      <c r="E3365" s="4" t="s">
        <v>11</v>
      </c>
      <c r="F3365" s="4">
        <v>743</v>
      </c>
      <c r="G3365" s="4" t="s">
        <v>1</v>
      </c>
      <c r="H3365" s="5">
        <v>35</v>
      </c>
      <c r="I3365" s="7">
        <v>26005</v>
      </c>
      <c r="L3365"/>
      <c r="M3365"/>
    </row>
    <row r="3366" spans="1:13" x14ac:dyDescent="0.3">
      <c r="A3366" s="2">
        <v>44348</v>
      </c>
      <c r="B3366" s="2" t="str">
        <f t="shared" si="104"/>
        <v>Jun</v>
      </c>
      <c r="C3366" s="2" t="str">
        <f t="shared" si="105"/>
        <v>2021</v>
      </c>
      <c r="D3366" s="3" t="s">
        <v>16</v>
      </c>
      <c r="E3366" s="4" t="s">
        <v>11</v>
      </c>
      <c r="F3366" s="4">
        <v>542</v>
      </c>
      <c r="G3366" s="4" t="s">
        <v>1</v>
      </c>
      <c r="H3366" s="5">
        <v>36.5</v>
      </c>
      <c r="I3366" s="7">
        <v>19783</v>
      </c>
      <c r="L3366"/>
      <c r="M3366"/>
    </row>
    <row r="3367" spans="1:13" x14ac:dyDescent="0.3">
      <c r="A3367" s="2">
        <v>44348</v>
      </c>
      <c r="B3367" s="2" t="str">
        <f t="shared" si="104"/>
        <v>Jun</v>
      </c>
      <c r="C3367" s="2" t="str">
        <f t="shared" si="105"/>
        <v>2021</v>
      </c>
      <c r="D3367" s="3" t="s">
        <v>16</v>
      </c>
      <c r="E3367" s="4" t="s">
        <v>11</v>
      </c>
      <c r="F3367" s="4">
        <v>567</v>
      </c>
      <c r="G3367" s="4" t="s">
        <v>1</v>
      </c>
      <c r="H3367" s="5">
        <v>36.5</v>
      </c>
      <c r="I3367" s="7">
        <v>20695.5</v>
      </c>
      <c r="L3367"/>
      <c r="M3367"/>
    </row>
    <row r="3368" spans="1:13" x14ac:dyDescent="0.3">
      <c r="A3368" s="2">
        <v>44348</v>
      </c>
      <c r="B3368" s="2" t="str">
        <f t="shared" si="104"/>
        <v>Jun</v>
      </c>
      <c r="C3368" s="2" t="str">
        <f t="shared" si="105"/>
        <v>2021</v>
      </c>
      <c r="D3368" s="3" t="s">
        <v>16</v>
      </c>
      <c r="E3368" s="4" t="s">
        <v>11</v>
      </c>
      <c r="F3368" s="4">
        <v>722</v>
      </c>
      <c r="G3368" s="4" t="s">
        <v>1</v>
      </c>
      <c r="H3368" s="5">
        <v>36.5</v>
      </c>
      <c r="I3368" s="7">
        <v>26353</v>
      </c>
      <c r="L3368"/>
      <c r="M3368"/>
    </row>
    <row r="3369" spans="1:13" x14ac:dyDescent="0.3">
      <c r="A3369" s="2">
        <v>44348</v>
      </c>
      <c r="B3369" s="2" t="str">
        <f t="shared" si="104"/>
        <v>Jun</v>
      </c>
      <c r="C3369" s="2" t="str">
        <f t="shared" si="105"/>
        <v>2021</v>
      </c>
      <c r="D3369" s="3" t="s">
        <v>16</v>
      </c>
      <c r="E3369" s="4" t="s">
        <v>11</v>
      </c>
      <c r="F3369" s="4">
        <v>342</v>
      </c>
      <c r="G3369" s="4" t="s">
        <v>1</v>
      </c>
      <c r="H3369" s="5">
        <v>36.5</v>
      </c>
      <c r="I3369" s="7">
        <v>12483</v>
      </c>
      <c r="L3369"/>
      <c r="M3369"/>
    </row>
    <row r="3370" spans="1:13" x14ac:dyDescent="0.3">
      <c r="A3370" s="2">
        <v>44349</v>
      </c>
      <c r="B3370" s="2" t="str">
        <f t="shared" si="104"/>
        <v>Jun</v>
      </c>
      <c r="C3370" s="2" t="str">
        <f t="shared" si="105"/>
        <v>2021</v>
      </c>
      <c r="D3370" s="3" t="s">
        <v>16</v>
      </c>
      <c r="E3370" s="4" t="s">
        <v>11</v>
      </c>
      <c r="F3370" s="4">
        <v>595</v>
      </c>
      <c r="G3370" s="4" t="s">
        <v>1</v>
      </c>
      <c r="H3370" s="5">
        <v>36</v>
      </c>
      <c r="I3370" s="7">
        <v>21420</v>
      </c>
      <c r="L3370"/>
      <c r="M3370"/>
    </row>
    <row r="3371" spans="1:13" x14ac:dyDescent="0.3">
      <c r="A3371" s="2">
        <v>44356</v>
      </c>
      <c r="B3371" s="2" t="str">
        <f t="shared" si="104"/>
        <v>Jun</v>
      </c>
      <c r="C3371" s="2" t="str">
        <f t="shared" si="105"/>
        <v>2021</v>
      </c>
      <c r="D3371" s="3" t="s">
        <v>16</v>
      </c>
      <c r="E3371" s="4" t="s">
        <v>11</v>
      </c>
      <c r="F3371" s="4">
        <v>656</v>
      </c>
      <c r="G3371" s="4" t="s">
        <v>1</v>
      </c>
      <c r="H3371" s="5">
        <v>36</v>
      </c>
      <c r="I3371" s="7">
        <v>23616</v>
      </c>
      <c r="L3371"/>
      <c r="M3371"/>
    </row>
    <row r="3372" spans="1:13" x14ac:dyDescent="0.3">
      <c r="A3372" s="2">
        <v>44356</v>
      </c>
      <c r="B3372" s="2" t="str">
        <f t="shared" si="104"/>
        <v>Jun</v>
      </c>
      <c r="C3372" s="2" t="str">
        <f t="shared" si="105"/>
        <v>2021</v>
      </c>
      <c r="D3372" s="3" t="s">
        <v>16</v>
      </c>
      <c r="E3372" s="4" t="s">
        <v>11</v>
      </c>
      <c r="F3372" s="4">
        <v>660</v>
      </c>
      <c r="G3372" s="4" t="s">
        <v>1</v>
      </c>
      <c r="H3372" s="5">
        <v>35.5</v>
      </c>
      <c r="I3372" s="7">
        <v>23430</v>
      </c>
      <c r="L3372"/>
      <c r="M3372"/>
    </row>
    <row r="3373" spans="1:13" x14ac:dyDescent="0.3">
      <c r="A3373" s="2">
        <v>44356</v>
      </c>
      <c r="B3373" s="2" t="str">
        <f t="shared" si="104"/>
        <v>Jun</v>
      </c>
      <c r="C3373" s="2" t="str">
        <f t="shared" si="105"/>
        <v>2021</v>
      </c>
      <c r="D3373" s="3" t="s">
        <v>16</v>
      </c>
      <c r="E3373" s="4" t="s">
        <v>11</v>
      </c>
      <c r="F3373" s="4">
        <v>1119</v>
      </c>
      <c r="G3373" s="4" t="s">
        <v>1</v>
      </c>
      <c r="H3373" s="5">
        <v>35.5</v>
      </c>
      <c r="I3373" s="7">
        <v>39724.5</v>
      </c>
      <c r="L3373"/>
      <c r="M3373"/>
    </row>
    <row r="3374" spans="1:13" x14ac:dyDescent="0.3">
      <c r="A3374" s="2">
        <v>44356</v>
      </c>
      <c r="B3374" s="2" t="str">
        <f t="shared" si="104"/>
        <v>Jun</v>
      </c>
      <c r="C3374" s="2" t="str">
        <f t="shared" si="105"/>
        <v>2021</v>
      </c>
      <c r="D3374" s="3" t="s">
        <v>16</v>
      </c>
      <c r="E3374" s="4" t="s">
        <v>11</v>
      </c>
      <c r="F3374" s="4">
        <v>1293</v>
      </c>
      <c r="G3374" s="4" t="s">
        <v>1</v>
      </c>
      <c r="H3374" s="5">
        <v>37</v>
      </c>
      <c r="I3374" s="7">
        <v>47841</v>
      </c>
      <c r="L3374"/>
      <c r="M3374"/>
    </row>
    <row r="3375" spans="1:13" x14ac:dyDescent="0.3">
      <c r="A3375" s="2">
        <v>44356</v>
      </c>
      <c r="B3375" s="2" t="str">
        <f t="shared" si="104"/>
        <v>Jun</v>
      </c>
      <c r="C3375" s="2" t="str">
        <f t="shared" si="105"/>
        <v>2021</v>
      </c>
      <c r="D3375" s="3" t="s">
        <v>16</v>
      </c>
      <c r="E3375" s="4" t="s">
        <v>11</v>
      </c>
      <c r="F3375" s="4">
        <v>1175</v>
      </c>
      <c r="G3375" s="4" t="s">
        <v>1</v>
      </c>
      <c r="H3375" s="5">
        <v>37</v>
      </c>
      <c r="I3375" s="7">
        <v>43475</v>
      </c>
      <c r="L3375"/>
      <c r="M3375"/>
    </row>
    <row r="3376" spans="1:13" x14ac:dyDescent="0.3">
      <c r="A3376" s="2">
        <v>44356</v>
      </c>
      <c r="B3376" s="2" t="str">
        <f t="shared" si="104"/>
        <v>Jun</v>
      </c>
      <c r="C3376" s="2" t="str">
        <f t="shared" si="105"/>
        <v>2021</v>
      </c>
      <c r="D3376" s="3" t="s">
        <v>16</v>
      </c>
      <c r="E3376" s="4" t="s">
        <v>11</v>
      </c>
      <c r="F3376" s="4">
        <v>285</v>
      </c>
      <c r="G3376" s="4" t="s">
        <v>1</v>
      </c>
      <c r="H3376" s="5">
        <v>37</v>
      </c>
      <c r="I3376" s="7">
        <v>10545</v>
      </c>
      <c r="L3376"/>
      <c r="M3376"/>
    </row>
    <row r="3377" spans="1:13" x14ac:dyDescent="0.3">
      <c r="A3377" s="2">
        <v>44356</v>
      </c>
      <c r="B3377" s="2" t="str">
        <f t="shared" si="104"/>
        <v>Jun</v>
      </c>
      <c r="C3377" s="2" t="str">
        <f t="shared" si="105"/>
        <v>2021</v>
      </c>
      <c r="D3377" s="3" t="s">
        <v>16</v>
      </c>
      <c r="E3377" s="4" t="s">
        <v>11</v>
      </c>
      <c r="F3377" s="4">
        <v>758</v>
      </c>
      <c r="G3377" s="4" t="s">
        <v>1</v>
      </c>
      <c r="H3377" s="5">
        <v>37</v>
      </c>
      <c r="I3377" s="7">
        <v>28046</v>
      </c>
      <c r="L3377"/>
      <c r="M3377"/>
    </row>
    <row r="3378" spans="1:13" x14ac:dyDescent="0.3">
      <c r="A3378" s="2">
        <v>44356</v>
      </c>
      <c r="B3378" s="2" t="str">
        <f t="shared" si="104"/>
        <v>Jun</v>
      </c>
      <c r="C3378" s="2" t="str">
        <f t="shared" si="105"/>
        <v>2021</v>
      </c>
      <c r="D3378" s="3" t="s">
        <v>16</v>
      </c>
      <c r="E3378" s="4" t="s">
        <v>11</v>
      </c>
      <c r="F3378" s="4">
        <v>508</v>
      </c>
      <c r="G3378" s="4" t="s">
        <v>1</v>
      </c>
      <c r="H3378" s="5">
        <v>36</v>
      </c>
      <c r="I3378" s="7">
        <v>18288</v>
      </c>
      <c r="L3378"/>
      <c r="M3378"/>
    </row>
    <row r="3379" spans="1:13" x14ac:dyDescent="0.3">
      <c r="A3379" s="2">
        <v>44362</v>
      </c>
      <c r="B3379" s="2" t="str">
        <f t="shared" si="104"/>
        <v>Jun</v>
      </c>
      <c r="C3379" s="2" t="str">
        <f t="shared" si="105"/>
        <v>2021</v>
      </c>
      <c r="D3379" s="3" t="s">
        <v>16</v>
      </c>
      <c r="E3379" s="4" t="s">
        <v>11</v>
      </c>
      <c r="F3379" s="4">
        <v>873</v>
      </c>
      <c r="G3379" s="4" t="s">
        <v>1</v>
      </c>
      <c r="H3379" s="5">
        <v>35.5</v>
      </c>
      <c r="I3379" s="7">
        <v>30991.5</v>
      </c>
      <c r="L3379"/>
      <c r="M3379"/>
    </row>
    <row r="3380" spans="1:13" x14ac:dyDescent="0.3">
      <c r="A3380" s="2">
        <v>44362</v>
      </c>
      <c r="B3380" s="2" t="str">
        <f t="shared" si="104"/>
        <v>Jun</v>
      </c>
      <c r="C3380" s="2" t="str">
        <f t="shared" si="105"/>
        <v>2021</v>
      </c>
      <c r="D3380" s="3" t="s">
        <v>16</v>
      </c>
      <c r="E3380" s="4" t="s">
        <v>11</v>
      </c>
      <c r="F3380" s="4">
        <v>624</v>
      </c>
      <c r="G3380" s="4" t="s">
        <v>1</v>
      </c>
      <c r="H3380" s="5">
        <v>35.5</v>
      </c>
      <c r="I3380" s="7">
        <v>22152</v>
      </c>
      <c r="L3380"/>
      <c r="M3380"/>
    </row>
    <row r="3381" spans="1:13" x14ac:dyDescent="0.3">
      <c r="A3381" s="2">
        <v>44245</v>
      </c>
      <c r="B3381" s="2" t="str">
        <f t="shared" si="104"/>
        <v>Feb</v>
      </c>
      <c r="C3381" s="2" t="str">
        <f t="shared" si="105"/>
        <v>2021</v>
      </c>
      <c r="D3381" s="3" t="s">
        <v>177</v>
      </c>
      <c r="E3381" s="4" t="s">
        <v>11</v>
      </c>
      <c r="F3381" s="4">
        <v>2186</v>
      </c>
      <c r="G3381" s="4" t="s">
        <v>1</v>
      </c>
      <c r="H3381" s="5">
        <v>30.75</v>
      </c>
      <c r="I3381" s="7">
        <v>67219.5</v>
      </c>
      <c r="L3381"/>
      <c r="M3381"/>
    </row>
    <row r="3382" spans="1:13" x14ac:dyDescent="0.3">
      <c r="A3382" s="2">
        <v>44245</v>
      </c>
      <c r="B3382" s="2" t="str">
        <f t="shared" si="104"/>
        <v>Feb</v>
      </c>
      <c r="C3382" s="2" t="str">
        <f t="shared" si="105"/>
        <v>2021</v>
      </c>
      <c r="D3382" s="3" t="s">
        <v>177</v>
      </c>
      <c r="E3382" s="4" t="s">
        <v>11</v>
      </c>
      <c r="F3382" s="4">
        <v>500</v>
      </c>
      <c r="G3382" s="4" t="s">
        <v>1</v>
      </c>
      <c r="H3382" s="5">
        <v>30.75</v>
      </c>
      <c r="I3382" s="7">
        <v>15375</v>
      </c>
      <c r="L3382"/>
      <c r="M3382"/>
    </row>
    <row r="3383" spans="1:13" x14ac:dyDescent="0.3">
      <c r="A3383" s="2">
        <v>44245</v>
      </c>
      <c r="B3383" s="2" t="str">
        <f t="shared" si="104"/>
        <v>Feb</v>
      </c>
      <c r="C3383" s="2" t="str">
        <f t="shared" si="105"/>
        <v>2021</v>
      </c>
      <c r="D3383" s="3" t="s">
        <v>177</v>
      </c>
      <c r="E3383" s="4" t="s">
        <v>11</v>
      </c>
      <c r="F3383" s="4">
        <v>910</v>
      </c>
      <c r="G3383" s="4" t="s">
        <v>1</v>
      </c>
      <c r="H3383" s="5">
        <v>30.75</v>
      </c>
      <c r="I3383" s="7">
        <v>27982.5</v>
      </c>
      <c r="L3383"/>
      <c r="M3383"/>
    </row>
    <row r="3384" spans="1:13" x14ac:dyDescent="0.3">
      <c r="A3384" s="2">
        <v>44245</v>
      </c>
      <c r="B3384" s="2" t="str">
        <f t="shared" si="104"/>
        <v>Feb</v>
      </c>
      <c r="C3384" s="2" t="str">
        <f t="shared" si="105"/>
        <v>2021</v>
      </c>
      <c r="D3384" s="3" t="s">
        <v>177</v>
      </c>
      <c r="E3384" s="4" t="s">
        <v>11</v>
      </c>
      <c r="F3384" s="4">
        <v>436</v>
      </c>
      <c r="G3384" s="4" t="s">
        <v>1</v>
      </c>
      <c r="H3384" s="5">
        <v>30.75</v>
      </c>
      <c r="I3384" s="7">
        <v>13407</v>
      </c>
      <c r="L3384"/>
      <c r="M3384"/>
    </row>
    <row r="3385" spans="1:13" x14ac:dyDescent="0.3">
      <c r="A3385" s="2">
        <v>44245</v>
      </c>
      <c r="B3385" s="2" t="str">
        <f t="shared" si="104"/>
        <v>Feb</v>
      </c>
      <c r="C3385" s="2" t="str">
        <f t="shared" si="105"/>
        <v>2021</v>
      </c>
      <c r="D3385" s="3" t="s">
        <v>177</v>
      </c>
      <c r="E3385" s="4" t="s">
        <v>11</v>
      </c>
      <c r="F3385" s="4">
        <v>592</v>
      </c>
      <c r="G3385" s="4" t="s">
        <v>1</v>
      </c>
      <c r="H3385" s="5">
        <v>30.75</v>
      </c>
      <c r="I3385" s="7">
        <v>18204</v>
      </c>
      <c r="L3385"/>
      <c r="M3385"/>
    </row>
    <row r="3386" spans="1:13" x14ac:dyDescent="0.3">
      <c r="A3386" s="2">
        <v>44245</v>
      </c>
      <c r="B3386" s="2" t="str">
        <f t="shared" si="104"/>
        <v>Feb</v>
      </c>
      <c r="C3386" s="2" t="str">
        <f t="shared" si="105"/>
        <v>2021</v>
      </c>
      <c r="D3386" s="3" t="s">
        <v>177</v>
      </c>
      <c r="E3386" s="4" t="s">
        <v>11</v>
      </c>
      <c r="F3386" s="4">
        <v>482</v>
      </c>
      <c r="G3386" s="4" t="s">
        <v>1</v>
      </c>
      <c r="H3386" s="5">
        <v>30.75</v>
      </c>
      <c r="I3386" s="7">
        <v>14821.5</v>
      </c>
      <c r="L3386"/>
      <c r="M3386"/>
    </row>
    <row r="3387" spans="1:13" x14ac:dyDescent="0.3">
      <c r="A3387" s="2">
        <v>44245</v>
      </c>
      <c r="B3387" s="2" t="str">
        <f t="shared" si="104"/>
        <v>Feb</v>
      </c>
      <c r="C3387" s="2" t="str">
        <f t="shared" si="105"/>
        <v>2021</v>
      </c>
      <c r="D3387" s="3" t="s">
        <v>177</v>
      </c>
      <c r="E3387" s="4" t="s">
        <v>11</v>
      </c>
      <c r="F3387" s="4">
        <v>380</v>
      </c>
      <c r="G3387" s="4" t="s">
        <v>1</v>
      </c>
      <c r="H3387" s="5">
        <v>32.5</v>
      </c>
      <c r="I3387" s="7">
        <v>12350</v>
      </c>
      <c r="L3387"/>
      <c r="M3387"/>
    </row>
    <row r="3388" spans="1:13" x14ac:dyDescent="0.3">
      <c r="A3388" s="2">
        <v>44245</v>
      </c>
      <c r="B3388" s="2" t="str">
        <f t="shared" si="104"/>
        <v>Feb</v>
      </c>
      <c r="C3388" s="2" t="str">
        <f t="shared" si="105"/>
        <v>2021</v>
      </c>
      <c r="D3388" s="3" t="s">
        <v>177</v>
      </c>
      <c r="E3388" s="4" t="s">
        <v>11</v>
      </c>
      <c r="F3388" s="4">
        <v>445</v>
      </c>
      <c r="G3388" s="4" t="s">
        <v>1</v>
      </c>
      <c r="H3388" s="5">
        <v>32.5</v>
      </c>
      <c r="I3388" s="7">
        <v>14462.5</v>
      </c>
      <c r="L3388"/>
      <c r="M3388"/>
    </row>
    <row r="3389" spans="1:13" x14ac:dyDescent="0.3">
      <c r="A3389" s="2">
        <v>44245</v>
      </c>
      <c r="B3389" s="2" t="str">
        <f t="shared" si="104"/>
        <v>Feb</v>
      </c>
      <c r="C3389" s="2" t="str">
        <f t="shared" si="105"/>
        <v>2021</v>
      </c>
      <c r="D3389" s="3" t="s">
        <v>177</v>
      </c>
      <c r="E3389" s="4" t="s">
        <v>11</v>
      </c>
      <c r="F3389" s="4">
        <v>890</v>
      </c>
      <c r="G3389" s="4" t="s">
        <v>1</v>
      </c>
      <c r="H3389" s="5">
        <v>32.5</v>
      </c>
      <c r="I3389" s="7">
        <v>28925</v>
      </c>
      <c r="L3389"/>
      <c r="M3389"/>
    </row>
    <row r="3390" spans="1:13" x14ac:dyDescent="0.3">
      <c r="A3390" s="2">
        <v>44245</v>
      </c>
      <c r="B3390" s="2" t="str">
        <f t="shared" si="104"/>
        <v>Feb</v>
      </c>
      <c r="C3390" s="2" t="str">
        <f t="shared" si="105"/>
        <v>2021</v>
      </c>
      <c r="D3390" s="3" t="s">
        <v>177</v>
      </c>
      <c r="E3390" s="4" t="s">
        <v>11</v>
      </c>
      <c r="F3390" s="4">
        <v>472</v>
      </c>
      <c r="G3390" s="4" t="s">
        <v>1</v>
      </c>
      <c r="H3390" s="5">
        <v>32.5</v>
      </c>
      <c r="I3390" s="7">
        <v>15340</v>
      </c>
      <c r="L3390"/>
      <c r="M3390"/>
    </row>
    <row r="3391" spans="1:13" x14ac:dyDescent="0.3">
      <c r="A3391" s="2">
        <v>44245</v>
      </c>
      <c r="B3391" s="2" t="str">
        <f t="shared" si="104"/>
        <v>Feb</v>
      </c>
      <c r="C3391" s="2" t="str">
        <f t="shared" si="105"/>
        <v>2021</v>
      </c>
      <c r="D3391" s="3" t="s">
        <v>177</v>
      </c>
      <c r="E3391" s="4" t="s">
        <v>11</v>
      </c>
      <c r="F3391" s="4">
        <v>481</v>
      </c>
      <c r="G3391" s="4" t="s">
        <v>1</v>
      </c>
      <c r="H3391" s="5">
        <v>32.5</v>
      </c>
      <c r="I3391" s="7">
        <v>15632.5</v>
      </c>
      <c r="L3391"/>
      <c r="M3391"/>
    </row>
    <row r="3392" spans="1:13" x14ac:dyDescent="0.3">
      <c r="A3392" s="2">
        <v>44245</v>
      </c>
      <c r="B3392" s="2" t="str">
        <f t="shared" si="104"/>
        <v>Feb</v>
      </c>
      <c r="C3392" s="2" t="str">
        <f t="shared" si="105"/>
        <v>2021</v>
      </c>
      <c r="D3392" s="3" t="s">
        <v>177</v>
      </c>
      <c r="E3392" s="4" t="s">
        <v>11</v>
      </c>
      <c r="F3392" s="4">
        <v>2953</v>
      </c>
      <c r="G3392" s="4" t="s">
        <v>1</v>
      </c>
      <c r="H3392" s="5">
        <v>30.75</v>
      </c>
      <c r="I3392" s="7">
        <v>90804.75</v>
      </c>
      <c r="L3392"/>
      <c r="M3392"/>
    </row>
    <row r="3393" spans="1:13" x14ac:dyDescent="0.3">
      <c r="A3393" s="2">
        <v>44252</v>
      </c>
      <c r="B3393" s="2" t="str">
        <f t="shared" si="104"/>
        <v>Feb</v>
      </c>
      <c r="C3393" s="2" t="str">
        <f t="shared" si="105"/>
        <v>2021</v>
      </c>
      <c r="D3393" s="3" t="s">
        <v>177</v>
      </c>
      <c r="E3393" s="4" t="s">
        <v>11</v>
      </c>
      <c r="F3393" s="4">
        <v>1829</v>
      </c>
      <c r="G3393" s="4" t="s">
        <v>1</v>
      </c>
      <c r="H3393" s="5">
        <v>30.75</v>
      </c>
      <c r="I3393" s="7">
        <v>56241.75</v>
      </c>
      <c r="L3393"/>
      <c r="M3393"/>
    </row>
    <row r="3394" spans="1:13" x14ac:dyDescent="0.3">
      <c r="A3394" s="2">
        <v>44252</v>
      </c>
      <c r="B3394" s="2" t="str">
        <f t="shared" ref="B3394:B3457" si="106">TEXT(A3394,"mmm")</f>
        <v>Feb</v>
      </c>
      <c r="C3394" s="2" t="str">
        <f t="shared" ref="C3394:C3457" si="107">TEXT(A3394,"yyyy")</f>
        <v>2021</v>
      </c>
      <c r="D3394" s="3" t="s">
        <v>177</v>
      </c>
      <c r="E3394" s="4" t="s">
        <v>11</v>
      </c>
      <c r="F3394" s="4">
        <v>1729</v>
      </c>
      <c r="G3394" s="4" t="s">
        <v>1</v>
      </c>
      <c r="H3394" s="5">
        <v>30.75</v>
      </c>
      <c r="I3394" s="7">
        <v>53166.75</v>
      </c>
      <c r="L3394"/>
      <c r="M3394"/>
    </row>
    <row r="3395" spans="1:13" x14ac:dyDescent="0.3">
      <c r="A3395" s="2">
        <v>44252</v>
      </c>
      <c r="B3395" s="2" t="str">
        <f t="shared" si="106"/>
        <v>Feb</v>
      </c>
      <c r="C3395" s="2" t="str">
        <f t="shared" si="107"/>
        <v>2021</v>
      </c>
      <c r="D3395" s="3" t="s">
        <v>177</v>
      </c>
      <c r="E3395" s="4" t="s">
        <v>11</v>
      </c>
      <c r="F3395" s="4">
        <v>989</v>
      </c>
      <c r="G3395" s="4" t="s">
        <v>1</v>
      </c>
      <c r="H3395" s="5">
        <v>30.75</v>
      </c>
      <c r="I3395" s="7">
        <v>30411.75</v>
      </c>
      <c r="L3395"/>
      <c r="M3395"/>
    </row>
    <row r="3396" spans="1:13" x14ac:dyDescent="0.3">
      <c r="A3396" s="2">
        <v>44252</v>
      </c>
      <c r="B3396" s="2" t="str">
        <f t="shared" si="106"/>
        <v>Feb</v>
      </c>
      <c r="C3396" s="2" t="str">
        <f t="shared" si="107"/>
        <v>2021</v>
      </c>
      <c r="D3396" s="3" t="s">
        <v>177</v>
      </c>
      <c r="E3396" s="4" t="s">
        <v>11</v>
      </c>
      <c r="F3396" s="4">
        <v>429</v>
      </c>
      <c r="G3396" s="4" t="s">
        <v>1</v>
      </c>
      <c r="H3396" s="5">
        <v>30.75</v>
      </c>
      <c r="I3396" s="7">
        <v>13191.75</v>
      </c>
      <c r="L3396"/>
      <c r="M3396"/>
    </row>
    <row r="3397" spans="1:13" x14ac:dyDescent="0.3">
      <c r="A3397" s="2">
        <v>44252</v>
      </c>
      <c r="B3397" s="2" t="str">
        <f t="shared" si="106"/>
        <v>Feb</v>
      </c>
      <c r="C3397" s="2" t="str">
        <f t="shared" si="107"/>
        <v>2021</v>
      </c>
      <c r="D3397" s="3" t="s">
        <v>177</v>
      </c>
      <c r="E3397" s="4" t="s">
        <v>11</v>
      </c>
      <c r="F3397" s="4">
        <v>822</v>
      </c>
      <c r="G3397" s="4" t="s">
        <v>1</v>
      </c>
      <c r="H3397" s="5">
        <v>30.75</v>
      </c>
      <c r="I3397" s="7">
        <v>25276.5</v>
      </c>
      <c r="L3397"/>
      <c r="M3397"/>
    </row>
    <row r="3398" spans="1:13" x14ac:dyDescent="0.3">
      <c r="A3398" s="2">
        <v>44252</v>
      </c>
      <c r="B3398" s="2" t="str">
        <f t="shared" si="106"/>
        <v>Feb</v>
      </c>
      <c r="C3398" s="2" t="str">
        <f t="shared" si="107"/>
        <v>2021</v>
      </c>
      <c r="D3398" s="3" t="s">
        <v>177</v>
      </c>
      <c r="E3398" s="4" t="s">
        <v>11</v>
      </c>
      <c r="F3398" s="4">
        <v>792</v>
      </c>
      <c r="G3398" s="4" t="s">
        <v>1</v>
      </c>
      <c r="H3398" s="5">
        <v>32.5</v>
      </c>
      <c r="I3398" s="7">
        <v>25740</v>
      </c>
      <c r="L3398"/>
      <c r="M3398"/>
    </row>
    <row r="3399" spans="1:13" x14ac:dyDescent="0.3">
      <c r="A3399" s="2">
        <v>44252</v>
      </c>
      <c r="B3399" s="2" t="str">
        <f t="shared" si="106"/>
        <v>Feb</v>
      </c>
      <c r="C3399" s="2" t="str">
        <f t="shared" si="107"/>
        <v>2021</v>
      </c>
      <c r="D3399" s="3" t="s">
        <v>177</v>
      </c>
      <c r="E3399" s="4" t="s">
        <v>11</v>
      </c>
      <c r="F3399" s="4">
        <v>700</v>
      </c>
      <c r="G3399" s="4" t="s">
        <v>1</v>
      </c>
      <c r="H3399" s="5">
        <v>32.5</v>
      </c>
      <c r="I3399" s="7">
        <v>22750</v>
      </c>
      <c r="L3399"/>
      <c r="M3399"/>
    </row>
    <row r="3400" spans="1:13" x14ac:dyDescent="0.3">
      <c r="A3400" s="2">
        <v>44252</v>
      </c>
      <c r="B3400" s="2" t="str">
        <f t="shared" si="106"/>
        <v>Feb</v>
      </c>
      <c r="C3400" s="2" t="str">
        <f t="shared" si="107"/>
        <v>2021</v>
      </c>
      <c r="D3400" s="3" t="s">
        <v>177</v>
      </c>
      <c r="E3400" s="4" t="s">
        <v>11</v>
      </c>
      <c r="F3400" s="4">
        <v>584</v>
      </c>
      <c r="G3400" s="4" t="s">
        <v>1</v>
      </c>
      <c r="H3400" s="5">
        <v>32.5</v>
      </c>
      <c r="I3400" s="7">
        <v>18980</v>
      </c>
      <c r="L3400"/>
      <c r="M3400"/>
    </row>
    <row r="3401" spans="1:13" x14ac:dyDescent="0.3">
      <c r="A3401" s="2">
        <v>44252</v>
      </c>
      <c r="B3401" s="2" t="str">
        <f t="shared" si="106"/>
        <v>Feb</v>
      </c>
      <c r="C3401" s="2" t="str">
        <f t="shared" si="107"/>
        <v>2021</v>
      </c>
      <c r="D3401" s="3" t="s">
        <v>177</v>
      </c>
      <c r="E3401" s="4" t="s">
        <v>11</v>
      </c>
      <c r="F3401" s="4">
        <v>353</v>
      </c>
      <c r="G3401" s="4" t="s">
        <v>1</v>
      </c>
      <c r="H3401" s="5">
        <v>32.5</v>
      </c>
      <c r="I3401" s="7">
        <v>11472.5</v>
      </c>
      <c r="L3401"/>
      <c r="M3401"/>
    </row>
    <row r="3402" spans="1:13" x14ac:dyDescent="0.3">
      <c r="A3402" s="2">
        <v>44252</v>
      </c>
      <c r="B3402" s="2" t="str">
        <f t="shared" si="106"/>
        <v>Feb</v>
      </c>
      <c r="C3402" s="2" t="str">
        <f t="shared" si="107"/>
        <v>2021</v>
      </c>
      <c r="D3402" s="3" t="s">
        <v>177</v>
      </c>
      <c r="E3402" s="4" t="s">
        <v>11</v>
      </c>
      <c r="F3402" s="4">
        <v>1088</v>
      </c>
      <c r="G3402" s="4" t="s">
        <v>1</v>
      </c>
      <c r="H3402" s="5">
        <v>30.75</v>
      </c>
      <c r="I3402" s="7">
        <v>33456</v>
      </c>
      <c r="L3402"/>
      <c r="M3402"/>
    </row>
    <row r="3403" spans="1:13" x14ac:dyDescent="0.3">
      <c r="A3403" s="2">
        <v>44267</v>
      </c>
      <c r="B3403" s="2" t="str">
        <f t="shared" si="106"/>
        <v>Mar</v>
      </c>
      <c r="C3403" s="2" t="str">
        <f t="shared" si="107"/>
        <v>2021</v>
      </c>
      <c r="D3403" s="3" t="s">
        <v>177</v>
      </c>
      <c r="E3403" s="4" t="s">
        <v>14</v>
      </c>
      <c r="F3403" s="4">
        <v>10077</v>
      </c>
      <c r="G3403" s="4" t="s">
        <v>1</v>
      </c>
      <c r="H3403" s="5">
        <v>37.5</v>
      </c>
      <c r="I3403" s="7">
        <v>377887.5</v>
      </c>
      <c r="L3403"/>
      <c r="M3403"/>
    </row>
    <row r="3404" spans="1:13" x14ac:dyDescent="0.3">
      <c r="A3404" s="2">
        <v>44274</v>
      </c>
      <c r="B3404" s="2" t="str">
        <f t="shared" si="106"/>
        <v>Mar</v>
      </c>
      <c r="C3404" s="2" t="str">
        <f t="shared" si="107"/>
        <v>2021</v>
      </c>
      <c r="D3404" s="3" t="s">
        <v>177</v>
      </c>
      <c r="E3404" s="4" t="s">
        <v>11</v>
      </c>
      <c r="F3404" s="4">
        <v>3831</v>
      </c>
      <c r="G3404" s="4" t="s">
        <v>1</v>
      </c>
      <c r="H3404" s="5">
        <v>38</v>
      </c>
      <c r="I3404" s="7">
        <v>145578</v>
      </c>
      <c r="L3404"/>
      <c r="M3404"/>
    </row>
    <row r="3405" spans="1:13" x14ac:dyDescent="0.3">
      <c r="A3405" s="2">
        <v>44274</v>
      </c>
      <c r="B3405" s="2" t="str">
        <f t="shared" si="106"/>
        <v>Mar</v>
      </c>
      <c r="C3405" s="2" t="str">
        <f t="shared" si="107"/>
        <v>2021</v>
      </c>
      <c r="D3405" s="3" t="s">
        <v>177</v>
      </c>
      <c r="E3405" s="4" t="s">
        <v>11</v>
      </c>
      <c r="F3405" s="4">
        <v>537</v>
      </c>
      <c r="G3405" s="4" t="s">
        <v>1</v>
      </c>
      <c r="H3405" s="5">
        <v>38</v>
      </c>
      <c r="I3405" s="7">
        <v>20406</v>
      </c>
      <c r="L3405"/>
      <c r="M3405"/>
    </row>
    <row r="3406" spans="1:13" x14ac:dyDescent="0.3">
      <c r="A3406" s="2">
        <v>44274</v>
      </c>
      <c r="B3406" s="2" t="str">
        <f t="shared" si="106"/>
        <v>Mar</v>
      </c>
      <c r="C3406" s="2" t="str">
        <f t="shared" si="107"/>
        <v>2021</v>
      </c>
      <c r="D3406" s="3" t="s">
        <v>177</v>
      </c>
      <c r="E3406" s="4" t="s">
        <v>11</v>
      </c>
      <c r="F3406" s="4">
        <v>1626</v>
      </c>
      <c r="G3406" s="4" t="s">
        <v>1</v>
      </c>
      <c r="H3406" s="5">
        <v>38</v>
      </c>
      <c r="I3406" s="7">
        <v>61788</v>
      </c>
      <c r="L3406"/>
      <c r="M3406"/>
    </row>
    <row r="3407" spans="1:13" x14ac:dyDescent="0.3">
      <c r="A3407" s="2">
        <v>44274</v>
      </c>
      <c r="B3407" s="2" t="str">
        <f t="shared" si="106"/>
        <v>Mar</v>
      </c>
      <c r="C3407" s="2" t="str">
        <f t="shared" si="107"/>
        <v>2021</v>
      </c>
      <c r="D3407" s="3" t="s">
        <v>177</v>
      </c>
      <c r="E3407" s="4" t="s">
        <v>11</v>
      </c>
      <c r="F3407" s="4">
        <v>816</v>
      </c>
      <c r="G3407" s="4" t="s">
        <v>1</v>
      </c>
      <c r="H3407" s="5">
        <v>43.25</v>
      </c>
      <c r="I3407" s="7">
        <v>35292</v>
      </c>
      <c r="L3407"/>
      <c r="M3407"/>
    </row>
    <row r="3408" spans="1:13" x14ac:dyDescent="0.3">
      <c r="A3408" s="2">
        <v>44274</v>
      </c>
      <c r="B3408" s="2" t="str">
        <f t="shared" si="106"/>
        <v>Mar</v>
      </c>
      <c r="C3408" s="2" t="str">
        <f t="shared" si="107"/>
        <v>2021</v>
      </c>
      <c r="D3408" s="3" t="s">
        <v>177</v>
      </c>
      <c r="E3408" s="4" t="s">
        <v>11</v>
      </c>
      <c r="F3408" s="4">
        <v>863</v>
      </c>
      <c r="G3408" s="4" t="s">
        <v>1</v>
      </c>
      <c r="H3408" s="5">
        <v>43.25</v>
      </c>
      <c r="I3408" s="7">
        <v>37324.75</v>
      </c>
      <c r="L3408"/>
      <c r="M3408"/>
    </row>
    <row r="3409" spans="1:13" x14ac:dyDescent="0.3">
      <c r="A3409" s="2">
        <v>44274</v>
      </c>
      <c r="B3409" s="2" t="str">
        <f t="shared" si="106"/>
        <v>Mar</v>
      </c>
      <c r="C3409" s="2" t="str">
        <f t="shared" si="107"/>
        <v>2021</v>
      </c>
      <c r="D3409" s="3" t="s">
        <v>177</v>
      </c>
      <c r="E3409" s="4" t="s">
        <v>11</v>
      </c>
      <c r="F3409" s="4">
        <v>1544</v>
      </c>
      <c r="G3409" s="4" t="s">
        <v>1</v>
      </c>
      <c r="H3409" s="5">
        <v>43.25</v>
      </c>
      <c r="I3409" s="7">
        <v>66778</v>
      </c>
      <c r="L3409"/>
      <c r="M3409"/>
    </row>
    <row r="3410" spans="1:13" x14ac:dyDescent="0.3">
      <c r="A3410" s="2">
        <v>44274</v>
      </c>
      <c r="B3410" s="2" t="str">
        <f t="shared" si="106"/>
        <v>Mar</v>
      </c>
      <c r="C3410" s="2" t="str">
        <f t="shared" si="107"/>
        <v>2021</v>
      </c>
      <c r="D3410" s="3" t="s">
        <v>177</v>
      </c>
      <c r="E3410" s="4" t="s">
        <v>11</v>
      </c>
      <c r="F3410" s="4">
        <v>3814</v>
      </c>
      <c r="G3410" s="4" t="s">
        <v>1</v>
      </c>
      <c r="H3410" s="5">
        <v>40.75</v>
      </c>
      <c r="I3410" s="7">
        <v>155420.5</v>
      </c>
      <c r="L3410"/>
      <c r="M3410"/>
    </row>
    <row r="3411" spans="1:13" x14ac:dyDescent="0.3">
      <c r="A3411" s="2">
        <v>44274</v>
      </c>
      <c r="B3411" s="2" t="str">
        <f t="shared" si="106"/>
        <v>Mar</v>
      </c>
      <c r="C3411" s="2" t="str">
        <f t="shared" si="107"/>
        <v>2021</v>
      </c>
      <c r="D3411" s="3" t="s">
        <v>177</v>
      </c>
      <c r="E3411" s="4" t="s">
        <v>11</v>
      </c>
      <c r="F3411" s="4">
        <v>3761</v>
      </c>
      <c r="G3411" s="4" t="s">
        <v>1</v>
      </c>
      <c r="H3411" s="5">
        <v>40.75</v>
      </c>
      <c r="I3411" s="7">
        <v>153260.75</v>
      </c>
      <c r="L3411"/>
      <c r="M3411"/>
    </row>
    <row r="3412" spans="1:13" x14ac:dyDescent="0.3">
      <c r="A3412" s="2">
        <v>44274</v>
      </c>
      <c r="B3412" s="2" t="str">
        <f t="shared" si="106"/>
        <v>Mar</v>
      </c>
      <c r="C3412" s="2" t="str">
        <f t="shared" si="107"/>
        <v>2021</v>
      </c>
      <c r="D3412" s="3" t="s">
        <v>177</v>
      </c>
      <c r="E3412" s="4" t="s">
        <v>11</v>
      </c>
      <c r="F3412" s="4">
        <v>454</v>
      </c>
      <c r="G3412" s="4" t="s">
        <v>1</v>
      </c>
      <c r="H3412" s="5">
        <v>40.75</v>
      </c>
      <c r="I3412" s="7">
        <v>18500.5</v>
      </c>
      <c r="L3412"/>
      <c r="M3412"/>
    </row>
    <row r="3413" spans="1:13" x14ac:dyDescent="0.3">
      <c r="A3413" s="2">
        <v>44274</v>
      </c>
      <c r="B3413" s="2" t="str">
        <f t="shared" si="106"/>
        <v>Mar</v>
      </c>
      <c r="C3413" s="2" t="str">
        <f t="shared" si="107"/>
        <v>2021</v>
      </c>
      <c r="D3413" s="3" t="s">
        <v>177</v>
      </c>
      <c r="E3413" s="4" t="s">
        <v>11</v>
      </c>
      <c r="F3413" s="4">
        <v>856</v>
      </c>
      <c r="G3413" s="4" t="s">
        <v>1</v>
      </c>
      <c r="H3413" s="5">
        <v>40.75</v>
      </c>
      <c r="I3413" s="7">
        <v>34882</v>
      </c>
      <c r="L3413"/>
      <c r="M3413"/>
    </row>
    <row r="3414" spans="1:13" x14ac:dyDescent="0.3">
      <c r="A3414" s="2">
        <v>44274</v>
      </c>
      <c r="B3414" s="2" t="str">
        <f t="shared" si="106"/>
        <v>Mar</v>
      </c>
      <c r="C3414" s="2" t="str">
        <f t="shared" si="107"/>
        <v>2021</v>
      </c>
      <c r="D3414" s="3" t="s">
        <v>177</v>
      </c>
      <c r="E3414" s="4" t="s">
        <v>11</v>
      </c>
      <c r="F3414" s="4">
        <v>806</v>
      </c>
      <c r="G3414" s="4" t="s">
        <v>1</v>
      </c>
      <c r="H3414" s="5">
        <v>40.75</v>
      </c>
      <c r="I3414" s="7">
        <v>32844.5</v>
      </c>
      <c r="L3414"/>
      <c r="M3414"/>
    </row>
    <row r="3415" spans="1:13" x14ac:dyDescent="0.3">
      <c r="A3415" s="2">
        <v>44274</v>
      </c>
      <c r="B3415" s="2" t="str">
        <f t="shared" si="106"/>
        <v>Mar</v>
      </c>
      <c r="C3415" s="2" t="str">
        <f t="shared" si="107"/>
        <v>2021</v>
      </c>
      <c r="D3415" s="3" t="s">
        <v>177</v>
      </c>
      <c r="E3415" s="4" t="s">
        <v>11</v>
      </c>
      <c r="F3415" s="4">
        <v>1467</v>
      </c>
      <c r="G3415" s="4" t="s">
        <v>1</v>
      </c>
      <c r="H3415" s="5">
        <v>40.75</v>
      </c>
      <c r="I3415" s="7">
        <v>59780.25</v>
      </c>
      <c r="L3415"/>
      <c r="M3415"/>
    </row>
    <row r="3416" spans="1:13" x14ac:dyDescent="0.3">
      <c r="A3416" s="2">
        <v>44306</v>
      </c>
      <c r="B3416" s="2" t="str">
        <f t="shared" si="106"/>
        <v>Apr</v>
      </c>
      <c r="C3416" s="2" t="str">
        <f t="shared" si="107"/>
        <v>2021</v>
      </c>
      <c r="D3416" s="3" t="s">
        <v>177</v>
      </c>
      <c r="E3416" s="4" t="s">
        <v>11</v>
      </c>
      <c r="F3416" s="4">
        <v>838</v>
      </c>
      <c r="G3416" s="4" t="s">
        <v>1</v>
      </c>
      <c r="H3416" s="5">
        <v>40.75</v>
      </c>
      <c r="I3416" s="7">
        <v>34148.5</v>
      </c>
      <c r="L3416"/>
      <c r="M3416"/>
    </row>
    <row r="3417" spans="1:13" x14ac:dyDescent="0.3">
      <c r="A3417" s="2">
        <v>44306</v>
      </c>
      <c r="B3417" s="2" t="str">
        <f t="shared" si="106"/>
        <v>Apr</v>
      </c>
      <c r="C3417" s="2" t="str">
        <f t="shared" si="107"/>
        <v>2021</v>
      </c>
      <c r="D3417" s="3" t="s">
        <v>177</v>
      </c>
      <c r="E3417" s="4" t="s">
        <v>11</v>
      </c>
      <c r="F3417" s="4">
        <v>786</v>
      </c>
      <c r="G3417" s="4" t="s">
        <v>1</v>
      </c>
      <c r="H3417" s="5">
        <v>40.75</v>
      </c>
      <c r="I3417" s="7">
        <v>32029.5</v>
      </c>
      <c r="L3417"/>
      <c r="M3417"/>
    </row>
    <row r="3418" spans="1:13" x14ac:dyDescent="0.3">
      <c r="A3418" s="2">
        <v>44306</v>
      </c>
      <c r="B3418" s="2" t="str">
        <f t="shared" si="106"/>
        <v>Apr</v>
      </c>
      <c r="C3418" s="2" t="str">
        <f t="shared" si="107"/>
        <v>2021</v>
      </c>
      <c r="D3418" s="3" t="s">
        <v>177</v>
      </c>
      <c r="E3418" s="4" t="s">
        <v>11</v>
      </c>
      <c r="F3418" s="4">
        <v>980</v>
      </c>
      <c r="G3418" s="4" t="s">
        <v>1</v>
      </c>
      <c r="H3418" s="5">
        <v>40.75</v>
      </c>
      <c r="I3418" s="7">
        <v>39935</v>
      </c>
      <c r="L3418"/>
      <c r="M3418"/>
    </row>
    <row r="3419" spans="1:13" x14ac:dyDescent="0.3">
      <c r="A3419" s="2">
        <v>44306</v>
      </c>
      <c r="B3419" s="2" t="str">
        <f t="shared" si="106"/>
        <v>Apr</v>
      </c>
      <c r="C3419" s="2" t="str">
        <f t="shared" si="107"/>
        <v>2021</v>
      </c>
      <c r="D3419" s="3" t="s">
        <v>177</v>
      </c>
      <c r="E3419" s="4" t="s">
        <v>11</v>
      </c>
      <c r="F3419" s="4">
        <v>2174</v>
      </c>
      <c r="G3419" s="4" t="s">
        <v>1</v>
      </c>
      <c r="H3419" s="5">
        <v>40.75</v>
      </c>
      <c r="I3419" s="7">
        <v>88590.5</v>
      </c>
      <c r="L3419"/>
      <c r="M3419"/>
    </row>
    <row r="3420" spans="1:13" x14ac:dyDescent="0.3">
      <c r="A3420" s="2">
        <v>44306</v>
      </c>
      <c r="B3420" s="2" t="str">
        <f t="shared" si="106"/>
        <v>Apr</v>
      </c>
      <c r="C3420" s="2" t="str">
        <f t="shared" si="107"/>
        <v>2021</v>
      </c>
      <c r="D3420" s="3" t="s">
        <v>177</v>
      </c>
      <c r="E3420" s="4" t="s">
        <v>11</v>
      </c>
      <c r="F3420" s="4">
        <v>1020</v>
      </c>
      <c r="G3420" s="4" t="s">
        <v>1</v>
      </c>
      <c r="H3420" s="5">
        <v>40.75</v>
      </c>
      <c r="I3420" s="7">
        <v>41565</v>
      </c>
      <c r="L3420"/>
      <c r="M3420"/>
    </row>
    <row r="3421" spans="1:13" x14ac:dyDescent="0.3">
      <c r="A3421" s="2">
        <v>44306</v>
      </c>
      <c r="B3421" s="2" t="str">
        <f t="shared" si="106"/>
        <v>Apr</v>
      </c>
      <c r="C3421" s="2" t="str">
        <f t="shared" si="107"/>
        <v>2021</v>
      </c>
      <c r="D3421" s="3" t="s">
        <v>177</v>
      </c>
      <c r="E3421" s="4" t="s">
        <v>11</v>
      </c>
      <c r="F3421" s="4">
        <v>349</v>
      </c>
      <c r="G3421" s="4" t="s">
        <v>1</v>
      </c>
      <c r="H3421" s="5">
        <v>42.75</v>
      </c>
      <c r="I3421" s="7">
        <v>14919.75</v>
      </c>
      <c r="L3421"/>
      <c r="M3421"/>
    </row>
    <row r="3422" spans="1:13" x14ac:dyDescent="0.3">
      <c r="A3422" s="2">
        <v>44306</v>
      </c>
      <c r="B3422" s="2" t="str">
        <f t="shared" si="106"/>
        <v>Apr</v>
      </c>
      <c r="C3422" s="2" t="str">
        <f t="shared" si="107"/>
        <v>2021</v>
      </c>
      <c r="D3422" s="3" t="s">
        <v>177</v>
      </c>
      <c r="E3422" s="4" t="s">
        <v>11</v>
      </c>
      <c r="F3422" s="4">
        <v>353</v>
      </c>
      <c r="G3422" s="4" t="s">
        <v>1</v>
      </c>
      <c r="H3422" s="5">
        <v>42.75</v>
      </c>
      <c r="I3422" s="7">
        <v>15090.75</v>
      </c>
      <c r="L3422"/>
      <c r="M3422"/>
    </row>
    <row r="3423" spans="1:13" x14ac:dyDescent="0.3">
      <c r="A3423" s="2">
        <v>44306</v>
      </c>
      <c r="B3423" s="2" t="str">
        <f t="shared" si="106"/>
        <v>Apr</v>
      </c>
      <c r="C3423" s="2" t="str">
        <f t="shared" si="107"/>
        <v>2021</v>
      </c>
      <c r="D3423" s="3" t="s">
        <v>177</v>
      </c>
      <c r="E3423" s="4" t="s">
        <v>11</v>
      </c>
      <c r="F3423" s="4">
        <v>570</v>
      </c>
      <c r="G3423" s="4" t="s">
        <v>1</v>
      </c>
      <c r="H3423" s="5">
        <v>42.75</v>
      </c>
      <c r="I3423" s="7">
        <v>24367.5</v>
      </c>
      <c r="L3423"/>
      <c r="M3423"/>
    </row>
    <row r="3424" spans="1:13" x14ac:dyDescent="0.3">
      <c r="A3424" s="2">
        <v>44306</v>
      </c>
      <c r="B3424" s="2" t="str">
        <f t="shared" si="106"/>
        <v>Apr</v>
      </c>
      <c r="C3424" s="2" t="str">
        <f t="shared" si="107"/>
        <v>2021</v>
      </c>
      <c r="D3424" s="3" t="s">
        <v>177</v>
      </c>
      <c r="E3424" s="4" t="s">
        <v>11</v>
      </c>
      <c r="F3424" s="4">
        <v>422</v>
      </c>
      <c r="G3424" s="4" t="s">
        <v>1</v>
      </c>
      <c r="H3424" s="5">
        <v>42.75</v>
      </c>
      <c r="I3424" s="7">
        <v>18040.5</v>
      </c>
      <c r="L3424"/>
      <c r="M3424"/>
    </row>
    <row r="3425" spans="1:13" x14ac:dyDescent="0.3">
      <c r="A3425" s="2">
        <v>44306</v>
      </c>
      <c r="B3425" s="2" t="str">
        <f t="shared" si="106"/>
        <v>Apr</v>
      </c>
      <c r="C3425" s="2" t="str">
        <f t="shared" si="107"/>
        <v>2021</v>
      </c>
      <c r="D3425" s="3" t="s">
        <v>177</v>
      </c>
      <c r="E3425" s="4" t="s">
        <v>11</v>
      </c>
      <c r="F3425" s="4">
        <v>407</v>
      </c>
      <c r="G3425" s="4" t="s">
        <v>1</v>
      </c>
      <c r="H3425" s="5">
        <v>42.75</v>
      </c>
      <c r="I3425" s="7">
        <v>17399.25</v>
      </c>
      <c r="L3425"/>
      <c r="M3425"/>
    </row>
    <row r="3426" spans="1:13" x14ac:dyDescent="0.3">
      <c r="A3426" s="2">
        <v>44306</v>
      </c>
      <c r="B3426" s="2" t="str">
        <f t="shared" si="106"/>
        <v>Apr</v>
      </c>
      <c r="C3426" s="2" t="str">
        <f t="shared" si="107"/>
        <v>2021</v>
      </c>
      <c r="D3426" s="3" t="s">
        <v>177</v>
      </c>
      <c r="E3426" s="4" t="s">
        <v>11</v>
      </c>
      <c r="F3426" s="4">
        <v>682</v>
      </c>
      <c r="G3426" s="4" t="s">
        <v>1</v>
      </c>
      <c r="H3426" s="5">
        <v>42.75</v>
      </c>
      <c r="I3426" s="7">
        <v>29155.5</v>
      </c>
      <c r="L3426"/>
      <c r="M3426"/>
    </row>
    <row r="3427" spans="1:13" x14ac:dyDescent="0.3">
      <c r="A3427" s="2">
        <v>44306</v>
      </c>
      <c r="B3427" s="2" t="str">
        <f t="shared" si="106"/>
        <v>Apr</v>
      </c>
      <c r="C3427" s="2" t="str">
        <f t="shared" si="107"/>
        <v>2021</v>
      </c>
      <c r="D3427" s="3" t="s">
        <v>177</v>
      </c>
      <c r="E3427" s="4" t="s">
        <v>11</v>
      </c>
      <c r="F3427" s="4">
        <v>1670</v>
      </c>
      <c r="G3427" s="4" t="s">
        <v>1</v>
      </c>
      <c r="H3427" s="5">
        <v>40.75</v>
      </c>
      <c r="I3427" s="7">
        <v>68052.5</v>
      </c>
      <c r="L3427"/>
      <c r="M3427"/>
    </row>
    <row r="3428" spans="1:13" x14ac:dyDescent="0.3">
      <c r="A3428" s="2">
        <v>44310</v>
      </c>
      <c r="B3428" s="2" t="str">
        <f t="shared" si="106"/>
        <v>Apr</v>
      </c>
      <c r="C3428" s="2" t="str">
        <f t="shared" si="107"/>
        <v>2021</v>
      </c>
      <c r="D3428" s="3" t="s">
        <v>177</v>
      </c>
      <c r="E3428" s="4" t="s">
        <v>11</v>
      </c>
      <c r="F3428" s="4">
        <v>827</v>
      </c>
      <c r="G3428" s="4" t="s">
        <v>1</v>
      </c>
      <c r="H3428" s="5">
        <v>41.25</v>
      </c>
      <c r="I3428" s="7">
        <v>34113.75</v>
      </c>
      <c r="L3428"/>
      <c r="M3428"/>
    </row>
    <row r="3429" spans="1:13" x14ac:dyDescent="0.3">
      <c r="A3429" s="2">
        <v>44310</v>
      </c>
      <c r="B3429" s="2" t="str">
        <f t="shared" si="106"/>
        <v>Apr</v>
      </c>
      <c r="C3429" s="2" t="str">
        <f t="shared" si="107"/>
        <v>2021</v>
      </c>
      <c r="D3429" s="3" t="s">
        <v>177</v>
      </c>
      <c r="E3429" s="4" t="s">
        <v>11</v>
      </c>
      <c r="F3429" s="4">
        <v>2723</v>
      </c>
      <c r="G3429" s="4" t="s">
        <v>1</v>
      </c>
      <c r="H3429" s="5">
        <v>41.25</v>
      </c>
      <c r="I3429" s="7">
        <v>112323.75</v>
      </c>
      <c r="L3429"/>
      <c r="M3429"/>
    </row>
    <row r="3430" spans="1:13" x14ac:dyDescent="0.3">
      <c r="A3430" s="2">
        <v>44310</v>
      </c>
      <c r="B3430" s="2" t="str">
        <f t="shared" si="106"/>
        <v>Apr</v>
      </c>
      <c r="C3430" s="2" t="str">
        <f t="shared" si="107"/>
        <v>2021</v>
      </c>
      <c r="D3430" s="3" t="s">
        <v>177</v>
      </c>
      <c r="E3430" s="4" t="s">
        <v>11</v>
      </c>
      <c r="F3430" s="4">
        <v>1807</v>
      </c>
      <c r="G3430" s="4" t="s">
        <v>1</v>
      </c>
      <c r="H3430" s="5">
        <v>41.25</v>
      </c>
      <c r="I3430" s="7">
        <v>74538.75</v>
      </c>
      <c r="L3430"/>
      <c r="M3430"/>
    </row>
    <row r="3431" spans="1:13" x14ac:dyDescent="0.3">
      <c r="A3431" s="2">
        <v>44310</v>
      </c>
      <c r="B3431" s="2" t="str">
        <f t="shared" si="106"/>
        <v>Apr</v>
      </c>
      <c r="C3431" s="2" t="str">
        <f t="shared" si="107"/>
        <v>2021</v>
      </c>
      <c r="D3431" s="3" t="s">
        <v>177</v>
      </c>
      <c r="E3431" s="4" t="s">
        <v>11</v>
      </c>
      <c r="F3431" s="4">
        <v>1830</v>
      </c>
      <c r="G3431" s="4" t="s">
        <v>1</v>
      </c>
      <c r="H3431" s="5">
        <v>41.25</v>
      </c>
      <c r="I3431" s="7">
        <v>75487.5</v>
      </c>
      <c r="L3431"/>
      <c r="M3431"/>
    </row>
    <row r="3432" spans="1:13" x14ac:dyDescent="0.3">
      <c r="A3432" s="2">
        <v>44310</v>
      </c>
      <c r="B3432" s="2" t="str">
        <f t="shared" si="106"/>
        <v>Apr</v>
      </c>
      <c r="C3432" s="2" t="str">
        <f t="shared" si="107"/>
        <v>2021</v>
      </c>
      <c r="D3432" s="3" t="s">
        <v>177</v>
      </c>
      <c r="E3432" s="4" t="s">
        <v>11</v>
      </c>
      <c r="F3432" s="4">
        <v>654</v>
      </c>
      <c r="G3432" s="4" t="s">
        <v>1</v>
      </c>
      <c r="H3432" s="5">
        <v>41.25</v>
      </c>
      <c r="I3432" s="7">
        <v>26977.5</v>
      </c>
      <c r="L3432"/>
      <c r="M3432"/>
    </row>
    <row r="3433" spans="1:13" x14ac:dyDescent="0.3">
      <c r="A3433" s="2">
        <v>44310</v>
      </c>
      <c r="B3433" s="2" t="str">
        <f t="shared" si="106"/>
        <v>Apr</v>
      </c>
      <c r="C3433" s="2" t="str">
        <f t="shared" si="107"/>
        <v>2021</v>
      </c>
      <c r="D3433" s="3" t="s">
        <v>177</v>
      </c>
      <c r="E3433" s="4" t="s">
        <v>11</v>
      </c>
      <c r="F3433" s="4">
        <v>1551</v>
      </c>
      <c r="G3433" s="4" t="s">
        <v>1</v>
      </c>
      <c r="H3433" s="5">
        <v>41.25</v>
      </c>
      <c r="I3433" s="7">
        <v>63978.75</v>
      </c>
      <c r="L3433"/>
      <c r="M3433"/>
    </row>
    <row r="3434" spans="1:13" x14ac:dyDescent="0.3">
      <c r="A3434" s="2">
        <v>44461</v>
      </c>
      <c r="B3434" s="2" t="str">
        <f t="shared" si="106"/>
        <v>Sep</v>
      </c>
      <c r="C3434" s="2" t="str">
        <f t="shared" si="107"/>
        <v>2021</v>
      </c>
      <c r="D3434" s="3" t="s">
        <v>177</v>
      </c>
      <c r="E3434" s="4" t="s">
        <v>11</v>
      </c>
      <c r="F3434" s="4">
        <v>1257</v>
      </c>
      <c r="G3434" s="4" t="s">
        <v>1</v>
      </c>
      <c r="H3434" s="5">
        <v>34.5</v>
      </c>
      <c r="I3434" s="7">
        <v>43366.5</v>
      </c>
      <c r="L3434"/>
      <c r="M3434"/>
    </row>
    <row r="3435" spans="1:13" x14ac:dyDescent="0.3">
      <c r="A3435" s="2">
        <v>44461</v>
      </c>
      <c r="B3435" s="2" t="str">
        <f t="shared" si="106"/>
        <v>Sep</v>
      </c>
      <c r="C3435" s="2" t="str">
        <f t="shared" si="107"/>
        <v>2021</v>
      </c>
      <c r="D3435" s="3" t="s">
        <v>177</v>
      </c>
      <c r="E3435" s="4" t="s">
        <v>11</v>
      </c>
      <c r="F3435" s="4">
        <v>2178</v>
      </c>
      <c r="G3435" s="4" t="s">
        <v>1</v>
      </c>
      <c r="H3435" s="5">
        <v>34.5</v>
      </c>
      <c r="I3435" s="7">
        <v>75141</v>
      </c>
      <c r="L3435"/>
      <c r="M3435"/>
    </row>
    <row r="3436" spans="1:13" x14ac:dyDescent="0.3">
      <c r="A3436" s="2">
        <v>44461</v>
      </c>
      <c r="B3436" s="2" t="str">
        <f t="shared" si="106"/>
        <v>Sep</v>
      </c>
      <c r="C3436" s="2" t="str">
        <f t="shared" si="107"/>
        <v>2021</v>
      </c>
      <c r="D3436" s="3" t="s">
        <v>177</v>
      </c>
      <c r="E3436" s="4" t="s">
        <v>11</v>
      </c>
      <c r="F3436" s="4">
        <v>946</v>
      </c>
      <c r="G3436" s="4" t="s">
        <v>1</v>
      </c>
      <c r="H3436" s="5">
        <v>34.5</v>
      </c>
      <c r="I3436" s="7">
        <v>32637</v>
      </c>
      <c r="L3436"/>
      <c r="M3436"/>
    </row>
    <row r="3437" spans="1:13" x14ac:dyDescent="0.3">
      <c r="A3437" s="2">
        <v>44461</v>
      </c>
      <c r="B3437" s="2" t="str">
        <f t="shared" si="106"/>
        <v>Sep</v>
      </c>
      <c r="C3437" s="2" t="str">
        <f t="shared" si="107"/>
        <v>2021</v>
      </c>
      <c r="D3437" s="3" t="s">
        <v>177</v>
      </c>
      <c r="E3437" s="4" t="s">
        <v>11</v>
      </c>
      <c r="F3437" s="4">
        <v>2083</v>
      </c>
      <c r="G3437" s="4" t="s">
        <v>1</v>
      </c>
      <c r="H3437" s="5">
        <v>34.5</v>
      </c>
      <c r="I3437" s="7">
        <v>71863.5</v>
      </c>
      <c r="L3437"/>
      <c r="M3437"/>
    </row>
    <row r="3438" spans="1:13" x14ac:dyDescent="0.3">
      <c r="A3438" s="2">
        <v>44461</v>
      </c>
      <c r="B3438" s="2" t="str">
        <f t="shared" si="106"/>
        <v>Sep</v>
      </c>
      <c r="C3438" s="2" t="str">
        <f t="shared" si="107"/>
        <v>2021</v>
      </c>
      <c r="D3438" s="3" t="s">
        <v>177</v>
      </c>
      <c r="E3438" s="4" t="s">
        <v>11</v>
      </c>
      <c r="F3438" s="4">
        <v>1150</v>
      </c>
      <c r="G3438" s="4" t="s">
        <v>1</v>
      </c>
      <c r="H3438" s="5">
        <v>34.5</v>
      </c>
      <c r="I3438" s="7">
        <v>39675</v>
      </c>
      <c r="L3438"/>
      <c r="M3438"/>
    </row>
    <row r="3439" spans="1:13" x14ac:dyDescent="0.3">
      <c r="A3439" s="2">
        <v>44501</v>
      </c>
      <c r="B3439" s="2" t="str">
        <f t="shared" si="106"/>
        <v>Nov</v>
      </c>
      <c r="C3439" s="2" t="str">
        <f t="shared" si="107"/>
        <v>2021</v>
      </c>
      <c r="D3439" s="3" t="s">
        <v>177</v>
      </c>
      <c r="E3439" s="4" t="s">
        <v>11</v>
      </c>
      <c r="F3439" s="4">
        <v>2174</v>
      </c>
      <c r="G3439" s="4" t="s">
        <v>1</v>
      </c>
      <c r="H3439" s="5">
        <v>40.5</v>
      </c>
      <c r="I3439" s="7">
        <v>88047</v>
      </c>
      <c r="L3439"/>
      <c r="M3439"/>
    </row>
    <row r="3440" spans="1:13" x14ac:dyDescent="0.3">
      <c r="A3440" s="2">
        <v>44501</v>
      </c>
      <c r="B3440" s="2" t="str">
        <f t="shared" si="106"/>
        <v>Nov</v>
      </c>
      <c r="C3440" s="2" t="str">
        <f t="shared" si="107"/>
        <v>2021</v>
      </c>
      <c r="D3440" s="3" t="s">
        <v>177</v>
      </c>
      <c r="E3440" s="4" t="s">
        <v>11</v>
      </c>
      <c r="F3440" s="4">
        <v>1090</v>
      </c>
      <c r="G3440" s="4" t="s">
        <v>1</v>
      </c>
      <c r="H3440" s="5">
        <v>40.5</v>
      </c>
      <c r="I3440" s="7">
        <v>44145</v>
      </c>
      <c r="L3440"/>
      <c r="M3440"/>
    </row>
    <row r="3441" spans="1:13" x14ac:dyDescent="0.3">
      <c r="A3441" s="2">
        <v>44501</v>
      </c>
      <c r="B3441" s="2" t="str">
        <f t="shared" si="106"/>
        <v>Nov</v>
      </c>
      <c r="C3441" s="2" t="str">
        <f t="shared" si="107"/>
        <v>2021</v>
      </c>
      <c r="D3441" s="3" t="s">
        <v>177</v>
      </c>
      <c r="E3441" s="4" t="s">
        <v>11</v>
      </c>
      <c r="F3441" s="4">
        <v>1804</v>
      </c>
      <c r="G3441" s="4" t="s">
        <v>1</v>
      </c>
      <c r="H3441" s="5">
        <v>40.5</v>
      </c>
      <c r="I3441" s="7">
        <v>73062</v>
      </c>
      <c r="L3441"/>
      <c r="M3441"/>
    </row>
    <row r="3442" spans="1:13" x14ac:dyDescent="0.3">
      <c r="A3442" s="2">
        <v>44501</v>
      </c>
      <c r="B3442" s="2" t="str">
        <f t="shared" si="106"/>
        <v>Nov</v>
      </c>
      <c r="C3442" s="2" t="str">
        <f t="shared" si="107"/>
        <v>2021</v>
      </c>
      <c r="D3442" s="3" t="s">
        <v>177</v>
      </c>
      <c r="E3442" s="4" t="s">
        <v>11</v>
      </c>
      <c r="F3442" s="4">
        <v>2041</v>
      </c>
      <c r="G3442" s="4" t="s">
        <v>1</v>
      </c>
      <c r="H3442" s="5">
        <v>40.5</v>
      </c>
      <c r="I3442" s="7">
        <v>82660.5</v>
      </c>
      <c r="L3442"/>
      <c r="M3442"/>
    </row>
    <row r="3443" spans="1:13" x14ac:dyDescent="0.3">
      <c r="A3443" s="2">
        <v>44501</v>
      </c>
      <c r="B3443" s="2" t="str">
        <f t="shared" si="106"/>
        <v>Nov</v>
      </c>
      <c r="C3443" s="2" t="str">
        <f t="shared" si="107"/>
        <v>2021</v>
      </c>
      <c r="D3443" s="3" t="s">
        <v>177</v>
      </c>
      <c r="E3443" s="4" t="s">
        <v>11</v>
      </c>
      <c r="F3443" s="4">
        <v>1077</v>
      </c>
      <c r="G3443" s="4" t="s">
        <v>1</v>
      </c>
      <c r="H3443" s="5">
        <v>40.5</v>
      </c>
      <c r="I3443" s="7">
        <v>43618.5</v>
      </c>
      <c r="L3443"/>
      <c r="M3443"/>
    </row>
    <row r="3444" spans="1:13" x14ac:dyDescent="0.3">
      <c r="A3444" s="2">
        <v>44021</v>
      </c>
      <c r="B3444" s="2" t="str">
        <f t="shared" si="106"/>
        <v>Jul</v>
      </c>
      <c r="C3444" s="2" t="str">
        <f t="shared" si="107"/>
        <v>2020</v>
      </c>
      <c r="D3444" s="3" t="s">
        <v>140</v>
      </c>
      <c r="E3444" s="4" t="s">
        <v>15</v>
      </c>
      <c r="F3444" s="4">
        <v>6000</v>
      </c>
      <c r="G3444" s="4" t="s">
        <v>2</v>
      </c>
      <c r="H3444" s="5">
        <v>2.85</v>
      </c>
      <c r="I3444" s="7">
        <v>17100</v>
      </c>
      <c r="L3444"/>
      <c r="M3444"/>
    </row>
    <row r="3445" spans="1:13" x14ac:dyDescent="0.3">
      <c r="A3445" s="2">
        <v>44043</v>
      </c>
      <c r="B3445" s="2" t="str">
        <f t="shared" si="106"/>
        <v>Jul</v>
      </c>
      <c r="C3445" s="2" t="str">
        <f t="shared" si="107"/>
        <v>2020</v>
      </c>
      <c r="D3445" s="3" t="s">
        <v>140</v>
      </c>
      <c r="E3445" s="4" t="s">
        <v>15</v>
      </c>
      <c r="F3445" s="4">
        <v>3000</v>
      </c>
      <c r="G3445" s="4" t="s">
        <v>2</v>
      </c>
      <c r="H3445" s="5">
        <v>4</v>
      </c>
      <c r="I3445" s="7">
        <v>12000</v>
      </c>
      <c r="L3445"/>
      <c r="M3445"/>
    </row>
    <row r="3446" spans="1:13" x14ac:dyDescent="0.3">
      <c r="A3446" s="2">
        <v>44046</v>
      </c>
      <c r="B3446" s="2" t="str">
        <f t="shared" si="106"/>
        <v>Aug</v>
      </c>
      <c r="C3446" s="2" t="str">
        <f t="shared" si="107"/>
        <v>2020</v>
      </c>
      <c r="D3446" s="3" t="s">
        <v>140</v>
      </c>
      <c r="E3446" s="4" t="s">
        <v>15</v>
      </c>
      <c r="F3446" s="4">
        <v>3000</v>
      </c>
      <c r="G3446" s="4" t="s">
        <v>2</v>
      </c>
      <c r="H3446" s="5">
        <v>4</v>
      </c>
      <c r="I3446" s="7">
        <v>12000</v>
      </c>
      <c r="L3446"/>
      <c r="M3446"/>
    </row>
    <row r="3447" spans="1:13" x14ac:dyDescent="0.3">
      <c r="A3447" s="2">
        <v>44079</v>
      </c>
      <c r="B3447" s="2" t="str">
        <f t="shared" si="106"/>
        <v>Sep</v>
      </c>
      <c r="C3447" s="2" t="str">
        <f t="shared" si="107"/>
        <v>2020</v>
      </c>
      <c r="D3447" s="3" t="s">
        <v>140</v>
      </c>
      <c r="E3447" s="4" t="s">
        <v>15</v>
      </c>
      <c r="F3447" s="4">
        <v>3000</v>
      </c>
      <c r="G3447" s="4" t="s">
        <v>2</v>
      </c>
      <c r="H3447" s="5">
        <v>4</v>
      </c>
      <c r="I3447" s="7">
        <v>12000</v>
      </c>
      <c r="L3447"/>
      <c r="M3447"/>
    </row>
    <row r="3448" spans="1:13" x14ac:dyDescent="0.3">
      <c r="A3448" s="2">
        <v>44095</v>
      </c>
      <c r="B3448" s="2" t="str">
        <f t="shared" si="106"/>
        <v>Sep</v>
      </c>
      <c r="C3448" s="2" t="str">
        <f t="shared" si="107"/>
        <v>2020</v>
      </c>
      <c r="D3448" s="3" t="s">
        <v>140</v>
      </c>
      <c r="E3448" s="4" t="s">
        <v>15</v>
      </c>
      <c r="F3448" s="4">
        <v>1500</v>
      </c>
      <c r="G3448" s="4" t="s">
        <v>2</v>
      </c>
      <c r="H3448" s="5">
        <v>4</v>
      </c>
      <c r="I3448" s="7">
        <v>6000</v>
      </c>
      <c r="L3448"/>
      <c r="M3448"/>
    </row>
    <row r="3449" spans="1:13" x14ac:dyDescent="0.3">
      <c r="A3449" s="2">
        <v>44098</v>
      </c>
      <c r="B3449" s="2" t="str">
        <f t="shared" si="106"/>
        <v>Sep</v>
      </c>
      <c r="C3449" s="2" t="str">
        <f t="shared" si="107"/>
        <v>2020</v>
      </c>
      <c r="D3449" s="3" t="s">
        <v>140</v>
      </c>
      <c r="E3449" s="4" t="s">
        <v>15</v>
      </c>
      <c r="F3449" s="4">
        <v>3133</v>
      </c>
      <c r="G3449" s="4" t="s">
        <v>2</v>
      </c>
      <c r="H3449" s="5">
        <v>4</v>
      </c>
      <c r="I3449" s="7">
        <v>12532</v>
      </c>
      <c r="L3449"/>
      <c r="M3449"/>
    </row>
    <row r="3450" spans="1:13" x14ac:dyDescent="0.3">
      <c r="A3450" s="2">
        <v>44112</v>
      </c>
      <c r="B3450" s="2" t="str">
        <f t="shared" si="106"/>
        <v>Oct</v>
      </c>
      <c r="C3450" s="2" t="str">
        <f t="shared" si="107"/>
        <v>2020</v>
      </c>
      <c r="D3450" s="3" t="s">
        <v>140</v>
      </c>
      <c r="E3450" s="4" t="s">
        <v>15</v>
      </c>
      <c r="F3450" s="4">
        <v>2976</v>
      </c>
      <c r="G3450" s="4" t="s">
        <v>2</v>
      </c>
      <c r="H3450" s="5">
        <v>4</v>
      </c>
      <c r="I3450" s="7">
        <v>11904</v>
      </c>
      <c r="L3450"/>
      <c r="M3450"/>
    </row>
    <row r="3451" spans="1:13" x14ac:dyDescent="0.3">
      <c r="A3451" s="2">
        <v>44120</v>
      </c>
      <c r="B3451" s="2" t="str">
        <f t="shared" si="106"/>
        <v>Oct</v>
      </c>
      <c r="C3451" s="2" t="str">
        <f t="shared" si="107"/>
        <v>2020</v>
      </c>
      <c r="D3451" s="3" t="s">
        <v>140</v>
      </c>
      <c r="E3451" s="4" t="s">
        <v>15</v>
      </c>
      <c r="F3451" s="4">
        <v>3200</v>
      </c>
      <c r="G3451" s="4" t="s">
        <v>2</v>
      </c>
      <c r="H3451" s="5">
        <v>3.4</v>
      </c>
      <c r="I3451" s="7">
        <v>10880</v>
      </c>
      <c r="L3451"/>
      <c r="M3451"/>
    </row>
    <row r="3452" spans="1:13" x14ac:dyDescent="0.3">
      <c r="A3452" s="2">
        <v>44124</v>
      </c>
      <c r="B3452" s="2" t="str">
        <f t="shared" si="106"/>
        <v>Oct</v>
      </c>
      <c r="C3452" s="2" t="str">
        <f t="shared" si="107"/>
        <v>2020</v>
      </c>
      <c r="D3452" s="3" t="s">
        <v>140</v>
      </c>
      <c r="E3452" s="4" t="s">
        <v>15</v>
      </c>
      <c r="F3452" s="4">
        <v>3600</v>
      </c>
      <c r="G3452" s="4" t="s">
        <v>2</v>
      </c>
      <c r="H3452" s="5">
        <v>2.8</v>
      </c>
      <c r="I3452" s="7">
        <v>10080</v>
      </c>
      <c r="L3452"/>
      <c r="M3452"/>
    </row>
    <row r="3453" spans="1:13" x14ac:dyDescent="0.3">
      <c r="A3453" s="2">
        <v>44134</v>
      </c>
      <c r="B3453" s="2" t="str">
        <f t="shared" si="106"/>
        <v>Oct</v>
      </c>
      <c r="C3453" s="2" t="str">
        <f t="shared" si="107"/>
        <v>2020</v>
      </c>
      <c r="D3453" s="3" t="s">
        <v>140</v>
      </c>
      <c r="E3453" s="4" t="s">
        <v>15</v>
      </c>
      <c r="F3453" s="4">
        <v>2568</v>
      </c>
      <c r="G3453" s="4" t="s">
        <v>2</v>
      </c>
      <c r="H3453" s="5">
        <v>2.8</v>
      </c>
      <c r="I3453" s="7">
        <v>7190.4</v>
      </c>
      <c r="L3453"/>
      <c r="M3453"/>
    </row>
    <row r="3454" spans="1:13" x14ac:dyDescent="0.3">
      <c r="A3454" s="2">
        <v>44156</v>
      </c>
      <c r="B3454" s="2" t="str">
        <f t="shared" si="106"/>
        <v>Nov</v>
      </c>
      <c r="C3454" s="2" t="str">
        <f t="shared" si="107"/>
        <v>2020</v>
      </c>
      <c r="D3454" s="3" t="s">
        <v>140</v>
      </c>
      <c r="E3454" s="4" t="s">
        <v>15</v>
      </c>
      <c r="F3454" s="4">
        <v>3163</v>
      </c>
      <c r="G3454" s="4" t="s">
        <v>2</v>
      </c>
      <c r="H3454" s="5">
        <v>2.8</v>
      </c>
      <c r="I3454" s="7">
        <v>8856.4</v>
      </c>
      <c r="L3454"/>
      <c r="M3454"/>
    </row>
    <row r="3455" spans="1:13" x14ac:dyDescent="0.3">
      <c r="A3455" s="2">
        <v>44413</v>
      </c>
      <c r="B3455" s="2" t="str">
        <f t="shared" si="106"/>
        <v>Aug</v>
      </c>
      <c r="C3455" s="2" t="str">
        <f t="shared" si="107"/>
        <v>2021</v>
      </c>
      <c r="D3455" s="3" t="s">
        <v>199</v>
      </c>
      <c r="E3455" s="4" t="s">
        <v>13</v>
      </c>
      <c r="F3455" s="4">
        <v>1194</v>
      </c>
      <c r="G3455" s="4" t="s">
        <v>2</v>
      </c>
      <c r="H3455" s="5">
        <v>27.6</v>
      </c>
      <c r="I3455" s="7">
        <v>32954.400000000001</v>
      </c>
      <c r="L3455"/>
      <c r="M3455"/>
    </row>
    <row r="3456" spans="1:13" x14ac:dyDescent="0.3">
      <c r="A3456" s="2">
        <v>44504</v>
      </c>
      <c r="B3456" s="2" t="str">
        <f t="shared" si="106"/>
        <v>Nov</v>
      </c>
      <c r="C3456" s="2" t="str">
        <f t="shared" si="107"/>
        <v>2021</v>
      </c>
      <c r="D3456" s="3" t="s">
        <v>199</v>
      </c>
      <c r="E3456" s="4" t="s">
        <v>13</v>
      </c>
      <c r="F3456" s="4">
        <v>1205</v>
      </c>
      <c r="G3456" s="4" t="s">
        <v>2</v>
      </c>
      <c r="H3456" s="5">
        <v>29.2</v>
      </c>
      <c r="I3456" s="7">
        <v>35186</v>
      </c>
      <c r="L3456"/>
      <c r="M3456"/>
    </row>
    <row r="3457" spans="1:13" x14ac:dyDescent="0.3">
      <c r="A3457" s="2">
        <v>44550</v>
      </c>
      <c r="B3457" s="2" t="str">
        <f t="shared" si="106"/>
        <v>Dec</v>
      </c>
      <c r="C3457" s="2" t="str">
        <f t="shared" si="107"/>
        <v>2021</v>
      </c>
      <c r="D3457" s="3" t="s">
        <v>199</v>
      </c>
      <c r="E3457" s="4" t="s">
        <v>15</v>
      </c>
      <c r="F3457" s="4">
        <v>250</v>
      </c>
      <c r="G3457" s="4" t="s">
        <v>2</v>
      </c>
      <c r="H3457" s="5">
        <v>32.5</v>
      </c>
      <c r="I3457" s="7">
        <v>8125</v>
      </c>
      <c r="L3457"/>
      <c r="M3457"/>
    </row>
    <row r="3458" spans="1:13" x14ac:dyDescent="0.3">
      <c r="A3458" s="2">
        <v>44560</v>
      </c>
      <c r="B3458" s="2" t="str">
        <f t="shared" ref="B3458:B3521" si="108">TEXT(A3458,"mmm")</f>
        <v>Dec</v>
      </c>
      <c r="C3458" s="2" t="str">
        <f t="shared" ref="C3458:C3521" si="109">TEXT(A3458,"yyyy")</f>
        <v>2021</v>
      </c>
      <c r="D3458" s="3" t="s">
        <v>199</v>
      </c>
      <c r="E3458" s="4" t="s">
        <v>13</v>
      </c>
      <c r="F3458" s="4">
        <v>610</v>
      </c>
      <c r="G3458" s="4" t="s">
        <v>2</v>
      </c>
      <c r="H3458" s="5">
        <v>30</v>
      </c>
      <c r="I3458" s="7">
        <v>18300</v>
      </c>
      <c r="L3458"/>
      <c r="M3458"/>
    </row>
    <row r="3459" spans="1:13" x14ac:dyDescent="0.3">
      <c r="A3459" s="2">
        <v>44560</v>
      </c>
      <c r="B3459" s="2" t="str">
        <f t="shared" si="108"/>
        <v>Dec</v>
      </c>
      <c r="C3459" s="2" t="str">
        <f t="shared" si="109"/>
        <v>2021</v>
      </c>
      <c r="D3459" s="3" t="s">
        <v>199</v>
      </c>
      <c r="E3459" s="4" t="s">
        <v>13</v>
      </c>
      <c r="F3459" s="4">
        <v>700</v>
      </c>
      <c r="G3459" s="4" t="s">
        <v>2</v>
      </c>
      <c r="H3459" s="5">
        <v>27</v>
      </c>
      <c r="I3459" s="7">
        <v>18900</v>
      </c>
      <c r="L3459"/>
      <c r="M3459"/>
    </row>
    <row r="3460" spans="1:13" x14ac:dyDescent="0.3">
      <c r="A3460" s="2">
        <v>43703</v>
      </c>
      <c r="B3460" s="2" t="str">
        <f t="shared" si="108"/>
        <v>Aug</v>
      </c>
      <c r="C3460" s="2" t="str">
        <f t="shared" si="109"/>
        <v>2019</v>
      </c>
      <c r="D3460" s="3" t="s">
        <v>73</v>
      </c>
      <c r="E3460" s="4" t="s">
        <v>11</v>
      </c>
      <c r="F3460" s="4">
        <v>973</v>
      </c>
      <c r="G3460" s="4" t="s">
        <v>1</v>
      </c>
      <c r="H3460" s="5">
        <v>27</v>
      </c>
      <c r="I3460" s="7">
        <v>26271</v>
      </c>
      <c r="L3460"/>
      <c r="M3460"/>
    </row>
    <row r="3461" spans="1:13" x14ac:dyDescent="0.3">
      <c r="A3461" s="2">
        <v>43727</v>
      </c>
      <c r="B3461" s="2" t="str">
        <f t="shared" si="108"/>
        <v>Sep</v>
      </c>
      <c r="C3461" s="2" t="str">
        <f t="shared" si="109"/>
        <v>2019</v>
      </c>
      <c r="D3461" s="3" t="s">
        <v>73</v>
      </c>
      <c r="E3461" s="4" t="s">
        <v>11</v>
      </c>
      <c r="F3461" s="4">
        <v>265</v>
      </c>
      <c r="G3461" s="4" t="s">
        <v>1</v>
      </c>
      <c r="H3461" s="5">
        <v>27</v>
      </c>
      <c r="I3461" s="7">
        <v>7155</v>
      </c>
      <c r="L3461"/>
      <c r="M3461"/>
    </row>
    <row r="3462" spans="1:13" x14ac:dyDescent="0.3">
      <c r="A3462" s="2">
        <v>43727</v>
      </c>
      <c r="B3462" s="2" t="str">
        <f t="shared" si="108"/>
        <v>Sep</v>
      </c>
      <c r="C3462" s="2" t="str">
        <f t="shared" si="109"/>
        <v>2019</v>
      </c>
      <c r="D3462" s="3" t="s">
        <v>73</v>
      </c>
      <c r="E3462" s="4" t="s">
        <v>11</v>
      </c>
      <c r="F3462" s="4">
        <v>245</v>
      </c>
      <c r="G3462" s="4" t="s">
        <v>1</v>
      </c>
      <c r="H3462" s="5">
        <v>27</v>
      </c>
      <c r="I3462" s="7">
        <v>6615</v>
      </c>
      <c r="L3462"/>
      <c r="M3462"/>
    </row>
    <row r="3463" spans="1:13" x14ac:dyDescent="0.3">
      <c r="A3463" s="2">
        <v>43774</v>
      </c>
      <c r="B3463" s="2" t="str">
        <f t="shared" si="108"/>
        <v>Nov</v>
      </c>
      <c r="C3463" s="2" t="str">
        <f t="shared" si="109"/>
        <v>2019</v>
      </c>
      <c r="D3463" s="3" t="s">
        <v>73</v>
      </c>
      <c r="E3463" s="4" t="s">
        <v>11</v>
      </c>
      <c r="F3463" s="4">
        <v>1000</v>
      </c>
      <c r="G3463" s="4" t="s">
        <v>1</v>
      </c>
      <c r="H3463" s="5">
        <v>26</v>
      </c>
      <c r="I3463" s="7">
        <v>26000</v>
      </c>
      <c r="L3463"/>
      <c r="M3463"/>
    </row>
    <row r="3464" spans="1:13" x14ac:dyDescent="0.3">
      <c r="A3464" s="2">
        <v>43777</v>
      </c>
      <c r="B3464" s="2" t="str">
        <f t="shared" si="108"/>
        <v>Nov</v>
      </c>
      <c r="C3464" s="2" t="str">
        <f t="shared" si="109"/>
        <v>2019</v>
      </c>
      <c r="D3464" s="3" t="s">
        <v>73</v>
      </c>
      <c r="E3464" s="4" t="s">
        <v>11</v>
      </c>
      <c r="F3464" s="4">
        <v>376</v>
      </c>
      <c r="G3464" s="4" t="s">
        <v>1</v>
      </c>
      <c r="H3464" s="5">
        <v>26</v>
      </c>
      <c r="I3464" s="7">
        <v>9776</v>
      </c>
      <c r="L3464"/>
      <c r="M3464"/>
    </row>
    <row r="3465" spans="1:13" x14ac:dyDescent="0.3">
      <c r="A3465" s="2">
        <v>43780</v>
      </c>
      <c r="B3465" s="2" t="str">
        <f t="shared" si="108"/>
        <v>Nov</v>
      </c>
      <c r="C3465" s="2" t="str">
        <f t="shared" si="109"/>
        <v>2019</v>
      </c>
      <c r="D3465" s="3" t="s">
        <v>73</v>
      </c>
      <c r="E3465" s="4" t="s">
        <v>11</v>
      </c>
      <c r="F3465" s="4">
        <v>408</v>
      </c>
      <c r="G3465" s="4" t="s">
        <v>1</v>
      </c>
      <c r="H3465" s="5">
        <v>26</v>
      </c>
      <c r="I3465" s="7">
        <v>10608</v>
      </c>
      <c r="L3465"/>
      <c r="M3465"/>
    </row>
    <row r="3466" spans="1:13" x14ac:dyDescent="0.3">
      <c r="A3466" s="2">
        <v>43780</v>
      </c>
      <c r="B3466" s="2" t="str">
        <f t="shared" si="108"/>
        <v>Nov</v>
      </c>
      <c r="C3466" s="2" t="str">
        <f t="shared" si="109"/>
        <v>2019</v>
      </c>
      <c r="D3466" s="3" t="s">
        <v>73</v>
      </c>
      <c r="E3466" s="4" t="s">
        <v>11</v>
      </c>
      <c r="F3466" s="4">
        <v>573</v>
      </c>
      <c r="G3466" s="4" t="s">
        <v>1</v>
      </c>
      <c r="H3466" s="5">
        <v>26</v>
      </c>
      <c r="I3466" s="7">
        <v>14898</v>
      </c>
      <c r="L3466"/>
      <c r="M3466"/>
    </row>
    <row r="3467" spans="1:13" x14ac:dyDescent="0.3">
      <c r="A3467" s="2">
        <v>43781</v>
      </c>
      <c r="B3467" s="2" t="str">
        <f t="shared" si="108"/>
        <v>Nov</v>
      </c>
      <c r="C3467" s="2" t="str">
        <f t="shared" si="109"/>
        <v>2019</v>
      </c>
      <c r="D3467" s="3" t="s">
        <v>73</v>
      </c>
      <c r="E3467" s="4" t="s">
        <v>11</v>
      </c>
      <c r="F3467" s="4">
        <v>300</v>
      </c>
      <c r="G3467" s="4" t="s">
        <v>1</v>
      </c>
      <c r="H3467" s="5">
        <v>26</v>
      </c>
      <c r="I3467" s="7">
        <v>7800</v>
      </c>
      <c r="L3467"/>
      <c r="M3467"/>
    </row>
    <row r="3468" spans="1:13" x14ac:dyDescent="0.3">
      <c r="A3468" s="2">
        <v>43781</v>
      </c>
      <c r="B3468" s="2" t="str">
        <f t="shared" si="108"/>
        <v>Nov</v>
      </c>
      <c r="C3468" s="2" t="str">
        <f t="shared" si="109"/>
        <v>2019</v>
      </c>
      <c r="D3468" s="3" t="s">
        <v>73</v>
      </c>
      <c r="E3468" s="4" t="s">
        <v>11</v>
      </c>
      <c r="F3468" s="4">
        <v>420</v>
      </c>
      <c r="G3468" s="4" t="s">
        <v>1</v>
      </c>
      <c r="H3468" s="5">
        <v>26</v>
      </c>
      <c r="I3468" s="7">
        <v>10920</v>
      </c>
      <c r="L3468"/>
      <c r="M3468"/>
    </row>
    <row r="3469" spans="1:13" x14ac:dyDescent="0.3">
      <c r="A3469" s="2">
        <v>43791</v>
      </c>
      <c r="B3469" s="2" t="str">
        <f t="shared" si="108"/>
        <v>Nov</v>
      </c>
      <c r="C3469" s="2" t="str">
        <f t="shared" si="109"/>
        <v>2019</v>
      </c>
      <c r="D3469" s="3" t="s">
        <v>73</v>
      </c>
      <c r="E3469" s="4" t="s">
        <v>11</v>
      </c>
      <c r="F3469" s="4">
        <v>1076</v>
      </c>
      <c r="G3469" s="4" t="s">
        <v>1</v>
      </c>
      <c r="H3469" s="5">
        <v>26.5</v>
      </c>
      <c r="I3469" s="7">
        <v>28514</v>
      </c>
      <c r="L3469"/>
      <c r="M3469"/>
    </row>
    <row r="3470" spans="1:13" x14ac:dyDescent="0.3">
      <c r="A3470" s="2">
        <v>43797</v>
      </c>
      <c r="B3470" s="2" t="str">
        <f t="shared" si="108"/>
        <v>Nov</v>
      </c>
      <c r="C3470" s="2" t="str">
        <f t="shared" si="109"/>
        <v>2019</v>
      </c>
      <c r="D3470" s="3" t="s">
        <v>73</v>
      </c>
      <c r="E3470" s="4" t="s">
        <v>11</v>
      </c>
      <c r="F3470" s="4">
        <v>767</v>
      </c>
      <c r="G3470" s="4" t="s">
        <v>1</v>
      </c>
      <c r="H3470" s="5">
        <v>26</v>
      </c>
      <c r="I3470" s="7">
        <v>19942</v>
      </c>
      <c r="L3470"/>
      <c r="M3470"/>
    </row>
    <row r="3471" spans="1:13" x14ac:dyDescent="0.3">
      <c r="A3471" s="2">
        <v>43827</v>
      </c>
      <c r="B3471" s="2" t="str">
        <f t="shared" si="108"/>
        <v>Dec</v>
      </c>
      <c r="C3471" s="2" t="str">
        <f t="shared" si="109"/>
        <v>2019</v>
      </c>
      <c r="D3471" s="3" t="s">
        <v>73</v>
      </c>
      <c r="E3471" s="4" t="s">
        <v>11</v>
      </c>
      <c r="F3471" s="4">
        <v>504</v>
      </c>
      <c r="G3471" s="4" t="s">
        <v>1</v>
      </c>
      <c r="H3471" s="5">
        <v>26</v>
      </c>
      <c r="I3471" s="7">
        <v>13104</v>
      </c>
      <c r="L3471"/>
      <c r="M3471"/>
    </row>
    <row r="3472" spans="1:13" x14ac:dyDescent="0.3">
      <c r="A3472" s="2">
        <v>43827</v>
      </c>
      <c r="B3472" s="2" t="str">
        <f t="shared" si="108"/>
        <v>Dec</v>
      </c>
      <c r="C3472" s="2" t="str">
        <f t="shared" si="109"/>
        <v>2019</v>
      </c>
      <c r="D3472" s="3" t="s">
        <v>73</v>
      </c>
      <c r="E3472" s="4" t="s">
        <v>11</v>
      </c>
      <c r="F3472" s="4">
        <v>691</v>
      </c>
      <c r="G3472" s="4" t="s">
        <v>1</v>
      </c>
      <c r="H3472" s="5">
        <v>25</v>
      </c>
      <c r="I3472" s="7">
        <v>17275</v>
      </c>
      <c r="L3472"/>
      <c r="M3472"/>
    </row>
    <row r="3473" spans="1:13" x14ac:dyDescent="0.3">
      <c r="A3473" s="2">
        <v>43827</v>
      </c>
      <c r="B3473" s="2" t="str">
        <f t="shared" si="108"/>
        <v>Dec</v>
      </c>
      <c r="C3473" s="2" t="str">
        <f t="shared" si="109"/>
        <v>2019</v>
      </c>
      <c r="D3473" s="3" t="s">
        <v>73</v>
      </c>
      <c r="E3473" s="4" t="s">
        <v>11</v>
      </c>
      <c r="F3473" s="4">
        <v>401</v>
      </c>
      <c r="G3473" s="4" t="s">
        <v>1</v>
      </c>
      <c r="H3473" s="5">
        <v>25</v>
      </c>
      <c r="I3473" s="7">
        <v>10025</v>
      </c>
      <c r="L3473"/>
      <c r="M3473"/>
    </row>
    <row r="3474" spans="1:13" x14ac:dyDescent="0.3">
      <c r="A3474" s="2">
        <v>43847</v>
      </c>
      <c r="B3474" s="2" t="str">
        <f t="shared" si="108"/>
        <v>Jan</v>
      </c>
      <c r="C3474" s="2" t="str">
        <f t="shared" si="109"/>
        <v>2020</v>
      </c>
      <c r="D3474" s="3" t="s">
        <v>73</v>
      </c>
      <c r="E3474" s="4" t="s">
        <v>11</v>
      </c>
      <c r="F3474" s="4">
        <v>2341</v>
      </c>
      <c r="G3474" s="4" t="s">
        <v>1</v>
      </c>
      <c r="H3474" s="5">
        <v>26.5</v>
      </c>
      <c r="I3474" s="7">
        <v>62036.5</v>
      </c>
      <c r="L3474"/>
      <c r="M3474"/>
    </row>
    <row r="3475" spans="1:13" x14ac:dyDescent="0.3">
      <c r="A3475" s="2">
        <v>43847</v>
      </c>
      <c r="B3475" s="2" t="str">
        <f t="shared" si="108"/>
        <v>Jan</v>
      </c>
      <c r="C3475" s="2" t="str">
        <f t="shared" si="109"/>
        <v>2020</v>
      </c>
      <c r="D3475" s="3" t="s">
        <v>73</v>
      </c>
      <c r="E3475" s="4" t="s">
        <v>11</v>
      </c>
      <c r="F3475" s="4">
        <v>252</v>
      </c>
      <c r="G3475" s="4" t="s">
        <v>1</v>
      </c>
      <c r="H3475" s="5">
        <v>26.5</v>
      </c>
      <c r="I3475" s="7">
        <v>6678</v>
      </c>
      <c r="L3475"/>
      <c r="M3475"/>
    </row>
    <row r="3476" spans="1:13" x14ac:dyDescent="0.3">
      <c r="A3476" s="2">
        <v>43847</v>
      </c>
      <c r="B3476" s="2" t="str">
        <f t="shared" si="108"/>
        <v>Jan</v>
      </c>
      <c r="C3476" s="2" t="str">
        <f t="shared" si="109"/>
        <v>2020</v>
      </c>
      <c r="D3476" s="3" t="s">
        <v>73</v>
      </c>
      <c r="E3476" s="4" t="s">
        <v>11</v>
      </c>
      <c r="F3476" s="4">
        <v>328</v>
      </c>
      <c r="G3476" s="4" t="s">
        <v>1</v>
      </c>
      <c r="H3476" s="5">
        <v>26.5</v>
      </c>
      <c r="I3476" s="7">
        <v>8692</v>
      </c>
      <c r="L3476"/>
      <c r="M3476"/>
    </row>
    <row r="3477" spans="1:13" x14ac:dyDescent="0.3">
      <c r="A3477" s="2">
        <v>43857</v>
      </c>
      <c r="B3477" s="2" t="str">
        <f t="shared" si="108"/>
        <v>Jan</v>
      </c>
      <c r="C3477" s="2" t="str">
        <f t="shared" si="109"/>
        <v>2020</v>
      </c>
      <c r="D3477" s="3" t="s">
        <v>73</v>
      </c>
      <c r="E3477" s="4" t="s">
        <v>11</v>
      </c>
      <c r="F3477" s="4">
        <v>555</v>
      </c>
      <c r="G3477" s="4" t="s">
        <v>1</v>
      </c>
      <c r="H3477" s="5">
        <v>26</v>
      </c>
      <c r="I3477" s="7">
        <v>14430</v>
      </c>
      <c r="L3477"/>
      <c r="M3477"/>
    </row>
    <row r="3478" spans="1:13" x14ac:dyDescent="0.3">
      <c r="A3478" s="2">
        <v>43857</v>
      </c>
      <c r="B3478" s="2" t="str">
        <f t="shared" si="108"/>
        <v>Jan</v>
      </c>
      <c r="C3478" s="2" t="str">
        <f t="shared" si="109"/>
        <v>2020</v>
      </c>
      <c r="D3478" s="3" t="s">
        <v>73</v>
      </c>
      <c r="E3478" s="4" t="s">
        <v>11</v>
      </c>
      <c r="F3478" s="4">
        <v>265</v>
      </c>
      <c r="G3478" s="4" t="s">
        <v>1</v>
      </c>
      <c r="H3478" s="5">
        <v>26</v>
      </c>
      <c r="I3478" s="7">
        <v>6890</v>
      </c>
      <c r="L3478"/>
      <c r="M3478"/>
    </row>
    <row r="3479" spans="1:13" x14ac:dyDescent="0.3">
      <c r="A3479" s="2">
        <v>43872</v>
      </c>
      <c r="B3479" s="2" t="str">
        <f t="shared" si="108"/>
        <v>Feb</v>
      </c>
      <c r="C3479" s="2" t="str">
        <f t="shared" si="109"/>
        <v>2020</v>
      </c>
      <c r="D3479" s="3" t="s">
        <v>73</v>
      </c>
      <c r="E3479" s="4" t="s">
        <v>11</v>
      </c>
      <c r="F3479" s="4">
        <v>2394</v>
      </c>
      <c r="G3479" s="4" t="s">
        <v>1</v>
      </c>
      <c r="H3479" s="5">
        <v>26</v>
      </c>
      <c r="I3479" s="7">
        <v>62244</v>
      </c>
      <c r="L3479"/>
      <c r="M3479"/>
    </row>
    <row r="3480" spans="1:13" x14ac:dyDescent="0.3">
      <c r="A3480" s="2">
        <v>43985</v>
      </c>
      <c r="B3480" s="2" t="str">
        <f t="shared" si="108"/>
        <v>Jun</v>
      </c>
      <c r="C3480" s="2" t="str">
        <f t="shared" si="109"/>
        <v>2020</v>
      </c>
      <c r="D3480" s="3" t="s">
        <v>73</v>
      </c>
      <c r="E3480" s="4" t="s">
        <v>11</v>
      </c>
      <c r="F3480" s="4">
        <v>1145</v>
      </c>
      <c r="G3480" s="4" t="s">
        <v>1</v>
      </c>
      <c r="H3480" s="5">
        <v>27</v>
      </c>
      <c r="I3480" s="7">
        <v>30915</v>
      </c>
      <c r="L3480"/>
      <c r="M3480"/>
    </row>
    <row r="3481" spans="1:13" x14ac:dyDescent="0.3">
      <c r="A3481" s="2">
        <v>43993</v>
      </c>
      <c r="B3481" s="2" t="str">
        <f t="shared" si="108"/>
        <v>Jun</v>
      </c>
      <c r="C3481" s="2" t="str">
        <f t="shared" si="109"/>
        <v>2020</v>
      </c>
      <c r="D3481" s="3" t="s">
        <v>73</v>
      </c>
      <c r="E3481" s="4" t="s">
        <v>11</v>
      </c>
      <c r="F3481" s="4">
        <v>719</v>
      </c>
      <c r="G3481" s="4" t="s">
        <v>1</v>
      </c>
      <c r="H3481" s="5">
        <v>27</v>
      </c>
      <c r="I3481" s="7">
        <v>19413</v>
      </c>
      <c r="L3481"/>
      <c r="M3481"/>
    </row>
    <row r="3482" spans="1:13" x14ac:dyDescent="0.3">
      <c r="A3482" s="2">
        <v>44018</v>
      </c>
      <c r="B3482" s="2" t="str">
        <f t="shared" si="108"/>
        <v>Jul</v>
      </c>
      <c r="C3482" s="2" t="str">
        <f t="shared" si="109"/>
        <v>2020</v>
      </c>
      <c r="D3482" s="3" t="s">
        <v>73</v>
      </c>
      <c r="E3482" s="4" t="s">
        <v>11</v>
      </c>
      <c r="F3482" s="4">
        <v>345</v>
      </c>
      <c r="G3482" s="4" t="s">
        <v>1</v>
      </c>
      <c r="H3482" s="5">
        <v>26.5</v>
      </c>
      <c r="I3482" s="7">
        <v>9142.5</v>
      </c>
      <c r="L3482"/>
      <c r="M3482"/>
    </row>
    <row r="3483" spans="1:13" x14ac:dyDescent="0.3">
      <c r="A3483" s="2">
        <v>44018</v>
      </c>
      <c r="B3483" s="2" t="str">
        <f t="shared" si="108"/>
        <v>Jul</v>
      </c>
      <c r="C3483" s="2" t="str">
        <f t="shared" si="109"/>
        <v>2020</v>
      </c>
      <c r="D3483" s="3" t="s">
        <v>73</v>
      </c>
      <c r="E3483" s="4" t="s">
        <v>11</v>
      </c>
      <c r="F3483" s="4">
        <v>651</v>
      </c>
      <c r="G3483" s="4" t="s">
        <v>1</v>
      </c>
      <c r="H3483" s="5">
        <v>26.5</v>
      </c>
      <c r="I3483" s="7">
        <v>17251.5</v>
      </c>
      <c r="L3483"/>
      <c r="M3483"/>
    </row>
    <row r="3484" spans="1:13" x14ac:dyDescent="0.3">
      <c r="A3484" s="2">
        <v>44018</v>
      </c>
      <c r="B3484" s="2" t="str">
        <f t="shared" si="108"/>
        <v>Jul</v>
      </c>
      <c r="C3484" s="2" t="str">
        <f t="shared" si="109"/>
        <v>2020</v>
      </c>
      <c r="D3484" s="3" t="s">
        <v>73</v>
      </c>
      <c r="E3484" s="4" t="s">
        <v>11</v>
      </c>
      <c r="F3484" s="4">
        <v>344</v>
      </c>
      <c r="G3484" s="4" t="s">
        <v>1</v>
      </c>
      <c r="H3484" s="5">
        <v>26.5</v>
      </c>
      <c r="I3484" s="7">
        <v>9116</v>
      </c>
      <c r="L3484"/>
      <c r="M3484"/>
    </row>
    <row r="3485" spans="1:13" x14ac:dyDescent="0.3">
      <c r="A3485" s="2">
        <v>44126</v>
      </c>
      <c r="B3485" s="2" t="str">
        <f t="shared" si="108"/>
        <v>Oct</v>
      </c>
      <c r="C3485" s="2" t="str">
        <f t="shared" si="109"/>
        <v>2020</v>
      </c>
      <c r="D3485" s="3" t="s">
        <v>73</v>
      </c>
      <c r="E3485" s="4" t="s">
        <v>11</v>
      </c>
      <c r="F3485" s="4">
        <v>655</v>
      </c>
      <c r="G3485" s="4" t="s">
        <v>1</v>
      </c>
      <c r="H3485" s="5">
        <v>27</v>
      </c>
      <c r="I3485" s="7">
        <v>17685</v>
      </c>
      <c r="L3485"/>
      <c r="M3485"/>
    </row>
    <row r="3486" spans="1:13" x14ac:dyDescent="0.3">
      <c r="A3486" s="2">
        <v>44126</v>
      </c>
      <c r="B3486" s="2" t="str">
        <f t="shared" si="108"/>
        <v>Oct</v>
      </c>
      <c r="C3486" s="2" t="str">
        <f t="shared" si="109"/>
        <v>2020</v>
      </c>
      <c r="D3486" s="3" t="s">
        <v>73</v>
      </c>
      <c r="E3486" s="4" t="s">
        <v>11</v>
      </c>
      <c r="F3486" s="4">
        <v>1339</v>
      </c>
      <c r="G3486" s="4" t="s">
        <v>1</v>
      </c>
      <c r="H3486" s="5">
        <v>27</v>
      </c>
      <c r="I3486" s="7">
        <v>36153</v>
      </c>
      <c r="L3486"/>
      <c r="M3486"/>
    </row>
    <row r="3487" spans="1:13" x14ac:dyDescent="0.3">
      <c r="A3487" s="2">
        <v>44148</v>
      </c>
      <c r="B3487" s="2" t="str">
        <f t="shared" si="108"/>
        <v>Nov</v>
      </c>
      <c r="C3487" s="2" t="str">
        <f t="shared" si="109"/>
        <v>2020</v>
      </c>
      <c r="D3487" s="3" t="s">
        <v>73</v>
      </c>
      <c r="E3487" s="4" t="s">
        <v>11</v>
      </c>
      <c r="F3487" s="4">
        <v>323</v>
      </c>
      <c r="G3487" s="4" t="s">
        <v>1</v>
      </c>
      <c r="H3487" s="5">
        <v>27</v>
      </c>
      <c r="I3487" s="7">
        <v>8721</v>
      </c>
      <c r="L3487"/>
      <c r="M3487"/>
    </row>
    <row r="3488" spans="1:13" x14ac:dyDescent="0.3">
      <c r="A3488" s="2">
        <v>44154</v>
      </c>
      <c r="B3488" s="2" t="str">
        <f t="shared" si="108"/>
        <v>Nov</v>
      </c>
      <c r="C3488" s="2" t="str">
        <f t="shared" si="109"/>
        <v>2020</v>
      </c>
      <c r="D3488" s="3" t="s">
        <v>73</v>
      </c>
      <c r="E3488" s="4" t="s">
        <v>15</v>
      </c>
      <c r="F3488" s="4">
        <v>569</v>
      </c>
      <c r="G3488" s="4" t="s">
        <v>1</v>
      </c>
      <c r="H3488" s="5">
        <v>27.5</v>
      </c>
      <c r="I3488" s="7">
        <v>15647.5</v>
      </c>
      <c r="L3488"/>
      <c r="M3488"/>
    </row>
    <row r="3489" spans="1:13" x14ac:dyDescent="0.3">
      <c r="A3489" s="2">
        <v>44263</v>
      </c>
      <c r="B3489" s="2" t="str">
        <f t="shared" si="108"/>
        <v>Mar</v>
      </c>
      <c r="C3489" s="2" t="str">
        <f t="shared" si="109"/>
        <v>2021</v>
      </c>
      <c r="D3489" s="3" t="s">
        <v>73</v>
      </c>
      <c r="E3489" s="4" t="s">
        <v>11</v>
      </c>
      <c r="F3489" s="4">
        <v>345</v>
      </c>
      <c r="G3489" s="4" t="s">
        <v>1</v>
      </c>
      <c r="H3489" s="5">
        <v>33</v>
      </c>
      <c r="I3489" s="7">
        <v>11385</v>
      </c>
      <c r="L3489"/>
      <c r="M3489"/>
    </row>
    <row r="3490" spans="1:13" x14ac:dyDescent="0.3">
      <c r="A3490" s="2">
        <v>44263</v>
      </c>
      <c r="B3490" s="2" t="str">
        <f t="shared" si="108"/>
        <v>Mar</v>
      </c>
      <c r="C3490" s="2" t="str">
        <f t="shared" si="109"/>
        <v>2021</v>
      </c>
      <c r="D3490" s="3" t="s">
        <v>73</v>
      </c>
      <c r="E3490" s="4" t="s">
        <v>11</v>
      </c>
      <c r="F3490" s="4">
        <v>297</v>
      </c>
      <c r="G3490" s="4" t="s">
        <v>1</v>
      </c>
      <c r="H3490" s="5">
        <v>33</v>
      </c>
      <c r="I3490" s="7">
        <v>9801</v>
      </c>
      <c r="L3490"/>
      <c r="M3490"/>
    </row>
    <row r="3491" spans="1:13" x14ac:dyDescent="0.3">
      <c r="A3491" s="2">
        <v>44263</v>
      </c>
      <c r="B3491" s="2" t="str">
        <f t="shared" si="108"/>
        <v>Mar</v>
      </c>
      <c r="C3491" s="2" t="str">
        <f t="shared" si="109"/>
        <v>2021</v>
      </c>
      <c r="D3491" s="3" t="s">
        <v>73</v>
      </c>
      <c r="E3491" s="4" t="s">
        <v>11</v>
      </c>
      <c r="F3491" s="4">
        <v>146</v>
      </c>
      <c r="G3491" s="4" t="s">
        <v>1</v>
      </c>
      <c r="H3491" s="5">
        <v>33</v>
      </c>
      <c r="I3491" s="7">
        <v>4818</v>
      </c>
      <c r="L3491"/>
      <c r="M3491"/>
    </row>
    <row r="3492" spans="1:13" x14ac:dyDescent="0.3">
      <c r="A3492" s="2">
        <v>44271</v>
      </c>
      <c r="B3492" s="2" t="str">
        <f t="shared" si="108"/>
        <v>Mar</v>
      </c>
      <c r="C3492" s="2" t="str">
        <f t="shared" si="109"/>
        <v>2021</v>
      </c>
      <c r="D3492" s="3" t="s">
        <v>73</v>
      </c>
      <c r="E3492" s="4" t="s">
        <v>11</v>
      </c>
      <c r="F3492" s="4">
        <v>313</v>
      </c>
      <c r="G3492" s="4" t="s">
        <v>1</v>
      </c>
      <c r="H3492" s="5">
        <v>35</v>
      </c>
      <c r="I3492" s="7">
        <v>10955</v>
      </c>
      <c r="L3492"/>
      <c r="M3492"/>
    </row>
    <row r="3493" spans="1:13" x14ac:dyDescent="0.3">
      <c r="A3493" s="2">
        <v>44274</v>
      </c>
      <c r="B3493" s="2" t="str">
        <f t="shared" si="108"/>
        <v>Mar</v>
      </c>
      <c r="C3493" s="2" t="str">
        <f t="shared" si="109"/>
        <v>2021</v>
      </c>
      <c r="D3493" s="3" t="s">
        <v>73</v>
      </c>
      <c r="E3493" s="4" t="s">
        <v>11</v>
      </c>
      <c r="F3493" s="4">
        <v>411</v>
      </c>
      <c r="G3493" s="4" t="s">
        <v>1</v>
      </c>
      <c r="H3493" s="5">
        <v>35</v>
      </c>
      <c r="I3493" s="7">
        <v>14385</v>
      </c>
      <c r="L3493"/>
      <c r="M3493"/>
    </row>
    <row r="3494" spans="1:13" x14ac:dyDescent="0.3">
      <c r="A3494" s="2">
        <v>44326</v>
      </c>
      <c r="B3494" s="2" t="str">
        <f t="shared" si="108"/>
        <v>May</v>
      </c>
      <c r="C3494" s="2" t="str">
        <f t="shared" si="109"/>
        <v>2021</v>
      </c>
      <c r="D3494" s="3" t="s">
        <v>73</v>
      </c>
      <c r="E3494" s="4" t="s">
        <v>11</v>
      </c>
      <c r="F3494" s="4">
        <v>185</v>
      </c>
      <c r="G3494" s="4" t="s">
        <v>1</v>
      </c>
      <c r="H3494" s="5">
        <v>35</v>
      </c>
      <c r="I3494" s="7">
        <v>6475</v>
      </c>
      <c r="L3494"/>
      <c r="M3494"/>
    </row>
    <row r="3495" spans="1:13" x14ac:dyDescent="0.3">
      <c r="A3495" s="2">
        <v>44326</v>
      </c>
      <c r="B3495" s="2" t="str">
        <f t="shared" si="108"/>
        <v>May</v>
      </c>
      <c r="C3495" s="2" t="str">
        <f t="shared" si="109"/>
        <v>2021</v>
      </c>
      <c r="D3495" s="3" t="s">
        <v>73</v>
      </c>
      <c r="E3495" s="4" t="s">
        <v>11</v>
      </c>
      <c r="F3495" s="4">
        <v>95</v>
      </c>
      <c r="G3495" s="4" t="s">
        <v>1</v>
      </c>
      <c r="H3495" s="5">
        <v>35</v>
      </c>
      <c r="I3495" s="7">
        <v>3325</v>
      </c>
      <c r="L3495"/>
      <c r="M3495"/>
    </row>
    <row r="3496" spans="1:13" x14ac:dyDescent="0.3">
      <c r="A3496" s="2">
        <v>44326</v>
      </c>
      <c r="B3496" s="2" t="str">
        <f t="shared" si="108"/>
        <v>May</v>
      </c>
      <c r="C3496" s="2" t="str">
        <f t="shared" si="109"/>
        <v>2021</v>
      </c>
      <c r="D3496" s="3" t="s">
        <v>73</v>
      </c>
      <c r="E3496" s="4" t="s">
        <v>11</v>
      </c>
      <c r="F3496" s="4">
        <v>378</v>
      </c>
      <c r="G3496" s="4" t="s">
        <v>1</v>
      </c>
      <c r="H3496" s="5">
        <v>35</v>
      </c>
      <c r="I3496" s="7">
        <v>13230</v>
      </c>
      <c r="L3496"/>
      <c r="M3496"/>
    </row>
    <row r="3497" spans="1:13" x14ac:dyDescent="0.3">
      <c r="A3497" s="2">
        <v>44330</v>
      </c>
      <c r="B3497" s="2" t="str">
        <f t="shared" si="108"/>
        <v>May</v>
      </c>
      <c r="C3497" s="2" t="str">
        <f t="shared" si="109"/>
        <v>2021</v>
      </c>
      <c r="D3497" s="3" t="s">
        <v>73</v>
      </c>
      <c r="E3497" s="4" t="s">
        <v>11</v>
      </c>
      <c r="F3497" s="4">
        <v>1005</v>
      </c>
      <c r="G3497" s="4" t="s">
        <v>1</v>
      </c>
      <c r="H3497" s="5">
        <v>35</v>
      </c>
      <c r="I3497" s="7">
        <v>35175</v>
      </c>
      <c r="L3497"/>
      <c r="M3497"/>
    </row>
    <row r="3498" spans="1:13" x14ac:dyDescent="0.3">
      <c r="A3498" s="2">
        <v>44330</v>
      </c>
      <c r="B3498" s="2" t="str">
        <f t="shared" si="108"/>
        <v>May</v>
      </c>
      <c r="C3498" s="2" t="str">
        <f t="shared" si="109"/>
        <v>2021</v>
      </c>
      <c r="D3498" s="3" t="s">
        <v>73</v>
      </c>
      <c r="E3498" s="4" t="s">
        <v>11</v>
      </c>
      <c r="F3498" s="4">
        <v>17</v>
      </c>
      <c r="G3498" s="4" t="s">
        <v>1</v>
      </c>
      <c r="H3498" s="5">
        <v>30</v>
      </c>
      <c r="I3498" s="7">
        <v>510</v>
      </c>
      <c r="L3498"/>
      <c r="M3498"/>
    </row>
    <row r="3499" spans="1:13" x14ac:dyDescent="0.3">
      <c r="A3499" s="2">
        <v>44330</v>
      </c>
      <c r="B3499" s="2" t="str">
        <f t="shared" si="108"/>
        <v>May</v>
      </c>
      <c r="C3499" s="2" t="str">
        <f t="shared" si="109"/>
        <v>2021</v>
      </c>
      <c r="D3499" s="3" t="s">
        <v>73</v>
      </c>
      <c r="E3499" s="4" t="s">
        <v>11</v>
      </c>
      <c r="F3499" s="4">
        <v>803</v>
      </c>
      <c r="G3499" s="4" t="s">
        <v>1</v>
      </c>
      <c r="H3499" s="5">
        <v>35</v>
      </c>
      <c r="I3499" s="7">
        <v>28105</v>
      </c>
      <c r="L3499"/>
      <c r="M3499"/>
    </row>
    <row r="3500" spans="1:13" x14ac:dyDescent="0.3">
      <c r="A3500" s="2">
        <v>44383</v>
      </c>
      <c r="B3500" s="2" t="str">
        <f t="shared" si="108"/>
        <v>Jul</v>
      </c>
      <c r="C3500" s="2" t="str">
        <f t="shared" si="109"/>
        <v>2021</v>
      </c>
      <c r="D3500" s="3" t="s">
        <v>73</v>
      </c>
      <c r="E3500" s="4" t="s">
        <v>11</v>
      </c>
      <c r="F3500" s="4">
        <v>341</v>
      </c>
      <c r="G3500" s="4" t="s">
        <v>1</v>
      </c>
      <c r="H3500" s="5">
        <v>35.5</v>
      </c>
      <c r="I3500" s="7">
        <v>12105.5</v>
      </c>
      <c r="L3500"/>
      <c r="M3500"/>
    </row>
    <row r="3501" spans="1:13" x14ac:dyDescent="0.3">
      <c r="A3501" s="2">
        <v>44385</v>
      </c>
      <c r="B3501" s="2" t="str">
        <f t="shared" si="108"/>
        <v>Jul</v>
      </c>
      <c r="C3501" s="2" t="str">
        <f t="shared" si="109"/>
        <v>2021</v>
      </c>
      <c r="D3501" s="3" t="s">
        <v>73</v>
      </c>
      <c r="E3501" s="4" t="s">
        <v>11</v>
      </c>
      <c r="F3501" s="4">
        <v>310</v>
      </c>
      <c r="G3501" s="4" t="s">
        <v>1</v>
      </c>
      <c r="H3501" s="5">
        <v>36</v>
      </c>
      <c r="I3501" s="7">
        <v>11160</v>
      </c>
      <c r="L3501"/>
      <c r="M3501"/>
    </row>
    <row r="3502" spans="1:13" x14ac:dyDescent="0.3">
      <c r="A3502" s="2">
        <v>44386</v>
      </c>
      <c r="B3502" s="2" t="str">
        <f t="shared" si="108"/>
        <v>Jul</v>
      </c>
      <c r="C3502" s="2" t="str">
        <f t="shared" si="109"/>
        <v>2021</v>
      </c>
      <c r="D3502" s="3" t="s">
        <v>73</v>
      </c>
      <c r="E3502" s="4" t="s">
        <v>11</v>
      </c>
      <c r="F3502" s="4">
        <v>348</v>
      </c>
      <c r="G3502" s="4" t="s">
        <v>1</v>
      </c>
      <c r="H3502" s="5">
        <v>35.5</v>
      </c>
      <c r="I3502" s="7">
        <v>12354</v>
      </c>
      <c r="L3502"/>
      <c r="M3502"/>
    </row>
    <row r="3503" spans="1:13" x14ac:dyDescent="0.3">
      <c r="A3503" s="2">
        <v>44387</v>
      </c>
      <c r="B3503" s="2" t="str">
        <f t="shared" si="108"/>
        <v>Jul</v>
      </c>
      <c r="C3503" s="2" t="str">
        <f t="shared" si="109"/>
        <v>2021</v>
      </c>
      <c r="D3503" s="3" t="s">
        <v>73</v>
      </c>
      <c r="E3503" s="4" t="s">
        <v>11</v>
      </c>
      <c r="F3503" s="4">
        <v>765</v>
      </c>
      <c r="G3503" s="4" t="s">
        <v>1</v>
      </c>
      <c r="H3503" s="5">
        <v>38.5</v>
      </c>
      <c r="I3503" s="7">
        <v>29452.5</v>
      </c>
      <c r="L3503"/>
      <c r="M3503"/>
    </row>
    <row r="3504" spans="1:13" x14ac:dyDescent="0.3">
      <c r="A3504" s="2">
        <v>44389</v>
      </c>
      <c r="B3504" s="2" t="str">
        <f t="shared" si="108"/>
        <v>Jul</v>
      </c>
      <c r="C3504" s="2" t="str">
        <f t="shared" si="109"/>
        <v>2021</v>
      </c>
      <c r="D3504" s="3" t="s">
        <v>73</v>
      </c>
      <c r="E3504" s="4" t="s">
        <v>11</v>
      </c>
      <c r="F3504" s="4">
        <v>766</v>
      </c>
      <c r="G3504" s="4" t="s">
        <v>1</v>
      </c>
      <c r="H3504" s="5">
        <v>37.5</v>
      </c>
      <c r="I3504" s="7">
        <v>28725</v>
      </c>
      <c r="L3504"/>
      <c r="M3504"/>
    </row>
    <row r="3505" spans="1:13" x14ac:dyDescent="0.3">
      <c r="A3505" s="2">
        <v>44389</v>
      </c>
      <c r="B3505" s="2" t="str">
        <f t="shared" si="108"/>
        <v>Jul</v>
      </c>
      <c r="C3505" s="2" t="str">
        <f t="shared" si="109"/>
        <v>2021</v>
      </c>
      <c r="D3505" s="3" t="s">
        <v>73</v>
      </c>
      <c r="E3505" s="4" t="s">
        <v>13</v>
      </c>
      <c r="F3505" s="4">
        <v>899</v>
      </c>
      <c r="G3505" s="4" t="s">
        <v>1</v>
      </c>
      <c r="H3505" s="5">
        <v>37</v>
      </c>
      <c r="I3505" s="7">
        <v>33263</v>
      </c>
      <c r="L3505"/>
      <c r="M3505"/>
    </row>
    <row r="3506" spans="1:13" x14ac:dyDescent="0.3">
      <c r="A3506" s="2">
        <v>44394</v>
      </c>
      <c r="B3506" s="2" t="str">
        <f t="shared" si="108"/>
        <v>Jul</v>
      </c>
      <c r="C3506" s="2" t="str">
        <f t="shared" si="109"/>
        <v>2021</v>
      </c>
      <c r="D3506" s="3" t="s">
        <v>73</v>
      </c>
      <c r="E3506" s="4" t="s">
        <v>11</v>
      </c>
      <c r="F3506" s="4">
        <v>597</v>
      </c>
      <c r="G3506" s="4" t="s">
        <v>1</v>
      </c>
      <c r="H3506" s="5">
        <v>35.5</v>
      </c>
      <c r="I3506" s="7">
        <v>21193.5</v>
      </c>
      <c r="L3506"/>
      <c r="M3506"/>
    </row>
    <row r="3507" spans="1:13" x14ac:dyDescent="0.3">
      <c r="A3507" s="2">
        <v>44394</v>
      </c>
      <c r="B3507" s="2" t="str">
        <f t="shared" si="108"/>
        <v>Jul</v>
      </c>
      <c r="C3507" s="2" t="str">
        <f t="shared" si="109"/>
        <v>2021</v>
      </c>
      <c r="D3507" s="3" t="s">
        <v>73</v>
      </c>
      <c r="E3507" s="4" t="s">
        <v>11</v>
      </c>
      <c r="F3507" s="4">
        <v>776</v>
      </c>
      <c r="G3507" s="4" t="s">
        <v>1</v>
      </c>
      <c r="H3507" s="5">
        <v>35.5</v>
      </c>
      <c r="I3507" s="7">
        <v>27548</v>
      </c>
      <c r="L3507"/>
      <c r="M3507"/>
    </row>
    <row r="3508" spans="1:13" x14ac:dyDescent="0.3">
      <c r="A3508" s="2">
        <v>44397</v>
      </c>
      <c r="B3508" s="2" t="str">
        <f t="shared" si="108"/>
        <v>Jul</v>
      </c>
      <c r="C3508" s="2" t="str">
        <f t="shared" si="109"/>
        <v>2021</v>
      </c>
      <c r="D3508" s="3" t="s">
        <v>73</v>
      </c>
      <c r="E3508" s="4" t="s">
        <v>11</v>
      </c>
      <c r="F3508" s="4">
        <v>970</v>
      </c>
      <c r="G3508" s="4" t="s">
        <v>1</v>
      </c>
      <c r="H3508" s="5">
        <v>36.5</v>
      </c>
      <c r="I3508" s="7">
        <v>35405</v>
      </c>
      <c r="L3508"/>
      <c r="M3508"/>
    </row>
    <row r="3509" spans="1:13" x14ac:dyDescent="0.3">
      <c r="A3509" s="2">
        <v>44399</v>
      </c>
      <c r="B3509" s="2" t="str">
        <f t="shared" si="108"/>
        <v>Jul</v>
      </c>
      <c r="C3509" s="2" t="str">
        <f t="shared" si="109"/>
        <v>2021</v>
      </c>
      <c r="D3509" s="3" t="s">
        <v>73</v>
      </c>
      <c r="E3509" s="4" t="s">
        <v>11</v>
      </c>
      <c r="F3509" s="4">
        <v>302</v>
      </c>
      <c r="G3509" s="4" t="s">
        <v>1</v>
      </c>
      <c r="H3509" s="5">
        <v>37.5</v>
      </c>
      <c r="I3509" s="7">
        <v>11325</v>
      </c>
      <c r="L3509"/>
      <c r="M3509"/>
    </row>
    <row r="3510" spans="1:13" x14ac:dyDescent="0.3">
      <c r="A3510" s="2">
        <v>44399</v>
      </c>
      <c r="B3510" s="2" t="str">
        <f t="shared" si="108"/>
        <v>Jul</v>
      </c>
      <c r="C3510" s="2" t="str">
        <f t="shared" si="109"/>
        <v>2021</v>
      </c>
      <c r="D3510" s="3" t="s">
        <v>73</v>
      </c>
      <c r="E3510" s="4" t="s">
        <v>11</v>
      </c>
      <c r="F3510" s="4">
        <v>332</v>
      </c>
      <c r="G3510" s="4" t="s">
        <v>1</v>
      </c>
      <c r="H3510" s="5">
        <v>37.5</v>
      </c>
      <c r="I3510" s="7">
        <v>12450</v>
      </c>
      <c r="L3510"/>
      <c r="M3510"/>
    </row>
    <row r="3511" spans="1:13" x14ac:dyDescent="0.3">
      <c r="A3511" s="2">
        <v>44399</v>
      </c>
      <c r="B3511" s="2" t="str">
        <f t="shared" si="108"/>
        <v>Jul</v>
      </c>
      <c r="C3511" s="2" t="str">
        <f t="shared" si="109"/>
        <v>2021</v>
      </c>
      <c r="D3511" s="3" t="s">
        <v>73</v>
      </c>
      <c r="E3511" s="4" t="s">
        <v>11</v>
      </c>
      <c r="F3511" s="4">
        <v>375</v>
      </c>
      <c r="G3511" s="4" t="s">
        <v>1</v>
      </c>
      <c r="H3511" s="5">
        <v>37.5</v>
      </c>
      <c r="I3511" s="7">
        <v>14062.5</v>
      </c>
      <c r="L3511"/>
      <c r="M3511"/>
    </row>
    <row r="3512" spans="1:13" x14ac:dyDescent="0.3">
      <c r="A3512" s="2">
        <v>44399</v>
      </c>
      <c r="B3512" s="2" t="str">
        <f t="shared" si="108"/>
        <v>Jul</v>
      </c>
      <c r="C3512" s="2" t="str">
        <f t="shared" si="109"/>
        <v>2021</v>
      </c>
      <c r="D3512" s="3" t="s">
        <v>73</v>
      </c>
      <c r="E3512" s="4" t="s">
        <v>11</v>
      </c>
      <c r="F3512" s="4">
        <v>324</v>
      </c>
      <c r="G3512" s="4" t="s">
        <v>1</v>
      </c>
      <c r="H3512" s="5">
        <v>37.5</v>
      </c>
      <c r="I3512" s="7">
        <v>12150</v>
      </c>
      <c r="L3512"/>
      <c r="M3512"/>
    </row>
    <row r="3513" spans="1:13" x14ac:dyDescent="0.3">
      <c r="A3513" s="2">
        <v>44411</v>
      </c>
      <c r="B3513" s="2" t="str">
        <f t="shared" si="108"/>
        <v>Aug</v>
      </c>
      <c r="C3513" s="2" t="str">
        <f t="shared" si="109"/>
        <v>2021</v>
      </c>
      <c r="D3513" s="3" t="s">
        <v>73</v>
      </c>
      <c r="E3513" s="4" t="s">
        <v>11</v>
      </c>
      <c r="F3513" s="4">
        <v>680</v>
      </c>
      <c r="G3513" s="4" t="s">
        <v>1</v>
      </c>
      <c r="H3513" s="5">
        <v>36.5</v>
      </c>
      <c r="I3513" s="7">
        <v>24820</v>
      </c>
      <c r="L3513"/>
      <c r="M3513"/>
    </row>
    <row r="3514" spans="1:13" x14ac:dyDescent="0.3">
      <c r="A3514" s="2">
        <v>44413</v>
      </c>
      <c r="B3514" s="2" t="str">
        <f t="shared" si="108"/>
        <v>Aug</v>
      </c>
      <c r="C3514" s="2" t="str">
        <f t="shared" si="109"/>
        <v>2021</v>
      </c>
      <c r="D3514" s="3" t="s">
        <v>73</v>
      </c>
      <c r="E3514" s="4" t="s">
        <v>11</v>
      </c>
      <c r="F3514" s="4">
        <v>593</v>
      </c>
      <c r="G3514" s="4" t="s">
        <v>1</v>
      </c>
      <c r="H3514" s="5">
        <v>36.75</v>
      </c>
      <c r="I3514" s="7">
        <v>21792.75</v>
      </c>
      <c r="L3514"/>
      <c r="M3514"/>
    </row>
    <row r="3515" spans="1:13" x14ac:dyDescent="0.3">
      <c r="A3515" s="2">
        <v>44413</v>
      </c>
      <c r="B3515" s="2" t="str">
        <f t="shared" si="108"/>
        <v>Aug</v>
      </c>
      <c r="C3515" s="2" t="str">
        <f t="shared" si="109"/>
        <v>2021</v>
      </c>
      <c r="D3515" s="3" t="s">
        <v>73</v>
      </c>
      <c r="E3515" s="4" t="s">
        <v>11</v>
      </c>
      <c r="F3515" s="4">
        <v>508</v>
      </c>
      <c r="G3515" s="4" t="s">
        <v>1</v>
      </c>
      <c r="H3515" s="5">
        <v>38.5</v>
      </c>
      <c r="I3515" s="7">
        <v>19558</v>
      </c>
      <c r="L3515"/>
      <c r="M3515"/>
    </row>
    <row r="3516" spans="1:13" x14ac:dyDescent="0.3">
      <c r="A3516" s="2">
        <v>44414</v>
      </c>
      <c r="B3516" s="2" t="str">
        <f t="shared" si="108"/>
        <v>Aug</v>
      </c>
      <c r="C3516" s="2" t="str">
        <f t="shared" si="109"/>
        <v>2021</v>
      </c>
      <c r="D3516" s="3" t="s">
        <v>73</v>
      </c>
      <c r="E3516" s="4" t="s">
        <v>11</v>
      </c>
      <c r="F3516" s="4">
        <v>940</v>
      </c>
      <c r="G3516" s="4" t="s">
        <v>1</v>
      </c>
      <c r="H3516" s="5">
        <v>36.5</v>
      </c>
      <c r="I3516" s="7">
        <v>34310</v>
      </c>
      <c r="L3516"/>
      <c r="M3516"/>
    </row>
    <row r="3517" spans="1:13" x14ac:dyDescent="0.3">
      <c r="A3517" s="2">
        <v>44426</v>
      </c>
      <c r="B3517" s="2" t="str">
        <f t="shared" si="108"/>
        <v>Aug</v>
      </c>
      <c r="C3517" s="2" t="str">
        <f t="shared" si="109"/>
        <v>2021</v>
      </c>
      <c r="D3517" s="3" t="s">
        <v>73</v>
      </c>
      <c r="E3517" s="4" t="s">
        <v>11</v>
      </c>
      <c r="F3517" s="4">
        <v>717</v>
      </c>
      <c r="G3517" s="4" t="s">
        <v>1</v>
      </c>
      <c r="H3517" s="5">
        <v>37.5</v>
      </c>
      <c r="I3517" s="7">
        <v>26887.5</v>
      </c>
      <c r="L3517"/>
      <c r="M3517"/>
    </row>
    <row r="3518" spans="1:13" x14ac:dyDescent="0.3">
      <c r="A3518" s="2">
        <v>44429</v>
      </c>
      <c r="B3518" s="2" t="str">
        <f t="shared" si="108"/>
        <v>Aug</v>
      </c>
      <c r="C3518" s="2" t="str">
        <f t="shared" si="109"/>
        <v>2021</v>
      </c>
      <c r="D3518" s="3" t="s">
        <v>73</v>
      </c>
      <c r="E3518" s="4" t="s">
        <v>11</v>
      </c>
      <c r="F3518" s="4">
        <v>706</v>
      </c>
      <c r="G3518" s="4" t="s">
        <v>1</v>
      </c>
      <c r="H3518" s="5">
        <v>37.5</v>
      </c>
      <c r="I3518" s="7">
        <v>26475</v>
      </c>
      <c r="L3518"/>
      <c r="M3518"/>
    </row>
    <row r="3519" spans="1:13" x14ac:dyDescent="0.3">
      <c r="A3519" s="2">
        <v>44431</v>
      </c>
      <c r="B3519" s="2" t="str">
        <f t="shared" si="108"/>
        <v>Aug</v>
      </c>
      <c r="C3519" s="2" t="str">
        <f t="shared" si="109"/>
        <v>2021</v>
      </c>
      <c r="D3519" s="3" t="s">
        <v>73</v>
      </c>
      <c r="E3519" s="4" t="s">
        <v>11</v>
      </c>
      <c r="F3519" s="4">
        <v>743</v>
      </c>
      <c r="G3519" s="4" t="s">
        <v>1</v>
      </c>
      <c r="H3519" s="5">
        <v>32.5</v>
      </c>
      <c r="I3519" s="7">
        <v>24147.5</v>
      </c>
      <c r="L3519"/>
      <c r="M3519"/>
    </row>
    <row r="3520" spans="1:13" x14ac:dyDescent="0.3">
      <c r="A3520" s="2">
        <v>44431</v>
      </c>
      <c r="B3520" s="2" t="str">
        <f t="shared" si="108"/>
        <v>Aug</v>
      </c>
      <c r="C3520" s="2" t="str">
        <f t="shared" si="109"/>
        <v>2021</v>
      </c>
      <c r="D3520" s="3" t="s">
        <v>73</v>
      </c>
      <c r="E3520" s="4" t="s">
        <v>11</v>
      </c>
      <c r="F3520" s="4">
        <v>735</v>
      </c>
      <c r="G3520" s="4" t="s">
        <v>1</v>
      </c>
      <c r="H3520" s="5">
        <v>35.5</v>
      </c>
      <c r="I3520" s="7">
        <v>26092.5</v>
      </c>
      <c r="L3520"/>
      <c r="M3520"/>
    </row>
    <row r="3521" spans="1:13" x14ac:dyDescent="0.3">
      <c r="A3521" s="2">
        <v>44432</v>
      </c>
      <c r="B3521" s="2" t="str">
        <f t="shared" si="108"/>
        <v>Aug</v>
      </c>
      <c r="C3521" s="2" t="str">
        <f t="shared" si="109"/>
        <v>2021</v>
      </c>
      <c r="D3521" s="3" t="s">
        <v>73</v>
      </c>
      <c r="E3521" s="4" t="s">
        <v>11</v>
      </c>
      <c r="F3521" s="4">
        <v>133</v>
      </c>
      <c r="G3521" s="4" t="s">
        <v>1</v>
      </c>
      <c r="H3521" s="5">
        <v>31.5</v>
      </c>
      <c r="I3521" s="7">
        <v>4189.5</v>
      </c>
      <c r="L3521"/>
      <c r="M3521"/>
    </row>
    <row r="3522" spans="1:13" x14ac:dyDescent="0.3">
      <c r="A3522" s="2">
        <v>44432</v>
      </c>
      <c r="B3522" s="2" t="str">
        <f t="shared" ref="B3522:B3585" si="110">TEXT(A3522,"mmm")</f>
        <v>Aug</v>
      </c>
      <c r="C3522" s="2" t="str">
        <f t="shared" ref="C3522:C3585" si="111">TEXT(A3522,"yyyy")</f>
        <v>2021</v>
      </c>
      <c r="D3522" s="3" t="s">
        <v>73</v>
      </c>
      <c r="E3522" s="4" t="s">
        <v>11</v>
      </c>
      <c r="F3522" s="4">
        <v>150</v>
      </c>
      <c r="G3522" s="4" t="s">
        <v>1</v>
      </c>
      <c r="H3522" s="5">
        <v>31.5</v>
      </c>
      <c r="I3522" s="7">
        <v>4725</v>
      </c>
      <c r="L3522"/>
      <c r="M3522"/>
    </row>
    <row r="3523" spans="1:13" x14ac:dyDescent="0.3">
      <c r="A3523" s="2">
        <v>44432</v>
      </c>
      <c r="B3523" s="2" t="str">
        <f t="shared" si="110"/>
        <v>Aug</v>
      </c>
      <c r="C3523" s="2" t="str">
        <f t="shared" si="111"/>
        <v>2021</v>
      </c>
      <c r="D3523" s="3" t="s">
        <v>73</v>
      </c>
      <c r="E3523" s="4" t="s">
        <v>11</v>
      </c>
      <c r="F3523" s="4">
        <v>272</v>
      </c>
      <c r="G3523" s="4" t="s">
        <v>1</v>
      </c>
      <c r="H3523" s="5">
        <v>31.5</v>
      </c>
      <c r="I3523" s="7">
        <v>8568</v>
      </c>
      <c r="L3523"/>
      <c r="M3523"/>
    </row>
    <row r="3524" spans="1:13" x14ac:dyDescent="0.3">
      <c r="A3524" s="2">
        <v>44432</v>
      </c>
      <c r="B3524" s="2" t="str">
        <f t="shared" si="110"/>
        <v>Aug</v>
      </c>
      <c r="C3524" s="2" t="str">
        <f t="shared" si="111"/>
        <v>2021</v>
      </c>
      <c r="D3524" s="3" t="s">
        <v>73</v>
      </c>
      <c r="E3524" s="4" t="s">
        <v>11</v>
      </c>
      <c r="F3524" s="4">
        <v>124</v>
      </c>
      <c r="G3524" s="4" t="s">
        <v>1</v>
      </c>
      <c r="H3524" s="5">
        <v>31.5</v>
      </c>
      <c r="I3524" s="7">
        <v>3906</v>
      </c>
      <c r="L3524"/>
      <c r="M3524"/>
    </row>
    <row r="3525" spans="1:13" x14ac:dyDescent="0.3">
      <c r="A3525" s="2">
        <v>44432</v>
      </c>
      <c r="B3525" s="2" t="str">
        <f t="shared" si="110"/>
        <v>Aug</v>
      </c>
      <c r="C3525" s="2" t="str">
        <f t="shared" si="111"/>
        <v>2021</v>
      </c>
      <c r="D3525" s="3" t="s">
        <v>73</v>
      </c>
      <c r="E3525" s="4" t="s">
        <v>11</v>
      </c>
      <c r="F3525" s="4">
        <v>632</v>
      </c>
      <c r="G3525" s="4" t="s">
        <v>1</v>
      </c>
      <c r="H3525" s="5">
        <v>36</v>
      </c>
      <c r="I3525" s="7">
        <v>22752</v>
      </c>
      <c r="L3525"/>
      <c r="M3525"/>
    </row>
    <row r="3526" spans="1:13" x14ac:dyDescent="0.3">
      <c r="A3526" s="2">
        <v>44442</v>
      </c>
      <c r="B3526" s="2" t="str">
        <f t="shared" si="110"/>
        <v>Sep</v>
      </c>
      <c r="C3526" s="2" t="str">
        <f t="shared" si="111"/>
        <v>2021</v>
      </c>
      <c r="D3526" s="3" t="s">
        <v>73</v>
      </c>
      <c r="E3526" s="4" t="s">
        <v>11</v>
      </c>
      <c r="F3526" s="4">
        <v>256</v>
      </c>
      <c r="G3526" s="4" t="s">
        <v>1</v>
      </c>
      <c r="H3526" s="5">
        <v>33</v>
      </c>
      <c r="I3526" s="7">
        <v>8448</v>
      </c>
      <c r="L3526"/>
      <c r="M3526"/>
    </row>
    <row r="3527" spans="1:13" x14ac:dyDescent="0.3">
      <c r="A3527" s="2">
        <v>44442</v>
      </c>
      <c r="B3527" s="2" t="str">
        <f t="shared" si="110"/>
        <v>Sep</v>
      </c>
      <c r="C3527" s="2" t="str">
        <f t="shared" si="111"/>
        <v>2021</v>
      </c>
      <c r="D3527" s="3" t="s">
        <v>73</v>
      </c>
      <c r="E3527" s="4" t="s">
        <v>11</v>
      </c>
      <c r="F3527" s="4">
        <v>796</v>
      </c>
      <c r="G3527" s="4" t="s">
        <v>1</v>
      </c>
      <c r="H3527" s="5">
        <v>34</v>
      </c>
      <c r="I3527" s="7">
        <v>27064</v>
      </c>
      <c r="L3527"/>
      <c r="M3527"/>
    </row>
    <row r="3528" spans="1:13" x14ac:dyDescent="0.3">
      <c r="A3528" s="2">
        <v>44442</v>
      </c>
      <c r="B3528" s="2" t="str">
        <f t="shared" si="110"/>
        <v>Sep</v>
      </c>
      <c r="C3528" s="2" t="str">
        <f t="shared" si="111"/>
        <v>2021</v>
      </c>
      <c r="D3528" s="3" t="s">
        <v>73</v>
      </c>
      <c r="E3528" s="4" t="s">
        <v>11</v>
      </c>
      <c r="F3528" s="4">
        <v>300</v>
      </c>
      <c r="G3528" s="4" t="s">
        <v>1</v>
      </c>
      <c r="H3528" s="5">
        <v>33</v>
      </c>
      <c r="I3528" s="7">
        <v>9900</v>
      </c>
      <c r="L3528"/>
      <c r="M3528"/>
    </row>
    <row r="3529" spans="1:13" x14ac:dyDescent="0.3">
      <c r="A3529" s="2">
        <v>44443</v>
      </c>
      <c r="B3529" s="2" t="str">
        <f t="shared" si="110"/>
        <v>Sep</v>
      </c>
      <c r="C3529" s="2" t="str">
        <f t="shared" si="111"/>
        <v>2021</v>
      </c>
      <c r="D3529" s="3" t="s">
        <v>73</v>
      </c>
      <c r="E3529" s="4" t="s">
        <v>11</v>
      </c>
      <c r="F3529" s="4">
        <v>610</v>
      </c>
      <c r="G3529" s="4" t="s">
        <v>1</v>
      </c>
      <c r="H3529" s="5">
        <v>33</v>
      </c>
      <c r="I3529" s="7">
        <v>20130</v>
      </c>
      <c r="L3529"/>
      <c r="M3529"/>
    </row>
    <row r="3530" spans="1:13" x14ac:dyDescent="0.3">
      <c r="A3530" s="2">
        <v>44445</v>
      </c>
      <c r="B3530" s="2" t="str">
        <f t="shared" si="110"/>
        <v>Sep</v>
      </c>
      <c r="C3530" s="2" t="str">
        <f t="shared" si="111"/>
        <v>2021</v>
      </c>
      <c r="D3530" s="3" t="s">
        <v>73</v>
      </c>
      <c r="E3530" s="4" t="s">
        <v>11</v>
      </c>
      <c r="F3530" s="4">
        <v>402</v>
      </c>
      <c r="G3530" s="4" t="s">
        <v>1</v>
      </c>
      <c r="H3530" s="5">
        <v>35.5</v>
      </c>
      <c r="I3530" s="7">
        <v>14271</v>
      </c>
      <c r="L3530"/>
      <c r="M3530"/>
    </row>
    <row r="3531" spans="1:13" x14ac:dyDescent="0.3">
      <c r="A3531" s="2">
        <v>44445</v>
      </c>
      <c r="B3531" s="2" t="str">
        <f t="shared" si="110"/>
        <v>Sep</v>
      </c>
      <c r="C3531" s="2" t="str">
        <f t="shared" si="111"/>
        <v>2021</v>
      </c>
      <c r="D3531" s="3" t="s">
        <v>73</v>
      </c>
      <c r="E3531" s="4" t="s">
        <v>11</v>
      </c>
      <c r="F3531" s="4">
        <v>699</v>
      </c>
      <c r="G3531" s="4" t="s">
        <v>1</v>
      </c>
      <c r="H3531" s="5">
        <v>35.5</v>
      </c>
      <c r="I3531" s="7">
        <v>24814.5</v>
      </c>
      <c r="L3531"/>
      <c r="M3531"/>
    </row>
    <row r="3532" spans="1:13" x14ac:dyDescent="0.3">
      <c r="A3532" s="2">
        <v>44445</v>
      </c>
      <c r="B3532" s="2" t="str">
        <f t="shared" si="110"/>
        <v>Sep</v>
      </c>
      <c r="C3532" s="2" t="str">
        <f t="shared" si="111"/>
        <v>2021</v>
      </c>
      <c r="D3532" s="3" t="s">
        <v>73</v>
      </c>
      <c r="E3532" s="4" t="s">
        <v>11</v>
      </c>
      <c r="F3532" s="4">
        <v>806</v>
      </c>
      <c r="G3532" s="4" t="s">
        <v>1</v>
      </c>
      <c r="H3532" s="5">
        <v>35.5</v>
      </c>
      <c r="I3532" s="7">
        <v>28613</v>
      </c>
      <c r="L3532"/>
      <c r="M3532"/>
    </row>
    <row r="3533" spans="1:13" x14ac:dyDescent="0.3">
      <c r="A3533" s="2">
        <v>44460</v>
      </c>
      <c r="B3533" s="2" t="str">
        <f t="shared" si="110"/>
        <v>Sep</v>
      </c>
      <c r="C3533" s="2" t="str">
        <f t="shared" si="111"/>
        <v>2021</v>
      </c>
      <c r="D3533" s="3" t="s">
        <v>73</v>
      </c>
      <c r="E3533" s="4" t="s">
        <v>11</v>
      </c>
      <c r="F3533" s="4">
        <v>304</v>
      </c>
      <c r="G3533" s="4" t="s">
        <v>1</v>
      </c>
      <c r="H3533" s="5">
        <v>37.5</v>
      </c>
      <c r="I3533" s="7">
        <v>11400</v>
      </c>
      <c r="L3533"/>
      <c r="M3533"/>
    </row>
    <row r="3534" spans="1:13" x14ac:dyDescent="0.3">
      <c r="A3534" s="2">
        <v>44460</v>
      </c>
      <c r="B3534" s="2" t="str">
        <f t="shared" si="110"/>
        <v>Sep</v>
      </c>
      <c r="C3534" s="2" t="str">
        <f t="shared" si="111"/>
        <v>2021</v>
      </c>
      <c r="D3534" s="3" t="s">
        <v>73</v>
      </c>
      <c r="E3534" s="4" t="s">
        <v>11</v>
      </c>
      <c r="F3534" s="4">
        <v>416</v>
      </c>
      <c r="G3534" s="4" t="s">
        <v>1</v>
      </c>
      <c r="H3534" s="5">
        <v>36.5</v>
      </c>
      <c r="I3534" s="7">
        <v>15184</v>
      </c>
      <c r="L3534"/>
      <c r="M3534"/>
    </row>
    <row r="3535" spans="1:13" x14ac:dyDescent="0.3">
      <c r="A3535" s="2">
        <v>44461</v>
      </c>
      <c r="B3535" s="2" t="str">
        <f t="shared" si="110"/>
        <v>Sep</v>
      </c>
      <c r="C3535" s="2" t="str">
        <f t="shared" si="111"/>
        <v>2021</v>
      </c>
      <c r="D3535" s="3" t="s">
        <v>73</v>
      </c>
      <c r="E3535" s="4" t="s">
        <v>11</v>
      </c>
      <c r="F3535" s="4">
        <v>722</v>
      </c>
      <c r="G3535" s="4" t="s">
        <v>1</v>
      </c>
      <c r="H3535" s="5">
        <v>34.25</v>
      </c>
      <c r="I3535" s="7">
        <v>24728.5</v>
      </c>
      <c r="L3535"/>
      <c r="M3535"/>
    </row>
    <row r="3536" spans="1:13" x14ac:dyDescent="0.3">
      <c r="A3536" s="2">
        <v>44463</v>
      </c>
      <c r="B3536" s="2" t="str">
        <f t="shared" si="110"/>
        <v>Sep</v>
      </c>
      <c r="C3536" s="2" t="str">
        <f t="shared" si="111"/>
        <v>2021</v>
      </c>
      <c r="D3536" s="3" t="s">
        <v>73</v>
      </c>
      <c r="E3536" s="4" t="s">
        <v>11</v>
      </c>
      <c r="F3536" s="4">
        <v>362</v>
      </c>
      <c r="G3536" s="4" t="s">
        <v>1</v>
      </c>
      <c r="H3536" s="5">
        <v>35.5</v>
      </c>
      <c r="I3536" s="7">
        <v>12851</v>
      </c>
      <c r="L3536"/>
      <c r="M3536"/>
    </row>
    <row r="3537" spans="1:13" x14ac:dyDescent="0.3">
      <c r="A3537" s="2">
        <v>44467</v>
      </c>
      <c r="B3537" s="2" t="str">
        <f t="shared" si="110"/>
        <v>Sep</v>
      </c>
      <c r="C3537" s="2" t="str">
        <f t="shared" si="111"/>
        <v>2021</v>
      </c>
      <c r="D3537" s="3" t="s">
        <v>73</v>
      </c>
      <c r="E3537" s="4" t="s">
        <v>11</v>
      </c>
      <c r="F3537" s="4">
        <v>310</v>
      </c>
      <c r="G3537" s="4" t="s">
        <v>1</v>
      </c>
      <c r="H3537" s="5">
        <v>34.5</v>
      </c>
      <c r="I3537" s="7">
        <v>10695</v>
      </c>
      <c r="L3537"/>
      <c r="M3537"/>
    </row>
    <row r="3538" spans="1:13" x14ac:dyDescent="0.3">
      <c r="A3538" s="2">
        <v>44473</v>
      </c>
      <c r="B3538" s="2" t="str">
        <f t="shared" si="110"/>
        <v>Oct</v>
      </c>
      <c r="C3538" s="2" t="str">
        <f t="shared" si="111"/>
        <v>2021</v>
      </c>
      <c r="D3538" s="3" t="s">
        <v>73</v>
      </c>
      <c r="E3538" s="4" t="s">
        <v>11</v>
      </c>
      <c r="F3538" s="4">
        <v>805</v>
      </c>
      <c r="G3538" s="4" t="s">
        <v>2</v>
      </c>
      <c r="H3538" s="5">
        <v>35.5</v>
      </c>
      <c r="I3538" s="7">
        <v>28577.5</v>
      </c>
      <c r="L3538"/>
      <c r="M3538"/>
    </row>
    <row r="3539" spans="1:13" x14ac:dyDescent="0.3">
      <c r="A3539" s="2">
        <v>44478</v>
      </c>
      <c r="B3539" s="2" t="str">
        <f t="shared" si="110"/>
        <v>Oct</v>
      </c>
      <c r="C3539" s="2" t="str">
        <f t="shared" si="111"/>
        <v>2021</v>
      </c>
      <c r="D3539" s="3" t="s">
        <v>73</v>
      </c>
      <c r="E3539" s="4" t="s">
        <v>11</v>
      </c>
      <c r="F3539" s="4">
        <v>1348</v>
      </c>
      <c r="G3539" s="4" t="s">
        <v>2</v>
      </c>
      <c r="H3539" s="5">
        <v>35</v>
      </c>
      <c r="I3539" s="7">
        <v>47180</v>
      </c>
      <c r="L3539"/>
      <c r="M3539"/>
    </row>
    <row r="3540" spans="1:13" x14ac:dyDescent="0.3">
      <c r="A3540" s="2">
        <v>44488</v>
      </c>
      <c r="B3540" s="2" t="str">
        <f t="shared" si="110"/>
        <v>Oct</v>
      </c>
      <c r="C3540" s="2" t="str">
        <f t="shared" si="111"/>
        <v>2021</v>
      </c>
      <c r="D3540" s="3" t="s">
        <v>73</v>
      </c>
      <c r="E3540" s="4" t="s">
        <v>11</v>
      </c>
      <c r="F3540" s="4">
        <v>282</v>
      </c>
      <c r="G3540" s="4" t="s">
        <v>1</v>
      </c>
      <c r="H3540" s="5">
        <v>39</v>
      </c>
      <c r="I3540" s="7">
        <v>10998</v>
      </c>
      <c r="L3540"/>
      <c r="M3540"/>
    </row>
    <row r="3541" spans="1:13" x14ac:dyDescent="0.3">
      <c r="A3541" s="2">
        <v>44494</v>
      </c>
      <c r="B3541" s="2" t="str">
        <f t="shared" si="110"/>
        <v>Oct</v>
      </c>
      <c r="C3541" s="2" t="str">
        <f t="shared" si="111"/>
        <v>2021</v>
      </c>
      <c r="D3541" s="3" t="s">
        <v>73</v>
      </c>
      <c r="E3541" s="4" t="s">
        <v>11</v>
      </c>
      <c r="F3541" s="4">
        <v>297</v>
      </c>
      <c r="G3541" s="4" t="s">
        <v>1</v>
      </c>
      <c r="H3541" s="5">
        <v>39.5</v>
      </c>
      <c r="I3541" s="7">
        <v>11731.5</v>
      </c>
      <c r="L3541"/>
      <c r="M3541"/>
    </row>
    <row r="3542" spans="1:13" x14ac:dyDescent="0.3">
      <c r="A3542" s="2">
        <v>44494</v>
      </c>
      <c r="B3542" s="2" t="str">
        <f t="shared" si="110"/>
        <v>Oct</v>
      </c>
      <c r="C3542" s="2" t="str">
        <f t="shared" si="111"/>
        <v>2021</v>
      </c>
      <c r="D3542" s="3" t="s">
        <v>73</v>
      </c>
      <c r="E3542" s="4" t="s">
        <v>11</v>
      </c>
      <c r="F3542" s="4">
        <v>860</v>
      </c>
      <c r="G3542" s="4" t="s">
        <v>1</v>
      </c>
      <c r="H3542" s="5">
        <v>36.5</v>
      </c>
      <c r="I3542" s="7">
        <v>31390</v>
      </c>
      <c r="L3542"/>
      <c r="M3542"/>
    </row>
    <row r="3543" spans="1:13" x14ac:dyDescent="0.3">
      <c r="A3543" s="2">
        <v>44499</v>
      </c>
      <c r="B3543" s="2" t="str">
        <f t="shared" si="110"/>
        <v>Oct</v>
      </c>
      <c r="C3543" s="2" t="str">
        <f t="shared" si="111"/>
        <v>2021</v>
      </c>
      <c r="D3543" s="3" t="s">
        <v>73</v>
      </c>
      <c r="E3543" s="4" t="s">
        <v>13</v>
      </c>
      <c r="F3543" s="4">
        <v>501</v>
      </c>
      <c r="G3543" s="4" t="s">
        <v>1</v>
      </c>
      <c r="H3543" s="5">
        <v>40</v>
      </c>
      <c r="I3543" s="7">
        <v>20040</v>
      </c>
      <c r="L3543"/>
      <c r="M3543"/>
    </row>
    <row r="3544" spans="1:13" x14ac:dyDescent="0.3">
      <c r="A3544" s="2">
        <v>44502</v>
      </c>
      <c r="B3544" s="2" t="str">
        <f t="shared" si="110"/>
        <v>Nov</v>
      </c>
      <c r="C3544" s="2" t="str">
        <f t="shared" si="111"/>
        <v>2021</v>
      </c>
      <c r="D3544" s="3" t="s">
        <v>73</v>
      </c>
      <c r="E3544" s="4" t="s">
        <v>13</v>
      </c>
      <c r="F3544" s="4">
        <v>400</v>
      </c>
      <c r="G3544" s="4" t="s">
        <v>1</v>
      </c>
      <c r="H3544" s="5">
        <v>28.5</v>
      </c>
      <c r="I3544" s="7">
        <v>11400</v>
      </c>
      <c r="L3544"/>
      <c r="M3544"/>
    </row>
    <row r="3545" spans="1:13" x14ac:dyDescent="0.3">
      <c r="A3545" s="2">
        <v>44502</v>
      </c>
      <c r="B3545" s="2" t="str">
        <f t="shared" si="110"/>
        <v>Nov</v>
      </c>
      <c r="C3545" s="2" t="str">
        <f t="shared" si="111"/>
        <v>2021</v>
      </c>
      <c r="D3545" s="3" t="s">
        <v>73</v>
      </c>
      <c r="E3545" s="4" t="s">
        <v>13</v>
      </c>
      <c r="F3545" s="4">
        <v>450</v>
      </c>
      <c r="G3545" s="4" t="s">
        <v>1</v>
      </c>
      <c r="H3545" s="5">
        <v>39.75</v>
      </c>
      <c r="I3545" s="7">
        <v>17887.5</v>
      </c>
      <c r="L3545"/>
      <c r="M3545"/>
    </row>
    <row r="3546" spans="1:13" x14ac:dyDescent="0.3">
      <c r="A3546" s="2">
        <v>44513</v>
      </c>
      <c r="B3546" s="2" t="str">
        <f t="shared" si="110"/>
        <v>Nov</v>
      </c>
      <c r="C3546" s="2" t="str">
        <f t="shared" si="111"/>
        <v>2021</v>
      </c>
      <c r="D3546" s="3" t="s">
        <v>73</v>
      </c>
      <c r="E3546" s="4" t="s">
        <v>11</v>
      </c>
      <c r="F3546" s="4">
        <v>1228</v>
      </c>
      <c r="G3546" s="4" t="s">
        <v>1</v>
      </c>
      <c r="H3546" s="5">
        <v>39</v>
      </c>
      <c r="I3546" s="7">
        <v>47892</v>
      </c>
      <c r="L3546"/>
      <c r="M3546"/>
    </row>
    <row r="3547" spans="1:13" x14ac:dyDescent="0.3">
      <c r="A3547" s="2">
        <v>44515</v>
      </c>
      <c r="B3547" s="2" t="str">
        <f t="shared" si="110"/>
        <v>Nov</v>
      </c>
      <c r="C3547" s="2" t="str">
        <f t="shared" si="111"/>
        <v>2021</v>
      </c>
      <c r="D3547" s="3" t="s">
        <v>73</v>
      </c>
      <c r="E3547" s="4" t="s">
        <v>11</v>
      </c>
      <c r="F3547" s="4">
        <v>670</v>
      </c>
      <c r="G3547" s="4" t="s">
        <v>1</v>
      </c>
      <c r="H3547" s="5">
        <v>39.5</v>
      </c>
      <c r="I3547" s="7">
        <v>26465</v>
      </c>
      <c r="L3547"/>
      <c r="M3547"/>
    </row>
    <row r="3548" spans="1:13" x14ac:dyDescent="0.3">
      <c r="A3548" s="2">
        <v>44557</v>
      </c>
      <c r="B3548" s="2" t="str">
        <f t="shared" si="110"/>
        <v>Dec</v>
      </c>
      <c r="C3548" s="2" t="str">
        <f t="shared" si="111"/>
        <v>2021</v>
      </c>
      <c r="D3548" s="3" t="s">
        <v>73</v>
      </c>
      <c r="E3548" s="4" t="s">
        <v>11</v>
      </c>
      <c r="F3548" s="4">
        <v>702</v>
      </c>
      <c r="G3548" s="4" t="s">
        <v>169</v>
      </c>
      <c r="H3548" s="5">
        <v>39</v>
      </c>
      <c r="I3548" s="7">
        <v>27378</v>
      </c>
      <c r="L3548"/>
      <c r="M3548"/>
    </row>
    <row r="3549" spans="1:13" x14ac:dyDescent="0.3">
      <c r="A3549" s="2">
        <v>44558</v>
      </c>
      <c r="B3549" s="2" t="str">
        <f t="shared" si="110"/>
        <v>Dec</v>
      </c>
      <c r="C3549" s="2" t="str">
        <f t="shared" si="111"/>
        <v>2021</v>
      </c>
      <c r="D3549" s="3" t="s">
        <v>73</v>
      </c>
      <c r="E3549" s="4" t="s">
        <v>11</v>
      </c>
      <c r="F3549" s="4">
        <v>357</v>
      </c>
      <c r="G3549" s="4" t="s">
        <v>169</v>
      </c>
      <c r="H3549" s="5">
        <v>39</v>
      </c>
      <c r="I3549" s="7">
        <v>13923</v>
      </c>
      <c r="L3549"/>
      <c r="M3549"/>
    </row>
    <row r="3550" spans="1:13" x14ac:dyDescent="0.3">
      <c r="A3550" s="2">
        <v>44567</v>
      </c>
      <c r="B3550" s="2" t="str">
        <f t="shared" si="110"/>
        <v>Jan</v>
      </c>
      <c r="C3550" s="2" t="str">
        <f t="shared" si="111"/>
        <v>2022</v>
      </c>
      <c r="D3550" s="3" t="s">
        <v>73</v>
      </c>
      <c r="E3550" s="4" t="s">
        <v>11</v>
      </c>
      <c r="F3550" s="4">
        <v>2392</v>
      </c>
      <c r="G3550" s="4" t="s">
        <v>169</v>
      </c>
      <c r="H3550" s="5">
        <v>38.5</v>
      </c>
      <c r="I3550" s="7">
        <v>92092</v>
      </c>
      <c r="L3550"/>
      <c r="M3550"/>
    </row>
    <row r="3551" spans="1:13" x14ac:dyDescent="0.3">
      <c r="A3551" s="2">
        <v>44601</v>
      </c>
      <c r="B3551" s="2" t="str">
        <f t="shared" si="110"/>
        <v>Feb</v>
      </c>
      <c r="C3551" s="2" t="str">
        <f t="shared" si="111"/>
        <v>2022</v>
      </c>
      <c r="D3551" s="3" t="s">
        <v>73</v>
      </c>
      <c r="E3551" s="4" t="s">
        <v>13</v>
      </c>
      <c r="F3551" s="4">
        <v>910</v>
      </c>
      <c r="G3551" s="4" t="s">
        <v>1</v>
      </c>
      <c r="H3551" s="5">
        <v>39.5</v>
      </c>
      <c r="I3551" s="7">
        <v>35945</v>
      </c>
      <c r="L3551"/>
      <c r="M3551"/>
    </row>
    <row r="3552" spans="1:13" x14ac:dyDescent="0.3">
      <c r="A3552" s="2">
        <v>44574</v>
      </c>
      <c r="B3552" s="2" t="str">
        <f t="shared" si="110"/>
        <v>Jan</v>
      </c>
      <c r="C3552" s="2" t="str">
        <f t="shared" si="111"/>
        <v>2022</v>
      </c>
      <c r="D3552" s="3" t="s">
        <v>239</v>
      </c>
      <c r="E3552" s="4" t="s">
        <v>13</v>
      </c>
      <c r="F3552" s="4">
        <v>800</v>
      </c>
      <c r="G3552" s="4" t="s">
        <v>2</v>
      </c>
      <c r="H3552" s="5">
        <v>43</v>
      </c>
      <c r="I3552" s="7">
        <v>34400</v>
      </c>
      <c r="L3552"/>
      <c r="M3552"/>
    </row>
    <row r="3553" spans="1:13" x14ac:dyDescent="0.3">
      <c r="A3553" s="2">
        <v>44516</v>
      </c>
      <c r="B3553" s="2" t="str">
        <f t="shared" si="110"/>
        <v>Nov</v>
      </c>
      <c r="C3553" s="2" t="str">
        <f t="shared" si="111"/>
        <v>2021</v>
      </c>
      <c r="D3553" s="3" t="s">
        <v>227</v>
      </c>
      <c r="E3553" s="4" t="s">
        <v>11</v>
      </c>
      <c r="F3553" s="4">
        <v>222</v>
      </c>
      <c r="G3553" s="4" t="s">
        <v>1</v>
      </c>
      <c r="H3553" s="5">
        <v>42</v>
      </c>
      <c r="I3553" s="7">
        <v>9324</v>
      </c>
      <c r="L3553"/>
      <c r="M3553"/>
    </row>
    <row r="3554" spans="1:13" x14ac:dyDescent="0.3">
      <c r="A3554" s="2">
        <v>44124</v>
      </c>
      <c r="B3554" s="2" t="str">
        <f t="shared" si="110"/>
        <v>Oct</v>
      </c>
      <c r="C3554" s="2" t="str">
        <f t="shared" si="111"/>
        <v>2020</v>
      </c>
      <c r="D3554" s="3" t="s">
        <v>162</v>
      </c>
      <c r="E3554" s="4" t="s">
        <v>13</v>
      </c>
      <c r="F3554" s="4">
        <v>200</v>
      </c>
      <c r="G3554" s="4" t="s">
        <v>2</v>
      </c>
      <c r="H3554" s="5">
        <v>1.3</v>
      </c>
      <c r="I3554" s="7">
        <v>260</v>
      </c>
      <c r="L3554"/>
      <c r="M3554"/>
    </row>
    <row r="3555" spans="1:13" x14ac:dyDescent="0.3">
      <c r="A3555" s="2">
        <v>44214</v>
      </c>
      <c r="B3555" s="2" t="str">
        <f t="shared" si="110"/>
        <v>Jan</v>
      </c>
      <c r="C3555" s="2" t="str">
        <f t="shared" si="111"/>
        <v>2021</v>
      </c>
      <c r="D3555" s="3" t="s">
        <v>162</v>
      </c>
      <c r="E3555" s="4" t="s">
        <v>15</v>
      </c>
      <c r="F3555" s="4">
        <v>500</v>
      </c>
      <c r="G3555" s="4" t="s">
        <v>2</v>
      </c>
      <c r="H3555" s="5">
        <v>1.5</v>
      </c>
      <c r="I3555" s="7">
        <v>750</v>
      </c>
      <c r="L3555"/>
      <c r="M3555"/>
    </row>
    <row r="3556" spans="1:13" x14ac:dyDescent="0.3">
      <c r="A3556" s="2">
        <v>44498</v>
      </c>
      <c r="B3556" s="2" t="str">
        <f t="shared" si="110"/>
        <v>Oct</v>
      </c>
      <c r="C3556" s="2" t="str">
        <f t="shared" si="111"/>
        <v>2021</v>
      </c>
      <c r="D3556" s="3" t="s">
        <v>162</v>
      </c>
      <c r="E3556" s="4" t="s">
        <v>15</v>
      </c>
      <c r="F3556" s="4">
        <v>101</v>
      </c>
      <c r="G3556" s="4" t="s">
        <v>2</v>
      </c>
      <c r="H3556" s="5">
        <v>15.5</v>
      </c>
      <c r="I3556" s="7">
        <v>1565.5</v>
      </c>
      <c r="L3556"/>
      <c r="M3556"/>
    </row>
    <row r="3557" spans="1:13" x14ac:dyDescent="0.3">
      <c r="A3557" s="2">
        <v>43785</v>
      </c>
      <c r="B3557" s="2" t="str">
        <f t="shared" si="110"/>
        <v>Nov</v>
      </c>
      <c r="C3557" s="2" t="str">
        <f t="shared" si="111"/>
        <v>2019</v>
      </c>
      <c r="D3557" s="3" t="s">
        <v>124</v>
      </c>
      <c r="E3557" s="4" t="s">
        <v>13</v>
      </c>
      <c r="F3557" s="4">
        <v>251</v>
      </c>
      <c r="G3557" s="4" t="s">
        <v>2</v>
      </c>
      <c r="H3557" s="5">
        <v>61</v>
      </c>
      <c r="I3557" s="7">
        <v>15311</v>
      </c>
      <c r="L3557"/>
      <c r="M3557"/>
    </row>
    <row r="3558" spans="1:13" x14ac:dyDescent="0.3">
      <c r="A3558" s="2">
        <v>43701</v>
      </c>
      <c r="B3558" s="2" t="str">
        <f t="shared" si="110"/>
        <v>Aug</v>
      </c>
      <c r="C3558" s="2" t="str">
        <f t="shared" si="111"/>
        <v>2019</v>
      </c>
      <c r="D3558" s="3" t="s">
        <v>54</v>
      </c>
      <c r="E3558" s="4" t="s">
        <v>13</v>
      </c>
      <c r="F3558" s="4">
        <v>400</v>
      </c>
      <c r="G3558" s="4" t="s">
        <v>2</v>
      </c>
      <c r="H3558" s="5">
        <v>83</v>
      </c>
      <c r="I3558" s="7">
        <v>33200</v>
      </c>
      <c r="L3558"/>
      <c r="M3558"/>
    </row>
    <row r="3559" spans="1:13" x14ac:dyDescent="0.3">
      <c r="A3559" s="2">
        <v>43713</v>
      </c>
      <c r="B3559" s="2" t="str">
        <f t="shared" si="110"/>
        <v>Sep</v>
      </c>
      <c r="C3559" s="2" t="str">
        <f t="shared" si="111"/>
        <v>2019</v>
      </c>
      <c r="D3559" s="3" t="s">
        <v>54</v>
      </c>
      <c r="E3559" s="4" t="s">
        <v>13</v>
      </c>
      <c r="F3559" s="4">
        <v>450</v>
      </c>
      <c r="G3559" s="4" t="s">
        <v>2</v>
      </c>
      <c r="H3559" s="5">
        <v>83</v>
      </c>
      <c r="I3559" s="7">
        <v>37350</v>
      </c>
      <c r="L3559"/>
      <c r="M3559"/>
    </row>
    <row r="3560" spans="1:13" x14ac:dyDescent="0.3">
      <c r="A3560" s="2">
        <v>43780</v>
      </c>
      <c r="B3560" s="2" t="str">
        <f t="shared" si="110"/>
        <v>Nov</v>
      </c>
      <c r="C3560" s="2" t="str">
        <f t="shared" si="111"/>
        <v>2019</v>
      </c>
      <c r="D3560" s="3" t="s">
        <v>54</v>
      </c>
      <c r="E3560" s="4" t="s">
        <v>13</v>
      </c>
      <c r="F3560" s="4">
        <v>451</v>
      </c>
      <c r="G3560" s="4" t="s">
        <v>2</v>
      </c>
      <c r="H3560" s="5">
        <v>83</v>
      </c>
      <c r="I3560" s="7">
        <v>37433</v>
      </c>
      <c r="L3560"/>
      <c r="M3560"/>
    </row>
    <row r="3561" spans="1:13" x14ac:dyDescent="0.3">
      <c r="A3561" s="2">
        <v>43804</v>
      </c>
      <c r="B3561" s="2" t="str">
        <f t="shared" si="110"/>
        <v>Dec</v>
      </c>
      <c r="C3561" s="2" t="str">
        <f t="shared" si="111"/>
        <v>2019</v>
      </c>
      <c r="D3561" s="3" t="s">
        <v>54</v>
      </c>
      <c r="E3561" s="4" t="s">
        <v>13</v>
      </c>
      <c r="F3561" s="4">
        <v>475</v>
      </c>
      <c r="G3561" s="4" t="s">
        <v>2</v>
      </c>
      <c r="H3561" s="5">
        <v>83</v>
      </c>
      <c r="I3561" s="7">
        <v>39425</v>
      </c>
      <c r="L3561"/>
      <c r="M3561"/>
    </row>
    <row r="3562" spans="1:13" x14ac:dyDescent="0.3">
      <c r="A3562" s="2">
        <v>43825</v>
      </c>
      <c r="B3562" s="2" t="str">
        <f t="shared" si="110"/>
        <v>Dec</v>
      </c>
      <c r="C3562" s="2" t="str">
        <f t="shared" si="111"/>
        <v>2019</v>
      </c>
      <c r="D3562" s="3" t="s">
        <v>54</v>
      </c>
      <c r="E3562" s="4" t="s">
        <v>13</v>
      </c>
      <c r="F3562" s="4">
        <v>455</v>
      </c>
      <c r="G3562" s="4" t="s">
        <v>2</v>
      </c>
      <c r="H3562" s="5">
        <v>83</v>
      </c>
      <c r="I3562" s="7">
        <v>37765</v>
      </c>
      <c r="L3562"/>
      <c r="M3562"/>
    </row>
    <row r="3563" spans="1:13" x14ac:dyDescent="0.3">
      <c r="A3563" s="2">
        <v>43827</v>
      </c>
      <c r="B3563" s="2" t="str">
        <f t="shared" si="110"/>
        <v>Dec</v>
      </c>
      <c r="C3563" s="2" t="str">
        <f t="shared" si="111"/>
        <v>2019</v>
      </c>
      <c r="D3563" s="3" t="s">
        <v>54</v>
      </c>
      <c r="E3563" s="4" t="s">
        <v>13</v>
      </c>
      <c r="F3563" s="4">
        <v>450</v>
      </c>
      <c r="G3563" s="4" t="s">
        <v>2</v>
      </c>
      <c r="H3563" s="5">
        <v>83</v>
      </c>
      <c r="I3563" s="7">
        <v>37350</v>
      </c>
      <c r="L3563"/>
      <c r="M3563"/>
    </row>
    <row r="3564" spans="1:13" x14ac:dyDescent="0.3">
      <c r="A3564" s="2">
        <v>43838</v>
      </c>
      <c r="B3564" s="2" t="str">
        <f t="shared" si="110"/>
        <v>Jan</v>
      </c>
      <c r="C3564" s="2" t="str">
        <f t="shared" si="111"/>
        <v>2020</v>
      </c>
      <c r="D3564" s="3" t="s">
        <v>54</v>
      </c>
      <c r="E3564" s="4" t="s">
        <v>13</v>
      </c>
      <c r="F3564" s="4">
        <v>452</v>
      </c>
      <c r="G3564" s="4" t="s">
        <v>2</v>
      </c>
      <c r="H3564" s="5">
        <v>83</v>
      </c>
      <c r="I3564" s="7">
        <v>37516</v>
      </c>
      <c r="L3564"/>
      <c r="M3564"/>
    </row>
    <row r="3565" spans="1:13" x14ac:dyDescent="0.3">
      <c r="A3565" s="2">
        <v>43845</v>
      </c>
      <c r="B3565" s="2" t="str">
        <f t="shared" si="110"/>
        <v>Jan</v>
      </c>
      <c r="C3565" s="2" t="str">
        <f t="shared" si="111"/>
        <v>2020</v>
      </c>
      <c r="D3565" s="3" t="s">
        <v>54</v>
      </c>
      <c r="E3565" s="4" t="s">
        <v>13</v>
      </c>
      <c r="F3565" s="4">
        <v>454</v>
      </c>
      <c r="G3565" s="4" t="s">
        <v>2</v>
      </c>
      <c r="H3565" s="5">
        <v>83</v>
      </c>
      <c r="I3565" s="7">
        <v>37682</v>
      </c>
      <c r="L3565"/>
      <c r="M3565"/>
    </row>
    <row r="3566" spans="1:13" x14ac:dyDescent="0.3">
      <c r="A3566" s="2">
        <v>43864</v>
      </c>
      <c r="B3566" s="2" t="str">
        <f t="shared" si="110"/>
        <v>Feb</v>
      </c>
      <c r="C3566" s="2" t="str">
        <f t="shared" si="111"/>
        <v>2020</v>
      </c>
      <c r="D3566" s="3" t="s">
        <v>54</v>
      </c>
      <c r="E3566" s="4" t="s">
        <v>13</v>
      </c>
      <c r="F3566" s="4">
        <v>280</v>
      </c>
      <c r="G3566" s="4" t="s">
        <v>2</v>
      </c>
      <c r="H3566" s="5">
        <v>83</v>
      </c>
      <c r="I3566" s="7">
        <v>23240</v>
      </c>
      <c r="L3566"/>
      <c r="M3566"/>
    </row>
    <row r="3567" spans="1:13" x14ac:dyDescent="0.3">
      <c r="A3567" s="2">
        <v>43879</v>
      </c>
      <c r="B3567" s="2" t="str">
        <f t="shared" si="110"/>
        <v>Feb</v>
      </c>
      <c r="C3567" s="2" t="str">
        <f t="shared" si="111"/>
        <v>2020</v>
      </c>
      <c r="D3567" s="3" t="s">
        <v>54</v>
      </c>
      <c r="E3567" s="4" t="s">
        <v>13</v>
      </c>
      <c r="F3567" s="4">
        <v>452</v>
      </c>
      <c r="G3567" s="4" t="s">
        <v>2</v>
      </c>
      <c r="H3567" s="5">
        <v>83</v>
      </c>
      <c r="I3567" s="7">
        <v>37516</v>
      </c>
      <c r="L3567"/>
      <c r="M3567"/>
    </row>
    <row r="3568" spans="1:13" x14ac:dyDescent="0.3">
      <c r="A3568" s="2">
        <v>43897</v>
      </c>
      <c r="B3568" s="2" t="str">
        <f t="shared" si="110"/>
        <v>Mar</v>
      </c>
      <c r="C3568" s="2" t="str">
        <f t="shared" si="111"/>
        <v>2020</v>
      </c>
      <c r="D3568" s="3" t="s">
        <v>54</v>
      </c>
      <c r="E3568" s="4" t="s">
        <v>13</v>
      </c>
      <c r="F3568" s="4">
        <v>450</v>
      </c>
      <c r="G3568" s="4" t="s">
        <v>2</v>
      </c>
      <c r="H3568" s="5">
        <v>83</v>
      </c>
      <c r="I3568" s="7">
        <v>37350</v>
      </c>
      <c r="L3568"/>
      <c r="M3568"/>
    </row>
    <row r="3569" spans="1:13" x14ac:dyDescent="0.3">
      <c r="A3569" s="2">
        <v>43985</v>
      </c>
      <c r="B3569" s="2" t="str">
        <f t="shared" si="110"/>
        <v>Jun</v>
      </c>
      <c r="C3569" s="2" t="str">
        <f t="shared" si="111"/>
        <v>2020</v>
      </c>
      <c r="D3569" s="3" t="s">
        <v>54</v>
      </c>
      <c r="E3569" s="4" t="s">
        <v>15</v>
      </c>
      <c r="F3569" s="4">
        <v>452</v>
      </c>
      <c r="G3569" s="4" t="s">
        <v>2</v>
      </c>
      <c r="H3569" s="5">
        <v>83</v>
      </c>
      <c r="I3569" s="7">
        <v>37516</v>
      </c>
      <c r="L3569"/>
      <c r="M3569"/>
    </row>
    <row r="3570" spans="1:13" x14ac:dyDescent="0.3">
      <c r="A3570" s="2">
        <v>43999</v>
      </c>
      <c r="B3570" s="2" t="str">
        <f t="shared" si="110"/>
        <v>Jun</v>
      </c>
      <c r="C3570" s="2" t="str">
        <f t="shared" si="111"/>
        <v>2020</v>
      </c>
      <c r="D3570" s="3" t="s">
        <v>54</v>
      </c>
      <c r="E3570" s="4" t="s">
        <v>15</v>
      </c>
      <c r="F3570" s="4">
        <v>450</v>
      </c>
      <c r="G3570" s="4" t="s">
        <v>2</v>
      </c>
      <c r="H3570" s="5">
        <v>83</v>
      </c>
      <c r="I3570" s="7">
        <v>37350</v>
      </c>
      <c r="L3570"/>
      <c r="M3570"/>
    </row>
    <row r="3571" spans="1:13" x14ac:dyDescent="0.3">
      <c r="A3571" s="2">
        <v>44005</v>
      </c>
      <c r="B3571" s="2" t="str">
        <f t="shared" si="110"/>
        <v>Jun</v>
      </c>
      <c r="C3571" s="2" t="str">
        <f t="shared" si="111"/>
        <v>2020</v>
      </c>
      <c r="D3571" s="3" t="s">
        <v>54</v>
      </c>
      <c r="E3571" s="4" t="s">
        <v>15</v>
      </c>
      <c r="F3571" s="4">
        <v>450</v>
      </c>
      <c r="G3571" s="4" t="s">
        <v>2</v>
      </c>
      <c r="H3571" s="5">
        <v>83</v>
      </c>
      <c r="I3571" s="7">
        <v>37350</v>
      </c>
      <c r="L3571"/>
      <c r="M3571"/>
    </row>
    <row r="3572" spans="1:13" x14ac:dyDescent="0.3">
      <c r="A3572" s="2">
        <v>44019</v>
      </c>
      <c r="B3572" s="2" t="str">
        <f t="shared" si="110"/>
        <v>Jul</v>
      </c>
      <c r="C3572" s="2" t="str">
        <f t="shared" si="111"/>
        <v>2020</v>
      </c>
      <c r="D3572" s="3" t="s">
        <v>54</v>
      </c>
      <c r="E3572" s="4" t="s">
        <v>15</v>
      </c>
      <c r="F3572" s="4">
        <v>450</v>
      </c>
      <c r="G3572" s="4" t="s">
        <v>2</v>
      </c>
      <c r="H3572" s="5">
        <v>83</v>
      </c>
      <c r="I3572" s="7">
        <v>37350</v>
      </c>
      <c r="L3572"/>
      <c r="M3572"/>
    </row>
    <row r="3573" spans="1:13" x14ac:dyDescent="0.3">
      <c r="A3573" s="2">
        <v>44057</v>
      </c>
      <c r="B3573" s="2" t="str">
        <f t="shared" si="110"/>
        <v>Aug</v>
      </c>
      <c r="C3573" s="2" t="str">
        <f t="shared" si="111"/>
        <v>2020</v>
      </c>
      <c r="D3573" s="3" t="s">
        <v>54</v>
      </c>
      <c r="E3573" s="4" t="s">
        <v>15</v>
      </c>
      <c r="F3573" s="4">
        <v>450</v>
      </c>
      <c r="G3573" s="4" t="s">
        <v>2</v>
      </c>
      <c r="H3573" s="5">
        <v>83</v>
      </c>
      <c r="I3573" s="7">
        <v>37350</v>
      </c>
      <c r="L3573"/>
      <c r="M3573"/>
    </row>
    <row r="3574" spans="1:13" x14ac:dyDescent="0.3">
      <c r="A3574" s="2">
        <v>44075</v>
      </c>
      <c r="B3574" s="2" t="str">
        <f t="shared" si="110"/>
        <v>Sep</v>
      </c>
      <c r="C3574" s="2" t="str">
        <f t="shared" si="111"/>
        <v>2020</v>
      </c>
      <c r="D3574" s="3" t="s">
        <v>54</v>
      </c>
      <c r="E3574" s="4" t="s">
        <v>15</v>
      </c>
      <c r="F3574" s="4">
        <v>406</v>
      </c>
      <c r="G3574" s="4" t="s">
        <v>2</v>
      </c>
      <c r="H3574" s="5">
        <v>83</v>
      </c>
      <c r="I3574" s="7">
        <v>33698</v>
      </c>
      <c r="L3574"/>
      <c r="M3574"/>
    </row>
    <row r="3575" spans="1:13" x14ac:dyDescent="0.3">
      <c r="A3575" s="2">
        <v>44093</v>
      </c>
      <c r="B3575" s="2" t="str">
        <f t="shared" si="110"/>
        <v>Sep</v>
      </c>
      <c r="C3575" s="2" t="str">
        <f t="shared" si="111"/>
        <v>2020</v>
      </c>
      <c r="D3575" s="3" t="s">
        <v>54</v>
      </c>
      <c r="E3575" s="4" t="s">
        <v>15</v>
      </c>
      <c r="F3575" s="4">
        <v>367</v>
      </c>
      <c r="G3575" s="4" t="s">
        <v>2</v>
      </c>
      <c r="H3575" s="5">
        <v>83</v>
      </c>
      <c r="I3575" s="7">
        <v>30461</v>
      </c>
      <c r="L3575"/>
      <c r="M3575"/>
    </row>
    <row r="3576" spans="1:13" x14ac:dyDescent="0.3">
      <c r="A3576" s="2">
        <v>44097</v>
      </c>
      <c r="B3576" s="2" t="str">
        <f t="shared" si="110"/>
        <v>Sep</v>
      </c>
      <c r="C3576" s="2" t="str">
        <f t="shared" si="111"/>
        <v>2020</v>
      </c>
      <c r="D3576" s="3" t="s">
        <v>54</v>
      </c>
      <c r="E3576" s="4" t="s">
        <v>15</v>
      </c>
      <c r="F3576" s="4">
        <v>367</v>
      </c>
      <c r="G3576" s="4" t="s">
        <v>2</v>
      </c>
      <c r="H3576" s="5">
        <v>83</v>
      </c>
      <c r="I3576" s="7">
        <v>30461</v>
      </c>
      <c r="L3576"/>
      <c r="M3576"/>
    </row>
    <row r="3577" spans="1:13" x14ac:dyDescent="0.3">
      <c r="A3577" s="2">
        <v>44102</v>
      </c>
      <c r="B3577" s="2" t="str">
        <f t="shared" si="110"/>
        <v>Sep</v>
      </c>
      <c r="C3577" s="2" t="str">
        <f t="shared" si="111"/>
        <v>2020</v>
      </c>
      <c r="D3577" s="3" t="s">
        <v>54</v>
      </c>
      <c r="E3577" s="4" t="s">
        <v>15</v>
      </c>
      <c r="F3577" s="4">
        <v>450</v>
      </c>
      <c r="G3577" s="4" t="s">
        <v>2</v>
      </c>
      <c r="H3577" s="5">
        <v>83</v>
      </c>
      <c r="I3577" s="7">
        <v>37350</v>
      </c>
      <c r="L3577"/>
      <c r="M3577"/>
    </row>
    <row r="3578" spans="1:13" x14ac:dyDescent="0.3">
      <c r="A3578" s="2">
        <v>44116</v>
      </c>
      <c r="B3578" s="2" t="str">
        <f t="shared" si="110"/>
        <v>Oct</v>
      </c>
      <c r="C3578" s="2" t="str">
        <f t="shared" si="111"/>
        <v>2020</v>
      </c>
      <c r="D3578" s="3" t="s">
        <v>54</v>
      </c>
      <c r="E3578" s="4" t="s">
        <v>15</v>
      </c>
      <c r="F3578" s="4">
        <v>450</v>
      </c>
      <c r="G3578" s="4" t="s">
        <v>2</v>
      </c>
      <c r="H3578" s="5">
        <v>83</v>
      </c>
      <c r="I3578" s="7">
        <v>37350</v>
      </c>
      <c r="L3578"/>
      <c r="M3578"/>
    </row>
    <row r="3579" spans="1:13" x14ac:dyDescent="0.3">
      <c r="A3579" s="2">
        <v>44133</v>
      </c>
      <c r="B3579" s="2" t="str">
        <f t="shared" si="110"/>
        <v>Oct</v>
      </c>
      <c r="C3579" s="2" t="str">
        <f t="shared" si="111"/>
        <v>2020</v>
      </c>
      <c r="D3579" s="3" t="s">
        <v>54</v>
      </c>
      <c r="E3579" s="4" t="s">
        <v>15</v>
      </c>
      <c r="F3579" s="4">
        <v>450</v>
      </c>
      <c r="G3579" s="4" t="s">
        <v>2</v>
      </c>
      <c r="H3579" s="5">
        <v>83</v>
      </c>
      <c r="I3579" s="7">
        <v>37350</v>
      </c>
      <c r="L3579"/>
      <c r="M3579"/>
    </row>
    <row r="3580" spans="1:13" x14ac:dyDescent="0.3">
      <c r="A3580" s="2">
        <v>44144</v>
      </c>
      <c r="B3580" s="2" t="str">
        <f t="shared" si="110"/>
        <v>Nov</v>
      </c>
      <c r="C3580" s="2" t="str">
        <f t="shared" si="111"/>
        <v>2020</v>
      </c>
      <c r="D3580" s="3" t="s">
        <v>54</v>
      </c>
      <c r="E3580" s="4" t="s">
        <v>15</v>
      </c>
      <c r="F3580" s="4">
        <v>450</v>
      </c>
      <c r="G3580" s="4" t="s">
        <v>2</v>
      </c>
      <c r="H3580" s="5">
        <v>83</v>
      </c>
      <c r="I3580" s="7">
        <v>37350</v>
      </c>
      <c r="L3580"/>
      <c r="M3580"/>
    </row>
    <row r="3581" spans="1:13" x14ac:dyDescent="0.3">
      <c r="A3581" s="2">
        <v>44152</v>
      </c>
      <c r="B3581" s="2" t="str">
        <f t="shared" si="110"/>
        <v>Nov</v>
      </c>
      <c r="C3581" s="2" t="str">
        <f t="shared" si="111"/>
        <v>2020</v>
      </c>
      <c r="D3581" s="3" t="s">
        <v>54</v>
      </c>
      <c r="E3581" s="4" t="s">
        <v>15</v>
      </c>
      <c r="F3581" s="4">
        <v>450</v>
      </c>
      <c r="G3581" s="4" t="s">
        <v>2</v>
      </c>
      <c r="H3581" s="5">
        <v>83</v>
      </c>
      <c r="I3581" s="7">
        <v>37350</v>
      </c>
      <c r="L3581"/>
      <c r="M3581"/>
    </row>
    <row r="3582" spans="1:13" x14ac:dyDescent="0.3">
      <c r="A3582" s="2">
        <v>44161</v>
      </c>
      <c r="B3582" s="2" t="str">
        <f t="shared" si="110"/>
        <v>Nov</v>
      </c>
      <c r="C3582" s="2" t="str">
        <f t="shared" si="111"/>
        <v>2020</v>
      </c>
      <c r="D3582" s="3" t="s">
        <v>54</v>
      </c>
      <c r="E3582" s="4" t="s">
        <v>15</v>
      </c>
      <c r="F3582" s="4">
        <v>450</v>
      </c>
      <c r="G3582" s="4" t="s">
        <v>2</v>
      </c>
      <c r="H3582" s="5">
        <v>83</v>
      </c>
      <c r="I3582" s="7">
        <v>37350</v>
      </c>
      <c r="L3582"/>
      <c r="M3582"/>
    </row>
    <row r="3583" spans="1:13" x14ac:dyDescent="0.3">
      <c r="A3583" s="2">
        <v>44169</v>
      </c>
      <c r="B3583" s="2" t="str">
        <f t="shared" si="110"/>
        <v>Dec</v>
      </c>
      <c r="C3583" s="2" t="str">
        <f t="shared" si="111"/>
        <v>2020</v>
      </c>
      <c r="D3583" s="3" t="s">
        <v>54</v>
      </c>
      <c r="E3583" s="4" t="s">
        <v>15</v>
      </c>
      <c r="F3583" s="4">
        <v>450</v>
      </c>
      <c r="G3583" s="4" t="s">
        <v>2</v>
      </c>
      <c r="H3583" s="5">
        <v>83</v>
      </c>
      <c r="I3583" s="7">
        <v>37350</v>
      </c>
      <c r="L3583"/>
      <c r="M3583"/>
    </row>
    <row r="3584" spans="1:13" x14ac:dyDescent="0.3">
      <c r="A3584" s="2">
        <v>44184</v>
      </c>
      <c r="B3584" s="2" t="str">
        <f t="shared" si="110"/>
        <v>Dec</v>
      </c>
      <c r="C3584" s="2" t="str">
        <f t="shared" si="111"/>
        <v>2020</v>
      </c>
      <c r="D3584" s="3" t="s">
        <v>54</v>
      </c>
      <c r="E3584" s="4" t="s">
        <v>15</v>
      </c>
      <c r="F3584" s="4">
        <v>450</v>
      </c>
      <c r="G3584" s="4" t="s">
        <v>2</v>
      </c>
      <c r="H3584" s="5">
        <v>89</v>
      </c>
      <c r="I3584" s="7">
        <v>40050</v>
      </c>
      <c r="L3584"/>
      <c r="M3584"/>
    </row>
    <row r="3585" spans="1:13" x14ac:dyDescent="0.3">
      <c r="A3585" s="2">
        <v>44214</v>
      </c>
      <c r="B3585" s="2" t="str">
        <f t="shared" si="110"/>
        <v>Jan</v>
      </c>
      <c r="C3585" s="2" t="str">
        <f t="shared" si="111"/>
        <v>2021</v>
      </c>
      <c r="D3585" s="3" t="s">
        <v>54</v>
      </c>
      <c r="E3585" s="4" t="s">
        <v>15</v>
      </c>
      <c r="F3585" s="4">
        <v>407</v>
      </c>
      <c r="G3585" s="4" t="s">
        <v>2</v>
      </c>
      <c r="H3585" s="5">
        <v>89</v>
      </c>
      <c r="I3585" s="7">
        <v>36223</v>
      </c>
      <c r="L3585"/>
      <c r="M3585"/>
    </row>
    <row r="3586" spans="1:13" x14ac:dyDescent="0.3">
      <c r="A3586" s="2">
        <v>44223</v>
      </c>
      <c r="B3586" s="2" t="str">
        <f t="shared" ref="B3586:B3649" si="112">TEXT(A3586,"mmm")</f>
        <v>Jan</v>
      </c>
      <c r="C3586" s="2" t="str">
        <f t="shared" ref="C3586:C3649" si="113">TEXT(A3586,"yyyy")</f>
        <v>2021</v>
      </c>
      <c r="D3586" s="3" t="s">
        <v>54</v>
      </c>
      <c r="E3586" s="4" t="s">
        <v>15</v>
      </c>
      <c r="F3586" s="4">
        <v>425</v>
      </c>
      <c r="G3586" s="4" t="s">
        <v>2</v>
      </c>
      <c r="H3586" s="5">
        <v>89</v>
      </c>
      <c r="I3586" s="7">
        <v>37825</v>
      </c>
      <c r="L3586"/>
      <c r="M3586"/>
    </row>
    <row r="3587" spans="1:13" x14ac:dyDescent="0.3">
      <c r="A3587" s="2">
        <v>44233</v>
      </c>
      <c r="B3587" s="2" t="str">
        <f t="shared" si="112"/>
        <v>Feb</v>
      </c>
      <c r="C3587" s="2" t="str">
        <f t="shared" si="113"/>
        <v>2021</v>
      </c>
      <c r="D3587" s="3" t="s">
        <v>54</v>
      </c>
      <c r="E3587" s="4" t="s">
        <v>15</v>
      </c>
      <c r="F3587" s="4">
        <v>440</v>
      </c>
      <c r="G3587" s="4" t="s">
        <v>2</v>
      </c>
      <c r="H3587" s="5">
        <v>89</v>
      </c>
      <c r="I3587" s="7">
        <v>39160</v>
      </c>
      <c r="L3587"/>
      <c r="M3587"/>
    </row>
    <row r="3588" spans="1:13" x14ac:dyDescent="0.3">
      <c r="A3588" s="2">
        <v>44259</v>
      </c>
      <c r="B3588" s="2" t="str">
        <f t="shared" si="112"/>
        <v>Mar</v>
      </c>
      <c r="C3588" s="2" t="str">
        <f t="shared" si="113"/>
        <v>2021</v>
      </c>
      <c r="D3588" s="3" t="s">
        <v>54</v>
      </c>
      <c r="E3588" s="4" t="s">
        <v>15</v>
      </c>
      <c r="F3588" s="4">
        <v>462</v>
      </c>
      <c r="G3588" s="4" t="s">
        <v>2</v>
      </c>
      <c r="H3588" s="5">
        <v>89</v>
      </c>
      <c r="I3588" s="7">
        <v>41118</v>
      </c>
      <c r="L3588"/>
      <c r="M3588"/>
    </row>
    <row r="3589" spans="1:13" x14ac:dyDescent="0.3">
      <c r="A3589" s="2">
        <v>44274</v>
      </c>
      <c r="B3589" s="2" t="str">
        <f t="shared" si="112"/>
        <v>Mar</v>
      </c>
      <c r="C3589" s="2" t="str">
        <f t="shared" si="113"/>
        <v>2021</v>
      </c>
      <c r="D3589" s="3" t="s">
        <v>54</v>
      </c>
      <c r="E3589" s="4" t="s">
        <v>15</v>
      </c>
      <c r="F3589" s="4">
        <v>448</v>
      </c>
      <c r="G3589" s="4" t="s">
        <v>2</v>
      </c>
      <c r="H3589" s="5">
        <v>89</v>
      </c>
      <c r="I3589" s="7">
        <v>39872</v>
      </c>
      <c r="L3589"/>
      <c r="M3589"/>
    </row>
    <row r="3590" spans="1:13" x14ac:dyDescent="0.3">
      <c r="A3590" s="2">
        <v>44274</v>
      </c>
      <c r="B3590" s="2" t="str">
        <f t="shared" si="112"/>
        <v>Mar</v>
      </c>
      <c r="C3590" s="2" t="str">
        <f t="shared" si="113"/>
        <v>2021</v>
      </c>
      <c r="D3590" s="3" t="s">
        <v>54</v>
      </c>
      <c r="E3590" s="4" t="s">
        <v>15</v>
      </c>
      <c r="F3590" s="4">
        <v>448</v>
      </c>
      <c r="G3590" s="4" t="s">
        <v>2</v>
      </c>
      <c r="H3590" s="5">
        <v>97</v>
      </c>
      <c r="I3590" s="7">
        <v>43456</v>
      </c>
      <c r="L3590"/>
      <c r="M3590"/>
    </row>
    <row r="3591" spans="1:13" x14ac:dyDescent="0.3">
      <c r="A3591" s="2">
        <v>44286</v>
      </c>
      <c r="B3591" s="2" t="str">
        <f t="shared" si="112"/>
        <v>Mar</v>
      </c>
      <c r="C3591" s="2" t="str">
        <f t="shared" si="113"/>
        <v>2021</v>
      </c>
      <c r="D3591" s="3" t="s">
        <v>54</v>
      </c>
      <c r="E3591" s="4" t="s">
        <v>15</v>
      </c>
      <c r="F3591" s="4">
        <v>450</v>
      </c>
      <c r="G3591" s="4" t="s">
        <v>2</v>
      </c>
      <c r="H3591" s="5">
        <v>97</v>
      </c>
      <c r="I3591" s="7">
        <v>43650</v>
      </c>
      <c r="L3591"/>
      <c r="M3591"/>
    </row>
    <row r="3592" spans="1:13" x14ac:dyDescent="0.3">
      <c r="A3592" s="2">
        <v>44295</v>
      </c>
      <c r="B3592" s="2" t="str">
        <f t="shared" si="112"/>
        <v>Apr</v>
      </c>
      <c r="C3592" s="2" t="str">
        <f t="shared" si="113"/>
        <v>2021</v>
      </c>
      <c r="D3592" s="3" t="s">
        <v>54</v>
      </c>
      <c r="E3592" s="4" t="s">
        <v>13</v>
      </c>
      <c r="F3592" s="4">
        <v>450</v>
      </c>
      <c r="G3592" s="4" t="s">
        <v>2</v>
      </c>
      <c r="H3592" s="5">
        <v>97</v>
      </c>
      <c r="I3592" s="7">
        <v>43650</v>
      </c>
      <c r="L3592"/>
      <c r="M3592"/>
    </row>
    <row r="3593" spans="1:13" x14ac:dyDescent="0.3">
      <c r="A3593" s="2">
        <v>44302</v>
      </c>
      <c r="B3593" s="2" t="str">
        <f t="shared" si="112"/>
        <v>Apr</v>
      </c>
      <c r="C3593" s="2" t="str">
        <f t="shared" si="113"/>
        <v>2021</v>
      </c>
      <c r="D3593" s="3" t="s">
        <v>54</v>
      </c>
      <c r="E3593" s="4" t="s">
        <v>13</v>
      </c>
      <c r="F3593" s="4">
        <v>450</v>
      </c>
      <c r="G3593" s="4" t="s">
        <v>2</v>
      </c>
      <c r="H3593" s="5">
        <v>97</v>
      </c>
      <c r="I3593" s="7">
        <v>43650</v>
      </c>
      <c r="L3593"/>
      <c r="M3593"/>
    </row>
    <row r="3594" spans="1:13" x14ac:dyDescent="0.3">
      <c r="A3594" s="2">
        <v>44352</v>
      </c>
      <c r="B3594" s="2" t="str">
        <f t="shared" si="112"/>
        <v>Jun</v>
      </c>
      <c r="C3594" s="2" t="str">
        <f t="shared" si="113"/>
        <v>2021</v>
      </c>
      <c r="D3594" s="3" t="s">
        <v>54</v>
      </c>
      <c r="E3594" s="4" t="s">
        <v>13</v>
      </c>
      <c r="F3594" s="4">
        <v>315</v>
      </c>
      <c r="G3594" s="4" t="s">
        <v>2</v>
      </c>
      <c r="H3594" s="5">
        <v>97</v>
      </c>
      <c r="I3594" s="7">
        <v>30555</v>
      </c>
      <c r="L3594"/>
      <c r="M3594"/>
    </row>
    <row r="3595" spans="1:13" x14ac:dyDescent="0.3">
      <c r="A3595" s="2">
        <v>44366</v>
      </c>
      <c r="B3595" s="2" t="str">
        <f t="shared" si="112"/>
        <v>Jun</v>
      </c>
      <c r="C3595" s="2" t="str">
        <f t="shared" si="113"/>
        <v>2021</v>
      </c>
      <c r="D3595" s="3" t="s">
        <v>54</v>
      </c>
      <c r="E3595" s="4" t="s">
        <v>13</v>
      </c>
      <c r="F3595" s="4">
        <v>460</v>
      </c>
      <c r="G3595" s="4" t="s">
        <v>2</v>
      </c>
      <c r="H3595" s="5">
        <v>97</v>
      </c>
      <c r="I3595" s="7">
        <v>44620</v>
      </c>
      <c r="L3595"/>
      <c r="M3595"/>
    </row>
    <row r="3596" spans="1:13" x14ac:dyDescent="0.3">
      <c r="A3596" s="2">
        <v>44386</v>
      </c>
      <c r="B3596" s="2" t="str">
        <f t="shared" si="112"/>
        <v>Jul</v>
      </c>
      <c r="C3596" s="2" t="str">
        <f t="shared" si="113"/>
        <v>2021</v>
      </c>
      <c r="D3596" s="3" t="s">
        <v>54</v>
      </c>
      <c r="E3596" s="4" t="s">
        <v>13</v>
      </c>
      <c r="F3596" s="4">
        <v>450</v>
      </c>
      <c r="G3596" s="4" t="s">
        <v>2</v>
      </c>
      <c r="H3596" s="5">
        <v>97</v>
      </c>
      <c r="I3596" s="7">
        <v>43650</v>
      </c>
      <c r="L3596"/>
      <c r="M3596"/>
    </row>
    <row r="3597" spans="1:13" x14ac:dyDescent="0.3">
      <c r="A3597" s="2">
        <v>44401</v>
      </c>
      <c r="B3597" s="2" t="str">
        <f t="shared" si="112"/>
        <v>Jul</v>
      </c>
      <c r="C3597" s="2" t="str">
        <f t="shared" si="113"/>
        <v>2021</v>
      </c>
      <c r="D3597" s="3" t="s">
        <v>54</v>
      </c>
      <c r="E3597" s="4" t="s">
        <v>13</v>
      </c>
      <c r="F3597" s="4">
        <v>460</v>
      </c>
      <c r="G3597" s="4" t="s">
        <v>2</v>
      </c>
      <c r="H3597" s="5">
        <v>97</v>
      </c>
      <c r="I3597" s="7">
        <v>44620</v>
      </c>
      <c r="L3597"/>
      <c r="M3597"/>
    </row>
    <row r="3598" spans="1:13" x14ac:dyDescent="0.3">
      <c r="A3598" s="2">
        <v>44407</v>
      </c>
      <c r="B3598" s="2" t="str">
        <f t="shared" si="112"/>
        <v>Jul</v>
      </c>
      <c r="C3598" s="2" t="str">
        <f t="shared" si="113"/>
        <v>2021</v>
      </c>
      <c r="D3598" s="3" t="s">
        <v>54</v>
      </c>
      <c r="E3598" s="4" t="s">
        <v>13</v>
      </c>
      <c r="F3598" s="4">
        <v>300</v>
      </c>
      <c r="G3598" s="4" t="s">
        <v>2</v>
      </c>
      <c r="H3598" s="5">
        <v>97</v>
      </c>
      <c r="I3598" s="7">
        <v>29100</v>
      </c>
      <c r="L3598"/>
      <c r="M3598"/>
    </row>
    <row r="3599" spans="1:13" x14ac:dyDescent="0.3">
      <c r="A3599" s="2">
        <v>44419</v>
      </c>
      <c r="B3599" s="2" t="str">
        <f t="shared" si="112"/>
        <v>Aug</v>
      </c>
      <c r="C3599" s="2" t="str">
        <f t="shared" si="113"/>
        <v>2021</v>
      </c>
      <c r="D3599" s="3" t="s">
        <v>54</v>
      </c>
      <c r="E3599" s="4" t="s">
        <v>13</v>
      </c>
      <c r="F3599" s="4">
        <v>450</v>
      </c>
      <c r="G3599" s="4" t="s">
        <v>2</v>
      </c>
      <c r="H3599" s="5">
        <v>97</v>
      </c>
      <c r="I3599" s="7">
        <v>43650</v>
      </c>
      <c r="L3599"/>
      <c r="M3599"/>
    </row>
    <row r="3600" spans="1:13" x14ac:dyDescent="0.3">
      <c r="A3600" s="2">
        <v>44436</v>
      </c>
      <c r="B3600" s="2" t="str">
        <f t="shared" si="112"/>
        <v>Aug</v>
      </c>
      <c r="C3600" s="2" t="str">
        <f t="shared" si="113"/>
        <v>2021</v>
      </c>
      <c r="D3600" s="3" t="s">
        <v>54</v>
      </c>
      <c r="E3600" s="4" t="s">
        <v>13</v>
      </c>
      <c r="F3600" s="4">
        <v>450</v>
      </c>
      <c r="G3600" s="4" t="s">
        <v>2</v>
      </c>
      <c r="H3600" s="5">
        <v>97</v>
      </c>
      <c r="I3600" s="7">
        <v>43650</v>
      </c>
      <c r="L3600"/>
      <c r="M3600"/>
    </row>
    <row r="3601" spans="1:13" x14ac:dyDescent="0.3">
      <c r="A3601" s="2">
        <v>44450</v>
      </c>
      <c r="B3601" s="2" t="str">
        <f t="shared" si="112"/>
        <v>Sep</v>
      </c>
      <c r="C3601" s="2" t="str">
        <f t="shared" si="113"/>
        <v>2021</v>
      </c>
      <c r="D3601" s="3" t="s">
        <v>54</v>
      </c>
      <c r="E3601" s="4" t="s">
        <v>13</v>
      </c>
      <c r="F3601" s="4">
        <v>210</v>
      </c>
      <c r="G3601" s="4" t="s">
        <v>2</v>
      </c>
      <c r="H3601" s="5">
        <v>97</v>
      </c>
      <c r="I3601" s="7">
        <v>20370</v>
      </c>
      <c r="L3601"/>
      <c r="M3601"/>
    </row>
    <row r="3602" spans="1:13" x14ac:dyDescent="0.3">
      <c r="A3602" s="2">
        <v>44454</v>
      </c>
      <c r="B3602" s="2" t="str">
        <f t="shared" si="112"/>
        <v>Sep</v>
      </c>
      <c r="C3602" s="2" t="str">
        <f t="shared" si="113"/>
        <v>2021</v>
      </c>
      <c r="D3602" s="3" t="s">
        <v>54</v>
      </c>
      <c r="E3602" s="4" t="s">
        <v>13</v>
      </c>
      <c r="F3602" s="4">
        <v>450</v>
      </c>
      <c r="G3602" s="4" t="s">
        <v>2</v>
      </c>
      <c r="H3602" s="5">
        <v>97</v>
      </c>
      <c r="I3602" s="7">
        <v>43650</v>
      </c>
      <c r="L3602"/>
      <c r="M3602"/>
    </row>
    <row r="3603" spans="1:13" x14ac:dyDescent="0.3">
      <c r="A3603" s="2">
        <v>44474</v>
      </c>
      <c r="B3603" s="2" t="str">
        <f t="shared" si="112"/>
        <v>Oct</v>
      </c>
      <c r="C3603" s="2" t="str">
        <f t="shared" si="113"/>
        <v>2021</v>
      </c>
      <c r="D3603" s="3" t="s">
        <v>54</v>
      </c>
      <c r="E3603" s="4" t="s">
        <v>13</v>
      </c>
      <c r="F3603" s="4">
        <v>450</v>
      </c>
      <c r="G3603" s="4" t="s">
        <v>2</v>
      </c>
      <c r="H3603" s="5">
        <v>97</v>
      </c>
      <c r="I3603" s="7">
        <v>43650</v>
      </c>
      <c r="L3603"/>
      <c r="M3603"/>
    </row>
    <row r="3604" spans="1:13" x14ac:dyDescent="0.3">
      <c r="A3604" s="2">
        <v>44491</v>
      </c>
      <c r="B3604" s="2" t="str">
        <f t="shared" si="112"/>
        <v>Oct</v>
      </c>
      <c r="C3604" s="2" t="str">
        <f t="shared" si="113"/>
        <v>2021</v>
      </c>
      <c r="D3604" s="3" t="s">
        <v>54</v>
      </c>
      <c r="E3604" s="4" t="s">
        <v>13</v>
      </c>
      <c r="F3604" s="4">
        <v>450</v>
      </c>
      <c r="G3604" s="4" t="s">
        <v>2</v>
      </c>
      <c r="H3604" s="5">
        <v>97</v>
      </c>
      <c r="I3604" s="7">
        <v>43650</v>
      </c>
      <c r="L3604"/>
      <c r="M3604"/>
    </row>
    <row r="3605" spans="1:13" x14ac:dyDescent="0.3">
      <c r="A3605" s="2">
        <v>44499</v>
      </c>
      <c r="B3605" s="2" t="str">
        <f t="shared" si="112"/>
        <v>Oct</v>
      </c>
      <c r="C3605" s="2" t="str">
        <f t="shared" si="113"/>
        <v>2021</v>
      </c>
      <c r="D3605" s="3" t="s">
        <v>54</v>
      </c>
      <c r="E3605" s="4" t="s">
        <v>13</v>
      </c>
      <c r="F3605" s="4">
        <v>450</v>
      </c>
      <c r="G3605" s="4" t="s">
        <v>2</v>
      </c>
      <c r="H3605" s="5">
        <v>97</v>
      </c>
      <c r="I3605" s="7">
        <v>43650</v>
      </c>
      <c r="L3605"/>
      <c r="M3605"/>
    </row>
    <row r="3606" spans="1:13" x14ac:dyDescent="0.3">
      <c r="A3606" s="2">
        <v>44513</v>
      </c>
      <c r="B3606" s="2" t="str">
        <f t="shared" si="112"/>
        <v>Nov</v>
      </c>
      <c r="C3606" s="2" t="str">
        <f t="shared" si="113"/>
        <v>2021</v>
      </c>
      <c r="D3606" s="3" t="s">
        <v>54</v>
      </c>
      <c r="E3606" s="4" t="s">
        <v>13</v>
      </c>
      <c r="F3606" s="4">
        <v>452</v>
      </c>
      <c r="G3606" s="4" t="s">
        <v>2</v>
      </c>
      <c r="H3606" s="5">
        <v>100</v>
      </c>
      <c r="I3606" s="7">
        <v>45200</v>
      </c>
      <c r="L3606"/>
      <c r="M3606"/>
    </row>
    <row r="3607" spans="1:13" x14ac:dyDescent="0.3">
      <c r="A3607" s="2">
        <v>44523</v>
      </c>
      <c r="B3607" s="2" t="str">
        <f t="shared" si="112"/>
        <v>Nov</v>
      </c>
      <c r="C3607" s="2" t="str">
        <f t="shared" si="113"/>
        <v>2021</v>
      </c>
      <c r="D3607" s="3" t="s">
        <v>54</v>
      </c>
      <c r="E3607" s="4" t="s">
        <v>13</v>
      </c>
      <c r="F3607" s="4">
        <v>450</v>
      </c>
      <c r="G3607" s="4" t="s">
        <v>2</v>
      </c>
      <c r="H3607" s="5">
        <v>100</v>
      </c>
      <c r="I3607" s="7">
        <v>45000</v>
      </c>
      <c r="L3607"/>
      <c r="M3607"/>
    </row>
    <row r="3608" spans="1:13" x14ac:dyDescent="0.3">
      <c r="A3608" s="2">
        <v>44531</v>
      </c>
      <c r="B3608" s="2" t="str">
        <f t="shared" si="112"/>
        <v>Dec</v>
      </c>
      <c r="C3608" s="2" t="str">
        <f t="shared" si="113"/>
        <v>2021</v>
      </c>
      <c r="D3608" s="3" t="s">
        <v>54</v>
      </c>
      <c r="E3608" s="4" t="s">
        <v>13</v>
      </c>
      <c r="F3608" s="4">
        <v>450</v>
      </c>
      <c r="G3608" s="4" t="s">
        <v>2</v>
      </c>
      <c r="H3608" s="5">
        <v>100</v>
      </c>
      <c r="I3608" s="7">
        <v>45000</v>
      </c>
      <c r="L3608"/>
      <c r="M3608"/>
    </row>
    <row r="3609" spans="1:13" x14ac:dyDescent="0.3">
      <c r="A3609" s="2">
        <v>44543</v>
      </c>
      <c r="B3609" s="2" t="str">
        <f t="shared" si="112"/>
        <v>Dec</v>
      </c>
      <c r="C3609" s="2" t="str">
        <f t="shared" si="113"/>
        <v>2021</v>
      </c>
      <c r="D3609" s="3" t="s">
        <v>54</v>
      </c>
      <c r="E3609" s="4" t="s">
        <v>13</v>
      </c>
      <c r="F3609" s="4">
        <v>454</v>
      </c>
      <c r="G3609" s="4" t="s">
        <v>2</v>
      </c>
      <c r="H3609" s="5">
        <v>100</v>
      </c>
      <c r="I3609" s="7">
        <v>45400</v>
      </c>
      <c r="L3609"/>
      <c r="M3609"/>
    </row>
    <row r="3610" spans="1:13" x14ac:dyDescent="0.3">
      <c r="A3610" s="2">
        <v>44564</v>
      </c>
      <c r="B3610" s="2" t="str">
        <f t="shared" si="112"/>
        <v>Jan</v>
      </c>
      <c r="C3610" s="2" t="str">
        <f t="shared" si="113"/>
        <v>2022</v>
      </c>
      <c r="D3610" s="3" t="s">
        <v>54</v>
      </c>
      <c r="E3610" s="4" t="s">
        <v>13</v>
      </c>
      <c r="F3610" s="4">
        <v>495</v>
      </c>
      <c r="G3610" s="4" t="s">
        <v>2</v>
      </c>
      <c r="H3610" s="5">
        <v>100</v>
      </c>
      <c r="I3610" s="7">
        <v>49500</v>
      </c>
      <c r="L3610"/>
      <c r="M3610"/>
    </row>
    <row r="3611" spans="1:13" x14ac:dyDescent="0.3">
      <c r="A3611" s="2">
        <v>44578</v>
      </c>
      <c r="B3611" s="2" t="str">
        <f t="shared" si="112"/>
        <v>Jan</v>
      </c>
      <c r="C3611" s="2" t="str">
        <f t="shared" si="113"/>
        <v>2022</v>
      </c>
      <c r="D3611" s="3" t="s">
        <v>54</v>
      </c>
      <c r="E3611" s="4" t="s">
        <v>13</v>
      </c>
      <c r="F3611" s="4">
        <v>610</v>
      </c>
      <c r="G3611" s="4" t="s">
        <v>2</v>
      </c>
      <c r="H3611" s="5">
        <v>100</v>
      </c>
      <c r="I3611" s="7">
        <v>61000</v>
      </c>
      <c r="L3611"/>
      <c r="M3611"/>
    </row>
    <row r="3612" spans="1:13" x14ac:dyDescent="0.3">
      <c r="A3612" s="2">
        <v>44594</v>
      </c>
      <c r="B3612" s="2" t="str">
        <f t="shared" si="112"/>
        <v>Feb</v>
      </c>
      <c r="C3612" s="2" t="str">
        <f t="shared" si="113"/>
        <v>2022</v>
      </c>
      <c r="D3612" s="3" t="s">
        <v>54</v>
      </c>
      <c r="E3612" s="4" t="s">
        <v>13</v>
      </c>
      <c r="F3612" s="4">
        <v>550</v>
      </c>
      <c r="G3612" s="4" t="s">
        <v>2</v>
      </c>
      <c r="H3612" s="5">
        <v>100</v>
      </c>
      <c r="I3612" s="7">
        <v>55000</v>
      </c>
      <c r="L3612"/>
      <c r="M3612"/>
    </row>
    <row r="3613" spans="1:13" x14ac:dyDescent="0.3">
      <c r="A3613" s="2">
        <v>44604</v>
      </c>
      <c r="B3613" s="2" t="str">
        <f t="shared" si="112"/>
        <v>Feb</v>
      </c>
      <c r="C3613" s="2" t="str">
        <f t="shared" si="113"/>
        <v>2022</v>
      </c>
      <c r="D3613" s="3" t="s">
        <v>54</v>
      </c>
      <c r="E3613" s="4" t="s">
        <v>15</v>
      </c>
      <c r="F3613" s="4">
        <v>540</v>
      </c>
      <c r="G3613" s="4" t="s">
        <v>2</v>
      </c>
      <c r="H3613" s="5">
        <v>100</v>
      </c>
      <c r="I3613" s="7">
        <v>54000</v>
      </c>
      <c r="L3613"/>
      <c r="M3613"/>
    </row>
    <row r="3614" spans="1:13" x14ac:dyDescent="0.3">
      <c r="A3614" s="2">
        <v>44250</v>
      </c>
      <c r="B3614" s="2" t="str">
        <f t="shared" si="112"/>
        <v>Feb</v>
      </c>
      <c r="C3614" s="2" t="str">
        <f t="shared" si="113"/>
        <v>2021</v>
      </c>
      <c r="D3614" s="3" t="s">
        <v>179</v>
      </c>
      <c r="E3614" s="4" t="s">
        <v>13</v>
      </c>
      <c r="F3614" s="4">
        <v>1120</v>
      </c>
      <c r="G3614" s="4" t="s">
        <v>2</v>
      </c>
      <c r="H3614" s="5">
        <v>26.2</v>
      </c>
      <c r="I3614" s="7">
        <v>29344</v>
      </c>
      <c r="L3614"/>
      <c r="M3614"/>
    </row>
    <row r="3615" spans="1:13" x14ac:dyDescent="0.3">
      <c r="A3615" s="2">
        <v>44252</v>
      </c>
      <c r="B3615" s="2" t="str">
        <f t="shared" si="112"/>
        <v>Feb</v>
      </c>
      <c r="C3615" s="2" t="str">
        <f t="shared" si="113"/>
        <v>2021</v>
      </c>
      <c r="D3615" s="3" t="s">
        <v>179</v>
      </c>
      <c r="E3615" s="4" t="s">
        <v>13</v>
      </c>
      <c r="F3615" s="4">
        <v>1930</v>
      </c>
      <c r="G3615" s="4" t="s">
        <v>2</v>
      </c>
      <c r="H3615" s="5">
        <v>26.2</v>
      </c>
      <c r="I3615" s="7">
        <v>50566</v>
      </c>
      <c r="L3615"/>
      <c r="M3615"/>
    </row>
    <row r="3616" spans="1:13" x14ac:dyDescent="0.3">
      <c r="A3616" s="2">
        <v>44253</v>
      </c>
      <c r="B3616" s="2" t="str">
        <f t="shared" si="112"/>
        <v>Feb</v>
      </c>
      <c r="C3616" s="2" t="str">
        <f t="shared" si="113"/>
        <v>2021</v>
      </c>
      <c r="D3616" s="3" t="s">
        <v>179</v>
      </c>
      <c r="E3616" s="4" t="s">
        <v>13</v>
      </c>
      <c r="F3616" s="4">
        <v>1500</v>
      </c>
      <c r="G3616" s="4" t="s">
        <v>2</v>
      </c>
      <c r="H3616" s="5">
        <v>26.2</v>
      </c>
      <c r="I3616" s="7">
        <v>39300</v>
      </c>
      <c r="L3616"/>
      <c r="M3616"/>
    </row>
    <row r="3617" spans="1:13" x14ac:dyDescent="0.3">
      <c r="A3617" s="2">
        <v>44254</v>
      </c>
      <c r="B3617" s="2" t="str">
        <f t="shared" si="112"/>
        <v>Feb</v>
      </c>
      <c r="C3617" s="2" t="str">
        <f t="shared" si="113"/>
        <v>2021</v>
      </c>
      <c r="D3617" s="3" t="s">
        <v>179</v>
      </c>
      <c r="E3617" s="4" t="s">
        <v>13</v>
      </c>
      <c r="F3617" s="4">
        <v>2474</v>
      </c>
      <c r="G3617" s="4" t="s">
        <v>2</v>
      </c>
      <c r="H3617" s="5">
        <v>25.7</v>
      </c>
      <c r="I3617" s="7">
        <v>63581.799999999996</v>
      </c>
      <c r="L3617"/>
      <c r="M3617"/>
    </row>
    <row r="3618" spans="1:13" x14ac:dyDescent="0.3">
      <c r="A3618" s="2">
        <v>44494</v>
      </c>
      <c r="B3618" s="2" t="str">
        <f t="shared" si="112"/>
        <v>Oct</v>
      </c>
      <c r="C3618" s="2" t="str">
        <f t="shared" si="113"/>
        <v>2021</v>
      </c>
      <c r="D3618" s="3" t="s">
        <v>179</v>
      </c>
      <c r="E3618" s="4" t="s">
        <v>13</v>
      </c>
      <c r="F3618" s="4">
        <v>4425</v>
      </c>
      <c r="G3618" s="4" t="s">
        <v>2</v>
      </c>
      <c r="H3618" s="5">
        <v>23.86</v>
      </c>
      <c r="I3618" s="7">
        <v>105580.5</v>
      </c>
      <c r="L3618"/>
      <c r="M3618"/>
    </row>
    <row r="3619" spans="1:13" x14ac:dyDescent="0.3">
      <c r="A3619" s="2">
        <v>44285</v>
      </c>
      <c r="B3619" s="2" t="str">
        <f t="shared" si="112"/>
        <v>Mar</v>
      </c>
      <c r="C3619" s="2" t="str">
        <f t="shared" si="113"/>
        <v>2021</v>
      </c>
      <c r="D3619" s="3" t="s">
        <v>185</v>
      </c>
      <c r="E3619" s="4" t="s">
        <v>15</v>
      </c>
      <c r="F3619" s="4">
        <v>1900</v>
      </c>
      <c r="G3619" s="4" t="s">
        <v>2</v>
      </c>
      <c r="H3619" s="5">
        <v>3.7</v>
      </c>
      <c r="I3619" s="7">
        <v>7030</v>
      </c>
      <c r="L3619"/>
      <c r="M3619"/>
    </row>
    <row r="3620" spans="1:13" x14ac:dyDescent="0.3">
      <c r="A3620" s="2">
        <v>44285</v>
      </c>
      <c r="B3620" s="2" t="str">
        <f t="shared" si="112"/>
        <v>Mar</v>
      </c>
      <c r="C3620" s="2" t="str">
        <f t="shared" si="113"/>
        <v>2021</v>
      </c>
      <c r="D3620" s="3" t="s">
        <v>185</v>
      </c>
      <c r="E3620" s="4" t="s">
        <v>15</v>
      </c>
      <c r="F3620" s="4">
        <v>4070</v>
      </c>
      <c r="G3620" s="4" t="s">
        <v>2</v>
      </c>
      <c r="H3620" s="5">
        <v>3.7</v>
      </c>
      <c r="I3620" s="7">
        <v>15059</v>
      </c>
      <c r="L3620"/>
      <c r="M3620"/>
    </row>
    <row r="3621" spans="1:13" x14ac:dyDescent="0.3">
      <c r="A3621" s="2">
        <v>44286</v>
      </c>
      <c r="B3621" s="2" t="str">
        <f t="shared" si="112"/>
        <v>Mar</v>
      </c>
      <c r="C3621" s="2" t="str">
        <f t="shared" si="113"/>
        <v>2021</v>
      </c>
      <c r="D3621" s="3" t="s">
        <v>185</v>
      </c>
      <c r="E3621" s="4" t="s">
        <v>15</v>
      </c>
      <c r="F3621" s="4">
        <v>6050</v>
      </c>
      <c r="G3621" s="4" t="s">
        <v>2</v>
      </c>
      <c r="H3621" s="5">
        <v>3.7</v>
      </c>
      <c r="I3621" s="7">
        <v>22385</v>
      </c>
      <c r="L3621"/>
      <c r="M3621"/>
    </row>
    <row r="3622" spans="1:13" x14ac:dyDescent="0.3">
      <c r="A3622" s="2">
        <v>44294</v>
      </c>
      <c r="B3622" s="2" t="str">
        <f t="shared" si="112"/>
        <v>Apr</v>
      </c>
      <c r="C3622" s="2" t="str">
        <f t="shared" si="113"/>
        <v>2021</v>
      </c>
      <c r="D3622" s="3" t="s">
        <v>185</v>
      </c>
      <c r="E3622" s="4" t="s">
        <v>15</v>
      </c>
      <c r="F3622" s="4">
        <v>5818</v>
      </c>
      <c r="G3622" s="4" t="s">
        <v>2</v>
      </c>
      <c r="H3622" s="5">
        <v>4.8</v>
      </c>
      <c r="I3622" s="7">
        <v>27926.399999999998</v>
      </c>
      <c r="L3622"/>
      <c r="M3622"/>
    </row>
    <row r="3623" spans="1:13" x14ac:dyDescent="0.3">
      <c r="A3623" s="2">
        <v>44295</v>
      </c>
      <c r="B3623" s="2" t="str">
        <f t="shared" si="112"/>
        <v>Apr</v>
      </c>
      <c r="C3623" s="2" t="str">
        <f t="shared" si="113"/>
        <v>2021</v>
      </c>
      <c r="D3623" s="3" t="s">
        <v>185</v>
      </c>
      <c r="E3623" s="4" t="s">
        <v>15</v>
      </c>
      <c r="F3623" s="4">
        <v>6764</v>
      </c>
      <c r="G3623" s="4" t="s">
        <v>2</v>
      </c>
      <c r="H3623" s="5">
        <v>2.8</v>
      </c>
      <c r="I3623" s="7">
        <v>18939.199999999997</v>
      </c>
      <c r="L3623"/>
      <c r="M3623"/>
    </row>
    <row r="3624" spans="1:13" x14ac:dyDescent="0.3">
      <c r="A3624" s="2">
        <v>44299</v>
      </c>
      <c r="B3624" s="2" t="str">
        <f t="shared" si="112"/>
        <v>Apr</v>
      </c>
      <c r="C3624" s="2" t="str">
        <f t="shared" si="113"/>
        <v>2021</v>
      </c>
      <c r="D3624" s="3" t="s">
        <v>185</v>
      </c>
      <c r="E3624" s="4" t="s">
        <v>15</v>
      </c>
      <c r="F3624" s="4">
        <v>6000</v>
      </c>
      <c r="G3624" s="4" t="s">
        <v>2</v>
      </c>
      <c r="H3624" s="5">
        <v>4.8</v>
      </c>
      <c r="I3624" s="7">
        <v>28800</v>
      </c>
      <c r="L3624"/>
      <c r="M3624"/>
    </row>
    <row r="3625" spans="1:13" x14ac:dyDescent="0.3">
      <c r="A3625" s="2">
        <v>44300</v>
      </c>
      <c r="B3625" s="2" t="str">
        <f t="shared" si="112"/>
        <v>Apr</v>
      </c>
      <c r="C3625" s="2" t="str">
        <f t="shared" si="113"/>
        <v>2021</v>
      </c>
      <c r="D3625" s="3" t="s">
        <v>185</v>
      </c>
      <c r="E3625" s="4" t="s">
        <v>15</v>
      </c>
      <c r="F3625" s="4">
        <v>6100</v>
      </c>
      <c r="G3625" s="4" t="s">
        <v>2</v>
      </c>
      <c r="H3625" s="5">
        <v>4.8</v>
      </c>
      <c r="I3625" s="7">
        <v>29280</v>
      </c>
      <c r="L3625"/>
      <c r="M3625"/>
    </row>
    <row r="3626" spans="1:13" x14ac:dyDescent="0.3">
      <c r="A3626" s="2">
        <v>44302</v>
      </c>
      <c r="B3626" s="2" t="str">
        <f t="shared" si="112"/>
        <v>Apr</v>
      </c>
      <c r="C3626" s="2" t="str">
        <f t="shared" si="113"/>
        <v>2021</v>
      </c>
      <c r="D3626" s="3" t="s">
        <v>185</v>
      </c>
      <c r="E3626" s="4" t="s">
        <v>15</v>
      </c>
      <c r="F3626" s="4">
        <v>6020</v>
      </c>
      <c r="G3626" s="4" t="s">
        <v>2</v>
      </c>
      <c r="H3626" s="5">
        <v>3.7</v>
      </c>
      <c r="I3626" s="7">
        <v>22274</v>
      </c>
      <c r="L3626"/>
      <c r="M3626"/>
    </row>
    <row r="3627" spans="1:13" x14ac:dyDescent="0.3">
      <c r="A3627" s="2">
        <v>44307</v>
      </c>
      <c r="B3627" s="2" t="str">
        <f t="shared" si="112"/>
        <v>Apr</v>
      </c>
      <c r="C3627" s="2" t="str">
        <f t="shared" si="113"/>
        <v>2021</v>
      </c>
      <c r="D3627" s="3" t="s">
        <v>185</v>
      </c>
      <c r="E3627" s="4" t="s">
        <v>15</v>
      </c>
      <c r="F3627" s="4">
        <v>8000</v>
      </c>
      <c r="G3627" s="4" t="s">
        <v>2</v>
      </c>
      <c r="H3627" s="5">
        <v>2.8</v>
      </c>
      <c r="I3627" s="7">
        <v>22400</v>
      </c>
      <c r="L3627"/>
      <c r="M3627"/>
    </row>
    <row r="3628" spans="1:13" x14ac:dyDescent="0.3">
      <c r="A3628" s="2">
        <v>44309</v>
      </c>
      <c r="B3628" s="2" t="str">
        <f t="shared" si="112"/>
        <v>Apr</v>
      </c>
      <c r="C3628" s="2" t="str">
        <f t="shared" si="113"/>
        <v>2021</v>
      </c>
      <c r="D3628" s="3" t="s">
        <v>185</v>
      </c>
      <c r="E3628" s="4" t="s">
        <v>15</v>
      </c>
      <c r="F3628" s="4">
        <v>6100</v>
      </c>
      <c r="G3628" s="4" t="s">
        <v>2</v>
      </c>
      <c r="H3628" s="5">
        <v>3.7</v>
      </c>
      <c r="I3628" s="7">
        <v>22570</v>
      </c>
      <c r="L3628"/>
      <c r="M3628"/>
    </row>
    <row r="3629" spans="1:13" x14ac:dyDescent="0.3">
      <c r="A3629" s="2">
        <v>44314</v>
      </c>
      <c r="B3629" s="2" t="str">
        <f t="shared" si="112"/>
        <v>Apr</v>
      </c>
      <c r="C3629" s="2" t="str">
        <f t="shared" si="113"/>
        <v>2021</v>
      </c>
      <c r="D3629" s="3" t="s">
        <v>185</v>
      </c>
      <c r="E3629" s="4" t="s">
        <v>15</v>
      </c>
      <c r="F3629" s="4">
        <v>6267</v>
      </c>
      <c r="G3629" s="4" t="s">
        <v>2</v>
      </c>
      <c r="H3629" s="5">
        <v>3.7</v>
      </c>
      <c r="I3629" s="7">
        <v>23187.9</v>
      </c>
      <c r="L3629"/>
      <c r="M3629"/>
    </row>
    <row r="3630" spans="1:13" x14ac:dyDescent="0.3">
      <c r="A3630" s="2">
        <v>44319</v>
      </c>
      <c r="B3630" s="2" t="str">
        <f t="shared" si="112"/>
        <v>May</v>
      </c>
      <c r="C3630" s="2" t="str">
        <f t="shared" si="113"/>
        <v>2021</v>
      </c>
      <c r="D3630" s="3" t="s">
        <v>185</v>
      </c>
      <c r="E3630" s="4" t="s">
        <v>15</v>
      </c>
      <c r="F3630" s="4">
        <v>7000</v>
      </c>
      <c r="G3630" s="4" t="s">
        <v>2</v>
      </c>
      <c r="H3630" s="5">
        <v>3.7</v>
      </c>
      <c r="I3630" s="7">
        <v>25900</v>
      </c>
      <c r="L3630"/>
      <c r="M3630"/>
    </row>
    <row r="3631" spans="1:13" x14ac:dyDescent="0.3">
      <c r="A3631" s="2">
        <v>44320</v>
      </c>
      <c r="B3631" s="2" t="str">
        <f t="shared" si="112"/>
        <v>May</v>
      </c>
      <c r="C3631" s="2" t="str">
        <f t="shared" si="113"/>
        <v>2021</v>
      </c>
      <c r="D3631" s="3" t="s">
        <v>185</v>
      </c>
      <c r="E3631" s="4" t="s">
        <v>15</v>
      </c>
      <c r="F3631" s="4">
        <v>7500</v>
      </c>
      <c r="G3631" s="4" t="s">
        <v>2</v>
      </c>
      <c r="H3631" s="5">
        <v>3.7</v>
      </c>
      <c r="I3631" s="7">
        <v>27750</v>
      </c>
      <c r="L3631"/>
      <c r="M3631"/>
    </row>
    <row r="3632" spans="1:13" x14ac:dyDescent="0.3">
      <c r="A3632" s="2">
        <v>44322</v>
      </c>
      <c r="B3632" s="2" t="str">
        <f t="shared" si="112"/>
        <v>May</v>
      </c>
      <c r="C3632" s="2" t="str">
        <f t="shared" si="113"/>
        <v>2021</v>
      </c>
      <c r="D3632" s="3" t="s">
        <v>185</v>
      </c>
      <c r="E3632" s="4" t="s">
        <v>15</v>
      </c>
      <c r="F3632" s="4">
        <v>8073</v>
      </c>
      <c r="G3632" s="4" t="s">
        <v>2</v>
      </c>
      <c r="H3632" s="5">
        <v>2.8</v>
      </c>
      <c r="I3632" s="7">
        <v>22604.399999999998</v>
      </c>
      <c r="L3632"/>
      <c r="M3632"/>
    </row>
    <row r="3633" spans="1:13" x14ac:dyDescent="0.3">
      <c r="A3633" s="2">
        <v>44330</v>
      </c>
      <c r="B3633" s="2" t="str">
        <f t="shared" si="112"/>
        <v>May</v>
      </c>
      <c r="C3633" s="2" t="str">
        <f t="shared" si="113"/>
        <v>2021</v>
      </c>
      <c r="D3633" s="3" t="s">
        <v>185</v>
      </c>
      <c r="E3633" s="4" t="s">
        <v>15</v>
      </c>
      <c r="F3633" s="4">
        <v>6250</v>
      </c>
      <c r="G3633" s="4" t="s">
        <v>2</v>
      </c>
      <c r="H3633" s="5">
        <v>3.7</v>
      </c>
      <c r="I3633" s="7">
        <v>23125</v>
      </c>
      <c r="L3633"/>
      <c r="M3633"/>
    </row>
    <row r="3634" spans="1:13" x14ac:dyDescent="0.3">
      <c r="A3634" s="2">
        <v>44347</v>
      </c>
      <c r="B3634" s="2" t="str">
        <f t="shared" si="112"/>
        <v>May</v>
      </c>
      <c r="C3634" s="2" t="str">
        <f t="shared" si="113"/>
        <v>2021</v>
      </c>
      <c r="D3634" s="3" t="s">
        <v>185</v>
      </c>
      <c r="E3634" s="4" t="s">
        <v>15</v>
      </c>
      <c r="F3634" s="4">
        <v>6250</v>
      </c>
      <c r="G3634" s="4" t="s">
        <v>2</v>
      </c>
      <c r="H3634" s="5">
        <v>3.7</v>
      </c>
      <c r="I3634" s="7">
        <v>23125</v>
      </c>
      <c r="L3634"/>
      <c r="M3634"/>
    </row>
    <row r="3635" spans="1:13" x14ac:dyDescent="0.3">
      <c r="A3635" s="2">
        <v>44355</v>
      </c>
      <c r="B3635" s="2" t="str">
        <f t="shared" si="112"/>
        <v>Jun</v>
      </c>
      <c r="C3635" s="2" t="str">
        <f t="shared" si="113"/>
        <v>2021</v>
      </c>
      <c r="D3635" s="3" t="s">
        <v>185</v>
      </c>
      <c r="E3635" s="4" t="s">
        <v>15</v>
      </c>
      <c r="F3635" s="4">
        <v>8000</v>
      </c>
      <c r="G3635" s="4" t="s">
        <v>2</v>
      </c>
      <c r="H3635" s="5">
        <v>2.8</v>
      </c>
      <c r="I3635" s="7">
        <v>22400</v>
      </c>
      <c r="L3635"/>
      <c r="M3635"/>
    </row>
    <row r="3636" spans="1:13" x14ac:dyDescent="0.3">
      <c r="A3636" s="2">
        <v>44358</v>
      </c>
      <c r="B3636" s="2" t="str">
        <f t="shared" si="112"/>
        <v>Jun</v>
      </c>
      <c r="C3636" s="2" t="str">
        <f t="shared" si="113"/>
        <v>2021</v>
      </c>
      <c r="D3636" s="3" t="s">
        <v>185</v>
      </c>
      <c r="E3636" s="4" t="s">
        <v>15</v>
      </c>
      <c r="F3636" s="4">
        <v>6500</v>
      </c>
      <c r="G3636" s="4" t="s">
        <v>2</v>
      </c>
      <c r="H3636" s="5">
        <v>3.9</v>
      </c>
      <c r="I3636" s="7">
        <v>25350</v>
      </c>
      <c r="L3636"/>
      <c r="M3636"/>
    </row>
    <row r="3637" spans="1:13" x14ac:dyDescent="0.3">
      <c r="A3637" s="2">
        <v>44361</v>
      </c>
      <c r="B3637" s="2" t="str">
        <f t="shared" si="112"/>
        <v>Jun</v>
      </c>
      <c r="C3637" s="2" t="str">
        <f t="shared" si="113"/>
        <v>2021</v>
      </c>
      <c r="D3637" s="3" t="s">
        <v>185</v>
      </c>
      <c r="E3637" s="4" t="s">
        <v>15</v>
      </c>
      <c r="F3637" s="4">
        <v>8700</v>
      </c>
      <c r="G3637" s="4" t="s">
        <v>2</v>
      </c>
      <c r="H3637" s="5">
        <v>2.8</v>
      </c>
      <c r="I3637" s="7">
        <v>24360</v>
      </c>
      <c r="L3637"/>
      <c r="M3637"/>
    </row>
    <row r="3638" spans="1:13" x14ac:dyDescent="0.3">
      <c r="A3638" s="2">
        <v>44363</v>
      </c>
      <c r="B3638" s="2" t="str">
        <f t="shared" si="112"/>
        <v>Jun</v>
      </c>
      <c r="C3638" s="2" t="str">
        <f t="shared" si="113"/>
        <v>2021</v>
      </c>
      <c r="D3638" s="3" t="s">
        <v>185</v>
      </c>
      <c r="E3638" s="4" t="s">
        <v>15</v>
      </c>
      <c r="F3638" s="4">
        <v>6500</v>
      </c>
      <c r="G3638" s="4" t="s">
        <v>2</v>
      </c>
      <c r="H3638" s="5">
        <v>3.9</v>
      </c>
      <c r="I3638" s="7">
        <v>25350</v>
      </c>
      <c r="L3638"/>
      <c r="M3638"/>
    </row>
    <row r="3639" spans="1:13" x14ac:dyDescent="0.3">
      <c r="A3639" s="2">
        <v>44365</v>
      </c>
      <c r="B3639" s="2" t="str">
        <f t="shared" si="112"/>
        <v>Jun</v>
      </c>
      <c r="C3639" s="2" t="str">
        <f t="shared" si="113"/>
        <v>2021</v>
      </c>
      <c r="D3639" s="3" t="s">
        <v>185</v>
      </c>
      <c r="E3639" s="4" t="s">
        <v>15</v>
      </c>
      <c r="F3639" s="4">
        <v>6500</v>
      </c>
      <c r="G3639" s="4" t="s">
        <v>2</v>
      </c>
      <c r="H3639" s="5">
        <v>3.9</v>
      </c>
      <c r="I3639" s="7">
        <v>25350</v>
      </c>
      <c r="L3639"/>
      <c r="M3639"/>
    </row>
    <row r="3640" spans="1:13" x14ac:dyDescent="0.3">
      <c r="A3640" s="2">
        <v>44368</v>
      </c>
      <c r="B3640" s="2" t="str">
        <f t="shared" si="112"/>
        <v>Jun</v>
      </c>
      <c r="C3640" s="2" t="str">
        <f t="shared" si="113"/>
        <v>2021</v>
      </c>
      <c r="D3640" s="3" t="s">
        <v>185</v>
      </c>
      <c r="E3640" s="4" t="s">
        <v>15</v>
      </c>
      <c r="F3640" s="4">
        <v>6065</v>
      </c>
      <c r="G3640" s="4" t="s">
        <v>2</v>
      </c>
      <c r="H3640" s="5">
        <v>3.9</v>
      </c>
      <c r="I3640" s="7">
        <v>23653.5</v>
      </c>
      <c r="L3640"/>
      <c r="M3640"/>
    </row>
    <row r="3641" spans="1:13" x14ac:dyDescent="0.3">
      <c r="A3641" s="2">
        <v>44371</v>
      </c>
      <c r="B3641" s="2" t="str">
        <f t="shared" si="112"/>
        <v>Jun</v>
      </c>
      <c r="C3641" s="2" t="str">
        <f t="shared" si="113"/>
        <v>2021</v>
      </c>
      <c r="D3641" s="3" t="s">
        <v>185</v>
      </c>
      <c r="E3641" s="4" t="s">
        <v>15</v>
      </c>
      <c r="F3641" s="4">
        <v>6508</v>
      </c>
      <c r="G3641" s="4" t="s">
        <v>2</v>
      </c>
      <c r="H3641" s="5">
        <v>3.9</v>
      </c>
      <c r="I3641" s="7">
        <v>25381.200000000001</v>
      </c>
      <c r="L3641"/>
      <c r="M3641"/>
    </row>
    <row r="3642" spans="1:13" x14ac:dyDescent="0.3">
      <c r="A3642" s="2">
        <v>44377</v>
      </c>
      <c r="B3642" s="2" t="str">
        <f t="shared" si="112"/>
        <v>Jun</v>
      </c>
      <c r="C3642" s="2" t="str">
        <f t="shared" si="113"/>
        <v>2021</v>
      </c>
      <c r="D3642" s="3" t="s">
        <v>185</v>
      </c>
      <c r="E3642" s="4" t="s">
        <v>15</v>
      </c>
      <c r="F3642" s="4">
        <v>8250</v>
      </c>
      <c r="G3642" s="4" t="s">
        <v>2</v>
      </c>
      <c r="H3642" s="5">
        <v>2.8</v>
      </c>
      <c r="I3642" s="7">
        <v>23100</v>
      </c>
      <c r="L3642"/>
      <c r="M3642"/>
    </row>
    <row r="3643" spans="1:13" x14ac:dyDescent="0.3">
      <c r="A3643" s="2">
        <v>44380</v>
      </c>
      <c r="B3643" s="2" t="str">
        <f t="shared" si="112"/>
        <v>Jul</v>
      </c>
      <c r="C3643" s="2" t="str">
        <f t="shared" si="113"/>
        <v>2021</v>
      </c>
      <c r="D3643" s="3" t="s">
        <v>185</v>
      </c>
      <c r="E3643" s="4" t="s">
        <v>15</v>
      </c>
      <c r="F3643" s="4">
        <v>5350</v>
      </c>
      <c r="G3643" s="4" t="s">
        <v>2</v>
      </c>
      <c r="H3643" s="5">
        <v>4.9000000000000004</v>
      </c>
      <c r="I3643" s="7">
        <v>26215.000000000004</v>
      </c>
      <c r="L3643"/>
      <c r="M3643"/>
    </row>
    <row r="3644" spans="1:13" x14ac:dyDescent="0.3">
      <c r="A3644" s="2">
        <v>44384</v>
      </c>
      <c r="B3644" s="2" t="str">
        <f t="shared" si="112"/>
        <v>Jul</v>
      </c>
      <c r="C3644" s="2" t="str">
        <f t="shared" si="113"/>
        <v>2021</v>
      </c>
      <c r="D3644" s="3" t="s">
        <v>185</v>
      </c>
      <c r="E3644" s="4" t="s">
        <v>15</v>
      </c>
      <c r="F3644" s="4">
        <v>9900</v>
      </c>
      <c r="G3644" s="4" t="s">
        <v>2</v>
      </c>
      <c r="H3644" s="5">
        <v>2.8</v>
      </c>
      <c r="I3644" s="7">
        <v>27720</v>
      </c>
      <c r="L3644"/>
      <c r="M3644"/>
    </row>
    <row r="3645" spans="1:13" x14ac:dyDescent="0.3">
      <c r="A3645" s="2">
        <v>44386</v>
      </c>
      <c r="B3645" s="2" t="str">
        <f t="shared" si="112"/>
        <v>Jul</v>
      </c>
      <c r="C3645" s="2" t="str">
        <f t="shared" si="113"/>
        <v>2021</v>
      </c>
      <c r="D3645" s="3" t="s">
        <v>185</v>
      </c>
      <c r="E3645" s="4" t="s">
        <v>15</v>
      </c>
      <c r="F3645" s="4">
        <v>6573</v>
      </c>
      <c r="G3645" s="4" t="s">
        <v>2</v>
      </c>
      <c r="H3645" s="5">
        <v>4.9000000000000004</v>
      </c>
      <c r="I3645" s="7">
        <v>32207.7</v>
      </c>
      <c r="L3645"/>
      <c r="M3645"/>
    </row>
    <row r="3646" spans="1:13" x14ac:dyDescent="0.3">
      <c r="A3646" s="2">
        <v>44592</v>
      </c>
      <c r="B3646" s="2" t="str">
        <f t="shared" si="112"/>
        <v>Jan</v>
      </c>
      <c r="C3646" s="2" t="str">
        <f t="shared" si="113"/>
        <v>2022</v>
      </c>
      <c r="D3646" s="3" t="s">
        <v>244</v>
      </c>
      <c r="E3646" s="4" t="s">
        <v>11</v>
      </c>
      <c r="F3646" s="4">
        <v>3006</v>
      </c>
      <c r="G3646" s="4" t="s">
        <v>169</v>
      </c>
      <c r="H3646" s="5">
        <v>40.15</v>
      </c>
      <c r="I3646" s="7">
        <v>120690.9</v>
      </c>
      <c r="L3646"/>
      <c r="M3646"/>
    </row>
    <row r="3647" spans="1:13" x14ac:dyDescent="0.3">
      <c r="A3647" s="2">
        <v>44592</v>
      </c>
      <c r="B3647" s="2" t="str">
        <f t="shared" si="112"/>
        <v>Jan</v>
      </c>
      <c r="C3647" s="2" t="str">
        <f t="shared" si="113"/>
        <v>2022</v>
      </c>
      <c r="D3647" s="3" t="s">
        <v>244</v>
      </c>
      <c r="E3647" s="4" t="s">
        <v>11</v>
      </c>
      <c r="F3647" s="4">
        <v>4092</v>
      </c>
      <c r="G3647" s="4" t="s">
        <v>169</v>
      </c>
      <c r="H3647" s="5">
        <v>40.15</v>
      </c>
      <c r="I3647" s="7">
        <v>164293.79999999999</v>
      </c>
      <c r="L3647"/>
      <c r="M3647"/>
    </row>
    <row r="3648" spans="1:13" x14ac:dyDescent="0.3">
      <c r="A3648" s="2">
        <v>44603</v>
      </c>
      <c r="B3648" s="2" t="str">
        <f t="shared" si="112"/>
        <v>Feb</v>
      </c>
      <c r="C3648" s="2" t="str">
        <f t="shared" si="113"/>
        <v>2022</v>
      </c>
      <c r="D3648" s="3" t="s">
        <v>244</v>
      </c>
      <c r="E3648" s="4" t="s">
        <v>11</v>
      </c>
      <c r="F3648" s="4">
        <v>416</v>
      </c>
      <c r="G3648" s="4" t="s">
        <v>169</v>
      </c>
      <c r="H3648" s="5">
        <v>37.5</v>
      </c>
      <c r="I3648" s="7">
        <v>15600</v>
      </c>
      <c r="L3648"/>
      <c r="M3648"/>
    </row>
    <row r="3649" spans="1:13" x14ac:dyDescent="0.3">
      <c r="A3649" s="2">
        <v>43822</v>
      </c>
      <c r="B3649" s="2" t="str">
        <f t="shared" si="112"/>
        <v>Dec</v>
      </c>
      <c r="C3649" s="2" t="str">
        <f t="shared" si="113"/>
        <v>2019</v>
      </c>
      <c r="D3649" s="3" t="s">
        <v>64</v>
      </c>
      <c r="E3649" s="4" t="s">
        <v>13</v>
      </c>
      <c r="F3649" s="4">
        <v>300</v>
      </c>
      <c r="G3649" s="4" t="s">
        <v>2</v>
      </c>
      <c r="H3649" s="5">
        <v>68</v>
      </c>
      <c r="I3649" s="7">
        <v>20400</v>
      </c>
      <c r="L3649"/>
      <c r="M3649"/>
    </row>
    <row r="3650" spans="1:13" x14ac:dyDescent="0.3">
      <c r="A3650" s="2">
        <v>43879</v>
      </c>
      <c r="B3650" s="2" t="str">
        <f t="shared" ref="B3650:B3713" si="114">TEXT(A3650,"mmm")</f>
        <v>Feb</v>
      </c>
      <c r="C3650" s="2" t="str">
        <f t="shared" ref="C3650:C3713" si="115">TEXT(A3650,"yyyy")</f>
        <v>2020</v>
      </c>
      <c r="D3650" s="3" t="s">
        <v>64</v>
      </c>
      <c r="E3650" s="4" t="s">
        <v>13</v>
      </c>
      <c r="F3650" s="4">
        <v>251</v>
      </c>
      <c r="G3650" s="4" t="s">
        <v>2</v>
      </c>
      <c r="H3650" s="5">
        <v>68</v>
      </c>
      <c r="I3650" s="7">
        <v>17068</v>
      </c>
      <c r="L3650"/>
      <c r="M3650"/>
    </row>
    <row r="3651" spans="1:13" x14ac:dyDescent="0.3">
      <c r="A3651" s="2">
        <v>43885</v>
      </c>
      <c r="B3651" s="2" t="str">
        <f t="shared" si="114"/>
        <v>Feb</v>
      </c>
      <c r="C3651" s="2" t="str">
        <f t="shared" si="115"/>
        <v>2020</v>
      </c>
      <c r="D3651" s="3" t="s">
        <v>88</v>
      </c>
      <c r="E3651" s="4" t="s">
        <v>13</v>
      </c>
      <c r="F3651" s="4">
        <v>100</v>
      </c>
      <c r="G3651" s="4" t="s">
        <v>2</v>
      </c>
      <c r="H3651" s="5">
        <v>52</v>
      </c>
      <c r="I3651" s="7">
        <v>5200</v>
      </c>
      <c r="L3651"/>
      <c r="M3651"/>
    </row>
    <row r="3652" spans="1:13" x14ac:dyDescent="0.3">
      <c r="A3652" s="2">
        <v>43885</v>
      </c>
      <c r="B3652" s="2" t="str">
        <f t="shared" si="114"/>
        <v>Feb</v>
      </c>
      <c r="C3652" s="2" t="str">
        <f t="shared" si="115"/>
        <v>2020</v>
      </c>
      <c r="D3652" s="3" t="s">
        <v>88</v>
      </c>
      <c r="E3652" s="4" t="s">
        <v>13</v>
      </c>
      <c r="F3652" s="4">
        <v>100</v>
      </c>
      <c r="G3652" s="4" t="s">
        <v>2</v>
      </c>
      <c r="H3652" s="5">
        <v>5</v>
      </c>
      <c r="I3652" s="7">
        <v>500</v>
      </c>
      <c r="L3652"/>
      <c r="M3652"/>
    </row>
    <row r="3653" spans="1:13" x14ac:dyDescent="0.3">
      <c r="A3653" s="2">
        <v>43885</v>
      </c>
      <c r="B3653" s="2" t="str">
        <f t="shared" si="114"/>
        <v>Feb</v>
      </c>
      <c r="C3653" s="2" t="str">
        <f t="shared" si="115"/>
        <v>2020</v>
      </c>
      <c r="D3653" s="3" t="s">
        <v>88</v>
      </c>
      <c r="E3653" s="4" t="s">
        <v>13</v>
      </c>
      <c r="F3653" s="4">
        <v>200</v>
      </c>
      <c r="G3653" s="4" t="s">
        <v>2</v>
      </c>
      <c r="H3653" s="5">
        <v>64.5</v>
      </c>
      <c r="I3653" s="7">
        <v>12900</v>
      </c>
      <c r="L3653"/>
      <c r="M3653"/>
    </row>
    <row r="3654" spans="1:13" x14ac:dyDescent="0.3">
      <c r="A3654" s="2">
        <v>43906</v>
      </c>
      <c r="B3654" s="2" t="str">
        <f t="shared" si="114"/>
        <v>Mar</v>
      </c>
      <c r="C3654" s="2" t="str">
        <f t="shared" si="115"/>
        <v>2020</v>
      </c>
      <c r="D3654" s="3" t="s">
        <v>88</v>
      </c>
      <c r="E3654" s="4" t="s">
        <v>13</v>
      </c>
      <c r="F3654" s="4">
        <v>500</v>
      </c>
      <c r="G3654" s="4" t="s">
        <v>2</v>
      </c>
      <c r="H3654" s="5">
        <v>6</v>
      </c>
      <c r="I3654" s="7">
        <v>3000</v>
      </c>
      <c r="L3654"/>
      <c r="M3654"/>
    </row>
    <row r="3655" spans="1:13" x14ac:dyDescent="0.3">
      <c r="A3655" s="2">
        <v>43984</v>
      </c>
      <c r="B3655" s="2" t="str">
        <f t="shared" si="114"/>
        <v>Jun</v>
      </c>
      <c r="C3655" s="2" t="str">
        <f t="shared" si="115"/>
        <v>2020</v>
      </c>
      <c r="D3655" s="3" t="s">
        <v>88</v>
      </c>
      <c r="E3655" s="4" t="s">
        <v>13</v>
      </c>
      <c r="F3655" s="4">
        <v>150</v>
      </c>
      <c r="G3655" s="4" t="s">
        <v>2</v>
      </c>
      <c r="H3655" s="5">
        <v>52</v>
      </c>
      <c r="I3655" s="7">
        <v>7800</v>
      </c>
      <c r="L3655"/>
      <c r="M3655"/>
    </row>
    <row r="3656" spans="1:13" x14ac:dyDescent="0.3">
      <c r="A3656" s="2">
        <v>43984</v>
      </c>
      <c r="B3656" s="2" t="str">
        <f t="shared" si="114"/>
        <v>Jun</v>
      </c>
      <c r="C3656" s="2" t="str">
        <f t="shared" si="115"/>
        <v>2020</v>
      </c>
      <c r="D3656" s="3" t="s">
        <v>88</v>
      </c>
      <c r="E3656" s="4" t="s">
        <v>14</v>
      </c>
      <c r="F3656" s="4">
        <v>1008</v>
      </c>
      <c r="G3656" s="4" t="s">
        <v>2</v>
      </c>
      <c r="H3656" s="5">
        <v>6</v>
      </c>
      <c r="I3656" s="7">
        <v>6048</v>
      </c>
      <c r="L3656"/>
      <c r="M3656"/>
    </row>
    <row r="3657" spans="1:13" x14ac:dyDescent="0.3">
      <c r="A3657" s="2">
        <v>43984</v>
      </c>
      <c r="B3657" s="2" t="str">
        <f t="shared" si="114"/>
        <v>Jun</v>
      </c>
      <c r="C3657" s="2" t="str">
        <f t="shared" si="115"/>
        <v>2020</v>
      </c>
      <c r="D3657" s="3" t="s">
        <v>88</v>
      </c>
      <c r="E3657" s="4" t="s">
        <v>13</v>
      </c>
      <c r="F3657" s="4">
        <v>200</v>
      </c>
      <c r="G3657" s="4" t="s">
        <v>2</v>
      </c>
      <c r="H3657" s="5">
        <v>64.5</v>
      </c>
      <c r="I3657" s="7">
        <v>12900</v>
      </c>
      <c r="L3657"/>
      <c r="M3657"/>
    </row>
    <row r="3658" spans="1:13" x14ac:dyDescent="0.3">
      <c r="A3658" s="2">
        <v>44442</v>
      </c>
      <c r="B3658" s="2" t="str">
        <f t="shared" si="114"/>
        <v>Sep</v>
      </c>
      <c r="C3658" s="2" t="str">
        <f t="shared" si="115"/>
        <v>2021</v>
      </c>
      <c r="D3658" s="3" t="s">
        <v>88</v>
      </c>
      <c r="E3658" s="4" t="s">
        <v>14</v>
      </c>
      <c r="F3658" s="4">
        <v>1016</v>
      </c>
      <c r="G3658" s="4" t="s">
        <v>2</v>
      </c>
      <c r="H3658" s="5">
        <v>6.5</v>
      </c>
      <c r="I3658" s="7">
        <v>6604</v>
      </c>
      <c r="L3658"/>
      <c r="M3658"/>
    </row>
    <row r="3659" spans="1:13" x14ac:dyDescent="0.3">
      <c r="A3659" s="2">
        <v>44473</v>
      </c>
      <c r="B3659" s="2" t="str">
        <f t="shared" si="114"/>
        <v>Oct</v>
      </c>
      <c r="C3659" s="2" t="str">
        <f t="shared" si="115"/>
        <v>2021</v>
      </c>
      <c r="D3659" s="3" t="s">
        <v>88</v>
      </c>
      <c r="E3659" s="4" t="s">
        <v>14</v>
      </c>
      <c r="F3659" s="4">
        <v>1008</v>
      </c>
      <c r="G3659" s="4" t="s">
        <v>2</v>
      </c>
      <c r="H3659" s="5">
        <v>6.5</v>
      </c>
      <c r="I3659" s="7">
        <v>6552</v>
      </c>
      <c r="L3659"/>
      <c r="M3659"/>
    </row>
    <row r="3660" spans="1:13" x14ac:dyDescent="0.3">
      <c r="A3660" s="2">
        <v>44539</v>
      </c>
      <c r="B3660" s="2" t="str">
        <f t="shared" si="114"/>
        <v>Dec</v>
      </c>
      <c r="C3660" s="2" t="str">
        <f t="shared" si="115"/>
        <v>2021</v>
      </c>
      <c r="D3660" s="3" t="s">
        <v>88</v>
      </c>
      <c r="E3660" s="4" t="s">
        <v>13</v>
      </c>
      <c r="F3660" s="4">
        <v>200</v>
      </c>
      <c r="G3660" s="4" t="s">
        <v>2</v>
      </c>
      <c r="H3660" s="5">
        <v>57</v>
      </c>
      <c r="I3660" s="7">
        <v>11400</v>
      </c>
      <c r="L3660"/>
      <c r="M3660"/>
    </row>
    <row r="3661" spans="1:13" x14ac:dyDescent="0.3">
      <c r="A3661" s="2">
        <v>44539</v>
      </c>
      <c r="B3661" s="2" t="str">
        <f t="shared" si="114"/>
        <v>Dec</v>
      </c>
      <c r="C3661" s="2" t="str">
        <f t="shared" si="115"/>
        <v>2021</v>
      </c>
      <c r="D3661" s="3" t="s">
        <v>88</v>
      </c>
      <c r="E3661" s="4" t="s">
        <v>13</v>
      </c>
      <c r="F3661" s="4">
        <v>200</v>
      </c>
      <c r="G3661" s="4" t="s">
        <v>2</v>
      </c>
      <c r="H3661" s="5">
        <v>62</v>
      </c>
      <c r="I3661" s="7">
        <v>12400</v>
      </c>
      <c r="L3661"/>
      <c r="M3661"/>
    </row>
    <row r="3662" spans="1:13" x14ac:dyDescent="0.3">
      <c r="A3662" s="2">
        <v>44539</v>
      </c>
      <c r="B3662" s="2" t="str">
        <f t="shared" si="114"/>
        <v>Dec</v>
      </c>
      <c r="C3662" s="2" t="str">
        <f t="shared" si="115"/>
        <v>2021</v>
      </c>
      <c r="D3662" s="3" t="s">
        <v>88</v>
      </c>
      <c r="E3662" s="4" t="s">
        <v>14</v>
      </c>
      <c r="F3662" s="4">
        <v>3004</v>
      </c>
      <c r="G3662" s="4" t="s">
        <v>2</v>
      </c>
      <c r="H3662" s="5">
        <v>7.2</v>
      </c>
      <c r="I3662" s="7">
        <v>21628.799999999999</v>
      </c>
      <c r="L3662"/>
      <c r="M3662"/>
    </row>
    <row r="3663" spans="1:13" x14ac:dyDescent="0.3">
      <c r="A3663" s="2">
        <v>44553</v>
      </c>
      <c r="B3663" s="2" t="str">
        <f t="shared" si="114"/>
        <v>Dec</v>
      </c>
      <c r="C3663" s="2" t="str">
        <f t="shared" si="115"/>
        <v>2021</v>
      </c>
      <c r="D3663" s="3" t="s">
        <v>88</v>
      </c>
      <c r="E3663" s="4" t="s">
        <v>13</v>
      </c>
      <c r="F3663" s="4">
        <v>616</v>
      </c>
      <c r="G3663" s="4" t="s">
        <v>2</v>
      </c>
      <c r="H3663" s="5">
        <v>19.5</v>
      </c>
      <c r="I3663" s="7">
        <v>12012</v>
      </c>
      <c r="L3663"/>
      <c r="M3663"/>
    </row>
    <row r="3664" spans="1:13" x14ac:dyDescent="0.3">
      <c r="A3664" s="2">
        <v>44583</v>
      </c>
      <c r="B3664" s="2" t="str">
        <f t="shared" si="114"/>
        <v>Jan</v>
      </c>
      <c r="C3664" s="2" t="str">
        <f t="shared" si="115"/>
        <v>2022</v>
      </c>
      <c r="D3664" s="3" t="s">
        <v>88</v>
      </c>
      <c r="E3664" s="4" t="s">
        <v>13</v>
      </c>
      <c r="F3664" s="4">
        <v>301</v>
      </c>
      <c r="G3664" s="4" t="s">
        <v>2</v>
      </c>
      <c r="H3664" s="5">
        <v>50</v>
      </c>
      <c r="I3664" s="7">
        <v>15050</v>
      </c>
      <c r="L3664"/>
      <c r="M3664"/>
    </row>
    <row r="3665" spans="1:13" x14ac:dyDescent="0.3">
      <c r="A3665" s="2">
        <v>44036</v>
      </c>
      <c r="B3665" s="2" t="str">
        <f t="shared" si="114"/>
        <v>Jul</v>
      </c>
      <c r="C3665" s="2" t="str">
        <f t="shared" si="115"/>
        <v>2020</v>
      </c>
      <c r="D3665" s="3" t="s">
        <v>129</v>
      </c>
      <c r="E3665" s="4" t="s">
        <v>11</v>
      </c>
      <c r="F3665" s="4">
        <v>984</v>
      </c>
      <c r="G3665" s="4" t="s">
        <v>1</v>
      </c>
      <c r="H3665" s="5">
        <v>23.5</v>
      </c>
      <c r="I3665" s="7">
        <v>23124</v>
      </c>
      <c r="L3665"/>
      <c r="M3665"/>
    </row>
    <row r="3666" spans="1:13" x14ac:dyDescent="0.3">
      <c r="A3666" s="2">
        <v>44384</v>
      </c>
      <c r="B3666" s="2" t="str">
        <f t="shared" si="114"/>
        <v>Jul</v>
      </c>
      <c r="C3666" s="2" t="str">
        <f t="shared" si="115"/>
        <v>2021</v>
      </c>
      <c r="D3666" s="3" t="s">
        <v>194</v>
      </c>
      <c r="E3666" s="4" t="s">
        <v>14</v>
      </c>
      <c r="F3666" s="4">
        <v>483</v>
      </c>
      <c r="G3666" s="4" t="s">
        <v>169</v>
      </c>
      <c r="H3666" s="5">
        <v>38</v>
      </c>
      <c r="I3666" s="7">
        <v>18354</v>
      </c>
      <c r="L3666"/>
      <c r="M3666"/>
    </row>
    <row r="3667" spans="1:13" x14ac:dyDescent="0.3">
      <c r="A3667" s="2">
        <v>44391</v>
      </c>
      <c r="B3667" s="2" t="str">
        <f t="shared" si="114"/>
        <v>Jul</v>
      </c>
      <c r="C3667" s="2" t="str">
        <f t="shared" si="115"/>
        <v>2021</v>
      </c>
      <c r="D3667" s="3" t="s">
        <v>194</v>
      </c>
      <c r="E3667" s="4" t="s">
        <v>14</v>
      </c>
      <c r="F3667" s="4">
        <v>433.25</v>
      </c>
      <c r="G3667" s="4" t="s">
        <v>169</v>
      </c>
      <c r="H3667" s="5">
        <v>38.5</v>
      </c>
      <c r="I3667" s="7">
        <v>16680.125</v>
      </c>
      <c r="L3667"/>
      <c r="M3667"/>
    </row>
    <row r="3668" spans="1:13" x14ac:dyDescent="0.3">
      <c r="A3668" s="2">
        <v>44397</v>
      </c>
      <c r="B3668" s="2" t="str">
        <f t="shared" si="114"/>
        <v>Jul</v>
      </c>
      <c r="C3668" s="2" t="str">
        <f t="shared" si="115"/>
        <v>2021</v>
      </c>
      <c r="D3668" s="3" t="s">
        <v>194</v>
      </c>
      <c r="E3668" s="4" t="s">
        <v>14</v>
      </c>
      <c r="F3668" s="4">
        <v>366</v>
      </c>
      <c r="G3668" s="4" t="s">
        <v>169</v>
      </c>
      <c r="H3668" s="5">
        <v>39</v>
      </c>
      <c r="I3668" s="7">
        <v>14274</v>
      </c>
      <c r="L3668"/>
      <c r="M3668"/>
    </row>
    <row r="3669" spans="1:13" x14ac:dyDescent="0.3">
      <c r="A3669" s="2">
        <v>43799</v>
      </c>
      <c r="B3669" s="2" t="str">
        <f t="shared" si="114"/>
        <v>Nov</v>
      </c>
      <c r="C3669" s="2" t="str">
        <f t="shared" si="115"/>
        <v>2019</v>
      </c>
      <c r="D3669" s="3" t="s">
        <v>48</v>
      </c>
      <c r="E3669" s="4" t="s">
        <v>11</v>
      </c>
      <c r="F3669" s="4">
        <v>426</v>
      </c>
      <c r="G3669" s="4" t="s">
        <v>1</v>
      </c>
      <c r="H3669" s="5">
        <v>28.5</v>
      </c>
      <c r="I3669" s="7">
        <v>12141</v>
      </c>
      <c r="L3669"/>
      <c r="M3669"/>
    </row>
    <row r="3670" spans="1:13" x14ac:dyDescent="0.3">
      <c r="A3670" s="2">
        <v>43802</v>
      </c>
      <c r="B3670" s="2" t="str">
        <f t="shared" si="114"/>
        <v>Dec</v>
      </c>
      <c r="C3670" s="2" t="str">
        <f t="shared" si="115"/>
        <v>2019</v>
      </c>
      <c r="D3670" s="3" t="s">
        <v>48</v>
      </c>
      <c r="E3670" s="4" t="s">
        <v>11</v>
      </c>
      <c r="F3670" s="4">
        <v>488</v>
      </c>
      <c r="G3670" s="4" t="s">
        <v>1</v>
      </c>
      <c r="H3670" s="5">
        <v>28.5</v>
      </c>
      <c r="I3670" s="7">
        <v>13908</v>
      </c>
      <c r="L3670"/>
      <c r="M3670"/>
    </row>
    <row r="3671" spans="1:13" x14ac:dyDescent="0.3">
      <c r="A3671" s="2">
        <v>43809</v>
      </c>
      <c r="B3671" s="2" t="str">
        <f t="shared" si="114"/>
        <v>Dec</v>
      </c>
      <c r="C3671" s="2" t="str">
        <f t="shared" si="115"/>
        <v>2019</v>
      </c>
      <c r="D3671" s="3" t="s">
        <v>48</v>
      </c>
      <c r="E3671" s="4" t="s">
        <v>11</v>
      </c>
      <c r="F3671" s="4">
        <v>470</v>
      </c>
      <c r="G3671" s="4" t="s">
        <v>1</v>
      </c>
      <c r="H3671" s="5">
        <v>28.5</v>
      </c>
      <c r="I3671" s="7">
        <v>13395</v>
      </c>
      <c r="L3671"/>
      <c r="M3671"/>
    </row>
    <row r="3672" spans="1:13" x14ac:dyDescent="0.3">
      <c r="A3672" s="2">
        <v>43980</v>
      </c>
      <c r="B3672" s="2" t="str">
        <f t="shared" si="114"/>
        <v>May</v>
      </c>
      <c r="C3672" s="2" t="str">
        <f t="shared" si="115"/>
        <v>2020</v>
      </c>
      <c r="D3672" s="3" t="s">
        <v>147</v>
      </c>
      <c r="E3672" s="4" t="s">
        <v>11</v>
      </c>
      <c r="F3672" s="4">
        <v>452</v>
      </c>
      <c r="G3672" s="4" t="s">
        <v>1</v>
      </c>
      <c r="H3672" s="5">
        <v>24.75</v>
      </c>
      <c r="I3672" s="7">
        <v>11187</v>
      </c>
      <c r="L3672"/>
      <c r="M3672"/>
    </row>
    <row r="3673" spans="1:13" x14ac:dyDescent="0.3">
      <c r="A3673" s="2">
        <v>43980</v>
      </c>
      <c r="B3673" s="2" t="str">
        <f t="shared" si="114"/>
        <v>May</v>
      </c>
      <c r="C3673" s="2" t="str">
        <f t="shared" si="115"/>
        <v>2020</v>
      </c>
      <c r="D3673" s="3" t="s">
        <v>147</v>
      </c>
      <c r="E3673" s="4" t="s">
        <v>11</v>
      </c>
      <c r="F3673" s="4">
        <v>392</v>
      </c>
      <c r="G3673" s="4" t="s">
        <v>1</v>
      </c>
      <c r="H3673" s="5">
        <v>23.5</v>
      </c>
      <c r="I3673" s="7">
        <v>9212</v>
      </c>
      <c r="L3673"/>
      <c r="M3673"/>
    </row>
    <row r="3674" spans="1:13" x14ac:dyDescent="0.3">
      <c r="A3674" s="2">
        <v>43980</v>
      </c>
      <c r="B3674" s="2" t="str">
        <f t="shared" si="114"/>
        <v>May</v>
      </c>
      <c r="C3674" s="2" t="str">
        <f t="shared" si="115"/>
        <v>2020</v>
      </c>
      <c r="D3674" s="3" t="s">
        <v>147</v>
      </c>
      <c r="E3674" s="4" t="s">
        <v>11</v>
      </c>
      <c r="F3674" s="4">
        <v>472</v>
      </c>
      <c r="G3674" s="4" t="s">
        <v>1</v>
      </c>
      <c r="H3674" s="5">
        <v>23.5</v>
      </c>
      <c r="I3674" s="7">
        <v>11092</v>
      </c>
      <c r="L3674"/>
      <c r="M3674"/>
    </row>
    <row r="3675" spans="1:13" x14ac:dyDescent="0.3">
      <c r="A3675" s="2">
        <v>43980</v>
      </c>
      <c r="B3675" s="2" t="str">
        <f t="shared" si="114"/>
        <v>May</v>
      </c>
      <c r="C3675" s="2" t="str">
        <f t="shared" si="115"/>
        <v>2020</v>
      </c>
      <c r="D3675" s="3" t="s">
        <v>147</v>
      </c>
      <c r="E3675" s="4" t="s">
        <v>11</v>
      </c>
      <c r="F3675" s="4">
        <v>413</v>
      </c>
      <c r="G3675" s="4" t="s">
        <v>1</v>
      </c>
      <c r="H3675" s="5">
        <v>24.75</v>
      </c>
      <c r="I3675" s="7">
        <v>10221.75</v>
      </c>
      <c r="L3675"/>
      <c r="M3675"/>
    </row>
    <row r="3676" spans="1:13" x14ac:dyDescent="0.3">
      <c r="A3676" s="2">
        <v>43627</v>
      </c>
      <c r="B3676" s="2" t="str">
        <f t="shared" si="114"/>
        <v>Jun</v>
      </c>
      <c r="C3676" s="2" t="str">
        <f t="shared" si="115"/>
        <v>2019</v>
      </c>
      <c r="D3676" s="3" t="s">
        <v>76</v>
      </c>
      <c r="E3676" s="4" t="s">
        <v>11</v>
      </c>
      <c r="F3676" s="4">
        <v>817</v>
      </c>
      <c r="G3676" s="4" t="s">
        <v>1</v>
      </c>
      <c r="H3676" s="5">
        <v>27.5</v>
      </c>
      <c r="I3676" s="7">
        <v>22467.5</v>
      </c>
      <c r="L3676"/>
      <c r="M3676"/>
    </row>
    <row r="3677" spans="1:13" x14ac:dyDescent="0.3">
      <c r="A3677" s="2">
        <v>43627</v>
      </c>
      <c r="B3677" s="2" t="str">
        <f t="shared" si="114"/>
        <v>Jun</v>
      </c>
      <c r="C3677" s="2" t="str">
        <f t="shared" si="115"/>
        <v>2019</v>
      </c>
      <c r="D3677" s="3" t="s">
        <v>76</v>
      </c>
      <c r="E3677" s="4" t="s">
        <v>11</v>
      </c>
      <c r="F3677" s="4">
        <v>901</v>
      </c>
      <c r="G3677" s="4" t="s">
        <v>1</v>
      </c>
      <c r="H3677" s="5">
        <v>24</v>
      </c>
      <c r="I3677" s="7">
        <v>21624</v>
      </c>
      <c r="L3677"/>
      <c r="M3677"/>
    </row>
    <row r="3678" spans="1:13" x14ac:dyDescent="0.3">
      <c r="A3678" s="2">
        <v>43627</v>
      </c>
      <c r="B3678" s="2" t="str">
        <f t="shared" si="114"/>
        <v>Jun</v>
      </c>
      <c r="C3678" s="2" t="str">
        <f t="shared" si="115"/>
        <v>2019</v>
      </c>
      <c r="D3678" s="3" t="s">
        <v>76</v>
      </c>
      <c r="E3678" s="4" t="s">
        <v>11</v>
      </c>
      <c r="F3678" s="4">
        <v>791</v>
      </c>
      <c r="G3678" s="4" t="s">
        <v>1</v>
      </c>
      <c r="H3678" s="5">
        <v>27.5</v>
      </c>
      <c r="I3678" s="7">
        <v>21752.5</v>
      </c>
      <c r="L3678"/>
      <c r="M3678"/>
    </row>
    <row r="3679" spans="1:13" x14ac:dyDescent="0.3">
      <c r="A3679" s="2">
        <v>43668</v>
      </c>
      <c r="B3679" s="2" t="str">
        <f t="shared" si="114"/>
        <v>Jul</v>
      </c>
      <c r="C3679" s="2" t="str">
        <f t="shared" si="115"/>
        <v>2019</v>
      </c>
      <c r="D3679" s="3" t="s">
        <v>76</v>
      </c>
      <c r="E3679" s="4" t="s">
        <v>11</v>
      </c>
      <c r="F3679" s="4">
        <v>868</v>
      </c>
      <c r="G3679" s="4" t="s">
        <v>1</v>
      </c>
      <c r="H3679" s="5">
        <v>23.5</v>
      </c>
      <c r="I3679" s="7">
        <v>20398</v>
      </c>
      <c r="L3679"/>
      <c r="M3679"/>
    </row>
    <row r="3680" spans="1:13" x14ac:dyDescent="0.3">
      <c r="A3680" s="2">
        <v>43668</v>
      </c>
      <c r="B3680" s="2" t="str">
        <f t="shared" si="114"/>
        <v>Jul</v>
      </c>
      <c r="C3680" s="2" t="str">
        <f t="shared" si="115"/>
        <v>2019</v>
      </c>
      <c r="D3680" s="3" t="s">
        <v>76</v>
      </c>
      <c r="E3680" s="4" t="s">
        <v>11</v>
      </c>
      <c r="F3680" s="4">
        <v>943</v>
      </c>
      <c r="G3680" s="4" t="s">
        <v>1</v>
      </c>
      <c r="H3680" s="5">
        <v>27.25</v>
      </c>
      <c r="I3680" s="7">
        <v>25696.75</v>
      </c>
      <c r="L3680"/>
      <c r="M3680"/>
    </row>
    <row r="3681" spans="1:13" x14ac:dyDescent="0.3">
      <c r="A3681" s="2">
        <v>43780</v>
      </c>
      <c r="B3681" s="2" t="str">
        <f t="shared" si="114"/>
        <v>Nov</v>
      </c>
      <c r="C3681" s="2" t="str">
        <f t="shared" si="115"/>
        <v>2019</v>
      </c>
      <c r="D3681" s="3" t="s">
        <v>76</v>
      </c>
      <c r="E3681" s="4" t="s">
        <v>11</v>
      </c>
      <c r="F3681" s="4">
        <v>1209</v>
      </c>
      <c r="G3681" s="4" t="s">
        <v>1</v>
      </c>
      <c r="H3681" s="5">
        <v>25.25</v>
      </c>
      <c r="I3681" s="7">
        <v>30527.25</v>
      </c>
      <c r="L3681"/>
      <c r="M3681"/>
    </row>
    <row r="3682" spans="1:13" x14ac:dyDescent="0.3">
      <c r="A3682" s="2">
        <v>43789</v>
      </c>
      <c r="B3682" s="2" t="str">
        <f t="shared" si="114"/>
        <v>Nov</v>
      </c>
      <c r="C3682" s="2" t="str">
        <f t="shared" si="115"/>
        <v>2019</v>
      </c>
      <c r="D3682" s="3" t="s">
        <v>76</v>
      </c>
      <c r="E3682" s="4" t="s">
        <v>11</v>
      </c>
      <c r="F3682" s="4">
        <v>845</v>
      </c>
      <c r="G3682" s="4" t="s">
        <v>1</v>
      </c>
      <c r="H3682" s="5">
        <v>26.5</v>
      </c>
      <c r="I3682" s="7">
        <v>22392.5</v>
      </c>
      <c r="L3682"/>
      <c r="M3682"/>
    </row>
    <row r="3683" spans="1:13" x14ac:dyDescent="0.3">
      <c r="A3683" s="2">
        <v>43841</v>
      </c>
      <c r="B3683" s="2" t="str">
        <f t="shared" si="114"/>
        <v>Jan</v>
      </c>
      <c r="C3683" s="2" t="str">
        <f t="shared" si="115"/>
        <v>2020</v>
      </c>
      <c r="D3683" s="3" t="s">
        <v>76</v>
      </c>
      <c r="E3683" s="4" t="s">
        <v>11</v>
      </c>
      <c r="F3683" s="4">
        <v>689</v>
      </c>
      <c r="G3683" s="4" t="s">
        <v>1</v>
      </c>
      <c r="H3683" s="5">
        <v>26</v>
      </c>
      <c r="I3683" s="7">
        <v>17914</v>
      </c>
      <c r="L3683"/>
      <c r="M3683"/>
    </row>
    <row r="3684" spans="1:13" x14ac:dyDescent="0.3">
      <c r="A3684" s="2">
        <v>43841</v>
      </c>
      <c r="B3684" s="2" t="str">
        <f t="shared" si="114"/>
        <v>Jan</v>
      </c>
      <c r="C3684" s="2" t="str">
        <f t="shared" si="115"/>
        <v>2020</v>
      </c>
      <c r="D3684" s="3" t="s">
        <v>76</v>
      </c>
      <c r="E3684" s="4" t="s">
        <v>11</v>
      </c>
      <c r="F3684" s="4">
        <v>873</v>
      </c>
      <c r="G3684" s="4" t="s">
        <v>1</v>
      </c>
      <c r="H3684" s="5">
        <v>26</v>
      </c>
      <c r="I3684" s="7">
        <v>22698</v>
      </c>
      <c r="L3684"/>
      <c r="M3684"/>
    </row>
    <row r="3685" spans="1:13" x14ac:dyDescent="0.3">
      <c r="A3685" s="2">
        <v>43847</v>
      </c>
      <c r="B3685" s="2" t="str">
        <f t="shared" si="114"/>
        <v>Jan</v>
      </c>
      <c r="C3685" s="2" t="str">
        <f t="shared" si="115"/>
        <v>2020</v>
      </c>
      <c r="D3685" s="3" t="s">
        <v>76</v>
      </c>
      <c r="E3685" s="4" t="s">
        <v>11</v>
      </c>
      <c r="F3685" s="4">
        <v>880</v>
      </c>
      <c r="G3685" s="4" t="s">
        <v>1</v>
      </c>
      <c r="H3685" s="5">
        <v>24</v>
      </c>
      <c r="I3685" s="7">
        <v>21120</v>
      </c>
      <c r="L3685"/>
      <c r="M3685"/>
    </row>
    <row r="3686" spans="1:13" x14ac:dyDescent="0.3">
      <c r="A3686" s="2">
        <v>43860</v>
      </c>
      <c r="B3686" s="2" t="str">
        <f t="shared" si="114"/>
        <v>Jan</v>
      </c>
      <c r="C3686" s="2" t="str">
        <f t="shared" si="115"/>
        <v>2020</v>
      </c>
      <c r="D3686" s="3" t="s">
        <v>76</v>
      </c>
      <c r="E3686" s="4" t="s">
        <v>11</v>
      </c>
      <c r="F3686" s="4">
        <v>740</v>
      </c>
      <c r="G3686" s="4" t="s">
        <v>1</v>
      </c>
      <c r="H3686" s="5">
        <v>25</v>
      </c>
      <c r="I3686" s="7">
        <v>18500</v>
      </c>
      <c r="L3686"/>
      <c r="M3686"/>
    </row>
    <row r="3687" spans="1:13" x14ac:dyDescent="0.3">
      <c r="A3687" s="2">
        <v>43880</v>
      </c>
      <c r="B3687" s="2" t="str">
        <f t="shared" si="114"/>
        <v>Feb</v>
      </c>
      <c r="C3687" s="2" t="str">
        <f t="shared" si="115"/>
        <v>2020</v>
      </c>
      <c r="D3687" s="3" t="s">
        <v>76</v>
      </c>
      <c r="E3687" s="4" t="s">
        <v>11</v>
      </c>
      <c r="F3687" s="4">
        <v>740</v>
      </c>
      <c r="G3687" s="4" t="s">
        <v>1</v>
      </c>
      <c r="H3687" s="5">
        <v>28</v>
      </c>
      <c r="I3687" s="7">
        <v>20720</v>
      </c>
      <c r="L3687"/>
      <c r="M3687"/>
    </row>
    <row r="3688" spans="1:13" x14ac:dyDescent="0.3">
      <c r="A3688" s="2">
        <v>43880</v>
      </c>
      <c r="B3688" s="2" t="str">
        <f t="shared" si="114"/>
        <v>Feb</v>
      </c>
      <c r="C3688" s="2" t="str">
        <f t="shared" si="115"/>
        <v>2020</v>
      </c>
      <c r="D3688" s="3" t="s">
        <v>76</v>
      </c>
      <c r="E3688" s="4" t="s">
        <v>11</v>
      </c>
      <c r="F3688" s="4">
        <v>1033</v>
      </c>
      <c r="G3688" s="4" t="s">
        <v>1</v>
      </c>
      <c r="H3688" s="5">
        <v>25</v>
      </c>
      <c r="I3688" s="7">
        <v>25825</v>
      </c>
      <c r="L3688"/>
      <c r="M3688"/>
    </row>
    <row r="3689" spans="1:13" x14ac:dyDescent="0.3">
      <c r="A3689" s="2">
        <v>43880</v>
      </c>
      <c r="B3689" s="2" t="str">
        <f t="shared" si="114"/>
        <v>Feb</v>
      </c>
      <c r="C3689" s="2" t="str">
        <f t="shared" si="115"/>
        <v>2020</v>
      </c>
      <c r="D3689" s="3" t="s">
        <v>76</v>
      </c>
      <c r="E3689" s="4" t="s">
        <v>11</v>
      </c>
      <c r="F3689" s="4">
        <v>457</v>
      </c>
      <c r="G3689" s="4" t="s">
        <v>1</v>
      </c>
      <c r="H3689" s="5">
        <v>27</v>
      </c>
      <c r="I3689" s="7">
        <v>12339</v>
      </c>
      <c r="L3689"/>
      <c r="M3689"/>
    </row>
    <row r="3690" spans="1:13" x14ac:dyDescent="0.3">
      <c r="A3690" s="2">
        <v>43880</v>
      </c>
      <c r="B3690" s="2" t="str">
        <f t="shared" si="114"/>
        <v>Feb</v>
      </c>
      <c r="C3690" s="2" t="str">
        <f t="shared" si="115"/>
        <v>2020</v>
      </c>
      <c r="D3690" s="3" t="s">
        <v>76</v>
      </c>
      <c r="E3690" s="4" t="s">
        <v>11</v>
      </c>
      <c r="F3690" s="4">
        <v>987</v>
      </c>
      <c r="G3690" s="4" t="s">
        <v>1</v>
      </c>
      <c r="H3690" s="5">
        <v>25</v>
      </c>
      <c r="I3690" s="7">
        <v>24675</v>
      </c>
      <c r="L3690"/>
      <c r="M3690"/>
    </row>
    <row r="3691" spans="1:13" x14ac:dyDescent="0.3">
      <c r="A3691" s="2">
        <v>43888</v>
      </c>
      <c r="B3691" s="2" t="str">
        <f t="shared" si="114"/>
        <v>Feb</v>
      </c>
      <c r="C3691" s="2" t="str">
        <f t="shared" si="115"/>
        <v>2020</v>
      </c>
      <c r="D3691" s="3" t="s">
        <v>76</v>
      </c>
      <c r="E3691" s="4" t="s">
        <v>11</v>
      </c>
      <c r="F3691" s="4">
        <v>448</v>
      </c>
      <c r="G3691" s="4" t="s">
        <v>1</v>
      </c>
      <c r="H3691" s="5">
        <v>27</v>
      </c>
      <c r="I3691" s="7">
        <v>12096</v>
      </c>
      <c r="L3691"/>
      <c r="M3691"/>
    </row>
    <row r="3692" spans="1:13" x14ac:dyDescent="0.3">
      <c r="A3692" s="2">
        <v>43897</v>
      </c>
      <c r="B3692" s="2" t="str">
        <f t="shared" si="114"/>
        <v>Mar</v>
      </c>
      <c r="C3692" s="2" t="str">
        <f t="shared" si="115"/>
        <v>2020</v>
      </c>
      <c r="D3692" s="3" t="s">
        <v>76</v>
      </c>
      <c r="E3692" s="4" t="s">
        <v>11</v>
      </c>
      <c r="F3692" s="4">
        <v>1206</v>
      </c>
      <c r="G3692" s="4" t="s">
        <v>1</v>
      </c>
      <c r="H3692" s="5">
        <v>27</v>
      </c>
      <c r="I3692" s="7">
        <v>32562</v>
      </c>
      <c r="L3692"/>
      <c r="M3692"/>
    </row>
    <row r="3693" spans="1:13" x14ac:dyDescent="0.3">
      <c r="A3693" s="2">
        <v>43906</v>
      </c>
      <c r="B3693" s="2" t="str">
        <f t="shared" si="114"/>
        <v>Mar</v>
      </c>
      <c r="C3693" s="2" t="str">
        <f t="shared" si="115"/>
        <v>2020</v>
      </c>
      <c r="D3693" s="3" t="s">
        <v>76</v>
      </c>
      <c r="E3693" s="4" t="s">
        <v>11</v>
      </c>
      <c r="F3693" s="4">
        <v>362</v>
      </c>
      <c r="G3693" s="4" t="s">
        <v>1</v>
      </c>
      <c r="H3693" s="5">
        <v>27.5</v>
      </c>
      <c r="I3693" s="7">
        <v>9955</v>
      </c>
      <c r="L3693"/>
      <c r="M3693"/>
    </row>
    <row r="3694" spans="1:13" x14ac:dyDescent="0.3">
      <c r="A3694" s="2">
        <v>43906</v>
      </c>
      <c r="B3694" s="2" t="str">
        <f t="shared" si="114"/>
        <v>Mar</v>
      </c>
      <c r="C3694" s="2" t="str">
        <f t="shared" si="115"/>
        <v>2020</v>
      </c>
      <c r="D3694" s="3" t="s">
        <v>76</v>
      </c>
      <c r="E3694" s="4" t="s">
        <v>11</v>
      </c>
      <c r="F3694" s="4">
        <v>688</v>
      </c>
      <c r="G3694" s="4" t="s">
        <v>1</v>
      </c>
      <c r="H3694" s="5">
        <v>23.75</v>
      </c>
      <c r="I3694" s="7">
        <v>16340</v>
      </c>
      <c r="L3694"/>
      <c r="M3694"/>
    </row>
    <row r="3695" spans="1:13" x14ac:dyDescent="0.3">
      <c r="A3695" s="2">
        <v>43907</v>
      </c>
      <c r="B3695" s="2" t="str">
        <f t="shared" si="114"/>
        <v>Mar</v>
      </c>
      <c r="C3695" s="2" t="str">
        <f t="shared" si="115"/>
        <v>2020</v>
      </c>
      <c r="D3695" s="3" t="s">
        <v>76</v>
      </c>
      <c r="E3695" s="4" t="s">
        <v>11</v>
      </c>
      <c r="F3695" s="4">
        <v>702</v>
      </c>
      <c r="G3695" s="4" t="s">
        <v>1</v>
      </c>
      <c r="H3695" s="5">
        <v>27</v>
      </c>
      <c r="I3695" s="7">
        <v>18954</v>
      </c>
      <c r="L3695"/>
      <c r="M3695"/>
    </row>
    <row r="3696" spans="1:13" x14ac:dyDescent="0.3">
      <c r="A3696" s="2">
        <v>44534</v>
      </c>
      <c r="B3696" s="2" t="str">
        <f t="shared" si="114"/>
        <v>Dec</v>
      </c>
      <c r="C3696" s="2" t="str">
        <f t="shared" si="115"/>
        <v>2021</v>
      </c>
      <c r="D3696" s="3" t="s">
        <v>228</v>
      </c>
      <c r="E3696" s="4" t="s">
        <v>13</v>
      </c>
      <c r="F3696" s="4">
        <v>3010</v>
      </c>
      <c r="G3696" s="4" t="s">
        <v>2</v>
      </c>
      <c r="H3696" s="5">
        <v>9.25</v>
      </c>
      <c r="I3696" s="7">
        <v>27842.5</v>
      </c>
      <c r="L3696"/>
      <c r="M3696"/>
    </row>
    <row r="3697" spans="1:13" x14ac:dyDescent="0.3">
      <c r="A3697" s="2">
        <v>43607</v>
      </c>
      <c r="B3697" s="2" t="str">
        <f t="shared" si="114"/>
        <v>May</v>
      </c>
      <c r="C3697" s="2" t="str">
        <f t="shared" si="115"/>
        <v>2019</v>
      </c>
      <c r="D3697" s="3" t="s">
        <v>70</v>
      </c>
      <c r="E3697" s="4" t="s">
        <v>15</v>
      </c>
      <c r="F3697" s="4">
        <v>651</v>
      </c>
      <c r="G3697" s="4" t="s">
        <v>2</v>
      </c>
      <c r="H3697" s="5">
        <v>42.5</v>
      </c>
      <c r="I3697" s="7">
        <v>27667.5</v>
      </c>
      <c r="L3697"/>
      <c r="M3697"/>
    </row>
    <row r="3698" spans="1:13" x14ac:dyDescent="0.3">
      <c r="A3698" s="2">
        <v>43607</v>
      </c>
      <c r="B3698" s="2" t="str">
        <f t="shared" si="114"/>
        <v>May</v>
      </c>
      <c r="C3698" s="2" t="str">
        <f t="shared" si="115"/>
        <v>2019</v>
      </c>
      <c r="D3698" s="3" t="s">
        <v>70</v>
      </c>
      <c r="E3698" s="4" t="s">
        <v>15</v>
      </c>
      <c r="F3698" s="4">
        <v>550</v>
      </c>
      <c r="G3698" s="4" t="s">
        <v>2</v>
      </c>
      <c r="H3698" s="5">
        <v>42.5</v>
      </c>
      <c r="I3698" s="7">
        <v>23375</v>
      </c>
      <c r="L3698"/>
      <c r="M3698"/>
    </row>
    <row r="3699" spans="1:13" x14ac:dyDescent="0.3">
      <c r="A3699" s="2">
        <v>43825</v>
      </c>
      <c r="B3699" s="2" t="str">
        <f t="shared" si="114"/>
        <v>Dec</v>
      </c>
      <c r="C3699" s="2" t="str">
        <f t="shared" si="115"/>
        <v>2019</v>
      </c>
      <c r="D3699" s="3" t="s">
        <v>70</v>
      </c>
      <c r="E3699" s="4" t="s">
        <v>15</v>
      </c>
      <c r="F3699" s="4">
        <v>550</v>
      </c>
      <c r="G3699" s="4" t="s">
        <v>2</v>
      </c>
      <c r="H3699" s="5">
        <v>44</v>
      </c>
      <c r="I3699" s="7">
        <v>24200</v>
      </c>
      <c r="L3699"/>
      <c r="M3699"/>
    </row>
    <row r="3700" spans="1:13" x14ac:dyDescent="0.3">
      <c r="A3700" s="2">
        <v>43834</v>
      </c>
      <c r="B3700" s="2" t="str">
        <f t="shared" si="114"/>
        <v>Jan</v>
      </c>
      <c r="C3700" s="2" t="str">
        <f t="shared" si="115"/>
        <v>2020</v>
      </c>
      <c r="D3700" s="3" t="s">
        <v>70</v>
      </c>
      <c r="E3700" s="4" t="s">
        <v>15</v>
      </c>
      <c r="F3700" s="4">
        <v>80</v>
      </c>
      <c r="G3700" s="4" t="s">
        <v>2</v>
      </c>
      <c r="H3700" s="5">
        <v>44</v>
      </c>
      <c r="I3700" s="7">
        <v>3520</v>
      </c>
      <c r="L3700"/>
      <c r="M3700"/>
    </row>
    <row r="3701" spans="1:13" x14ac:dyDescent="0.3">
      <c r="A3701" s="2">
        <v>43861</v>
      </c>
      <c r="B3701" s="2" t="str">
        <f t="shared" si="114"/>
        <v>Jan</v>
      </c>
      <c r="C3701" s="2" t="str">
        <f t="shared" si="115"/>
        <v>2020</v>
      </c>
      <c r="D3701" s="3" t="s">
        <v>70</v>
      </c>
      <c r="E3701" s="4" t="s">
        <v>15</v>
      </c>
      <c r="F3701" s="4">
        <v>657</v>
      </c>
      <c r="G3701" s="4" t="s">
        <v>2</v>
      </c>
      <c r="H3701" s="5">
        <v>44</v>
      </c>
      <c r="I3701" s="7">
        <v>28908</v>
      </c>
      <c r="L3701"/>
      <c r="M3701"/>
    </row>
    <row r="3702" spans="1:13" x14ac:dyDescent="0.3">
      <c r="A3702" s="2">
        <v>43872</v>
      </c>
      <c r="B3702" s="2" t="str">
        <f t="shared" si="114"/>
        <v>Feb</v>
      </c>
      <c r="C3702" s="2" t="str">
        <f t="shared" si="115"/>
        <v>2020</v>
      </c>
      <c r="D3702" s="3" t="s">
        <v>70</v>
      </c>
      <c r="E3702" s="4" t="s">
        <v>15</v>
      </c>
      <c r="F3702" s="4">
        <v>600</v>
      </c>
      <c r="G3702" s="4" t="s">
        <v>2</v>
      </c>
      <c r="H3702" s="5">
        <v>44</v>
      </c>
      <c r="I3702" s="7">
        <v>26400</v>
      </c>
      <c r="L3702"/>
      <c r="M3702"/>
    </row>
    <row r="3703" spans="1:13" x14ac:dyDescent="0.3">
      <c r="A3703" s="2">
        <v>43892</v>
      </c>
      <c r="B3703" s="2" t="str">
        <f t="shared" si="114"/>
        <v>Mar</v>
      </c>
      <c r="C3703" s="2" t="str">
        <f t="shared" si="115"/>
        <v>2020</v>
      </c>
      <c r="D3703" s="3" t="s">
        <v>70</v>
      </c>
      <c r="E3703" s="4" t="s">
        <v>15</v>
      </c>
      <c r="F3703" s="4">
        <v>600</v>
      </c>
      <c r="G3703" s="4" t="s">
        <v>2</v>
      </c>
      <c r="H3703" s="5">
        <v>44</v>
      </c>
      <c r="I3703" s="7">
        <v>26400</v>
      </c>
      <c r="L3703"/>
      <c r="M3703"/>
    </row>
    <row r="3704" spans="1:13" x14ac:dyDescent="0.3">
      <c r="A3704" s="2">
        <v>44012</v>
      </c>
      <c r="B3704" s="2" t="str">
        <f t="shared" si="114"/>
        <v>Jun</v>
      </c>
      <c r="C3704" s="2" t="str">
        <f t="shared" si="115"/>
        <v>2020</v>
      </c>
      <c r="D3704" s="3" t="s">
        <v>70</v>
      </c>
      <c r="E3704" s="4" t="s">
        <v>15</v>
      </c>
      <c r="F3704" s="4">
        <v>550</v>
      </c>
      <c r="G3704" s="4" t="s">
        <v>2</v>
      </c>
      <c r="H3704" s="5">
        <v>42.5</v>
      </c>
      <c r="I3704" s="7">
        <v>23375</v>
      </c>
      <c r="L3704"/>
      <c r="M3704"/>
    </row>
    <row r="3705" spans="1:13" x14ac:dyDescent="0.3">
      <c r="A3705" s="2">
        <v>44049</v>
      </c>
      <c r="B3705" s="2" t="str">
        <f t="shared" si="114"/>
        <v>Aug</v>
      </c>
      <c r="C3705" s="2" t="str">
        <f t="shared" si="115"/>
        <v>2020</v>
      </c>
      <c r="D3705" s="3" t="s">
        <v>70</v>
      </c>
      <c r="E3705" s="4" t="s">
        <v>15</v>
      </c>
      <c r="F3705" s="4">
        <v>674</v>
      </c>
      <c r="G3705" s="4" t="s">
        <v>2</v>
      </c>
      <c r="H3705" s="5">
        <v>42.5</v>
      </c>
      <c r="I3705" s="7">
        <v>28645</v>
      </c>
      <c r="L3705"/>
      <c r="M3705"/>
    </row>
    <row r="3706" spans="1:13" x14ac:dyDescent="0.3">
      <c r="A3706" s="2">
        <v>44068</v>
      </c>
      <c r="B3706" s="2" t="str">
        <f t="shared" si="114"/>
        <v>Aug</v>
      </c>
      <c r="C3706" s="2" t="str">
        <f t="shared" si="115"/>
        <v>2020</v>
      </c>
      <c r="D3706" s="3" t="s">
        <v>70</v>
      </c>
      <c r="E3706" s="4" t="s">
        <v>15</v>
      </c>
      <c r="F3706" s="4">
        <v>650</v>
      </c>
      <c r="G3706" s="4" t="s">
        <v>2</v>
      </c>
      <c r="H3706" s="5">
        <v>42.5</v>
      </c>
      <c r="I3706" s="7">
        <v>27625</v>
      </c>
      <c r="L3706"/>
      <c r="M3706"/>
    </row>
    <row r="3707" spans="1:13" x14ac:dyDescent="0.3">
      <c r="A3707" s="2">
        <v>44098</v>
      </c>
      <c r="B3707" s="2" t="str">
        <f t="shared" si="114"/>
        <v>Sep</v>
      </c>
      <c r="C3707" s="2" t="str">
        <f t="shared" si="115"/>
        <v>2020</v>
      </c>
      <c r="D3707" s="3" t="s">
        <v>70</v>
      </c>
      <c r="E3707" s="4" t="s">
        <v>15</v>
      </c>
      <c r="F3707" s="4">
        <v>600</v>
      </c>
      <c r="G3707" s="4" t="s">
        <v>2</v>
      </c>
      <c r="H3707" s="5">
        <v>42.5</v>
      </c>
      <c r="I3707" s="7">
        <v>25500</v>
      </c>
      <c r="L3707"/>
      <c r="M3707"/>
    </row>
    <row r="3708" spans="1:13" x14ac:dyDescent="0.3">
      <c r="A3708" s="2">
        <v>44145</v>
      </c>
      <c r="B3708" s="2" t="str">
        <f t="shared" si="114"/>
        <v>Nov</v>
      </c>
      <c r="C3708" s="2" t="str">
        <f t="shared" si="115"/>
        <v>2020</v>
      </c>
      <c r="D3708" s="3" t="s">
        <v>70</v>
      </c>
      <c r="E3708" s="4" t="s">
        <v>15</v>
      </c>
      <c r="F3708" s="4">
        <v>642</v>
      </c>
      <c r="G3708" s="4" t="s">
        <v>2</v>
      </c>
      <c r="H3708" s="5">
        <v>42.5</v>
      </c>
      <c r="I3708" s="7">
        <v>27285</v>
      </c>
      <c r="L3708"/>
      <c r="M3708"/>
    </row>
    <row r="3709" spans="1:13" x14ac:dyDescent="0.3">
      <c r="A3709" s="2">
        <v>44145</v>
      </c>
      <c r="B3709" s="2" t="str">
        <f t="shared" si="114"/>
        <v>Nov</v>
      </c>
      <c r="C3709" s="2" t="str">
        <f t="shared" si="115"/>
        <v>2020</v>
      </c>
      <c r="D3709" s="3" t="s">
        <v>70</v>
      </c>
      <c r="E3709" s="4" t="s">
        <v>15</v>
      </c>
      <c r="F3709" s="4">
        <v>642</v>
      </c>
      <c r="G3709" s="4" t="s">
        <v>2</v>
      </c>
      <c r="H3709" s="5">
        <v>42.5</v>
      </c>
      <c r="I3709" s="7">
        <v>27285</v>
      </c>
      <c r="L3709"/>
      <c r="M3709"/>
    </row>
    <row r="3710" spans="1:13" x14ac:dyDescent="0.3">
      <c r="A3710" s="2">
        <v>44145</v>
      </c>
      <c r="B3710" s="2" t="str">
        <f t="shared" si="114"/>
        <v>Nov</v>
      </c>
      <c r="C3710" s="2" t="str">
        <f t="shared" si="115"/>
        <v>2020</v>
      </c>
      <c r="D3710" s="3" t="s">
        <v>70</v>
      </c>
      <c r="E3710" s="4" t="s">
        <v>15</v>
      </c>
      <c r="F3710" s="4">
        <v>642</v>
      </c>
      <c r="G3710" s="4" t="s">
        <v>2</v>
      </c>
      <c r="H3710" s="5">
        <v>42.5</v>
      </c>
      <c r="I3710" s="7">
        <v>27285</v>
      </c>
      <c r="L3710"/>
      <c r="M3710"/>
    </row>
    <row r="3711" spans="1:13" x14ac:dyDescent="0.3">
      <c r="A3711" s="2">
        <v>44075</v>
      </c>
      <c r="B3711" s="2" t="str">
        <f t="shared" si="114"/>
        <v>Sep</v>
      </c>
      <c r="C3711" s="2" t="str">
        <f t="shared" si="115"/>
        <v>2020</v>
      </c>
      <c r="D3711" s="3" t="s">
        <v>150</v>
      </c>
      <c r="E3711" s="4" t="s">
        <v>13</v>
      </c>
      <c r="F3711" s="4">
        <v>197</v>
      </c>
      <c r="G3711" s="4" t="s">
        <v>2</v>
      </c>
      <c r="H3711" s="5">
        <v>99</v>
      </c>
      <c r="I3711" s="7">
        <v>19503</v>
      </c>
      <c r="L3711"/>
      <c r="M3711"/>
    </row>
    <row r="3712" spans="1:13" x14ac:dyDescent="0.3">
      <c r="A3712" s="2">
        <v>44159</v>
      </c>
      <c r="B3712" s="2" t="str">
        <f t="shared" si="114"/>
        <v>Nov</v>
      </c>
      <c r="C3712" s="2" t="str">
        <f t="shared" si="115"/>
        <v>2020</v>
      </c>
      <c r="D3712" s="3" t="s">
        <v>150</v>
      </c>
      <c r="E3712" s="4" t="s">
        <v>13</v>
      </c>
      <c r="F3712" s="4">
        <v>537</v>
      </c>
      <c r="G3712" s="4" t="s">
        <v>2</v>
      </c>
      <c r="H3712" s="5">
        <v>80</v>
      </c>
      <c r="I3712" s="7">
        <v>42960</v>
      </c>
      <c r="L3712"/>
      <c r="M3712"/>
    </row>
    <row r="3713" spans="1:13" x14ac:dyDescent="0.3">
      <c r="A3713" s="2">
        <v>44265</v>
      </c>
      <c r="B3713" s="2" t="str">
        <f t="shared" si="114"/>
        <v>Mar</v>
      </c>
      <c r="C3713" s="2" t="str">
        <f t="shared" si="115"/>
        <v>2021</v>
      </c>
      <c r="D3713" s="3" t="s">
        <v>150</v>
      </c>
      <c r="E3713" s="4" t="s">
        <v>13</v>
      </c>
      <c r="F3713" s="4">
        <v>150</v>
      </c>
      <c r="G3713" s="4" t="s">
        <v>2</v>
      </c>
      <c r="H3713" s="5">
        <v>111</v>
      </c>
      <c r="I3713" s="7">
        <v>16650</v>
      </c>
      <c r="L3713"/>
      <c r="M3713"/>
    </row>
    <row r="3714" spans="1:13" x14ac:dyDescent="0.3">
      <c r="A3714" s="2">
        <v>44265</v>
      </c>
      <c r="B3714" s="2" t="str">
        <f t="shared" ref="B3714:B3777" si="116">TEXT(A3714,"mmm")</f>
        <v>Mar</v>
      </c>
      <c r="C3714" s="2" t="str">
        <f t="shared" ref="C3714:C3777" si="117">TEXT(A3714,"yyyy")</f>
        <v>2021</v>
      </c>
      <c r="D3714" s="3" t="s">
        <v>150</v>
      </c>
      <c r="E3714" s="4" t="s">
        <v>13</v>
      </c>
      <c r="F3714" s="4">
        <v>574</v>
      </c>
      <c r="G3714" s="4" t="s">
        <v>2</v>
      </c>
      <c r="H3714" s="5">
        <v>90</v>
      </c>
      <c r="I3714" s="7">
        <v>51660</v>
      </c>
      <c r="L3714"/>
      <c r="M3714"/>
    </row>
    <row r="3715" spans="1:13" x14ac:dyDescent="0.3">
      <c r="A3715" s="2">
        <v>44379</v>
      </c>
      <c r="B3715" s="2" t="str">
        <f t="shared" si="116"/>
        <v>Jul</v>
      </c>
      <c r="C3715" s="2" t="str">
        <f t="shared" si="117"/>
        <v>2021</v>
      </c>
      <c r="D3715" s="3" t="s">
        <v>150</v>
      </c>
      <c r="E3715" s="4" t="s">
        <v>13</v>
      </c>
      <c r="F3715" s="4">
        <v>355</v>
      </c>
      <c r="G3715" s="4" t="s">
        <v>2</v>
      </c>
      <c r="H3715" s="5">
        <v>110</v>
      </c>
      <c r="I3715" s="7">
        <v>39050</v>
      </c>
      <c r="L3715"/>
      <c r="M3715"/>
    </row>
    <row r="3716" spans="1:13" x14ac:dyDescent="0.3">
      <c r="A3716" s="2">
        <v>44379</v>
      </c>
      <c r="B3716" s="2" t="str">
        <f t="shared" si="116"/>
        <v>Jul</v>
      </c>
      <c r="C3716" s="2" t="str">
        <f t="shared" si="117"/>
        <v>2021</v>
      </c>
      <c r="D3716" s="3" t="s">
        <v>150</v>
      </c>
      <c r="E3716" s="4" t="s">
        <v>13</v>
      </c>
      <c r="F3716" s="4">
        <v>150</v>
      </c>
      <c r="G3716" s="4" t="s">
        <v>2</v>
      </c>
      <c r="H3716" s="5">
        <v>100</v>
      </c>
      <c r="I3716" s="7">
        <v>15000</v>
      </c>
      <c r="L3716"/>
      <c r="M3716"/>
    </row>
    <row r="3717" spans="1:13" x14ac:dyDescent="0.3">
      <c r="A3717" s="2">
        <v>44408</v>
      </c>
      <c r="B3717" s="2" t="str">
        <f t="shared" si="116"/>
        <v>Jul</v>
      </c>
      <c r="C3717" s="2" t="str">
        <f t="shared" si="117"/>
        <v>2021</v>
      </c>
      <c r="D3717" s="3" t="s">
        <v>198</v>
      </c>
      <c r="E3717" s="4" t="s">
        <v>15</v>
      </c>
      <c r="F3717" s="4">
        <v>12000</v>
      </c>
      <c r="G3717" s="4" t="s">
        <v>2</v>
      </c>
      <c r="H3717" s="5">
        <v>0.55000000000000004</v>
      </c>
      <c r="I3717" s="7">
        <v>6600.0000000000009</v>
      </c>
      <c r="L3717"/>
      <c r="M3717"/>
    </row>
    <row r="3718" spans="1:13" x14ac:dyDescent="0.3">
      <c r="A3718" s="2">
        <v>43787</v>
      </c>
      <c r="B3718" s="2" t="str">
        <f t="shared" si="116"/>
        <v>Nov</v>
      </c>
      <c r="C3718" s="2" t="str">
        <f t="shared" si="117"/>
        <v>2019</v>
      </c>
      <c r="D3718" s="3" t="s">
        <v>125</v>
      </c>
      <c r="E3718" s="4" t="s">
        <v>14</v>
      </c>
      <c r="F3718" s="4">
        <v>506</v>
      </c>
      <c r="G3718" s="4" t="s">
        <v>2</v>
      </c>
      <c r="H3718" s="5">
        <v>30</v>
      </c>
      <c r="I3718" s="7">
        <v>15180</v>
      </c>
      <c r="L3718"/>
      <c r="M3718"/>
    </row>
    <row r="3719" spans="1:13" x14ac:dyDescent="0.3">
      <c r="A3719" s="2">
        <v>44434</v>
      </c>
      <c r="B3719" s="2" t="str">
        <f t="shared" si="116"/>
        <v>Aug</v>
      </c>
      <c r="C3719" s="2" t="str">
        <f t="shared" si="117"/>
        <v>2021</v>
      </c>
      <c r="D3719" s="3" t="s">
        <v>125</v>
      </c>
      <c r="E3719" s="4" t="s">
        <v>14</v>
      </c>
      <c r="F3719" s="4">
        <v>410</v>
      </c>
      <c r="G3719" s="4" t="s">
        <v>1</v>
      </c>
      <c r="H3719" s="5">
        <v>41.5</v>
      </c>
      <c r="I3719" s="7">
        <v>17015</v>
      </c>
      <c r="L3719"/>
      <c r="M3719"/>
    </row>
    <row r="3720" spans="1:13" x14ac:dyDescent="0.3">
      <c r="A3720" s="2">
        <v>44434</v>
      </c>
      <c r="B3720" s="2" t="str">
        <f t="shared" si="116"/>
        <v>Aug</v>
      </c>
      <c r="C3720" s="2" t="str">
        <f t="shared" si="117"/>
        <v>2021</v>
      </c>
      <c r="D3720" s="3" t="s">
        <v>125</v>
      </c>
      <c r="E3720" s="4" t="s">
        <v>11</v>
      </c>
      <c r="F3720" s="4">
        <v>408</v>
      </c>
      <c r="G3720" s="4" t="s">
        <v>1</v>
      </c>
      <c r="H3720" s="5">
        <v>40</v>
      </c>
      <c r="I3720" s="7">
        <v>16320</v>
      </c>
      <c r="L3720"/>
      <c r="M3720"/>
    </row>
    <row r="3721" spans="1:13" x14ac:dyDescent="0.3">
      <c r="A3721" s="2">
        <v>43969</v>
      </c>
      <c r="B3721" s="2" t="str">
        <f t="shared" si="116"/>
        <v>May</v>
      </c>
      <c r="C3721" s="2" t="str">
        <f t="shared" si="117"/>
        <v>2020</v>
      </c>
      <c r="D3721" s="3" t="s">
        <v>134</v>
      </c>
      <c r="E3721" s="4" t="s">
        <v>15</v>
      </c>
      <c r="F3721" s="4">
        <v>3061</v>
      </c>
      <c r="G3721" s="4" t="s">
        <v>2</v>
      </c>
      <c r="H3721" s="5">
        <v>4.5</v>
      </c>
      <c r="I3721" s="7">
        <v>13774.5</v>
      </c>
      <c r="L3721"/>
      <c r="M3721"/>
    </row>
    <row r="3722" spans="1:13" x14ac:dyDescent="0.3">
      <c r="A3722" s="2">
        <v>44183</v>
      </c>
      <c r="B3722" s="2" t="str">
        <f t="shared" si="116"/>
        <v>Dec</v>
      </c>
      <c r="C3722" s="2" t="str">
        <f t="shared" si="117"/>
        <v>2020</v>
      </c>
      <c r="D3722" s="3" t="s">
        <v>174</v>
      </c>
      <c r="E3722" s="4" t="s">
        <v>11</v>
      </c>
      <c r="F3722" s="4">
        <v>672</v>
      </c>
      <c r="G3722" s="4" t="s">
        <v>1</v>
      </c>
      <c r="H3722" s="5">
        <v>30</v>
      </c>
      <c r="I3722" s="7">
        <v>20160</v>
      </c>
      <c r="L3722"/>
      <c r="M3722"/>
    </row>
    <row r="3723" spans="1:13" x14ac:dyDescent="0.3">
      <c r="A3723" s="2">
        <v>44183</v>
      </c>
      <c r="B3723" s="2" t="str">
        <f t="shared" si="116"/>
        <v>Dec</v>
      </c>
      <c r="C3723" s="2" t="str">
        <f t="shared" si="117"/>
        <v>2020</v>
      </c>
      <c r="D3723" s="3" t="s">
        <v>174</v>
      </c>
      <c r="E3723" s="4" t="s">
        <v>11</v>
      </c>
      <c r="F3723" s="4">
        <v>1223</v>
      </c>
      <c r="G3723" s="4" t="s">
        <v>1</v>
      </c>
      <c r="H3723" s="5">
        <v>30</v>
      </c>
      <c r="I3723" s="7">
        <v>36690</v>
      </c>
      <c r="L3723"/>
      <c r="M3723"/>
    </row>
    <row r="3724" spans="1:13" x14ac:dyDescent="0.3">
      <c r="A3724" s="2">
        <v>44184</v>
      </c>
      <c r="B3724" s="2" t="str">
        <f t="shared" si="116"/>
        <v>Dec</v>
      </c>
      <c r="C3724" s="2" t="str">
        <f t="shared" si="117"/>
        <v>2020</v>
      </c>
      <c r="D3724" s="3" t="s">
        <v>174</v>
      </c>
      <c r="E3724" s="4" t="s">
        <v>11</v>
      </c>
      <c r="F3724" s="4">
        <v>323</v>
      </c>
      <c r="G3724" s="4" t="s">
        <v>1</v>
      </c>
      <c r="H3724" s="5">
        <v>31.25</v>
      </c>
      <c r="I3724" s="7">
        <v>10093.75</v>
      </c>
      <c r="L3724"/>
      <c r="M3724"/>
    </row>
    <row r="3725" spans="1:13" x14ac:dyDescent="0.3">
      <c r="A3725" s="2">
        <v>44184</v>
      </c>
      <c r="B3725" s="2" t="str">
        <f t="shared" si="116"/>
        <v>Dec</v>
      </c>
      <c r="C3725" s="2" t="str">
        <f t="shared" si="117"/>
        <v>2020</v>
      </c>
      <c r="D3725" s="3" t="s">
        <v>174</v>
      </c>
      <c r="E3725" s="4" t="s">
        <v>11</v>
      </c>
      <c r="F3725" s="4">
        <v>537</v>
      </c>
      <c r="G3725" s="4" t="s">
        <v>1</v>
      </c>
      <c r="H3725" s="5">
        <v>31.25</v>
      </c>
      <c r="I3725" s="7">
        <v>16781.25</v>
      </c>
      <c r="L3725"/>
      <c r="M3725"/>
    </row>
    <row r="3726" spans="1:13" x14ac:dyDescent="0.3">
      <c r="A3726" s="2">
        <v>43708</v>
      </c>
      <c r="B3726" s="2" t="str">
        <f t="shared" si="116"/>
        <v>Aug</v>
      </c>
      <c r="C3726" s="2" t="str">
        <f t="shared" si="117"/>
        <v>2019</v>
      </c>
      <c r="D3726" s="3" t="s">
        <v>114</v>
      </c>
      <c r="E3726" s="4" t="s">
        <v>14</v>
      </c>
      <c r="F3726" s="4">
        <v>912</v>
      </c>
      <c r="G3726" s="4" t="s">
        <v>2</v>
      </c>
      <c r="H3726" s="5">
        <v>31</v>
      </c>
      <c r="I3726" s="7">
        <v>28272</v>
      </c>
      <c r="L3726"/>
      <c r="M3726"/>
    </row>
    <row r="3727" spans="1:13" x14ac:dyDescent="0.3">
      <c r="A3727" s="2">
        <v>43708</v>
      </c>
      <c r="B3727" s="2" t="str">
        <f t="shared" si="116"/>
        <v>Aug</v>
      </c>
      <c r="C3727" s="2" t="str">
        <f t="shared" si="117"/>
        <v>2019</v>
      </c>
      <c r="D3727" s="3" t="s">
        <v>114</v>
      </c>
      <c r="E3727" s="4" t="s">
        <v>14</v>
      </c>
      <c r="F3727" s="4">
        <v>268</v>
      </c>
      <c r="G3727" s="4" t="s">
        <v>2</v>
      </c>
      <c r="H3727" s="5">
        <v>31</v>
      </c>
      <c r="I3727" s="7">
        <v>8308</v>
      </c>
      <c r="L3727"/>
      <c r="M3727"/>
    </row>
    <row r="3728" spans="1:13" x14ac:dyDescent="0.3">
      <c r="A3728" s="2">
        <v>43750</v>
      </c>
      <c r="B3728" s="2" t="str">
        <f t="shared" si="116"/>
        <v>Oct</v>
      </c>
      <c r="C3728" s="2" t="str">
        <f t="shared" si="117"/>
        <v>2019</v>
      </c>
      <c r="D3728" s="3" t="s">
        <v>114</v>
      </c>
      <c r="E3728" s="4" t="s">
        <v>14</v>
      </c>
      <c r="F3728" s="4">
        <v>320</v>
      </c>
      <c r="G3728" s="4" t="s">
        <v>2</v>
      </c>
      <c r="H3728" s="5">
        <v>29</v>
      </c>
      <c r="I3728" s="7">
        <v>9280</v>
      </c>
      <c r="L3728"/>
      <c r="M3728"/>
    </row>
    <row r="3729" spans="1:13" x14ac:dyDescent="0.3">
      <c r="A3729" s="2">
        <v>43788</v>
      </c>
      <c r="B3729" s="2" t="str">
        <f t="shared" si="116"/>
        <v>Nov</v>
      </c>
      <c r="C3729" s="2" t="str">
        <f t="shared" si="117"/>
        <v>2019</v>
      </c>
      <c r="D3729" s="3" t="s">
        <v>114</v>
      </c>
      <c r="E3729" s="4" t="s">
        <v>14</v>
      </c>
      <c r="F3729" s="4">
        <v>697</v>
      </c>
      <c r="G3729" s="4" t="s">
        <v>2</v>
      </c>
      <c r="H3729" s="5">
        <v>26</v>
      </c>
      <c r="I3729" s="7">
        <v>18122</v>
      </c>
      <c r="L3729"/>
      <c r="M3729"/>
    </row>
    <row r="3730" spans="1:13" x14ac:dyDescent="0.3">
      <c r="A3730" s="2">
        <v>43788</v>
      </c>
      <c r="B3730" s="2" t="str">
        <f t="shared" si="116"/>
        <v>Nov</v>
      </c>
      <c r="C3730" s="2" t="str">
        <f t="shared" si="117"/>
        <v>2019</v>
      </c>
      <c r="D3730" s="3" t="s">
        <v>114</v>
      </c>
      <c r="E3730" s="4" t="s">
        <v>14</v>
      </c>
      <c r="F3730" s="4">
        <v>1343</v>
      </c>
      <c r="G3730" s="4" t="s">
        <v>2</v>
      </c>
      <c r="H3730" s="5">
        <v>30</v>
      </c>
      <c r="I3730" s="7">
        <v>40290</v>
      </c>
      <c r="L3730"/>
      <c r="M3730"/>
    </row>
    <row r="3731" spans="1:13" x14ac:dyDescent="0.3">
      <c r="A3731" s="2">
        <v>44000</v>
      </c>
      <c r="B3731" s="2" t="str">
        <f t="shared" si="116"/>
        <v>Jun</v>
      </c>
      <c r="C3731" s="2" t="str">
        <f t="shared" si="117"/>
        <v>2020</v>
      </c>
      <c r="D3731" s="3" t="s">
        <v>114</v>
      </c>
      <c r="E3731" s="4" t="s">
        <v>14</v>
      </c>
      <c r="F3731" s="4">
        <v>1275</v>
      </c>
      <c r="G3731" s="4" t="s">
        <v>2</v>
      </c>
      <c r="H3731" s="5">
        <v>30.25</v>
      </c>
      <c r="I3731" s="7">
        <v>38568.75</v>
      </c>
      <c r="L3731"/>
      <c r="M3731"/>
    </row>
    <row r="3732" spans="1:13" x14ac:dyDescent="0.3">
      <c r="A3732" s="2">
        <v>44322</v>
      </c>
      <c r="B3732" s="2" t="str">
        <f t="shared" si="116"/>
        <v>May</v>
      </c>
      <c r="C3732" s="2" t="str">
        <f t="shared" si="117"/>
        <v>2021</v>
      </c>
      <c r="D3732" s="3" t="s">
        <v>114</v>
      </c>
      <c r="E3732" s="4" t="s">
        <v>15</v>
      </c>
      <c r="F3732" s="4">
        <v>500</v>
      </c>
      <c r="G3732" s="4" t="s">
        <v>2</v>
      </c>
      <c r="H3732" s="5">
        <v>18.5</v>
      </c>
      <c r="I3732" s="7">
        <v>9250</v>
      </c>
      <c r="L3732"/>
      <c r="M3732"/>
    </row>
    <row r="3733" spans="1:13" x14ac:dyDescent="0.3">
      <c r="A3733" s="2">
        <v>44469</v>
      </c>
      <c r="B3733" s="2" t="str">
        <f t="shared" si="116"/>
        <v>Sep</v>
      </c>
      <c r="C3733" s="2" t="str">
        <f t="shared" si="117"/>
        <v>2021</v>
      </c>
      <c r="D3733" s="3" t="s">
        <v>114</v>
      </c>
      <c r="E3733" s="4" t="s">
        <v>15</v>
      </c>
      <c r="F3733" s="4">
        <v>503</v>
      </c>
      <c r="G3733" s="4" t="s">
        <v>2</v>
      </c>
      <c r="H3733" s="5">
        <v>19.5</v>
      </c>
      <c r="I3733" s="7">
        <v>9808.5</v>
      </c>
      <c r="L3733"/>
      <c r="M3733"/>
    </row>
    <row r="3734" spans="1:13" x14ac:dyDescent="0.3">
      <c r="A3734" s="2">
        <v>43663</v>
      </c>
      <c r="B3734" s="2" t="str">
        <f t="shared" si="116"/>
        <v>Jul</v>
      </c>
      <c r="C3734" s="2" t="str">
        <f t="shared" si="117"/>
        <v>2019</v>
      </c>
      <c r="D3734" s="3" t="s">
        <v>105</v>
      </c>
      <c r="E3734" s="4" t="s">
        <v>13</v>
      </c>
      <c r="F3734" s="4">
        <v>200</v>
      </c>
      <c r="G3734" s="4" t="s">
        <v>2</v>
      </c>
      <c r="H3734" s="5">
        <v>28.5</v>
      </c>
      <c r="I3734" s="7">
        <v>5700</v>
      </c>
      <c r="L3734"/>
      <c r="M3734"/>
    </row>
    <row r="3735" spans="1:13" x14ac:dyDescent="0.3">
      <c r="A3735" s="2">
        <v>43663</v>
      </c>
      <c r="B3735" s="2" t="str">
        <f t="shared" si="116"/>
        <v>Jul</v>
      </c>
      <c r="C3735" s="2" t="str">
        <f t="shared" si="117"/>
        <v>2019</v>
      </c>
      <c r="D3735" s="3" t="s">
        <v>105</v>
      </c>
      <c r="E3735" s="4" t="s">
        <v>13</v>
      </c>
      <c r="F3735" s="4">
        <v>150</v>
      </c>
      <c r="G3735" s="4" t="s">
        <v>2</v>
      </c>
      <c r="H3735" s="5">
        <v>35</v>
      </c>
      <c r="I3735" s="7">
        <v>5250</v>
      </c>
      <c r="L3735"/>
      <c r="M3735"/>
    </row>
    <row r="3736" spans="1:13" x14ac:dyDescent="0.3">
      <c r="A3736" s="2">
        <v>43663</v>
      </c>
      <c r="B3736" s="2" t="str">
        <f t="shared" si="116"/>
        <v>Jul</v>
      </c>
      <c r="C3736" s="2" t="str">
        <f t="shared" si="117"/>
        <v>2019</v>
      </c>
      <c r="D3736" s="3" t="s">
        <v>105</v>
      </c>
      <c r="E3736" s="4" t="s">
        <v>13</v>
      </c>
      <c r="F3736" s="4">
        <v>304</v>
      </c>
      <c r="G3736" s="4" t="s">
        <v>2</v>
      </c>
      <c r="H3736" s="5">
        <v>29.5</v>
      </c>
      <c r="I3736" s="7">
        <v>8968</v>
      </c>
      <c r="L3736"/>
      <c r="M3736"/>
    </row>
    <row r="3737" spans="1:13" x14ac:dyDescent="0.3">
      <c r="A3737" s="2">
        <v>43740</v>
      </c>
      <c r="B3737" s="2" t="str">
        <f t="shared" si="116"/>
        <v>Oct</v>
      </c>
      <c r="C3737" s="2" t="str">
        <f t="shared" si="117"/>
        <v>2019</v>
      </c>
      <c r="D3737" s="3" t="s">
        <v>105</v>
      </c>
      <c r="E3737" s="4" t="s">
        <v>13</v>
      </c>
      <c r="F3737" s="4">
        <v>202</v>
      </c>
      <c r="G3737" s="4" t="s">
        <v>2</v>
      </c>
      <c r="H3737" s="5">
        <v>29</v>
      </c>
      <c r="I3737" s="7">
        <v>5858</v>
      </c>
      <c r="L3737"/>
      <c r="M3737"/>
    </row>
    <row r="3738" spans="1:13" x14ac:dyDescent="0.3">
      <c r="A3738" s="2">
        <v>43740</v>
      </c>
      <c r="B3738" s="2" t="str">
        <f t="shared" si="116"/>
        <v>Oct</v>
      </c>
      <c r="C3738" s="2" t="str">
        <f t="shared" si="117"/>
        <v>2019</v>
      </c>
      <c r="D3738" s="3" t="s">
        <v>105</v>
      </c>
      <c r="E3738" s="4" t="s">
        <v>13</v>
      </c>
      <c r="F3738" s="4">
        <v>98</v>
      </c>
      <c r="G3738" s="4" t="s">
        <v>2</v>
      </c>
      <c r="H3738" s="5">
        <v>28</v>
      </c>
      <c r="I3738" s="7">
        <v>2744</v>
      </c>
      <c r="L3738"/>
      <c r="M3738"/>
    </row>
    <row r="3739" spans="1:13" x14ac:dyDescent="0.3">
      <c r="A3739" s="2">
        <v>43741</v>
      </c>
      <c r="B3739" s="2" t="str">
        <f t="shared" si="116"/>
        <v>Oct</v>
      </c>
      <c r="C3739" s="2" t="str">
        <f t="shared" si="117"/>
        <v>2019</v>
      </c>
      <c r="D3739" s="3" t="s">
        <v>105</v>
      </c>
      <c r="E3739" s="4" t="s">
        <v>13</v>
      </c>
      <c r="F3739" s="4">
        <v>298</v>
      </c>
      <c r="G3739" s="4" t="s">
        <v>2</v>
      </c>
      <c r="H3739" s="5">
        <v>29.5</v>
      </c>
      <c r="I3739" s="7">
        <v>8791</v>
      </c>
      <c r="L3739"/>
      <c r="M3739"/>
    </row>
    <row r="3740" spans="1:13" x14ac:dyDescent="0.3">
      <c r="A3740" s="2">
        <v>43775</v>
      </c>
      <c r="B3740" s="2" t="str">
        <f t="shared" si="116"/>
        <v>Nov</v>
      </c>
      <c r="C3740" s="2" t="str">
        <f t="shared" si="117"/>
        <v>2019</v>
      </c>
      <c r="D3740" s="3" t="s">
        <v>105</v>
      </c>
      <c r="E3740" s="4" t="s">
        <v>13</v>
      </c>
      <c r="F3740" s="4">
        <v>377</v>
      </c>
      <c r="G3740" s="4" t="s">
        <v>2</v>
      </c>
      <c r="H3740" s="5">
        <v>29</v>
      </c>
      <c r="I3740" s="7">
        <v>10933</v>
      </c>
      <c r="L3740"/>
      <c r="M3740"/>
    </row>
    <row r="3741" spans="1:13" x14ac:dyDescent="0.3">
      <c r="A3741" s="2">
        <v>43775</v>
      </c>
      <c r="B3741" s="2" t="str">
        <f t="shared" si="116"/>
        <v>Nov</v>
      </c>
      <c r="C3741" s="2" t="str">
        <f t="shared" si="117"/>
        <v>2019</v>
      </c>
      <c r="D3741" s="3" t="s">
        <v>105</v>
      </c>
      <c r="E3741" s="4" t="s">
        <v>13</v>
      </c>
      <c r="F3741" s="4">
        <v>400</v>
      </c>
      <c r="G3741" s="4" t="s">
        <v>2</v>
      </c>
      <c r="H3741" s="5">
        <v>29.5</v>
      </c>
      <c r="I3741" s="7">
        <v>11800</v>
      </c>
      <c r="L3741"/>
      <c r="M3741"/>
    </row>
    <row r="3742" spans="1:13" x14ac:dyDescent="0.3">
      <c r="A3742" s="2">
        <v>44312</v>
      </c>
      <c r="B3742" s="2" t="str">
        <f t="shared" si="116"/>
        <v>Apr</v>
      </c>
      <c r="C3742" s="2" t="str">
        <f t="shared" si="117"/>
        <v>2021</v>
      </c>
      <c r="D3742" s="3" t="s">
        <v>105</v>
      </c>
      <c r="E3742" s="4" t="s">
        <v>15</v>
      </c>
      <c r="F3742" s="4">
        <v>700</v>
      </c>
      <c r="G3742" s="4" t="s">
        <v>2</v>
      </c>
      <c r="H3742" s="5">
        <v>30.5</v>
      </c>
      <c r="I3742" s="7">
        <v>21350</v>
      </c>
      <c r="L3742"/>
      <c r="M3742"/>
    </row>
    <row r="3743" spans="1:13" x14ac:dyDescent="0.3">
      <c r="A3743" s="2">
        <v>44408</v>
      </c>
      <c r="B3743" s="2" t="str">
        <f t="shared" si="116"/>
        <v>Jul</v>
      </c>
      <c r="C3743" s="2" t="str">
        <f t="shared" si="117"/>
        <v>2021</v>
      </c>
      <c r="D3743" s="3" t="s">
        <v>105</v>
      </c>
      <c r="E3743" s="4" t="s">
        <v>13</v>
      </c>
      <c r="F3743" s="4">
        <v>806</v>
      </c>
      <c r="G3743" s="4" t="s">
        <v>2</v>
      </c>
      <c r="H3743" s="5">
        <v>34.75</v>
      </c>
      <c r="I3743" s="7">
        <v>28008.5</v>
      </c>
      <c r="L3743"/>
      <c r="M3743"/>
    </row>
    <row r="3744" spans="1:13" x14ac:dyDescent="0.3">
      <c r="A3744" s="2">
        <v>43651</v>
      </c>
      <c r="B3744" s="2" t="str">
        <f t="shared" si="116"/>
        <v>Jul</v>
      </c>
      <c r="C3744" s="2" t="str">
        <f t="shared" si="117"/>
        <v>2019</v>
      </c>
      <c r="D3744" s="3" t="s">
        <v>62</v>
      </c>
      <c r="E3744" s="4" t="s">
        <v>15</v>
      </c>
      <c r="F3744" s="4">
        <v>5030</v>
      </c>
      <c r="G3744" s="4" t="s">
        <v>2</v>
      </c>
      <c r="H3744" s="5">
        <v>1.25</v>
      </c>
      <c r="I3744" s="7">
        <v>6287.5</v>
      </c>
      <c r="L3744"/>
      <c r="M3744"/>
    </row>
    <row r="3745" spans="1:13" x14ac:dyDescent="0.3">
      <c r="A3745" s="2">
        <v>43696</v>
      </c>
      <c r="B3745" s="2" t="str">
        <f t="shared" si="116"/>
        <v>Aug</v>
      </c>
      <c r="C3745" s="2" t="str">
        <f t="shared" si="117"/>
        <v>2019</v>
      </c>
      <c r="D3745" s="3" t="s">
        <v>62</v>
      </c>
      <c r="E3745" s="4" t="s">
        <v>15</v>
      </c>
      <c r="F3745" s="4">
        <v>6135</v>
      </c>
      <c r="G3745" s="4" t="s">
        <v>2</v>
      </c>
      <c r="H3745" s="5">
        <v>1</v>
      </c>
      <c r="I3745" s="7">
        <v>6135</v>
      </c>
      <c r="L3745"/>
      <c r="M3745"/>
    </row>
    <row r="3746" spans="1:13" x14ac:dyDescent="0.3">
      <c r="A3746" s="2">
        <v>43696</v>
      </c>
      <c r="B3746" s="2" t="str">
        <f t="shared" si="116"/>
        <v>Aug</v>
      </c>
      <c r="C3746" s="2" t="str">
        <f t="shared" si="117"/>
        <v>2019</v>
      </c>
      <c r="D3746" s="3" t="s">
        <v>62</v>
      </c>
      <c r="E3746" s="4" t="s">
        <v>15</v>
      </c>
      <c r="F3746" s="4">
        <v>5120</v>
      </c>
      <c r="G3746" s="4" t="s">
        <v>2</v>
      </c>
      <c r="H3746" s="5">
        <v>1.25</v>
      </c>
      <c r="I3746" s="7">
        <v>6400</v>
      </c>
      <c r="L3746"/>
      <c r="M3746"/>
    </row>
    <row r="3747" spans="1:13" x14ac:dyDescent="0.3">
      <c r="A3747" s="2">
        <v>43769</v>
      </c>
      <c r="B3747" s="2" t="str">
        <f t="shared" si="116"/>
        <v>Oct</v>
      </c>
      <c r="C3747" s="2" t="str">
        <f t="shared" si="117"/>
        <v>2019</v>
      </c>
      <c r="D3747" s="3" t="s">
        <v>62</v>
      </c>
      <c r="E3747" s="4" t="s">
        <v>15</v>
      </c>
      <c r="F3747" s="4">
        <v>6135</v>
      </c>
      <c r="G3747" s="4" t="s">
        <v>2</v>
      </c>
      <c r="H3747" s="5">
        <v>2.5</v>
      </c>
      <c r="I3747" s="7">
        <v>15337.5</v>
      </c>
      <c r="L3747"/>
      <c r="M3747"/>
    </row>
    <row r="3748" spans="1:13" x14ac:dyDescent="0.3">
      <c r="A3748" s="2">
        <v>43769</v>
      </c>
      <c r="B3748" s="2" t="str">
        <f t="shared" si="116"/>
        <v>Oct</v>
      </c>
      <c r="C3748" s="2" t="str">
        <f t="shared" si="117"/>
        <v>2019</v>
      </c>
      <c r="D3748" s="3" t="s">
        <v>62</v>
      </c>
      <c r="E3748" s="4" t="s">
        <v>15</v>
      </c>
      <c r="F3748" s="4">
        <v>5234</v>
      </c>
      <c r="G3748" s="4" t="s">
        <v>2</v>
      </c>
      <c r="H3748" s="5">
        <v>1</v>
      </c>
      <c r="I3748" s="7">
        <v>5234</v>
      </c>
      <c r="L3748"/>
      <c r="M3748"/>
    </row>
    <row r="3749" spans="1:13" x14ac:dyDescent="0.3">
      <c r="A3749" s="2">
        <v>43769</v>
      </c>
      <c r="B3749" s="2" t="str">
        <f t="shared" si="116"/>
        <v>Oct</v>
      </c>
      <c r="C3749" s="2" t="str">
        <f t="shared" si="117"/>
        <v>2019</v>
      </c>
      <c r="D3749" s="3" t="s">
        <v>62</v>
      </c>
      <c r="E3749" s="4" t="s">
        <v>15</v>
      </c>
      <c r="F3749" s="4">
        <v>300</v>
      </c>
      <c r="G3749" s="4" t="s">
        <v>2</v>
      </c>
      <c r="H3749" s="5">
        <v>2</v>
      </c>
      <c r="I3749" s="7">
        <v>600</v>
      </c>
      <c r="L3749"/>
      <c r="M3749"/>
    </row>
    <row r="3750" spans="1:13" x14ac:dyDescent="0.3">
      <c r="A3750" s="2">
        <v>43769</v>
      </c>
      <c r="B3750" s="2" t="str">
        <f t="shared" si="116"/>
        <v>Oct</v>
      </c>
      <c r="C3750" s="2" t="str">
        <f t="shared" si="117"/>
        <v>2019</v>
      </c>
      <c r="D3750" s="3" t="s">
        <v>62</v>
      </c>
      <c r="E3750" s="4" t="s">
        <v>15</v>
      </c>
      <c r="F3750" s="4">
        <v>5500</v>
      </c>
      <c r="G3750" s="4" t="s">
        <v>2</v>
      </c>
      <c r="H3750" s="5">
        <v>1.25</v>
      </c>
      <c r="I3750" s="7">
        <v>6875</v>
      </c>
      <c r="L3750"/>
      <c r="M3750"/>
    </row>
    <row r="3751" spans="1:13" x14ac:dyDescent="0.3">
      <c r="A3751" s="2">
        <v>43819</v>
      </c>
      <c r="B3751" s="2" t="str">
        <f t="shared" si="116"/>
        <v>Dec</v>
      </c>
      <c r="C3751" s="2" t="str">
        <f t="shared" si="117"/>
        <v>2019</v>
      </c>
      <c r="D3751" s="3" t="s">
        <v>62</v>
      </c>
      <c r="E3751" s="4" t="s">
        <v>15</v>
      </c>
      <c r="F3751" s="4">
        <v>440</v>
      </c>
      <c r="G3751" s="4" t="s">
        <v>2</v>
      </c>
      <c r="H3751" s="5">
        <v>2</v>
      </c>
      <c r="I3751" s="7">
        <v>880</v>
      </c>
      <c r="L3751"/>
      <c r="M3751"/>
    </row>
    <row r="3752" spans="1:13" x14ac:dyDescent="0.3">
      <c r="A3752" s="2">
        <v>43819</v>
      </c>
      <c r="B3752" s="2" t="str">
        <f t="shared" si="116"/>
        <v>Dec</v>
      </c>
      <c r="C3752" s="2" t="str">
        <f t="shared" si="117"/>
        <v>2019</v>
      </c>
      <c r="D3752" s="3" t="s">
        <v>62</v>
      </c>
      <c r="E3752" s="4" t="s">
        <v>15</v>
      </c>
      <c r="F3752" s="4">
        <v>7000</v>
      </c>
      <c r="G3752" s="4" t="s">
        <v>2</v>
      </c>
      <c r="H3752" s="5">
        <v>1</v>
      </c>
      <c r="I3752" s="7">
        <v>7000</v>
      </c>
      <c r="L3752"/>
      <c r="M3752"/>
    </row>
    <row r="3753" spans="1:13" x14ac:dyDescent="0.3">
      <c r="A3753" s="2">
        <v>43826</v>
      </c>
      <c r="B3753" s="2" t="str">
        <f t="shared" si="116"/>
        <v>Dec</v>
      </c>
      <c r="C3753" s="2" t="str">
        <f t="shared" si="117"/>
        <v>2019</v>
      </c>
      <c r="D3753" s="3" t="s">
        <v>62</v>
      </c>
      <c r="E3753" s="4" t="s">
        <v>15</v>
      </c>
      <c r="F3753" s="4">
        <v>8144</v>
      </c>
      <c r="G3753" s="4" t="s">
        <v>2</v>
      </c>
      <c r="H3753" s="5">
        <v>1.25</v>
      </c>
      <c r="I3753" s="7">
        <v>10180</v>
      </c>
      <c r="L3753"/>
      <c r="M3753"/>
    </row>
    <row r="3754" spans="1:13" x14ac:dyDescent="0.3">
      <c r="A3754" s="2">
        <v>43826</v>
      </c>
      <c r="B3754" s="2" t="str">
        <f t="shared" si="116"/>
        <v>Dec</v>
      </c>
      <c r="C3754" s="2" t="str">
        <f t="shared" si="117"/>
        <v>2019</v>
      </c>
      <c r="D3754" s="3" t="s">
        <v>62</v>
      </c>
      <c r="E3754" s="4" t="s">
        <v>15</v>
      </c>
      <c r="F3754" s="4">
        <v>8308</v>
      </c>
      <c r="G3754" s="4" t="s">
        <v>2</v>
      </c>
      <c r="H3754" s="5">
        <v>1</v>
      </c>
      <c r="I3754" s="7">
        <v>8308</v>
      </c>
      <c r="L3754"/>
      <c r="M3754"/>
    </row>
    <row r="3755" spans="1:13" x14ac:dyDescent="0.3">
      <c r="A3755" s="2">
        <v>43881</v>
      </c>
      <c r="B3755" s="2" t="str">
        <f t="shared" si="116"/>
        <v>Feb</v>
      </c>
      <c r="C3755" s="2" t="str">
        <f t="shared" si="117"/>
        <v>2020</v>
      </c>
      <c r="D3755" s="3" t="s">
        <v>62</v>
      </c>
      <c r="E3755" s="4" t="s">
        <v>15</v>
      </c>
      <c r="F3755" s="4">
        <v>4000</v>
      </c>
      <c r="G3755" s="4" t="s">
        <v>2</v>
      </c>
      <c r="H3755" s="5">
        <v>1.25</v>
      </c>
      <c r="I3755" s="7">
        <v>5000</v>
      </c>
      <c r="L3755"/>
      <c r="M3755"/>
    </row>
    <row r="3756" spans="1:13" x14ac:dyDescent="0.3">
      <c r="A3756" s="2">
        <v>43881</v>
      </c>
      <c r="B3756" s="2" t="str">
        <f t="shared" si="116"/>
        <v>Feb</v>
      </c>
      <c r="C3756" s="2" t="str">
        <f t="shared" si="117"/>
        <v>2020</v>
      </c>
      <c r="D3756" s="3" t="s">
        <v>62</v>
      </c>
      <c r="E3756" s="4" t="s">
        <v>15</v>
      </c>
      <c r="F3756" s="4">
        <v>1013</v>
      </c>
      <c r="G3756" s="4" t="s">
        <v>2</v>
      </c>
      <c r="H3756" s="5">
        <v>2</v>
      </c>
      <c r="I3756" s="7">
        <v>2026</v>
      </c>
      <c r="L3756"/>
      <c r="M3756"/>
    </row>
    <row r="3757" spans="1:13" x14ac:dyDescent="0.3">
      <c r="A3757" s="2">
        <v>43881</v>
      </c>
      <c r="B3757" s="2" t="str">
        <f t="shared" si="116"/>
        <v>Feb</v>
      </c>
      <c r="C3757" s="2" t="str">
        <f t="shared" si="117"/>
        <v>2020</v>
      </c>
      <c r="D3757" s="3" t="s">
        <v>62</v>
      </c>
      <c r="E3757" s="4" t="s">
        <v>15</v>
      </c>
      <c r="F3757" s="4">
        <v>7100</v>
      </c>
      <c r="G3757" s="4" t="s">
        <v>2</v>
      </c>
      <c r="H3757" s="5">
        <v>1</v>
      </c>
      <c r="I3757" s="7">
        <v>7100</v>
      </c>
      <c r="L3757"/>
      <c r="M3757"/>
    </row>
    <row r="3758" spans="1:13" x14ac:dyDescent="0.3">
      <c r="A3758" s="2">
        <v>43892</v>
      </c>
      <c r="B3758" s="2" t="str">
        <f t="shared" si="116"/>
        <v>Mar</v>
      </c>
      <c r="C3758" s="2" t="str">
        <f t="shared" si="117"/>
        <v>2020</v>
      </c>
      <c r="D3758" s="3" t="s">
        <v>62</v>
      </c>
      <c r="E3758" s="4" t="s">
        <v>15</v>
      </c>
      <c r="F3758" s="4">
        <v>522</v>
      </c>
      <c r="G3758" s="4" t="s">
        <v>2</v>
      </c>
      <c r="H3758" s="5">
        <v>2.8</v>
      </c>
      <c r="I3758" s="7">
        <v>1461.6</v>
      </c>
      <c r="L3758"/>
      <c r="M3758"/>
    </row>
    <row r="3759" spans="1:13" x14ac:dyDescent="0.3">
      <c r="A3759" s="2">
        <v>44056</v>
      </c>
      <c r="B3759" s="2" t="str">
        <f t="shared" si="116"/>
        <v>Aug</v>
      </c>
      <c r="C3759" s="2" t="str">
        <f t="shared" si="117"/>
        <v>2020</v>
      </c>
      <c r="D3759" s="3" t="s">
        <v>62</v>
      </c>
      <c r="E3759" s="4" t="s">
        <v>15</v>
      </c>
      <c r="F3759" s="4">
        <v>4000</v>
      </c>
      <c r="G3759" s="4" t="s">
        <v>2</v>
      </c>
      <c r="H3759" s="5">
        <v>1.2</v>
      </c>
      <c r="I3759" s="7">
        <v>4800</v>
      </c>
      <c r="L3759"/>
      <c r="M3759"/>
    </row>
    <row r="3760" spans="1:13" x14ac:dyDescent="0.3">
      <c r="A3760" s="2">
        <v>44056</v>
      </c>
      <c r="B3760" s="2" t="str">
        <f t="shared" si="116"/>
        <v>Aug</v>
      </c>
      <c r="C3760" s="2" t="str">
        <f t="shared" si="117"/>
        <v>2020</v>
      </c>
      <c r="D3760" s="3" t="s">
        <v>62</v>
      </c>
      <c r="E3760" s="4" t="s">
        <v>15</v>
      </c>
      <c r="F3760" s="4">
        <v>4000</v>
      </c>
      <c r="G3760" s="4" t="s">
        <v>2</v>
      </c>
      <c r="H3760" s="5">
        <v>1.1499999999999999</v>
      </c>
      <c r="I3760" s="7">
        <v>4600</v>
      </c>
      <c r="L3760"/>
      <c r="M3760"/>
    </row>
    <row r="3761" spans="1:13" x14ac:dyDescent="0.3">
      <c r="A3761" s="2">
        <v>44475</v>
      </c>
      <c r="B3761" s="2" t="str">
        <f t="shared" si="116"/>
        <v>Oct</v>
      </c>
      <c r="C3761" s="2" t="str">
        <f t="shared" si="117"/>
        <v>2021</v>
      </c>
      <c r="D3761" s="3" t="s">
        <v>62</v>
      </c>
      <c r="E3761" s="4" t="s">
        <v>15</v>
      </c>
      <c r="F3761" s="4">
        <v>3100</v>
      </c>
      <c r="G3761" s="4" t="s">
        <v>2</v>
      </c>
      <c r="H3761" s="5">
        <v>1.2</v>
      </c>
      <c r="I3761" s="7">
        <v>3720</v>
      </c>
      <c r="L3761"/>
      <c r="M3761"/>
    </row>
    <row r="3762" spans="1:13" x14ac:dyDescent="0.3">
      <c r="A3762" s="2">
        <v>44475</v>
      </c>
      <c r="B3762" s="2" t="str">
        <f t="shared" si="116"/>
        <v>Oct</v>
      </c>
      <c r="C3762" s="2" t="str">
        <f t="shared" si="117"/>
        <v>2021</v>
      </c>
      <c r="D3762" s="3" t="s">
        <v>62</v>
      </c>
      <c r="E3762" s="4" t="s">
        <v>15</v>
      </c>
      <c r="F3762" s="4">
        <v>500</v>
      </c>
      <c r="G3762" s="4" t="s">
        <v>2</v>
      </c>
      <c r="H3762" s="5">
        <v>2.4</v>
      </c>
      <c r="I3762" s="7">
        <v>1200</v>
      </c>
      <c r="L3762"/>
      <c r="M3762"/>
    </row>
    <row r="3763" spans="1:13" x14ac:dyDescent="0.3">
      <c r="A3763" s="2">
        <v>44475</v>
      </c>
      <c r="B3763" s="2" t="str">
        <f t="shared" si="116"/>
        <v>Oct</v>
      </c>
      <c r="C3763" s="2" t="str">
        <f t="shared" si="117"/>
        <v>2021</v>
      </c>
      <c r="D3763" s="3" t="s">
        <v>62</v>
      </c>
      <c r="E3763" s="4" t="s">
        <v>15</v>
      </c>
      <c r="F3763" s="4">
        <v>4220</v>
      </c>
      <c r="G3763" s="4" t="s">
        <v>2</v>
      </c>
      <c r="H3763" s="5">
        <v>1.1499999999999999</v>
      </c>
      <c r="I3763" s="7">
        <v>4853</v>
      </c>
      <c r="L3763"/>
      <c r="M3763"/>
    </row>
    <row r="3764" spans="1:13" x14ac:dyDescent="0.3">
      <c r="A3764" s="2">
        <v>44551</v>
      </c>
      <c r="B3764" s="2" t="str">
        <f t="shared" si="116"/>
        <v>Dec</v>
      </c>
      <c r="C3764" s="2" t="str">
        <f t="shared" si="117"/>
        <v>2021</v>
      </c>
      <c r="D3764" s="3" t="s">
        <v>62</v>
      </c>
      <c r="E3764" s="4" t="s">
        <v>15</v>
      </c>
      <c r="F3764" s="4">
        <v>3100</v>
      </c>
      <c r="G3764" s="4" t="s">
        <v>2</v>
      </c>
      <c r="H3764" s="5">
        <v>1.3</v>
      </c>
      <c r="I3764" s="7">
        <v>4030</v>
      </c>
      <c r="L3764"/>
      <c r="M3764"/>
    </row>
    <row r="3765" spans="1:13" x14ac:dyDescent="0.3">
      <c r="A3765" s="2">
        <v>44551</v>
      </c>
      <c r="B3765" s="2" t="str">
        <f t="shared" si="116"/>
        <v>Dec</v>
      </c>
      <c r="C3765" s="2" t="str">
        <f t="shared" si="117"/>
        <v>2021</v>
      </c>
      <c r="D3765" s="3" t="s">
        <v>62</v>
      </c>
      <c r="E3765" s="4" t="s">
        <v>15</v>
      </c>
      <c r="F3765" s="4">
        <v>500</v>
      </c>
      <c r="G3765" s="4" t="s">
        <v>2</v>
      </c>
      <c r="H3765" s="5">
        <v>2.5</v>
      </c>
      <c r="I3765" s="7">
        <v>1250</v>
      </c>
      <c r="L3765"/>
      <c r="M3765"/>
    </row>
    <row r="3766" spans="1:13" x14ac:dyDescent="0.3">
      <c r="A3766" s="2">
        <v>44551</v>
      </c>
      <c r="B3766" s="2" t="str">
        <f t="shared" si="116"/>
        <v>Dec</v>
      </c>
      <c r="C3766" s="2" t="str">
        <f t="shared" si="117"/>
        <v>2021</v>
      </c>
      <c r="D3766" s="3" t="s">
        <v>62</v>
      </c>
      <c r="E3766" s="4" t="s">
        <v>15</v>
      </c>
      <c r="F3766" s="4">
        <v>4000</v>
      </c>
      <c r="G3766" s="4" t="s">
        <v>2</v>
      </c>
      <c r="H3766" s="5">
        <v>1.25</v>
      </c>
      <c r="I3766" s="7">
        <v>5000</v>
      </c>
      <c r="L3766"/>
      <c r="M3766"/>
    </row>
    <row r="3767" spans="1:13" x14ac:dyDescent="0.3">
      <c r="A3767" s="2">
        <v>43564</v>
      </c>
      <c r="B3767" s="2" t="str">
        <f t="shared" si="116"/>
        <v>Apr</v>
      </c>
      <c r="C3767" s="2" t="str">
        <f t="shared" si="117"/>
        <v>2019</v>
      </c>
      <c r="D3767" s="3" t="s">
        <v>32</v>
      </c>
      <c r="E3767" s="4" t="s">
        <v>14</v>
      </c>
      <c r="F3767" s="4">
        <v>1334</v>
      </c>
      <c r="G3767" s="4" t="s">
        <v>1</v>
      </c>
      <c r="H3767" s="5">
        <v>33</v>
      </c>
      <c r="I3767" s="7">
        <v>44022</v>
      </c>
      <c r="L3767"/>
      <c r="M3767"/>
    </row>
    <row r="3768" spans="1:13" x14ac:dyDescent="0.3">
      <c r="A3768" s="2">
        <v>43566</v>
      </c>
      <c r="B3768" s="2" t="str">
        <f t="shared" si="116"/>
        <v>Apr</v>
      </c>
      <c r="C3768" s="2" t="str">
        <f t="shared" si="117"/>
        <v>2019</v>
      </c>
      <c r="D3768" s="3" t="s">
        <v>32</v>
      </c>
      <c r="E3768" s="4" t="s">
        <v>14</v>
      </c>
      <c r="F3768" s="4">
        <v>500</v>
      </c>
      <c r="G3768" s="4" t="s">
        <v>2</v>
      </c>
      <c r="H3768" s="5">
        <v>12.2</v>
      </c>
      <c r="I3768" s="7">
        <v>6100</v>
      </c>
      <c r="L3768"/>
      <c r="M3768"/>
    </row>
    <row r="3769" spans="1:13" x14ac:dyDescent="0.3">
      <c r="A3769" s="2">
        <v>43566</v>
      </c>
      <c r="B3769" s="2" t="str">
        <f t="shared" si="116"/>
        <v>Apr</v>
      </c>
      <c r="C3769" s="2" t="str">
        <f t="shared" si="117"/>
        <v>2019</v>
      </c>
      <c r="D3769" s="3" t="s">
        <v>32</v>
      </c>
      <c r="E3769" s="4" t="s">
        <v>14</v>
      </c>
      <c r="F3769" s="4">
        <v>486</v>
      </c>
      <c r="G3769" s="4" t="s">
        <v>2</v>
      </c>
      <c r="H3769" s="5">
        <v>10.9</v>
      </c>
      <c r="I3769" s="7">
        <v>5297.4000000000005</v>
      </c>
      <c r="L3769"/>
      <c r="M3769"/>
    </row>
    <row r="3770" spans="1:13" x14ac:dyDescent="0.3">
      <c r="A3770" s="2">
        <v>43601</v>
      </c>
      <c r="B3770" s="2" t="str">
        <f t="shared" si="116"/>
        <v>May</v>
      </c>
      <c r="C3770" s="2" t="str">
        <f t="shared" si="117"/>
        <v>2019</v>
      </c>
      <c r="D3770" s="3" t="s">
        <v>32</v>
      </c>
      <c r="E3770" s="4" t="s">
        <v>14</v>
      </c>
      <c r="F3770" s="4">
        <v>1140</v>
      </c>
      <c r="G3770" s="4" t="s">
        <v>1</v>
      </c>
      <c r="H3770" s="5">
        <v>33</v>
      </c>
      <c r="I3770" s="7">
        <v>37620</v>
      </c>
      <c r="L3770"/>
      <c r="M3770"/>
    </row>
    <row r="3771" spans="1:13" x14ac:dyDescent="0.3">
      <c r="A3771" s="2">
        <v>43619</v>
      </c>
      <c r="B3771" s="2" t="str">
        <f t="shared" si="116"/>
        <v>Jun</v>
      </c>
      <c r="C3771" s="2" t="str">
        <f t="shared" si="117"/>
        <v>2019</v>
      </c>
      <c r="D3771" s="3" t="s">
        <v>32</v>
      </c>
      <c r="E3771" s="4" t="s">
        <v>14</v>
      </c>
      <c r="F3771" s="4">
        <v>1314</v>
      </c>
      <c r="G3771" s="4" t="s">
        <v>1</v>
      </c>
      <c r="H3771" s="5">
        <v>33</v>
      </c>
      <c r="I3771" s="7">
        <v>43362</v>
      </c>
      <c r="L3771"/>
      <c r="M3771"/>
    </row>
    <row r="3772" spans="1:13" x14ac:dyDescent="0.3">
      <c r="A3772" s="2">
        <v>43647</v>
      </c>
      <c r="B3772" s="2" t="str">
        <f t="shared" si="116"/>
        <v>Jul</v>
      </c>
      <c r="C3772" s="2" t="str">
        <f t="shared" si="117"/>
        <v>2019</v>
      </c>
      <c r="D3772" s="3" t="s">
        <v>32</v>
      </c>
      <c r="E3772" s="4" t="s">
        <v>14</v>
      </c>
      <c r="F3772" s="4">
        <v>344</v>
      </c>
      <c r="G3772" s="4" t="s">
        <v>1</v>
      </c>
      <c r="H3772" s="5">
        <v>33</v>
      </c>
      <c r="I3772" s="7">
        <v>11352</v>
      </c>
      <c r="L3772"/>
      <c r="M3772"/>
    </row>
    <row r="3773" spans="1:13" x14ac:dyDescent="0.3">
      <c r="A3773" s="2">
        <v>43650</v>
      </c>
      <c r="B3773" s="2" t="str">
        <f t="shared" si="116"/>
        <v>Jul</v>
      </c>
      <c r="C3773" s="2" t="str">
        <f t="shared" si="117"/>
        <v>2019</v>
      </c>
      <c r="D3773" s="3" t="s">
        <v>32</v>
      </c>
      <c r="E3773" s="4" t="s">
        <v>14</v>
      </c>
      <c r="F3773" s="4">
        <v>458</v>
      </c>
      <c r="G3773" s="4" t="s">
        <v>1</v>
      </c>
      <c r="H3773" s="5">
        <v>33</v>
      </c>
      <c r="I3773" s="7">
        <v>15114</v>
      </c>
      <c r="L3773"/>
      <c r="M3773"/>
    </row>
    <row r="3774" spans="1:13" x14ac:dyDescent="0.3">
      <c r="A3774" s="2">
        <v>43654</v>
      </c>
      <c r="B3774" s="2" t="str">
        <f t="shared" si="116"/>
        <v>Jul</v>
      </c>
      <c r="C3774" s="2" t="str">
        <f t="shared" si="117"/>
        <v>2019</v>
      </c>
      <c r="D3774" s="3" t="s">
        <v>32</v>
      </c>
      <c r="E3774" s="4" t="s">
        <v>14</v>
      </c>
      <c r="F3774" s="4">
        <v>270</v>
      </c>
      <c r="G3774" s="4" t="s">
        <v>1</v>
      </c>
      <c r="H3774" s="5">
        <v>33</v>
      </c>
      <c r="I3774" s="7">
        <v>8910</v>
      </c>
      <c r="L3774"/>
      <c r="M3774"/>
    </row>
    <row r="3775" spans="1:13" x14ac:dyDescent="0.3">
      <c r="A3775" s="2">
        <v>43654</v>
      </c>
      <c r="B3775" s="2" t="str">
        <f t="shared" si="116"/>
        <v>Jul</v>
      </c>
      <c r="C3775" s="2" t="str">
        <f t="shared" si="117"/>
        <v>2019</v>
      </c>
      <c r="D3775" s="3" t="s">
        <v>32</v>
      </c>
      <c r="E3775" s="4" t="s">
        <v>14</v>
      </c>
      <c r="F3775" s="4">
        <v>600</v>
      </c>
      <c r="G3775" s="4" t="s">
        <v>2</v>
      </c>
      <c r="H3775" s="5">
        <v>10.9</v>
      </c>
      <c r="I3775" s="7">
        <v>6540</v>
      </c>
      <c r="L3775"/>
      <c r="M3775"/>
    </row>
    <row r="3776" spans="1:13" x14ac:dyDescent="0.3">
      <c r="A3776" s="2">
        <v>43668</v>
      </c>
      <c r="B3776" s="2" t="str">
        <f t="shared" si="116"/>
        <v>Jul</v>
      </c>
      <c r="C3776" s="2" t="str">
        <f t="shared" si="117"/>
        <v>2019</v>
      </c>
      <c r="D3776" s="3" t="s">
        <v>32</v>
      </c>
      <c r="E3776" s="4" t="s">
        <v>14</v>
      </c>
      <c r="F3776" s="4">
        <v>1228</v>
      </c>
      <c r="G3776" s="4" t="s">
        <v>1</v>
      </c>
      <c r="H3776" s="5">
        <v>31</v>
      </c>
      <c r="I3776" s="7">
        <v>38068</v>
      </c>
      <c r="L3776"/>
      <c r="M3776"/>
    </row>
    <row r="3777" spans="1:13" x14ac:dyDescent="0.3">
      <c r="A3777" s="2">
        <v>43696</v>
      </c>
      <c r="B3777" s="2" t="str">
        <f t="shared" si="116"/>
        <v>Aug</v>
      </c>
      <c r="C3777" s="2" t="str">
        <f t="shared" si="117"/>
        <v>2019</v>
      </c>
      <c r="D3777" s="3" t="s">
        <v>32</v>
      </c>
      <c r="E3777" s="4" t="s">
        <v>14</v>
      </c>
      <c r="F3777" s="4">
        <v>1084</v>
      </c>
      <c r="G3777" s="4" t="s">
        <v>1</v>
      </c>
      <c r="H3777" s="5">
        <v>29</v>
      </c>
      <c r="I3777" s="7">
        <v>31436</v>
      </c>
      <c r="L3777"/>
      <c r="M3777"/>
    </row>
    <row r="3778" spans="1:13" x14ac:dyDescent="0.3">
      <c r="A3778" s="2">
        <v>43739</v>
      </c>
      <c r="B3778" s="2" t="str">
        <f t="shared" ref="B3778:B3841" si="118">TEXT(A3778,"mmm")</f>
        <v>Oct</v>
      </c>
      <c r="C3778" s="2" t="str">
        <f t="shared" ref="C3778:C3841" si="119">TEXT(A3778,"yyyy")</f>
        <v>2019</v>
      </c>
      <c r="D3778" s="3" t="s">
        <v>32</v>
      </c>
      <c r="E3778" s="4" t="s">
        <v>14</v>
      </c>
      <c r="F3778" s="4">
        <v>558</v>
      </c>
      <c r="G3778" s="4" t="s">
        <v>1</v>
      </c>
      <c r="H3778" s="5">
        <v>29</v>
      </c>
      <c r="I3778" s="7">
        <v>16182</v>
      </c>
      <c r="L3778"/>
      <c r="M3778"/>
    </row>
    <row r="3779" spans="1:13" x14ac:dyDescent="0.3">
      <c r="A3779" s="2">
        <v>43741</v>
      </c>
      <c r="B3779" s="2" t="str">
        <f t="shared" si="118"/>
        <v>Oct</v>
      </c>
      <c r="C3779" s="2" t="str">
        <f t="shared" si="119"/>
        <v>2019</v>
      </c>
      <c r="D3779" s="3" t="s">
        <v>32</v>
      </c>
      <c r="E3779" s="4" t="s">
        <v>14</v>
      </c>
      <c r="F3779" s="4">
        <v>612</v>
      </c>
      <c r="G3779" s="4" t="s">
        <v>1</v>
      </c>
      <c r="H3779" s="5">
        <v>29</v>
      </c>
      <c r="I3779" s="7">
        <v>17748</v>
      </c>
      <c r="L3779"/>
      <c r="M3779"/>
    </row>
    <row r="3780" spans="1:13" x14ac:dyDescent="0.3">
      <c r="A3780" s="2">
        <v>43820</v>
      </c>
      <c r="B3780" s="2" t="str">
        <f t="shared" si="118"/>
        <v>Dec</v>
      </c>
      <c r="C3780" s="2" t="str">
        <f t="shared" si="119"/>
        <v>2019</v>
      </c>
      <c r="D3780" s="3" t="s">
        <v>32</v>
      </c>
      <c r="E3780" s="4" t="s">
        <v>14</v>
      </c>
      <c r="F3780" s="4">
        <v>1204</v>
      </c>
      <c r="G3780" s="4" t="s">
        <v>1</v>
      </c>
      <c r="H3780" s="5">
        <v>26</v>
      </c>
      <c r="I3780" s="7">
        <v>31304</v>
      </c>
      <c r="L3780"/>
      <c r="M3780"/>
    </row>
    <row r="3781" spans="1:13" x14ac:dyDescent="0.3">
      <c r="A3781" s="2">
        <v>43839</v>
      </c>
      <c r="B3781" s="2" t="str">
        <f t="shared" si="118"/>
        <v>Jan</v>
      </c>
      <c r="C3781" s="2" t="str">
        <f t="shared" si="119"/>
        <v>2020</v>
      </c>
      <c r="D3781" s="3" t="s">
        <v>32</v>
      </c>
      <c r="E3781" s="4" t="s">
        <v>14</v>
      </c>
      <c r="F3781" s="4">
        <v>1032</v>
      </c>
      <c r="G3781" s="4" t="s">
        <v>1</v>
      </c>
      <c r="H3781" s="5">
        <v>26</v>
      </c>
      <c r="I3781" s="7">
        <v>26832</v>
      </c>
      <c r="L3781"/>
      <c r="M3781"/>
    </row>
    <row r="3782" spans="1:13" x14ac:dyDescent="0.3">
      <c r="A3782" s="2">
        <v>43864</v>
      </c>
      <c r="B3782" s="2" t="str">
        <f t="shared" si="118"/>
        <v>Feb</v>
      </c>
      <c r="C3782" s="2" t="str">
        <f t="shared" si="119"/>
        <v>2020</v>
      </c>
      <c r="D3782" s="3" t="s">
        <v>32</v>
      </c>
      <c r="E3782" s="4" t="s">
        <v>14</v>
      </c>
      <c r="F3782" s="4">
        <v>1248</v>
      </c>
      <c r="G3782" s="4" t="s">
        <v>1</v>
      </c>
      <c r="H3782" s="5">
        <v>26</v>
      </c>
      <c r="I3782" s="7">
        <v>32448</v>
      </c>
      <c r="L3782"/>
      <c r="M3782"/>
    </row>
    <row r="3783" spans="1:13" x14ac:dyDescent="0.3">
      <c r="A3783" s="2">
        <v>43896</v>
      </c>
      <c r="B3783" s="2" t="str">
        <f t="shared" si="118"/>
        <v>Mar</v>
      </c>
      <c r="C3783" s="2" t="str">
        <f t="shared" si="119"/>
        <v>2020</v>
      </c>
      <c r="D3783" s="3" t="s">
        <v>32</v>
      </c>
      <c r="E3783" s="4" t="s">
        <v>14</v>
      </c>
      <c r="F3783" s="4">
        <v>1068</v>
      </c>
      <c r="G3783" s="4" t="s">
        <v>1</v>
      </c>
      <c r="H3783" s="5">
        <v>26</v>
      </c>
      <c r="I3783" s="7">
        <v>27768</v>
      </c>
      <c r="L3783"/>
      <c r="M3783"/>
    </row>
    <row r="3784" spans="1:13" x14ac:dyDescent="0.3">
      <c r="A3784" s="2">
        <v>44001</v>
      </c>
      <c r="B3784" s="2" t="str">
        <f t="shared" si="118"/>
        <v>Jun</v>
      </c>
      <c r="C3784" s="2" t="str">
        <f t="shared" si="119"/>
        <v>2020</v>
      </c>
      <c r="D3784" s="3" t="s">
        <v>32</v>
      </c>
      <c r="E3784" s="4" t="s">
        <v>14</v>
      </c>
      <c r="F3784" s="4">
        <v>606</v>
      </c>
      <c r="G3784" s="4" t="s">
        <v>1</v>
      </c>
      <c r="H3784" s="5">
        <v>27.5</v>
      </c>
      <c r="I3784" s="7">
        <v>16665</v>
      </c>
      <c r="L3784"/>
      <c r="M3784"/>
    </row>
    <row r="3785" spans="1:13" x14ac:dyDescent="0.3">
      <c r="A3785" s="2">
        <v>44040</v>
      </c>
      <c r="B3785" s="2" t="str">
        <f t="shared" si="118"/>
        <v>Jul</v>
      </c>
      <c r="C3785" s="2" t="str">
        <f t="shared" si="119"/>
        <v>2020</v>
      </c>
      <c r="D3785" s="3" t="s">
        <v>32</v>
      </c>
      <c r="E3785" s="4" t="s">
        <v>13</v>
      </c>
      <c r="F3785" s="4">
        <v>500</v>
      </c>
      <c r="G3785" s="4" t="s">
        <v>2</v>
      </c>
      <c r="H3785" s="5">
        <v>12.5</v>
      </c>
      <c r="I3785" s="7">
        <v>6250</v>
      </c>
      <c r="L3785"/>
      <c r="M3785"/>
    </row>
    <row r="3786" spans="1:13" x14ac:dyDescent="0.3">
      <c r="A3786" s="2">
        <v>44055</v>
      </c>
      <c r="B3786" s="2" t="str">
        <f t="shared" si="118"/>
        <v>Aug</v>
      </c>
      <c r="C3786" s="2" t="str">
        <f t="shared" si="119"/>
        <v>2020</v>
      </c>
      <c r="D3786" s="3" t="s">
        <v>32</v>
      </c>
      <c r="E3786" s="4" t="s">
        <v>14</v>
      </c>
      <c r="F3786" s="4">
        <v>564</v>
      </c>
      <c r="G3786" s="4" t="s">
        <v>1</v>
      </c>
      <c r="H3786" s="5">
        <v>27.5</v>
      </c>
      <c r="I3786" s="7">
        <v>15510</v>
      </c>
      <c r="L3786"/>
      <c r="M3786"/>
    </row>
    <row r="3787" spans="1:13" x14ac:dyDescent="0.3">
      <c r="A3787" s="2">
        <v>44056</v>
      </c>
      <c r="B3787" s="2" t="str">
        <f t="shared" si="118"/>
        <v>Aug</v>
      </c>
      <c r="C3787" s="2" t="str">
        <f t="shared" si="119"/>
        <v>2020</v>
      </c>
      <c r="D3787" s="3" t="s">
        <v>32</v>
      </c>
      <c r="E3787" s="4" t="s">
        <v>14</v>
      </c>
      <c r="F3787" s="4">
        <v>544</v>
      </c>
      <c r="G3787" s="4" t="s">
        <v>1</v>
      </c>
      <c r="H3787" s="5">
        <v>27.5</v>
      </c>
      <c r="I3787" s="7">
        <v>14960</v>
      </c>
      <c r="L3787"/>
      <c r="M3787"/>
    </row>
    <row r="3788" spans="1:13" x14ac:dyDescent="0.3">
      <c r="A3788" s="2">
        <v>44069</v>
      </c>
      <c r="B3788" s="2" t="str">
        <f t="shared" si="118"/>
        <v>Aug</v>
      </c>
      <c r="C3788" s="2" t="str">
        <f t="shared" si="119"/>
        <v>2020</v>
      </c>
      <c r="D3788" s="3" t="s">
        <v>32</v>
      </c>
      <c r="E3788" s="4" t="s">
        <v>14</v>
      </c>
      <c r="F3788" s="4">
        <v>474</v>
      </c>
      <c r="G3788" s="4" t="s">
        <v>1</v>
      </c>
      <c r="H3788" s="5">
        <v>28.5</v>
      </c>
      <c r="I3788" s="7">
        <v>13509</v>
      </c>
      <c r="L3788"/>
      <c r="M3788"/>
    </row>
    <row r="3789" spans="1:13" x14ac:dyDescent="0.3">
      <c r="A3789" s="2">
        <v>44099</v>
      </c>
      <c r="B3789" s="2" t="str">
        <f t="shared" si="118"/>
        <v>Sep</v>
      </c>
      <c r="C3789" s="2" t="str">
        <f t="shared" si="119"/>
        <v>2020</v>
      </c>
      <c r="D3789" s="3" t="s">
        <v>32</v>
      </c>
      <c r="E3789" s="4" t="s">
        <v>14</v>
      </c>
      <c r="F3789" s="4">
        <v>1080</v>
      </c>
      <c r="G3789" s="4" t="s">
        <v>1</v>
      </c>
      <c r="H3789" s="5">
        <v>28.5</v>
      </c>
      <c r="I3789" s="7">
        <v>30780</v>
      </c>
      <c r="L3789"/>
      <c r="M3789"/>
    </row>
    <row r="3790" spans="1:13" x14ac:dyDescent="0.3">
      <c r="A3790" s="2">
        <v>44116</v>
      </c>
      <c r="B3790" s="2" t="str">
        <f t="shared" si="118"/>
        <v>Oct</v>
      </c>
      <c r="C3790" s="2" t="str">
        <f t="shared" si="119"/>
        <v>2020</v>
      </c>
      <c r="D3790" s="3" t="s">
        <v>32</v>
      </c>
      <c r="E3790" s="4" t="s">
        <v>14</v>
      </c>
      <c r="F3790" s="4">
        <v>137</v>
      </c>
      <c r="G3790" s="4" t="s">
        <v>1</v>
      </c>
      <c r="H3790" s="5">
        <v>32.5</v>
      </c>
      <c r="I3790" s="7">
        <v>4452.5</v>
      </c>
      <c r="L3790"/>
      <c r="M3790"/>
    </row>
    <row r="3791" spans="1:13" x14ac:dyDescent="0.3">
      <c r="A3791" s="2">
        <v>44118</v>
      </c>
      <c r="B3791" s="2" t="str">
        <f t="shared" si="118"/>
        <v>Oct</v>
      </c>
      <c r="C3791" s="2" t="str">
        <f t="shared" si="119"/>
        <v>2020</v>
      </c>
      <c r="D3791" s="3" t="s">
        <v>32</v>
      </c>
      <c r="E3791" s="4" t="s">
        <v>14</v>
      </c>
      <c r="F3791" s="4">
        <v>464</v>
      </c>
      <c r="G3791" s="4" t="s">
        <v>1</v>
      </c>
      <c r="H3791" s="5">
        <v>28.5</v>
      </c>
      <c r="I3791" s="7">
        <v>13224</v>
      </c>
      <c r="L3791"/>
      <c r="M3791"/>
    </row>
    <row r="3792" spans="1:13" x14ac:dyDescent="0.3">
      <c r="A3792" s="2">
        <v>44119</v>
      </c>
      <c r="B3792" s="2" t="str">
        <f t="shared" si="118"/>
        <v>Oct</v>
      </c>
      <c r="C3792" s="2" t="str">
        <f t="shared" si="119"/>
        <v>2020</v>
      </c>
      <c r="D3792" s="3" t="s">
        <v>32</v>
      </c>
      <c r="E3792" s="4" t="s">
        <v>14</v>
      </c>
      <c r="F3792" s="4">
        <v>762</v>
      </c>
      <c r="G3792" s="4" t="s">
        <v>1</v>
      </c>
      <c r="H3792" s="5">
        <v>28.5</v>
      </c>
      <c r="I3792" s="7">
        <v>21717</v>
      </c>
      <c r="L3792"/>
      <c r="M3792"/>
    </row>
    <row r="3793" spans="1:13" x14ac:dyDescent="0.3">
      <c r="A3793" s="2">
        <v>44142</v>
      </c>
      <c r="B3793" s="2" t="str">
        <f t="shared" si="118"/>
        <v>Nov</v>
      </c>
      <c r="C3793" s="2" t="str">
        <f t="shared" si="119"/>
        <v>2020</v>
      </c>
      <c r="D3793" s="3" t="s">
        <v>32</v>
      </c>
      <c r="E3793" s="4" t="s">
        <v>14</v>
      </c>
      <c r="F3793" s="4">
        <v>1308</v>
      </c>
      <c r="G3793" s="4" t="s">
        <v>1</v>
      </c>
      <c r="H3793" s="5">
        <v>28.5</v>
      </c>
      <c r="I3793" s="7">
        <v>37278</v>
      </c>
      <c r="L3793"/>
      <c r="M3793"/>
    </row>
    <row r="3794" spans="1:13" x14ac:dyDescent="0.3">
      <c r="A3794" s="2">
        <v>44149</v>
      </c>
      <c r="B3794" s="2" t="str">
        <f t="shared" si="118"/>
        <v>Nov</v>
      </c>
      <c r="C3794" s="2" t="str">
        <f t="shared" si="119"/>
        <v>2020</v>
      </c>
      <c r="D3794" s="3" t="s">
        <v>32</v>
      </c>
      <c r="E3794" s="4" t="s">
        <v>13</v>
      </c>
      <c r="F3794" s="4">
        <v>501</v>
      </c>
      <c r="G3794" s="4" t="s">
        <v>2</v>
      </c>
      <c r="H3794" s="5">
        <v>12.5</v>
      </c>
      <c r="I3794" s="7">
        <v>6262.5</v>
      </c>
      <c r="L3794"/>
      <c r="M3794"/>
    </row>
    <row r="3795" spans="1:13" x14ac:dyDescent="0.3">
      <c r="A3795" s="2">
        <v>44162</v>
      </c>
      <c r="B3795" s="2" t="str">
        <f t="shared" si="118"/>
        <v>Nov</v>
      </c>
      <c r="C3795" s="2" t="str">
        <f t="shared" si="119"/>
        <v>2020</v>
      </c>
      <c r="D3795" s="3" t="s">
        <v>32</v>
      </c>
      <c r="E3795" s="4" t="s">
        <v>14</v>
      </c>
      <c r="F3795" s="4">
        <v>1128</v>
      </c>
      <c r="G3795" s="4" t="s">
        <v>1</v>
      </c>
      <c r="H3795" s="5">
        <v>30</v>
      </c>
      <c r="I3795" s="7">
        <v>33840</v>
      </c>
      <c r="L3795"/>
      <c r="M3795"/>
    </row>
    <row r="3796" spans="1:13" x14ac:dyDescent="0.3">
      <c r="A3796" s="2">
        <v>44180</v>
      </c>
      <c r="B3796" s="2" t="str">
        <f t="shared" si="118"/>
        <v>Dec</v>
      </c>
      <c r="C3796" s="2" t="str">
        <f t="shared" si="119"/>
        <v>2020</v>
      </c>
      <c r="D3796" s="3" t="s">
        <v>32</v>
      </c>
      <c r="E3796" s="4" t="s">
        <v>14</v>
      </c>
      <c r="F3796" s="4">
        <v>1124</v>
      </c>
      <c r="G3796" s="4" t="s">
        <v>1</v>
      </c>
      <c r="H3796" s="5">
        <v>34.5</v>
      </c>
      <c r="I3796" s="7">
        <v>38778</v>
      </c>
      <c r="L3796"/>
      <c r="M3796"/>
    </row>
    <row r="3797" spans="1:13" x14ac:dyDescent="0.3">
      <c r="A3797" s="2">
        <v>44195</v>
      </c>
      <c r="B3797" s="2" t="str">
        <f t="shared" si="118"/>
        <v>Dec</v>
      </c>
      <c r="C3797" s="2" t="str">
        <f t="shared" si="119"/>
        <v>2020</v>
      </c>
      <c r="D3797" s="3" t="s">
        <v>32</v>
      </c>
      <c r="E3797" s="4" t="s">
        <v>14</v>
      </c>
      <c r="F3797" s="4">
        <v>568</v>
      </c>
      <c r="G3797" s="4" t="s">
        <v>1</v>
      </c>
      <c r="H3797" s="5">
        <v>35</v>
      </c>
      <c r="I3797" s="7">
        <v>19880</v>
      </c>
      <c r="L3797"/>
      <c r="M3797"/>
    </row>
    <row r="3798" spans="1:13" x14ac:dyDescent="0.3">
      <c r="A3798" s="2">
        <v>44197</v>
      </c>
      <c r="B3798" s="2" t="str">
        <f t="shared" si="118"/>
        <v>Jan</v>
      </c>
      <c r="C3798" s="2" t="str">
        <f t="shared" si="119"/>
        <v>2021</v>
      </c>
      <c r="D3798" s="3" t="s">
        <v>32</v>
      </c>
      <c r="E3798" s="4" t="s">
        <v>14</v>
      </c>
      <c r="F3798" s="4">
        <v>440</v>
      </c>
      <c r="G3798" s="4" t="s">
        <v>1</v>
      </c>
      <c r="H3798" s="5">
        <v>35</v>
      </c>
      <c r="I3798" s="7">
        <v>15400</v>
      </c>
      <c r="L3798"/>
      <c r="M3798"/>
    </row>
    <row r="3799" spans="1:13" x14ac:dyDescent="0.3">
      <c r="A3799" s="2">
        <v>44203</v>
      </c>
      <c r="B3799" s="2" t="str">
        <f t="shared" si="118"/>
        <v>Jan</v>
      </c>
      <c r="C3799" s="2" t="str">
        <f t="shared" si="119"/>
        <v>2021</v>
      </c>
      <c r="D3799" s="3" t="s">
        <v>32</v>
      </c>
      <c r="E3799" s="4" t="s">
        <v>14</v>
      </c>
      <c r="F3799" s="4">
        <v>580</v>
      </c>
      <c r="G3799" s="4" t="s">
        <v>1</v>
      </c>
      <c r="H3799" s="5">
        <v>35</v>
      </c>
      <c r="I3799" s="7">
        <v>20300</v>
      </c>
      <c r="L3799"/>
      <c r="M3799"/>
    </row>
    <row r="3800" spans="1:13" x14ac:dyDescent="0.3">
      <c r="A3800" s="2">
        <v>44205</v>
      </c>
      <c r="B3800" s="2" t="str">
        <f t="shared" si="118"/>
        <v>Jan</v>
      </c>
      <c r="C3800" s="2" t="str">
        <f t="shared" si="119"/>
        <v>2021</v>
      </c>
      <c r="D3800" s="3" t="s">
        <v>32</v>
      </c>
      <c r="E3800" s="4" t="s">
        <v>14</v>
      </c>
      <c r="F3800" s="4">
        <v>1222</v>
      </c>
      <c r="G3800" s="4" t="s">
        <v>1</v>
      </c>
      <c r="H3800" s="5">
        <v>35</v>
      </c>
      <c r="I3800" s="7">
        <v>42770</v>
      </c>
      <c r="L3800"/>
      <c r="M3800"/>
    </row>
    <row r="3801" spans="1:13" x14ac:dyDescent="0.3">
      <c r="A3801" s="2">
        <v>44229</v>
      </c>
      <c r="B3801" s="2" t="str">
        <f t="shared" si="118"/>
        <v>Feb</v>
      </c>
      <c r="C3801" s="2" t="str">
        <f t="shared" si="119"/>
        <v>2021</v>
      </c>
      <c r="D3801" s="3" t="s">
        <v>32</v>
      </c>
      <c r="E3801" s="4" t="s">
        <v>14</v>
      </c>
      <c r="F3801" s="4">
        <v>1056</v>
      </c>
      <c r="G3801" s="4" t="s">
        <v>1</v>
      </c>
      <c r="H3801" s="5">
        <v>36</v>
      </c>
      <c r="I3801" s="7">
        <v>38016</v>
      </c>
      <c r="L3801"/>
      <c r="M3801"/>
    </row>
    <row r="3802" spans="1:13" x14ac:dyDescent="0.3">
      <c r="A3802" s="2">
        <v>44231</v>
      </c>
      <c r="B3802" s="2" t="str">
        <f t="shared" si="118"/>
        <v>Feb</v>
      </c>
      <c r="C3802" s="2" t="str">
        <f t="shared" si="119"/>
        <v>2021</v>
      </c>
      <c r="D3802" s="3" t="s">
        <v>32</v>
      </c>
      <c r="E3802" s="4" t="s">
        <v>14</v>
      </c>
      <c r="F3802" s="4">
        <v>458</v>
      </c>
      <c r="G3802" s="4" t="s">
        <v>1</v>
      </c>
      <c r="H3802" s="5">
        <v>36</v>
      </c>
      <c r="I3802" s="7">
        <v>16488</v>
      </c>
      <c r="L3802"/>
      <c r="M3802"/>
    </row>
    <row r="3803" spans="1:13" x14ac:dyDescent="0.3">
      <c r="A3803" s="2">
        <v>44236</v>
      </c>
      <c r="B3803" s="2" t="str">
        <f t="shared" si="118"/>
        <v>Feb</v>
      </c>
      <c r="C3803" s="2" t="str">
        <f t="shared" si="119"/>
        <v>2021</v>
      </c>
      <c r="D3803" s="3" t="s">
        <v>32</v>
      </c>
      <c r="E3803" s="4" t="s">
        <v>14</v>
      </c>
      <c r="F3803" s="4">
        <v>97</v>
      </c>
      <c r="G3803" s="4" t="s">
        <v>1</v>
      </c>
      <c r="H3803" s="5">
        <v>36.5</v>
      </c>
      <c r="I3803" s="7">
        <v>3540.5</v>
      </c>
      <c r="L3803"/>
      <c r="M3803"/>
    </row>
    <row r="3804" spans="1:13" x14ac:dyDescent="0.3">
      <c r="A3804" s="2">
        <v>44251</v>
      </c>
      <c r="B3804" s="2" t="str">
        <f t="shared" si="118"/>
        <v>Feb</v>
      </c>
      <c r="C3804" s="2" t="str">
        <f t="shared" si="119"/>
        <v>2021</v>
      </c>
      <c r="D3804" s="3" t="s">
        <v>32</v>
      </c>
      <c r="E3804" s="4" t="s">
        <v>13</v>
      </c>
      <c r="F3804" s="4">
        <v>500</v>
      </c>
      <c r="G3804" s="4" t="s">
        <v>2</v>
      </c>
      <c r="H3804" s="5">
        <v>16</v>
      </c>
      <c r="I3804" s="7">
        <v>8000</v>
      </c>
      <c r="L3804"/>
      <c r="M3804"/>
    </row>
    <row r="3805" spans="1:13" x14ac:dyDescent="0.3">
      <c r="A3805" s="2">
        <v>44251</v>
      </c>
      <c r="B3805" s="2" t="str">
        <f t="shared" si="118"/>
        <v>Feb</v>
      </c>
      <c r="C3805" s="2" t="str">
        <f t="shared" si="119"/>
        <v>2021</v>
      </c>
      <c r="D3805" s="3" t="s">
        <v>32</v>
      </c>
      <c r="E3805" s="4" t="s">
        <v>13</v>
      </c>
      <c r="F3805" s="4">
        <v>500</v>
      </c>
      <c r="G3805" s="4" t="s">
        <v>2</v>
      </c>
      <c r="H3805" s="5">
        <v>14.5</v>
      </c>
      <c r="I3805" s="7">
        <v>7250</v>
      </c>
      <c r="L3805"/>
      <c r="M3805"/>
    </row>
    <row r="3806" spans="1:13" x14ac:dyDescent="0.3">
      <c r="A3806" s="2">
        <v>44253</v>
      </c>
      <c r="B3806" s="2" t="str">
        <f t="shared" si="118"/>
        <v>Feb</v>
      </c>
      <c r="C3806" s="2" t="str">
        <f t="shared" si="119"/>
        <v>2021</v>
      </c>
      <c r="D3806" s="3" t="s">
        <v>32</v>
      </c>
      <c r="E3806" s="4" t="s">
        <v>14</v>
      </c>
      <c r="F3806" s="4">
        <v>598</v>
      </c>
      <c r="G3806" s="4" t="s">
        <v>1</v>
      </c>
      <c r="H3806" s="5">
        <v>36.5</v>
      </c>
      <c r="I3806" s="7">
        <v>21827</v>
      </c>
      <c r="L3806"/>
      <c r="M3806"/>
    </row>
    <row r="3807" spans="1:13" x14ac:dyDescent="0.3">
      <c r="A3807" s="2">
        <v>44254</v>
      </c>
      <c r="B3807" s="2" t="str">
        <f t="shared" si="118"/>
        <v>Feb</v>
      </c>
      <c r="C3807" s="2" t="str">
        <f t="shared" si="119"/>
        <v>2021</v>
      </c>
      <c r="D3807" s="3" t="s">
        <v>32</v>
      </c>
      <c r="E3807" s="4" t="s">
        <v>14</v>
      </c>
      <c r="F3807" s="4">
        <v>568</v>
      </c>
      <c r="G3807" s="4" t="s">
        <v>1</v>
      </c>
      <c r="H3807" s="5">
        <v>36.5</v>
      </c>
      <c r="I3807" s="7">
        <v>20732</v>
      </c>
      <c r="L3807"/>
      <c r="M3807"/>
    </row>
    <row r="3808" spans="1:13" x14ac:dyDescent="0.3">
      <c r="A3808" s="2">
        <v>44265</v>
      </c>
      <c r="B3808" s="2" t="str">
        <f t="shared" si="118"/>
        <v>Mar</v>
      </c>
      <c r="C3808" s="2" t="str">
        <f t="shared" si="119"/>
        <v>2021</v>
      </c>
      <c r="D3808" s="3" t="s">
        <v>32</v>
      </c>
      <c r="E3808" s="4" t="s">
        <v>14</v>
      </c>
      <c r="F3808" s="4">
        <v>650</v>
      </c>
      <c r="G3808" s="4" t="s">
        <v>1</v>
      </c>
      <c r="H3808" s="5">
        <v>44.5</v>
      </c>
      <c r="I3808" s="7">
        <v>28925</v>
      </c>
      <c r="L3808"/>
      <c r="M3808"/>
    </row>
    <row r="3809" spans="1:13" x14ac:dyDescent="0.3">
      <c r="A3809" s="2">
        <v>44266</v>
      </c>
      <c r="B3809" s="2" t="str">
        <f t="shared" si="118"/>
        <v>Mar</v>
      </c>
      <c r="C3809" s="2" t="str">
        <f t="shared" si="119"/>
        <v>2021</v>
      </c>
      <c r="D3809" s="3" t="s">
        <v>32</v>
      </c>
      <c r="E3809" s="4" t="s">
        <v>14</v>
      </c>
      <c r="F3809" s="4">
        <v>644</v>
      </c>
      <c r="G3809" s="4" t="s">
        <v>1</v>
      </c>
      <c r="H3809" s="5">
        <v>44.5</v>
      </c>
      <c r="I3809" s="7">
        <v>28658</v>
      </c>
      <c r="L3809"/>
      <c r="M3809"/>
    </row>
    <row r="3810" spans="1:13" x14ac:dyDescent="0.3">
      <c r="A3810" s="2">
        <v>44272</v>
      </c>
      <c r="B3810" s="2" t="str">
        <f t="shared" si="118"/>
        <v>Mar</v>
      </c>
      <c r="C3810" s="2" t="str">
        <f t="shared" si="119"/>
        <v>2021</v>
      </c>
      <c r="D3810" s="3" t="s">
        <v>32</v>
      </c>
      <c r="E3810" s="4" t="s">
        <v>14</v>
      </c>
      <c r="F3810" s="4">
        <v>514</v>
      </c>
      <c r="G3810" s="4" t="s">
        <v>1</v>
      </c>
      <c r="H3810" s="5">
        <v>48.5</v>
      </c>
      <c r="I3810" s="7">
        <v>24929</v>
      </c>
      <c r="L3810"/>
      <c r="M3810"/>
    </row>
    <row r="3811" spans="1:13" x14ac:dyDescent="0.3">
      <c r="A3811" s="2">
        <v>44273</v>
      </c>
      <c r="B3811" s="2" t="str">
        <f t="shared" si="118"/>
        <v>Mar</v>
      </c>
      <c r="C3811" s="2" t="str">
        <f t="shared" si="119"/>
        <v>2021</v>
      </c>
      <c r="D3811" s="3" t="s">
        <v>32</v>
      </c>
      <c r="E3811" s="4" t="s">
        <v>14</v>
      </c>
      <c r="F3811" s="4">
        <v>538</v>
      </c>
      <c r="G3811" s="4" t="s">
        <v>1</v>
      </c>
      <c r="H3811" s="5">
        <v>48.5</v>
      </c>
      <c r="I3811" s="7">
        <v>26093</v>
      </c>
      <c r="L3811"/>
      <c r="M3811"/>
    </row>
    <row r="3812" spans="1:13" x14ac:dyDescent="0.3">
      <c r="A3812" s="2">
        <v>44282</v>
      </c>
      <c r="B3812" s="2" t="str">
        <f t="shared" si="118"/>
        <v>Mar</v>
      </c>
      <c r="C3812" s="2" t="str">
        <f t="shared" si="119"/>
        <v>2021</v>
      </c>
      <c r="D3812" s="3" t="s">
        <v>32</v>
      </c>
      <c r="E3812" s="4" t="s">
        <v>14</v>
      </c>
      <c r="F3812" s="4">
        <v>1195</v>
      </c>
      <c r="G3812" s="4" t="s">
        <v>1</v>
      </c>
      <c r="H3812" s="5">
        <v>48.5</v>
      </c>
      <c r="I3812" s="7">
        <v>57957.5</v>
      </c>
      <c r="L3812"/>
      <c r="M3812"/>
    </row>
    <row r="3813" spans="1:13" x14ac:dyDescent="0.3">
      <c r="A3813" s="2">
        <v>44298</v>
      </c>
      <c r="B3813" s="2" t="str">
        <f t="shared" si="118"/>
        <v>Apr</v>
      </c>
      <c r="C3813" s="2" t="str">
        <f t="shared" si="119"/>
        <v>2021</v>
      </c>
      <c r="D3813" s="3" t="s">
        <v>32</v>
      </c>
      <c r="E3813" s="4" t="s">
        <v>14</v>
      </c>
      <c r="F3813" s="4">
        <v>1085</v>
      </c>
      <c r="G3813" s="4" t="s">
        <v>1</v>
      </c>
      <c r="H3813" s="5">
        <v>48.5</v>
      </c>
      <c r="I3813" s="7">
        <v>52622.5</v>
      </c>
      <c r="L3813"/>
      <c r="M3813"/>
    </row>
    <row r="3814" spans="1:13" x14ac:dyDescent="0.3">
      <c r="A3814" s="2">
        <v>44312</v>
      </c>
      <c r="B3814" s="2" t="str">
        <f t="shared" si="118"/>
        <v>Apr</v>
      </c>
      <c r="C3814" s="2" t="str">
        <f t="shared" si="119"/>
        <v>2021</v>
      </c>
      <c r="D3814" s="3" t="s">
        <v>32</v>
      </c>
      <c r="E3814" s="4" t="s">
        <v>14</v>
      </c>
      <c r="F3814" s="4">
        <v>1060</v>
      </c>
      <c r="G3814" s="4" t="s">
        <v>1</v>
      </c>
      <c r="H3814" s="5">
        <v>48.5</v>
      </c>
      <c r="I3814" s="7">
        <v>51410</v>
      </c>
      <c r="L3814"/>
      <c r="M3814"/>
    </row>
    <row r="3815" spans="1:13" x14ac:dyDescent="0.3">
      <c r="A3815" s="2">
        <v>44326</v>
      </c>
      <c r="B3815" s="2" t="str">
        <f t="shared" si="118"/>
        <v>May</v>
      </c>
      <c r="C3815" s="2" t="str">
        <f t="shared" si="119"/>
        <v>2021</v>
      </c>
      <c r="D3815" s="3" t="s">
        <v>32</v>
      </c>
      <c r="E3815" s="4" t="s">
        <v>14</v>
      </c>
      <c r="F3815" s="4">
        <v>574</v>
      </c>
      <c r="G3815" s="4" t="s">
        <v>1</v>
      </c>
      <c r="H3815" s="5">
        <v>48</v>
      </c>
      <c r="I3815" s="7">
        <v>27552</v>
      </c>
      <c r="L3815"/>
      <c r="M3815"/>
    </row>
    <row r="3816" spans="1:13" x14ac:dyDescent="0.3">
      <c r="A3816" s="2">
        <v>44327</v>
      </c>
      <c r="B3816" s="2" t="str">
        <f t="shared" si="118"/>
        <v>May</v>
      </c>
      <c r="C3816" s="2" t="str">
        <f t="shared" si="119"/>
        <v>2021</v>
      </c>
      <c r="D3816" s="3" t="s">
        <v>32</v>
      </c>
      <c r="E3816" s="4" t="s">
        <v>14</v>
      </c>
      <c r="F3816" s="4">
        <v>564</v>
      </c>
      <c r="G3816" s="4" t="s">
        <v>1</v>
      </c>
      <c r="H3816" s="5">
        <v>48</v>
      </c>
      <c r="I3816" s="7">
        <v>27072</v>
      </c>
      <c r="L3816"/>
      <c r="M3816"/>
    </row>
    <row r="3817" spans="1:13" x14ac:dyDescent="0.3">
      <c r="A3817" s="2">
        <v>44355</v>
      </c>
      <c r="B3817" s="2" t="str">
        <f t="shared" si="118"/>
        <v>Jun</v>
      </c>
      <c r="C3817" s="2" t="str">
        <f t="shared" si="119"/>
        <v>2021</v>
      </c>
      <c r="D3817" s="3" t="s">
        <v>32</v>
      </c>
      <c r="E3817" s="4" t="s">
        <v>14</v>
      </c>
      <c r="F3817" s="4">
        <v>585</v>
      </c>
      <c r="G3817" s="4" t="s">
        <v>1</v>
      </c>
      <c r="H3817" s="5">
        <v>48</v>
      </c>
      <c r="I3817" s="7">
        <v>28080</v>
      </c>
      <c r="L3817"/>
      <c r="M3817"/>
    </row>
    <row r="3818" spans="1:13" x14ac:dyDescent="0.3">
      <c r="A3818" s="2">
        <v>44356</v>
      </c>
      <c r="B3818" s="2" t="str">
        <f t="shared" si="118"/>
        <v>Jun</v>
      </c>
      <c r="C3818" s="2" t="str">
        <f t="shared" si="119"/>
        <v>2021</v>
      </c>
      <c r="D3818" s="3" t="s">
        <v>32</v>
      </c>
      <c r="E3818" s="4" t="s">
        <v>14</v>
      </c>
      <c r="F3818" s="4">
        <v>550</v>
      </c>
      <c r="G3818" s="4" t="s">
        <v>1</v>
      </c>
      <c r="H3818" s="5">
        <v>48</v>
      </c>
      <c r="I3818" s="7">
        <v>26400</v>
      </c>
      <c r="L3818"/>
      <c r="M3818"/>
    </row>
    <row r="3819" spans="1:13" x14ac:dyDescent="0.3">
      <c r="A3819" s="2">
        <v>44368</v>
      </c>
      <c r="B3819" s="2" t="str">
        <f t="shared" si="118"/>
        <v>Jun</v>
      </c>
      <c r="C3819" s="2" t="str">
        <f t="shared" si="119"/>
        <v>2021</v>
      </c>
      <c r="D3819" s="3" t="s">
        <v>32</v>
      </c>
      <c r="E3819" s="4" t="s">
        <v>11</v>
      </c>
      <c r="F3819" s="4">
        <v>462</v>
      </c>
      <c r="G3819" s="4" t="s">
        <v>1</v>
      </c>
      <c r="H3819" s="5">
        <v>38.5</v>
      </c>
      <c r="I3819" s="7">
        <v>17787</v>
      </c>
      <c r="L3819"/>
      <c r="M3819"/>
    </row>
    <row r="3820" spans="1:13" x14ac:dyDescent="0.3">
      <c r="A3820" s="2">
        <v>44369</v>
      </c>
      <c r="B3820" s="2" t="str">
        <f t="shared" si="118"/>
        <v>Jun</v>
      </c>
      <c r="C3820" s="2" t="str">
        <f t="shared" si="119"/>
        <v>2021</v>
      </c>
      <c r="D3820" s="3" t="s">
        <v>32</v>
      </c>
      <c r="E3820" s="4" t="s">
        <v>14</v>
      </c>
      <c r="F3820" s="4">
        <v>576</v>
      </c>
      <c r="G3820" s="4" t="s">
        <v>1</v>
      </c>
      <c r="H3820" s="5">
        <v>48</v>
      </c>
      <c r="I3820" s="7">
        <v>27648</v>
      </c>
      <c r="L3820"/>
      <c r="M3820"/>
    </row>
    <row r="3821" spans="1:13" x14ac:dyDescent="0.3">
      <c r="A3821" s="2">
        <v>44369</v>
      </c>
      <c r="B3821" s="2" t="str">
        <f t="shared" si="118"/>
        <v>Jun</v>
      </c>
      <c r="C3821" s="2" t="str">
        <f t="shared" si="119"/>
        <v>2021</v>
      </c>
      <c r="D3821" s="3" t="s">
        <v>32</v>
      </c>
      <c r="E3821" s="4" t="s">
        <v>14</v>
      </c>
      <c r="F3821" s="4">
        <v>340</v>
      </c>
      <c r="G3821" s="4" t="s">
        <v>1</v>
      </c>
      <c r="H3821" s="5">
        <v>38.5</v>
      </c>
      <c r="I3821" s="7">
        <v>13090</v>
      </c>
      <c r="L3821"/>
      <c r="M3821"/>
    </row>
    <row r="3822" spans="1:13" x14ac:dyDescent="0.3">
      <c r="A3822" s="2">
        <v>44379</v>
      </c>
      <c r="B3822" s="2" t="str">
        <f t="shared" si="118"/>
        <v>Jul</v>
      </c>
      <c r="C3822" s="2" t="str">
        <f t="shared" si="119"/>
        <v>2021</v>
      </c>
      <c r="D3822" s="3" t="s">
        <v>32</v>
      </c>
      <c r="E3822" s="4" t="s">
        <v>14</v>
      </c>
      <c r="F3822" s="4">
        <v>1205</v>
      </c>
      <c r="G3822" s="4" t="s">
        <v>1</v>
      </c>
      <c r="H3822" s="5">
        <v>48</v>
      </c>
      <c r="I3822" s="7">
        <v>57840</v>
      </c>
      <c r="L3822"/>
      <c r="M3822"/>
    </row>
    <row r="3823" spans="1:13" x14ac:dyDescent="0.3">
      <c r="A3823" s="2">
        <v>44399</v>
      </c>
      <c r="B3823" s="2" t="str">
        <f t="shared" si="118"/>
        <v>Jul</v>
      </c>
      <c r="C3823" s="2" t="str">
        <f t="shared" si="119"/>
        <v>2021</v>
      </c>
      <c r="D3823" s="3" t="s">
        <v>32</v>
      </c>
      <c r="E3823" s="4" t="s">
        <v>11</v>
      </c>
      <c r="F3823" s="4">
        <v>1130</v>
      </c>
      <c r="G3823" s="4" t="s">
        <v>1</v>
      </c>
      <c r="H3823" s="5">
        <v>48.5</v>
      </c>
      <c r="I3823" s="7">
        <v>54805</v>
      </c>
      <c r="L3823"/>
      <c r="M3823"/>
    </row>
    <row r="3824" spans="1:13" x14ac:dyDescent="0.3">
      <c r="A3824" s="2">
        <v>44411</v>
      </c>
      <c r="B3824" s="2" t="str">
        <f t="shared" si="118"/>
        <v>Aug</v>
      </c>
      <c r="C3824" s="2" t="str">
        <f t="shared" si="119"/>
        <v>2021</v>
      </c>
      <c r="D3824" s="3" t="s">
        <v>32</v>
      </c>
      <c r="E3824" s="4" t="s">
        <v>13</v>
      </c>
      <c r="F3824" s="4">
        <v>1007</v>
      </c>
      <c r="G3824" s="4" t="s">
        <v>2</v>
      </c>
      <c r="H3824" s="5">
        <v>16</v>
      </c>
      <c r="I3824" s="7">
        <v>16112</v>
      </c>
      <c r="L3824"/>
      <c r="M3824"/>
    </row>
    <row r="3825" spans="1:13" x14ac:dyDescent="0.3">
      <c r="A3825" s="2">
        <v>44411</v>
      </c>
      <c r="B3825" s="2" t="str">
        <f t="shared" si="118"/>
        <v>Aug</v>
      </c>
      <c r="C3825" s="2" t="str">
        <f t="shared" si="119"/>
        <v>2021</v>
      </c>
      <c r="D3825" s="3" t="s">
        <v>32</v>
      </c>
      <c r="E3825" s="4" t="s">
        <v>13</v>
      </c>
      <c r="F3825" s="4">
        <v>1007</v>
      </c>
      <c r="G3825" s="4" t="s">
        <v>2</v>
      </c>
      <c r="H3825" s="5">
        <v>14.5</v>
      </c>
      <c r="I3825" s="7">
        <v>14601.5</v>
      </c>
      <c r="L3825"/>
      <c r="M3825"/>
    </row>
    <row r="3826" spans="1:13" x14ac:dyDescent="0.3">
      <c r="A3826" s="2">
        <v>44421</v>
      </c>
      <c r="B3826" s="2" t="str">
        <f t="shared" si="118"/>
        <v>Aug</v>
      </c>
      <c r="C3826" s="2" t="str">
        <f t="shared" si="119"/>
        <v>2021</v>
      </c>
      <c r="D3826" s="3" t="s">
        <v>32</v>
      </c>
      <c r="E3826" s="4" t="s">
        <v>14</v>
      </c>
      <c r="F3826" s="4">
        <v>550</v>
      </c>
      <c r="G3826" s="4" t="s">
        <v>1</v>
      </c>
      <c r="H3826" s="5">
        <v>48.5</v>
      </c>
      <c r="I3826" s="7">
        <v>26675</v>
      </c>
      <c r="L3826"/>
      <c r="M3826"/>
    </row>
    <row r="3827" spans="1:13" x14ac:dyDescent="0.3">
      <c r="A3827" s="2">
        <v>44426</v>
      </c>
      <c r="B3827" s="2" t="str">
        <f t="shared" si="118"/>
        <v>Aug</v>
      </c>
      <c r="C3827" s="2" t="str">
        <f t="shared" si="119"/>
        <v>2021</v>
      </c>
      <c r="D3827" s="3" t="s">
        <v>32</v>
      </c>
      <c r="E3827" s="4" t="s">
        <v>14</v>
      </c>
      <c r="F3827" s="4">
        <v>476</v>
      </c>
      <c r="G3827" s="4" t="s">
        <v>1</v>
      </c>
      <c r="H3827" s="5">
        <v>48.5</v>
      </c>
      <c r="I3827" s="7">
        <v>23086</v>
      </c>
      <c r="L3827"/>
      <c r="M3827"/>
    </row>
    <row r="3828" spans="1:13" x14ac:dyDescent="0.3">
      <c r="A3828" s="2">
        <v>44427</v>
      </c>
      <c r="B3828" s="2" t="str">
        <f t="shared" si="118"/>
        <v>Aug</v>
      </c>
      <c r="C3828" s="2" t="str">
        <f t="shared" si="119"/>
        <v>2021</v>
      </c>
      <c r="D3828" s="3" t="s">
        <v>32</v>
      </c>
      <c r="E3828" s="4" t="s">
        <v>14</v>
      </c>
      <c r="F3828" s="4">
        <v>1220</v>
      </c>
      <c r="G3828" s="4" t="s">
        <v>1</v>
      </c>
      <c r="H3828" s="5">
        <v>48.5</v>
      </c>
      <c r="I3828" s="7">
        <v>59170</v>
      </c>
      <c r="L3828"/>
      <c r="M3828"/>
    </row>
    <row r="3829" spans="1:13" x14ac:dyDescent="0.3">
      <c r="A3829" s="2">
        <v>44441</v>
      </c>
      <c r="B3829" s="2" t="str">
        <f t="shared" si="118"/>
        <v>Sep</v>
      </c>
      <c r="C3829" s="2" t="str">
        <f t="shared" si="119"/>
        <v>2021</v>
      </c>
      <c r="D3829" s="3" t="s">
        <v>32</v>
      </c>
      <c r="E3829" s="4" t="s">
        <v>11</v>
      </c>
      <c r="F3829" s="4">
        <v>1285</v>
      </c>
      <c r="G3829" s="4" t="s">
        <v>1</v>
      </c>
      <c r="H3829" s="5">
        <v>48.5</v>
      </c>
      <c r="I3829" s="7">
        <v>62322.5</v>
      </c>
      <c r="L3829"/>
      <c r="M3829"/>
    </row>
    <row r="3830" spans="1:13" x14ac:dyDescent="0.3">
      <c r="A3830" s="2">
        <v>44457</v>
      </c>
      <c r="B3830" s="2" t="str">
        <f t="shared" si="118"/>
        <v>Sep</v>
      </c>
      <c r="C3830" s="2" t="str">
        <f t="shared" si="119"/>
        <v>2021</v>
      </c>
      <c r="D3830" s="3" t="s">
        <v>32</v>
      </c>
      <c r="E3830" s="4" t="s">
        <v>14</v>
      </c>
      <c r="F3830" s="4">
        <v>222</v>
      </c>
      <c r="G3830" s="4" t="s">
        <v>1</v>
      </c>
      <c r="H3830" s="5">
        <v>42.5</v>
      </c>
      <c r="I3830" s="7">
        <v>9435</v>
      </c>
      <c r="L3830"/>
      <c r="M3830"/>
    </row>
    <row r="3831" spans="1:13" x14ac:dyDescent="0.3">
      <c r="A3831" s="2">
        <v>44460</v>
      </c>
      <c r="B3831" s="2" t="str">
        <f t="shared" si="118"/>
        <v>Sep</v>
      </c>
      <c r="C3831" s="2" t="str">
        <f t="shared" si="119"/>
        <v>2021</v>
      </c>
      <c r="D3831" s="3" t="s">
        <v>32</v>
      </c>
      <c r="E3831" s="4" t="s">
        <v>14</v>
      </c>
      <c r="F3831" s="4">
        <v>1122</v>
      </c>
      <c r="G3831" s="4" t="s">
        <v>1</v>
      </c>
      <c r="H3831" s="5">
        <v>38.5</v>
      </c>
      <c r="I3831" s="7">
        <v>43197</v>
      </c>
      <c r="L3831"/>
      <c r="M3831"/>
    </row>
    <row r="3832" spans="1:13" x14ac:dyDescent="0.3">
      <c r="A3832" s="2">
        <v>44471</v>
      </c>
      <c r="B3832" s="2" t="str">
        <f t="shared" si="118"/>
        <v>Oct</v>
      </c>
      <c r="C3832" s="2" t="str">
        <f t="shared" si="119"/>
        <v>2021</v>
      </c>
      <c r="D3832" s="3" t="s">
        <v>32</v>
      </c>
      <c r="E3832" s="4" t="s">
        <v>14</v>
      </c>
      <c r="F3832" s="4">
        <v>1160</v>
      </c>
      <c r="G3832" s="4" t="s">
        <v>1</v>
      </c>
      <c r="H3832" s="5">
        <v>39</v>
      </c>
      <c r="I3832" s="7">
        <v>45240</v>
      </c>
      <c r="L3832"/>
      <c r="M3832"/>
    </row>
    <row r="3833" spans="1:13" x14ac:dyDescent="0.3">
      <c r="A3833" s="2">
        <v>44474</v>
      </c>
      <c r="B3833" s="2" t="str">
        <f t="shared" si="118"/>
        <v>Oct</v>
      </c>
      <c r="C3833" s="2" t="str">
        <f t="shared" si="119"/>
        <v>2021</v>
      </c>
      <c r="D3833" s="3" t="s">
        <v>32</v>
      </c>
      <c r="E3833" s="4" t="s">
        <v>14</v>
      </c>
      <c r="F3833" s="4">
        <v>1115</v>
      </c>
      <c r="G3833" s="4" t="s">
        <v>1</v>
      </c>
      <c r="H3833" s="5">
        <v>39.5</v>
      </c>
      <c r="I3833" s="7">
        <v>44042.5</v>
      </c>
      <c r="L3833"/>
      <c r="M3833"/>
    </row>
    <row r="3834" spans="1:13" x14ac:dyDescent="0.3">
      <c r="A3834" s="2">
        <v>44478</v>
      </c>
      <c r="B3834" s="2" t="str">
        <f t="shared" si="118"/>
        <v>Oct</v>
      </c>
      <c r="C3834" s="2" t="str">
        <f t="shared" si="119"/>
        <v>2021</v>
      </c>
      <c r="D3834" s="3" t="s">
        <v>32</v>
      </c>
      <c r="E3834" s="4" t="s">
        <v>14</v>
      </c>
      <c r="F3834" s="4">
        <v>990</v>
      </c>
      <c r="G3834" s="4" t="s">
        <v>1</v>
      </c>
      <c r="H3834" s="5">
        <v>42</v>
      </c>
      <c r="I3834" s="7">
        <v>41580</v>
      </c>
      <c r="L3834"/>
      <c r="M3834"/>
    </row>
    <row r="3835" spans="1:13" x14ac:dyDescent="0.3">
      <c r="A3835" s="2">
        <v>44495</v>
      </c>
      <c r="B3835" s="2" t="str">
        <f t="shared" si="118"/>
        <v>Oct</v>
      </c>
      <c r="C3835" s="2" t="str">
        <f t="shared" si="119"/>
        <v>2021</v>
      </c>
      <c r="D3835" s="3" t="s">
        <v>32</v>
      </c>
      <c r="E3835" s="4" t="s">
        <v>14</v>
      </c>
      <c r="F3835" s="4">
        <v>1095</v>
      </c>
      <c r="G3835" s="4" t="s">
        <v>1</v>
      </c>
      <c r="H3835" s="5">
        <v>46.5</v>
      </c>
      <c r="I3835" s="7">
        <v>50917.5</v>
      </c>
      <c r="L3835"/>
      <c r="M3835"/>
    </row>
    <row r="3836" spans="1:13" x14ac:dyDescent="0.3">
      <c r="A3836" s="2">
        <v>43585</v>
      </c>
      <c r="B3836" s="2" t="str">
        <f t="shared" si="118"/>
        <v>Apr</v>
      </c>
      <c r="C3836" s="2" t="str">
        <f t="shared" si="119"/>
        <v>2019</v>
      </c>
      <c r="D3836" s="3" t="s">
        <v>47</v>
      </c>
      <c r="E3836" s="4" t="s">
        <v>15</v>
      </c>
      <c r="F3836" s="4">
        <v>21000</v>
      </c>
      <c r="G3836" s="4" t="s">
        <v>2</v>
      </c>
      <c r="H3836" s="5">
        <v>0.75</v>
      </c>
      <c r="I3836" s="7">
        <v>15750</v>
      </c>
      <c r="L3836"/>
      <c r="M3836"/>
    </row>
    <row r="3837" spans="1:13" x14ac:dyDescent="0.3">
      <c r="A3837" s="2">
        <v>43588</v>
      </c>
      <c r="B3837" s="2" t="str">
        <f t="shared" si="118"/>
        <v>May</v>
      </c>
      <c r="C3837" s="2" t="str">
        <f t="shared" si="119"/>
        <v>2019</v>
      </c>
      <c r="D3837" s="3" t="s">
        <v>47</v>
      </c>
      <c r="E3837" s="4" t="s">
        <v>15</v>
      </c>
      <c r="F3837" s="4">
        <v>21000</v>
      </c>
      <c r="G3837" s="4" t="s">
        <v>2</v>
      </c>
      <c r="H3837" s="5">
        <v>0.75</v>
      </c>
      <c r="I3837" s="7">
        <v>15750</v>
      </c>
      <c r="L3837"/>
      <c r="M3837"/>
    </row>
    <row r="3838" spans="1:13" x14ac:dyDescent="0.3">
      <c r="A3838" s="2">
        <v>43592</v>
      </c>
      <c r="B3838" s="2" t="str">
        <f t="shared" si="118"/>
        <v>May</v>
      </c>
      <c r="C3838" s="2" t="str">
        <f t="shared" si="119"/>
        <v>2019</v>
      </c>
      <c r="D3838" s="3" t="s">
        <v>47</v>
      </c>
      <c r="E3838" s="4" t="s">
        <v>15</v>
      </c>
      <c r="F3838" s="4">
        <v>21000</v>
      </c>
      <c r="G3838" s="4" t="s">
        <v>2</v>
      </c>
      <c r="H3838" s="5">
        <v>0.75</v>
      </c>
      <c r="I3838" s="7">
        <v>15750</v>
      </c>
      <c r="L3838"/>
      <c r="M3838"/>
    </row>
    <row r="3839" spans="1:13" x14ac:dyDescent="0.3">
      <c r="A3839" s="2">
        <v>43596</v>
      </c>
      <c r="B3839" s="2" t="str">
        <f t="shared" si="118"/>
        <v>May</v>
      </c>
      <c r="C3839" s="2" t="str">
        <f t="shared" si="119"/>
        <v>2019</v>
      </c>
      <c r="D3839" s="3" t="s">
        <v>47</v>
      </c>
      <c r="E3839" s="4" t="s">
        <v>15</v>
      </c>
      <c r="F3839" s="4">
        <v>21000</v>
      </c>
      <c r="G3839" s="4" t="s">
        <v>2</v>
      </c>
      <c r="H3839" s="5">
        <v>0.75</v>
      </c>
      <c r="I3839" s="7">
        <v>15750</v>
      </c>
      <c r="L3839"/>
      <c r="M3839"/>
    </row>
    <row r="3840" spans="1:13" x14ac:dyDescent="0.3">
      <c r="A3840" s="2">
        <v>43598</v>
      </c>
      <c r="B3840" s="2" t="str">
        <f t="shared" si="118"/>
        <v>May</v>
      </c>
      <c r="C3840" s="2" t="str">
        <f t="shared" si="119"/>
        <v>2019</v>
      </c>
      <c r="D3840" s="3" t="s">
        <v>47</v>
      </c>
      <c r="E3840" s="4" t="s">
        <v>15</v>
      </c>
      <c r="F3840" s="4">
        <v>21000</v>
      </c>
      <c r="G3840" s="4" t="s">
        <v>2</v>
      </c>
      <c r="H3840" s="5">
        <v>0.75</v>
      </c>
      <c r="I3840" s="7">
        <v>15750</v>
      </c>
      <c r="L3840"/>
      <c r="M3840"/>
    </row>
    <row r="3841" spans="1:13" x14ac:dyDescent="0.3">
      <c r="A3841" s="2">
        <v>43602</v>
      </c>
      <c r="B3841" s="2" t="str">
        <f t="shared" si="118"/>
        <v>May</v>
      </c>
      <c r="C3841" s="2" t="str">
        <f t="shared" si="119"/>
        <v>2019</v>
      </c>
      <c r="D3841" s="3" t="s">
        <v>47</v>
      </c>
      <c r="E3841" s="4" t="s">
        <v>15</v>
      </c>
      <c r="F3841" s="4">
        <v>21000</v>
      </c>
      <c r="G3841" s="4" t="s">
        <v>2</v>
      </c>
      <c r="H3841" s="5">
        <v>0.75</v>
      </c>
      <c r="I3841" s="7">
        <v>15750</v>
      </c>
      <c r="L3841"/>
      <c r="M3841"/>
    </row>
    <row r="3842" spans="1:13" x14ac:dyDescent="0.3">
      <c r="A3842" s="2">
        <v>43606</v>
      </c>
      <c r="B3842" s="2" t="str">
        <f t="shared" ref="B3842:B3905" si="120">TEXT(A3842,"mmm")</f>
        <v>May</v>
      </c>
      <c r="C3842" s="2" t="str">
        <f t="shared" ref="C3842:C3905" si="121">TEXT(A3842,"yyyy")</f>
        <v>2019</v>
      </c>
      <c r="D3842" s="3" t="s">
        <v>47</v>
      </c>
      <c r="E3842" s="4" t="s">
        <v>15</v>
      </c>
      <c r="F3842" s="4">
        <v>21000</v>
      </c>
      <c r="G3842" s="4" t="s">
        <v>2</v>
      </c>
      <c r="H3842" s="5">
        <v>0.75</v>
      </c>
      <c r="I3842" s="7">
        <v>15750</v>
      </c>
      <c r="L3842"/>
      <c r="M3842"/>
    </row>
    <row r="3843" spans="1:13" x14ac:dyDescent="0.3">
      <c r="A3843" s="2">
        <v>43609</v>
      </c>
      <c r="B3843" s="2" t="str">
        <f t="shared" si="120"/>
        <v>May</v>
      </c>
      <c r="C3843" s="2" t="str">
        <f t="shared" si="121"/>
        <v>2019</v>
      </c>
      <c r="D3843" s="3" t="s">
        <v>47</v>
      </c>
      <c r="E3843" s="4" t="s">
        <v>15</v>
      </c>
      <c r="F3843" s="4">
        <v>21000</v>
      </c>
      <c r="G3843" s="4" t="s">
        <v>2</v>
      </c>
      <c r="H3843" s="5">
        <v>0.75</v>
      </c>
      <c r="I3843" s="7">
        <v>15750</v>
      </c>
      <c r="L3843"/>
      <c r="M3843"/>
    </row>
    <row r="3844" spans="1:13" x14ac:dyDescent="0.3">
      <c r="A3844" s="2">
        <v>43614</v>
      </c>
      <c r="B3844" s="2" t="str">
        <f t="shared" si="120"/>
        <v>May</v>
      </c>
      <c r="C3844" s="2" t="str">
        <f t="shared" si="121"/>
        <v>2019</v>
      </c>
      <c r="D3844" s="3" t="s">
        <v>47</v>
      </c>
      <c r="E3844" s="4" t="s">
        <v>15</v>
      </c>
      <c r="F3844" s="4">
        <v>21000</v>
      </c>
      <c r="G3844" s="4" t="s">
        <v>2</v>
      </c>
      <c r="H3844" s="5">
        <v>0.75</v>
      </c>
      <c r="I3844" s="7">
        <v>15750</v>
      </c>
      <c r="L3844"/>
      <c r="M3844"/>
    </row>
    <row r="3845" spans="1:13" x14ac:dyDescent="0.3">
      <c r="A3845" s="2">
        <v>43616</v>
      </c>
      <c r="B3845" s="2" t="str">
        <f t="shared" si="120"/>
        <v>May</v>
      </c>
      <c r="C3845" s="2" t="str">
        <f t="shared" si="121"/>
        <v>2019</v>
      </c>
      <c r="D3845" s="3" t="s">
        <v>47</v>
      </c>
      <c r="E3845" s="4" t="s">
        <v>15</v>
      </c>
      <c r="F3845" s="4">
        <v>21000</v>
      </c>
      <c r="G3845" s="4" t="s">
        <v>2</v>
      </c>
      <c r="H3845" s="5">
        <v>0.75</v>
      </c>
      <c r="I3845" s="7">
        <v>15750</v>
      </c>
      <c r="L3845"/>
      <c r="M3845"/>
    </row>
    <row r="3846" spans="1:13" x14ac:dyDescent="0.3">
      <c r="A3846" s="2">
        <v>43620</v>
      </c>
      <c r="B3846" s="2" t="str">
        <f t="shared" si="120"/>
        <v>Jun</v>
      </c>
      <c r="C3846" s="2" t="str">
        <f t="shared" si="121"/>
        <v>2019</v>
      </c>
      <c r="D3846" s="3" t="s">
        <v>47</v>
      </c>
      <c r="E3846" s="4" t="s">
        <v>15</v>
      </c>
      <c r="F3846" s="4">
        <v>21000</v>
      </c>
      <c r="G3846" s="4" t="s">
        <v>2</v>
      </c>
      <c r="H3846" s="5">
        <v>0.75</v>
      </c>
      <c r="I3846" s="7">
        <v>15750</v>
      </c>
      <c r="L3846"/>
      <c r="M3846"/>
    </row>
    <row r="3847" spans="1:13" x14ac:dyDescent="0.3">
      <c r="A3847" s="2">
        <v>43626</v>
      </c>
      <c r="B3847" s="2" t="str">
        <f t="shared" si="120"/>
        <v>Jun</v>
      </c>
      <c r="C3847" s="2" t="str">
        <f t="shared" si="121"/>
        <v>2019</v>
      </c>
      <c r="D3847" s="3" t="s">
        <v>47</v>
      </c>
      <c r="E3847" s="4" t="s">
        <v>15</v>
      </c>
      <c r="F3847" s="4">
        <v>21000</v>
      </c>
      <c r="G3847" s="4" t="s">
        <v>2</v>
      </c>
      <c r="H3847" s="5">
        <v>0.75</v>
      </c>
      <c r="I3847" s="7">
        <v>15750</v>
      </c>
      <c r="L3847"/>
      <c r="M3847"/>
    </row>
    <row r="3848" spans="1:13" x14ac:dyDescent="0.3">
      <c r="A3848" s="2">
        <v>43633</v>
      </c>
      <c r="B3848" s="2" t="str">
        <f t="shared" si="120"/>
        <v>Jun</v>
      </c>
      <c r="C3848" s="2" t="str">
        <f t="shared" si="121"/>
        <v>2019</v>
      </c>
      <c r="D3848" s="3" t="s">
        <v>47</v>
      </c>
      <c r="E3848" s="4" t="s">
        <v>15</v>
      </c>
      <c r="F3848" s="4">
        <v>21000</v>
      </c>
      <c r="G3848" s="4" t="s">
        <v>2</v>
      </c>
      <c r="H3848" s="5">
        <v>0.75</v>
      </c>
      <c r="I3848" s="7">
        <v>15750</v>
      </c>
      <c r="L3848"/>
      <c r="M3848"/>
    </row>
    <row r="3849" spans="1:13" x14ac:dyDescent="0.3">
      <c r="A3849" s="2">
        <v>43635</v>
      </c>
      <c r="B3849" s="2" t="str">
        <f t="shared" si="120"/>
        <v>Jun</v>
      </c>
      <c r="C3849" s="2" t="str">
        <f t="shared" si="121"/>
        <v>2019</v>
      </c>
      <c r="D3849" s="3" t="s">
        <v>47</v>
      </c>
      <c r="E3849" s="4" t="s">
        <v>15</v>
      </c>
      <c r="F3849" s="4">
        <v>21000</v>
      </c>
      <c r="G3849" s="4" t="s">
        <v>2</v>
      </c>
      <c r="H3849" s="5">
        <v>0.75</v>
      </c>
      <c r="I3849" s="7">
        <v>15750</v>
      </c>
      <c r="L3849"/>
      <c r="M3849"/>
    </row>
    <row r="3850" spans="1:13" x14ac:dyDescent="0.3">
      <c r="A3850" s="2">
        <v>43636</v>
      </c>
      <c r="B3850" s="2" t="str">
        <f t="shared" si="120"/>
        <v>Jun</v>
      </c>
      <c r="C3850" s="2" t="str">
        <f t="shared" si="121"/>
        <v>2019</v>
      </c>
      <c r="D3850" s="3" t="s">
        <v>47</v>
      </c>
      <c r="E3850" s="4" t="s">
        <v>15</v>
      </c>
      <c r="F3850" s="4">
        <v>21000</v>
      </c>
      <c r="G3850" s="4" t="s">
        <v>2</v>
      </c>
      <c r="H3850" s="5">
        <v>0.75</v>
      </c>
      <c r="I3850" s="7">
        <v>15750</v>
      </c>
      <c r="L3850"/>
      <c r="M3850"/>
    </row>
    <row r="3851" spans="1:13" x14ac:dyDescent="0.3">
      <c r="A3851" s="2">
        <v>43637</v>
      </c>
      <c r="B3851" s="2" t="str">
        <f t="shared" si="120"/>
        <v>Jun</v>
      </c>
      <c r="C3851" s="2" t="str">
        <f t="shared" si="121"/>
        <v>2019</v>
      </c>
      <c r="D3851" s="3" t="s">
        <v>47</v>
      </c>
      <c r="E3851" s="4" t="s">
        <v>15</v>
      </c>
      <c r="F3851" s="4">
        <v>21000</v>
      </c>
      <c r="G3851" s="4" t="s">
        <v>2</v>
      </c>
      <c r="H3851" s="5">
        <v>0.75</v>
      </c>
      <c r="I3851" s="7">
        <v>15750</v>
      </c>
      <c r="L3851"/>
      <c r="M3851"/>
    </row>
    <row r="3852" spans="1:13" x14ac:dyDescent="0.3">
      <c r="A3852" s="2">
        <v>43641</v>
      </c>
      <c r="B3852" s="2" t="str">
        <f t="shared" si="120"/>
        <v>Jun</v>
      </c>
      <c r="C3852" s="2" t="str">
        <f t="shared" si="121"/>
        <v>2019</v>
      </c>
      <c r="D3852" s="3" t="s">
        <v>47</v>
      </c>
      <c r="E3852" s="4" t="s">
        <v>15</v>
      </c>
      <c r="F3852" s="4">
        <v>21000</v>
      </c>
      <c r="G3852" s="4" t="s">
        <v>2</v>
      </c>
      <c r="H3852" s="5">
        <v>0.75</v>
      </c>
      <c r="I3852" s="7">
        <v>15750</v>
      </c>
      <c r="L3852"/>
      <c r="M3852"/>
    </row>
    <row r="3853" spans="1:13" x14ac:dyDescent="0.3">
      <c r="A3853" s="2">
        <v>43644</v>
      </c>
      <c r="B3853" s="2" t="str">
        <f t="shared" si="120"/>
        <v>Jun</v>
      </c>
      <c r="C3853" s="2" t="str">
        <f t="shared" si="121"/>
        <v>2019</v>
      </c>
      <c r="D3853" s="3" t="s">
        <v>47</v>
      </c>
      <c r="E3853" s="4" t="s">
        <v>15</v>
      </c>
      <c r="F3853" s="4">
        <v>21000</v>
      </c>
      <c r="G3853" s="4" t="s">
        <v>2</v>
      </c>
      <c r="H3853" s="5">
        <v>0.75</v>
      </c>
      <c r="I3853" s="7">
        <v>15750</v>
      </c>
      <c r="L3853"/>
      <c r="M3853"/>
    </row>
    <row r="3854" spans="1:13" x14ac:dyDescent="0.3">
      <c r="A3854" s="2">
        <v>43645</v>
      </c>
      <c r="B3854" s="2" t="str">
        <f t="shared" si="120"/>
        <v>Jun</v>
      </c>
      <c r="C3854" s="2" t="str">
        <f t="shared" si="121"/>
        <v>2019</v>
      </c>
      <c r="D3854" s="3" t="s">
        <v>47</v>
      </c>
      <c r="E3854" s="4" t="s">
        <v>15</v>
      </c>
      <c r="F3854" s="4">
        <v>21000</v>
      </c>
      <c r="G3854" s="4" t="s">
        <v>2</v>
      </c>
      <c r="H3854" s="5">
        <v>0.75</v>
      </c>
      <c r="I3854" s="7">
        <v>15750</v>
      </c>
      <c r="L3854"/>
      <c r="M3854"/>
    </row>
    <row r="3855" spans="1:13" x14ac:dyDescent="0.3">
      <c r="A3855" s="2">
        <v>43647</v>
      </c>
      <c r="B3855" s="2" t="str">
        <f t="shared" si="120"/>
        <v>Jul</v>
      </c>
      <c r="C3855" s="2" t="str">
        <f t="shared" si="121"/>
        <v>2019</v>
      </c>
      <c r="D3855" s="3" t="s">
        <v>47</v>
      </c>
      <c r="E3855" s="4" t="s">
        <v>15</v>
      </c>
      <c r="F3855" s="4">
        <v>21000</v>
      </c>
      <c r="G3855" s="4" t="s">
        <v>2</v>
      </c>
      <c r="H3855" s="5">
        <v>0.75</v>
      </c>
      <c r="I3855" s="7">
        <v>15750</v>
      </c>
      <c r="L3855"/>
      <c r="M3855"/>
    </row>
    <row r="3856" spans="1:13" x14ac:dyDescent="0.3">
      <c r="A3856" s="2">
        <v>43647</v>
      </c>
      <c r="B3856" s="2" t="str">
        <f t="shared" si="120"/>
        <v>Jul</v>
      </c>
      <c r="C3856" s="2" t="str">
        <f t="shared" si="121"/>
        <v>2019</v>
      </c>
      <c r="D3856" s="3" t="s">
        <v>47</v>
      </c>
      <c r="E3856" s="4" t="s">
        <v>15</v>
      </c>
      <c r="F3856" s="4">
        <v>21000</v>
      </c>
      <c r="G3856" s="4" t="s">
        <v>2</v>
      </c>
      <c r="H3856" s="5">
        <v>0.75</v>
      </c>
      <c r="I3856" s="7">
        <v>15750</v>
      </c>
      <c r="L3856"/>
      <c r="M3856"/>
    </row>
    <row r="3857" spans="1:13" x14ac:dyDescent="0.3">
      <c r="A3857" s="2">
        <v>43651</v>
      </c>
      <c r="B3857" s="2" t="str">
        <f t="shared" si="120"/>
        <v>Jul</v>
      </c>
      <c r="C3857" s="2" t="str">
        <f t="shared" si="121"/>
        <v>2019</v>
      </c>
      <c r="D3857" s="3" t="s">
        <v>47</v>
      </c>
      <c r="E3857" s="4" t="s">
        <v>15</v>
      </c>
      <c r="F3857" s="4">
        <v>21000</v>
      </c>
      <c r="G3857" s="4" t="s">
        <v>2</v>
      </c>
      <c r="H3857" s="5">
        <v>0.75</v>
      </c>
      <c r="I3857" s="7">
        <v>15750</v>
      </c>
      <c r="L3857"/>
      <c r="M3857"/>
    </row>
    <row r="3858" spans="1:13" x14ac:dyDescent="0.3">
      <c r="A3858" s="2">
        <v>43651</v>
      </c>
      <c r="B3858" s="2" t="str">
        <f t="shared" si="120"/>
        <v>Jul</v>
      </c>
      <c r="C3858" s="2" t="str">
        <f t="shared" si="121"/>
        <v>2019</v>
      </c>
      <c r="D3858" s="3" t="s">
        <v>47</v>
      </c>
      <c r="E3858" s="4" t="s">
        <v>15</v>
      </c>
      <c r="F3858" s="4">
        <v>21000</v>
      </c>
      <c r="G3858" s="4" t="s">
        <v>2</v>
      </c>
      <c r="H3858" s="5">
        <v>0.75</v>
      </c>
      <c r="I3858" s="7">
        <v>15750</v>
      </c>
      <c r="L3858"/>
      <c r="M3858"/>
    </row>
    <row r="3859" spans="1:13" x14ac:dyDescent="0.3">
      <c r="A3859" s="2">
        <v>43655</v>
      </c>
      <c r="B3859" s="2" t="str">
        <f t="shared" si="120"/>
        <v>Jul</v>
      </c>
      <c r="C3859" s="2" t="str">
        <f t="shared" si="121"/>
        <v>2019</v>
      </c>
      <c r="D3859" s="3" t="s">
        <v>47</v>
      </c>
      <c r="E3859" s="4" t="s">
        <v>15</v>
      </c>
      <c r="F3859" s="4">
        <v>21000</v>
      </c>
      <c r="G3859" s="4" t="s">
        <v>2</v>
      </c>
      <c r="H3859" s="5">
        <v>0.75</v>
      </c>
      <c r="I3859" s="7">
        <v>15750</v>
      </c>
      <c r="L3859"/>
      <c r="M3859"/>
    </row>
    <row r="3860" spans="1:13" x14ac:dyDescent="0.3">
      <c r="A3860" s="2">
        <v>43655</v>
      </c>
      <c r="B3860" s="2" t="str">
        <f t="shared" si="120"/>
        <v>Jul</v>
      </c>
      <c r="C3860" s="2" t="str">
        <f t="shared" si="121"/>
        <v>2019</v>
      </c>
      <c r="D3860" s="3" t="s">
        <v>47</v>
      </c>
      <c r="E3860" s="4" t="s">
        <v>15</v>
      </c>
      <c r="F3860" s="4">
        <v>21000</v>
      </c>
      <c r="G3860" s="4" t="s">
        <v>2</v>
      </c>
      <c r="H3860" s="5">
        <v>0.75</v>
      </c>
      <c r="I3860" s="7">
        <v>15750</v>
      </c>
      <c r="L3860"/>
      <c r="M3860"/>
    </row>
    <row r="3861" spans="1:13" x14ac:dyDescent="0.3">
      <c r="A3861" s="2">
        <v>43666</v>
      </c>
      <c r="B3861" s="2" t="str">
        <f t="shared" si="120"/>
        <v>Jul</v>
      </c>
      <c r="C3861" s="2" t="str">
        <f t="shared" si="121"/>
        <v>2019</v>
      </c>
      <c r="D3861" s="3" t="s">
        <v>47</v>
      </c>
      <c r="E3861" s="4" t="s">
        <v>15</v>
      </c>
      <c r="F3861" s="4">
        <v>21000</v>
      </c>
      <c r="G3861" s="4" t="s">
        <v>2</v>
      </c>
      <c r="H3861" s="5">
        <v>0.75</v>
      </c>
      <c r="I3861" s="7">
        <v>15750</v>
      </c>
      <c r="L3861"/>
      <c r="M3861"/>
    </row>
    <row r="3862" spans="1:13" x14ac:dyDescent="0.3">
      <c r="A3862" s="2">
        <v>43668</v>
      </c>
      <c r="B3862" s="2" t="str">
        <f t="shared" si="120"/>
        <v>Jul</v>
      </c>
      <c r="C3862" s="2" t="str">
        <f t="shared" si="121"/>
        <v>2019</v>
      </c>
      <c r="D3862" s="3" t="s">
        <v>47</v>
      </c>
      <c r="E3862" s="4" t="s">
        <v>15</v>
      </c>
      <c r="F3862" s="4">
        <v>21000</v>
      </c>
      <c r="G3862" s="4" t="s">
        <v>2</v>
      </c>
      <c r="H3862" s="5">
        <v>0.75</v>
      </c>
      <c r="I3862" s="7">
        <v>15750</v>
      </c>
      <c r="L3862"/>
      <c r="M3862"/>
    </row>
    <row r="3863" spans="1:13" x14ac:dyDescent="0.3">
      <c r="A3863" s="2">
        <v>43670</v>
      </c>
      <c r="B3863" s="2" t="str">
        <f t="shared" si="120"/>
        <v>Jul</v>
      </c>
      <c r="C3863" s="2" t="str">
        <f t="shared" si="121"/>
        <v>2019</v>
      </c>
      <c r="D3863" s="3" t="s">
        <v>47</v>
      </c>
      <c r="E3863" s="4" t="s">
        <v>15</v>
      </c>
      <c r="F3863" s="4">
        <v>21000</v>
      </c>
      <c r="G3863" s="4" t="s">
        <v>2</v>
      </c>
      <c r="H3863" s="5">
        <v>0.75</v>
      </c>
      <c r="I3863" s="7">
        <v>15750</v>
      </c>
      <c r="L3863"/>
      <c r="M3863"/>
    </row>
    <row r="3864" spans="1:13" x14ac:dyDescent="0.3">
      <c r="A3864" s="2">
        <v>43672</v>
      </c>
      <c r="B3864" s="2" t="str">
        <f t="shared" si="120"/>
        <v>Jul</v>
      </c>
      <c r="C3864" s="2" t="str">
        <f t="shared" si="121"/>
        <v>2019</v>
      </c>
      <c r="D3864" s="3" t="s">
        <v>47</v>
      </c>
      <c r="E3864" s="4" t="s">
        <v>15</v>
      </c>
      <c r="F3864" s="4">
        <v>21000</v>
      </c>
      <c r="G3864" s="4" t="s">
        <v>2</v>
      </c>
      <c r="H3864" s="5">
        <v>0.75</v>
      </c>
      <c r="I3864" s="7">
        <v>15750</v>
      </c>
      <c r="L3864"/>
      <c r="M3864"/>
    </row>
    <row r="3865" spans="1:13" x14ac:dyDescent="0.3">
      <c r="A3865" s="2">
        <v>43672</v>
      </c>
      <c r="B3865" s="2" t="str">
        <f t="shared" si="120"/>
        <v>Jul</v>
      </c>
      <c r="C3865" s="2" t="str">
        <f t="shared" si="121"/>
        <v>2019</v>
      </c>
      <c r="D3865" s="3" t="s">
        <v>47</v>
      </c>
      <c r="E3865" s="4" t="s">
        <v>15</v>
      </c>
      <c r="F3865" s="4">
        <v>21000</v>
      </c>
      <c r="G3865" s="4" t="s">
        <v>2</v>
      </c>
      <c r="H3865" s="5">
        <v>0.75</v>
      </c>
      <c r="I3865" s="7">
        <v>15750</v>
      </c>
      <c r="L3865"/>
      <c r="M3865"/>
    </row>
    <row r="3866" spans="1:13" x14ac:dyDescent="0.3">
      <c r="A3866" s="2">
        <v>43677</v>
      </c>
      <c r="B3866" s="2" t="str">
        <f t="shared" si="120"/>
        <v>Jul</v>
      </c>
      <c r="C3866" s="2" t="str">
        <f t="shared" si="121"/>
        <v>2019</v>
      </c>
      <c r="D3866" s="3" t="s">
        <v>47</v>
      </c>
      <c r="E3866" s="4" t="s">
        <v>15</v>
      </c>
      <c r="F3866" s="4">
        <v>21000</v>
      </c>
      <c r="G3866" s="4" t="s">
        <v>2</v>
      </c>
      <c r="H3866" s="5">
        <v>0.75</v>
      </c>
      <c r="I3866" s="7">
        <v>15750</v>
      </c>
      <c r="L3866"/>
      <c r="M3866"/>
    </row>
    <row r="3867" spans="1:13" x14ac:dyDescent="0.3">
      <c r="A3867" s="2">
        <v>43677</v>
      </c>
      <c r="B3867" s="2" t="str">
        <f t="shared" si="120"/>
        <v>Jul</v>
      </c>
      <c r="C3867" s="2" t="str">
        <f t="shared" si="121"/>
        <v>2019</v>
      </c>
      <c r="D3867" s="3" t="s">
        <v>47</v>
      </c>
      <c r="E3867" s="4" t="s">
        <v>15</v>
      </c>
      <c r="F3867" s="4">
        <v>21000</v>
      </c>
      <c r="G3867" s="4" t="s">
        <v>2</v>
      </c>
      <c r="H3867" s="5">
        <v>0.75</v>
      </c>
      <c r="I3867" s="7">
        <v>15750</v>
      </c>
      <c r="L3867"/>
      <c r="M3867"/>
    </row>
    <row r="3868" spans="1:13" x14ac:dyDescent="0.3">
      <c r="A3868" s="2">
        <v>43679</v>
      </c>
      <c r="B3868" s="2" t="str">
        <f t="shared" si="120"/>
        <v>Aug</v>
      </c>
      <c r="C3868" s="2" t="str">
        <f t="shared" si="121"/>
        <v>2019</v>
      </c>
      <c r="D3868" s="3" t="s">
        <v>47</v>
      </c>
      <c r="E3868" s="4" t="s">
        <v>15</v>
      </c>
      <c r="F3868" s="4">
        <v>21000</v>
      </c>
      <c r="G3868" s="4" t="s">
        <v>2</v>
      </c>
      <c r="H3868" s="5">
        <v>0.75</v>
      </c>
      <c r="I3868" s="7">
        <v>15750</v>
      </c>
      <c r="L3868"/>
      <c r="M3868"/>
    </row>
    <row r="3869" spans="1:13" x14ac:dyDescent="0.3">
      <c r="A3869" s="2">
        <v>43680</v>
      </c>
      <c r="B3869" s="2" t="str">
        <f t="shared" si="120"/>
        <v>Aug</v>
      </c>
      <c r="C3869" s="2" t="str">
        <f t="shared" si="121"/>
        <v>2019</v>
      </c>
      <c r="D3869" s="3" t="s">
        <v>47</v>
      </c>
      <c r="E3869" s="4" t="s">
        <v>15</v>
      </c>
      <c r="F3869" s="4">
        <v>21000</v>
      </c>
      <c r="G3869" s="4" t="s">
        <v>2</v>
      </c>
      <c r="H3869" s="5">
        <v>0.75</v>
      </c>
      <c r="I3869" s="7">
        <v>15750</v>
      </c>
      <c r="L3869"/>
      <c r="M3869"/>
    </row>
    <row r="3870" spans="1:13" x14ac:dyDescent="0.3">
      <c r="A3870" s="2">
        <v>43690</v>
      </c>
      <c r="B3870" s="2" t="str">
        <f t="shared" si="120"/>
        <v>Aug</v>
      </c>
      <c r="C3870" s="2" t="str">
        <f t="shared" si="121"/>
        <v>2019</v>
      </c>
      <c r="D3870" s="3" t="s">
        <v>47</v>
      </c>
      <c r="E3870" s="4" t="s">
        <v>15</v>
      </c>
      <c r="F3870" s="4">
        <v>21000</v>
      </c>
      <c r="G3870" s="4" t="s">
        <v>2</v>
      </c>
      <c r="H3870" s="5">
        <v>0.75</v>
      </c>
      <c r="I3870" s="7">
        <v>15750</v>
      </c>
      <c r="L3870"/>
      <c r="M3870"/>
    </row>
    <row r="3871" spans="1:13" x14ac:dyDescent="0.3">
      <c r="A3871" s="2">
        <v>43693</v>
      </c>
      <c r="B3871" s="2" t="str">
        <f t="shared" si="120"/>
        <v>Aug</v>
      </c>
      <c r="C3871" s="2" t="str">
        <f t="shared" si="121"/>
        <v>2019</v>
      </c>
      <c r="D3871" s="3" t="s">
        <v>47</v>
      </c>
      <c r="E3871" s="4" t="s">
        <v>15</v>
      </c>
      <c r="F3871" s="4">
        <v>21000</v>
      </c>
      <c r="G3871" s="4" t="s">
        <v>2</v>
      </c>
      <c r="H3871" s="5">
        <v>0.75</v>
      </c>
      <c r="I3871" s="7">
        <v>15750</v>
      </c>
      <c r="L3871"/>
      <c r="M3871"/>
    </row>
    <row r="3872" spans="1:13" x14ac:dyDescent="0.3">
      <c r="A3872" s="2">
        <v>43696</v>
      </c>
      <c r="B3872" s="2" t="str">
        <f t="shared" si="120"/>
        <v>Aug</v>
      </c>
      <c r="C3872" s="2" t="str">
        <f t="shared" si="121"/>
        <v>2019</v>
      </c>
      <c r="D3872" s="3" t="s">
        <v>47</v>
      </c>
      <c r="E3872" s="4" t="s">
        <v>15</v>
      </c>
      <c r="F3872" s="4">
        <v>21000</v>
      </c>
      <c r="G3872" s="4" t="s">
        <v>2</v>
      </c>
      <c r="H3872" s="5">
        <v>0.75</v>
      </c>
      <c r="I3872" s="7">
        <v>15750</v>
      </c>
      <c r="L3872"/>
      <c r="M3872"/>
    </row>
    <row r="3873" spans="1:13" x14ac:dyDescent="0.3">
      <c r="A3873" s="2">
        <v>43698</v>
      </c>
      <c r="B3873" s="2" t="str">
        <f t="shared" si="120"/>
        <v>Aug</v>
      </c>
      <c r="C3873" s="2" t="str">
        <f t="shared" si="121"/>
        <v>2019</v>
      </c>
      <c r="D3873" s="3" t="s">
        <v>47</v>
      </c>
      <c r="E3873" s="4" t="s">
        <v>15</v>
      </c>
      <c r="F3873" s="4">
        <v>21000</v>
      </c>
      <c r="G3873" s="4" t="s">
        <v>2</v>
      </c>
      <c r="H3873" s="5">
        <v>0.75</v>
      </c>
      <c r="I3873" s="7">
        <v>15750</v>
      </c>
      <c r="L3873"/>
      <c r="M3873"/>
    </row>
    <row r="3874" spans="1:13" x14ac:dyDescent="0.3">
      <c r="A3874" s="2">
        <v>43700</v>
      </c>
      <c r="B3874" s="2" t="str">
        <f t="shared" si="120"/>
        <v>Aug</v>
      </c>
      <c r="C3874" s="2" t="str">
        <f t="shared" si="121"/>
        <v>2019</v>
      </c>
      <c r="D3874" s="3" t="s">
        <v>47</v>
      </c>
      <c r="E3874" s="4" t="s">
        <v>15</v>
      </c>
      <c r="F3874" s="4">
        <v>21000</v>
      </c>
      <c r="G3874" s="4" t="s">
        <v>2</v>
      </c>
      <c r="H3874" s="5">
        <v>0.75</v>
      </c>
      <c r="I3874" s="7">
        <v>15750</v>
      </c>
      <c r="L3874"/>
      <c r="M3874"/>
    </row>
    <row r="3875" spans="1:13" x14ac:dyDescent="0.3">
      <c r="A3875" s="2">
        <v>43704</v>
      </c>
      <c r="B3875" s="2" t="str">
        <f t="shared" si="120"/>
        <v>Aug</v>
      </c>
      <c r="C3875" s="2" t="str">
        <f t="shared" si="121"/>
        <v>2019</v>
      </c>
      <c r="D3875" s="3" t="s">
        <v>47</v>
      </c>
      <c r="E3875" s="4" t="s">
        <v>15</v>
      </c>
      <c r="F3875" s="4">
        <v>21000</v>
      </c>
      <c r="G3875" s="4" t="s">
        <v>2</v>
      </c>
      <c r="H3875" s="5">
        <v>0.75</v>
      </c>
      <c r="I3875" s="7">
        <v>15750</v>
      </c>
      <c r="L3875"/>
      <c r="M3875"/>
    </row>
    <row r="3876" spans="1:13" x14ac:dyDescent="0.3">
      <c r="A3876" s="2">
        <v>43706</v>
      </c>
      <c r="B3876" s="2" t="str">
        <f t="shared" si="120"/>
        <v>Aug</v>
      </c>
      <c r="C3876" s="2" t="str">
        <f t="shared" si="121"/>
        <v>2019</v>
      </c>
      <c r="D3876" s="3" t="s">
        <v>47</v>
      </c>
      <c r="E3876" s="4" t="s">
        <v>15</v>
      </c>
      <c r="F3876" s="4">
        <v>21000</v>
      </c>
      <c r="G3876" s="4" t="s">
        <v>2</v>
      </c>
      <c r="H3876" s="5">
        <v>0.75</v>
      </c>
      <c r="I3876" s="7">
        <v>15750</v>
      </c>
      <c r="L3876"/>
      <c r="M3876"/>
    </row>
    <row r="3877" spans="1:13" x14ac:dyDescent="0.3">
      <c r="A3877" s="2">
        <v>43708</v>
      </c>
      <c r="B3877" s="2" t="str">
        <f t="shared" si="120"/>
        <v>Aug</v>
      </c>
      <c r="C3877" s="2" t="str">
        <f t="shared" si="121"/>
        <v>2019</v>
      </c>
      <c r="D3877" s="3" t="s">
        <v>47</v>
      </c>
      <c r="E3877" s="4" t="s">
        <v>15</v>
      </c>
      <c r="F3877" s="4">
        <v>21000</v>
      </c>
      <c r="G3877" s="4" t="s">
        <v>2</v>
      </c>
      <c r="H3877" s="5">
        <v>0.75</v>
      </c>
      <c r="I3877" s="7">
        <v>15750</v>
      </c>
      <c r="L3877"/>
      <c r="M3877"/>
    </row>
    <row r="3878" spans="1:13" x14ac:dyDescent="0.3">
      <c r="A3878" s="2">
        <v>43715</v>
      </c>
      <c r="B3878" s="2" t="str">
        <f t="shared" si="120"/>
        <v>Sep</v>
      </c>
      <c r="C3878" s="2" t="str">
        <f t="shared" si="121"/>
        <v>2019</v>
      </c>
      <c r="D3878" s="3" t="s">
        <v>47</v>
      </c>
      <c r="E3878" s="4" t="s">
        <v>15</v>
      </c>
      <c r="F3878" s="4">
        <v>21000</v>
      </c>
      <c r="G3878" s="4" t="s">
        <v>2</v>
      </c>
      <c r="H3878" s="5">
        <v>0.75</v>
      </c>
      <c r="I3878" s="7">
        <v>15750</v>
      </c>
      <c r="L3878"/>
      <c r="M3878"/>
    </row>
    <row r="3879" spans="1:13" x14ac:dyDescent="0.3">
      <c r="A3879" s="2">
        <v>43715</v>
      </c>
      <c r="B3879" s="2" t="str">
        <f t="shared" si="120"/>
        <v>Sep</v>
      </c>
      <c r="C3879" s="2" t="str">
        <f t="shared" si="121"/>
        <v>2019</v>
      </c>
      <c r="D3879" s="3" t="s">
        <v>47</v>
      </c>
      <c r="E3879" s="4" t="s">
        <v>15</v>
      </c>
      <c r="F3879" s="4">
        <v>21000</v>
      </c>
      <c r="G3879" s="4" t="s">
        <v>2</v>
      </c>
      <c r="H3879" s="5">
        <v>0.75</v>
      </c>
      <c r="I3879" s="7">
        <v>15750</v>
      </c>
      <c r="L3879"/>
      <c r="M3879"/>
    </row>
    <row r="3880" spans="1:13" x14ac:dyDescent="0.3">
      <c r="A3880" s="2">
        <v>43719</v>
      </c>
      <c r="B3880" s="2" t="str">
        <f t="shared" si="120"/>
        <v>Sep</v>
      </c>
      <c r="C3880" s="2" t="str">
        <f t="shared" si="121"/>
        <v>2019</v>
      </c>
      <c r="D3880" s="3" t="s">
        <v>47</v>
      </c>
      <c r="E3880" s="4" t="s">
        <v>15</v>
      </c>
      <c r="F3880" s="4">
        <v>21000</v>
      </c>
      <c r="G3880" s="4" t="s">
        <v>2</v>
      </c>
      <c r="H3880" s="5">
        <v>0.75</v>
      </c>
      <c r="I3880" s="7">
        <v>15750</v>
      </c>
      <c r="L3880"/>
      <c r="M3880"/>
    </row>
    <row r="3881" spans="1:13" x14ac:dyDescent="0.3">
      <c r="A3881" s="2">
        <v>43731</v>
      </c>
      <c r="B3881" s="2" t="str">
        <f t="shared" si="120"/>
        <v>Sep</v>
      </c>
      <c r="C3881" s="2" t="str">
        <f t="shared" si="121"/>
        <v>2019</v>
      </c>
      <c r="D3881" s="3" t="s">
        <v>47</v>
      </c>
      <c r="E3881" s="4" t="s">
        <v>15</v>
      </c>
      <c r="F3881" s="4">
        <v>21000</v>
      </c>
      <c r="G3881" s="4" t="s">
        <v>2</v>
      </c>
      <c r="H3881" s="5">
        <v>0.75</v>
      </c>
      <c r="I3881" s="7">
        <v>15750</v>
      </c>
      <c r="L3881"/>
      <c r="M3881"/>
    </row>
    <row r="3882" spans="1:13" x14ac:dyDescent="0.3">
      <c r="A3882" s="2">
        <v>43738</v>
      </c>
      <c r="B3882" s="2" t="str">
        <f t="shared" si="120"/>
        <v>Sep</v>
      </c>
      <c r="C3882" s="2" t="str">
        <f t="shared" si="121"/>
        <v>2019</v>
      </c>
      <c r="D3882" s="3" t="s">
        <v>47</v>
      </c>
      <c r="E3882" s="4" t="s">
        <v>15</v>
      </c>
      <c r="F3882" s="4">
        <v>21000</v>
      </c>
      <c r="G3882" s="4" t="s">
        <v>2</v>
      </c>
      <c r="H3882" s="5">
        <v>0.75</v>
      </c>
      <c r="I3882" s="7">
        <v>15750</v>
      </c>
      <c r="L3882"/>
      <c r="M3882"/>
    </row>
    <row r="3883" spans="1:13" x14ac:dyDescent="0.3">
      <c r="A3883" s="2">
        <v>43741</v>
      </c>
      <c r="B3883" s="2" t="str">
        <f t="shared" si="120"/>
        <v>Oct</v>
      </c>
      <c r="C3883" s="2" t="str">
        <f t="shared" si="121"/>
        <v>2019</v>
      </c>
      <c r="D3883" s="3" t="s">
        <v>47</v>
      </c>
      <c r="E3883" s="4" t="s">
        <v>15</v>
      </c>
      <c r="F3883" s="4">
        <v>21000</v>
      </c>
      <c r="G3883" s="4" t="s">
        <v>2</v>
      </c>
      <c r="H3883" s="5">
        <v>0.75</v>
      </c>
      <c r="I3883" s="7">
        <v>15750</v>
      </c>
      <c r="L3883"/>
      <c r="M3883"/>
    </row>
    <row r="3884" spans="1:13" x14ac:dyDescent="0.3">
      <c r="A3884" s="2">
        <v>43755</v>
      </c>
      <c r="B3884" s="2" t="str">
        <f t="shared" si="120"/>
        <v>Oct</v>
      </c>
      <c r="C3884" s="2" t="str">
        <f t="shared" si="121"/>
        <v>2019</v>
      </c>
      <c r="D3884" s="3" t="s">
        <v>47</v>
      </c>
      <c r="E3884" s="4" t="s">
        <v>15</v>
      </c>
      <c r="F3884" s="4">
        <v>21000</v>
      </c>
      <c r="G3884" s="4" t="s">
        <v>2</v>
      </c>
      <c r="H3884" s="5">
        <v>0.75</v>
      </c>
      <c r="I3884" s="7">
        <v>15750</v>
      </c>
      <c r="L3884"/>
      <c r="M3884"/>
    </row>
    <row r="3885" spans="1:13" x14ac:dyDescent="0.3">
      <c r="A3885" s="2">
        <v>43773</v>
      </c>
      <c r="B3885" s="2" t="str">
        <f t="shared" si="120"/>
        <v>Nov</v>
      </c>
      <c r="C3885" s="2" t="str">
        <f t="shared" si="121"/>
        <v>2019</v>
      </c>
      <c r="D3885" s="3" t="s">
        <v>47</v>
      </c>
      <c r="E3885" s="4" t="s">
        <v>15</v>
      </c>
      <c r="F3885" s="4">
        <v>21000</v>
      </c>
      <c r="G3885" s="4" t="s">
        <v>2</v>
      </c>
      <c r="H3885" s="5">
        <v>0.75</v>
      </c>
      <c r="I3885" s="7">
        <v>15750</v>
      </c>
      <c r="L3885"/>
      <c r="M3885"/>
    </row>
    <row r="3886" spans="1:13" x14ac:dyDescent="0.3">
      <c r="A3886" s="2">
        <v>43780</v>
      </c>
      <c r="B3886" s="2" t="str">
        <f t="shared" si="120"/>
        <v>Nov</v>
      </c>
      <c r="C3886" s="2" t="str">
        <f t="shared" si="121"/>
        <v>2019</v>
      </c>
      <c r="D3886" s="3" t="s">
        <v>47</v>
      </c>
      <c r="E3886" s="4" t="s">
        <v>15</v>
      </c>
      <c r="F3886" s="4">
        <v>21000</v>
      </c>
      <c r="G3886" s="4" t="s">
        <v>2</v>
      </c>
      <c r="H3886" s="5">
        <v>0.75</v>
      </c>
      <c r="I3886" s="7">
        <v>15750</v>
      </c>
      <c r="L3886"/>
      <c r="M3886"/>
    </row>
    <row r="3887" spans="1:13" x14ac:dyDescent="0.3">
      <c r="A3887" s="2">
        <v>43782</v>
      </c>
      <c r="B3887" s="2" t="str">
        <f t="shared" si="120"/>
        <v>Nov</v>
      </c>
      <c r="C3887" s="2" t="str">
        <f t="shared" si="121"/>
        <v>2019</v>
      </c>
      <c r="D3887" s="3" t="s">
        <v>47</v>
      </c>
      <c r="E3887" s="4" t="s">
        <v>15</v>
      </c>
      <c r="F3887" s="4">
        <v>21000</v>
      </c>
      <c r="G3887" s="4" t="s">
        <v>2</v>
      </c>
      <c r="H3887" s="5">
        <v>0.75</v>
      </c>
      <c r="I3887" s="7">
        <v>15750</v>
      </c>
      <c r="L3887"/>
      <c r="M3887"/>
    </row>
    <row r="3888" spans="1:13" x14ac:dyDescent="0.3">
      <c r="A3888" s="2">
        <v>43785</v>
      </c>
      <c r="B3888" s="2" t="str">
        <f t="shared" si="120"/>
        <v>Nov</v>
      </c>
      <c r="C3888" s="2" t="str">
        <f t="shared" si="121"/>
        <v>2019</v>
      </c>
      <c r="D3888" s="3" t="s">
        <v>47</v>
      </c>
      <c r="E3888" s="4" t="s">
        <v>15</v>
      </c>
      <c r="F3888" s="4">
        <v>21000</v>
      </c>
      <c r="G3888" s="4" t="s">
        <v>2</v>
      </c>
      <c r="H3888" s="5">
        <v>0.75</v>
      </c>
      <c r="I3888" s="7">
        <v>15750</v>
      </c>
      <c r="L3888"/>
      <c r="M3888"/>
    </row>
    <row r="3889" spans="1:13" x14ac:dyDescent="0.3">
      <c r="A3889" s="2">
        <v>43789</v>
      </c>
      <c r="B3889" s="2" t="str">
        <f t="shared" si="120"/>
        <v>Nov</v>
      </c>
      <c r="C3889" s="2" t="str">
        <f t="shared" si="121"/>
        <v>2019</v>
      </c>
      <c r="D3889" s="3" t="s">
        <v>47</v>
      </c>
      <c r="E3889" s="4" t="s">
        <v>15</v>
      </c>
      <c r="F3889" s="4">
        <v>21000</v>
      </c>
      <c r="G3889" s="4" t="s">
        <v>2</v>
      </c>
      <c r="H3889" s="5">
        <v>0.75</v>
      </c>
      <c r="I3889" s="7">
        <v>15750</v>
      </c>
      <c r="L3889"/>
      <c r="M3889"/>
    </row>
    <row r="3890" spans="1:13" x14ac:dyDescent="0.3">
      <c r="A3890" s="2">
        <v>43794</v>
      </c>
      <c r="B3890" s="2" t="str">
        <f t="shared" si="120"/>
        <v>Nov</v>
      </c>
      <c r="C3890" s="2" t="str">
        <f t="shared" si="121"/>
        <v>2019</v>
      </c>
      <c r="D3890" s="3" t="s">
        <v>47</v>
      </c>
      <c r="E3890" s="4" t="s">
        <v>15</v>
      </c>
      <c r="F3890" s="4">
        <v>21000</v>
      </c>
      <c r="G3890" s="4" t="s">
        <v>2</v>
      </c>
      <c r="H3890" s="5">
        <v>0.75</v>
      </c>
      <c r="I3890" s="7">
        <v>15750</v>
      </c>
      <c r="L3890"/>
      <c r="M3890"/>
    </row>
    <row r="3891" spans="1:13" x14ac:dyDescent="0.3">
      <c r="A3891" s="2">
        <v>43797</v>
      </c>
      <c r="B3891" s="2" t="str">
        <f t="shared" si="120"/>
        <v>Nov</v>
      </c>
      <c r="C3891" s="2" t="str">
        <f t="shared" si="121"/>
        <v>2019</v>
      </c>
      <c r="D3891" s="3" t="s">
        <v>47</v>
      </c>
      <c r="E3891" s="4" t="s">
        <v>15</v>
      </c>
      <c r="F3891" s="4">
        <v>21000</v>
      </c>
      <c r="G3891" s="4" t="s">
        <v>2</v>
      </c>
      <c r="H3891" s="5">
        <v>0.75</v>
      </c>
      <c r="I3891" s="7">
        <v>15750</v>
      </c>
      <c r="L3891"/>
      <c r="M3891"/>
    </row>
    <row r="3892" spans="1:13" x14ac:dyDescent="0.3">
      <c r="A3892" s="2">
        <v>43799</v>
      </c>
      <c r="B3892" s="2" t="str">
        <f t="shared" si="120"/>
        <v>Nov</v>
      </c>
      <c r="C3892" s="2" t="str">
        <f t="shared" si="121"/>
        <v>2019</v>
      </c>
      <c r="D3892" s="3" t="s">
        <v>47</v>
      </c>
      <c r="E3892" s="4" t="s">
        <v>15</v>
      </c>
      <c r="F3892" s="4">
        <v>21000</v>
      </c>
      <c r="G3892" s="4" t="s">
        <v>2</v>
      </c>
      <c r="H3892" s="5">
        <v>0.75</v>
      </c>
      <c r="I3892" s="7">
        <v>15750</v>
      </c>
      <c r="L3892"/>
      <c r="M3892"/>
    </row>
    <row r="3893" spans="1:13" x14ac:dyDescent="0.3">
      <c r="A3893" s="2">
        <v>43801</v>
      </c>
      <c r="B3893" s="2" t="str">
        <f t="shared" si="120"/>
        <v>Dec</v>
      </c>
      <c r="C3893" s="2" t="str">
        <f t="shared" si="121"/>
        <v>2019</v>
      </c>
      <c r="D3893" s="3" t="s">
        <v>47</v>
      </c>
      <c r="E3893" s="4" t="s">
        <v>15</v>
      </c>
      <c r="F3893" s="4">
        <v>21000</v>
      </c>
      <c r="G3893" s="4" t="s">
        <v>2</v>
      </c>
      <c r="H3893" s="5">
        <v>0.75</v>
      </c>
      <c r="I3893" s="7">
        <v>15750</v>
      </c>
      <c r="L3893"/>
      <c r="M3893"/>
    </row>
    <row r="3894" spans="1:13" x14ac:dyDescent="0.3">
      <c r="A3894" s="2">
        <v>43803</v>
      </c>
      <c r="B3894" s="2" t="str">
        <f t="shared" si="120"/>
        <v>Dec</v>
      </c>
      <c r="C3894" s="2" t="str">
        <f t="shared" si="121"/>
        <v>2019</v>
      </c>
      <c r="D3894" s="3" t="s">
        <v>47</v>
      </c>
      <c r="E3894" s="4" t="s">
        <v>15</v>
      </c>
      <c r="F3894" s="4">
        <v>21000</v>
      </c>
      <c r="G3894" s="4" t="s">
        <v>2</v>
      </c>
      <c r="H3894" s="5">
        <v>0.75</v>
      </c>
      <c r="I3894" s="7">
        <v>15750</v>
      </c>
      <c r="L3894"/>
      <c r="M3894"/>
    </row>
    <row r="3895" spans="1:13" x14ac:dyDescent="0.3">
      <c r="A3895" s="2">
        <v>43806</v>
      </c>
      <c r="B3895" s="2" t="str">
        <f t="shared" si="120"/>
        <v>Dec</v>
      </c>
      <c r="C3895" s="2" t="str">
        <f t="shared" si="121"/>
        <v>2019</v>
      </c>
      <c r="D3895" s="3" t="s">
        <v>47</v>
      </c>
      <c r="E3895" s="4" t="s">
        <v>15</v>
      </c>
      <c r="F3895" s="4">
        <v>21000</v>
      </c>
      <c r="G3895" s="4" t="s">
        <v>2</v>
      </c>
      <c r="H3895" s="5">
        <v>0.75</v>
      </c>
      <c r="I3895" s="7">
        <v>15750</v>
      </c>
      <c r="L3895"/>
      <c r="M3895"/>
    </row>
    <row r="3896" spans="1:13" x14ac:dyDescent="0.3">
      <c r="A3896" s="2">
        <v>43809</v>
      </c>
      <c r="B3896" s="2" t="str">
        <f t="shared" si="120"/>
        <v>Dec</v>
      </c>
      <c r="C3896" s="2" t="str">
        <f t="shared" si="121"/>
        <v>2019</v>
      </c>
      <c r="D3896" s="3" t="s">
        <v>47</v>
      </c>
      <c r="E3896" s="4" t="s">
        <v>15</v>
      </c>
      <c r="F3896" s="4">
        <v>21000</v>
      </c>
      <c r="G3896" s="4" t="s">
        <v>2</v>
      </c>
      <c r="H3896" s="5">
        <v>0.75</v>
      </c>
      <c r="I3896" s="7">
        <v>15750</v>
      </c>
      <c r="L3896"/>
      <c r="M3896"/>
    </row>
    <row r="3897" spans="1:13" x14ac:dyDescent="0.3">
      <c r="A3897" s="2">
        <v>43812</v>
      </c>
      <c r="B3897" s="2" t="str">
        <f t="shared" si="120"/>
        <v>Dec</v>
      </c>
      <c r="C3897" s="2" t="str">
        <f t="shared" si="121"/>
        <v>2019</v>
      </c>
      <c r="D3897" s="3" t="s">
        <v>47</v>
      </c>
      <c r="E3897" s="4" t="s">
        <v>15</v>
      </c>
      <c r="F3897" s="4">
        <v>21000</v>
      </c>
      <c r="G3897" s="4" t="s">
        <v>2</v>
      </c>
      <c r="H3897" s="5">
        <v>0.75</v>
      </c>
      <c r="I3897" s="7">
        <v>15750</v>
      </c>
      <c r="L3897"/>
      <c r="M3897"/>
    </row>
    <row r="3898" spans="1:13" x14ac:dyDescent="0.3">
      <c r="A3898" s="2">
        <v>43815</v>
      </c>
      <c r="B3898" s="2" t="str">
        <f t="shared" si="120"/>
        <v>Dec</v>
      </c>
      <c r="C3898" s="2" t="str">
        <f t="shared" si="121"/>
        <v>2019</v>
      </c>
      <c r="D3898" s="3" t="s">
        <v>47</v>
      </c>
      <c r="E3898" s="4" t="s">
        <v>15</v>
      </c>
      <c r="F3898" s="4">
        <v>21000</v>
      </c>
      <c r="G3898" s="4" t="s">
        <v>2</v>
      </c>
      <c r="H3898" s="5">
        <v>0.75</v>
      </c>
      <c r="I3898" s="7">
        <v>15750</v>
      </c>
      <c r="L3898"/>
      <c r="M3898"/>
    </row>
    <row r="3899" spans="1:13" x14ac:dyDescent="0.3">
      <c r="A3899" s="2">
        <v>43817</v>
      </c>
      <c r="B3899" s="2" t="str">
        <f t="shared" si="120"/>
        <v>Dec</v>
      </c>
      <c r="C3899" s="2" t="str">
        <f t="shared" si="121"/>
        <v>2019</v>
      </c>
      <c r="D3899" s="3" t="s">
        <v>47</v>
      </c>
      <c r="E3899" s="4" t="s">
        <v>15</v>
      </c>
      <c r="F3899" s="4">
        <v>21000</v>
      </c>
      <c r="G3899" s="4" t="s">
        <v>2</v>
      </c>
      <c r="H3899" s="5">
        <v>0.75</v>
      </c>
      <c r="I3899" s="7">
        <v>15750</v>
      </c>
      <c r="L3899"/>
      <c r="M3899"/>
    </row>
    <row r="3900" spans="1:13" x14ac:dyDescent="0.3">
      <c r="A3900" s="2">
        <v>43819</v>
      </c>
      <c r="B3900" s="2" t="str">
        <f t="shared" si="120"/>
        <v>Dec</v>
      </c>
      <c r="C3900" s="2" t="str">
        <f t="shared" si="121"/>
        <v>2019</v>
      </c>
      <c r="D3900" s="3" t="s">
        <v>47</v>
      </c>
      <c r="E3900" s="4" t="s">
        <v>15</v>
      </c>
      <c r="F3900" s="4">
        <v>21000</v>
      </c>
      <c r="G3900" s="4" t="s">
        <v>2</v>
      </c>
      <c r="H3900" s="5">
        <v>0.75</v>
      </c>
      <c r="I3900" s="7">
        <v>15750</v>
      </c>
      <c r="L3900"/>
      <c r="M3900"/>
    </row>
    <row r="3901" spans="1:13" x14ac:dyDescent="0.3">
      <c r="A3901" s="2">
        <v>43823</v>
      </c>
      <c r="B3901" s="2" t="str">
        <f t="shared" si="120"/>
        <v>Dec</v>
      </c>
      <c r="C3901" s="2" t="str">
        <f t="shared" si="121"/>
        <v>2019</v>
      </c>
      <c r="D3901" s="3" t="s">
        <v>47</v>
      </c>
      <c r="E3901" s="4" t="s">
        <v>15</v>
      </c>
      <c r="F3901" s="4">
        <v>13300</v>
      </c>
      <c r="G3901" s="4" t="s">
        <v>2</v>
      </c>
      <c r="H3901" s="5">
        <v>0.75</v>
      </c>
      <c r="I3901" s="7">
        <v>9975</v>
      </c>
      <c r="L3901"/>
      <c r="M3901"/>
    </row>
    <row r="3902" spans="1:13" x14ac:dyDescent="0.3">
      <c r="A3902" s="2">
        <v>43824</v>
      </c>
      <c r="B3902" s="2" t="str">
        <f t="shared" si="120"/>
        <v>Dec</v>
      </c>
      <c r="C3902" s="2" t="str">
        <f t="shared" si="121"/>
        <v>2019</v>
      </c>
      <c r="D3902" s="3" t="s">
        <v>47</v>
      </c>
      <c r="E3902" s="4" t="s">
        <v>15</v>
      </c>
      <c r="F3902" s="4">
        <v>19000</v>
      </c>
      <c r="G3902" s="4" t="s">
        <v>2</v>
      </c>
      <c r="H3902" s="5">
        <v>0.75</v>
      </c>
      <c r="I3902" s="7">
        <v>14250</v>
      </c>
      <c r="L3902"/>
      <c r="M3902"/>
    </row>
    <row r="3903" spans="1:13" x14ac:dyDescent="0.3">
      <c r="A3903" s="2">
        <v>43824</v>
      </c>
      <c r="B3903" s="2" t="str">
        <f t="shared" si="120"/>
        <v>Dec</v>
      </c>
      <c r="C3903" s="2" t="str">
        <f t="shared" si="121"/>
        <v>2019</v>
      </c>
      <c r="D3903" s="3" t="s">
        <v>47</v>
      </c>
      <c r="E3903" s="4" t="s">
        <v>15</v>
      </c>
      <c r="F3903" s="4">
        <v>21000</v>
      </c>
      <c r="G3903" s="4" t="s">
        <v>2</v>
      </c>
      <c r="H3903" s="5">
        <v>0.75</v>
      </c>
      <c r="I3903" s="7">
        <v>15750</v>
      </c>
      <c r="L3903"/>
      <c r="M3903"/>
    </row>
    <row r="3904" spans="1:13" x14ac:dyDescent="0.3">
      <c r="A3904" s="2">
        <v>43826</v>
      </c>
      <c r="B3904" s="2" t="str">
        <f t="shared" si="120"/>
        <v>Dec</v>
      </c>
      <c r="C3904" s="2" t="str">
        <f t="shared" si="121"/>
        <v>2019</v>
      </c>
      <c r="D3904" s="3" t="s">
        <v>47</v>
      </c>
      <c r="E3904" s="4" t="s">
        <v>15</v>
      </c>
      <c r="F3904" s="4">
        <v>19000</v>
      </c>
      <c r="G3904" s="4" t="s">
        <v>2</v>
      </c>
      <c r="H3904" s="5">
        <v>0.75</v>
      </c>
      <c r="I3904" s="7">
        <v>14250</v>
      </c>
      <c r="L3904"/>
      <c r="M3904"/>
    </row>
    <row r="3905" spans="1:13" x14ac:dyDescent="0.3">
      <c r="A3905" s="2">
        <v>43829</v>
      </c>
      <c r="B3905" s="2" t="str">
        <f t="shared" si="120"/>
        <v>Dec</v>
      </c>
      <c r="C3905" s="2" t="str">
        <f t="shared" si="121"/>
        <v>2019</v>
      </c>
      <c r="D3905" s="3" t="s">
        <v>47</v>
      </c>
      <c r="E3905" s="4" t="s">
        <v>15</v>
      </c>
      <c r="F3905" s="4">
        <v>20000</v>
      </c>
      <c r="G3905" s="4" t="s">
        <v>2</v>
      </c>
      <c r="H3905" s="5">
        <v>0.75</v>
      </c>
      <c r="I3905" s="7">
        <v>15000</v>
      </c>
      <c r="L3905"/>
      <c r="M3905"/>
    </row>
    <row r="3906" spans="1:13" x14ac:dyDescent="0.3">
      <c r="A3906" s="2">
        <v>43834</v>
      </c>
      <c r="B3906" s="2" t="str">
        <f t="shared" ref="B3906:B3969" si="122">TEXT(A3906,"mmm")</f>
        <v>Jan</v>
      </c>
      <c r="C3906" s="2" t="str">
        <f t="shared" ref="C3906:C3969" si="123">TEXT(A3906,"yyyy")</f>
        <v>2020</v>
      </c>
      <c r="D3906" s="3" t="s">
        <v>47</v>
      </c>
      <c r="E3906" s="4" t="s">
        <v>15</v>
      </c>
      <c r="F3906" s="4">
        <v>20000</v>
      </c>
      <c r="G3906" s="4" t="s">
        <v>2</v>
      </c>
      <c r="H3906" s="5">
        <v>0.75</v>
      </c>
      <c r="I3906" s="7">
        <v>15000</v>
      </c>
      <c r="L3906"/>
      <c r="M3906"/>
    </row>
    <row r="3907" spans="1:13" x14ac:dyDescent="0.3">
      <c r="A3907" s="2">
        <v>43834</v>
      </c>
      <c r="B3907" s="2" t="str">
        <f t="shared" si="122"/>
        <v>Jan</v>
      </c>
      <c r="C3907" s="2" t="str">
        <f t="shared" si="123"/>
        <v>2020</v>
      </c>
      <c r="D3907" s="3" t="s">
        <v>47</v>
      </c>
      <c r="E3907" s="4" t="s">
        <v>15</v>
      </c>
      <c r="F3907" s="4">
        <v>20000</v>
      </c>
      <c r="G3907" s="4" t="s">
        <v>2</v>
      </c>
      <c r="H3907" s="5">
        <v>0.75</v>
      </c>
      <c r="I3907" s="7">
        <v>15000</v>
      </c>
      <c r="L3907"/>
      <c r="M3907"/>
    </row>
    <row r="3908" spans="1:13" x14ac:dyDescent="0.3">
      <c r="A3908" s="2">
        <v>43837</v>
      </c>
      <c r="B3908" s="2" t="str">
        <f t="shared" si="122"/>
        <v>Jan</v>
      </c>
      <c r="C3908" s="2" t="str">
        <f t="shared" si="123"/>
        <v>2020</v>
      </c>
      <c r="D3908" s="3" t="s">
        <v>47</v>
      </c>
      <c r="E3908" s="4" t="s">
        <v>15</v>
      </c>
      <c r="F3908" s="4">
        <v>20000</v>
      </c>
      <c r="G3908" s="4" t="s">
        <v>2</v>
      </c>
      <c r="H3908" s="5">
        <v>0.75</v>
      </c>
      <c r="I3908" s="7">
        <v>15000</v>
      </c>
      <c r="L3908"/>
      <c r="M3908"/>
    </row>
    <row r="3909" spans="1:13" x14ac:dyDescent="0.3">
      <c r="A3909" s="2">
        <v>43839</v>
      </c>
      <c r="B3909" s="2" t="str">
        <f t="shared" si="122"/>
        <v>Jan</v>
      </c>
      <c r="C3909" s="2" t="str">
        <f t="shared" si="123"/>
        <v>2020</v>
      </c>
      <c r="D3909" s="3" t="s">
        <v>47</v>
      </c>
      <c r="E3909" s="4" t="s">
        <v>15</v>
      </c>
      <c r="F3909" s="4">
        <v>21000</v>
      </c>
      <c r="G3909" s="4" t="s">
        <v>2</v>
      </c>
      <c r="H3909" s="5">
        <v>0.75</v>
      </c>
      <c r="I3909" s="7">
        <v>15750</v>
      </c>
      <c r="L3909"/>
      <c r="M3909"/>
    </row>
    <row r="3910" spans="1:13" x14ac:dyDescent="0.3">
      <c r="A3910" s="2">
        <v>43845</v>
      </c>
      <c r="B3910" s="2" t="str">
        <f t="shared" si="122"/>
        <v>Jan</v>
      </c>
      <c r="C3910" s="2" t="str">
        <f t="shared" si="123"/>
        <v>2020</v>
      </c>
      <c r="D3910" s="3" t="s">
        <v>47</v>
      </c>
      <c r="E3910" s="4" t="s">
        <v>15</v>
      </c>
      <c r="F3910" s="4">
        <v>20000</v>
      </c>
      <c r="G3910" s="4" t="s">
        <v>2</v>
      </c>
      <c r="H3910" s="5">
        <v>0.75</v>
      </c>
      <c r="I3910" s="7">
        <v>15000</v>
      </c>
      <c r="L3910"/>
      <c r="M3910"/>
    </row>
    <row r="3911" spans="1:13" x14ac:dyDescent="0.3">
      <c r="A3911" s="2">
        <v>43847</v>
      </c>
      <c r="B3911" s="2" t="str">
        <f t="shared" si="122"/>
        <v>Jan</v>
      </c>
      <c r="C3911" s="2" t="str">
        <f t="shared" si="123"/>
        <v>2020</v>
      </c>
      <c r="D3911" s="3" t="s">
        <v>47</v>
      </c>
      <c r="E3911" s="4" t="s">
        <v>15</v>
      </c>
      <c r="F3911" s="4">
        <v>20000</v>
      </c>
      <c r="G3911" s="4" t="s">
        <v>2</v>
      </c>
      <c r="H3911" s="5">
        <v>0.75</v>
      </c>
      <c r="I3911" s="7">
        <v>15000</v>
      </c>
      <c r="L3911"/>
      <c r="M3911"/>
    </row>
    <row r="3912" spans="1:13" x14ac:dyDescent="0.3">
      <c r="A3912" s="2">
        <v>43852</v>
      </c>
      <c r="B3912" s="2" t="str">
        <f t="shared" si="122"/>
        <v>Jan</v>
      </c>
      <c r="C3912" s="2" t="str">
        <f t="shared" si="123"/>
        <v>2020</v>
      </c>
      <c r="D3912" s="3" t="s">
        <v>47</v>
      </c>
      <c r="E3912" s="4" t="s">
        <v>15</v>
      </c>
      <c r="F3912" s="4">
        <v>20000</v>
      </c>
      <c r="G3912" s="4" t="s">
        <v>2</v>
      </c>
      <c r="H3912" s="5">
        <v>0.75</v>
      </c>
      <c r="I3912" s="7">
        <v>15000</v>
      </c>
      <c r="L3912"/>
      <c r="M3912"/>
    </row>
    <row r="3913" spans="1:13" x14ac:dyDescent="0.3">
      <c r="A3913" s="2">
        <v>43855</v>
      </c>
      <c r="B3913" s="2" t="str">
        <f t="shared" si="122"/>
        <v>Jan</v>
      </c>
      <c r="C3913" s="2" t="str">
        <f t="shared" si="123"/>
        <v>2020</v>
      </c>
      <c r="D3913" s="3" t="s">
        <v>47</v>
      </c>
      <c r="E3913" s="4" t="s">
        <v>15</v>
      </c>
      <c r="F3913" s="4">
        <v>20000</v>
      </c>
      <c r="G3913" s="4" t="s">
        <v>2</v>
      </c>
      <c r="H3913" s="5">
        <v>0.75</v>
      </c>
      <c r="I3913" s="7">
        <v>15000</v>
      </c>
      <c r="L3913"/>
      <c r="M3913"/>
    </row>
    <row r="3914" spans="1:13" x14ac:dyDescent="0.3">
      <c r="A3914" s="2">
        <v>43855</v>
      </c>
      <c r="B3914" s="2" t="str">
        <f t="shared" si="122"/>
        <v>Jan</v>
      </c>
      <c r="C3914" s="2" t="str">
        <f t="shared" si="123"/>
        <v>2020</v>
      </c>
      <c r="D3914" s="3" t="s">
        <v>47</v>
      </c>
      <c r="E3914" s="4" t="s">
        <v>15</v>
      </c>
      <c r="F3914" s="4">
        <v>20000</v>
      </c>
      <c r="G3914" s="4" t="s">
        <v>2</v>
      </c>
      <c r="H3914" s="5">
        <v>0.75</v>
      </c>
      <c r="I3914" s="7">
        <v>15000</v>
      </c>
      <c r="L3914"/>
      <c r="M3914"/>
    </row>
    <row r="3915" spans="1:13" x14ac:dyDescent="0.3">
      <c r="A3915" s="2">
        <v>43861</v>
      </c>
      <c r="B3915" s="2" t="str">
        <f t="shared" si="122"/>
        <v>Jan</v>
      </c>
      <c r="C3915" s="2" t="str">
        <f t="shared" si="123"/>
        <v>2020</v>
      </c>
      <c r="D3915" s="3" t="s">
        <v>47</v>
      </c>
      <c r="E3915" s="4" t="s">
        <v>15</v>
      </c>
      <c r="F3915" s="4">
        <v>20000</v>
      </c>
      <c r="G3915" s="4" t="s">
        <v>2</v>
      </c>
      <c r="H3915" s="5">
        <v>0.75</v>
      </c>
      <c r="I3915" s="7">
        <v>15000</v>
      </c>
      <c r="L3915"/>
      <c r="M3915"/>
    </row>
    <row r="3916" spans="1:13" x14ac:dyDescent="0.3">
      <c r="A3916" s="2">
        <v>43864</v>
      </c>
      <c r="B3916" s="2" t="str">
        <f t="shared" si="122"/>
        <v>Feb</v>
      </c>
      <c r="C3916" s="2" t="str">
        <f t="shared" si="123"/>
        <v>2020</v>
      </c>
      <c r="D3916" s="3" t="s">
        <v>47</v>
      </c>
      <c r="E3916" s="4" t="s">
        <v>15</v>
      </c>
      <c r="F3916" s="4">
        <v>20000</v>
      </c>
      <c r="G3916" s="4" t="s">
        <v>2</v>
      </c>
      <c r="H3916" s="5">
        <v>0.75</v>
      </c>
      <c r="I3916" s="7">
        <v>15000</v>
      </c>
      <c r="L3916"/>
      <c r="M3916"/>
    </row>
    <row r="3917" spans="1:13" x14ac:dyDescent="0.3">
      <c r="A3917" s="2">
        <v>43869</v>
      </c>
      <c r="B3917" s="2" t="str">
        <f t="shared" si="122"/>
        <v>Feb</v>
      </c>
      <c r="C3917" s="2" t="str">
        <f t="shared" si="123"/>
        <v>2020</v>
      </c>
      <c r="D3917" s="3" t="s">
        <v>47</v>
      </c>
      <c r="E3917" s="4" t="s">
        <v>15</v>
      </c>
      <c r="F3917" s="4">
        <v>20000</v>
      </c>
      <c r="G3917" s="4" t="s">
        <v>2</v>
      </c>
      <c r="H3917" s="5">
        <v>0.75</v>
      </c>
      <c r="I3917" s="7">
        <v>15000</v>
      </c>
      <c r="L3917"/>
      <c r="M3917"/>
    </row>
    <row r="3918" spans="1:13" x14ac:dyDescent="0.3">
      <c r="A3918" s="2">
        <v>43869</v>
      </c>
      <c r="B3918" s="2" t="str">
        <f t="shared" si="122"/>
        <v>Feb</v>
      </c>
      <c r="C3918" s="2" t="str">
        <f t="shared" si="123"/>
        <v>2020</v>
      </c>
      <c r="D3918" s="3" t="s">
        <v>47</v>
      </c>
      <c r="E3918" s="4" t="s">
        <v>15</v>
      </c>
      <c r="F3918" s="4">
        <v>20000</v>
      </c>
      <c r="G3918" s="4" t="s">
        <v>2</v>
      </c>
      <c r="H3918" s="5">
        <v>0.75</v>
      </c>
      <c r="I3918" s="7">
        <v>15000</v>
      </c>
      <c r="L3918"/>
      <c r="M3918"/>
    </row>
    <row r="3919" spans="1:13" x14ac:dyDescent="0.3">
      <c r="A3919" s="2">
        <v>43874</v>
      </c>
      <c r="B3919" s="2" t="str">
        <f t="shared" si="122"/>
        <v>Feb</v>
      </c>
      <c r="C3919" s="2" t="str">
        <f t="shared" si="123"/>
        <v>2020</v>
      </c>
      <c r="D3919" s="3" t="s">
        <v>47</v>
      </c>
      <c r="E3919" s="4" t="s">
        <v>15</v>
      </c>
      <c r="F3919" s="4">
        <v>20000</v>
      </c>
      <c r="G3919" s="4" t="s">
        <v>2</v>
      </c>
      <c r="H3919" s="5">
        <v>0.75</v>
      </c>
      <c r="I3919" s="7">
        <v>15000</v>
      </c>
      <c r="L3919"/>
      <c r="M3919"/>
    </row>
    <row r="3920" spans="1:13" x14ac:dyDescent="0.3">
      <c r="A3920" s="2">
        <v>43876</v>
      </c>
      <c r="B3920" s="2" t="str">
        <f t="shared" si="122"/>
        <v>Feb</v>
      </c>
      <c r="C3920" s="2" t="str">
        <f t="shared" si="123"/>
        <v>2020</v>
      </c>
      <c r="D3920" s="3" t="s">
        <v>47</v>
      </c>
      <c r="E3920" s="4" t="s">
        <v>15</v>
      </c>
      <c r="F3920" s="4">
        <v>20000</v>
      </c>
      <c r="G3920" s="4" t="s">
        <v>2</v>
      </c>
      <c r="H3920" s="5">
        <v>0.75</v>
      </c>
      <c r="I3920" s="7">
        <v>15000</v>
      </c>
      <c r="L3920"/>
      <c r="M3920"/>
    </row>
    <row r="3921" spans="1:13" x14ac:dyDescent="0.3">
      <c r="A3921" s="2">
        <v>43879</v>
      </c>
      <c r="B3921" s="2" t="str">
        <f t="shared" si="122"/>
        <v>Feb</v>
      </c>
      <c r="C3921" s="2" t="str">
        <f t="shared" si="123"/>
        <v>2020</v>
      </c>
      <c r="D3921" s="3" t="s">
        <v>47</v>
      </c>
      <c r="E3921" s="4" t="s">
        <v>15</v>
      </c>
      <c r="F3921" s="4">
        <v>20000</v>
      </c>
      <c r="G3921" s="4" t="s">
        <v>2</v>
      </c>
      <c r="H3921" s="5">
        <v>0.75</v>
      </c>
      <c r="I3921" s="7">
        <v>15000</v>
      </c>
      <c r="L3921"/>
      <c r="M3921"/>
    </row>
    <row r="3922" spans="1:13" x14ac:dyDescent="0.3">
      <c r="A3922" s="2">
        <v>43879</v>
      </c>
      <c r="B3922" s="2" t="str">
        <f t="shared" si="122"/>
        <v>Feb</v>
      </c>
      <c r="C3922" s="2" t="str">
        <f t="shared" si="123"/>
        <v>2020</v>
      </c>
      <c r="D3922" s="3" t="s">
        <v>47</v>
      </c>
      <c r="E3922" s="4" t="s">
        <v>15</v>
      </c>
      <c r="F3922" s="4">
        <v>21000</v>
      </c>
      <c r="G3922" s="4" t="s">
        <v>2</v>
      </c>
      <c r="H3922" s="5">
        <v>0.75</v>
      </c>
      <c r="I3922" s="7">
        <v>15750</v>
      </c>
      <c r="L3922"/>
      <c r="M3922"/>
    </row>
    <row r="3923" spans="1:13" x14ac:dyDescent="0.3">
      <c r="A3923" s="2">
        <v>43882</v>
      </c>
      <c r="B3923" s="2" t="str">
        <f t="shared" si="122"/>
        <v>Feb</v>
      </c>
      <c r="C3923" s="2" t="str">
        <f t="shared" si="123"/>
        <v>2020</v>
      </c>
      <c r="D3923" s="3" t="s">
        <v>47</v>
      </c>
      <c r="E3923" s="4" t="s">
        <v>15</v>
      </c>
      <c r="F3923" s="4">
        <v>20000</v>
      </c>
      <c r="G3923" s="4" t="s">
        <v>2</v>
      </c>
      <c r="H3923" s="5">
        <v>0.75</v>
      </c>
      <c r="I3923" s="7">
        <v>15000</v>
      </c>
      <c r="L3923"/>
      <c r="M3923"/>
    </row>
    <row r="3924" spans="1:13" x14ac:dyDescent="0.3">
      <c r="A3924" s="2">
        <v>43886</v>
      </c>
      <c r="B3924" s="2" t="str">
        <f t="shared" si="122"/>
        <v>Feb</v>
      </c>
      <c r="C3924" s="2" t="str">
        <f t="shared" si="123"/>
        <v>2020</v>
      </c>
      <c r="D3924" s="3" t="s">
        <v>47</v>
      </c>
      <c r="E3924" s="4" t="s">
        <v>15</v>
      </c>
      <c r="F3924" s="4">
        <v>20000</v>
      </c>
      <c r="G3924" s="4" t="s">
        <v>2</v>
      </c>
      <c r="H3924" s="5">
        <v>0.75</v>
      </c>
      <c r="I3924" s="7">
        <v>15000</v>
      </c>
      <c r="L3924"/>
      <c r="M3924"/>
    </row>
    <row r="3925" spans="1:13" x14ac:dyDescent="0.3">
      <c r="A3925" s="2">
        <v>43895</v>
      </c>
      <c r="B3925" s="2" t="str">
        <f t="shared" si="122"/>
        <v>Mar</v>
      </c>
      <c r="C3925" s="2" t="str">
        <f t="shared" si="123"/>
        <v>2020</v>
      </c>
      <c r="D3925" s="3" t="s">
        <v>47</v>
      </c>
      <c r="E3925" s="4" t="s">
        <v>15</v>
      </c>
      <c r="F3925" s="4">
        <v>20000</v>
      </c>
      <c r="G3925" s="4" t="s">
        <v>2</v>
      </c>
      <c r="H3925" s="5">
        <v>0.75</v>
      </c>
      <c r="I3925" s="7">
        <v>15000</v>
      </c>
      <c r="L3925"/>
      <c r="M3925"/>
    </row>
    <row r="3926" spans="1:13" x14ac:dyDescent="0.3">
      <c r="A3926" s="2">
        <v>43903</v>
      </c>
      <c r="B3926" s="2" t="str">
        <f t="shared" si="122"/>
        <v>Mar</v>
      </c>
      <c r="C3926" s="2" t="str">
        <f t="shared" si="123"/>
        <v>2020</v>
      </c>
      <c r="D3926" s="3" t="s">
        <v>47</v>
      </c>
      <c r="E3926" s="4" t="s">
        <v>15</v>
      </c>
      <c r="F3926" s="4">
        <v>20000</v>
      </c>
      <c r="G3926" s="4" t="s">
        <v>2</v>
      </c>
      <c r="H3926" s="5">
        <v>0.75</v>
      </c>
      <c r="I3926" s="7">
        <v>15000</v>
      </c>
      <c r="L3926"/>
      <c r="M3926"/>
    </row>
    <row r="3927" spans="1:13" x14ac:dyDescent="0.3">
      <c r="A3927" s="2">
        <v>43966</v>
      </c>
      <c r="B3927" s="2" t="str">
        <f t="shared" si="122"/>
        <v>May</v>
      </c>
      <c r="C3927" s="2" t="str">
        <f t="shared" si="123"/>
        <v>2020</v>
      </c>
      <c r="D3927" s="3" t="s">
        <v>47</v>
      </c>
      <c r="E3927" s="4" t="s">
        <v>15</v>
      </c>
      <c r="F3927" s="4">
        <v>19500</v>
      </c>
      <c r="G3927" s="4" t="s">
        <v>2</v>
      </c>
      <c r="H3927" s="5">
        <v>0.75</v>
      </c>
      <c r="I3927" s="7">
        <v>14625</v>
      </c>
      <c r="L3927"/>
      <c r="M3927"/>
    </row>
    <row r="3928" spans="1:13" x14ac:dyDescent="0.3">
      <c r="A3928" s="2">
        <v>43967</v>
      </c>
      <c r="B3928" s="2" t="str">
        <f t="shared" si="122"/>
        <v>May</v>
      </c>
      <c r="C3928" s="2" t="str">
        <f t="shared" si="123"/>
        <v>2020</v>
      </c>
      <c r="D3928" s="3" t="s">
        <v>47</v>
      </c>
      <c r="E3928" s="4" t="s">
        <v>15</v>
      </c>
      <c r="F3928" s="4">
        <v>20000</v>
      </c>
      <c r="G3928" s="4" t="s">
        <v>2</v>
      </c>
      <c r="H3928" s="5">
        <v>0.75</v>
      </c>
      <c r="I3928" s="7">
        <v>15000</v>
      </c>
      <c r="L3928"/>
      <c r="M3928"/>
    </row>
    <row r="3929" spans="1:13" x14ac:dyDescent="0.3">
      <c r="A3929" s="2">
        <v>43970</v>
      </c>
      <c r="B3929" s="2" t="str">
        <f t="shared" si="122"/>
        <v>May</v>
      </c>
      <c r="C3929" s="2" t="str">
        <f t="shared" si="123"/>
        <v>2020</v>
      </c>
      <c r="D3929" s="3" t="s">
        <v>47</v>
      </c>
      <c r="E3929" s="4" t="s">
        <v>15</v>
      </c>
      <c r="F3929" s="4">
        <v>20000</v>
      </c>
      <c r="G3929" s="4" t="s">
        <v>2</v>
      </c>
      <c r="H3929" s="5">
        <v>0.75</v>
      </c>
      <c r="I3929" s="7">
        <v>15000</v>
      </c>
      <c r="L3929"/>
      <c r="M3929"/>
    </row>
    <row r="3930" spans="1:13" x14ac:dyDescent="0.3">
      <c r="A3930" s="2">
        <v>43971</v>
      </c>
      <c r="B3930" s="2" t="str">
        <f t="shared" si="122"/>
        <v>May</v>
      </c>
      <c r="C3930" s="2" t="str">
        <f t="shared" si="123"/>
        <v>2020</v>
      </c>
      <c r="D3930" s="3" t="s">
        <v>47</v>
      </c>
      <c r="E3930" s="4" t="s">
        <v>15</v>
      </c>
      <c r="F3930" s="4">
        <v>20000</v>
      </c>
      <c r="G3930" s="4" t="s">
        <v>2</v>
      </c>
      <c r="H3930" s="5">
        <v>0.75</v>
      </c>
      <c r="I3930" s="7">
        <v>15000</v>
      </c>
      <c r="L3930"/>
      <c r="M3930"/>
    </row>
    <row r="3931" spans="1:13" x14ac:dyDescent="0.3">
      <c r="A3931" s="2">
        <v>43972</v>
      </c>
      <c r="B3931" s="2" t="str">
        <f t="shared" si="122"/>
        <v>May</v>
      </c>
      <c r="C3931" s="2" t="str">
        <f t="shared" si="123"/>
        <v>2020</v>
      </c>
      <c r="D3931" s="3" t="s">
        <v>47</v>
      </c>
      <c r="E3931" s="4" t="s">
        <v>15</v>
      </c>
      <c r="F3931" s="4">
        <v>20000</v>
      </c>
      <c r="G3931" s="4" t="s">
        <v>2</v>
      </c>
      <c r="H3931" s="5">
        <v>0.75</v>
      </c>
      <c r="I3931" s="7">
        <v>15000</v>
      </c>
      <c r="L3931"/>
      <c r="M3931"/>
    </row>
    <row r="3932" spans="1:13" x14ac:dyDescent="0.3">
      <c r="A3932" s="2">
        <v>43977</v>
      </c>
      <c r="B3932" s="2" t="str">
        <f t="shared" si="122"/>
        <v>May</v>
      </c>
      <c r="C3932" s="2" t="str">
        <f t="shared" si="123"/>
        <v>2020</v>
      </c>
      <c r="D3932" s="3" t="s">
        <v>47</v>
      </c>
      <c r="E3932" s="4" t="s">
        <v>15</v>
      </c>
      <c r="F3932" s="4">
        <v>20000</v>
      </c>
      <c r="G3932" s="4" t="s">
        <v>2</v>
      </c>
      <c r="H3932" s="5">
        <v>0.75</v>
      </c>
      <c r="I3932" s="7">
        <v>15000</v>
      </c>
      <c r="L3932"/>
      <c r="M3932"/>
    </row>
    <row r="3933" spans="1:13" x14ac:dyDescent="0.3">
      <c r="A3933" s="2">
        <v>43978</v>
      </c>
      <c r="B3933" s="2" t="str">
        <f t="shared" si="122"/>
        <v>May</v>
      </c>
      <c r="C3933" s="2" t="str">
        <f t="shared" si="123"/>
        <v>2020</v>
      </c>
      <c r="D3933" s="3" t="s">
        <v>47</v>
      </c>
      <c r="E3933" s="4" t="s">
        <v>15</v>
      </c>
      <c r="F3933" s="4">
        <v>20000</v>
      </c>
      <c r="G3933" s="4" t="s">
        <v>2</v>
      </c>
      <c r="H3933" s="5">
        <v>0.75</v>
      </c>
      <c r="I3933" s="7">
        <v>15000</v>
      </c>
      <c r="L3933"/>
      <c r="M3933"/>
    </row>
    <row r="3934" spans="1:13" x14ac:dyDescent="0.3">
      <c r="A3934" s="2">
        <v>43978</v>
      </c>
      <c r="B3934" s="2" t="str">
        <f t="shared" si="122"/>
        <v>May</v>
      </c>
      <c r="C3934" s="2" t="str">
        <f t="shared" si="123"/>
        <v>2020</v>
      </c>
      <c r="D3934" s="3" t="s">
        <v>47</v>
      </c>
      <c r="E3934" s="4" t="s">
        <v>15</v>
      </c>
      <c r="F3934" s="4">
        <v>20000</v>
      </c>
      <c r="G3934" s="4" t="s">
        <v>2</v>
      </c>
      <c r="H3934" s="5">
        <v>0.75</v>
      </c>
      <c r="I3934" s="7">
        <v>15000</v>
      </c>
      <c r="L3934"/>
      <c r="M3934"/>
    </row>
    <row r="3935" spans="1:13" x14ac:dyDescent="0.3">
      <c r="A3935" s="2">
        <v>43978</v>
      </c>
      <c r="B3935" s="2" t="str">
        <f t="shared" si="122"/>
        <v>May</v>
      </c>
      <c r="C3935" s="2" t="str">
        <f t="shared" si="123"/>
        <v>2020</v>
      </c>
      <c r="D3935" s="3" t="s">
        <v>47</v>
      </c>
      <c r="E3935" s="4" t="s">
        <v>15</v>
      </c>
      <c r="F3935" s="4">
        <v>20000</v>
      </c>
      <c r="G3935" s="4" t="s">
        <v>2</v>
      </c>
      <c r="H3935" s="5">
        <v>0.75</v>
      </c>
      <c r="I3935" s="7">
        <v>15000</v>
      </c>
      <c r="L3935"/>
      <c r="M3935"/>
    </row>
    <row r="3936" spans="1:13" x14ac:dyDescent="0.3">
      <c r="A3936" s="2">
        <v>43980</v>
      </c>
      <c r="B3936" s="2" t="str">
        <f t="shared" si="122"/>
        <v>May</v>
      </c>
      <c r="C3936" s="2" t="str">
        <f t="shared" si="123"/>
        <v>2020</v>
      </c>
      <c r="D3936" s="3" t="s">
        <v>47</v>
      </c>
      <c r="E3936" s="4" t="s">
        <v>15</v>
      </c>
      <c r="F3936" s="4">
        <v>600</v>
      </c>
      <c r="G3936" s="4" t="s">
        <v>2</v>
      </c>
      <c r="H3936" s="5">
        <v>28</v>
      </c>
      <c r="I3936" s="7">
        <v>16800</v>
      </c>
      <c r="L3936"/>
      <c r="M3936"/>
    </row>
    <row r="3937" spans="1:13" x14ac:dyDescent="0.3">
      <c r="A3937" s="2">
        <v>43981</v>
      </c>
      <c r="B3937" s="2" t="str">
        <f t="shared" si="122"/>
        <v>May</v>
      </c>
      <c r="C3937" s="2" t="str">
        <f t="shared" si="123"/>
        <v>2020</v>
      </c>
      <c r="D3937" s="3" t="s">
        <v>47</v>
      </c>
      <c r="E3937" s="4" t="s">
        <v>15</v>
      </c>
      <c r="F3937" s="4">
        <v>20000</v>
      </c>
      <c r="G3937" s="4" t="s">
        <v>2</v>
      </c>
      <c r="H3937" s="5">
        <v>0.75</v>
      </c>
      <c r="I3937" s="7">
        <v>15000</v>
      </c>
      <c r="L3937"/>
      <c r="M3937"/>
    </row>
    <row r="3938" spans="1:13" x14ac:dyDescent="0.3">
      <c r="A3938" s="2">
        <v>43981</v>
      </c>
      <c r="B3938" s="2" t="str">
        <f t="shared" si="122"/>
        <v>May</v>
      </c>
      <c r="C3938" s="2" t="str">
        <f t="shared" si="123"/>
        <v>2020</v>
      </c>
      <c r="D3938" s="3" t="s">
        <v>47</v>
      </c>
      <c r="E3938" s="4" t="s">
        <v>15</v>
      </c>
      <c r="F3938" s="4">
        <v>20000</v>
      </c>
      <c r="G3938" s="4" t="s">
        <v>2</v>
      </c>
      <c r="H3938" s="5">
        <v>0.75</v>
      </c>
      <c r="I3938" s="7">
        <v>15000</v>
      </c>
      <c r="L3938"/>
      <c r="M3938"/>
    </row>
    <row r="3939" spans="1:13" x14ac:dyDescent="0.3">
      <c r="A3939" s="2">
        <v>43983</v>
      </c>
      <c r="B3939" s="2" t="str">
        <f t="shared" si="122"/>
        <v>Jun</v>
      </c>
      <c r="C3939" s="2" t="str">
        <f t="shared" si="123"/>
        <v>2020</v>
      </c>
      <c r="D3939" s="3" t="s">
        <v>47</v>
      </c>
      <c r="E3939" s="4" t="s">
        <v>15</v>
      </c>
      <c r="F3939" s="4">
        <v>20000</v>
      </c>
      <c r="G3939" s="4" t="s">
        <v>2</v>
      </c>
      <c r="H3939" s="5">
        <v>0.75</v>
      </c>
      <c r="I3939" s="7">
        <v>15000</v>
      </c>
      <c r="L3939"/>
      <c r="M3939"/>
    </row>
    <row r="3940" spans="1:13" x14ac:dyDescent="0.3">
      <c r="A3940" s="2">
        <v>43984</v>
      </c>
      <c r="B3940" s="2" t="str">
        <f t="shared" si="122"/>
        <v>Jun</v>
      </c>
      <c r="C3940" s="2" t="str">
        <f t="shared" si="123"/>
        <v>2020</v>
      </c>
      <c r="D3940" s="3" t="s">
        <v>47</v>
      </c>
      <c r="E3940" s="4" t="s">
        <v>15</v>
      </c>
      <c r="F3940" s="4">
        <v>20000</v>
      </c>
      <c r="G3940" s="4" t="s">
        <v>2</v>
      </c>
      <c r="H3940" s="5">
        <v>0.75</v>
      </c>
      <c r="I3940" s="7">
        <v>15000</v>
      </c>
      <c r="L3940"/>
      <c r="M3940"/>
    </row>
    <row r="3941" spans="1:13" x14ac:dyDescent="0.3">
      <c r="A3941" s="2">
        <v>43985</v>
      </c>
      <c r="B3941" s="2" t="str">
        <f t="shared" si="122"/>
        <v>Jun</v>
      </c>
      <c r="C3941" s="2" t="str">
        <f t="shared" si="123"/>
        <v>2020</v>
      </c>
      <c r="D3941" s="3" t="s">
        <v>47</v>
      </c>
      <c r="E3941" s="4" t="s">
        <v>15</v>
      </c>
      <c r="F3941" s="4">
        <v>20000</v>
      </c>
      <c r="G3941" s="4" t="s">
        <v>2</v>
      </c>
      <c r="H3941" s="5">
        <v>0.75</v>
      </c>
      <c r="I3941" s="7">
        <v>15000</v>
      </c>
      <c r="L3941"/>
      <c r="M3941"/>
    </row>
    <row r="3942" spans="1:13" x14ac:dyDescent="0.3">
      <c r="A3942" s="2">
        <v>43987</v>
      </c>
      <c r="B3942" s="2" t="str">
        <f t="shared" si="122"/>
        <v>Jun</v>
      </c>
      <c r="C3942" s="2" t="str">
        <f t="shared" si="123"/>
        <v>2020</v>
      </c>
      <c r="D3942" s="3" t="s">
        <v>47</v>
      </c>
      <c r="E3942" s="4" t="s">
        <v>15</v>
      </c>
      <c r="F3942" s="4">
        <v>20000</v>
      </c>
      <c r="G3942" s="4" t="s">
        <v>2</v>
      </c>
      <c r="H3942" s="5">
        <v>0.75</v>
      </c>
      <c r="I3942" s="7">
        <v>15000</v>
      </c>
      <c r="L3942"/>
      <c r="M3942"/>
    </row>
    <row r="3943" spans="1:13" x14ac:dyDescent="0.3">
      <c r="A3943" s="2">
        <v>43987</v>
      </c>
      <c r="B3943" s="2" t="str">
        <f t="shared" si="122"/>
        <v>Jun</v>
      </c>
      <c r="C3943" s="2" t="str">
        <f t="shared" si="123"/>
        <v>2020</v>
      </c>
      <c r="D3943" s="3" t="s">
        <v>47</v>
      </c>
      <c r="E3943" s="4" t="s">
        <v>15</v>
      </c>
      <c r="F3943" s="4">
        <v>20000</v>
      </c>
      <c r="G3943" s="4" t="s">
        <v>2</v>
      </c>
      <c r="H3943" s="5">
        <v>0.75</v>
      </c>
      <c r="I3943" s="7">
        <v>15000</v>
      </c>
      <c r="L3943"/>
      <c r="M3943"/>
    </row>
    <row r="3944" spans="1:13" x14ac:dyDescent="0.3">
      <c r="A3944" s="2">
        <v>43988</v>
      </c>
      <c r="B3944" s="2" t="str">
        <f t="shared" si="122"/>
        <v>Jun</v>
      </c>
      <c r="C3944" s="2" t="str">
        <f t="shared" si="123"/>
        <v>2020</v>
      </c>
      <c r="D3944" s="3" t="s">
        <v>47</v>
      </c>
      <c r="E3944" s="4" t="s">
        <v>15</v>
      </c>
      <c r="F3944" s="4">
        <v>20000</v>
      </c>
      <c r="G3944" s="4" t="s">
        <v>2</v>
      </c>
      <c r="H3944" s="5">
        <v>0.75</v>
      </c>
      <c r="I3944" s="7">
        <v>15000</v>
      </c>
      <c r="L3944"/>
      <c r="M3944"/>
    </row>
    <row r="3945" spans="1:13" x14ac:dyDescent="0.3">
      <c r="A3945" s="2">
        <v>43991</v>
      </c>
      <c r="B3945" s="2" t="str">
        <f t="shared" si="122"/>
        <v>Jun</v>
      </c>
      <c r="C3945" s="2" t="str">
        <f t="shared" si="123"/>
        <v>2020</v>
      </c>
      <c r="D3945" s="3" t="s">
        <v>47</v>
      </c>
      <c r="E3945" s="4" t="s">
        <v>15</v>
      </c>
      <c r="F3945" s="4">
        <v>20000</v>
      </c>
      <c r="G3945" s="4" t="s">
        <v>2</v>
      </c>
      <c r="H3945" s="5">
        <v>0.75</v>
      </c>
      <c r="I3945" s="7">
        <v>15000</v>
      </c>
      <c r="L3945"/>
      <c r="M3945"/>
    </row>
    <row r="3946" spans="1:13" x14ac:dyDescent="0.3">
      <c r="A3946" s="2">
        <v>43991</v>
      </c>
      <c r="B3946" s="2" t="str">
        <f t="shared" si="122"/>
        <v>Jun</v>
      </c>
      <c r="C3946" s="2" t="str">
        <f t="shared" si="123"/>
        <v>2020</v>
      </c>
      <c r="D3946" s="3" t="s">
        <v>47</v>
      </c>
      <c r="E3946" s="4" t="s">
        <v>15</v>
      </c>
      <c r="F3946" s="4">
        <v>20000</v>
      </c>
      <c r="G3946" s="4" t="s">
        <v>2</v>
      </c>
      <c r="H3946" s="5">
        <v>0.75</v>
      </c>
      <c r="I3946" s="7">
        <v>15000</v>
      </c>
      <c r="L3946"/>
      <c r="M3946"/>
    </row>
    <row r="3947" spans="1:13" x14ac:dyDescent="0.3">
      <c r="A3947" s="2">
        <v>43994</v>
      </c>
      <c r="B3947" s="2" t="str">
        <f t="shared" si="122"/>
        <v>Jun</v>
      </c>
      <c r="C3947" s="2" t="str">
        <f t="shared" si="123"/>
        <v>2020</v>
      </c>
      <c r="D3947" s="3" t="s">
        <v>47</v>
      </c>
      <c r="E3947" s="4" t="s">
        <v>15</v>
      </c>
      <c r="F3947" s="4">
        <v>20000</v>
      </c>
      <c r="G3947" s="4" t="s">
        <v>2</v>
      </c>
      <c r="H3947" s="5">
        <v>0.75</v>
      </c>
      <c r="I3947" s="7">
        <v>15000</v>
      </c>
      <c r="L3947"/>
      <c r="M3947"/>
    </row>
    <row r="3948" spans="1:13" x14ac:dyDescent="0.3">
      <c r="A3948" s="2">
        <v>43995</v>
      </c>
      <c r="B3948" s="2" t="str">
        <f t="shared" si="122"/>
        <v>Jun</v>
      </c>
      <c r="C3948" s="2" t="str">
        <f t="shared" si="123"/>
        <v>2020</v>
      </c>
      <c r="D3948" s="3" t="s">
        <v>47</v>
      </c>
      <c r="E3948" s="4" t="s">
        <v>15</v>
      </c>
      <c r="F3948" s="4">
        <v>20000</v>
      </c>
      <c r="G3948" s="4" t="s">
        <v>2</v>
      </c>
      <c r="H3948" s="5">
        <v>0.75</v>
      </c>
      <c r="I3948" s="7">
        <v>15000</v>
      </c>
      <c r="L3948"/>
      <c r="M3948"/>
    </row>
    <row r="3949" spans="1:13" x14ac:dyDescent="0.3">
      <c r="A3949" s="2">
        <v>43997</v>
      </c>
      <c r="B3949" s="2" t="str">
        <f t="shared" si="122"/>
        <v>Jun</v>
      </c>
      <c r="C3949" s="2" t="str">
        <f t="shared" si="123"/>
        <v>2020</v>
      </c>
      <c r="D3949" s="3" t="s">
        <v>47</v>
      </c>
      <c r="E3949" s="4" t="s">
        <v>15</v>
      </c>
      <c r="F3949" s="4">
        <v>20000</v>
      </c>
      <c r="G3949" s="4" t="s">
        <v>2</v>
      </c>
      <c r="H3949" s="5">
        <v>0.75</v>
      </c>
      <c r="I3949" s="7">
        <v>15000</v>
      </c>
      <c r="L3949"/>
      <c r="M3949"/>
    </row>
    <row r="3950" spans="1:13" x14ac:dyDescent="0.3">
      <c r="A3950" s="2">
        <v>44028</v>
      </c>
      <c r="B3950" s="2" t="str">
        <f t="shared" si="122"/>
        <v>Jul</v>
      </c>
      <c r="C3950" s="2" t="str">
        <f t="shared" si="123"/>
        <v>2020</v>
      </c>
      <c r="D3950" s="3" t="s">
        <v>47</v>
      </c>
      <c r="E3950" s="4" t="s">
        <v>15</v>
      </c>
      <c r="F3950" s="4">
        <v>20000</v>
      </c>
      <c r="G3950" s="4" t="s">
        <v>2</v>
      </c>
      <c r="H3950" s="5">
        <v>0.75</v>
      </c>
      <c r="I3950" s="7">
        <v>15000</v>
      </c>
      <c r="L3950"/>
      <c r="M3950"/>
    </row>
    <row r="3951" spans="1:13" x14ac:dyDescent="0.3">
      <c r="A3951" s="2">
        <v>44032</v>
      </c>
      <c r="B3951" s="2" t="str">
        <f t="shared" si="122"/>
        <v>Jul</v>
      </c>
      <c r="C3951" s="2" t="str">
        <f t="shared" si="123"/>
        <v>2020</v>
      </c>
      <c r="D3951" s="3" t="s">
        <v>47</v>
      </c>
      <c r="E3951" s="4" t="s">
        <v>15</v>
      </c>
      <c r="F3951" s="4">
        <v>20000</v>
      </c>
      <c r="G3951" s="4" t="s">
        <v>2</v>
      </c>
      <c r="H3951" s="5">
        <v>0.75</v>
      </c>
      <c r="I3951" s="7">
        <v>15000</v>
      </c>
      <c r="L3951"/>
      <c r="M3951"/>
    </row>
    <row r="3952" spans="1:13" x14ac:dyDescent="0.3">
      <c r="A3952" s="2">
        <v>44040</v>
      </c>
      <c r="B3952" s="2" t="str">
        <f t="shared" si="122"/>
        <v>Jul</v>
      </c>
      <c r="C3952" s="2" t="str">
        <f t="shared" si="123"/>
        <v>2020</v>
      </c>
      <c r="D3952" s="3" t="s">
        <v>47</v>
      </c>
      <c r="E3952" s="4" t="s">
        <v>15</v>
      </c>
      <c r="F3952" s="4">
        <v>20000</v>
      </c>
      <c r="G3952" s="4" t="s">
        <v>2</v>
      </c>
      <c r="H3952" s="5">
        <v>0.75</v>
      </c>
      <c r="I3952" s="7">
        <v>15000</v>
      </c>
      <c r="L3952"/>
      <c r="M3952"/>
    </row>
    <row r="3953" spans="1:13" x14ac:dyDescent="0.3">
      <c r="A3953" s="2">
        <v>44050</v>
      </c>
      <c r="B3953" s="2" t="str">
        <f t="shared" si="122"/>
        <v>Aug</v>
      </c>
      <c r="C3953" s="2" t="str">
        <f t="shared" si="123"/>
        <v>2020</v>
      </c>
      <c r="D3953" s="3" t="s">
        <v>47</v>
      </c>
      <c r="E3953" s="4" t="s">
        <v>15</v>
      </c>
      <c r="F3953" s="4">
        <v>20000</v>
      </c>
      <c r="G3953" s="4" t="s">
        <v>2</v>
      </c>
      <c r="H3953" s="5">
        <v>0.75</v>
      </c>
      <c r="I3953" s="7">
        <v>15000</v>
      </c>
      <c r="L3953"/>
      <c r="M3953"/>
    </row>
    <row r="3954" spans="1:13" x14ac:dyDescent="0.3">
      <c r="A3954" s="2">
        <v>44055</v>
      </c>
      <c r="B3954" s="2" t="str">
        <f t="shared" si="122"/>
        <v>Aug</v>
      </c>
      <c r="C3954" s="2" t="str">
        <f t="shared" si="123"/>
        <v>2020</v>
      </c>
      <c r="D3954" s="3" t="s">
        <v>47</v>
      </c>
      <c r="E3954" s="4" t="s">
        <v>15</v>
      </c>
      <c r="F3954" s="4">
        <v>20000</v>
      </c>
      <c r="G3954" s="4" t="s">
        <v>2</v>
      </c>
      <c r="H3954" s="5">
        <v>0.75</v>
      </c>
      <c r="I3954" s="7">
        <v>15000</v>
      </c>
      <c r="L3954"/>
      <c r="M3954"/>
    </row>
    <row r="3955" spans="1:13" x14ac:dyDescent="0.3">
      <c r="A3955" s="2">
        <v>44056</v>
      </c>
      <c r="B3955" s="2" t="str">
        <f t="shared" si="122"/>
        <v>Aug</v>
      </c>
      <c r="C3955" s="2" t="str">
        <f t="shared" si="123"/>
        <v>2020</v>
      </c>
      <c r="D3955" s="3" t="s">
        <v>47</v>
      </c>
      <c r="E3955" s="4" t="s">
        <v>15</v>
      </c>
      <c r="F3955" s="4">
        <v>20000</v>
      </c>
      <c r="G3955" s="4" t="s">
        <v>2</v>
      </c>
      <c r="H3955" s="5">
        <v>0.75</v>
      </c>
      <c r="I3955" s="7">
        <v>15000</v>
      </c>
      <c r="L3955"/>
      <c r="M3955"/>
    </row>
    <row r="3956" spans="1:13" x14ac:dyDescent="0.3">
      <c r="A3956" s="2">
        <v>44062</v>
      </c>
      <c r="B3956" s="2" t="str">
        <f t="shared" si="122"/>
        <v>Aug</v>
      </c>
      <c r="C3956" s="2" t="str">
        <f t="shared" si="123"/>
        <v>2020</v>
      </c>
      <c r="D3956" s="3" t="s">
        <v>47</v>
      </c>
      <c r="E3956" s="4" t="s">
        <v>15</v>
      </c>
      <c r="F3956" s="4">
        <v>20000</v>
      </c>
      <c r="G3956" s="4" t="s">
        <v>2</v>
      </c>
      <c r="H3956" s="5">
        <v>0.75</v>
      </c>
      <c r="I3956" s="7">
        <v>15000</v>
      </c>
      <c r="L3956"/>
      <c r="M3956"/>
    </row>
    <row r="3957" spans="1:13" x14ac:dyDescent="0.3">
      <c r="A3957" s="2">
        <v>44065</v>
      </c>
      <c r="B3957" s="2" t="str">
        <f t="shared" si="122"/>
        <v>Aug</v>
      </c>
      <c r="C3957" s="2" t="str">
        <f t="shared" si="123"/>
        <v>2020</v>
      </c>
      <c r="D3957" s="3" t="s">
        <v>47</v>
      </c>
      <c r="E3957" s="4" t="s">
        <v>15</v>
      </c>
      <c r="F3957" s="4">
        <v>20000</v>
      </c>
      <c r="G3957" s="4" t="s">
        <v>2</v>
      </c>
      <c r="H3957" s="5">
        <v>0.75</v>
      </c>
      <c r="I3957" s="7">
        <v>15000</v>
      </c>
      <c r="L3957"/>
      <c r="M3957"/>
    </row>
    <row r="3958" spans="1:13" x14ac:dyDescent="0.3">
      <c r="A3958" s="2">
        <v>44068</v>
      </c>
      <c r="B3958" s="2" t="str">
        <f t="shared" si="122"/>
        <v>Aug</v>
      </c>
      <c r="C3958" s="2" t="str">
        <f t="shared" si="123"/>
        <v>2020</v>
      </c>
      <c r="D3958" s="3" t="s">
        <v>47</v>
      </c>
      <c r="E3958" s="4" t="s">
        <v>15</v>
      </c>
      <c r="F3958" s="4">
        <v>20000</v>
      </c>
      <c r="G3958" s="4" t="s">
        <v>2</v>
      </c>
      <c r="H3958" s="5">
        <v>0.75</v>
      </c>
      <c r="I3958" s="7">
        <v>15000</v>
      </c>
      <c r="L3958"/>
      <c r="M3958"/>
    </row>
    <row r="3959" spans="1:13" x14ac:dyDescent="0.3">
      <c r="A3959" s="2">
        <v>44069</v>
      </c>
      <c r="B3959" s="2" t="str">
        <f t="shared" si="122"/>
        <v>Aug</v>
      </c>
      <c r="C3959" s="2" t="str">
        <f t="shared" si="123"/>
        <v>2020</v>
      </c>
      <c r="D3959" s="3" t="s">
        <v>47</v>
      </c>
      <c r="E3959" s="4" t="s">
        <v>15</v>
      </c>
      <c r="F3959" s="4">
        <v>20000</v>
      </c>
      <c r="G3959" s="4" t="s">
        <v>2</v>
      </c>
      <c r="H3959" s="5">
        <v>0.75</v>
      </c>
      <c r="I3959" s="7">
        <v>15000</v>
      </c>
      <c r="L3959"/>
      <c r="M3959"/>
    </row>
    <row r="3960" spans="1:13" x14ac:dyDescent="0.3">
      <c r="A3960" s="2">
        <v>44077</v>
      </c>
      <c r="B3960" s="2" t="str">
        <f t="shared" si="122"/>
        <v>Sep</v>
      </c>
      <c r="C3960" s="2" t="str">
        <f t="shared" si="123"/>
        <v>2020</v>
      </c>
      <c r="D3960" s="3" t="s">
        <v>47</v>
      </c>
      <c r="E3960" s="4" t="s">
        <v>15</v>
      </c>
      <c r="F3960" s="4">
        <v>20000</v>
      </c>
      <c r="G3960" s="4" t="s">
        <v>2</v>
      </c>
      <c r="H3960" s="5">
        <v>0.75</v>
      </c>
      <c r="I3960" s="7">
        <v>15000</v>
      </c>
      <c r="L3960"/>
      <c r="M3960"/>
    </row>
    <row r="3961" spans="1:13" x14ac:dyDescent="0.3">
      <c r="A3961" s="2">
        <v>44079</v>
      </c>
      <c r="B3961" s="2" t="str">
        <f t="shared" si="122"/>
        <v>Sep</v>
      </c>
      <c r="C3961" s="2" t="str">
        <f t="shared" si="123"/>
        <v>2020</v>
      </c>
      <c r="D3961" s="3" t="s">
        <v>47</v>
      </c>
      <c r="E3961" s="4" t="s">
        <v>15</v>
      </c>
      <c r="F3961" s="4">
        <v>20000</v>
      </c>
      <c r="G3961" s="4" t="s">
        <v>2</v>
      </c>
      <c r="H3961" s="5">
        <v>0.75</v>
      </c>
      <c r="I3961" s="7">
        <v>15000</v>
      </c>
      <c r="L3961"/>
      <c r="M3961"/>
    </row>
    <row r="3962" spans="1:13" x14ac:dyDescent="0.3">
      <c r="A3962" s="2">
        <v>44083</v>
      </c>
      <c r="B3962" s="2" t="str">
        <f t="shared" si="122"/>
        <v>Sep</v>
      </c>
      <c r="C3962" s="2" t="str">
        <f t="shared" si="123"/>
        <v>2020</v>
      </c>
      <c r="D3962" s="3" t="s">
        <v>47</v>
      </c>
      <c r="E3962" s="4" t="s">
        <v>15</v>
      </c>
      <c r="F3962" s="4">
        <v>20000</v>
      </c>
      <c r="G3962" s="4" t="s">
        <v>2</v>
      </c>
      <c r="H3962" s="5">
        <v>0.75</v>
      </c>
      <c r="I3962" s="7">
        <v>15000</v>
      </c>
      <c r="L3962"/>
      <c r="M3962"/>
    </row>
    <row r="3963" spans="1:13" x14ac:dyDescent="0.3">
      <c r="A3963" s="2">
        <v>44084</v>
      </c>
      <c r="B3963" s="2" t="str">
        <f t="shared" si="122"/>
        <v>Sep</v>
      </c>
      <c r="C3963" s="2" t="str">
        <f t="shared" si="123"/>
        <v>2020</v>
      </c>
      <c r="D3963" s="3" t="s">
        <v>47</v>
      </c>
      <c r="E3963" s="4" t="s">
        <v>15</v>
      </c>
      <c r="F3963" s="4">
        <v>20000</v>
      </c>
      <c r="G3963" s="4" t="s">
        <v>2</v>
      </c>
      <c r="H3963" s="5">
        <v>0.75</v>
      </c>
      <c r="I3963" s="7">
        <v>15000</v>
      </c>
      <c r="L3963"/>
      <c r="M3963"/>
    </row>
    <row r="3964" spans="1:13" x14ac:dyDescent="0.3">
      <c r="A3964" s="2">
        <v>44086</v>
      </c>
      <c r="B3964" s="2" t="str">
        <f t="shared" si="122"/>
        <v>Sep</v>
      </c>
      <c r="C3964" s="2" t="str">
        <f t="shared" si="123"/>
        <v>2020</v>
      </c>
      <c r="D3964" s="3" t="s">
        <v>47</v>
      </c>
      <c r="E3964" s="4" t="s">
        <v>15</v>
      </c>
      <c r="F3964" s="4">
        <v>20000</v>
      </c>
      <c r="G3964" s="4" t="s">
        <v>2</v>
      </c>
      <c r="H3964" s="5">
        <v>0.75</v>
      </c>
      <c r="I3964" s="7">
        <v>15000</v>
      </c>
      <c r="L3964"/>
      <c r="M3964"/>
    </row>
    <row r="3965" spans="1:13" x14ac:dyDescent="0.3">
      <c r="A3965" s="2">
        <v>44089</v>
      </c>
      <c r="B3965" s="2" t="str">
        <f t="shared" si="122"/>
        <v>Sep</v>
      </c>
      <c r="C3965" s="2" t="str">
        <f t="shared" si="123"/>
        <v>2020</v>
      </c>
      <c r="D3965" s="3" t="s">
        <v>47</v>
      </c>
      <c r="E3965" s="4" t="s">
        <v>15</v>
      </c>
      <c r="F3965" s="4">
        <v>20000</v>
      </c>
      <c r="G3965" s="4" t="s">
        <v>2</v>
      </c>
      <c r="H3965" s="5">
        <v>0.75</v>
      </c>
      <c r="I3965" s="7">
        <v>15000</v>
      </c>
      <c r="L3965"/>
      <c r="M3965"/>
    </row>
    <row r="3966" spans="1:13" x14ac:dyDescent="0.3">
      <c r="A3966" s="2">
        <v>44093</v>
      </c>
      <c r="B3966" s="2" t="str">
        <f t="shared" si="122"/>
        <v>Sep</v>
      </c>
      <c r="C3966" s="2" t="str">
        <f t="shared" si="123"/>
        <v>2020</v>
      </c>
      <c r="D3966" s="3" t="s">
        <v>47</v>
      </c>
      <c r="E3966" s="4" t="s">
        <v>15</v>
      </c>
      <c r="F3966" s="4">
        <v>20000</v>
      </c>
      <c r="G3966" s="4" t="s">
        <v>2</v>
      </c>
      <c r="H3966" s="5">
        <v>0.75</v>
      </c>
      <c r="I3966" s="7">
        <v>15000</v>
      </c>
      <c r="L3966"/>
      <c r="M3966"/>
    </row>
    <row r="3967" spans="1:13" x14ac:dyDescent="0.3">
      <c r="A3967" s="2">
        <v>44097</v>
      </c>
      <c r="B3967" s="2" t="str">
        <f t="shared" si="122"/>
        <v>Sep</v>
      </c>
      <c r="C3967" s="2" t="str">
        <f t="shared" si="123"/>
        <v>2020</v>
      </c>
      <c r="D3967" s="3" t="s">
        <v>47</v>
      </c>
      <c r="E3967" s="4" t="s">
        <v>15</v>
      </c>
      <c r="F3967" s="4">
        <v>20000</v>
      </c>
      <c r="G3967" s="4" t="s">
        <v>2</v>
      </c>
      <c r="H3967" s="5">
        <v>0.75</v>
      </c>
      <c r="I3967" s="7">
        <v>15000</v>
      </c>
      <c r="L3967"/>
      <c r="M3967"/>
    </row>
    <row r="3968" spans="1:13" x14ac:dyDescent="0.3">
      <c r="A3968" s="2">
        <v>44103</v>
      </c>
      <c r="B3968" s="2" t="str">
        <f t="shared" si="122"/>
        <v>Sep</v>
      </c>
      <c r="C3968" s="2" t="str">
        <f t="shared" si="123"/>
        <v>2020</v>
      </c>
      <c r="D3968" s="3" t="s">
        <v>47</v>
      </c>
      <c r="E3968" s="4" t="s">
        <v>15</v>
      </c>
      <c r="F3968" s="4">
        <v>20000</v>
      </c>
      <c r="G3968" s="4" t="s">
        <v>2</v>
      </c>
      <c r="H3968" s="5">
        <v>0.75</v>
      </c>
      <c r="I3968" s="7">
        <v>15000</v>
      </c>
      <c r="L3968"/>
      <c r="M3968"/>
    </row>
    <row r="3969" spans="1:13" x14ac:dyDescent="0.3">
      <c r="A3969" s="2">
        <v>44107</v>
      </c>
      <c r="B3969" s="2" t="str">
        <f t="shared" si="122"/>
        <v>Oct</v>
      </c>
      <c r="C3969" s="2" t="str">
        <f t="shared" si="123"/>
        <v>2020</v>
      </c>
      <c r="D3969" s="3" t="s">
        <v>47</v>
      </c>
      <c r="E3969" s="4" t="s">
        <v>15</v>
      </c>
      <c r="F3969" s="4">
        <v>20000</v>
      </c>
      <c r="G3969" s="4" t="s">
        <v>2</v>
      </c>
      <c r="H3969" s="5">
        <v>0.75</v>
      </c>
      <c r="I3969" s="7">
        <v>15000</v>
      </c>
      <c r="L3969"/>
      <c r="M3969"/>
    </row>
    <row r="3970" spans="1:13" x14ac:dyDescent="0.3">
      <c r="A3970" s="2">
        <v>44114</v>
      </c>
      <c r="B3970" s="2" t="str">
        <f t="shared" ref="B3970:B4033" si="124">TEXT(A3970,"mmm")</f>
        <v>Oct</v>
      </c>
      <c r="C3970" s="2" t="str">
        <f t="shared" ref="C3970:C4033" si="125">TEXT(A3970,"yyyy")</f>
        <v>2020</v>
      </c>
      <c r="D3970" s="3" t="s">
        <v>47</v>
      </c>
      <c r="E3970" s="4" t="s">
        <v>15</v>
      </c>
      <c r="F3970" s="4">
        <v>20000</v>
      </c>
      <c r="G3970" s="4" t="s">
        <v>2</v>
      </c>
      <c r="H3970" s="5">
        <v>0.75</v>
      </c>
      <c r="I3970" s="7">
        <v>15000</v>
      </c>
      <c r="L3970"/>
      <c r="M3970"/>
    </row>
    <row r="3971" spans="1:13" x14ac:dyDescent="0.3">
      <c r="A3971" s="2">
        <v>44120</v>
      </c>
      <c r="B3971" s="2" t="str">
        <f t="shared" si="124"/>
        <v>Oct</v>
      </c>
      <c r="C3971" s="2" t="str">
        <f t="shared" si="125"/>
        <v>2020</v>
      </c>
      <c r="D3971" s="3" t="s">
        <v>47</v>
      </c>
      <c r="E3971" s="4" t="s">
        <v>15</v>
      </c>
      <c r="F3971" s="4">
        <v>20000</v>
      </c>
      <c r="G3971" s="4" t="s">
        <v>2</v>
      </c>
      <c r="H3971" s="5">
        <v>0.75</v>
      </c>
      <c r="I3971" s="7">
        <v>15000</v>
      </c>
      <c r="L3971"/>
      <c r="M3971"/>
    </row>
    <row r="3972" spans="1:13" x14ac:dyDescent="0.3">
      <c r="A3972" s="2">
        <v>44124</v>
      </c>
      <c r="B3972" s="2" t="str">
        <f t="shared" si="124"/>
        <v>Oct</v>
      </c>
      <c r="C3972" s="2" t="str">
        <f t="shared" si="125"/>
        <v>2020</v>
      </c>
      <c r="D3972" s="3" t="s">
        <v>47</v>
      </c>
      <c r="E3972" s="4" t="s">
        <v>15</v>
      </c>
      <c r="F3972" s="4">
        <v>20000</v>
      </c>
      <c r="G3972" s="4" t="s">
        <v>2</v>
      </c>
      <c r="H3972" s="5">
        <v>0.75</v>
      </c>
      <c r="I3972" s="7">
        <v>15000</v>
      </c>
      <c r="L3972"/>
      <c r="M3972"/>
    </row>
    <row r="3973" spans="1:13" x14ac:dyDescent="0.3">
      <c r="A3973" s="2">
        <v>44140</v>
      </c>
      <c r="B3973" s="2" t="str">
        <f t="shared" si="124"/>
        <v>Nov</v>
      </c>
      <c r="C3973" s="2" t="str">
        <f t="shared" si="125"/>
        <v>2020</v>
      </c>
      <c r="D3973" s="3" t="s">
        <v>47</v>
      </c>
      <c r="E3973" s="4" t="s">
        <v>15</v>
      </c>
      <c r="F3973" s="4">
        <v>20000</v>
      </c>
      <c r="G3973" s="4" t="s">
        <v>2</v>
      </c>
      <c r="H3973" s="5">
        <v>0.75</v>
      </c>
      <c r="I3973" s="7">
        <v>15000</v>
      </c>
      <c r="L3973"/>
      <c r="M3973"/>
    </row>
    <row r="3974" spans="1:13" x14ac:dyDescent="0.3">
      <c r="A3974" s="2">
        <v>44147</v>
      </c>
      <c r="B3974" s="2" t="str">
        <f t="shared" si="124"/>
        <v>Nov</v>
      </c>
      <c r="C3974" s="2" t="str">
        <f t="shared" si="125"/>
        <v>2020</v>
      </c>
      <c r="D3974" s="3" t="s">
        <v>47</v>
      </c>
      <c r="E3974" s="4" t="s">
        <v>15</v>
      </c>
      <c r="F3974" s="4">
        <v>20000</v>
      </c>
      <c r="G3974" s="4" t="s">
        <v>2</v>
      </c>
      <c r="H3974" s="5">
        <v>0.75</v>
      </c>
      <c r="I3974" s="7">
        <v>15000</v>
      </c>
      <c r="L3974"/>
      <c r="M3974"/>
    </row>
    <row r="3975" spans="1:13" x14ac:dyDescent="0.3">
      <c r="A3975" s="2">
        <v>44148</v>
      </c>
      <c r="B3975" s="2" t="str">
        <f t="shared" si="124"/>
        <v>Nov</v>
      </c>
      <c r="C3975" s="2" t="str">
        <f t="shared" si="125"/>
        <v>2020</v>
      </c>
      <c r="D3975" s="3" t="s">
        <v>47</v>
      </c>
      <c r="E3975" s="4" t="s">
        <v>15</v>
      </c>
      <c r="F3975" s="4">
        <v>20000</v>
      </c>
      <c r="G3975" s="4" t="s">
        <v>2</v>
      </c>
      <c r="H3975" s="5">
        <v>0.75</v>
      </c>
      <c r="I3975" s="7">
        <v>15000</v>
      </c>
      <c r="L3975"/>
      <c r="M3975"/>
    </row>
    <row r="3976" spans="1:13" x14ac:dyDescent="0.3">
      <c r="A3976" s="2">
        <v>44174</v>
      </c>
      <c r="B3976" s="2" t="str">
        <f t="shared" si="124"/>
        <v>Dec</v>
      </c>
      <c r="C3976" s="2" t="str">
        <f t="shared" si="125"/>
        <v>2020</v>
      </c>
      <c r="D3976" s="3" t="s">
        <v>47</v>
      </c>
      <c r="E3976" s="4" t="s">
        <v>15</v>
      </c>
      <c r="F3976" s="4">
        <v>20000</v>
      </c>
      <c r="G3976" s="4" t="s">
        <v>2</v>
      </c>
      <c r="H3976" s="5">
        <v>0.75</v>
      </c>
      <c r="I3976" s="7">
        <v>15000</v>
      </c>
      <c r="L3976"/>
      <c r="M3976"/>
    </row>
    <row r="3977" spans="1:13" x14ac:dyDescent="0.3">
      <c r="A3977" s="2">
        <v>44175</v>
      </c>
      <c r="B3977" s="2" t="str">
        <f t="shared" si="124"/>
        <v>Dec</v>
      </c>
      <c r="C3977" s="2" t="str">
        <f t="shared" si="125"/>
        <v>2020</v>
      </c>
      <c r="D3977" s="3" t="s">
        <v>47</v>
      </c>
      <c r="E3977" s="4" t="s">
        <v>15</v>
      </c>
      <c r="F3977" s="4">
        <v>20000</v>
      </c>
      <c r="G3977" s="4" t="s">
        <v>2</v>
      </c>
      <c r="H3977" s="5">
        <v>0.75</v>
      </c>
      <c r="I3977" s="7">
        <v>15000</v>
      </c>
      <c r="L3977"/>
      <c r="M3977"/>
    </row>
    <row r="3978" spans="1:13" x14ac:dyDescent="0.3">
      <c r="A3978" s="2">
        <v>44177</v>
      </c>
      <c r="B3978" s="2" t="str">
        <f t="shared" si="124"/>
        <v>Dec</v>
      </c>
      <c r="C3978" s="2" t="str">
        <f t="shared" si="125"/>
        <v>2020</v>
      </c>
      <c r="D3978" s="3" t="s">
        <v>47</v>
      </c>
      <c r="E3978" s="4" t="s">
        <v>15</v>
      </c>
      <c r="F3978" s="4">
        <v>20000</v>
      </c>
      <c r="G3978" s="4" t="s">
        <v>2</v>
      </c>
      <c r="H3978" s="5">
        <v>0.75</v>
      </c>
      <c r="I3978" s="7">
        <v>15000</v>
      </c>
      <c r="L3978"/>
      <c r="M3978"/>
    </row>
    <row r="3979" spans="1:13" x14ac:dyDescent="0.3">
      <c r="A3979" s="2">
        <v>44179</v>
      </c>
      <c r="B3979" s="2" t="str">
        <f t="shared" si="124"/>
        <v>Dec</v>
      </c>
      <c r="C3979" s="2" t="str">
        <f t="shared" si="125"/>
        <v>2020</v>
      </c>
      <c r="D3979" s="3" t="s">
        <v>47</v>
      </c>
      <c r="E3979" s="4" t="s">
        <v>15</v>
      </c>
      <c r="F3979" s="4">
        <v>20000</v>
      </c>
      <c r="G3979" s="4" t="s">
        <v>2</v>
      </c>
      <c r="H3979" s="5">
        <v>0.75</v>
      </c>
      <c r="I3979" s="7">
        <v>15000</v>
      </c>
      <c r="L3979"/>
      <c r="M3979"/>
    </row>
    <row r="3980" spans="1:13" x14ac:dyDescent="0.3">
      <c r="A3980" s="2">
        <v>44181</v>
      </c>
      <c r="B3980" s="2" t="str">
        <f t="shared" si="124"/>
        <v>Dec</v>
      </c>
      <c r="C3980" s="2" t="str">
        <f t="shared" si="125"/>
        <v>2020</v>
      </c>
      <c r="D3980" s="3" t="s">
        <v>47</v>
      </c>
      <c r="E3980" s="4" t="s">
        <v>15</v>
      </c>
      <c r="F3980" s="4">
        <v>20000</v>
      </c>
      <c r="G3980" s="4" t="s">
        <v>2</v>
      </c>
      <c r="H3980" s="5">
        <v>0.75</v>
      </c>
      <c r="I3980" s="7">
        <v>15000</v>
      </c>
      <c r="L3980"/>
      <c r="M3980"/>
    </row>
    <row r="3981" spans="1:13" x14ac:dyDescent="0.3">
      <c r="A3981" s="2">
        <v>44182</v>
      </c>
      <c r="B3981" s="2" t="str">
        <f t="shared" si="124"/>
        <v>Dec</v>
      </c>
      <c r="C3981" s="2" t="str">
        <f t="shared" si="125"/>
        <v>2020</v>
      </c>
      <c r="D3981" s="3" t="s">
        <v>47</v>
      </c>
      <c r="E3981" s="4" t="s">
        <v>15</v>
      </c>
      <c r="F3981" s="4">
        <v>20000</v>
      </c>
      <c r="G3981" s="4" t="s">
        <v>2</v>
      </c>
      <c r="H3981" s="5">
        <v>0.75</v>
      </c>
      <c r="I3981" s="7">
        <v>15000</v>
      </c>
      <c r="L3981"/>
      <c r="M3981"/>
    </row>
    <row r="3982" spans="1:13" x14ac:dyDescent="0.3">
      <c r="A3982" s="2">
        <v>44184</v>
      </c>
      <c r="B3982" s="2" t="str">
        <f t="shared" si="124"/>
        <v>Dec</v>
      </c>
      <c r="C3982" s="2" t="str">
        <f t="shared" si="125"/>
        <v>2020</v>
      </c>
      <c r="D3982" s="3" t="s">
        <v>47</v>
      </c>
      <c r="E3982" s="4" t="s">
        <v>15</v>
      </c>
      <c r="F3982" s="4">
        <v>20000</v>
      </c>
      <c r="G3982" s="4" t="s">
        <v>2</v>
      </c>
      <c r="H3982" s="5">
        <v>0.75</v>
      </c>
      <c r="I3982" s="7">
        <v>15000</v>
      </c>
      <c r="L3982"/>
      <c r="M3982"/>
    </row>
    <row r="3983" spans="1:13" x14ac:dyDescent="0.3">
      <c r="A3983" s="2">
        <v>44189</v>
      </c>
      <c r="B3983" s="2" t="str">
        <f t="shared" si="124"/>
        <v>Dec</v>
      </c>
      <c r="C3983" s="2" t="str">
        <f t="shared" si="125"/>
        <v>2020</v>
      </c>
      <c r="D3983" s="3" t="s">
        <v>47</v>
      </c>
      <c r="E3983" s="4" t="s">
        <v>15</v>
      </c>
      <c r="F3983" s="4">
        <v>20000</v>
      </c>
      <c r="G3983" s="4" t="s">
        <v>2</v>
      </c>
      <c r="H3983" s="5">
        <v>0.75</v>
      </c>
      <c r="I3983" s="7">
        <v>15000</v>
      </c>
      <c r="L3983"/>
      <c r="M3983"/>
    </row>
    <row r="3984" spans="1:13" x14ac:dyDescent="0.3">
      <c r="A3984" s="2">
        <v>44196</v>
      </c>
      <c r="B3984" s="2" t="str">
        <f t="shared" si="124"/>
        <v>Dec</v>
      </c>
      <c r="C3984" s="2" t="str">
        <f t="shared" si="125"/>
        <v>2020</v>
      </c>
      <c r="D3984" s="3" t="s">
        <v>47</v>
      </c>
      <c r="E3984" s="4" t="s">
        <v>15</v>
      </c>
      <c r="F3984" s="4">
        <v>20000</v>
      </c>
      <c r="G3984" s="4" t="s">
        <v>2</v>
      </c>
      <c r="H3984" s="5">
        <v>0.75</v>
      </c>
      <c r="I3984" s="7">
        <v>15000</v>
      </c>
      <c r="L3984"/>
      <c r="M3984"/>
    </row>
    <row r="3985" spans="1:13" x14ac:dyDescent="0.3">
      <c r="A3985" s="2">
        <v>44198</v>
      </c>
      <c r="B3985" s="2" t="str">
        <f t="shared" si="124"/>
        <v>Jan</v>
      </c>
      <c r="C3985" s="2" t="str">
        <f t="shared" si="125"/>
        <v>2021</v>
      </c>
      <c r="D3985" s="3" t="s">
        <v>47</v>
      </c>
      <c r="E3985" s="4" t="s">
        <v>15</v>
      </c>
      <c r="F3985" s="4">
        <v>20000</v>
      </c>
      <c r="G3985" s="4" t="s">
        <v>2</v>
      </c>
      <c r="H3985" s="5">
        <v>0.75</v>
      </c>
      <c r="I3985" s="7">
        <v>15000</v>
      </c>
      <c r="L3985"/>
      <c r="M3985"/>
    </row>
    <row r="3986" spans="1:13" x14ac:dyDescent="0.3">
      <c r="A3986" s="2">
        <v>44202</v>
      </c>
      <c r="B3986" s="2" t="str">
        <f t="shared" si="124"/>
        <v>Jan</v>
      </c>
      <c r="C3986" s="2" t="str">
        <f t="shared" si="125"/>
        <v>2021</v>
      </c>
      <c r="D3986" s="3" t="s">
        <v>47</v>
      </c>
      <c r="E3986" s="4" t="s">
        <v>15</v>
      </c>
      <c r="F3986" s="4">
        <v>20000</v>
      </c>
      <c r="G3986" s="4" t="s">
        <v>2</v>
      </c>
      <c r="H3986" s="5">
        <v>0.75</v>
      </c>
      <c r="I3986" s="7">
        <v>15000</v>
      </c>
      <c r="L3986"/>
      <c r="M3986"/>
    </row>
    <row r="3987" spans="1:13" x14ac:dyDescent="0.3">
      <c r="A3987" s="2">
        <v>44202</v>
      </c>
      <c r="B3987" s="2" t="str">
        <f t="shared" si="124"/>
        <v>Jan</v>
      </c>
      <c r="C3987" s="2" t="str">
        <f t="shared" si="125"/>
        <v>2021</v>
      </c>
      <c r="D3987" s="3" t="s">
        <v>47</v>
      </c>
      <c r="E3987" s="4" t="s">
        <v>15</v>
      </c>
      <c r="F3987" s="4">
        <v>20000</v>
      </c>
      <c r="G3987" s="4" t="s">
        <v>2</v>
      </c>
      <c r="H3987" s="5">
        <v>0.75</v>
      </c>
      <c r="I3987" s="7">
        <v>15000</v>
      </c>
      <c r="L3987"/>
      <c r="M3987"/>
    </row>
    <row r="3988" spans="1:13" x14ac:dyDescent="0.3">
      <c r="A3988" s="2">
        <v>44203</v>
      </c>
      <c r="B3988" s="2" t="str">
        <f t="shared" si="124"/>
        <v>Jan</v>
      </c>
      <c r="C3988" s="2" t="str">
        <f t="shared" si="125"/>
        <v>2021</v>
      </c>
      <c r="D3988" s="3" t="s">
        <v>47</v>
      </c>
      <c r="E3988" s="4" t="s">
        <v>15</v>
      </c>
      <c r="F3988" s="4">
        <v>20000</v>
      </c>
      <c r="G3988" s="4" t="s">
        <v>2</v>
      </c>
      <c r="H3988" s="5">
        <v>0.75</v>
      </c>
      <c r="I3988" s="7">
        <v>15000</v>
      </c>
      <c r="L3988"/>
      <c r="M3988"/>
    </row>
    <row r="3989" spans="1:13" x14ac:dyDescent="0.3">
      <c r="A3989" s="2">
        <v>44210</v>
      </c>
      <c r="B3989" s="2" t="str">
        <f t="shared" si="124"/>
        <v>Jan</v>
      </c>
      <c r="C3989" s="2" t="str">
        <f t="shared" si="125"/>
        <v>2021</v>
      </c>
      <c r="D3989" s="3" t="s">
        <v>47</v>
      </c>
      <c r="E3989" s="4" t="s">
        <v>15</v>
      </c>
      <c r="F3989" s="4">
        <v>20000</v>
      </c>
      <c r="G3989" s="4" t="s">
        <v>2</v>
      </c>
      <c r="H3989" s="5">
        <v>0.75</v>
      </c>
      <c r="I3989" s="7">
        <v>15000</v>
      </c>
      <c r="L3989"/>
      <c r="M3989"/>
    </row>
    <row r="3990" spans="1:13" x14ac:dyDescent="0.3">
      <c r="A3990" s="2">
        <v>44210</v>
      </c>
      <c r="B3990" s="2" t="str">
        <f t="shared" si="124"/>
        <v>Jan</v>
      </c>
      <c r="C3990" s="2" t="str">
        <f t="shared" si="125"/>
        <v>2021</v>
      </c>
      <c r="D3990" s="3" t="s">
        <v>47</v>
      </c>
      <c r="E3990" s="4" t="s">
        <v>15</v>
      </c>
      <c r="F3990" s="4">
        <v>20000</v>
      </c>
      <c r="G3990" s="4" t="s">
        <v>2</v>
      </c>
      <c r="H3990" s="5">
        <v>0.75</v>
      </c>
      <c r="I3990" s="7">
        <v>15000</v>
      </c>
      <c r="L3990"/>
      <c r="M3990"/>
    </row>
    <row r="3991" spans="1:13" x14ac:dyDescent="0.3">
      <c r="A3991" s="2">
        <v>44211</v>
      </c>
      <c r="B3991" s="2" t="str">
        <f t="shared" si="124"/>
        <v>Jan</v>
      </c>
      <c r="C3991" s="2" t="str">
        <f t="shared" si="125"/>
        <v>2021</v>
      </c>
      <c r="D3991" s="3" t="s">
        <v>47</v>
      </c>
      <c r="E3991" s="4" t="s">
        <v>15</v>
      </c>
      <c r="F3991" s="4">
        <v>20000</v>
      </c>
      <c r="G3991" s="4" t="s">
        <v>2</v>
      </c>
      <c r="H3991" s="5">
        <v>0.75</v>
      </c>
      <c r="I3991" s="7">
        <v>15000</v>
      </c>
      <c r="L3991"/>
      <c r="M3991"/>
    </row>
    <row r="3992" spans="1:13" x14ac:dyDescent="0.3">
      <c r="A3992" s="2">
        <v>44223</v>
      </c>
      <c r="B3992" s="2" t="str">
        <f t="shared" si="124"/>
        <v>Jan</v>
      </c>
      <c r="C3992" s="2" t="str">
        <f t="shared" si="125"/>
        <v>2021</v>
      </c>
      <c r="D3992" s="3" t="s">
        <v>47</v>
      </c>
      <c r="E3992" s="4" t="s">
        <v>15</v>
      </c>
      <c r="F3992" s="4">
        <v>20000</v>
      </c>
      <c r="G3992" s="4" t="s">
        <v>2</v>
      </c>
      <c r="H3992" s="5">
        <v>0.75</v>
      </c>
      <c r="I3992" s="7">
        <v>15000</v>
      </c>
      <c r="L3992"/>
      <c r="M3992"/>
    </row>
    <row r="3993" spans="1:13" x14ac:dyDescent="0.3">
      <c r="A3993" s="2">
        <v>44224</v>
      </c>
      <c r="B3993" s="2" t="str">
        <f t="shared" si="124"/>
        <v>Jan</v>
      </c>
      <c r="C3993" s="2" t="str">
        <f t="shared" si="125"/>
        <v>2021</v>
      </c>
      <c r="D3993" s="3" t="s">
        <v>47</v>
      </c>
      <c r="E3993" s="4" t="s">
        <v>15</v>
      </c>
      <c r="F3993" s="4">
        <v>20000</v>
      </c>
      <c r="G3993" s="4" t="s">
        <v>2</v>
      </c>
      <c r="H3993" s="5">
        <v>0.75</v>
      </c>
      <c r="I3993" s="7">
        <v>15000</v>
      </c>
      <c r="L3993"/>
      <c r="M3993"/>
    </row>
    <row r="3994" spans="1:13" x14ac:dyDescent="0.3">
      <c r="A3994" s="2">
        <v>44225</v>
      </c>
      <c r="B3994" s="2" t="str">
        <f t="shared" si="124"/>
        <v>Jan</v>
      </c>
      <c r="C3994" s="2" t="str">
        <f t="shared" si="125"/>
        <v>2021</v>
      </c>
      <c r="D3994" s="3" t="s">
        <v>47</v>
      </c>
      <c r="E3994" s="4" t="s">
        <v>15</v>
      </c>
      <c r="F3994" s="4">
        <v>20000</v>
      </c>
      <c r="G3994" s="4" t="s">
        <v>2</v>
      </c>
      <c r="H3994" s="5">
        <v>0.75</v>
      </c>
      <c r="I3994" s="7">
        <v>15000</v>
      </c>
      <c r="L3994"/>
      <c r="M3994"/>
    </row>
    <row r="3995" spans="1:13" x14ac:dyDescent="0.3">
      <c r="A3995" s="2">
        <v>44233</v>
      </c>
      <c r="B3995" s="2" t="str">
        <f t="shared" si="124"/>
        <v>Feb</v>
      </c>
      <c r="C3995" s="2" t="str">
        <f t="shared" si="125"/>
        <v>2021</v>
      </c>
      <c r="D3995" s="3" t="s">
        <v>47</v>
      </c>
      <c r="E3995" s="4" t="s">
        <v>15</v>
      </c>
      <c r="F3995" s="4">
        <v>20000</v>
      </c>
      <c r="G3995" s="4" t="s">
        <v>2</v>
      </c>
      <c r="H3995" s="5">
        <v>0.75</v>
      </c>
      <c r="I3995" s="7">
        <v>15000</v>
      </c>
      <c r="L3995"/>
      <c r="M3995"/>
    </row>
    <row r="3996" spans="1:13" x14ac:dyDescent="0.3">
      <c r="A3996" s="2">
        <v>44239</v>
      </c>
      <c r="B3996" s="2" t="str">
        <f t="shared" si="124"/>
        <v>Feb</v>
      </c>
      <c r="C3996" s="2" t="str">
        <f t="shared" si="125"/>
        <v>2021</v>
      </c>
      <c r="D3996" s="3" t="s">
        <v>47</v>
      </c>
      <c r="E3996" s="4" t="s">
        <v>15</v>
      </c>
      <c r="F3996" s="4">
        <v>20000</v>
      </c>
      <c r="G3996" s="4" t="s">
        <v>2</v>
      </c>
      <c r="H3996" s="5">
        <v>0.75</v>
      </c>
      <c r="I3996" s="7">
        <v>15000</v>
      </c>
      <c r="L3996"/>
      <c r="M3996"/>
    </row>
    <row r="3997" spans="1:13" x14ac:dyDescent="0.3">
      <c r="A3997" s="2">
        <v>44247</v>
      </c>
      <c r="B3997" s="2" t="str">
        <f t="shared" si="124"/>
        <v>Feb</v>
      </c>
      <c r="C3997" s="2" t="str">
        <f t="shared" si="125"/>
        <v>2021</v>
      </c>
      <c r="D3997" s="3" t="s">
        <v>47</v>
      </c>
      <c r="E3997" s="4" t="s">
        <v>15</v>
      </c>
      <c r="F3997" s="4">
        <v>20000</v>
      </c>
      <c r="G3997" s="4" t="s">
        <v>2</v>
      </c>
      <c r="H3997" s="5">
        <v>0.75</v>
      </c>
      <c r="I3997" s="7">
        <v>15000</v>
      </c>
      <c r="L3997"/>
      <c r="M3997"/>
    </row>
    <row r="3998" spans="1:13" x14ac:dyDescent="0.3">
      <c r="A3998" s="2">
        <v>44253</v>
      </c>
      <c r="B3998" s="2" t="str">
        <f t="shared" si="124"/>
        <v>Feb</v>
      </c>
      <c r="C3998" s="2" t="str">
        <f t="shared" si="125"/>
        <v>2021</v>
      </c>
      <c r="D3998" s="3" t="s">
        <v>47</v>
      </c>
      <c r="E3998" s="4" t="s">
        <v>15</v>
      </c>
      <c r="F3998" s="4">
        <v>20000</v>
      </c>
      <c r="G3998" s="4" t="s">
        <v>2</v>
      </c>
      <c r="H3998" s="5">
        <v>0.75</v>
      </c>
      <c r="I3998" s="7">
        <v>15000</v>
      </c>
      <c r="L3998"/>
      <c r="M3998"/>
    </row>
    <row r="3999" spans="1:13" x14ac:dyDescent="0.3">
      <c r="A3999" s="2">
        <v>44257</v>
      </c>
      <c r="B3999" s="2" t="str">
        <f t="shared" si="124"/>
        <v>Mar</v>
      </c>
      <c r="C3999" s="2" t="str">
        <f t="shared" si="125"/>
        <v>2021</v>
      </c>
      <c r="D3999" s="3" t="s">
        <v>47</v>
      </c>
      <c r="E3999" s="4" t="s">
        <v>15</v>
      </c>
      <c r="F3999" s="4">
        <v>20000</v>
      </c>
      <c r="G3999" s="4" t="s">
        <v>2</v>
      </c>
      <c r="H3999" s="5">
        <v>0.75</v>
      </c>
      <c r="I3999" s="7">
        <v>15000</v>
      </c>
      <c r="L3999"/>
      <c r="M3999"/>
    </row>
    <row r="4000" spans="1:13" x14ac:dyDescent="0.3">
      <c r="A4000" s="2">
        <v>44261</v>
      </c>
      <c r="B4000" s="2" t="str">
        <f t="shared" si="124"/>
        <v>Mar</v>
      </c>
      <c r="C4000" s="2" t="str">
        <f t="shared" si="125"/>
        <v>2021</v>
      </c>
      <c r="D4000" s="3" t="s">
        <v>47</v>
      </c>
      <c r="E4000" s="4" t="s">
        <v>15</v>
      </c>
      <c r="F4000" s="4">
        <v>20000</v>
      </c>
      <c r="G4000" s="4" t="s">
        <v>2</v>
      </c>
      <c r="H4000" s="5">
        <v>0.75</v>
      </c>
      <c r="I4000" s="7">
        <v>15000</v>
      </c>
      <c r="L4000"/>
      <c r="M4000"/>
    </row>
    <row r="4001" spans="1:13" x14ac:dyDescent="0.3">
      <c r="A4001" s="2">
        <v>44263</v>
      </c>
      <c r="B4001" s="2" t="str">
        <f t="shared" si="124"/>
        <v>Mar</v>
      </c>
      <c r="C4001" s="2" t="str">
        <f t="shared" si="125"/>
        <v>2021</v>
      </c>
      <c r="D4001" s="3" t="s">
        <v>47</v>
      </c>
      <c r="E4001" s="4" t="s">
        <v>15</v>
      </c>
      <c r="F4001" s="4">
        <v>20000</v>
      </c>
      <c r="G4001" s="4" t="s">
        <v>2</v>
      </c>
      <c r="H4001" s="5">
        <v>0.75</v>
      </c>
      <c r="I4001" s="7">
        <v>15000</v>
      </c>
      <c r="L4001"/>
      <c r="M4001"/>
    </row>
    <row r="4002" spans="1:13" x14ac:dyDescent="0.3">
      <c r="A4002" s="2">
        <v>44265</v>
      </c>
      <c r="B4002" s="2" t="str">
        <f t="shared" si="124"/>
        <v>Mar</v>
      </c>
      <c r="C4002" s="2" t="str">
        <f t="shared" si="125"/>
        <v>2021</v>
      </c>
      <c r="D4002" s="3" t="s">
        <v>47</v>
      </c>
      <c r="E4002" s="4" t="s">
        <v>15</v>
      </c>
      <c r="F4002" s="4">
        <v>20000</v>
      </c>
      <c r="G4002" s="4" t="s">
        <v>2</v>
      </c>
      <c r="H4002" s="5">
        <v>0.75</v>
      </c>
      <c r="I4002" s="7">
        <v>15000</v>
      </c>
      <c r="L4002"/>
      <c r="M4002"/>
    </row>
    <row r="4003" spans="1:13" x14ac:dyDescent="0.3">
      <c r="A4003" s="2">
        <v>44268</v>
      </c>
      <c r="B4003" s="2" t="str">
        <f t="shared" si="124"/>
        <v>Mar</v>
      </c>
      <c r="C4003" s="2" t="str">
        <f t="shared" si="125"/>
        <v>2021</v>
      </c>
      <c r="D4003" s="3" t="s">
        <v>47</v>
      </c>
      <c r="E4003" s="4" t="s">
        <v>15</v>
      </c>
      <c r="F4003" s="4">
        <v>20000</v>
      </c>
      <c r="G4003" s="4" t="s">
        <v>2</v>
      </c>
      <c r="H4003" s="5">
        <v>0.75</v>
      </c>
      <c r="I4003" s="7">
        <v>15000</v>
      </c>
      <c r="L4003"/>
      <c r="M4003"/>
    </row>
    <row r="4004" spans="1:13" x14ac:dyDescent="0.3">
      <c r="A4004" s="2">
        <v>44271</v>
      </c>
      <c r="B4004" s="2" t="str">
        <f t="shared" si="124"/>
        <v>Mar</v>
      </c>
      <c r="C4004" s="2" t="str">
        <f t="shared" si="125"/>
        <v>2021</v>
      </c>
      <c r="D4004" s="3" t="s">
        <v>47</v>
      </c>
      <c r="E4004" s="4" t="s">
        <v>15</v>
      </c>
      <c r="F4004" s="4">
        <v>20000</v>
      </c>
      <c r="G4004" s="4" t="s">
        <v>2</v>
      </c>
      <c r="H4004" s="5">
        <v>0.75</v>
      </c>
      <c r="I4004" s="7">
        <v>15000</v>
      </c>
      <c r="L4004"/>
      <c r="M4004"/>
    </row>
    <row r="4005" spans="1:13" x14ac:dyDescent="0.3">
      <c r="A4005" s="2">
        <v>44275</v>
      </c>
      <c r="B4005" s="2" t="str">
        <f t="shared" si="124"/>
        <v>Mar</v>
      </c>
      <c r="C4005" s="2" t="str">
        <f t="shared" si="125"/>
        <v>2021</v>
      </c>
      <c r="D4005" s="3" t="s">
        <v>47</v>
      </c>
      <c r="E4005" s="4" t="s">
        <v>15</v>
      </c>
      <c r="F4005" s="4">
        <v>20000</v>
      </c>
      <c r="G4005" s="4" t="s">
        <v>2</v>
      </c>
      <c r="H4005" s="5">
        <v>0.75</v>
      </c>
      <c r="I4005" s="7">
        <v>15000</v>
      </c>
      <c r="L4005"/>
      <c r="M4005"/>
    </row>
    <row r="4006" spans="1:13" x14ac:dyDescent="0.3">
      <c r="A4006" s="2">
        <v>44279</v>
      </c>
      <c r="B4006" s="2" t="str">
        <f t="shared" si="124"/>
        <v>Mar</v>
      </c>
      <c r="C4006" s="2" t="str">
        <f t="shared" si="125"/>
        <v>2021</v>
      </c>
      <c r="D4006" s="3" t="s">
        <v>47</v>
      </c>
      <c r="E4006" s="4" t="s">
        <v>15</v>
      </c>
      <c r="F4006" s="4">
        <v>20000</v>
      </c>
      <c r="G4006" s="4" t="s">
        <v>2</v>
      </c>
      <c r="H4006" s="5">
        <v>0.75</v>
      </c>
      <c r="I4006" s="7">
        <v>15000</v>
      </c>
      <c r="L4006"/>
      <c r="M4006"/>
    </row>
    <row r="4007" spans="1:13" x14ac:dyDescent="0.3">
      <c r="A4007" s="2">
        <v>44288</v>
      </c>
      <c r="B4007" s="2" t="str">
        <f t="shared" si="124"/>
        <v>Apr</v>
      </c>
      <c r="C4007" s="2" t="str">
        <f t="shared" si="125"/>
        <v>2021</v>
      </c>
      <c r="D4007" s="3" t="s">
        <v>47</v>
      </c>
      <c r="E4007" s="4" t="s">
        <v>15</v>
      </c>
      <c r="F4007" s="4">
        <v>20000</v>
      </c>
      <c r="G4007" s="4" t="s">
        <v>2</v>
      </c>
      <c r="H4007" s="5">
        <v>0.8</v>
      </c>
      <c r="I4007" s="7">
        <v>16000</v>
      </c>
      <c r="L4007"/>
      <c r="M4007"/>
    </row>
    <row r="4008" spans="1:13" x14ac:dyDescent="0.3">
      <c r="A4008" s="2">
        <v>44291</v>
      </c>
      <c r="B4008" s="2" t="str">
        <f t="shared" si="124"/>
        <v>Apr</v>
      </c>
      <c r="C4008" s="2" t="str">
        <f t="shared" si="125"/>
        <v>2021</v>
      </c>
      <c r="D4008" s="3" t="s">
        <v>47</v>
      </c>
      <c r="E4008" s="4" t="s">
        <v>15</v>
      </c>
      <c r="F4008" s="4">
        <v>20000</v>
      </c>
      <c r="G4008" s="4" t="s">
        <v>2</v>
      </c>
      <c r="H4008" s="5">
        <v>0.8</v>
      </c>
      <c r="I4008" s="7">
        <v>16000</v>
      </c>
      <c r="L4008"/>
      <c r="M4008"/>
    </row>
    <row r="4009" spans="1:13" x14ac:dyDescent="0.3">
      <c r="A4009" s="2">
        <v>44293</v>
      </c>
      <c r="B4009" s="2" t="str">
        <f t="shared" si="124"/>
        <v>Apr</v>
      </c>
      <c r="C4009" s="2" t="str">
        <f t="shared" si="125"/>
        <v>2021</v>
      </c>
      <c r="D4009" s="3" t="s">
        <v>47</v>
      </c>
      <c r="E4009" s="4" t="s">
        <v>15</v>
      </c>
      <c r="F4009" s="4">
        <v>20000</v>
      </c>
      <c r="G4009" s="4" t="s">
        <v>2</v>
      </c>
      <c r="H4009" s="5">
        <v>0.8</v>
      </c>
      <c r="I4009" s="7">
        <v>16000</v>
      </c>
      <c r="L4009"/>
      <c r="M4009"/>
    </row>
    <row r="4010" spans="1:13" x14ac:dyDescent="0.3">
      <c r="A4010" s="2">
        <v>44294</v>
      </c>
      <c r="B4010" s="2" t="str">
        <f t="shared" si="124"/>
        <v>Apr</v>
      </c>
      <c r="C4010" s="2" t="str">
        <f t="shared" si="125"/>
        <v>2021</v>
      </c>
      <c r="D4010" s="3" t="s">
        <v>47</v>
      </c>
      <c r="E4010" s="4" t="s">
        <v>15</v>
      </c>
      <c r="F4010" s="4">
        <v>20000</v>
      </c>
      <c r="G4010" s="4" t="s">
        <v>2</v>
      </c>
      <c r="H4010" s="5">
        <v>0.8</v>
      </c>
      <c r="I4010" s="7">
        <v>16000</v>
      </c>
      <c r="L4010"/>
      <c r="M4010"/>
    </row>
    <row r="4011" spans="1:13" x14ac:dyDescent="0.3">
      <c r="A4011" s="2">
        <v>44295</v>
      </c>
      <c r="B4011" s="2" t="str">
        <f t="shared" si="124"/>
        <v>Apr</v>
      </c>
      <c r="C4011" s="2" t="str">
        <f t="shared" si="125"/>
        <v>2021</v>
      </c>
      <c r="D4011" s="3" t="s">
        <v>47</v>
      </c>
      <c r="E4011" s="4" t="s">
        <v>15</v>
      </c>
      <c r="F4011" s="4">
        <v>20000</v>
      </c>
      <c r="G4011" s="4" t="s">
        <v>2</v>
      </c>
      <c r="H4011" s="5">
        <v>0.8</v>
      </c>
      <c r="I4011" s="7">
        <v>16000</v>
      </c>
      <c r="L4011"/>
      <c r="M4011"/>
    </row>
    <row r="4012" spans="1:13" x14ac:dyDescent="0.3">
      <c r="A4012" s="2">
        <v>44309</v>
      </c>
      <c r="B4012" s="2" t="str">
        <f t="shared" si="124"/>
        <v>Apr</v>
      </c>
      <c r="C4012" s="2" t="str">
        <f t="shared" si="125"/>
        <v>2021</v>
      </c>
      <c r="D4012" s="3" t="s">
        <v>47</v>
      </c>
      <c r="E4012" s="4" t="s">
        <v>15</v>
      </c>
      <c r="F4012" s="4">
        <v>20000</v>
      </c>
      <c r="G4012" s="4" t="s">
        <v>2</v>
      </c>
      <c r="H4012" s="5">
        <v>0.8</v>
      </c>
      <c r="I4012" s="7">
        <v>16000</v>
      </c>
      <c r="L4012"/>
      <c r="M4012"/>
    </row>
    <row r="4013" spans="1:13" x14ac:dyDescent="0.3">
      <c r="A4013" s="2">
        <v>44310</v>
      </c>
      <c r="B4013" s="2" t="str">
        <f t="shared" si="124"/>
        <v>Apr</v>
      </c>
      <c r="C4013" s="2" t="str">
        <f t="shared" si="125"/>
        <v>2021</v>
      </c>
      <c r="D4013" s="3" t="s">
        <v>47</v>
      </c>
      <c r="E4013" s="4" t="s">
        <v>15</v>
      </c>
      <c r="F4013" s="4">
        <v>20000</v>
      </c>
      <c r="G4013" s="4" t="s">
        <v>2</v>
      </c>
      <c r="H4013" s="5">
        <v>0.8</v>
      </c>
      <c r="I4013" s="7">
        <v>16000</v>
      </c>
      <c r="L4013"/>
      <c r="M4013"/>
    </row>
    <row r="4014" spans="1:13" x14ac:dyDescent="0.3">
      <c r="A4014" s="2">
        <v>44321</v>
      </c>
      <c r="B4014" s="2" t="str">
        <f t="shared" si="124"/>
        <v>May</v>
      </c>
      <c r="C4014" s="2" t="str">
        <f t="shared" si="125"/>
        <v>2021</v>
      </c>
      <c r="D4014" s="3" t="s">
        <v>47</v>
      </c>
      <c r="E4014" s="4" t="s">
        <v>15</v>
      </c>
      <c r="F4014" s="4">
        <v>20000</v>
      </c>
      <c r="G4014" s="4" t="s">
        <v>2</v>
      </c>
      <c r="H4014" s="5">
        <v>0.8</v>
      </c>
      <c r="I4014" s="7">
        <v>16000</v>
      </c>
      <c r="L4014"/>
      <c r="M4014"/>
    </row>
    <row r="4015" spans="1:13" x14ac:dyDescent="0.3">
      <c r="A4015" s="2">
        <v>44336</v>
      </c>
      <c r="B4015" s="2" t="str">
        <f t="shared" si="124"/>
        <v>May</v>
      </c>
      <c r="C4015" s="2" t="str">
        <f t="shared" si="125"/>
        <v>2021</v>
      </c>
      <c r="D4015" s="3" t="s">
        <v>47</v>
      </c>
      <c r="E4015" s="4" t="s">
        <v>15</v>
      </c>
      <c r="F4015" s="4">
        <v>20000</v>
      </c>
      <c r="G4015" s="4" t="s">
        <v>2</v>
      </c>
      <c r="H4015" s="5">
        <v>0.8</v>
      </c>
      <c r="I4015" s="7">
        <v>16000</v>
      </c>
      <c r="L4015"/>
      <c r="M4015"/>
    </row>
    <row r="4016" spans="1:13" x14ac:dyDescent="0.3">
      <c r="A4016" s="2">
        <v>44338</v>
      </c>
      <c r="B4016" s="2" t="str">
        <f t="shared" si="124"/>
        <v>May</v>
      </c>
      <c r="C4016" s="2" t="str">
        <f t="shared" si="125"/>
        <v>2021</v>
      </c>
      <c r="D4016" s="3" t="s">
        <v>47</v>
      </c>
      <c r="E4016" s="4" t="s">
        <v>15</v>
      </c>
      <c r="F4016" s="4">
        <v>20000</v>
      </c>
      <c r="G4016" s="4" t="s">
        <v>2</v>
      </c>
      <c r="H4016" s="5">
        <v>0.8</v>
      </c>
      <c r="I4016" s="7">
        <v>16000</v>
      </c>
      <c r="L4016"/>
      <c r="M4016"/>
    </row>
    <row r="4017" spans="1:13" x14ac:dyDescent="0.3">
      <c r="A4017" s="2">
        <v>44341</v>
      </c>
      <c r="B4017" s="2" t="str">
        <f t="shared" si="124"/>
        <v>May</v>
      </c>
      <c r="C4017" s="2" t="str">
        <f t="shared" si="125"/>
        <v>2021</v>
      </c>
      <c r="D4017" s="3" t="s">
        <v>47</v>
      </c>
      <c r="E4017" s="4" t="s">
        <v>15</v>
      </c>
      <c r="F4017" s="4">
        <v>20000</v>
      </c>
      <c r="G4017" s="4" t="s">
        <v>2</v>
      </c>
      <c r="H4017" s="5">
        <v>0.8</v>
      </c>
      <c r="I4017" s="7">
        <v>16000</v>
      </c>
      <c r="L4017"/>
      <c r="M4017"/>
    </row>
    <row r="4018" spans="1:13" x14ac:dyDescent="0.3">
      <c r="A4018" s="2">
        <v>44341</v>
      </c>
      <c r="B4018" s="2" t="str">
        <f t="shared" si="124"/>
        <v>May</v>
      </c>
      <c r="C4018" s="2" t="str">
        <f t="shared" si="125"/>
        <v>2021</v>
      </c>
      <c r="D4018" s="3" t="s">
        <v>47</v>
      </c>
      <c r="E4018" s="4" t="s">
        <v>15</v>
      </c>
      <c r="F4018" s="4">
        <v>20000</v>
      </c>
      <c r="G4018" s="4" t="s">
        <v>2</v>
      </c>
      <c r="H4018" s="5">
        <v>0.8</v>
      </c>
      <c r="I4018" s="7">
        <v>16000</v>
      </c>
      <c r="L4018"/>
      <c r="M4018"/>
    </row>
    <row r="4019" spans="1:13" x14ac:dyDescent="0.3">
      <c r="A4019" s="2">
        <v>44342</v>
      </c>
      <c r="B4019" s="2" t="str">
        <f t="shared" si="124"/>
        <v>May</v>
      </c>
      <c r="C4019" s="2" t="str">
        <f t="shared" si="125"/>
        <v>2021</v>
      </c>
      <c r="D4019" s="3" t="s">
        <v>47</v>
      </c>
      <c r="E4019" s="4" t="s">
        <v>15</v>
      </c>
      <c r="F4019" s="4">
        <v>20000</v>
      </c>
      <c r="G4019" s="4" t="s">
        <v>2</v>
      </c>
      <c r="H4019" s="5">
        <v>0.8</v>
      </c>
      <c r="I4019" s="7">
        <v>16000</v>
      </c>
      <c r="L4019"/>
      <c r="M4019"/>
    </row>
    <row r="4020" spans="1:13" x14ac:dyDescent="0.3">
      <c r="A4020" s="2">
        <v>44343</v>
      </c>
      <c r="B4020" s="2" t="str">
        <f t="shared" si="124"/>
        <v>May</v>
      </c>
      <c r="C4020" s="2" t="str">
        <f t="shared" si="125"/>
        <v>2021</v>
      </c>
      <c r="D4020" s="3" t="s">
        <v>47</v>
      </c>
      <c r="E4020" s="4" t="s">
        <v>15</v>
      </c>
      <c r="F4020" s="4">
        <v>20000</v>
      </c>
      <c r="G4020" s="4" t="s">
        <v>2</v>
      </c>
      <c r="H4020" s="5">
        <v>0.8</v>
      </c>
      <c r="I4020" s="7">
        <v>16000</v>
      </c>
      <c r="L4020"/>
      <c r="M4020"/>
    </row>
    <row r="4021" spans="1:13" x14ac:dyDescent="0.3">
      <c r="A4021" s="2">
        <v>44343</v>
      </c>
      <c r="B4021" s="2" t="str">
        <f t="shared" si="124"/>
        <v>May</v>
      </c>
      <c r="C4021" s="2" t="str">
        <f t="shared" si="125"/>
        <v>2021</v>
      </c>
      <c r="D4021" s="3" t="s">
        <v>47</v>
      </c>
      <c r="E4021" s="4" t="s">
        <v>15</v>
      </c>
      <c r="F4021" s="4">
        <v>20000</v>
      </c>
      <c r="G4021" s="4" t="s">
        <v>2</v>
      </c>
      <c r="H4021" s="5">
        <v>0.8</v>
      </c>
      <c r="I4021" s="7">
        <v>16000</v>
      </c>
      <c r="L4021"/>
      <c r="M4021"/>
    </row>
    <row r="4022" spans="1:13" x14ac:dyDescent="0.3">
      <c r="A4022" s="2">
        <v>44351</v>
      </c>
      <c r="B4022" s="2" t="str">
        <f t="shared" si="124"/>
        <v>Jun</v>
      </c>
      <c r="C4022" s="2" t="str">
        <f t="shared" si="125"/>
        <v>2021</v>
      </c>
      <c r="D4022" s="3" t="s">
        <v>47</v>
      </c>
      <c r="E4022" s="4" t="s">
        <v>15</v>
      </c>
      <c r="F4022" s="4">
        <v>20000</v>
      </c>
      <c r="G4022" s="4" t="s">
        <v>2</v>
      </c>
      <c r="H4022" s="5">
        <v>0.8</v>
      </c>
      <c r="I4022" s="7">
        <v>16000</v>
      </c>
      <c r="L4022"/>
      <c r="M4022"/>
    </row>
    <row r="4023" spans="1:13" x14ac:dyDescent="0.3">
      <c r="A4023" s="2">
        <v>44352</v>
      </c>
      <c r="B4023" s="2" t="str">
        <f t="shared" si="124"/>
        <v>Jun</v>
      </c>
      <c r="C4023" s="2" t="str">
        <f t="shared" si="125"/>
        <v>2021</v>
      </c>
      <c r="D4023" s="3" t="s">
        <v>47</v>
      </c>
      <c r="E4023" s="4" t="s">
        <v>15</v>
      </c>
      <c r="F4023" s="4">
        <v>20000</v>
      </c>
      <c r="G4023" s="4" t="s">
        <v>2</v>
      </c>
      <c r="H4023" s="5">
        <v>0.8</v>
      </c>
      <c r="I4023" s="7">
        <v>16000</v>
      </c>
      <c r="L4023"/>
      <c r="M4023"/>
    </row>
    <row r="4024" spans="1:13" x14ac:dyDescent="0.3">
      <c r="A4024" s="2">
        <v>44352</v>
      </c>
      <c r="B4024" s="2" t="str">
        <f t="shared" si="124"/>
        <v>Jun</v>
      </c>
      <c r="C4024" s="2" t="str">
        <f t="shared" si="125"/>
        <v>2021</v>
      </c>
      <c r="D4024" s="3" t="s">
        <v>47</v>
      </c>
      <c r="E4024" s="4" t="s">
        <v>15</v>
      </c>
      <c r="F4024" s="4">
        <v>20000</v>
      </c>
      <c r="G4024" s="4" t="s">
        <v>2</v>
      </c>
      <c r="H4024" s="5">
        <v>0.8</v>
      </c>
      <c r="I4024" s="7">
        <v>16000</v>
      </c>
      <c r="L4024"/>
      <c r="M4024"/>
    </row>
    <row r="4025" spans="1:13" x14ac:dyDescent="0.3">
      <c r="A4025" s="2">
        <v>44352</v>
      </c>
      <c r="B4025" s="2" t="str">
        <f t="shared" si="124"/>
        <v>Jun</v>
      </c>
      <c r="C4025" s="2" t="str">
        <f t="shared" si="125"/>
        <v>2021</v>
      </c>
      <c r="D4025" s="3" t="s">
        <v>47</v>
      </c>
      <c r="E4025" s="4" t="s">
        <v>15</v>
      </c>
      <c r="F4025" s="4">
        <v>20000</v>
      </c>
      <c r="G4025" s="4" t="s">
        <v>2</v>
      </c>
      <c r="H4025" s="5">
        <v>0.8</v>
      </c>
      <c r="I4025" s="7">
        <v>16000</v>
      </c>
      <c r="L4025"/>
      <c r="M4025"/>
    </row>
    <row r="4026" spans="1:13" x14ac:dyDescent="0.3">
      <c r="A4026" s="2">
        <v>44356</v>
      </c>
      <c r="B4026" s="2" t="str">
        <f t="shared" si="124"/>
        <v>Jun</v>
      </c>
      <c r="C4026" s="2" t="str">
        <f t="shared" si="125"/>
        <v>2021</v>
      </c>
      <c r="D4026" s="3" t="s">
        <v>47</v>
      </c>
      <c r="E4026" s="4" t="s">
        <v>15</v>
      </c>
      <c r="F4026" s="4">
        <v>20000</v>
      </c>
      <c r="G4026" s="4" t="s">
        <v>2</v>
      </c>
      <c r="H4026" s="5">
        <v>0.8</v>
      </c>
      <c r="I4026" s="7">
        <v>16000</v>
      </c>
      <c r="L4026"/>
      <c r="M4026"/>
    </row>
    <row r="4027" spans="1:13" x14ac:dyDescent="0.3">
      <c r="A4027" s="2">
        <v>44358</v>
      </c>
      <c r="B4027" s="2" t="str">
        <f t="shared" si="124"/>
        <v>Jun</v>
      </c>
      <c r="C4027" s="2" t="str">
        <f t="shared" si="125"/>
        <v>2021</v>
      </c>
      <c r="D4027" s="3" t="s">
        <v>47</v>
      </c>
      <c r="E4027" s="4" t="s">
        <v>15</v>
      </c>
      <c r="F4027" s="4">
        <v>20000</v>
      </c>
      <c r="G4027" s="4" t="s">
        <v>2</v>
      </c>
      <c r="H4027" s="5">
        <v>0.8</v>
      </c>
      <c r="I4027" s="7">
        <v>16000</v>
      </c>
      <c r="L4027"/>
      <c r="M4027"/>
    </row>
    <row r="4028" spans="1:13" x14ac:dyDescent="0.3">
      <c r="A4028" s="2">
        <v>44361</v>
      </c>
      <c r="B4028" s="2" t="str">
        <f t="shared" si="124"/>
        <v>Jun</v>
      </c>
      <c r="C4028" s="2" t="str">
        <f t="shared" si="125"/>
        <v>2021</v>
      </c>
      <c r="D4028" s="3" t="s">
        <v>47</v>
      </c>
      <c r="E4028" s="4" t="s">
        <v>15</v>
      </c>
      <c r="F4028" s="4">
        <v>20000</v>
      </c>
      <c r="G4028" s="4" t="s">
        <v>2</v>
      </c>
      <c r="H4028" s="5">
        <v>0.8</v>
      </c>
      <c r="I4028" s="7">
        <v>16000</v>
      </c>
      <c r="L4028"/>
      <c r="M4028"/>
    </row>
    <row r="4029" spans="1:13" x14ac:dyDescent="0.3">
      <c r="A4029" s="2">
        <v>44364</v>
      </c>
      <c r="B4029" s="2" t="str">
        <f t="shared" si="124"/>
        <v>Jun</v>
      </c>
      <c r="C4029" s="2" t="str">
        <f t="shared" si="125"/>
        <v>2021</v>
      </c>
      <c r="D4029" s="3" t="s">
        <v>47</v>
      </c>
      <c r="E4029" s="4" t="s">
        <v>15</v>
      </c>
      <c r="F4029" s="4">
        <v>20000</v>
      </c>
      <c r="G4029" s="4" t="s">
        <v>2</v>
      </c>
      <c r="H4029" s="5">
        <v>0.8</v>
      </c>
      <c r="I4029" s="7">
        <v>16000</v>
      </c>
      <c r="L4029"/>
      <c r="M4029"/>
    </row>
    <row r="4030" spans="1:13" x14ac:dyDescent="0.3">
      <c r="A4030" s="2">
        <v>44364</v>
      </c>
      <c r="B4030" s="2" t="str">
        <f t="shared" si="124"/>
        <v>Jun</v>
      </c>
      <c r="C4030" s="2" t="str">
        <f t="shared" si="125"/>
        <v>2021</v>
      </c>
      <c r="D4030" s="3" t="s">
        <v>47</v>
      </c>
      <c r="E4030" s="4" t="s">
        <v>15</v>
      </c>
      <c r="F4030" s="4">
        <v>20000</v>
      </c>
      <c r="G4030" s="4" t="s">
        <v>2</v>
      </c>
      <c r="H4030" s="5">
        <v>0.8</v>
      </c>
      <c r="I4030" s="7">
        <v>16000</v>
      </c>
      <c r="L4030"/>
      <c r="M4030"/>
    </row>
    <row r="4031" spans="1:13" x14ac:dyDescent="0.3">
      <c r="A4031" s="2">
        <v>44370</v>
      </c>
      <c r="B4031" s="2" t="str">
        <f t="shared" si="124"/>
        <v>Jun</v>
      </c>
      <c r="C4031" s="2" t="str">
        <f t="shared" si="125"/>
        <v>2021</v>
      </c>
      <c r="D4031" s="3" t="s">
        <v>47</v>
      </c>
      <c r="E4031" s="4" t="s">
        <v>15</v>
      </c>
      <c r="F4031" s="4">
        <v>20000</v>
      </c>
      <c r="G4031" s="4" t="s">
        <v>2</v>
      </c>
      <c r="H4031" s="5">
        <v>0.8</v>
      </c>
      <c r="I4031" s="7">
        <v>16000</v>
      </c>
      <c r="L4031"/>
      <c r="M4031"/>
    </row>
    <row r="4032" spans="1:13" x14ac:dyDescent="0.3">
      <c r="A4032" s="2">
        <v>44375</v>
      </c>
      <c r="B4032" s="2" t="str">
        <f t="shared" si="124"/>
        <v>Jun</v>
      </c>
      <c r="C4032" s="2" t="str">
        <f t="shared" si="125"/>
        <v>2021</v>
      </c>
      <c r="D4032" s="3" t="s">
        <v>47</v>
      </c>
      <c r="E4032" s="4" t="s">
        <v>15</v>
      </c>
      <c r="F4032" s="4">
        <v>20000</v>
      </c>
      <c r="G4032" s="4" t="s">
        <v>2</v>
      </c>
      <c r="H4032" s="5">
        <v>0.8</v>
      </c>
      <c r="I4032" s="7">
        <v>16000</v>
      </c>
      <c r="L4032"/>
      <c r="M4032"/>
    </row>
    <row r="4033" spans="1:13" x14ac:dyDescent="0.3">
      <c r="A4033" s="2">
        <v>44385</v>
      </c>
      <c r="B4033" s="2" t="str">
        <f t="shared" si="124"/>
        <v>Jul</v>
      </c>
      <c r="C4033" s="2" t="str">
        <f t="shared" si="125"/>
        <v>2021</v>
      </c>
      <c r="D4033" s="3" t="s">
        <v>47</v>
      </c>
      <c r="E4033" s="4" t="s">
        <v>15</v>
      </c>
      <c r="F4033" s="4">
        <v>20000</v>
      </c>
      <c r="G4033" s="4" t="s">
        <v>2</v>
      </c>
      <c r="H4033" s="5">
        <v>0.8</v>
      </c>
      <c r="I4033" s="7">
        <v>16000</v>
      </c>
      <c r="L4033"/>
      <c r="M4033"/>
    </row>
    <row r="4034" spans="1:13" x14ac:dyDescent="0.3">
      <c r="A4034" s="2">
        <v>44386</v>
      </c>
      <c r="B4034" s="2" t="str">
        <f t="shared" ref="B4034:B4097" si="126">TEXT(A4034,"mmm")</f>
        <v>Jul</v>
      </c>
      <c r="C4034" s="2" t="str">
        <f t="shared" ref="C4034:C4097" si="127">TEXT(A4034,"yyyy")</f>
        <v>2021</v>
      </c>
      <c r="D4034" s="3" t="s">
        <v>47</v>
      </c>
      <c r="E4034" s="4" t="s">
        <v>15</v>
      </c>
      <c r="F4034" s="4">
        <v>20000</v>
      </c>
      <c r="G4034" s="4" t="s">
        <v>2</v>
      </c>
      <c r="H4034" s="5">
        <v>0.8</v>
      </c>
      <c r="I4034" s="7">
        <v>16000</v>
      </c>
      <c r="L4034"/>
      <c r="M4034"/>
    </row>
    <row r="4035" spans="1:13" x14ac:dyDescent="0.3">
      <c r="A4035" s="2">
        <v>44393</v>
      </c>
      <c r="B4035" s="2" t="str">
        <f t="shared" si="126"/>
        <v>Jul</v>
      </c>
      <c r="C4035" s="2" t="str">
        <f t="shared" si="127"/>
        <v>2021</v>
      </c>
      <c r="D4035" s="3" t="s">
        <v>47</v>
      </c>
      <c r="E4035" s="4" t="s">
        <v>15</v>
      </c>
      <c r="F4035" s="4">
        <v>20000</v>
      </c>
      <c r="G4035" s="4" t="s">
        <v>2</v>
      </c>
      <c r="H4035" s="5">
        <v>0.8</v>
      </c>
      <c r="I4035" s="7">
        <v>16000</v>
      </c>
      <c r="L4035"/>
      <c r="M4035"/>
    </row>
    <row r="4036" spans="1:13" x14ac:dyDescent="0.3">
      <c r="A4036" s="2">
        <v>44396</v>
      </c>
      <c r="B4036" s="2" t="str">
        <f t="shared" si="126"/>
        <v>Jul</v>
      </c>
      <c r="C4036" s="2" t="str">
        <f t="shared" si="127"/>
        <v>2021</v>
      </c>
      <c r="D4036" s="3" t="s">
        <v>47</v>
      </c>
      <c r="E4036" s="4" t="s">
        <v>15</v>
      </c>
      <c r="F4036" s="4">
        <v>20000</v>
      </c>
      <c r="G4036" s="4" t="s">
        <v>2</v>
      </c>
      <c r="H4036" s="5">
        <v>0.8</v>
      </c>
      <c r="I4036" s="7">
        <v>16000</v>
      </c>
      <c r="L4036"/>
      <c r="M4036"/>
    </row>
    <row r="4037" spans="1:13" x14ac:dyDescent="0.3">
      <c r="A4037" s="2">
        <v>44400</v>
      </c>
      <c r="B4037" s="2" t="str">
        <f t="shared" si="126"/>
        <v>Jul</v>
      </c>
      <c r="C4037" s="2" t="str">
        <f t="shared" si="127"/>
        <v>2021</v>
      </c>
      <c r="D4037" s="3" t="s">
        <v>47</v>
      </c>
      <c r="E4037" s="4" t="s">
        <v>15</v>
      </c>
      <c r="F4037" s="4">
        <v>20000</v>
      </c>
      <c r="G4037" s="4" t="s">
        <v>2</v>
      </c>
      <c r="H4037" s="5">
        <v>0.8</v>
      </c>
      <c r="I4037" s="7">
        <v>16000</v>
      </c>
      <c r="L4037"/>
      <c r="M4037"/>
    </row>
    <row r="4038" spans="1:13" x14ac:dyDescent="0.3">
      <c r="A4038" s="2">
        <v>44411</v>
      </c>
      <c r="B4038" s="2" t="str">
        <f t="shared" si="126"/>
        <v>Aug</v>
      </c>
      <c r="C4038" s="2" t="str">
        <f t="shared" si="127"/>
        <v>2021</v>
      </c>
      <c r="D4038" s="3" t="s">
        <v>47</v>
      </c>
      <c r="E4038" s="4" t="s">
        <v>15</v>
      </c>
      <c r="F4038" s="4">
        <v>20000</v>
      </c>
      <c r="G4038" s="4" t="s">
        <v>2</v>
      </c>
      <c r="H4038" s="5">
        <v>0.8</v>
      </c>
      <c r="I4038" s="7">
        <v>16000</v>
      </c>
      <c r="L4038"/>
      <c r="M4038"/>
    </row>
    <row r="4039" spans="1:13" x14ac:dyDescent="0.3">
      <c r="A4039" s="2">
        <v>44413</v>
      </c>
      <c r="B4039" s="2" t="str">
        <f t="shared" si="126"/>
        <v>Aug</v>
      </c>
      <c r="C4039" s="2" t="str">
        <f t="shared" si="127"/>
        <v>2021</v>
      </c>
      <c r="D4039" s="3" t="s">
        <v>47</v>
      </c>
      <c r="E4039" s="4" t="s">
        <v>15</v>
      </c>
      <c r="F4039" s="4">
        <v>20000</v>
      </c>
      <c r="G4039" s="4" t="s">
        <v>2</v>
      </c>
      <c r="H4039" s="5">
        <v>0.8</v>
      </c>
      <c r="I4039" s="7">
        <v>16000</v>
      </c>
      <c r="L4039"/>
      <c r="M4039"/>
    </row>
    <row r="4040" spans="1:13" x14ac:dyDescent="0.3">
      <c r="A4040" s="2">
        <v>44419</v>
      </c>
      <c r="B4040" s="2" t="str">
        <f t="shared" si="126"/>
        <v>Aug</v>
      </c>
      <c r="C4040" s="2" t="str">
        <f t="shared" si="127"/>
        <v>2021</v>
      </c>
      <c r="D4040" s="3" t="s">
        <v>47</v>
      </c>
      <c r="E4040" s="4" t="s">
        <v>15</v>
      </c>
      <c r="F4040" s="4">
        <v>20000</v>
      </c>
      <c r="G4040" s="4" t="s">
        <v>2</v>
      </c>
      <c r="H4040" s="5">
        <v>0.8</v>
      </c>
      <c r="I4040" s="7">
        <v>16000</v>
      </c>
      <c r="L4040"/>
      <c r="M4040"/>
    </row>
    <row r="4041" spans="1:13" x14ac:dyDescent="0.3">
      <c r="A4041" s="2">
        <v>44421</v>
      </c>
      <c r="B4041" s="2" t="str">
        <f t="shared" si="126"/>
        <v>Aug</v>
      </c>
      <c r="C4041" s="2" t="str">
        <f t="shared" si="127"/>
        <v>2021</v>
      </c>
      <c r="D4041" s="3" t="s">
        <v>47</v>
      </c>
      <c r="E4041" s="4" t="s">
        <v>15</v>
      </c>
      <c r="F4041" s="4">
        <v>20000</v>
      </c>
      <c r="G4041" s="4" t="s">
        <v>2</v>
      </c>
      <c r="H4041" s="5">
        <v>0.8</v>
      </c>
      <c r="I4041" s="7">
        <v>16000</v>
      </c>
      <c r="L4041"/>
      <c r="M4041"/>
    </row>
    <row r="4042" spans="1:13" x14ac:dyDescent="0.3">
      <c r="A4042" s="2">
        <v>44432</v>
      </c>
      <c r="B4042" s="2" t="str">
        <f t="shared" si="126"/>
        <v>Aug</v>
      </c>
      <c r="C4042" s="2" t="str">
        <f t="shared" si="127"/>
        <v>2021</v>
      </c>
      <c r="D4042" s="3" t="s">
        <v>47</v>
      </c>
      <c r="E4042" s="4" t="s">
        <v>15</v>
      </c>
      <c r="F4042" s="4">
        <v>20000</v>
      </c>
      <c r="G4042" s="4" t="s">
        <v>2</v>
      </c>
      <c r="H4042" s="5">
        <v>0.8</v>
      </c>
      <c r="I4042" s="7">
        <v>16000</v>
      </c>
      <c r="L4042"/>
      <c r="M4042"/>
    </row>
    <row r="4043" spans="1:13" x14ac:dyDescent="0.3">
      <c r="A4043" s="2">
        <v>44434</v>
      </c>
      <c r="B4043" s="2" t="str">
        <f t="shared" si="126"/>
        <v>Aug</v>
      </c>
      <c r="C4043" s="2" t="str">
        <f t="shared" si="127"/>
        <v>2021</v>
      </c>
      <c r="D4043" s="3" t="s">
        <v>47</v>
      </c>
      <c r="E4043" s="4" t="s">
        <v>15</v>
      </c>
      <c r="F4043" s="4">
        <v>20000</v>
      </c>
      <c r="G4043" s="4" t="s">
        <v>2</v>
      </c>
      <c r="H4043" s="5">
        <v>0.8</v>
      </c>
      <c r="I4043" s="7">
        <v>16000</v>
      </c>
      <c r="L4043"/>
      <c r="M4043"/>
    </row>
    <row r="4044" spans="1:13" x14ac:dyDescent="0.3">
      <c r="A4044" s="2">
        <v>44438</v>
      </c>
      <c r="B4044" s="2" t="str">
        <f t="shared" si="126"/>
        <v>Aug</v>
      </c>
      <c r="C4044" s="2" t="str">
        <f t="shared" si="127"/>
        <v>2021</v>
      </c>
      <c r="D4044" s="3" t="s">
        <v>47</v>
      </c>
      <c r="E4044" s="4" t="s">
        <v>15</v>
      </c>
      <c r="F4044" s="4">
        <v>20000</v>
      </c>
      <c r="G4044" s="4" t="s">
        <v>2</v>
      </c>
      <c r="H4044" s="5">
        <v>0.8</v>
      </c>
      <c r="I4044" s="7">
        <v>16000</v>
      </c>
      <c r="L4044"/>
      <c r="M4044"/>
    </row>
    <row r="4045" spans="1:13" x14ac:dyDescent="0.3">
      <c r="A4045" s="2">
        <v>44441</v>
      </c>
      <c r="B4045" s="2" t="str">
        <f t="shared" si="126"/>
        <v>Sep</v>
      </c>
      <c r="C4045" s="2" t="str">
        <f t="shared" si="127"/>
        <v>2021</v>
      </c>
      <c r="D4045" s="3" t="s">
        <v>47</v>
      </c>
      <c r="E4045" s="4" t="s">
        <v>15</v>
      </c>
      <c r="F4045" s="4">
        <v>20000</v>
      </c>
      <c r="G4045" s="4" t="s">
        <v>2</v>
      </c>
      <c r="H4045" s="5">
        <v>0.8</v>
      </c>
      <c r="I4045" s="7">
        <v>16000</v>
      </c>
      <c r="L4045"/>
      <c r="M4045"/>
    </row>
    <row r="4046" spans="1:13" x14ac:dyDescent="0.3">
      <c r="A4046" s="2">
        <v>44443</v>
      </c>
      <c r="B4046" s="2" t="str">
        <f t="shared" si="126"/>
        <v>Sep</v>
      </c>
      <c r="C4046" s="2" t="str">
        <f t="shared" si="127"/>
        <v>2021</v>
      </c>
      <c r="D4046" s="3" t="s">
        <v>47</v>
      </c>
      <c r="E4046" s="4" t="s">
        <v>15</v>
      </c>
      <c r="F4046" s="4">
        <v>20000</v>
      </c>
      <c r="G4046" s="4" t="s">
        <v>2</v>
      </c>
      <c r="H4046" s="5">
        <v>0.8</v>
      </c>
      <c r="I4046" s="7">
        <v>16000</v>
      </c>
      <c r="L4046"/>
      <c r="M4046"/>
    </row>
    <row r="4047" spans="1:13" x14ac:dyDescent="0.3">
      <c r="A4047" s="2">
        <v>44453</v>
      </c>
      <c r="B4047" s="2" t="str">
        <f t="shared" si="126"/>
        <v>Sep</v>
      </c>
      <c r="C4047" s="2" t="str">
        <f t="shared" si="127"/>
        <v>2021</v>
      </c>
      <c r="D4047" s="3" t="s">
        <v>47</v>
      </c>
      <c r="E4047" s="4" t="s">
        <v>15</v>
      </c>
      <c r="F4047" s="4">
        <v>20000</v>
      </c>
      <c r="G4047" s="4" t="s">
        <v>2</v>
      </c>
      <c r="H4047" s="5">
        <v>0.8</v>
      </c>
      <c r="I4047" s="7">
        <v>16000</v>
      </c>
      <c r="L4047"/>
      <c r="M4047"/>
    </row>
    <row r="4048" spans="1:13" x14ac:dyDescent="0.3">
      <c r="A4048" s="2">
        <v>44459</v>
      </c>
      <c r="B4048" s="2" t="str">
        <f t="shared" si="126"/>
        <v>Sep</v>
      </c>
      <c r="C4048" s="2" t="str">
        <f t="shared" si="127"/>
        <v>2021</v>
      </c>
      <c r="D4048" s="3" t="s">
        <v>47</v>
      </c>
      <c r="E4048" s="4" t="s">
        <v>15</v>
      </c>
      <c r="F4048" s="4">
        <v>20000</v>
      </c>
      <c r="G4048" s="4" t="s">
        <v>2</v>
      </c>
      <c r="H4048" s="5">
        <v>0.8</v>
      </c>
      <c r="I4048" s="7">
        <v>16000</v>
      </c>
      <c r="L4048"/>
      <c r="M4048"/>
    </row>
    <row r="4049" spans="1:13" x14ac:dyDescent="0.3">
      <c r="A4049" s="2">
        <v>44461</v>
      </c>
      <c r="B4049" s="2" t="str">
        <f t="shared" si="126"/>
        <v>Sep</v>
      </c>
      <c r="C4049" s="2" t="str">
        <f t="shared" si="127"/>
        <v>2021</v>
      </c>
      <c r="D4049" s="3" t="s">
        <v>47</v>
      </c>
      <c r="E4049" s="4" t="s">
        <v>15</v>
      </c>
      <c r="F4049" s="4">
        <v>20000</v>
      </c>
      <c r="G4049" s="4" t="s">
        <v>2</v>
      </c>
      <c r="H4049" s="5">
        <v>0.8</v>
      </c>
      <c r="I4049" s="7">
        <v>16000</v>
      </c>
      <c r="L4049"/>
      <c r="M4049"/>
    </row>
    <row r="4050" spans="1:13" x14ac:dyDescent="0.3">
      <c r="A4050" s="2">
        <v>44464</v>
      </c>
      <c r="B4050" s="2" t="str">
        <f t="shared" si="126"/>
        <v>Sep</v>
      </c>
      <c r="C4050" s="2" t="str">
        <f t="shared" si="127"/>
        <v>2021</v>
      </c>
      <c r="D4050" s="3" t="s">
        <v>47</v>
      </c>
      <c r="E4050" s="4" t="s">
        <v>15</v>
      </c>
      <c r="F4050" s="4">
        <v>20000</v>
      </c>
      <c r="G4050" s="4" t="s">
        <v>2</v>
      </c>
      <c r="H4050" s="5">
        <v>0.8</v>
      </c>
      <c r="I4050" s="7">
        <v>16000</v>
      </c>
      <c r="L4050"/>
      <c r="M4050"/>
    </row>
    <row r="4051" spans="1:13" x14ac:dyDescent="0.3">
      <c r="A4051" s="2">
        <v>44471</v>
      </c>
      <c r="B4051" s="2" t="str">
        <f t="shared" si="126"/>
        <v>Oct</v>
      </c>
      <c r="C4051" s="2" t="str">
        <f t="shared" si="127"/>
        <v>2021</v>
      </c>
      <c r="D4051" s="3" t="s">
        <v>47</v>
      </c>
      <c r="E4051" s="4" t="s">
        <v>15</v>
      </c>
      <c r="F4051" s="4">
        <v>20000</v>
      </c>
      <c r="G4051" s="4" t="s">
        <v>2</v>
      </c>
      <c r="H4051" s="5">
        <v>0.8</v>
      </c>
      <c r="I4051" s="7">
        <v>16000</v>
      </c>
      <c r="L4051"/>
      <c r="M4051"/>
    </row>
    <row r="4052" spans="1:13" x14ac:dyDescent="0.3">
      <c r="A4052" s="2">
        <v>44473</v>
      </c>
      <c r="B4052" s="2" t="str">
        <f t="shared" si="126"/>
        <v>Oct</v>
      </c>
      <c r="C4052" s="2" t="str">
        <f t="shared" si="127"/>
        <v>2021</v>
      </c>
      <c r="D4052" s="3" t="s">
        <v>47</v>
      </c>
      <c r="E4052" s="4" t="s">
        <v>15</v>
      </c>
      <c r="F4052" s="4">
        <v>20000</v>
      </c>
      <c r="G4052" s="4" t="s">
        <v>2</v>
      </c>
      <c r="H4052" s="5">
        <v>0.8</v>
      </c>
      <c r="I4052" s="7">
        <v>16000</v>
      </c>
      <c r="L4052"/>
      <c r="M4052"/>
    </row>
    <row r="4053" spans="1:13" x14ac:dyDescent="0.3">
      <c r="A4053" s="2">
        <v>44478</v>
      </c>
      <c r="B4053" s="2" t="str">
        <f t="shared" si="126"/>
        <v>Oct</v>
      </c>
      <c r="C4053" s="2" t="str">
        <f t="shared" si="127"/>
        <v>2021</v>
      </c>
      <c r="D4053" s="3" t="s">
        <v>47</v>
      </c>
      <c r="E4053" s="4" t="s">
        <v>15</v>
      </c>
      <c r="F4053" s="4">
        <v>20000</v>
      </c>
      <c r="G4053" s="4" t="s">
        <v>2</v>
      </c>
      <c r="H4053" s="5">
        <v>0.8</v>
      </c>
      <c r="I4053" s="7">
        <v>16000</v>
      </c>
      <c r="L4053"/>
      <c r="M4053"/>
    </row>
    <row r="4054" spans="1:13" x14ac:dyDescent="0.3">
      <c r="A4054" s="2">
        <v>44492</v>
      </c>
      <c r="B4054" s="2" t="str">
        <f t="shared" si="126"/>
        <v>Oct</v>
      </c>
      <c r="C4054" s="2" t="str">
        <f t="shared" si="127"/>
        <v>2021</v>
      </c>
      <c r="D4054" s="3" t="s">
        <v>47</v>
      </c>
      <c r="E4054" s="4" t="s">
        <v>15</v>
      </c>
      <c r="F4054" s="4">
        <v>20000</v>
      </c>
      <c r="G4054" s="4" t="s">
        <v>2</v>
      </c>
      <c r="H4054" s="5">
        <v>0.8</v>
      </c>
      <c r="I4054" s="7">
        <v>16000</v>
      </c>
      <c r="L4054"/>
      <c r="M4054"/>
    </row>
    <row r="4055" spans="1:13" x14ac:dyDescent="0.3">
      <c r="A4055" s="2">
        <v>44494</v>
      </c>
      <c r="B4055" s="2" t="str">
        <f t="shared" si="126"/>
        <v>Oct</v>
      </c>
      <c r="C4055" s="2" t="str">
        <f t="shared" si="127"/>
        <v>2021</v>
      </c>
      <c r="D4055" s="3" t="s">
        <v>47</v>
      </c>
      <c r="E4055" s="4" t="s">
        <v>15</v>
      </c>
      <c r="F4055" s="4">
        <v>20000</v>
      </c>
      <c r="G4055" s="4" t="s">
        <v>2</v>
      </c>
      <c r="H4055" s="5">
        <v>0.8</v>
      </c>
      <c r="I4055" s="7">
        <v>16000</v>
      </c>
      <c r="L4055"/>
      <c r="M4055"/>
    </row>
    <row r="4056" spans="1:13" x14ac:dyDescent="0.3">
      <c r="A4056" s="2">
        <v>44497</v>
      </c>
      <c r="B4056" s="2" t="str">
        <f t="shared" si="126"/>
        <v>Oct</v>
      </c>
      <c r="C4056" s="2" t="str">
        <f t="shared" si="127"/>
        <v>2021</v>
      </c>
      <c r="D4056" s="3" t="s">
        <v>47</v>
      </c>
      <c r="E4056" s="4" t="s">
        <v>15</v>
      </c>
      <c r="F4056" s="4">
        <v>20000</v>
      </c>
      <c r="G4056" s="4" t="s">
        <v>2</v>
      </c>
      <c r="H4056" s="5">
        <v>0.8</v>
      </c>
      <c r="I4056" s="7">
        <v>16000</v>
      </c>
      <c r="L4056"/>
      <c r="M4056"/>
    </row>
    <row r="4057" spans="1:13" x14ac:dyDescent="0.3">
      <c r="A4057" s="2">
        <v>44499</v>
      </c>
      <c r="B4057" s="2" t="str">
        <f t="shared" si="126"/>
        <v>Oct</v>
      </c>
      <c r="C4057" s="2" t="str">
        <f t="shared" si="127"/>
        <v>2021</v>
      </c>
      <c r="D4057" s="3" t="s">
        <v>47</v>
      </c>
      <c r="E4057" s="4" t="s">
        <v>15</v>
      </c>
      <c r="F4057" s="4">
        <v>20000</v>
      </c>
      <c r="G4057" s="4" t="s">
        <v>2</v>
      </c>
      <c r="H4057" s="5">
        <v>0.8</v>
      </c>
      <c r="I4057" s="7">
        <v>16000</v>
      </c>
      <c r="L4057"/>
      <c r="M4057"/>
    </row>
    <row r="4058" spans="1:13" x14ac:dyDescent="0.3">
      <c r="A4058" s="2">
        <v>44503</v>
      </c>
      <c r="B4058" s="2" t="str">
        <f t="shared" si="126"/>
        <v>Nov</v>
      </c>
      <c r="C4058" s="2" t="str">
        <f t="shared" si="127"/>
        <v>2021</v>
      </c>
      <c r="D4058" s="3" t="s">
        <v>47</v>
      </c>
      <c r="E4058" s="4" t="s">
        <v>15</v>
      </c>
      <c r="F4058" s="4">
        <v>20000</v>
      </c>
      <c r="G4058" s="4" t="s">
        <v>2</v>
      </c>
      <c r="H4058" s="5">
        <v>0.8</v>
      </c>
      <c r="I4058" s="7">
        <v>16000</v>
      </c>
      <c r="L4058"/>
      <c r="M4058"/>
    </row>
    <row r="4059" spans="1:13" x14ac:dyDescent="0.3">
      <c r="A4059" s="2">
        <v>44508</v>
      </c>
      <c r="B4059" s="2" t="str">
        <f t="shared" si="126"/>
        <v>Nov</v>
      </c>
      <c r="C4059" s="2" t="str">
        <f t="shared" si="127"/>
        <v>2021</v>
      </c>
      <c r="D4059" s="3" t="s">
        <v>47</v>
      </c>
      <c r="E4059" s="4" t="s">
        <v>15</v>
      </c>
      <c r="F4059" s="4">
        <v>20000</v>
      </c>
      <c r="G4059" s="4" t="s">
        <v>2</v>
      </c>
      <c r="H4059" s="5">
        <v>0.8</v>
      </c>
      <c r="I4059" s="7">
        <v>16000</v>
      </c>
      <c r="L4059"/>
      <c r="M4059"/>
    </row>
    <row r="4060" spans="1:13" x14ac:dyDescent="0.3">
      <c r="A4060" s="2">
        <v>44513</v>
      </c>
      <c r="B4060" s="2" t="str">
        <f t="shared" si="126"/>
        <v>Nov</v>
      </c>
      <c r="C4060" s="2" t="str">
        <f t="shared" si="127"/>
        <v>2021</v>
      </c>
      <c r="D4060" s="3" t="s">
        <v>47</v>
      </c>
      <c r="E4060" s="4" t="s">
        <v>15</v>
      </c>
      <c r="F4060" s="4">
        <v>20000</v>
      </c>
      <c r="G4060" s="4" t="s">
        <v>2</v>
      </c>
      <c r="H4060" s="5">
        <v>0.8</v>
      </c>
      <c r="I4060" s="7">
        <v>16000</v>
      </c>
      <c r="L4060"/>
      <c r="M4060"/>
    </row>
    <row r="4061" spans="1:13" x14ac:dyDescent="0.3">
      <c r="A4061" s="2">
        <v>44519</v>
      </c>
      <c r="B4061" s="2" t="str">
        <f t="shared" si="126"/>
        <v>Nov</v>
      </c>
      <c r="C4061" s="2" t="str">
        <f t="shared" si="127"/>
        <v>2021</v>
      </c>
      <c r="D4061" s="3" t="s">
        <v>47</v>
      </c>
      <c r="E4061" s="4" t="s">
        <v>15</v>
      </c>
      <c r="F4061" s="4">
        <v>20000</v>
      </c>
      <c r="G4061" s="4" t="s">
        <v>2</v>
      </c>
      <c r="H4061" s="5">
        <v>0.8</v>
      </c>
      <c r="I4061" s="7">
        <v>16000</v>
      </c>
      <c r="L4061"/>
      <c r="M4061"/>
    </row>
    <row r="4062" spans="1:13" x14ac:dyDescent="0.3">
      <c r="A4062" s="2">
        <v>44525</v>
      </c>
      <c r="B4062" s="2" t="str">
        <f t="shared" si="126"/>
        <v>Nov</v>
      </c>
      <c r="C4062" s="2" t="str">
        <f t="shared" si="127"/>
        <v>2021</v>
      </c>
      <c r="D4062" s="3" t="s">
        <v>47</v>
      </c>
      <c r="E4062" s="4" t="s">
        <v>15</v>
      </c>
      <c r="F4062" s="4">
        <v>20000</v>
      </c>
      <c r="G4062" s="4" t="s">
        <v>2</v>
      </c>
      <c r="H4062" s="5">
        <v>0.8</v>
      </c>
      <c r="I4062" s="7">
        <v>16000</v>
      </c>
      <c r="L4062"/>
      <c r="M4062"/>
    </row>
    <row r="4063" spans="1:13" x14ac:dyDescent="0.3">
      <c r="A4063" s="2">
        <v>44527</v>
      </c>
      <c r="B4063" s="2" t="str">
        <f t="shared" si="126"/>
        <v>Nov</v>
      </c>
      <c r="C4063" s="2" t="str">
        <f t="shared" si="127"/>
        <v>2021</v>
      </c>
      <c r="D4063" s="3" t="s">
        <v>47</v>
      </c>
      <c r="E4063" s="4" t="s">
        <v>15</v>
      </c>
      <c r="F4063" s="4">
        <v>20000</v>
      </c>
      <c r="G4063" s="4" t="s">
        <v>2</v>
      </c>
      <c r="H4063" s="5">
        <v>0.8</v>
      </c>
      <c r="I4063" s="7">
        <v>16000</v>
      </c>
      <c r="L4063"/>
      <c r="M4063"/>
    </row>
    <row r="4064" spans="1:13" x14ac:dyDescent="0.3">
      <c r="A4064" s="2">
        <v>44538</v>
      </c>
      <c r="B4064" s="2" t="str">
        <f t="shared" si="126"/>
        <v>Dec</v>
      </c>
      <c r="C4064" s="2" t="str">
        <f t="shared" si="127"/>
        <v>2021</v>
      </c>
      <c r="D4064" s="3" t="s">
        <v>47</v>
      </c>
      <c r="E4064" s="4" t="s">
        <v>15</v>
      </c>
      <c r="F4064" s="4">
        <v>20000</v>
      </c>
      <c r="G4064" s="4" t="s">
        <v>2</v>
      </c>
      <c r="H4064" s="5">
        <v>0.8</v>
      </c>
      <c r="I4064" s="7">
        <v>16000</v>
      </c>
      <c r="L4064"/>
      <c r="M4064"/>
    </row>
    <row r="4065" spans="1:13" x14ac:dyDescent="0.3">
      <c r="A4065" s="2">
        <v>44543</v>
      </c>
      <c r="B4065" s="2" t="str">
        <f t="shared" si="126"/>
        <v>Dec</v>
      </c>
      <c r="C4065" s="2" t="str">
        <f t="shared" si="127"/>
        <v>2021</v>
      </c>
      <c r="D4065" s="3" t="s">
        <v>47</v>
      </c>
      <c r="E4065" s="4" t="s">
        <v>15</v>
      </c>
      <c r="F4065" s="4">
        <v>20000</v>
      </c>
      <c r="G4065" s="4" t="s">
        <v>2</v>
      </c>
      <c r="H4065" s="5">
        <v>0.8</v>
      </c>
      <c r="I4065" s="7">
        <v>16000</v>
      </c>
      <c r="L4065"/>
      <c r="M4065"/>
    </row>
    <row r="4066" spans="1:13" x14ac:dyDescent="0.3">
      <c r="A4066" s="2">
        <v>44544</v>
      </c>
      <c r="B4066" s="2" t="str">
        <f t="shared" si="126"/>
        <v>Dec</v>
      </c>
      <c r="C4066" s="2" t="str">
        <f t="shared" si="127"/>
        <v>2021</v>
      </c>
      <c r="D4066" s="3" t="s">
        <v>47</v>
      </c>
      <c r="E4066" s="4" t="s">
        <v>15</v>
      </c>
      <c r="F4066" s="4">
        <v>20000</v>
      </c>
      <c r="G4066" s="4" t="s">
        <v>2</v>
      </c>
      <c r="H4066" s="5">
        <v>0.8</v>
      </c>
      <c r="I4066" s="7">
        <v>16000</v>
      </c>
      <c r="L4066"/>
      <c r="M4066"/>
    </row>
    <row r="4067" spans="1:13" x14ac:dyDescent="0.3">
      <c r="A4067" s="2">
        <v>44555</v>
      </c>
      <c r="B4067" s="2" t="str">
        <f t="shared" si="126"/>
        <v>Dec</v>
      </c>
      <c r="C4067" s="2" t="str">
        <f t="shared" si="127"/>
        <v>2021</v>
      </c>
      <c r="D4067" s="3" t="s">
        <v>47</v>
      </c>
      <c r="E4067" s="4" t="s">
        <v>15</v>
      </c>
      <c r="F4067" s="4">
        <v>20000</v>
      </c>
      <c r="G4067" s="4" t="s">
        <v>2</v>
      </c>
      <c r="H4067" s="5">
        <v>0.8</v>
      </c>
      <c r="I4067" s="7">
        <v>16000</v>
      </c>
      <c r="L4067"/>
      <c r="M4067"/>
    </row>
    <row r="4068" spans="1:13" x14ac:dyDescent="0.3">
      <c r="A4068" s="2">
        <v>44558</v>
      </c>
      <c r="B4068" s="2" t="str">
        <f t="shared" si="126"/>
        <v>Dec</v>
      </c>
      <c r="C4068" s="2" t="str">
        <f t="shared" si="127"/>
        <v>2021</v>
      </c>
      <c r="D4068" s="3" t="s">
        <v>47</v>
      </c>
      <c r="E4068" s="4" t="s">
        <v>15</v>
      </c>
      <c r="F4068" s="4">
        <v>20000</v>
      </c>
      <c r="G4068" s="4" t="s">
        <v>2</v>
      </c>
      <c r="H4068" s="5">
        <v>0.8</v>
      </c>
      <c r="I4068" s="7">
        <v>16000</v>
      </c>
      <c r="L4068"/>
      <c r="M4068"/>
    </row>
    <row r="4069" spans="1:13" x14ac:dyDescent="0.3">
      <c r="A4069" s="2">
        <v>44560</v>
      </c>
      <c r="B4069" s="2" t="str">
        <f t="shared" si="126"/>
        <v>Dec</v>
      </c>
      <c r="C4069" s="2" t="str">
        <f t="shared" si="127"/>
        <v>2021</v>
      </c>
      <c r="D4069" s="3" t="s">
        <v>47</v>
      </c>
      <c r="E4069" s="4" t="s">
        <v>15</v>
      </c>
      <c r="F4069" s="4">
        <v>30000</v>
      </c>
      <c r="G4069" s="4" t="s">
        <v>2</v>
      </c>
      <c r="H4069" s="5">
        <v>0.8</v>
      </c>
      <c r="I4069" s="7">
        <v>24000</v>
      </c>
      <c r="L4069"/>
      <c r="M4069"/>
    </row>
    <row r="4070" spans="1:13" x14ac:dyDescent="0.3">
      <c r="A4070" s="2">
        <v>44566</v>
      </c>
      <c r="B4070" s="2" t="str">
        <f t="shared" si="126"/>
        <v>Jan</v>
      </c>
      <c r="C4070" s="2" t="str">
        <f t="shared" si="127"/>
        <v>2022</v>
      </c>
      <c r="D4070" s="3" t="s">
        <v>47</v>
      </c>
      <c r="E4070" s="4" t="s">
        <v>15</v>
      </c>
      <c r="F4070" s="4">
        <v>30000</v>
      </c>
      <c r="G4070" s="4" t="s">
        <v>2</v>
      </c>
      <c r="H4070" s="5">
        <v>0.8</v>
      </c>
      <c r="I4070" s="7">
        <v>24000</v>
      </c>
      <c r="L4070"/>
      <c r="M4070"/>
    </row>
    <row r="4071" spans="1:13" x14ac:dyDescent="0.3">
      <c r="A4071" s="2">
        <v>44567</v>
      </c>
      <c r="B4071" s="2" t="str">
        <f t="shared" si="126"/>
        <v>Jan</v>
      </c>
      <c r="C4071" s="2" t="str">
        <f t="shared" si="127"/>
        <v>2022</v>
      </c>
      <c r="D4071" s="3" t="s">
        <v>47</v>
      </c>
      <c r="E4071" s="4" t="s">
        <v>15</v>
      </c>
      <c r="F4071" s="4">
        <v>30000</v>
      </c>
      <c r="G4071" s="4" t="s">
        <v>2</v>
      </c>
      <c r="H4071" s="5">
        <v>0.8</v>
      </c>
      <c r="I4071" s="7">
        <v>24000</v>
      </c>
      <c r="L4071"/>
      <c r="M4071"/>
    </row>
    <row r="4072" spans="1:13" x14ac:dyDescent="0.3">
      <c r="A4072" s="2">
        <v>44571</v>
      </c>
      <c r="B4072" s="2" t="str">
        <f t="shared" si="126"/>
        <v>Jan</v>
      </c>
      <c r="C4072" s="2" t="str">
        <f t="shared" si="127"/>
        <v>2022</v>
      </c>
      <c r="D4072" s="3" t="s">
        <v>47</v>
      </c>
      <c r="E4072" s="4" t="s">
        <v>15</v>
      </c>
      <c r="F4072" s="4">
        <v>30000</v>
      </c>
      <c r="G4072" s="4" t="s">
        <v>2</v>
      </c>
      <c r="H4072" s="5">
        <v>0.8</v>
      </c>
      <c r="I4072" s="7">
        <v>24000</v>
      </c>
      <c r="L4072"/>
      <c r="M4072"/>
    </row>
    <row r="4073" spans="1:13" x14ac:dyDescent="0.3">
      <c r="A4073" s="2">
        <v>44575</v>
      </c>
      <c r="B4073" s="2" t="str">
        <f t="shared" si="126"/>
        <v>Jan</v>
      </c>
      <c r="C4073" s="2" t="str">
        <f t="shared" si="127"/>
        <v>2022</v>
      </c>
      <c r="D4073" s="3" t="s">
        <v>47</v>
      </c>
      <c r="E4073" s="4" t="s">
        <v>15</v>
      </c>
      <c r="F4073" s="4">
        <v>30000</v>
      </c>
      <c r="G4073" s="4" t="s">
        <v>2</v>
      </c>
      <c r="H4073" s="5">
        <v>0.8</v>
      </c>
      <c r="I4073" s="7">
        <v>24000</v>
      </c>
      <c r="L4073"/>
      <c r="M4073"/>
    </row>
    <row r="4074" spans="1:13" x14ac:dyDescent="0.3">
      <c r="A4074" s="2">
        <v>44580</v>
      </c>
      <c r="B4074" s="2" t="str">
        <f t="shared" si="126"/>
        <v>Jan</v>
      </c>
      <c r="C4074" s="2" t="str">
        <f t="shared" si="127"/>
        <v>2022</v>
      </c>
      <c r="D4074" s="3" t="s">
        <v>47</v>
      </c>
      <c r="E4074" s="4" t="s">
        <v>15</v>
      </c>
      <c r="F4074" s="4">
        <v>30000</v>
      </c>
      <c r="G4074" s="4" t="s">
        <v>2</v>
      </c>
      <c r="H4074" s="5">
        <v>0.8</v>
      </c>
      <c r="I4074" s="7">
        <v>24000</v>
      </c>
      <c r="L4074"/>
      <c r="M4074"/>
    </row>
    <row r="4075" spans="1:13" x14ac:dyDescent="0.3">
      <c r="A4075" s="2">
        <v>44586</v>
      </c>
      <c r="B4075" s="2" t="str">
        <f t="shared" si="126"/>
        <v>Jan</v>
      </c>
      <c r="C4075" s="2" t="str">
        <f t="shared" si="127"/>
        <v>2022</v>
      </c>
      <c r="D4075" s="3" t="s">
        <v>47</v>
      </c>
      <c r="E4075" s="4" t="s">
        <v>15</v>
      </c>
      <c r="F4075" s="4">
        <v>30000</v>
      </c>
      <c r="G4075" s="4" t="s">
        <v>2</v>
      </c>
      <c r="H4075" s="5">
        <v>0.8</v>
      </c>
      <c r="I4075" s="7">
        <v>24000</v>
      </c>
      <c r="L4075"/>
      <c r="M4075"/>
    </row>
    <row r="4076" spans="1:13" x14ac:dyDescent="0.3">
      <c r="A4076" s="2">
        <v>44586</v>
      </c>
      <c r="B4076" s="2" t="str">
        <f t="shared" si="126"/>
        <v>Jan</v>
      </c>
      <c r="C4076" s="2" t="str">
        <f t="shared" si="127"/>
        <v>2022</v>
      </c>
      <c r="D4076" s="3" t="s">
        <v>47</v>
      </c>
      <c r="E4076" s="4" t="s">
        <v>15</v>
      </c>
      <c r="F4076" s="4">
        <v>30000</v>
      </c>
      <c r="G4076" s="4" t="s">
        <v>2</v>
      </c>
      <c r="H4076" s="5">
        <v>0.8</v>
      </c>
      <c r="I4076" s="7">
        <v>24000</v>
      </c>
      <c r="L4076"/>
      <c r="M4076"/>
    </row>
    <row r="4077" spans="1:13" x14ac:dyDescent="0.3">
      <c r="A4077" s="2">
        <v>44588</v>
      </c>
      <c r="B4077" s="2" t="str">
        <f t="shared" si="126"/>
        <v>Jan</v>
      </c>
      <c r="C4077" s="2" t="str">
        <f t="shared" si="127"/>
        <v>2022</v>
      </c>
      <c r="D4077" s="3" t="s">
        <v>47</v>
      </c>
      <c r="E4077" s="4" t="s">
        <v>15</v>
      </c>
      <c r="F4077" s="4">
        <v>30000</v>
      </c>
      <c r="G4077" s="4" t="s">
        <v>2</v>
      </c>
      <c r="H4077" s="5">
        <v>0.8</v>
      </c>
      <c r="I4077" s="7">
        <v>24000</v>
      </c>
      <c r="L4077"/>
      <c r="M4077"/>
    </row>
    <row r="4078" spans="1:13" x14ac:dyDescent="0.3">
      <c r="A4078" s="2">
        <v>44590</v>
      </c>
      <c r="B4078" s="2" t="str">
        <f t="shared" si="126"/>
        <v>Jan</v>
      </c>
      <c r="C4078" s="2" t="str">
        <f t="shared" si="127"/>
        <v>2022</v>
      </c>
      <c r="D4078" s="3" t="s">
        <v>47</v>
      </c>
      <c r="E4078" s="4" t="s">
        <v>15</v>
      </c>
      <c r="F4078" s="4">
        <v>30000</v>
      </c>
      <c r="G4078" s="4" t="s">
        <v>2</v>
      </c>
      <c r="H4078" s="5">
        <v>0.8</v>
      </c>
      <c r="I4078" s="7">
        <v>24000</v>
      </c>
      <c r="L4078"/>
      <c r="M4078"/>
    </row>
    <row r="4079" spans="1:13" x14ac:dyDescent="0.3">
      <c r="A4079" s="2">
        <v>44601</v>
      </c>
      <c r="B4079" s="2" t="str">
        <f t="shared" si="126"/>
        <v>Feb</v>
      </c>
      <c r="C4079" s="2" t="str">
        <f t="shared" si="127"/>
        <v>2022</v>
      </c>
      <c r="D4079" s="3" t="s">
        <v>47</v>
      </c>
      <c r="E4079" s="4" t="s">
        <v>15</v>
      </c>
      <c r="F4079" s="4">
        <v>30000</v>
      </c>
      <c r="G4079" s="4" t="s">
        <v>2</v>
      </c>
      <c r="H4079" s="5">
        <v>0.8</v>
      </c>
      <c r="I4079" s="7">
        <v>24000</v>
      </c>
      <c r="L4079"/>
      <c r="M4079"/>
    </row>
    <row r="4080" spans="1:13" x14ac:dyDescent="0.3">
      <c r="A4080" s="2">
        <v>44606</v>
      </c>
      <c r="B4080" s="2" t="str">
        <f t="shared" si="126"/>
        <v>Feb</v>
      </c>
      <c r="C4080" s="2" t="str">
        <f t="shared" si="127"/>
        <v>2022</v>
      </c>
      <c r="D4080" s="3" t="s">
        <v>47</v>
      </c>
      <c r="E4080" s="4" t="s">
        <v>15</v>
      </c>
      <c r="F4080" s="4">
        <v>30000</v>
      </c>
      <c r="G4080" s="4" t="s">
        <v>2</v>
      </c>
      <c r="H4080" s="5">
        <v>0.8</v>
      </c>
      <c r="I4080" s="7">
        <v>24000</v>
      </c>
      <c r="L4080"/>
      <c r="M4080"/>
    </row>
    <row r="4081" spans="1:13" x14ac:dyDescent="0.3">
      <c r="A4081" s="2">
        <v>44608</v>
      </c>
      <c r="B4081" s="2" t="str">
        <f t="shared" si="126"/>
        <v>Feb</v>
      </c>
      <c r="C4081" s="2" t="str">
        <f t="shared" si="127"/>
        <v>2022</v>
      </c>
      <c r="D4081" s="3" t="s">
        <v>47</v>
      </c>
      <c r="E4081" s="4" t="s">
        <v>15</v>
      </c>
      <c r="F4081" s="4">
        <v>30000</v>
      </c>
      <c r="G4081" s="4" t="s">
        <v>2</v>
      </c>
      <c r="H4081" s="5">
        <v>0.8</v>
      </c>
      <c r="I4081" s="7">
        <v>24000</v>
      </c>
      <c r="L4081"/>
      <c r="M4081"/>
    </row>
    <row r="4082" spans="1:13" x14ac:dyDescent="0.3">
      <c r="A4082" s="2">
        <v>44340</v>
      </c>
      <c r="B4082" s="2" t="str">
        <f t="shared" si="126"/>
        <v>May</v>
      </c>
      <c r="C4082" s="2" t="str">
        <f t="shared" si="127"/>
        <v>2021</v>
      </c>
      <c r="D4082" s="3" t="s">
        <v>189</v>
      </c>
      <c r="E4082" s="4" t="s">
        <v>11</v>
      </c>
      <c r="F4082" s="4">
        <v>1189</v>
      </c>
      <c r="G4082" s="4" t="s">
        <v>1</v>
      </c>
      <c r="H4082" s="5">
        <v>41.5</v>
      </c>
      <c r="I4082" s="7">
        <v>49343.5</v>
      </c>
      <c r="L4082"/>
      <c r="M4082"/>
    </row>
    <row r="4083" spans="1:13" x14ac:dyDescent="0.3">
      <c r="A4083" s="2">
        <v>43847</v>
      </c>
      <c r="B4083" s="2" t="str">
        <f t="shared" si="126"/>
        <v>Jan</v>
      </c>
      <c r="C4083" s="2" t="str">
        <f t="shared" si="127"/>
        <v>2020</v>
      </c>
      <c r="D4083" s="3" t="s">
        <v>81</v>
      </c>
      <c r="E4083" s="4" t="s">
        <v>11</v>
      </c>
      <c r="F4083" s="4">
        <v>618</v>
      </c>
      <c r="G4083" s="4" t="s">
        <v>1</v>
      </c>
      <c r="H4083" s="5">
        <v>27</v>
      </c>
      <c r="I4083" s="7">
        <v>16686</v>
      </c>
      <c r="L4083"/>
      <c r="M4083"/>
    </row>
    <row r="4084" spans="1:13" x14ac:dyDescent="0.3">
      <c r="A4084" s="2">
        <v>43867</v>
      </c>
      <c r="B4084" s="2" t="str">
        <f t="shared" si="126"/>
        <v>Feb</v>
      </c>
      <c r="C4084" s="2" t="str">
        <f t="shared" si="127"/>
        <v>2020</v>
      </c>
      <c r="D4084" s="3" t="s">
        <v>81</v>
      </c>
      <c r="E4084" s="4" t="s">
        <v>11</v>
      </c>
      <c r="F4084" s="4">
        <v>410</v>
      </c>
      <c r="G4084" s="4" t="s">
        <v>1</v>
      </c>
      <c r="H4084" s="5">
        <v>22.25</v>
      </c>
      <c r="I4084" s="7">
        <v>9122.5</v>
      </c>
      <c r="L4084"/>
      <c r="M4084"/>
    </row>
    <row r="4085" spans="1:13" x14ac:dyDescent="0.3">
      <c r="A4085" s="2">
        <v>43868</v>
      </c>
      <c r="B4085" s="2" t="str">
        <f t="shared" si="126"/>
        <v>Feb</v>
      </c>
      <c r="C4085" s="2" t="str">
        <f t="shared" si="127"/>
        <v>2020</v>
      </c>
      <c r="D4085" s="3" t="s">
        <v>81</v>
      </c>
      <c r="E4085" s="4" t="s">
        <v>11</v>
      </c>
      <c r="F4085" s="4">
        <v>696</v>
      </c>
      <c r="G4085" s="4" t="s">
        <v>1</v>
      </c>
      <c r="H4085" s="5">
        <v>22.25</v>
      </c>
      <c r="I4085" s="7">
        <v>15486</v>
      </c>
      <c r="L4085"/>
      <c r="M4085"/>
    </row>
    <row r="4086" spans="1:13" x14ac:dyDescent="0.3">
      <c r="A4086" s="2">
        <v>43882</v>
      </c>
      <c r="B4086" s="2" t="str">
        <f t="shared" si="126"/>
        <v>Feb</v>
      </c>
      <c r="C4086" s="2" t="str">
        <f t="shared" si="127"/>
        <v>2020</v>
      </c>
      <c r="D4086" s="3" t="s">
        <v>81</v>
      </c>
      <c r="E4086" s="4" t="s">
        <v>11</v>
      </c>
      <c r="F4086" s="4">
        <v>360</v>
      </c>
      <c r="G4086" s="4" t="s">
        <v>1</v>
      </c>
      <c r="H4086" s="5">
        <v>27</v>
      </c>
      <c r="I4086" s="7">
        <v>9720</v>
      </c>
      <c r="L4086"/>
      <c r="M4086"/>
    </row>
    <row r="4087" spans="1:13" x14ac:dyDescent="0.3">
      <c r="A4087" s="2">
        <v>43882</v>
      </c>
      <c r="B4087" s="2" t="str">
        <f t="shared" si="126"/>
        <v>Feb</v>
      </c>
      <c r="C4087" s="2" t="str">
        <f t="shared" si="127"/>
        <v>2020</v>
      </c>
      <c r="D4087" s="3" t="s">
        <v>81</v>
      </c>
      <c r="E4087" s="4" t="s">
        <v>11</v>
      </c>
      <c r="F4087" s="4">
        <v>368</v>
      </c>
      <c r="G4087" s="4" t="s">
        <v>1</v>
      </c>
      <c r="H4087" s="5">
        <v>29</v>
      </c>
      <c r="I4087" s="7">
        <v>10672</v>
      </c>
      <c r="L4087"/>
      <c r="M4087"/>
    </row>
    <row r="4088" spans="1:13" x14ac:dyDescent="0.3">
      <c r="A4088" s="2">
        <v>43882</v>
      </c>
      <c r="B4088" s="2" t="str">
        <f t="shared" si="126"/>
        <v>Feb</v>
      </c>
      <c r="C4088" s="2" t="str">
        <f t="shared" si="127"/>
        <v>2020</v>
      </c>
      <c r="D4088" s="3" t="s">
        <v>81</v>
      </c>
      <c r="E4088" s="4" t="s">
        <v>11</v>
      </c>
      <c r="F4088" s="4">
        <v>366</v>
      </c>
      <c r="G4088" s="4" t="s">
        <v>1</v>
      </c>
      <c r="H4088" s="5">
        <v>27.5</v>
      </c>
      <c r="I4088" s="7">
        <v>10065</v>
      </c>
      <c r="L4088"/>
      <c r="M4088"/>
    </row>
    <row r="4089" spans="1:13" x14ac:dyDescent="0.3">
      <c r="A4089" s="2">
        <v>43882</v>
      </c>
      <c r="B4089" s="2" t="str">
        <f t="shared" si="126"/>
        <v>Feb</v>
      </c>
      <c r="C4089" s="2" t="str">
        <f t="shared" si="127"/>
        <v>2020</v>
      </c>
      <c r="D4089" s="3" t="s">
        <v>81</v>
      </c>
      <c r="E4089" s="4" t="s">
        <v>11</v>
      </c>
      <c r="F4089" s="4">
        <v>262</v>
      </c>
      <c r="G4089" s="4" t="s">
        <v>1</v>
      </c>
      <c r="H4089" s="5">
        <v>27</v>
      </c>
      <c r="I4089" s="7">
        <v>7074</v>
      </c>
      <c r="L4089"/>
      <c r="M4089"/>
    </row>
    <row r="4090" spans="1:13" x14ac:dyDescent="0.3">
      <c r="A4090" s="2">
        <v>44142</v>
      </c>
      <c r="B4090" s="2" t="str">
        <f t="shared" si="126"/>
        <v>Nov</v>
      </c>
      <c r="C4090" s="2" t="str">
        <f t="shared" si="127"/>
        <v>2020</v>
      </c>
      <c r="D4090" s="3" t="s">
        <v>168</v>
      </c>
      <c r="E4090" s="4" t="s">
        <v>11</v>
      </c>
      <c r="F4090" s="4">
        <v>3326</v>
      </c>
      <c r="G4090" s="4" t="s">
        <v>1</v>
      </c>
      <c r="H4090" s="5">
        <v>23.25</v>
      </c>
      <c r="I4090" s="7">
        <v>77329.5</v>
      </c>
      <c r="L4090"/>
      <c r="M4090"/>
    </row>
    <row r="4091" spans="1:13" x14ac:dyDescent="0.3">
      <c r="A4091" s="2">
        <v>44161</v>
      </c>
      <c r="B4091" s="2" t="str">
        <f t="shared" si="126"/>
        <v>Nov</v>
      </c>
      <c r="C4091" s="2" t="str">
        <f t="shared" si="127"/>
        <v>2020</v>
      </c>
      <c r="D4091" s="3" t="s">
        <v>168</v>
      </c>
      <c r="E4091" s="4" t="s">
        <v>11</v>
      </c>
      <c r="F4091" s="4">
        <v>1367</v>
      </c>
      <c r="G4091" s="4" t="s">
        <v>1</v>
      </c>
      <c r="H4091" s="5">
        <v>23.25</v>
      </c>
      <c r="I4091" s="7">
        <v>31782.75</v>
      </c>
      <c r="L4091"/>
      <c r="M4091"/>
    </row>
    <row r="4092" spans="1:13" x14ac:dyDescent="0.3">
      <c r="A4092" s="2">
        <v>44161</v>
      </c>
      <c r="B4092" s="2" t="str">
        <f t="shared" si="126"/>
        <v>Nov</v>
      </c>
      <c r="C4092" s="2" t="str">
        <f t="shared" si="127"/>
        <v>2020</v>
      </c>
      <c r="D4092" s="3" t="s">
        <v>168</v>
      </c>
      <c r="E4092" s="4" t="s">
        <v>11</v>
      </c>
      <c r="F4092" s="4">
        <v>1178</v>
      </c>
      <c r="G4092" s="4" t="s">
        <v>1</v>
      </c>
      <c r="H4092" s="5">
        <v>23.25</v>
      </c>
      <c r="I4092" s="7">
        <v>27388.5</v>
      </c>
      <c r="L4092"/>
      <c r="M4092"/>
    </row>
    <row r="4093" spans="1:13" x14ac:dyDescent="0.3">
      <c r="A4093" s="2">
        <v>44161</v>
      </c>
      <c r="B4093" s="2" t="str">
        <f t="shared" si="126"/>
        <v>Nov</v>
      </c>
      <c r="C4093" s="2" t="str">
        <f t="shared" si="127"/>
        <v>2020</v>
      </c>
      <c r="D4093" s="3" t="s">
        <v>168</v>
      </c>
      <c r="E4093" s="4" t="s">
        <v>11</v>
      </c>
      <c r="F4093" s="4">
        <v>632</v>
      </c>
      <c r="G4093" s="4" t="s">
        <v>1</v>
      </c>
      <c r="H4093" s="5">
        <v>23.25</v>
      </c>
      <c r="I4093" s="7">
        <v>14694</v>
      </c>
      <c r="L4093"/>
      <c r="M4093"/>
    </row>
    <row r="4094" spans="1:13" x14ac:dyDescent="0.3">
      <c r="A4094" s="2">
        <v>44163</v>
      </c>
      <c r="B4094" s="2" t="str">
        <f t="shared" si="126"/>
        <v>Nov</v>
      </c>
      <c r="C4094" s="2" t="str">
        <f t="shared" si="127"/>
        <v>2020</v>
      </c>
      <c r="D4094" s="3" t="s">
        <v>168</v>
      </c>
      <c r="E4094" s="4" t="s">
        <v>11</v>
      </c>
      <c r="F4094" s="4">
        <v>3268</v>
      </c>
      <c r="G4094" s="4" t="s">
        <v>1</v>
      </c>
      <c r="H4094" s="5">
        <v>23.25</v>
      </c>
      <c r="I4094" s="7">
        <v>75981</v>
      </c>
      <c r="L4094"/>
      <c r="M4094"/>
    </row>
    <row r="4095" spans="1:13" x14ac:dyDescent="0.3">
      <c r="A4095" s="2">
        <v>44139</v>
      </c>
      <c r="B4095" s="2" t="str">
        <f t="shared" si="126"/>
        <v>Nov</v>
      </c>
      <c r="C4095" s="2" t="str">
        <f t="shared" si="127"/>
        <v>2020</v>
      </c>
      <c r="D4095" s="3" t="s">
        <v>165</v>
      </c>
      <c r="E4095" s="4" t="s">
        <v>15</v>
      </c>
      <c r="F4095" s="4">
        <v>230</v>
      </c>
      <c r="G4095" s="4" t="s">
        <v>2</v>
      </c>
      <c r="H4095" s="5">
        <v>65</v>
      </c>
      <c r="I4095" s="7">
        <v>14950</v>
      </c>
      <c r="L4095"/>
      <c r="M4095"/>
    </row>
    <row r="4096" spans="1:13" x14ac:dyDescent="0.3">
      <c r="A4096" s="2">
        <v>43889</v>
      </c>
      <c r="B4096" s="2" t="str">
        <f t="shared" si="126"/>
        <v>Feb</v>
      </c>
      <c r="C4096" s="2" t="str">
        <f t="shared" si="127"/>
        <v>2020</v>
      </c>
      <c r="D4096" s="3" t="s">
        <v>90</v>
      </c>
      <c r="E4096" s="4" t="s">
        <v>11</v>
      </c>
      <c r="F4096" s="4">
        <v>1022</v>
      </c>
      <c r="G4096" s="4" t="s">
        <v>1</v>
      </c>
      <c r="H4096" s="5">
        <v>22.25</v>
      </c>
      <c r="I4096" s="7">
        <v>22739.5</v>
      </c>
      <c r="L4096"/>
      <c r="M4096"/>
    </row>
    <row r="4097" spans="1:13" x14ac:dyDescent="0.3">
      <c r="A4097" s="2">
        <v>43897</v>
      </c>
      <c r="B4097" s="2" t="str">
        <f t="shared" si="126"/>
        <v>Mar</v>
      </c>
      <c r="C4097" s="2" t="str">
        <f t="shared" si="127"/>
        <v>2020</v>
      </c>
      <c r="D4097" s="3" t="s">
        <v>90</v>
      </c>
      <c r="E4097" s="4" t="s">
        <v>11</v>
      </c>
      <c r="F4097" s="4">
        <v>968</v>
      </c>
      <c r="G4097" s="4" t="s">
        <v>1</v>
      </c>
      <c r="H4097" s="5">
        <v>22.5</v>
      </c>
      <c r="I4097" s="7">
        <v>21780</v>
      </c>
      <c r="L4097"/>
      <c r="M4097"/>
    </row>
    <row r="4098" spans="1:13" x14ac:dyDescent="0.3">
      <c r="A4098" s="2">
        <v>43902</v>
      </c>
      <c r="B4098" s="2" t="str">
        <f t="shared" ref="B4098:B4161" si="128">TEXT(A4098,"mmm")</f>
        <v>Mar</v>
      </c>
      <c r="C4098" s="2" t="str">
        <f t="shared" ref="C4098:C4161" si="129">TEXT(A4098,"yyyy")</f>
        <v>2020</v>
      </c>
      <c r="D4098" s="3" t="s">
        <v>90</v>
      </c>
      <c r="E4098" s="4" t="s">
        <v>11</v>
      </c>
      <c r="F4098" s="4">
        <v>240</v>
      </c>
      <c r="G4098" s="4" t="s">
        <v>1</v>
      </c>
      <c r="H4098" s="5">
        <v>24</v>
      </c>
      <c r="I4098" s="7">
        <v>5760</v>
      </c>
      <c r="L4098"/>
      <c r="M4098"/>
    </row>
    <row r="4099" spans="1:13" x14ac:dyDescent="0.3">
      <c r="A4099" s="2">
        <v>43903</v>
      </c>
      <c r="B4099" s="2" t="str">
        <f t="shared" si="128"/>
        <v>Mar</v>
      </c>
      <c r="C4099" s="2" t="str">
        <f t="shared" si="129"/>
        <v>2020</v>
      </c>
      <c r="D4099" s="3" t="s">
        <v>90</v>
      </c>
      <c r="E4099" s="4" t="s">
        <v>11</v>
      </c>
      <c r="F4099" s="4">
        <v>1016</v>
      </c>
      <c r="G4099" s="4" t="s">
        <v>1</v>
      </c>
      <c r="H4099" s="5">
        <v>23.75</v>
      </c>
      <c r="I4099" s="7">
        <v>24130</v>
      </c>
      <c r="L4099"/>
      <c r="M4099"/>
    </row>
    <row r="4100" spans="1:13" x14ac:dyDescent="0.3">
      <c r="A4100" s="2">
        <v>43903</v>
      </c>
      <c r="B4100" s="2" t="str">
        <f t="shared" si="128"/>
        <v>Mar</v>
      </c>
      <c r="C4100" s="2" t="str">
        <f t="shared" si="129"/>
        <v>2020</v>
      </c>
      <c r="D4100" s="3" t="s">
        <v>90</v>
      </c>
      <c r="E4100" s="4" t="s">
        <v>11</v>
      </c>
      <c r="F4100" s="4">
        <v>493</v>
      </c>
      <c r="G4100" s="4" t="s">
        <v>1</v>
      </c>
      <c r="H4100" s="5">
        <v>23.75</v>
      </c>
      <c r="I4100" s="7">
        <v>11708.75</v>
      </c>
      <c r="L4100"/>
      <c r="M4100"/>
    </row>
    <row r="4101" spans="1:13" x14ac:dyDescent="0.3">
      <c r="A4101" s="2">
        <v>43903</v>
      </c>
      <c r="B4101" s="2" t="str">
        <f t="shared" si="128"/>
        <v>Mar</v>
      </c>
      <c r="C4101" s="2" t="str">
        <f t="shared" si="129"/>
        <v>2020</v>
      </c>
      <c r="D4101" s="3" t="s">
        <v>90</v>
      </c>
      <c r="E4101" s="4" t="s">
        <v>11</v>
      </c>
      <c r="F4101" s="4">
        <v>1014</v>
      </c>
      <c r="G4101" s="4" t="s">
        <v>1</v>
      </c>
      <c r="H4101" s="5">
        <v>23.75</v>
      </c>
      <c r="I4101" s="7">
        <v>24082.5</v>
      </c>
      <c r="L4101"/>
      <c r="M4101"/>
    </row>
    <row r="4102" spans="1:13" x14ac:dyDescent="0.3">
      <c r="A4102" s="2">
        <v>43906</v>
      </c>
      <c r="B4102" s="2" t="str">
        <f t="shared" si="128"/>
        <v>Mar</v>
      </c>
      <c r="C4102" s="2" t="str">
        <f t="shared" si="129"/>
        <v>2020</v>
      </c>
      <c r="D4102" s="3" t="s">
        <v>90</v>
      </c>
      <c r="E4102" s="4" t="s">
        <v>11</v>
      </c>
      <c r="F4102" s="4">
        <v>524</v>
      </c>
      <c r="G4102" s="4" t="s">
        <v>1</v>
      </c>
      <c r="H4102" s="5">
        <v>24</v>
      </c>
      <c r="I4102" s="7">
        <v>12576</v>
      </c>
      <c r="L4102"/>
      <c r="M4102"/>
    </row>
    <row r="4103" spans="1:13" x14ac:dyDescent="0.3">
      <c r="A4103" s="2">
        <v>44511</v>
      </c>
      <c r="B4103" s="2" t="str">
        <f t="shared" si="128"/>
        <v>Nov</v>
      </c>
      <c r="C4103" s="2" t="str">
        <f t="shared" si="129"/>
        <v>2021</v>
      </c>
      <c r="D4103" s="3" t="s">
        <v>90</v>
      </c>
      <c r="E4103" s="4" t="s">
        <v>11</v>
      </c>
      <c r="F4103" s="4">
        <v>584</v>
      </c>
      <c r="G4103" s="4" t="s">
        <v>1</v>
      </c>
      <c r="H4103" s="5">
        <v>43.5</v>
      </c>
      <c r="I4103" s="7">
        <v>25404</v>
      </c>
      <c r="L4103"/>
      <c r="M4103"/>
    </row>
    <row r="4104" spans="1:13" x14ac:dyDescent="0.3">
      <c r="A4104" s="2">
        <v>44511</v>
      </c>
      <c r="B4104" s="2" t="str">
        <f t="shared" si="128"/>
        <v>Nov</v>
      </c>
      <c r="C4104" s="2" t="str">
        <f t="shared" si="129"/>
        <v>2021</v>
      </c>
      <c r="D4104" s="3" t="s">
        <v>90</v>
      </c>
      <c r="E4104" s="4" t="s">
        <v>11</v>
      </c>
      <c r="F4104" s="4">
        <v>564</v>
      </c>
      <c r="G4104" s="4" t="s">
        <v>1</v>
      </c>
      <c r="H4104" s="5">
        <v>43.5</v>
      </c>
      <c r="I4104" s="7">
        <v>24534</v>
      </c>
      <c r="L4104"/>
      <c r="M4104"/>
    </row>
    <row r="4105" spans="1:13" x14ac:dyDescent="0.3">
      <c r="A4105" s="2">
        <v>44512</v>
      </c>
      <c r="B4105" s="2" t="str">
        <f t="shared" si="128"/>
        <v>Nov</v>
      </c>
      <c r="C4105" s="2" t="str">
        <f t="shared" si="129"/>
        <v>2021</v>
      </c>
      <c r="D4105" s="3" t="s">
        <v>90</v>
      </c>
      <c r="E4105" s="4" t="s">
        <v>11</v>
      </c>
      <c r="F4105" s="4">
        <v>803</v>
      </c>
      <c r="G4105" s="4" t="s">
        <v>1</v>
      </c>
      <c r="H4105" s="5">
        <v>42.5</v>
      </c>
      <c r="I4105" s="7">
        <v>34127.5</v>
      </c>
      <c r="L4105"/>
      <c r="M4105"/>
    </row>
    <row r="4106" spans="1:13" x14ac:dyDescent="0.3">
      <c r="A4106" s="2">
        <v>44512</v>
      </c>
      <c r="B4106" s="2" t="str">
        <f t="shared" si="128"/>
        <v>Nov</v>
      </c>
      <c r="C4106" s="2" t="str">
        <f t="shared" si="129"/>
        <v>2021</v>
      </c>
      <c r="D4106" s="3" t="s">
        <v>90</v>
      </c>
      <c r="E4106" s="4" t="s">
        <v>11</v>
      </c>
      <c r="F4106" s="4">
        <v>586</v>
      </c>
      <c r="G4106" s="4" t="s">
        <v>1</v>
      </c>
      <c r="H4106" s="5">
        <v>41.5</v>
      </c>
      <c r="I4106" s="7">
        <v>24319</v>
      </c>
      <c r="L4106"/>
      <c r="M4106"/>
    </row>
    <row r="4107" spans="1:13" x14ac:dyDescent="0.3">
      <c r="A4107" s="2">
        <v>44512</v>
      </c>
      <c r="B4107" s="2" t="str">
        <f t="shared" si="128"/>
        <v>Nov</v>
      </c>
      <c r="C4107" s="2" t="str">
        <f t="shared" si="129"/>
        <v>2021</v>
      </c>
      <c r="D4107" s="3" t="s">
        <v>90</v>
      </c>
      <c r="E4107" s="4" t="s">
        <v>11</v>
      </c>
      <c r="F4107" s="4">
        <v>772</v>
      </c>
      <c r="G4107" s="4" t="s">
        <v>1</v>
      </c>
      <c r="H4107" s="5">
        <v>41.5</v>
      </c>
      <c r="I4107" s="7">
        <v>32038</v>
      </c>
      <c r="L4107"/>
      <c r="M4107"/>
    </row>
    <row r="4108" spans="1:13" x14ac:dyDescent="0.3">
      <c r="A4108" s="2">
        <v>44513</v>
      </c>
      <c r="B4108" s="2" t="str">
        <f t="shared" si="128"/>
        <v>Nov</v>
      </c>
      <c r="C4108" s="2" t="str">
        <f t="shared" si="129"/>
        <v>2021</v>
      </c>
      <c r="D4108" s="3" t="s">
        <v>90</v>
      </c>
      <c r="E4108" s="4" t="s">
        <v>11</v>
      </c>
      <c r="F4108" s="4">
        <v>550</v>
      </c>
      <c r="G4108" s="4" t="s">
        <v>1</v>
      </c>
      <c r="H4108" s="5">
        <v>42.5</v>
      </c>
      <c r="I4108" s="7">
        <v>23375</v>
      </c>
      <c r="L4108"/>
      <c r="M4108"/>
    </row>
    <row r="4109" spans="1:13" x14ac:dyDescent="0.3">
      <c r="A4109" s="2">
        <v>44516</v>
      </c>
      <c r="B4109" s="2" t="str">
        <f t="shared" si="128"/>
        <v>Nov</v>
      </c>
      <c r="C4109" s="2" t="str">
        <f t="shared" si="129"/>
        <v>2021</v>
      </c>
      <c r="D4109" s="3" t="s">
        <v>90</v>
      </c>
      <c r="E4109" s="4" t="s">
        <v>11</v>
      </c>
      <c r="F4109" s="4">
        <v>488</v>
      </c>
      <c r="G4109" s="4" t="s">
        <v>1</v>
      </c>
      <c r="H4109" s="5">
        <v>41.5</v>
      </c>
      <c r="I4109" s="7">
        <v>20252</v>
      </c>
      <c r="L4109"/>
      <c r="M4109"/>
    </row>
    <row r="4110" spans="1:13" x14ac:dyDescent="0.3">
      <c r="A4110" s="2">
        <v>44516</v>
      </c>
      <c r="B4110" s="2" t="str">
        <f t="shared" si="128"/>
        <v>Nov</v>
      </c>
      <c r="C4110" s="2" t="str">
        <f t="shared" si="129"/>
        <v>2021</v>
      </c>
      <c r="D4110" s="3" t="s">
        <v>90</v>
      </c>
      <c r="E4110" s="4" t="s">
        <v>11</v>
      </c>
      <c r="F4110" s="4">
        <v>910</v>
      </c>
      <c r="G4110" s="4" t="s">
        <v>1</v>
      </c>
      <c r="H4110" s="5">
        <v>41.5</v>
      </c>
      <c r="I4110" s="7">
        <v>37765</v>
      </c>
      <c r="L4110"/>
      <c r="M4110"/>
    </row>
    <row r="4111" spans="1:13" x14ac:dyDescent="0.3">
      <c r="A4111" s="2">
        <v>44518</v>
      </c>
      <c r="B4111" s="2" t="str">
        <f t="shared" si="128"/>
        <v>Nov</v>
      </c>
      <c r="C4111" s="2" t="str">
        <f t="shared" si="129"/>
        <v>2021</v>
      </c>
      <c r="D4111" s="3" t="s">
        <v>90</v>
      </c>
      <c r="E4111" s="4" t="s">
        <v>11</v>
      </c>
      <c r="F4111" s="4">
        <v>596</v>
      </c>
      <c r="G4111" s="4" t="s">
        <v>1</v>
      </c>
      <c r="H4111" s="5">
        <v>42.5</v>
      </c>
      <c r="I4111" s="7">
        <v>25330</v>
      </c>
      <c r="L4111"/>
      <c r="M4111"/>
    </row>
    <row r="4112" spans="1:13" x14ac:dyDescent="0.3">
      <c r="A4112" s="2">
        <v>44518</v>
      </c>
      <c r="B4112" s="2" t="str">
        <f t="shared" si="128"/>
        <v>Nov</v>
      </c>
      <c r="C4112" s="2" t="str">
        <f t="shared" si="129"/>
        <v>2021</v>
      </c>
      <c r="D4112" s="3" t="s">
        <v>90</v>
      </c>
      <c r="E4112" s="4" t="s">
        <v>11</v>
      </c>
      <c r="F4112" s="4">
        <v>597</v>
      </c>
      <c r="G4112" s="4" t="s">
        <v>1</v>
      </c>
      <c r="H4112" s="5">
        <v>43.25</v>
      </c>
      <c r="I4112" s="7">
        <v>25820.25</v>
      </c>
      <c r="L4112"/>
      <c r="M4112"/>
    </row>
    <row r="4113" spans="1:13" x14ac:dyDescent="0.3">
      <c r="A4113" s="2">
        <v>44532</v>
      </c>
      <c r="B4113" s="2" t="str">
        <f t="shared" si="128"/>
        <v>Dec</v>
      </c>
      <c r="C4113" s="2" t="str">
        <f t="shared" si="129"/>
        <v>2021</v>
      </c>
      <c r="D4113" s="3" t="s">
        <v>90</v>
      </c>
      <c r="E4113" s="4" t="s">
        <v>11</v>
      </c>
      <c r="F4113" s="4">
        <v>540</v>
      </c>
      <c r="G4113" s="4" t="s">
        <v>1</v>
      </c>
      <c r="H4113" s="5">
        <v>43</v>
      </c>
      <c r="I4113" s="7">
        <v>23220</v>
      </c>
      <c r="L4113"/>
      <c r="M4113"/>
    </row>
    <row r="4114" spans="1:13" x14ac:dyDescent="0.3">
      <c r="A4114" s="2">
        <v>44532</v>
      </c>
      <c r="B4114" s="2" t="str">
        <f t="shared" si="128"/>
        <v>Dec</v>
      </c>
      <c r="C4114" s="2" t="str">
        <f t="shared" si="129"/>
        <v>2021</v>
      </c>
      <c r="D4114" s="3" t="s">
        <v>90</v>
      </c>
      <c r="E4114" s="4" t="s">
        <v>11</v>
      </c>
      <c r="F4114" s="4">
        <v>577</v>
      </c>
      <c r="G4114" s="4" t="s">
        <v>1</v>
      </c>
      <c r="H4114" s="5">
        <v>43</v>
      </c>
      <c r="I4114" s="7">
        <v>24811</v>
      </c>
      <c r="L4114"/>
      <c r="M4114"/>
    </row>
    <row r="4115" spans="1:13" x14ac:dyDescent="0.3">
      <c r="A4115" s="2">
        <v>44532</v>
      </c>
      <c r="B4115" s="2" t="str">
        <f t="shared" si="128"/>
        <v>Dec</v>
      </c>
      <c r="C4115" s="2" t="str">
        <f t="shared" si="129"/>
        <v>2021</v>
      </c>
      <c r="D4115" s="3" t="s">
        <v>90</v>
      </c>
      <c r="E4115" s="4" t="s">
        <v>11</v>
      </c>
      <c r="F4115" s="4">
        <v>447</v>
      </c>
      <c r="G4115" s="4" t="s">
        <v>1</v>
      </c>
      <c r="H4115" s="5">
        <v>43</v>
      </c>
      <c r="I4115" s="7">
        <v>19221</v>
      </c>
      <c r="L4115"/>
      <c r="M4115"/>
    </row>
    <row r="4116" spans="1:13" x14ac:dyDescent="0.3">
      <c r="A4116" s="2">
        <v>44532</v>
      </c>
      <c r="B4116" s="2" t="str">
        <f t="shared" si="128"/>
        <v>Dec</v>
      </c>
      <c r="C4116" s="2" t="str">
        <f t="shared" si="129"/>
        <v>2021</v>
      </c>
      <c r="D4116" s="3" t="s">
        <v>90</v>
      </c>
      <c r="E4116" s="4" t="s">
        <v>11</v>
      </c>
      <c r="F4116" s="4">
        <v>515</v>
      </c>
      <c r="G4116" s="4" t="s">
        <v>1</v>
      </c>
      <c r="H4116" s="5">
        <v>43</v>
      </c>
      <c r="I4116" s="7">
        <v>22145</v>
      </c>
      <c r="L4116"/>
      <c r="M4116"/>
    </row>
    <row r="4117" spans="1:13" x14ac:dyDescent="0.3">
      <c r="A4117" s="2">
        <v>44537</v>
      </c>
      <c r="B4117" s="2" t="str">
        <f t="shared" si="128"/>
        <v>Dec</v>
      </c>
      <c r="C4117" s="2" t="str">
        <f t="shared" si="129"/>
        <v>2021</v>
      </c>
      <c r="D4117" s="3" t="s">
        <v>90</v>
      </c>
      <c r="E4117" s="4" t="s">
        <v>11</v>
      </c>
      <c r="F4117" s="4">
        <v>746</v>
      </c>
      <c r="G4117" s="4" t="s">
        <v>1</v>
      </c>
      <c r="H4117" s="5">
        <v>42.25</v>
      </c>
      <c r="I4117" s="7">
        <v>31518.5</v>
      </c>
      <c r="L4117"/>
      <c r="M4117"/>
    </row>
    <row r="4118" spans="1:13" x14ac:dyDescent="0.3">
      <c r="A4118" s="2">
        <v>44537</v>
      </c>
      <c r="B4118" s="2" t="str">
        <f t="shared" si="128"/>
        <v>Dec</v>
      </c>
      <c r="C4118" s="2" t="str">
        <f t="shared" si="129"/>
        <v>2021</v>
      </c>
      <c r="D4118" s="3" t="s">
        <v>90</v>
      </c>
      <c r="E4118" s="4" t="s">
        <v>11</v>
      </c>
      <c r="F4118" s="4">
        <v>879</v>
      </c>
      <c r="G4118" s="4" t="s">
        <v>1</v>
      </c>
      <c r="H4118" s="5">
        <v>42.25</v>
      </c>
      <c r="I4118" s="7">
        <v>37137.75</v>
      </c>
      <c r="L4118"/>
      <c r="M4118"/>
    </row>
    <row r="4119" spans="1:13" x14ac:dyDescent="0.3">
      <c r="A4119" s="2">
        <v>44537</v>
      </c>
      <c r="B4119" s="2" t="str">
        <f t="shared" si="128"/>
        <v>Dec</v>
      </c>
      <c r="C4119" s="2" t="str">
        <f t="shared" si="129"/>
        <v>2021</v>
      </c>
      <c r="D4119" s="3" t="s">
        <v>90</v>
      </c>
      <c r="E4119" s="4" t="s">
        <v>11</v>
      </c>
      <c r="F4119" s="4">
        <v>581</v>
      </c>
      <c r="G4119" s="4" t="s">
        <v>1</v>
      </c>
      <c r="H4119" s="5">
        <v>42.25</v>
      </c>
      <c r="I4119" s="7">
        <v>24547.25</v>
      </c>
      <c r="L4119"/>
      <c r="M4119"/>
    </row>
    <row r="4120" spans="1:13" x14ac:dyDescent="0.3">
      <c r="A4120" s="2">
        <v>44537</v>
      </c>
      <c r="B4120" s="2" t="str">
        <f t="shared" si="128"/>
        <v>Dec</v>
      </c>
      <c r="C4120" s="2" t="str">
        <f t="shared" si="129"/>
        <v>2021</v>
      </c>
      <c r="D4120" s="3" t="s">
        <v>90</v>
      </c>
      <c r="E4120" s="4" t="s">
        <v>11</v>
      </c>
      <c r="F4120" s="4">
        <v>895</v>
      </c>
      <c r="G4120" s="4" t="s">
        <v>1</v>
      </c>
      <c r="H4120" s="5">
        <v>42.25</v>
      </c>
      <c r="I4120" s="7">
        <v>37813.75</v>
      </c>
      <c r="L4120"/>
      <c r="M4120"/>
    </row>
    <row r="4121" spans="1:13" x14ac:dyDescent="0.3">
      <c r="A4121" s="2">
        <v>44537</v>
      </c>
      <c r="B4121" s="2" t="str">
        <f t="shared" si="128"/>
        <v>Dec</v>
      </c>
      <c r="C4121" s="2" t="str">
        <f t="shared" si="129"/>
        <v>2021</v>
      </c>
      <c r="D4121" s="3" t="s">
        <v>90</v>
      </c>
      <c r="E4121" s="4" t="s">
        <v>11</v>
      </c>
      <c r="F4121" s="4">
        <v>1650</v>
      </c>
      <c r="G4121" s="4" t="s">
        <v>1</v>
      </c>
      <c r="H4121" s="5">
        <v>42.25</v>
      </c>
      <c r="I4121" s="7">
        <v>69712.5</v>
      </c>
      <c r="L4121"/>
      <c r="M4121"/>
    </row>
    <row r="4122" spans="1:13" x14ac:dyDescent="0.3">
      <c r="A4122" s="2">
        <v>44537</v>
      </c>
      <c r="B4122" s="2" t="str">
        <f t="shared" si="128"/>
        <v>Dec</v>
      </c>
      <c r="C4122" s="2" t="str">
        <f t="shared" si="129"/>
        <v>2021</v>
      </c>
      <c r="D4122" s="3" t="s">
        <v>90</v>
      </c>
      <c r="E4122" s="4" t="s">
        <v>11</v>
      </c>
      <c r="F4122" s="4">
        <v>821</v>
      </c>
      <c r="G4122" s="4" t="s">
        <v>1</v>
      </c>
      <c r="H4122" s="5">
        <v>41.5</v>
      </c>
      <c r="I4122" s="7">
        <v>34071.5</v>
      </c>
      <c r="L4122"/>
      <c r="M4122"/>
    </row>
    <row r="4123" spans="1:13" x14ac:dyDescent="0.3">
      <c r="A4123" s="2">
        <v>44545</v>
      </c>
      <c r="B4123" s="2" t="str">
        <f t="shared" si="128"/>
        <v>Dec</v>
      </c>
      <c r="C4123" s="2" t="str">
        <f t="shared" si="129"/>
        <v>2021</v>
      </c>
      <c r="D4123" s="3" t="s">
        <v>90</v>
      </c>
      <c r="E4123" s="4" t="s">
        <v>11</v>
      </c>
      <c r="F4123" s="4">
        <v>1124</v>
      </c>
      <c r="G4123" s="4" t="s">
        <v>1</v>
      </c>
      <c r="H4123" s="5">
        <v>42</v>
      </c>
      <c r="I4123" s="7">
        <v>47208</v>
      </c>
      <c r="L4123"/>
      <c r="M4123"/>
    </row>
    <row r="4124" spans="1:13" x14ac:dyDescent="0.3">
      <c r="A4124" s="2">
        <v>44545</v>
      </c>
      <c r="B4124" s="2" t="str">
        <f t="shared" si="128"/>
        <v>Dec</v>
      </c>
      <c r="C4124" s="2" t="str">
        <f t="shared" si="129"/>
        <v>2021</v>
      </c>
      <c r="D4124" s="3" t="s">
        <v>90</v>
      </c>
      <c r="E4124" s="4" t="s">
        <v>11</v>
      </c>
      <c r="F4124" s="4">
        <v>598</v>
      </c>
      <c r="G4124" s="4" t="s">
        <v>1</v>
      </c>
      <c r="H4124" s="5">
        <v>42</v>
      </c>
      <c r="I4124" s="7">
        <v>25116</v>
      </c>
      <c r="L4124"/>
      <c r="M4124"/>
    </row>
    <row r="4125" spans="1:13" x14ac:dyDescent="0.3">
      <c r="A4125" s="2">
        <v>44545</v>
      </c>
      <c r="B4125" s="2" t="str">
        <f t="shared" si="128"/>
        <v>Dec</v>
      </c>
      <c r="C4125" s="2" t="str">
        <f t="shared" si="129"/>
        <v>2021</v>
      </c>
      <c r="D4125" s="3" t="s">
        <v>90</v>
      </c>
      <c r="E4125" s="4" t="s">
        <v>11</v>
      </c>
      <c r="F4125" s="4">
        <v>616</v>
      </c>
      <c r="G4125" s="4" t="s">
        <v>1</v>
      </c>
      <c r="H4125" s="5">
        <v>42</v>
      </c>
      <c r="I4125" s="7">
        <v>25872</v>
      </c>
      <c r="L4125"/>
      <c r="M4125"/>
    </row>
    <row r="4126" spans="1:13" x14ac:dyDescent="0.3">
      <c r="A4126" s="2">
        <v>44545</v>
      </c>
      <c r="B4126" s="2" t="str">
        <f t="shared" si="128"/>
        <v>Dec</v>
      </c>
      <c r="C4126" s="2" t="str">
        <f t="shared" si="129"/>
        <v>2021</v>
      </c>
      <c r="D4126" s="3" t="s">
        <v>90</v>
      </c>
      <c r="E4126" s="4" t="s">
        <v>11</v>
      </c>
      <c r="F4126" s="4">
        <v>514</v>
      </c>
      <c r="G4126" s="4" t="s">
        <v>1</v>
      </c>
      <c r="H4126" s="5">
        <v>42</v>
      </c>
      <c r="I4126" s="7">
        <v>21588</v>
      </c>
      <c r="L4126"/>
      <c r="M4126"/>
    </row>
    <row r="4127" spans="1:13" x14ac:dyDescent="0.3">
      <c r="A4127" s="2">
        <v>44550</v>
      </c>
      <c r="B4127" s="2" t="str">
        <f t="shared" si="128"/>
        <v>Dec</v>
      </c>
      <c r="C4127" s="2" t="str">
        <f t="shared" si="129"/>
        <v>2021</v>
      </c>
      <c r="D4127" s="3" t="s">
        <v>90</v>
      </c>
      <c r="E4127" s="4" t="s">
        <v>11</v>
      </c>
      <c r="F4127" s="4">
        <v>450</v>
      </c>
      <c r="G4127" s="4" t="s">
        <v>1</v>
      </c>
      <c r="H4127" s="5">
        <v>42.25</v>
      </c>
      <c r="I4127" s="7">
        <v>19012.5</v>
      </c>
      <c r="L4127"/>
      <c r="M4127"/>
    </row>
    <row r="4128" spans="1:13" x14ac:dyDescent="0.3">
      <c r="A4128" s="2">
        <v>44550</v>
      </c>
      <c r="B4128" s="2" t="str">
        <f t="shared" si="128"/>
        <v>Dec</v>
      </c>
      <c r="C4128" s="2" t="str">
        <f t="shared" si="129"/>
        <v>2021</v>
      </c>
      <c r="D4128" s="3" t="s">
        <v>90</v>
      </c>
      <c r="E4128" s="4" t="s">
        <v>11</v>
      </c>
      <c r="F4128" s="4">
        <v>509</v>
      </c>
      <c r="G4128" s="4" t="s">
        <v>1</v>
      </c>
      <c r="H4128" s="5">
        <v>42.25</v>
      </c>
      <c r="I4128" s="7">
        <v>21505.25</v>
      </c>
      <c r="L4128"/>
      <c r="M4128"/>
    </row>
    <row r="4129" spans="1:13" x14ac:dyDescent="0.3">
      <c r="A4129" s="2">
        <v>44550</v>
      </c>
      <c r="B4129" s="2" t="str">
        <f t="shared" si="128"/>
        <v>Dec</v>
      </c>
      <c r="C4129" s="2" t="str">
        <f t="shared" si="129"/>
        <v>2021</v>
      </c>
      <c r="D4129" s="3" t="s">
        <v>90</v>
      </c>
      <c r="E4129" s="4" t="s">
        <v>11</v>
      </c>
      <c r="F4129" s="4">
        <v>1118</v>
      </c>
      <c r="G4129" s="4" t="s">
        <v>1</v>
      </c>
      <c r="H4129" s="5">
        <v>42.25</v>
      </c>
      <c r="I4129" s="7">
        <v>47235.5</v>
      </c>
      <c r="L4129"/>
      <c r="M4129"/>
    </row>
    <row r="4130" spans="1:13" x14ac:dyDescent="0.3">
      <c r="A4130" s="2">
        <v>44550</v>
      </c>
      <c r="B4130" s="2" t="str">
        <f t="shared" si="128"/>
        <v>Dec</v>
      </c>
      <c r="C4130" s="2" t="str">
        <f t="shared" si="129"/>
        <v>2021</v>
      </c>
      <c r="D4130" s="3" t="s">
        <v>90</v>
      </c>
      <c r="E4130" s="4" t="s">
        <v>11</v>
      </c>
      <c r="F4130" s="4">
        <v>1428</v>
      </c>
      <c r="G4130" s="4" t="s">
        <v>1</v>
      </c>
      <c r="H4130" s="5">
        <v>42.25</v>
      </c>
      <c r="I4130" s="7">
        <v>60333</v>
      </c>
      <c r="L4130"/>
      <c r="M4130"/>
    </row>
    <row r="4131" spans="1:13" x14ac:dyDescent="0.3">
      <c r="A4131" s="2">
        <v>44550</v>
      </c>
      <c r="B4131" s="2" t="str">
        <f t="shared" si="128"/>
        <v>Dec</v>
      </c>
      <c r="C4131" s="2" t="str">
        <f t="shared" si="129"/>
        <v>2021</v>
      </c>
      <c r="D4131" s="3" t="s">
        <v>90</v>
      </c>
      <c r="E4131" s="4" t="s">
        <v>11</v>
      </c>
      <c r="F4131" s="4">
        <v>430</v>
      </c>
      <c r="G4131" s="4" t="s">
        <v>1</v>
      </c>
      <c r="H4131" s="5">
        <v>42.25</v>
      </c>
      <c r="I4131" s="7">
        <v>18167.5</v>
      </c>
      <c r="L4131"/>
      <c r="M4131"/>
    </row>
    <row r="4132" spans="1:13" x14ac:dyDescent="0.3">
      <c r="A4132" s="2">
        <v>44550</v>
      </c>
      <c r="B4132" s="2" t="str">
        <f t="shared" si="128"/>
        <v>Dec</v>
      </c>
      <c r="C4132" s="2" t="str">
        <f t="shared" si="129"/>
        <v>2021</v>
      </c>
      <c r="D4132" s="3" t="s">
        <v>90</v>
      </c>
      <c r="E4132" s="4" t="s">
        <v>11</v>
      </c>
      <c r="F4132" s="4">
        <v>620</v>
      </c>
      <c r="G4132" s="4" t="s">
        <v>1</v>
      </c>
      <c r="H4132" s="5">
        <v>42.25</v>
      </c>
      <c r="I4132" s="7">
        <v>26195</v>
      </c>
      <c r="L4132"/>
      <c r="M4132"/>
    </row>
    <row r="4133" spans="1:13" x14ac:dyDescent="0.3">
      <c r="A4133" s="2">
        <v>44550</v>
      </c>
      <c r="B4133" s="2" t="str">
        <f t="shared" si="128"/>
        <v>Dec</v>
      </c>
      <c r="C4133" s="2" t="str">
        <f t="shared" si="129"/>
        <v>2021</v>
      </c>
      <c r="D4133" s="3" t="s">
        <v>90</v>
      </c>
      <c r="E4133" s="4" t="s">
        <v>11</v>
      </c>
      <c r="F4133" s="4">
        <v>1211</v>
      </c>
      <c r="G4133" s="4" t="s">
        <v>1</v>
      </c>
      <c r="H4133" s="5">
        <v>42.25</v>
      </c>
      <c r="I4133" s="7">
        <v>51164.75</v>
      </c>
      <c r="L4133"/>
      <c r="M4133"/>
    </row>
    <row r="4134" spans="1:13" x14ac:dyDescent="0.3">
      <c r="A4134" s="2">
        <v>44565</v>
      </c>
      <c r="B4134" s="2" t="str">
        <f t="shared" si="128"/>
        <v>Jan</v>
      </c>
      <c r="C4134" s="2" t="str">
        <f t="shared" si="129"/>
        <v>2022</v>
      </c>
      <c r="D4134" s="3" t="s">
        <v>90</v>
      </c>
      <c r="E4134" s="4" t="s">
        <v>11</v>
      </c>
      <c r="F4134" s="4">
        <v>511</v>
      </c>
      <c r="G4134" s="4" t="s">
        <v>1</v>
      </c>
      <c r="H4134" s="5">
        <v>41</v>
      </c>
      <c r="I4134" s="7">
        <v>20951</v>
      </c>
      <c r="L4134"/>
      <c r="M4134"/>
    </row>
    <row r="4135" spans="1:13" x14ac:dyDescent="0.3">
      <c r="A4135" s="2">
        <v>44565</v>
      </c>
      <c r="B4135" s="2" t="str">
        <f t="shared" si="128"/>
        <v>Jan</v>
      </c>
      <c r="C4135" s="2" t="str">
        <f t="shared" si="129"/>
        <v>2022</v>
      </c>
      <c r="D4135" s="3" t="s">
        <v>90</v>
      </c>
      <c r="E4135" s="4" t="s">
        <v>11</v>
      </c>
      <c r="F4135" s="4">
        <v>1158</v>
      </c>
      <c r="G4135" s="4" t="s">
        <v>1</v>
      </c>
      <c r="H4135" s="5">
        <v>41.5</v>
      </c>
      <c r="I4135" s="7">
        <v>48057</v>
      </c>
      <c r="L4135"/>
      <c r="M4135"/>
    </row>
    <row r="4136" spans="1:13" x14ac:dyDescent="0.3">
      <c r="A4136" s="2">
        <v>44566</v>
      </c>
      <c r="B4136" s="2" t="str">
        <f t="shared" si="128"/>
        <v>Jan</v>
      </c>
      <c r="C4136" s="2" t="str">
        <f t="shared" si="129"/>
        <v>2022</v>
      </c>
      <c r="D4136" s="3" t="s">
        <v>90</v>
      </c>
      <c r="E4136" s="4" t="s">
        <v>11</v>
      </c>
      <c r="F4136" s="4">
        <v>560</v>
      </c>
      <c r="G4136" s="4" t="s">
        <v>1</v>
      </c>
      <c r="H4136" s="5">
        <v>40.5</v>
      </c>
      <c r="I4136" s="7">
        <v>22680</v>
      </c>
      <c r="L4136"/>
      <c r="M4136"/>
    </row>
    <row r="4137" spans="1:13" x14ac:dyDescent="0.3">
      <c r="A4137" s="2">
        <v>44566</v>
      </c>
      <c r="B4137" s="2" t="str">
        <f t="shared" si="128"/>
        <v>Jan</v>
      </c>
      <c r="C4137" s="2" t="str">
        <f t="shared" si="129"/>
        <v>2022</v>
      </c>
      <c r="D4137" s="3" t="s">
        <v>90</v>
      </c>
      <c r="E4137" s="4" t="s">
        <v>11</v>
      </c>
      <c r="F4137" s="4">
        <v>1212</v>
      </c>
      <c r="G4137" s="4" t="s">
        <v>1</v>
      </c>
      <c r="H4137" s="5">
        <v>40.5</v>
      </c>
      <c r="I4137" s="7">
        <v>49086</v>
      </c>
      <c r="L4137"/>
      <c r="M4137"/>
    </row>
    <row r="4138" spans="1:13" x14ac:dyDescent="0.3">
      <c r="A4138" s="2">
        <v>44566</v>
      </c>
      <c r="B4138" s="2" t="str">
        <f t="shared" si="128"/>
        <v>Jan</v>
      </c>
      <c r="C4138" s="2" t="str">
        <f t="shared" si="129"/>
        <v>2022</v>
      </c>
      <c r="D4138" s="3" t="s">
        <v>90</v>
      </c>
      <c r="E4138" s="4" t="s">
        <v>11</v>
      </c>
      <c r="F4138" s="4">
        <v>803</v>
      </c>
      <c r="G4138" s="4" t="s">
        <v>1</v>
      </c>
      <c r="H4138" s="5">
        <v>40.5</v>
      </c>
      <c r="I4138" s="7">
        <v>32521.5</v>
      </c>
      <c r="L4138"/>
      <c r="M4138"/>
    </row>
    <row r="4139" spans="1:13" x14ac:dyDescent="0.3">
      <c r="A4139" s="2">
        <v>44569</v>
      </c>
      <c r="B4139" s="2" t="str">
        <f t="shared" si="128"/>
        <v>Jan</v>
      </c>
      <c r="C4139" s="2" t="str">
        <f t="shared" si="129"/>
        <v>2022</v>
      </c>
      <c r="D4139" s="3" t="s">
        <v>90</v>
      </c>
      <c r="E4139" s="4" t="s">
        <v>11</v>
      </c>
      <c r="F4139" s="4">
        <v>916</v>
      </c>
      <c r="G4139" s="4" t="s">
        <v>1</v>
      </c>
      <c r="H4139" s="5">
        <v>37.5</v>
      </c>
      <c r="I4139" s="7">
        <v>34350</v>
      </c>
      <c r="L4139"/>
      <c r="M4139"/>
    </row>
    <row r="4140" spans="1:13" x14ac:dyDescent="0.3">
      <c r="A4140" s="2">
        <v>44463</v>
      </c>
      <c r="B4140" s="2" t="str">
        <f t="shared" si="128"/>
        <v>Sep</v>
      </c>
      <c r="C4140" s="2" t="str">
        <f t="shared" si="129"/>
        <v>2021</v>
      </c>
      <c r="D4140" s="3" t="s">
        <v>217</v>
      </c>
      <c r="E4140" s="4" t="s">
        <v>13</v>
      </c>
      <c r="F4140" s="4">
        <v>600</v>
      </c>
      <c r="G4140" s="4" t="s">
        <v>2</v>
      </c>
      <c r="H4140" s="5">
        <v>33.200000000000003</v>
      </c>
      <c r="I4140" s="7">
        <v>19920</v>
      </c>
      <c r="L4140"/>
      <c r="M4140"/>
    </row>
    <row r="4141" spans="1:13" x14ac:dyDescent="0.3">
      <c r="A4141" s="2">
        <v>44466</v>
      </c>
      <c r="B4141" s="2" t="str">
        <f t="shared" si="128"/>
        <v>Sep</v>
      </c>
      <c r="C4141" s="2" t="str">
        <f t="shared" si="129"/>
        <v>2021</v>
      </c>
      <c r="D4141" s="3" t="s">
        <v>217</v>
      </c>
      <c r="E4141" s="4" t="s">
        <v>13</v>
      </c>
      <c r="F4141" s="4">
        <v>730</v>
      </c>
      <c r="G4141" s="4" t="s">
        <v>2</v>
      </c>
      <c r="H4141" s="5">
        <v>33.200000000000003</v>
      </c>
      <c r="I4141" s="7">
        <v>24236.000000000004</v>
      </c>
      <c r="L4141"/>
      <c r="M4141"/>
    </row>
    <row r="4142" spans="1:13" x14ac:dyDescent="0.3">
      <c r="A4142" s="2">
        <v>44474</v>
      </c>
      <c r="B4142" s="2" t="str">
        <f t="shared" si="128"/>
        <v>Oct</v>
      </c>
      <c r="C4142" s="2" t="str">
        <f t="shared" si="129"/>
        <v>2021</v>
      </c>
      <c r="D4142" s="3" t="s">
        <v>217</v>
      </c>
      <c r="E4142" s="4" t="s">
        <v>13</v>
      </c>
      <c r="F4142" s="4">
        <v>800</v>
      </c>
      <c r="G4142" s="4" t="s">
        <v>2</v>
      </c>
      <c r="H4142" s="5">
        <v>33.200000000000003</v>
      </c>
      <c r="I4142" s="7">
        <v>26560.000000000004</v>
      </c>
      <c r="L4142"/>
      <c r="M4142"/>
    </row>
    <row r="4143" spans="1:13" x14ac:dyDescent="0.3">
      <c r="A4143" s="2">
        <v>44478</v>
      </c>
      <c r="B4143" s="2" t="str">
        <f t="shared" si="128"/>
        <v>Oct</v>
      </c>
      <c r="C4143" s="2" t="str">
        <f t="shared" si="129"/>
        <v>2021</v>
      </c>
      <c r="D4143" s="3" t="s">
        <v>217</v>
      </c>
      <c r="E4143" s="4" t="s">
        <v>13</v>
      </c>
      <c r="F4143" s="4">
        <v>800</v>
      </c>
      <c r="G4143" s="4" t="s">
        <v>2</v>
      </c>
      <c r="H4143" s="5">
        <v>33.200000000000003</v>
      </c>
      <c r="I4143" s="7">
        <v>26560.000000000004</v>
      </c>
      <c r="L4143"/>
      <c r="M4143"/>
    </row>
    <row r="4144" spans="1:13" x14ac:dyDescent="0.3">
      <c r="A4144" s="2">
        <v>44509</v>
      </c>
      <c r="B4144" s="2" t="str">
        <f t="shared" si="128"/>
        <v>Nov</v>
      </c>
      <c r="C4144" s="2" t="str">
        <f t="shared" si="129"/>
        <v>2021</v>
      </c>
      <c r="D4144" s="3" t="s">
        <v>217</v>
      </c>
      <c r="E4144" s="4" t="s">
        <v>13</v>
      </c>
      <c r="F4144" s="4">
        <v>310</v>
      </c>
      <c r="G4144" s="4" t="s">
        <v>2</v>
      </c>
      <c r="H4144" s="5">
        <v>33.200000000000003</v>
      </c>
      <c r="I4144" s="7">
        <v>10292</v>
      </c>
      <c r="L4144"/>
      <c r="M4144"/>
    </row>
    <row r="4145" spans="1:13" x14ac:dyDescent="0.3">
      <c r="A4145" s="2">
        <v>44529</v>
      </c>
      <c r="B4145" s="2" t="str">
        <f t="shared" si="128"/>
        <v>Nov</v>
      </c>
      <c r="C4145" s="2" t="str">
        <f t="shared" si="129"/>
        <v>2021</v>
      </c>
      <c r="D4145" s="3" t="s">
        <v>217</v>
      </c>
      <c r="E4145" s="4" t="s">
        <v>13</v>
      </c>
      <c r="F4145" s="4">
        <v>640</v>
      </c>
      <c r="G4145" s="4" t="s">
        <v>2</v>
      </c>
      <c r="H4145" s="5">
        <v>33.200000000000003</v>
      </c>
      <c r="I4145" s="7">
        <v>21248</v>
      </c>
      <c r="L4145"/>
      <c r="M4145"/>
    </row>
    <row r="4146" spans="1:13" x14ac:dyDescent="0.3">
      <c r="A4146" s="2">
        <v>44553</v>
      </c>
      <c r="B4146" s="2" t="str">
        <f t="shared" si="128"/>
        <v>Dec</v>
      </c>
      <c r="C4146" s="2" t="str">
        <f t="shared" si="129"/>
        <v>2021</v>
      </c>
      <c r="D4146" s="3" t="s">
        <v>217</v>
      </c>
      <c r="E4146" s="4" t="s">
        <v>13</v>
      </c>
      <c r="F4146" s="4">
        <v>800</v>
      </c>
      <c r="G4146" s="4" t="s">
        <v>2</v>
      </c>
      <c r="H4146" s="5">
        <v>33.200000000000003</v>
      </c>
      <c r="I4146" s="7">
        <v>26560.000000000004</v>
      </c>
      <c r="L4146"/>
      <c r="M4146"/>
    </row>
    <row r="4147" spans="1:13" x14ac:dyDescent="0.3">
      <c r="A4147" s="2">
        <v>44574</v>
      </c>
      <c r="B4147" s="2" t="str">
        <f t="shared" si="128"/>
        <v>Jan</v>
      </c>
      <c r="C4147" s="2" t="str">
        <f t="shared" si="129"/>
        <v>2022</v>
      </c>
      <c r="D4147" s="3" t="s">
        <v>217</v>
      </c>
      <c r="E4147" s="4" t="s">
        <v>13</v>
      </c>
      <c r="F4147" s="4">
        <v>294</v>
      </c>
      <c r="G4147" s="4" t="s">
        <v>2</v>
      </c>
      <c r="H4147" s="5">
        <v>33.200000000000003</v>
      </c>
      <c r="I4147" s="7">
        <v>9760.8000000000011</v>
      </c>
      <c r="L4147"/>
      <c r="M4147"/>
    </row>
    <row r="4148" spans="1:13" x14ac:dyDescent="0.3">
      <c r="A4148" s="2">
        <v>43573</v>
      </c>
      <c r="B4148" s="2" t="str">
        <f t="shared" si="128"/>
        <v>Apr</v>
      </c>
      <c r="C4148" s="2" t="str">
        <f t="shared" si="129"/>
        <v>2019</v>
      </c>
      <c r="D4148" s="3" t="s">
        <v>39</v>
      </c>
      <c r="E4148" s="4" t="s">
        <v>13</v>
      </c>
      <c r="F4148" s="4">
        <v>350</v>
      </c>
      <c r="G4148" s="4" t="s">
        <v>2</v>
      </c>
      <c r="H4148" s="5">
        <v>74</v>
      </c>
      <c r="I4148" s="7">
        <v>25900</v>
      </c>
      <c r="L4148"/>
      <c r="M4148"/>
    </row>
    <row r="4149" spans="1:13" x14ac:dyDescent="0.3">
      <c r="A4149" s="2">
        <v>43577</v>
      </c>
      <c r="B4149" s="2" t="str">
        <f t="shared" si="128"/>
        <v>Apr</v>
      </c>
      <c r="C4149" s="2" t="str">
        <f t="shared" si="129"/>
        <v>2019</v>
      </c>
      <c r="D4149" s="3" t="s">
        <v>39</v>
      </c>
      <c r="E4149" s="4" t="s">
        <v>13</v>
      </c>
      <c r="F4149" s="4">
        <v>158</v>
      </c>
      <c r="G4149" s="4" t="s">
        <v>2</v>
      </c>
      <c r="H4149" s="5">
        <v>74</v>
      </c>
      <c r="I4149" s="7">
        <v>11692</v>
      </c>
      <c r="L4149"/>
      <c r="M4149"/>
    </row>
    <row r="4150" spans="1:13" x14ac:dyDescent="0.3">
      <c r="A4150" s="2">
        <v>44026</v>
      </c>
      <c r="B4150" s="2" t="str">
        <f t="shared" si="128"/>
        <v>Jul</v>
      </c>
      <c r="C4150" s="2" t="str">
        <f t="shared" si="129"/>
        <v>2020</v>
      </c>
      <c r="D4150" s="3" t="s">
        <v>142</v>
      </c>
      <c r="E4150" s="4" t="s">
        <v>11</v>
      </c>
      <c r="F4150" s="4">
        <v>682</v>
      </c>
      <c r="G4150" s="4" t="s">
        <v>1</v>
      </c>
      <c r="H4150" s="5">
        <v>27</v>
      </c>
      <c r="I4150" s="7">
        <v>18414</v>
      </c>
      <c r="L4150"/>
      <c r="M4150"/>
    </row>
    <row r="4151" spans="1:13" x14ac:dyDescent="0.3">
      <c r="A4151" s="2">
        <v>44280</v>
      </c>
      <c r="B4151" s="2" t="str">
        <f t="shared" si="128"/>
        <v>Mar</v>
      </c>
      <c r="C4151" s="2" t="str">
        <f t="shared" si="129"/>
        <v>2021</v>
      </c>
      <c r="D4151" s="3" t="s">
        <v>142</v>
      </c>
      <c r="E4151" s="4" t="s">
        <v>14</v>
      </c>
      <c r="F4151" s="4">
        <v>612</v>
      </c>
      <c r="G4151" s="4" t="s">
        <v>1</v>
      </c>
      <c r="H4151" s="5">
        <v>50</v>
      </c>
      <c r="I4151" s="7">
        <v>30600</v>
      </c>
      <c r="L4151"/>
      <c r="M4151"/>
    </row>
    <row r="4152" spans="1:13" x14ac:dyDescent="0.3">
      <c r="A4152" s="2">
        <v>44288</v>
      </c>
      <c r="B4152" s="2" t="str">
        <f t="shared" si="128"/>
        <v>Apr</v>
      </c>
      <c r="C4152" s="2" t="str">
        <f t="shared" si="129"/>
        <v>2021</v>
      </c>
      <c r="D4152" s="3" t="s">
        <v>142</v>
      </c>
      <c r="E4152" s="4" t="s">
        <v>14</v>
      </c>
      <c r="F4152" s="4">
        <v>478</v>
      </c>
      <c r="G4152" s="4" t="s">
        <v>1</v>
      </c>
      <c r="H4152" s="5">
        <v>45.5</v>
      </c>
      <c r="I4152" s="7">
        <v>21749</v>
      </c>
      <c r="L4152"/>
      <c r="M4152"/>
    </row>
    <row r="4153" spans="1:13" x14ac:dyDescent="0.3">
      <c r="A4153" s="2">
        <v>44291</v>
      </c>
      <c r="B4153" s="2" t="str">
        <f t="shared" si="128"/>
        <v>Apr</v>
      </c>
      <c r="C4153" s="2" t="str">
        <f t="shared" si="129"/>
        <v>2021</v>
      </c>
      <c r="D4153" s="3" t="s">
        <v>142</v>
      </c>
      <c r="E4153" s="4" t="s">
        <v>14</v>
      </c>
      <c r="F4153" s="4">
        <v>624</v>
      </c>
      <c r="G4153" s="4" t="s">
        <v>1</v>
      </c>
      <c r="H4153" s="5">
        <v>45.5</v>
      </c>
      <c r="I4153" s="7">
        <v>28392</v>
      </c>
      <c r="L4153"/>
      <c r="M4153"/>
    </row>
    <row r="4154" spans="1:13" x14ac:dyDescent="0.3">
      <c r="A4154" s="2">
        <v>44323</v>
      </c>
      <c r="B4154" s="2" t="str">
        <f t="shared" si="128"/>
        <v>May</v>
      </c>
      <c r="C4154" s="2" t="str">
        <f t="shared" si="129"/>
        <v>2021</v>
      </c>
      <c r="D4154" s="3" t="s">
        <v>142</v>
      </c>
      <c r="E4154" s="4" t="s">
        <v>11</v>
      </c>
      <c r="F4154" s="4">
        <v>624</v>
      </c>
      <c r="G4154" s="4" t="s">
        <v>1</v>
      </c>
      <c r="H4154" s="5">
        <v>45.5</v>
      </c>
      <c r="I4154" s="7">
        <v>28392</v>
      </c>
      <c r="L4154"/>
      <c r="M4154"/>
    </row>
    <row r="4155" spans="1:13" x14ac:dyDescent="0.3">
      <c r="A4155" s="2">
        <v>44523</v>
      </c>
      <c r="B4155" s="2" t="str">
        <f t="shared" si="128"/>
        <v>Nov</v>
      </c>
      <c r="C4155" s="2" t="str">
        <f t="shared" si="129"/>
        <v>2021</v>
      </c>
      <c r="D4155" s="3" t="s">
        <v>142</v>
      </c>
      <c r="E4155" s="4" t="s">
        <v>14</v>
      </c>
      <c r="F4155" s="4">
        <v>606</v>
      </c>
      <c r="G4155" s="4" t="s">
        <v>1</v>
      </c>
      <c r="H4155" s="5">
        <v>50</v>
      </c>
      <c r="I4155" s="7">
        <v>30300</v>
      </c>
      <c r="L4155"/>
      <c r="M4155"/>
    </row>
    <row r="4156" spans="1:13" x14ac:dyDescent="0.3">
      <c r="A4156" s="2">
        <v>44523</v>
      </c>
      <c r="B4156" s="2" t="str">
        <f t="shared" si="128"/>
        <v>Nov</v>
      </c>
      <c r="C4156" s="2" t="str">
        <f t="shared" si="129"/>
        <v>2021</v>
      </c>
      <c r="D4156" s="3" t="s">
        <v>142</v>
      </c>
      <c r="E4156" s="4" t="s">
        <v>14</v>
      </c>
      <c r="F4156" s="4">
        <v>572</v>
      </c>
      <c r="G4156" s="4" t="s">
        <v>1</v>
      </c>
      <c r="H4156" s="5">
        <v>50</v>
      </c>
      <c r="I4156" s="7">
        <v>28600</v>
      </c>
      <c r="L4156"/>
      <c r="M4156"/>
    </row>
    <row r="4157" spans="1:13" x14ac:dyDescent="0.3">
      <c r="A4157" s="2">
        <v>44594</v>
      </c>
      <c r="B4157" s="2" t="str">
        <f t="shared" si="128"/>
        <v>Feb</v>
      </c>
      <c r="C4157" s="2" t="str">
        <f t="shared" si="129"/>
        <v>2022</v>
      </c>
      <c r="D4157" s="3" t="s">
        <v>142</v>
      </c>
      <c r="E4157" s="4" t="s">
        <v>11</v>
      </c>
      <c r="F4157" s="4">
        <v>506</v>
      </c>
      <c r="G4157" s="4" t="s">
        <v>1</v>
      </c>
      <c r="H4157" s="5">
        <v>40</v>
      </c>
      <c r="I4157" s="7">
        <v>20240</v>
      </c>
      <c r="L4157"/>
      <c r="M4157"/>
    </row>
    <row r="4158" spans="1:13" x14ac:dyDescent="0.3">
      <c r="A4158" s="2">
        <v>44594</v>
      </c>
      <c r="B4158" s="2" t="str">
        <f t="shared" si="128"/>
        <v>Feb</v>
      </c>
      <c r="C4158" s="2" t="str">
        <f t="shared" si="129"/>
        <v>2022</v>
      </c>
      <c r="D4158" s="3" t="s">
        <v>142</v>
      </c>
      <c r="E4158" s="4" t="s">
        <v>11</v>
      </c>
      <c r="F4158" s="4">
        <v>332</v>
      </c>
      <c r="G4158" s="4" t="s">
        <v>1</v>
      </c>
      <c r="H4158" s="5">
        <v>41.5</v>
      </c>
      <c r="I4158" s="7">
        <v>13778</v>
      </c>
      <c r="L4158"/>
      <c r="M4158"/>
    </row>
    <row r="4159" spans="1:13" x14ac:dyDescent="0.3">
      <c r="A4159" s="2">
        <v>44594</v>
      </c>
      <c r="B4159" s="2" t="str">
        <f t="shared" si="128"/>
        <v>Feb</v>
      </c>
      <c r="C4159" s="2" t="str">
        <f t="shared" si="129"/>
        <v>2022</v>
      </c>
      <c r="D4159" s="3" t="s">
        <v>142</v>
      </c>
      <c r="E4159" s="4" t="s">
        <v>11</v>
      </c>
      <c r="F4159" s="4">
        <v>270</v>
      </c>
      <c r="G4159" s="4" t="s">
        <v>1</v>
      </c>
      <c r="H4159" s="5">
        <v>41.5</v>
      </c>
      <c r="I4159" s="7">
        <v>11205</v>
      </c>
      <c r="L4159"/>
      <c r="M4159"/>
    </row>
    <row r="4160" spans="1:13" x14ac:dyDescent="0.3">
      <c r="A4160" s="2">
        <v>43655</v>
      </c>
      <c r="B4160" s="2" t="str">
        <f t="shared" si="128"/>
        <v>Jul</v>
      </c>
      <c r="C4160" s="2" t="str">
        <f t="shared" si="129"/>
        <v>2019</v>
      </c>
      <c r="D4160" s="3" t="s">
        <v>56</v>
      </c>
      <c r="E4160" s="4" t="s">
        <v>13</v>
      </c>
      <c r="F4160" s="4">
        <v>705</v>
      </c>
      <c r="G4160" s="4" t="s">
        <v>2</v>
      </c>
      <c r="H4160" s="5">
        <v>44.1</v>
      </c>
      <c r="I4160" s="7">
        <v>31090.5</v>
      </c>
      <c r="L4160"/>
      <c r="M4160"/>
    </row>
    <row r="4161" spans="1:13" x14ac:dyDescent="0.3">
      <c r="A4161" s="2">
        <v>43809</v>
      </c>
      <c r="B4161" s="2" t="str">
        <f t="shared" si="128"/>
        <v>Dec</v>
      </c>
      <c r="C4161" s="2" t="str">
        <f t="shared" si="129"/>
        <v>2019</v>
      </c>
      <c r="D4161" s="3" t="s">
        <v>56</v>
      </c>
      <c r="E4161" s="4" t="s">
        <v>13</v>
      </c>
      <c r="F4161" s="4">
        <v>250</v>
      </c>
      <c r="G4161" s="4" t="s">
        <v>2</v>
      </c>
      <c r="H4161" s="5">
        <v>44.1</v>
      </c>
      <c r="I4161" s="7">
        <v>11025</v>
      </c>
      <c r="L4161"/>
      <c r="M4161"/>
    </row>
    <row r="4162" spans="1:13" x14ac:dyDescent="0.3">
      <c r="A4162" s="2">
        <v>43812</v>
      </c>
      <c r="B4162" s="2" t="str">
        <f t="shared" ref="B4162:B4225" si="130">TEXT(A4162,"mmm")</f>
        <v>Dec</v>
      </c>
      <c r="C4162" s="2" t="str">
        <f t="shared" ref="C4162:C4225" si="131">TEXT(A4162,"yyyy")</f>
        <v>2019</v>
      </c>
      <c r="D4162" s="3" t="s">
        <v>56</v>
      </c>
      <c r="E4162" s="4" t="s">
        <v>13</v>
      </c>
      <c r="F4162" s="4">
        <v>462</v>
      </c>
      <c r="G4162" s="4" t="s">
        <v>2</v>
      </c>
      <c r="H4162" s="5">
        <v>44.1</v>
      </c>
      <c r="I4162" s="7">
        <v>20374.2</v>
      </c>
      <c r="L4162"/>
      <c r="M4162"/>
    </row>
    <row r="4163" spans="1:13" x14ac:dyDescent="0.3">
      <c r="A4163" s="2">
        <v>44376</v>
      </c>
      <c r="B4163" s="2" t="str">
        <f t="shared" si="130"/>
        <v>Jun</v>
      </c>
      <c r="C4163" s="2" t="str">
        <f t="shared" si="131"/>
        <v>2021</v>
      </c>
      <c r="D4163" s="3" t="s">
        <v>56</v>
      </c>
      <c r="E4163" s="4" t="s">
        <v>15</v>
      </c>
      <c r="F4163" s="4">
        <v>1600</v>
      </c>
      <c r="G4163" s="4" t="s">
        <v>2</v>
      </c>
      <c r="H4163" s="5">
        <v>26.5</v>
      </c>
      <c r="I4163" s="7">
        <v>42400</v>
      </c>
      <c r="L4163"/>
      <c r="M4163"/>
    </row>
    <row r="4164" spans="1:13" x14ac:dyDescent="0.3">
      <c r="A4164" s="2">
        <v>44331</v>
      </c>
      <c r="B4164" s="2" t="str">
        <f t="shared" si="130"/>
        <v>May</v>
      </c>
      <c r="C4164" s="2" t="str">
        <f t="shared" si="131"/>
        <v>2021</v>
      </c>
      <c r="D4164" s="3" t="s">
        <v>187</v>
      </c>
      <c r="E4164" s="4" t="s">
        <v>15</v>
      </c>
      <c r="F4164" s="4">
        <v>2200</v>
      </c>
      <c r="G4164" s="4" t="s">
        <v>2</v>
      </c>
      <c r="H4164" s="5">
        <v>34</v>
      </c>
      <c r="I4164" s="7">
        <v>74800</v>
      </c>
      <c r="L4164"/>
      <c r="M4164"/>
    </row>
    <row r="4165" spans="1:13" x14ac:dyDescent="0.3">
      <c r="A4165" s="2">
        <v>43732</v>
      </c>
      <c r="B4165" s="2" t="str">
        <f t="shared" si="130"/>
        <v>Sep</v>
      </c>
      <c r="C4165" s="2" t="str">
        <f t="shared" si="131"/>
        <v>2019</v>
      </c>
      <c r="D4165" s="3" t="s">
        <v>119</v>
      </c>
      <c r="E4165" s="4" t="s">
        <v>11</v>
      </c>
      <c r="F4165" s="4">
        <v>415</v>
      </c>
      <c r="G4165" s="4" t="s">
        <v>1</v>
      </c>
      <c r="H4165" s="5">
        <v>21.5</v>
      </c>
      <c r="I4165" s="7">
        <v>8922.5</v>
      </c>
      <c r="L4165"/>
      <c r="M4165"/>
    </row>
    <row r="4166" spans="1:13" x14ac:dyDescent="0.3">
      <c r="A4166" s="2">
        <v>43732</v>
      </c>
      <c r="B4166" s="2" t="str">
        <f t="shared" si="130"/>
        <v>Sep</v>
      </c>
      <c r="C4166" s="2" t="str">
        <f t="shared" si="131"/>
        <v>2019</v>
      </c>
      <c r="D4166" s="3" t="s">
        <v>119</v>
      </c>
      <c r="E4166" s="4" t="s">
        <v>11</v>
      </c>
      <c r="F4166" s="4">
        <v>555</v>
      </c>
      <c r="G4166" s="4" t="s">
        <v>1</v>
      </c>
      <c r="H4166" s="5">
        <v>22</v>
      </c>
      <c r="I4166" s="7">
        <v>12210</v>
      </c>
      <c r="L4166"/>
      <c r="M4166"/>
    </row>
    <row r="4167" spans="1:13" x14ac:dyDescent="0.3">
      <c r="A4167" s="2">
        <v>43735</v>
      </c>
      <c r="B4167" s="2" t="str">
        <f t="shared" si="130"/>
        <v>Sep</v>
      </c>
      <c r="C4167" s="2" t="str">
        <f t="shared" si="131"/>
        <v>2019</v>
      </c>
      <c r="D4167" s="3" t="s">
        <v>119</v>
      </c>
      <c r="E4167" s="4" t="s">
        <v>11</v>
      </c>
      <c r="F4167" s="4">
        <v>521</v>
      </c>
      <c r="G4167" s="4" t="s">
        <v>1</v>
      </c>
      <c r="H4167" s="5">
        <v>25.5</v>
      </c>
      <c r="I4167" s="7">
        <v>13285.5</v>
      </c>
      <c r="L4167"/>
      <c r="M4167"/>
    </row>
    <row r="4168" spans="1:13" x14ac:dyDescent="0.3">
      <c r="A4168" s="2">
        <v>43738</v>
      </c>
      <c r="B4168" s="2" t="str">
        <f t="shared" si="130"/>
        <v>Sep</v>
      </c>
      <c r="C4168" s="2" t="str">
        <f t="shared" si="131"/>
        <v>2019</v>
      </c>
      <c r="D4168" s="3" t="s">
        <v>119</v>
      </c>
      <c r="E4168" s="4" t="s">
        <v>11</v>
      </c>
      <c r="F4168" s="4">
        <v>779</v>
      </c>
      <c r="G4168" s="4" t="s">
        <v>1</v>
      </c>
      <c r="H4168" s="5">
        <v>21</v>
      </c>
      <c r="I4168" s="7">
        <v>16359</v>
      </c>
      <c r="L4168"/>
      <c r="M4168"/>
    </row>
    <row r="4169" spans="1:13" x14ac:dyDescent="0.3">
      <c r="A4169" s="2">
        <v>43750</v>
      </c>
      <c r="B4169" s="2" t="str">
        <f t="shared" si="130"/>
        <v>Oct</v>
      </c>
      <c r="C4169" s="2" t="str">
        <f t="shared" si="131"/>
        <v>2019</v>
      </c>
      <c r="D4169" s="3" t="s">
        <v>119</v>
      </c>
      <c r="E4169" s="4" t="s">
        <v>11</v>
      </c>
      <c r="F4169" s="4">
        <v>216</v>
      </c>
      <c r="G4169" s="4" t="s">
        <v>1</v>
      </c>
      <c r="H4169" s="5">
        <v>26.5</v>
      </c>
      <c r="I4169" s="7">
        <v>5724</v>
      </c>
      <c r="L4169"/>
      <c r="M4169"/>
    </row>
    <row r="4170" spans="1:13" x14ac:dyDescent="0.3">
      <c r="A4170" s="2">
        <v>43773</v>
      </c>
      <c r="B4170" s="2" t="str">
        <f t="shared" si="130"/>
        <v>Nov</v>
      </c>
      <c r="C4170" s="2" t="str">
        <f t="shared" si="131"/>
        <v>2019</v>
      </c>
      <c r="D4170" s="3" t="s">
        <v>119</v>
      </c>
      <c r="E4170" s="4" t="s">
        <v>11</v>
      </c>
      <c r="F4170" s="4">
        <v>459</v>
      </c>
      <c r="G4170" s="4" t="s">
        <v>1</v>
      </c>
      <c r="H4170" s="5">
        <v>20.5</v>
      </c>
      <c r="I4170" s="7">
        <v>9409.5</v>
      </c>
      <c r="L4170"/>
      <c r="M4170"/>
    </row>
    <row r="4171" spans="1:13" x14ac:dyDescent="0.3">
      <c r="A4171" s="2">
        <v>43781</v>
      </c>
      <c r="B4171" s="2" t="str">
        <f t="shared" si="130"/>
        <v>Nov</v>
      </c>
      <c r="C4171" s="2" t="str">
        <f t="shared" si="131"/>
        <v>2019</v>
      </c>
      <c r="D4171" s="3" t="s">
        <v>119</v>
      </c>
      <c r="E4171" s="4" t="s">
        <v>11</v>
      </c>
      <c r="F4171" s="4">
        <v>317</v>
      </c>
      <c r="G4171" s="4" t="s">
        <v>1</v>
      </c>
      <c r="H4171" s="5">
        <v>27.5</v>
      </c>
      <c r="I4171" s="7">
        <v>8717.5</v>
      </c>
      <c r="L4171"/>
      <c r="M4171"/>
    </row>
    <row r="4172" spans="1:13" x14ac:dyDescent="0.3">
      <c r="A4172" s="2">
        <v>43783</v>
      </c>
      <c r="B4172" s="2" t="str">
        <f t="shared" si="130"/>
        <v>Nov</v>
      </c>
      <c r="C4172" s="2" t="str">
        <f t="shared" si="131"/>
        <v>2019</v>
      </c>
      <c r="D4172" s="3" t="s">
        <v>119</v>
      </c>
      <c r="E4172" s="4" t="s">
        <v>11</v>
      </c>
      <c r="F4172" s="4">
        <v>616</v>
      </c>
      <c r="G4172" s="4" t="s">
        <v>1</v>
      </c>
      <c r="H4172" s="5">
        <v>21</v>
      </c>
      <c r="I4172" s="7">
        <v>12936</v>
      </c>
      <c r="L4172"/>
      <c r="M4172"/>
    </row>
    <row r="4173" spans="1:13" x14ac:dyDescent="0.3">
      <c r="A4173" s="2">
        <v>43790</v>
      </c>
      <c r="B4173" s="2" t="str">
        <f t="shared" si="130"/>
        <v>Nov</v>
      </c>
      <c r="C4173" s="2" t="str">
        <f t="shared" si="131"/>
        <v>2019</v>
      </c>
      <c r="D4173" s="3" t="s">
        <v>119</v>
      </c>
      <c r="E4173" s="4" t="s">
        <v>11</v>
      </c>
      <c r="F4173" s="4">
        <v>246</v>
      </c>
      <c r="G4173" s="4" t="s">
        <v>1</v>
      </c>
      <c r="H4173" s="5">
        <v>21.5</v>
      </c>
      <c r="I4173" s="7">
        <v>5289</v>
      </c>
      <c r="L4173"/>
      <c r="M4173"/>
    </row>
    <row r="4174" spans="1:13" x14ac:dyDescent="0.3">
      <c r="A4174" s="2">
        <v>43889</v>
      </c>
      <c r="B4174" s="2" t="str">
        <f t="shared" si="130"/>
        <v>Feb</v>
      </c>
      <c r="C4174" s="2" t="str">
        <f t="shared" si="131"/>
        <v>2020</v>
      </c>
      <c r="D4174" s="3" t="s">
        <v>91</v>
      </c>
      <c r="E4174" s="4" t="s">
        <v>15</v>
      </c>
      <c r="F4174" s="4">
        <v>931</v>
      </c>
      <c r="G4174" s="4" t="s">
        <v>2</v>
      </c>
      <c r="H4174" s="5">
        <v>27.5</v>
      </c>
      <c r="I4174" s="7">
        <v>25602.5</v>
      </c>
      <c r="L4174"/>
      <c r="M4174"/>
    </row>
    <row r="4175" spans="1:13" x14ac:dyDescent="0.3">
      <c r="A4175" s="2">
        <v>44195</v>
      </c>
      <c r="B4175" s="2" t="str">
        <f t="shared" si="130"/>
        <v>Dec</v>
      </c>
      <c r="C4175" s="2" t="str">
        <f t="shared" si="131"/>
        <v>2020</v>
      </c>
      <c r="D4175" s="3" t="s">
        <v>91</v>
      </c>
      <c r="E4175" s="4" t="s">
        <v>15</v>
      </c>
      <c r="F4175" s="4">
        <v>200</v>
      </c>
      <c r="G4175" s="4" t="s">
        <v>2</v>
      </c>
      <c r="H4175" s="5">
        <v>28.5</v>
      </c>
      <c r="I4175" s="7">
        <v>5700</v>
      </c>
      <c r="L4175"/>
      <c r="M4175"/>
    </row>
    <row r="4176" spans="1:13" x14ac:dyDescent="0.3">
      <c r="A4176" s="2">
        <v>44211</v>
      </c>
      <c r="B4176" s="2" t="str">
        <f t="shared" si="130"/>
        <v>Jan</v>
      </c>
      <c r="C4176" s="2" t="str">
        <f t="shared" si="131"/>
        <v>2021</v>
      </c>
      <c r="D4176" s="3" t="s">
        <v>91</v>
      </c>
      <c r="E4176" s="4" t="s">
        <v>15</v>
      </c>
      <c r="F4176" s="4">
        <v>701</v>
      </c>
      <c r="G4176" s="4" t="s">
        <v>2</v>
      </c>
      <c r="H4176" s="5">
        <v>28.5</v>
      </c>
      <c r="I4176" s="7">
        <v>19978.5</v>
      </c>
      <c r="L4176"/>
      <c r="M4176"/>
    </row>
    <row r="4177" spans="1:13" x14ac:dyDescent="0.3">
      <c r="A4177" s="2">
        <v>43777</v>
      </c>
      <c r="B4177" s="2" t="str">
        <f t="shared" si="130"/>
        <v>Nov</v>
      </c>
      <c r="C4177" s="2" t="str">
        <f t="shared" si="131"/>
        <v>2019</v>
      </c>
      <c r="D4177" s="3" t="s">
        <v>122</v>
      </c>
      <c r="E4177" s="4" t="s">
        <v>11</v>
      </c>
      <c r="F4177" s="4">
        <v>636</v>
      </c>
      <c r="G4177" s="4" t="s">
        <v>1</v>
      </c>
      <c r="H4177" s="5">
        <v>21</v>
      </c>
      <c r="I4177" s="7">
        <v>13356</v>
      </c>
      <c r="L4177"/>
      <c r="M4177"/>
    </row>
    <row r="4178" spans="1:13" x14ac:dyDescent="0.3">
      <c r="A4178" s="2">
        <v>44540</v>
      </c>
      <c r="B4178" s="2" t="str">
        <f t="shared" si="130"/>
        <v>Dec</v>
      </c>
      <c r="C4178" s="2" t="str">
        <f t="shared" si="131"/>
        <v>2021</v>
      </c>
      <c r="D4178" s="3" t="s">
        <v>230</v>
      </c>
      <c r="E4178" s="4" t="s">
        <v>11</v>
      </c>
      <c r="F4178" s="4">
        <v>347</v>
      </c>
      <c r="G4178" s="4" t="s">
        <v>1</v>
      </c>
      <c r="H4178" s="5">
        <v>42.5</v>
      </c>
      <c r="I4178" s="7">
        <v>14747.5</v>
      </c>
      <c r="L4178"/>
      <c r="M4178"/>
    </row>
    <row r="4179" spans="1:13" x14ac:dyDescent="0.3">
      <c r="A4179" s="2">
        <v>44543</v>
      </c>
      <c r="B4179" s="2" t="str">
        <f t="shared" si="130"/>
        <v>Dec</v>
      </c>
      <c r="C4179" s="2" t="str">
        <f t="shared" si="131"/>
        <v>2021</v>
      </c>
      <c r="D4179" s="3" t="s">
        <v>230</v>
      </c>
      <c r="E4179" s="4" t="s">
        <v>11</v>
      </c>
      <c r="F4179" s="4">
        <v>625</v>
      </c>
      <c r="G4179" s="4" t="s">
        <v>1</v>
      </c>
      <c r="H4179" s="5">
        <v>38</v>
      </c>
      <c r="I4179" s="7">
        <v>23750</v>
      </c>
      <c r="L4179"/>
      <c r="M4179"/>
    </row>
    <row r="4180" spans="1:13" x14ac:dyDescent="0.3">
      <c r="A4180" s="2">
        <v>44588</v>
      </c>
      <c r="B4180" s="2" t="str">
        <f t="shared" si="130"/>
        <v>Jan</v>
      </c>
      <c r="C4180" s="2" t="str">
        <f t="shared" si="131"/>
        <v>2022</v>
      </c>
      <c r="D4180" s="3" t="s">
        <v>243</v>
      </c>
      <c r="E4180" s="4" t="s">
        <v>11</v>
      </c>
      <c r="F4180" s="4">
        <v>9800</v>
      </c>
      <c r="G4180" s="4" t="s">
        <v>1</v>
      </c>
      <c r="H4180" s="5">
        <v>38</v>
      </c>
      <c r="I4180" s="7">
        <v>372400</v>
      </c>
      <c r="L4180"/>
      <c r="M4180"/>
    </row>
    <row r="4181" spans="1:13" x14ac:dyDescent="0.3">
      <c r="A4181" s="2">
        <v>43656</v>
      </c>
      <c r="B4181" s="2" t="str">
        <f t="shared" si="130"/>
        <v>Jul</v>
      </c>
      <c r="C4181" s="2" t="str">
        <f t="shared" si="131"/>
        <v>2019</v>
      </c>
      <c r="D4181" s="3" t="s">
        <v>104</v>
      </c>
      <c r="E4181" s="4" t="s">
        <v>13</v>
      </c>
      <c r="F4181" s="4">
        <v>100</v>
      </c>
      <c r="G4181" s="4" t="s">
        <v>2</v>
      </c>
      <c r="H4181" s="5">
        <v>70</v>
      </c>
      <c r="I4181" s="7">
        <v>7000</v>
      </c>
      <c r="L4181"/>
      <c r="M4181"/>
    </row>
    <row r="4182" spans="1:13" x14ac:dyDescent="0.3">
      <c r="A4182" s="2">
        <v>43575</v>
      </c>
      <c r="B4182" s="2" t="str">
        <f t="shared" si="130"/>
        <v>Apr</v>
      </c>
      <c r="C4182" s="2" t="str">
        <f t="shared" si="131"/>
        <v>2019</v>
      </c>
      <c r="D4182" s="3" t="s">
        <v>41</v>
      </c>
      <c r="E4182" s="4" t="s">
        <v>13</v>
      </c>
      <c r="F4182" s="4">
        <v>200</v>
      </c>
      <c r="G4182" s="4" t="s">
        <v>2</v>
      </c>
      <c r="H4182" s="5">
        <v>91</v>
      </c>
      <c r="I4182" s="7">
        <v>18200</v>
      </c>
      <c r="L4182"/>
      <c r="M4182"/>
    </row>
    <row r="4183" spans="1:13" x14ac:dyDescent="0.3">
      <c r="A4183" s="2">
        <v>43587</v>
      </c>
      <c r="B4183" s="2" t="str">
        <f t="shared" si="130"/>
        <v>May</v>
      </c>
      <c r="C4183" s="2" t="str">
        <f t="shared" si="131"/>
        <v>2019</v>
      </c>
      <c r="D4183" s="3" t="s">
        <v>41</v>
      </c>
      <c r="E4183" s="4" t="s">
        <v>13</v>
      </c>
      <c r="F4183" s="4">
        <v>250</v>
      </c>
      <c r="G4183" s="4" t="s">
        <v>2</v>
      </c>
      <c r="H4183" s="5">
        <v>91</v>
      </c>
      <c r="I4183" s="7">
        <v>22750</v>
      </c>
      <c r="L4183"/>
      <c r="M4183"/>
    </row>
    <row r="4184" spans="1:13" x14ac:dyDescent="0.3">
      <c r="A4184" s="2">
        <v>43602</v>
      </c>
      <c r="B4184" s="2" t="str">
        <f t="shared" si="130"/>
        <v>May</v>
      </c>
      <c r="C4184" s="2" t="str">
        <f t="shared" si="131"/>
        <v>2019</v>
      </c>
      <c r="D4184" s="3" t="s">
        <v>41</v>
      </c>
      <c r="E4184" s="4" t="s">
        <v>13</v>
      </c>
      <c r="F4184" s="4">
        <v>299</v>
      </c>
      <c r="G4184" s="4" t="s">
        <v>2</v>
      </c>
      <c r="H4184" s="5">
        <v>66.5</v>
      </c>
      <c r="I4184" s="7">
        <v>19883.5</v>
      </c>
      <c r="L4184"/>
      <c r="M4184"/>
    </row>
    <row r="4185" spans="1:13" x14ac:dyDescent="0.3">
      <c r="A4185" s="2">
        <v>43603</v>
      </c>
      <c r="B4185" s="2" t="str">
        <f t="shared" si="130"/>
        <v>May</v>
      </c>
      <c r="C4185" s="2" t="str">
        <f t="shared" si="131"/>
        <v>2019</v>
      </c>
      <c r="D4185" s="3" t="s">
        <v>41</v>
      </c>
      <c r="E4185" s="4" t="s">
        <v>13</v>
      </c>
      <c r="F4185" s="4">
        <v>302</v>
      </c>
      <c r="G4185" s="4" t="s">
        <v>2</v>
      </c>
      <c r="H4185" s="5">
        <v>57</v>
      </c>
      <c r="I4185" s="7">
        <v>17214</v>
      </c>
      <c r="L4185"/>
      <c r="M4185"/>
    </row>
    <row r="4186" spans="1:13" x14ac:dyDescent="0.3">
      <c r="A4186" s="2">
        <v>43622</v>
      </c>
      <c r="B4186" s="2" t="str">
        <f t="shared" si="130"/>
        <v>Jun</v>
      </c>
      <c r="C4186" s="2" t="str">
        <f t="shared" si="131"/>
        <v>2019</v>
      </c>
      <c r="D4186" s="3" t="s">
        <v>41</v>
      </c>
      <c r="E4186" s="4" t="s">
        <v>13</v>
      </c>
      <c r="F4186" s="4">
        <v>120</v>
      </c>
      <c r="G4186" s="4" t="s">
        <v>2</v>
      </c>
      <c r="H4186" s="5">
        <v>66.5</v>
      </c>
      <c r="I4186" s="7">
        <v>7980</v>
      </c>
      <c r="L4186"/>
      <c r="M4186"/>
    </row>
    <row r="4187" spans="1:13" x14ac:dyDescent="0.3">
      <c r="A4187" s="2">
        <v>43647</v>
      </c>
      <c r="B4187" s="2" t="str">
        <f t="shared" si="130"/>
        <v>Jul</v>
      </c>
      <c r="C4187" s="2" t="str">
        <f t="shared" si="131"/>
        <v>2019</v>
      </c>
      <c r="D4187" s="3" t="s">
        <v>41</v>
      </c>
      <c r="E4187" s="4" t="s">
        <v>13</v>
      </c>
      <c r="F4187" s="4">
        <v>230</v>
      </c>
      <c r="G4187" s="4" t="s">
        <v>2</v>
      </c>
      <c r="H4187" s="5">
        <v>91</v>
      </c>
      <c r="I4187" s="7">
        <v>20930</v>
      </c>
      <c r="L4187"/>
      <c r="M4187"/>
    </row>
    <row r="4188" spans="1:13" x14ac:dyDescent="0.3">
      <c r="A4188" s="2">
        <v>43655</v>
      </c>
      <c r="B4188" s="2" t="str">
        <f t="shared" si="130"/>
        <v>Jul</v>
      </c>
      <c r="C4188" s="2" t="str">
        <f t="shared" si="131"/>
        <v>2019</v>
      </c>
      <c r="D4188" s="3" t="s">
        <v>41</v>
      </c>
      <c r="E4188" s="4" t="s">
        <v>13</v>
      </c>
      <c r="F4188" s="4">
        <v>245</v>
      </c>
      <c r="G4188" s="4" t="s">
        <v>2</v>
      </c>
      <c r="H4188" s="5">
        <v>91</v>
      </c>
      <c r="I4188" s="7">
        <v>22295</v>
      </c>
      <c r="L4188"/>
      <c r="M4188"/>
    </row>
    <row r="4189" spans="1:13" x14ac:dyDescent="0.3">
      <c r="A4189" s="2">
        <v>43665</v>
      </c>
      <c r="B4189" s="2" t="str">
        <f t="shared" si="130"/>
        <v>Jul</v>
      </c>
      <c r="C4189" s="2" t="str">
        <f t="shared" si="131"/>
        <v>2019</v>
      </c>
      <c r="D4189" s="3" t="s">
        <v>41</v>
      </c>
      <c r="E4189" s="4" t="s">
        <v>13</v>
      </c>
      <c r="F4189" s="4">
        <v>230</v>
      </c>
      <c r="G4189" s="4" t="s">
        <v>2</v>
      </c>
      <c r="H4189" s="5">
        <v>91</v>
      </c>
      <c r="I4189" s="7">
        <v>20930</v>
      </c>
      <c r="L4189"/>
      <c r="M4189"/>
    </row>
    <row r="4190" spans="1:13" x14ac:dyDescent="0.3">
      <c r="A4190" s="2">
        <v>43677</v>
      </c>
      <c r="B4190" s="2" t="str">
        <f t="shared" si="130"/>
        <v>Jul</v>
      </c>
      <c r="C4190" s="2" t="str">
        <f t="shared" si="131"/>
        <v>2019</v>
      </c>
      <c r="D4190" s="3" t="s">
        <v>41</v>
      </c>
      <c r="E4190" s="4" t="s">
        <v>13</v>
      </c>
      <c r="F4190" s="4">
        <v>252</v>
      </c>
      <c r="G4190" s="4" t="s">
        <v>2</v>
      </c>
      <c r="H4190" s="5">
        <v>91</v>
      </c>
      <c r="I4190" s="7">
        <v>22932</v>
      </c>
      <c r="L4190"/>
      <c r="M4190"/>
    </row>
    <row r="4191" spans="1:13" x14ac:dyDescent="0.3">
      <c r="A4191" s="2">
        <v>43689</v>
      </c>
      <c r="B4191" s="2" t="str">
        <f t="shared" si="130"/>
        <v>Aug</v>
      </c>
      <c r="C4191" s="2" t="str">
        <f t="shared" si="131"/>
        <v>2019</v>
      </c>
      <c r="D4191" s="3" t="s">
        <v>41</v>
      </c>
      <c r="E4191" s="4" t="s">
        <v>13</v>
      </c>
      <c r="F4191" s="4">
        <v>300</v>
      </c>
      <c r="G4191" s="4" t="s">
        <v>2</v>
      </c>
      <c r="H4191" s="5">
        <v>91</v>
      </c>
      <c r="I4191" s="7">
        <v>27300</v>
      </c>
      <c r="L4191"/>
      <c r="M4191"/>
    </row>
    <row r="4192" spans="1:13" x14ac:dyDescent="0.3">
      <c r="A4192" s="2">
        <v>43694</v>
      </c>
      <c r="B4192" s="2" t="str">
        <f t="shared" si="130"/>
        <v>Aug</v>
      </c>
      <c r="C4192" s="2" t="str">
        <f t="shared" si="131"/>
        <v>2019</v>
      </c>
      <c r="D4192" s="3" t="s">
        <v>41</v>
      </c>
      <c r="E4192" s="4" t="s">
        <v>13</v>
      </c>
      <c r="F4192" s="4">
        <v>247</v>
      </c>
      <c r="G4192" s="4" t="s">
        <v>2</v>
      </c>
      <c r="H4192" s="5">
        <v>91</v>
      </c>
      <c r="I4192" s="7">
        <v>22477</v>
      </c>
      <c r="L4192"/>
      <c r="M4192"/>
    </row>
    <row r="4193" spans="1:13" x14ac:dyDescent="0.3">
      <c r="A4193" s="2">
        <v>43699</v>
      </c>
      <c r="B4193" s="2" t="str">
        <f t="shared" si="130"/>
        <v>Aug</v>
      </c>
      <c r="C4193" s="2" t="str">
        <f t="shared" si="131"/>
        <v>2019</v>
      </c>
      <c r="D4193" s="3" t="s">
        <v>41</v>
      </c>
      <c r="E4193" s="4" t="s">
        <v>13</v>
      </c>
      <c r="F4193" s="4">
        <v>1140</v>
      </c>
      <c r="G4193" s="4" t="s">
        <v>1</v>
      </c>
      <c r="H4193" s="5">
        <v>37.5</v>
      </c>
      <c r="I4193" s="7">
        <v>42750</v>
      </c>
      <c r="L4193"/>
      <c r="M4193"/>
    </row>
    <row r="4194" spans="1:13" x14ac:dyDescent="0.3">
      <c r="A4194" s="2">
        <v>43714</v>
      </c>
      <c r="B4194" s="2" t="str">
        <f t="shared" si="130"/>
        <v>Sep</v>
      </c>
      <c r="C4194" s="2" t="str">
        <f t="shared" si="131"/>
        <v>2019</v>
      </c>
      <c r="D4194" s="3" t="s">
        <v>41</v>
      </c>
      <c r="E4194" s="4" t="s">
        <v>13</v>
      </c>
      <c r="F4194" s="4">
        <v>252</v>
      </c>
      <c r="G4194" s="4" t="s">
        <v>2</v>
      </c>
      <c r="H4194" s="5">
        <v>91</v>
      </c>
      <c r="I4194" s="7">
        <v>22932</v>
      </c>
      <c r="L4194"/>
      <c r="M4194"/>
    </row>
    <row r="4195" spans="1:13" x14ac:dyDescent="0.3">
      <c r="A4195" s="2">
        <v>43715</v>
      </c>
      <c r="B4195" s="2" t="str">
        <f t="shared" si="130"/>
        <v>Sep</v>
      </c>
      <c r="C4195" s="2" t="str">
        <f t="shared" si="131"/>
        <v>2019</v>
      </c>
      <c r="D4195" s="3" t="s">
        <v>41</v>
      </c>
      <c r="E4195" s="4" t="s">
        <v>13</v>
      </c>
      <c r="F4195" s="4">
        <v>301</v>
      </c>
      <c r="G4195" s="4" t="s">
        <v>2</v>
      </c>
      <c r="H4195" s="5">
        <v>66.5</v>
      </c>
      <c r="I4195" s="7">
        <v>20016.5</v>
      </c>
      <c r="L4195"/>
      <c r="M4195"/>
    </row>
    <row r="4196" spans="1:13" x14ac:dyDescent="0.3">
      <c r="A4196" s="2">
        <v>43721</v>
      </c>
      <c r="B4196" s="2" t="str">
        <f t="shared" si="130"/>
        <v>Sep</v>
      </c>
      <c r="C4196" s="2" t="str">
        <f t="shared" si="131"/>
        <v>2019</v>
      </c>
      <c r="D4196" s="3" t="s">
        <v>41</v>
      </c>
      <c r="E4196" s="4" t="s">
        <v>13</v>
      </c>
      <c r="F4196" s="4">
        <v>315</v>
      </c>
      <c r="G4196" s="4" t="s">
        <v>2</v>
      </c>
      <c r="H4196" s="5">
        <v>91</v>
      </c>
      <c r="I4196" s="7">
        <v>28665</v>
      </c>
      <c r="L4196"/>
      <c r="M4196"/>
    </row>
    <row r="4197" spans="1:13" x14ac:dyDescent="0.3">
      <c r="A4197" s="2">
        <v>43725</v>
      </c>
      <c r="B4197" s="2" t="str">
        <f t="shared" si="130"/>
        <v>Sep</v>
      </c>
      <c r="C4197" s="2" t="str">
        <f t="shared" si="131"/>
        <v>2019</v>
      </c>
      <c r="D4197" s="3" t="s">
        <v>41</v>
      </c>
      <c r="E4197" s="4" t="s">
        <v>13</v>
      </c>
      <c r="F4197" s="4">
        <v>271</v>
      </c>
      <c r="G4197" s="4" t="s">
        <v>2</v>
      </c>
      <c r="H4197" s="5">
        <v>91</v>
      </c>
      <c r="I4197" s="7">
        <v>24661</v>
      </c>
      <c r="L4197"/>
      <c r="M4197"/>
    </row>
    <row r="4198" spans="1:13" x14ac:dyDescent="0.3">
      <c r="A4198" s="2">
        <v>43775</v>
      </c>
      <c r="B4198" s="2" t="str">
        <f t="shared" si="130"/>
        <v>Nov</v>
      </c>
      <c r="C4198" s="2" t="str">
        <f t="shared" si="131"/>
        <v>2019</v>
      </c>
      <c r="D4198" s="3" t="s">
        <v>41</v>
      </c>
      <c r="E4198" s="4" t="s">
        <v>15</v>
      </c>
      <c r="F4198" s="4">
        <v>170</v>
      </c>
      <c r="G4198" s="4" t="s">
        <v>2</v>
      </c>
      <c r="H4198" s="5">
        <v>91</v>
      </c>
      <c r="I4198" s="7">
        <v>15470</v>
      </c>
      <c r="L4198"/>
      <c r="M4198"/>
    </row>
    <row r="4199" spans="1:13" x14ac:dyDescent="0.3">
      <c r="A4199" s="2">
        <v>43840</v>
      </c>
      <c r="B4199" s="2" t="str">
        <f t="shared" si="130"/>
        <v>Jan</v>
      </c>
      <c r="C4199" s="2" t="str">
        <f t="shared" si="131"/>
        <v>2020</v>
      </c>
      <c r="D4199" s="3" t="s">
        <v>41</v>
      </c>
      <c r="E4199" s="4" t="s">
        <v>13</v>
      </c>
      <c r="F4199" s="4">
        <v>198</v>
      </c>
      <c r="G4199" s="4" t="s">
        <v>2</v>
      </c>
      <c r="H4199" s="5">
        <v>91</v>
      </c>
      <c r="I4199" s="7">
        <v>18018</v>
      </c>
      <c r="L4199"/>
      <c r="M4199"/>
    </row>
    <row r="4200" spans="1:13" x14ac:dyDescent="0.3">
      <c r="A4200" s="2">
        <v>43886</v>
      </c>
      <c r="B4200" s="2" t="str">
        <f t="shared" si="130"/>
        <v>Feb</v>
      </c>
      <c r="C4200" s="2" t="str">
        <f t="shared" si="131"/>
        <v>2020</v>
      </c>
      <c r="D4200" s="3" t="s">
        <v>41</v>
      </c>
      <c r="E4200" s="4" t="s">
        <v>13</v>
      </c>
      <c r="F4200" s="4">
        <v>140</v>
      </c>
      <c r="G4200" s="4" t="s">
        <v>2</v>
      </c>
      <c r="H4200" s="5">
        <v>91</v>
      </c>
      <c r="I4200" s="7">
        <v>12740</v>
      </c>
      <c r="L4200"/>
      <c r="M4200"/>
    </row>
    <row r="4201" spans="1:13" x14ac:dyDescent="0.3">
      <c r="A4201" s="2">
        <v>43889</v>
      </c>
      <c r="B4201" s="2" t="str">
        <f t="shared" si="130"/>
        <v>Feb</v>
      </c>
      <c r="C4201" s="2" t="str">
        <f t="shared" si="131"/>
        <v>2020</v>
      </c>
      <c r="D4201" s="3" t="s">
        <v>41</v>
      </c>
      <c r="E4201" s="4" t="s">
        <v>13</v>
      </c>
      <c r="F4201" s="4">
        <v>160</v>
      </c>
      <c r="G4201" s="4" t="s">
        <v>2</v>
      </c>
      <c r="H4201" s="5">
        <v>91</v>
      </c>
      <c r="I4201" s="7">
        <v>14560</v>
      </c>
      <c r="L4201"/>
      <c r="M4201"/>
    </row>
    <row r="4202" spans="1:13" x14ac:dyDescent="0.3">
      <c r="A4202" s="2">
        <v>43889</v>
      </c>
      <c r="B4202" s="2" t="str">
        <f t="shared" si="130"/>
        <v>Feb</v>
      </c>
      <c r="C4202" s="2" t="str">
        <f t="shared" si="131"/>
        <v>2020</v>
      </c>
      <c r="D4202" s="3" t="s">
        <v>41</v>
      </c>
      <c r="E4202" s="4" t="s">
        <v>13</v>
      </c>
      <c r="F4202" s="4">
        <v>100</v>
      </c>
      <c r="G4202" s="4" t="s">
        <v>2</v>
      </c>
      <c r="H4202" s="5">
        <v>125</v>
      </c>
      <c r="I4202" s="7">
        <v>12500</v>
      </c>
      <c r="L4202"/>
      <c r="M4202"/>
    </row>
    <row r="4203" spans="1:13" x14ac:dyDescent="0.3">
      <c r="A4203" s="2">
        <v>44068</v>
      </c>
      <c r="B4203" s="2" t="str">
        <f t="shared" si="130"/>
        <v>Aug</v>
      </c>
      <c r="C4203" s="2" t="str">
        <f t="shared" si="131"/>
        <v>2020</v>
      </c>
      <c r="D4203" s="3" t="s">
        <v>41</v>
      </c>
      <c r="E4203" s="4" t="s">
        <v>13</v>
      </c>
      <c r="F4203" s="4">
        <v>256</v>
      </c>
      <c r="G4203" s="4" t="s">
        <v>2</v>
      </c>
      <c r="H4203" s="5">
        <v>91</v>
      </c>
      <c r="I4203" s="7">
        <v>23296</v>
      </c>
      <c r="L4203"/>
      <c r="M4203"/>
    </row>
    <row r="4204" spans="1:13" x14ac:dyDescent="0.3">
      <c r="A4204" s="2">
        <v>44111</v>
      </c>
      <c r="B4204" s="2" t="str">
        <f t="shared" si="130"/>
        <v>Oct</v>
      </c>
      <c r="C4204" s="2" t="str">
        <f t="shared" si="131"/>
        <v>2020</v>
      </c>
      <c r="D4204" s="3" t="s">
        <v>41</v>
      </c>
      <c r="E4204" s="4" t="s">
        <v>13</v>
      </c>
      <c r="F4204" s="4">
        <v>50</v>
      </c>
      <c r="G4204" s="4" t="s">
        <v>2</v>
      </c>
      <c r="H4204" s="5">
        <v>91</v>
      </c>
      <c r="I4204" s="7">
        <v>4550</v>
      </c>
      <c r="L4204"/>
      <c r="M4204"/>
    </row>
    <row r="4205" spans="1:13" x14ac:dyDescent="0.3">
      <c r="A4205" s="2">
        <v>44118</v>
      </c>
      <c r="B4205" s="2" t="str">
        <f t="shared" si="130"/>
        <v>Oct</v>
      </c>
      <c r="C4205" s="2" t="str">
        <f t="shared" si="131"/>
        <v>2020</v>
      </c>
      <c r="D4205" s="3" t="s">
        <v>41</v>
      </c>
      <c r="E4205" s="4" t="s">
        <v>13</v>
      </c>
      <c r="F4205" s="4">
        <v>100</v>
      </c>
      <c r="G4205" s="4" t="s">
        <v>2</v>
      </c>
      <c r="H4205" s="5">
        <v>91</v>
      </c>
      <c r="I4205" s="7">
        <v>9100</v>
      </c>
      <c r="L4205"/>
      <c r="M4205"/>
    </row>
    <row r="4206" spans="1:13" x14ac:dyDescent="0.3">
      <c r="A4206" s="2">
        <v>44120</v>
      </c>
      <c r="B4206" s="2" t="str">
        <f t="shared" si="130"/>
        <v>Oct</v>
      </c>
      <c r="C4206" s="2" t="str">
        <f t="shared" si="131"/>
        <v>2020</v>
      </c>
      <c r="D4206" s="3" t="s">
        <v>41</v>
      </c>
      <c r="E4206" s="4" t="s">
        <v>13</v>
      </c>
      <c r="F4206" s="4">
        <v>102</v>
      </c>
      <c r="G4206" s="4" t="s">
        <v>2</v>
      </c>
      <c r="H4206" s="5">
        <v>91</v>
      </c>
      <c r="I4206" s="7">
        <v>9282</v>
      </c>
      <c r="L4206"/>
      <c r="M4206"/>
    </row>
    <row r="4207" spans="1:13" x14ac:dyDescent="0.3">
      <c r="A4207" s="2">
        <v>44273</v>
      </c>
      <c r="B4207" s="2" t="str">
        <f t="shared" si="130"/>
        <v>Mar</v>
      </c>
      <c r="C4207" s="2" t="str">
        <f t="shared" si="131"/>
        <v>2021</v>
      </c>
      <c r="D4207" s="3" t="s">
        <v>41</v>
      </c>
      <c r="E4207" s="4" t="s">
        <v>13</v>
      </c>
      <c r="F4207" s="4">
        <v>111</v>
      </c>
      <c r="G4207" s="4" t="s">
        <v>2</v>
      </c>
      <c r="H4207" s="5">
        <v>124</v>
      </c>
      <c r="I4207" s="7">
        <v>13764</v>
      </c>
      <c r="L4207"/>
      <c r="M4207"/>
    </row>
    <row r="4208" spans="1:13" x14ac:dyDescent="0.3">
      <c r="A4208" s="2">
        <v>44279</v>
      </c>
      <c r="B4208" s="2" t="str">
        <f t="shared" si="130"/>
        <v>Mar</v>
      </c>
      <c r="C4208" s="2" t="str">
        <f t="shared" si="131"/>
        <v>2021</v>
      </c>
      <c r="D4208" s="3" t="s">
        <v>41</v>
      </c>
      <c r="E4208" s="4" t="s">
        <v>13</v>
      </c>
      <c r="F4208" s="4">
        <v>99</v>
      </c>
      <c r="G4208" s="4" t="s">
        <v>2</v>
      </c>
      <c r="H4208" s="5">
        <v>124</v>
      </c>
      <c r="I4208" s="7">
        <v>12276</v>
      </c>
      <c r="L4208"/>
      <c r="M4208"/>
    </row>
    <row r="4209" spans="1:13" x14ac:dyDescent="0.3">
      <c r="A4209" s="2">
        <v>44281</v>
      </c>
      <c r="B4209" s="2" t="str">
        <f t="shared" si="130"/>
        <v>Mar</v>
      </c>
      <c r="C4209" s="2" t="str">
        <f t="shared" si="131"/>
        <v>2021</v>
      </c>
      <c r="D4209" s="3" t="s">
        <v>41</v>
      </c>
      <c r="E4209" s="4" t="s">
        <v>13</v>
      </c>
      <c r="F4209" s="4">
        <v>150</v>
      </c>
      <c r="G4209" s="4" t="s">
        <v>2</v>
      </c>
      <c r="H4209" s="5">
        <v>124</v>
      </c>
      <c r="I4209" s="7">
        <v>18600</v>
      </c>
      <c r="L4209"/>
      <c r="M4209"/>
    </row>
    <row r="4210" spans="1:13" x14ac:dyDescent="0.3">
      <c r="A4210" s="2">
        <v>44300</v>
      </c>
      <c r="B4210" s="2" t="str">
        <f t="shared" si="130"/>
        <v>Apr</v>
      </c>
      <c r="C4210" s="2" t="str">
        <f t="shared" si="131"/>
        <v>2021</v>
      </c>
      <c r="D4210" s="3" t="s">
        <v>41</v>
      </c>
      <c r="E4210" s="4" t="s">
        <v>13</v>
      </c>
      <c r="F4210" s="4">
        <v>255</v>
      </c>
      <c r="G4210" s="4" t="s">
        <v>2</v>
      </c>
      <c r="H4210" s="5">
        <v>124</v>
      </c>
      <c r="I4210" s="7">
        <v>31620</v>
      </c>
      <c r="L4210"/>
      <c r="M4210"/>
    </row>
    <row r="4211" spans="1:13" x14ac:dyDescent="0.3">
      <c r="A4211" s="2">
        <v>44312</v>
      </c>
      <c r="B4211" s="2" t="str">
        <f t="shared" si="130"/>
        <v>Apr</v>
      </c>
      <c r="C4211" s="2" t="str">
        <f t="shared" si="131"/>
        <v>2021</v>
      </c>
      <c r="D4211" s="3" t="s">
        <v>41</v>
      </c>
      <c r="E4211" s="4" t="s">
        <v>13</v>
      </c>
      <c r="F4211" s="4">
        <v>236</v>
      </c>
      <c r="G4211" s="4" t="s">
        <v>2</v>
      </c>
      <c r="H4211" s="5">
        <v>124</v>
      </c>
      <c r="I4211" s="7">
        <v>29264</v>
      </c>
      <c r="L4211"/>
      <c r="M4211"/>
    </row>
    <row r="4212" spans="1:13" x14ac:dyDescent="0.3">
      <c r="A4212" s="2">
        <v>44438</v>
      </c>
      <c r="B4212" s="2" t="str">
        <f t="shared" si="130"/>
        <v>Aug</v>
      </c>
      <c r="C4212" s="2" t="str">
        <f t="shared" si="131"/>
        <v>2021</v>
      </c>
      <c r="D4212" s="3" t="s">
        <v>41</v>
      </c>
      <c r="E4212" s="4" t="s">
        <v>13</v>
      </c>
      <c r="F4212" s="4">
        <v>200</v>
      </c>
      <c r="G4212" s="4" t="s">
        <v>2</v>
      </c>
      <c r="H4212" s="5">
        <v>124</v>
      </c>
      <c r="I4212" s="7">
        <v>24800</v>
      </c>
      <c r="L4212"/>
      <c r="M4212"/>
    </row>
    <row r="4213" spans="1:13" x14ac:dyDescent="0.3">
      <c r="A4213" s="2">
        <v>44448</v>
      </c>
      <c r="B4213" s="2" t="str">
        <f t="shared" si="130"/>
        <v>Sep</v>
      </c>
      <c r="C4213" s="2" t="str">
        <f t="shared" si="131"/>
        <v>2021</v>
      </c>
      <c r="D4213" s="3" t="s">
        <v>41</v>
      </c>
      <c r="E4213" s="4" t="s">
        <v>13</v>
      </c>
      <c r="F4213" s="4">
        <v>300</v>
      </c>
      <c r="G4213" s="4" t="s">
        <v>2</v>
      </c>
      <c r="H4213" s="5">
        <v>124</v>
      </c>
      <c r="I4213" s="7">
        <v>37200</v>
      </c>
      <c r="L4213"/>
      <c r="M4213"/>
    </row>
    <row r="4214" spans="1:13" x14ac:dyDescent="0.3">
      <c r="A4214" s="2">
        <v>44497</v>
      </c>
      <c r="B4214" s="2" t="str">
        <f t="shared" si="130"/>
        <v>Oct</v>
      </c>
      <c r="C4214" s="2" t="str">
        <f t="shared" si="131"/>
        <v>2021</v>
      </c>
      <c r="D4214" s="3" t="s">
        <v>41</v>
      </c>
      <c r="E4214" s="4" t="s">
        <v>13</v>
      </c>
      <c r="F4214" s="4">
        <v>186</v>
      </c>
      <c r="G4214" s="4" t="s">
        <v>2</v>
      </c>
      <c r="H4214" s="5">
        <v>130</v>
      </c>
      <c r="I4214" s="7">
        <v>24180</v>
      </c>
      <c r="L4214"/>
      <c r="M4214"/>
    </row>
    <row r="4215" spans="1:13" x14ac:dyDescent="0.3">
      <c r="A4215" s="2">
        <v>44502</v>
      </c>
      <c r="B4215" s="2" t="str">
        <f t="shared" si="130"/>
        <v>Nov</v>
      </c>
      <c r="C4215" s="2" t="str">
        <f t="shared" si="131"/>
        <v>2021</v>
      </c>
      <c r="D4215" s="3" t="s">
        <v>41</v>
      </c>
      <c r="E4215" s="4" t="s">
        <v>13</v>
      </c>
      <c r="F4215" s="4">
        <v>154</v>
      </c>
      <c r="G4215" s="4" t="s">
        <v>2</v>
      </c>
      <c r="H4215" s="5">
        <v>184</v>
      </c>
      <c r="I4215" s="7">
        <v>28336</v>
      </c>
      <c r="L4215"/>
      <c r="M4215"/>
    </row>
    <row r="4216" spans="1:13" x14ac:dyDescent="0.3">
      <c r="A4216" s="2">
        <v>44523</v>
      </c>
      <c r="B4216" s="2" t="str">
        <f t="shared" si="130"/>
        <v>Nov</v>
      </c>
      <c r="C4216" s="2" t="str">
        <f t="shared" si="131"/>
        <v>2021</v>
      </c>
      <c r="D4216" s="3" t="s">
        <v>41</v>
      </c>
      <c r="E4216" s="4" t="s">
        <v>13</v>
      </c>
      <c r="F4216" s="4">
        <v>200</v>
      </c>
      <c r="G4216" s="4" t="s">
        <v>2</v>
      </c>
      <c r="H4216" s="5">
        <v>129</v>
      </c>
      <c r="I4216" s="7">
        <v>25800</v>
      </c>
      <c r="L4216"/>
      <c r="M4216"/>
    </row>
    <row r="4217" spans="1:13" x14ac:dyDescent="0.3">
      <c r="A4217" s="2">
        <v>44590</v>
      </c>
      <c r="B4217" s="2" t="str">
        <f t="shared" si="130"/>
        <v>Jan</v>
      </c>
      <c r="C4217" s="2" t="str">
        <f t="shared" si="131"/>
        <v>2022</v>
      </c>
      <c r="D4217" s="3" t="s">
        <v>41</v>
      </c>
      <c r="E4217" s="4" t="s">
        <v>13</v>
      </c>
      <c r="F4217" s="4">
        <v>140</v>
      </c>
      <c r="G4217" s="4" t="s">
        <v>2</v>
      </c>
      <c r="H4217" s="5">
        <v>130</v>
      </c>
      <c r="I4217" s="7">
        <v>18200</v>
      </c>
      <c r="L4217"/>
      <c r="M4217"/>
    </row>
    <row r="4218" spans="1:13" x14ac:dyDescent="0.3">
      <c r="A4218" s="2">
        <v>44590</v>
      </c>
      <c r="B4218" s="2" t="str">
        <f t="shared" si="130"/>
        <v>Jan</v>
      </c>
      <c r="C4218" s="2" t="str">
        <f t="shared" si="131"/>
        <v>2022</v>
      </c>
      <c r="D4218" s="3" t="s">
        <v>41</v>
      </c>
      <c r="E4218" s="4" t="s">
        <v>13</v>
      </c>
      <c r="F4218" s="4">
        <v>10</v>
      </c>
      <c r="G4218" s="4" t="s">
        <v>2</v>
      </c>
      <c r="H4218" s="5">
        <v>130</v>
      </c>
      <c r="I4218" s="7">
        <v>1300</v>
      </c>
      <c r="L4218"/>
      <c r="M4218"/>
    </row>
    <row r="4219" spans="1:13" x14ac:dyDescent="0.3">
      <c r="A4219" s="2">
        <v>44590</v>
      </c>
      <c r="B4219" s="2" t="str">
        <f t="shared" si="130"/>
        <v>Jan</v>
      </c>
      <c r="C4219" s="2" t="str">
        <f t="shared" si="131"/>
        <v>2022</v>
      </c>
      <c r="D4219" s="3" t="s">
        <v>41</v>
      </c>
      <c r="E4219" s="4" t="s">
        <v>13</v>
      </c>
      <c r="F4219" s="4">
        <v>50</v>
      </c>
      <c r="G4219" s="4" t="s">
        <v>2</v>
      </c>
      <c r="H4219" s="5">
        <v>190</v>
      </c>
      <c r="I4219" s="7">
        <v>9500</v>
      </c>
      <c r="L4219"/>
      <c r="M4219"/>
    </row>
    <row r="4220" spans="1:13" x14ac:dyDescent="0.3">
      <c r="A4220" s="2">
        <v>44593</v>
      </c>
      <c r="B4220" s="2" t="str">
        <f t="shared" si="130"/>
        <v>Feb</v>
      </c>
      <c r="C4220" s="2" t="str">
        <f t="shared" si="131"/>
        <v>2022</v>
      </c>
      <c r="D4220" s="3" t="s">
        <v>41</v>
      </c>
      <c r="E4220" s="4" t="s">
        <v>13</v>
      </c>
      <c r="F4220" s="4">
        <v>100</v>
      </c>
      <c r="G4220" s="4" t="s">
        <v>2</v>
      </c>
      <c r="H4220" s="5">
        <v>190</v>
      </c>
      <c r="I4220" s="7">
        <v>19000</v>
      </c>
      <c r="L4220"/>
      <c r="M4220"/>
    </row>
    <row r="4221" spans="1:13" x14ac:dyDescent="0.3">
      <c r="A4221" s="2">
        <v>44268</v>
      </c>
      <c r="B4221" s="2" t="str">
        <f t="shared" si="130"/>
        <v>Mar</v>
      </c>
      <c r="C4221" s="2" t="str">
        <f t="shared" si="131"/>
        <v>2021</v>
      </c>
      <c r="D4221" s="3" t="s">
        <v>182</v>
      </c>
      <c r="E4221" s="4" t="s">
        <v>11</v>
      </c>
      <c r="F4221" s="4">
        <v>10141</v>
      </c>
      <c r="G4221" s="4" t="s">
        <v>1</v>
      </c>
      <c r="H4221" s="5">
        <v>36</v>
      </c>
      <c r="I4221" s="7">
        <v>365076</v>
      </c>
      <c r="L4221"/>
      <c r="M4221"/>
    </row>
    <row r="4222" spans="1:13" x14ac:dyDescent="0.3">
      <c r="A4222" s="2">
        <v>44548</v>
      </c>
      <c r="B4222" s="2" t="str">
        <f t="shared" si="130"/>
        <v>Dec</v>
      </c>
      <c r="C4222" s="2" t="str">
        <f t="shared" si="131"/>
        <v>2021</v>
      </c>
      <c r="D4222" s="3" t="s">
        <v>233</v>
      </c>
      <c r="E4222" s="4" t="s">
        <v>15</v>
      </c>
      <c r="F4222" s="4">
        <v>500</v>
      </c>
      <c r="G4222" s="4" t="s">
        <v>2</v>
      </c>
      <c r="H4222" s="5">
        <v>2.75</v>
      </c>
      <c r="I4222" s="7">
        <v>1375</v>
      </c>
      <c r="L4222"/>
      <c r="M4222"/>
    </row>
    <row r="4223" spans="1:13" x14ac:dyDescent="0.3">
      <c r="A4223" s="2">
        <v>44548</v>
      </c>
      <c r="B4223" s="2" t="str">
        <f t="shared" si="130"/>
        <v>Dec</v>
      </c>
      <c r="C4223" s="2" t="str">
        <f t="shared" si="131"/>
        <v>2021</v>
      </c>
      <c r="D4223" s="3" t="s">
        <v>233</v>
      </c>
      <c r="E4223" s="4" t="s">
        <v>15</v>
      </c>
      <c r="F4223" s="4">
        <v>4000</v>
      </c>
      <c r="G4223" s="4" t="s">
        <v>2</v>
      </c>
      <c r="H4223" s="5">
        <v>2</v>
      </c>
      <c r="I4223" s="7">
        <v>8000</v>
      </c>
      <c r="L4223"/>
      <c r="M4223"/>
    </row>
    <row r="4224" spans="1:13" x14ac:dyDescent="0.3">
      <c r="A4224" s="2">
        <v>44176</v>
      </c>
      <c r="B4224" s="2" t="str">
        <f t="shared" si="130"/>
        <v>Dec</v>
      </c>
      <c r="C4224" s="2" t="str">
        <f t="shared" si="131"/>
        <v>2020</v>
      </c>
      <c r="D4224" s="3" t="s">
        <v>173</v>
      </c>
      <c r="E4224" s="4" t="s">
        <v>15</v>
      </c>
      <c r="F4224" s="4">
        <v>763</v>
      </c>
      <c r="G4224" s="4" t="s">
        <v>2</v>
      </c>
      <c r="H4224" s="5">
        <v>28</v>
      </c>
      <c r="I4224" s="7">
        <v>21364</v>
      </c>
      <c r="L4224"/>
      <c r="M4224"/>
    </row>
    <row r="4225" spans="1:13" x14ac:dyDescent="0.3">
      <c r="A4225" s="2">
        <v>44568</v>
      </c>
      <c r="B4225" s="2" t="str">
        <f t="shared" si="130"/>
        <v>Jan</v>
      </c>
      <c r="C4225" s="2" t="str">
        <f t="shared" si="131"/>
        <v>2022</v>
      </c>
      <c r="D4225" s="3" t="s">
        <v>173</v>
      </c>
      <c r="E4225" s="4" t="s">
        <v>15</v>
      </c>
      <c r="F4225" s="4">
        <v>400</v>
      </c>
      <c r="G4225" s="4" t="s">
        <v>2</v>
      </c>
      <c r="H4225" s="5">
        <v>33.5</v>
      </c>
      <c r="I4225" s="7">
        <v>13400</v>
      </c>
      <c r="L4225"/>
      <c r="M4225"/>
    </row>
    <row r="4226" spans="1:13" x14ac:dyDescent="0.3">
      <c r="A4226" s="2">
        <v>44158</v>
      </c>
      <c r="B4226" s="2" t="str">
        <f t="shared" ref="B4226:B4289" si="132">TEXT(A4226,"mmm")</f>
        <v>Nov</v>
      </c>
      <c r="C4226" s="2" t="str">
        <f t="shared" ref="C4226:C4289" si="133">TEXT(A4226,"yyyy")</f>
        <v>2020</v>
      </c>
      <c r="D4226" s="3" t="s">
        <v>170</v>
      </c>
      <c r="E4226" s="4" t="s">
        <v>11</v>
      </c>
      <c r="F4226" s="4">
        <v>551.65</v>
      </c>
      <c r="G4226" s="4" t="s">
        <v>1</v>
      </c>
      <c r="H4226" s="5">
        <v>30.5</v>
      </c>
      <c r="I4226" s="7">
        <v>16825.325000000001</v>
      </c>
      <c r="L4226"/>
      <c r="M4226"/>
    </row>
    <row r="4227" spans="1:13" x14ac:dyDescent="0.3">
      <c r="A4227" s="2">
        <v>43782</v>
      </c>
      <c r="B4227" s="2" t="str">
        <f t="shared" si="132"/>
        <v>Nov</v>
      </c>
      <c r="C4227" s="2" t="str">
        <f t="shared" si="133"/>
        <v>2019</v>
      </c>
      <c r="D4227" s="3" t="s">
        <v>45</v>
      </c>
      <c r="E4227" s="4" t="s">
        <v>13</v>
      </c>
      <c r="F4227" s="4">
        <v>240</v>
      </c>
      <c r="G4227" s="4" t="s">
        <v>2</v>
      </c>
      <c r="H4227" s="5">
        <v>99</v>
      </c>
      <c r="I4227" s="7">
        <v>23760</v>
      </c>
      <c r="L4227"/>
      <c r="M4227"/>
    </row>
    <row r="4228" spans="1:13" x14ac:dyDescent="0.3">
      <c r="A4228" s="2">
        <v>43798</v>
      </c>
      <c r="B4228" s="2" t="str">
        <f t="shared" si="132"/>
        <v>Nov</v>
      </c>
      <c r="C4228" s="2" t="str">
        <f t="shared" si="133"/>
        <v>2019</v>
      </c>
      <c r="D4228" s="3" t="s">
        <v>45</v>
      </c>
      <c r="E4228" s="4" t="s">
        <v>14</v>
      </c>
      <c r="F4228" s="4">
        <v>500</v>
      </c>
      <c r="G4228" s="4" t="s">
        <v>2</v>
      </c>
      <c r="H4228" s="5">
        <v>99</v>
      </c>
      <c r="I4228" s="7">
        <v>49500</v>
      </c>
      <c r="L4228"/>
      <c r="M4228"/>
    </row>
    <row r="4229" spans="1:13" x14ac:dyDescent="0.3">
      <c r="A4229" s="2">
        <v>43802</v>
      </c>
      <c r="B4229" s="2" t="str">
        <f t="shared" si="132"/>
        <v>Dec</v>
      </c>
      <c r="C4229" s="2" t="str">
        <f t="shared" si="133"/>
        <v>2019</v>
      </c>
      <c r="D4229" s="3" t="s">
        <v>45</v>
      </c>
      <c r="E4229" s="4" t="s">
        <v>13</v>
      </c>
      <c r="F4229" s="4">
        <v>501</v>
      </c>
      <c r="G4229" s="4" t="s">
        <v>2</v>
      </c>
      <c r="H4229" s="5">
        <v>99</v>
      </c>
      <c r="I4229" s="7">
        <v>49599</v>
      </c>
      <c r="L4229"/>
      <c r="M4229"/>
    </row>
    <row r="4230" spans="1:13" x14ac:dyDescent="0.3">
      <c r="A4230" s="2">
        <v>43862</v>
      </c>
      <c r="B4230" s="2" t="str">
        <f t="shared" si="132"/>
        <v>Feb</v>
      </c>
      <c r="C4230" s="2" t="str">
        <f t="shared" si="133"/>
        <v>2020</v>
      </c>
      <c r="D4230" s="3" t="s">
        <v>45</v>
      </c>
      <c r="E4230" s="4" t="s">
        <v>13</v>
      </c>
      <c r="F4230" s="4">
        <v>500</v>
      </c>
      <c r="G4230" s="4" t="s">
        <v>2</v>
      </c>
      <c r="H4230" s="5">
        <v>99</v>
      </c>
      <c r="I4230" s="7">
        <v>49500</v>
      </c>
      <c r="L4230"/>
      <c r="M4230"/>
    </row>
    <row r="4231" spans="1:13" x14ac:dyDescent="0.3">
      <c r="A4231" s="2">
        <v>44146</v>
      </c>
      <c r="B4231" s="2" t="str">
        <f t="shared" si="132"/>
        <v>Nov</v>
      </c>
      <c r="C4231" s="2" t="str">
        <f t="shared" si="133"/>
        <v>2020</v>
      </c>
      <c r="D4231" s="3" t="s">
        <v>45</v>
      </c>
      <c r="E4231" s="4" t="s">
        <v>13</v>
      </c>
      <c r="F4231" s="4">
        <v>500</v>
      </c>
      <c r="G4231" s="4" t="s">
        <v>2</v>
      </c>
      <c r="H4231" s="5">
        <v>99</v>
      </c>
      <c r="I4231" s="7">
        <v>49500</v>
      </c>
      <c r="L4231"/>
      <c r="M4231"/>
    </row>
    <row r="4232" spans="1:13" x14ac:dyDescent="0.3">
      <c r="A4232" s="2">
        <v>44152</v>
      </c>
      <c r="B4232" s="2" t="str">
        <f t="shared" si="132"/>
        <v>Nov</v>
      </c>
      <c r="C4232" s="2" t="str">
        <f t="shared" si="133"/>
        <v>2020</v>
      </c>
      <c r="D4232" s="3" t="s">
        <v>45</v>
      </c>
      <c r="E4232" s="4" t="s">
        <v>13</v>
      </c>
      <c r="F4232" s="4">
        <v>558</v>
      </c>
      <c r="G4232" s="4" t="s">
        <v>2</v>
      </c>
      <c r="H4232" s="5">
        <v>99</v>
      </c>
      <c r="I4232" s="7">
        <v>55242</v>
      </c>
      <c r="L4232"/>
      <c r="M4232"/>
    </row>
    <row r="4233" spans="1:13" x14ac:dyDescent="0.3">
      <c r="A4233" s="2">
        <v>44202</v>
      </c>
      <c r="B4233" s="2" t="str">
        <f t="shared" si="132"/>
        <v>Jan</v>
      </c>
      <c r="C4233" s="2" t="str">
        <f t="shared" si="133"/>
        <v>2021</v>
      </c>
      <c r="D4233" s="3" t="s">
        <v>45</v>
      </c>
      <c r="E4233" s="4" t="s">
        <v>13</v>
      </c>
      <c r="F4233" s="4">
        <v>400</v>
      </c>
      <c r="G4233" s="4" t="s">
        <v>2</v>
      </c>
      <c r="H4233" s="5">
        <v>106</v>
      </c>
      <c r="I4233" s="7">
        <v>42400</v>
      </c>
      <c r="L4233"/>
      <c r="M4233"/>
    </row>
    <row r="4234" spans="1:13" x14ac:dyDescent="0.3">
      <c r="A4234" s="2">
        <v>44204</v>
      </c>
      <c r="B4234" s="2" t="str">
        <f t="shared" si="132"/>
        <v>Jan</v>
      </c>
      <c r="C4234" s="2" t="str">
        <f t="shared" si="133"/>
        <v>2021</v>
      </c>
      <c r="D4234" s="3" t="s">
        <v>45</v>
      </c>
      <c r="E4234" s="4" t="s">
        <v>13</v>
      </c>
      <c r="F4234" s="4">
        <v>370</v>
      </c>
      <c r="G4234" s="4" t="s">
        <v>2</v>
      </c>
      <c r="H4234" s="5">
        <v>106</v>
      </c>
      <c r="I4234" s="7">
        <v>39220</v>
      </c>
      <c r="L4234"/>
      <c r="M4234"/>
    </row>
    <row r="4235" spans="1:13" x14ac:dyDescent="0.3">
      <c r="A4235" s="2">
        <v>44211</v>
      </c>
      <c r="B4235" s="2" t="str">
        <f t="shared" si="132"/>
        <v>Jan</v>
      </c>
      <c r="C4235" s="2" t="str">
        <f t="shared" si="133"/>
        <v>2021</v>
      </c>
      <c r="D4235" s="3" t="s">
        <v>45</v>
      </c>
      <c r="E4235" s="4" t="s">
        <v>13</v>
      </c>
      <c r="F4235" s="4">
        <v>565</v>
      </c>
      <c r="G4235" s="4" t="s">
        <v>2</v>
      </c>
      <c r="H4235" s="5">
        <v>106</v>
      </c>
      <c r="I4235" s="7">
        <v>59890</v>
      </c>
      <c r="L4235"/>
      <c r="M4235"/>
    </row>
    <row r="4236" spans="1:13" x14ac:dyDescent="0.3">
      <c r="A4236" s="2">
        <v>44212</v>
      </c>
      <c r="B4236" s="2" t="str">
        <f t="shared" si="132"/>
        <v>Jan</v>
      </c>
      <c r="C4236" s="2" t="str">
        <f t="shared" si="133"/>
        <v>2021</v>
      </c>
      <c r="D4236" s="3" t="s">
        <v>45</v>
      </c>
      <c r="E4236" s="4" t="s">
        <v>13</v>
      </c>
      <c r="F4236" s="4">
        <v>600</v>
      </c>
      <c r="G4236" s="4" t="s">
        <v>2</v>
      </c>
      <c r="H4236" s="5">
        <v>106</v>
      </c>
      <c r="I4236" s="7">
        <v>63600</v>
      </c>
      <c r="L4236"/>
      <c r="M4236"/>
    </row>
    <row r="4237" spans="1:13" x14ac:dyDescent="0.3">
      <c r="A4237" s="2">
        <v>44223</v>
      </c>
      <c r="B4237" s="2" t="str">
        <f t="shared" si="132"/>
        <v>Jan</v>
      </c>
      <c r="C4237" s="2" t="str">
        <f t="shared" si="133"/>
        <v>2021</v>
      </c>
      <c r="D4237" s="3" t="s">
        <v>45</v>
      </c>
      <c r="E4237" s="4" t="s">
        <v>13</v>
      </c>
      <c r="F4237" s="4">
        <v>667</v>
      </c>
      <c r="G4237" s="4" t="s">
        <v>2</v>
      </c>
      <c r="H4237" s="5">
        <v>106</v>
      </c>
      <c r="I4237" s="7">
        <v>70702</v>
      </c>
      <c r="L4237"/>
      <c r="M4237"/>
    </row>
    <row r="4238" spans="1:13" x14ac:dyDescent="0.3">
      <c r="A4238" s="2">
        <v>44454</v>
      </c>
      <c r="B4238" s="2" t="str">
        <f t="shared" si="132"/>
        <v>Sep</v>
      </c>
      <c r="C4238" s="2" t="str">
        <f t="shared" si="133"/>
        <v>2021</v>
      </c>
      <c r="D4238" s="3" t="s">
        <v>45</v>
      </c>
      <c r="E4238" s="4" t="s">
        <v>13</v>
      </c>
      <c r="F4238" s="4">
        <v>503</v>
      </c>
      <c r="G4238" s="4" t="s">
        <v>2</v>
      </c>
      <c r="H4238" s="5">
        <v>106</v>
      </c>
      <c r="I4238" s="7">
        <v>53318</v>
      </c>
      <c r="L4238"/>
      <c r="M4238"/>
    </row>
    <row r="4239" spans="1:13" x14ac:dyDescent="0.3">
      <c r="A4239" s="2">
        <v>44464</v>
      </c>
      <c r="B4239" s="2" t="str">
        <f t="shared" si="132"/>
        <v>Sep</v>
      </c>
      <c r="C4239" s="2" t="str">
        <f t="shared" si="133"/>
        <v>2021</v>
      </c>
      <c r="D4239" s="3" t="s">
        <v>45</v>
      </c>
      <c r="E4239" s="4" t="s">
        <v>13</v>
      </c>
      <c r="F4239" s="4">
        <v>653</v>
      </c>
      <c r="G4239" s="4" t="s">
        <v>2</v>
      </c>
      <c r="H4239" s="5">
        <v>106</v>
      </c>
      <c r="I4239" s="7">
        <v>69218</v>
      </c>
      <c r="L4239"/>
      <c r="M4239"/>
    </row>
    <row r="4240" spans="1:13" x14ac:dyDescent="0.3">
      <c r="A4240" s="2">
        <v>44477</v>
      </c>
      <c r="B4240" s="2" t="str">
        <f t="shared" si="132"/>
        <v>Oct</v>
      </c>
      <c r="C4240" s="2" t="str">
        <f t="shared" si="133"/>
        <v>2021</v>
      </c>
      <c r="D4240" s="3" t="s">
        <v>45</v>
      </c>
      <c r="E4240" s="4" t="s">
        <v>13</v>
      </c>
      <c r="F4240" s="4">
        <v>506</v>
      </c>
      <c r="G4240" s="4" t="s">
        <v>2</v>
      </c>
      <c r="H4240" s="5">
        <v>106</v>
      </c>
      <c r="I4240" s="7">
        <v>53636</v>
      </c>
      <c r="L4240"/>
      <c r="M4240"/>
    </row>
    <row r="4241" spans="1:13" x14ac:dyDescent="0.3">
      <c r="A4241" s="2">
        <v>44495</v>
      </c>
      <c r="B4241" s="2" t="str">
        <f t="shared" si="132"/>
        <v>Oct</v>
      </c>
      <c r="C4241" s="2" t="str">
        <f t="shared" si="133"/>
        <v>2021</v>
      </c>
      <c r="D4241" s="3" t="s">
        <v>45</v>
      </c>
      <c r="E4241" s="4" t="s">
        <v>13</v>
      </c>
      <c r="F4241" s="4">
        <v>569</v>
      </c>
      <c r="G4241" s="4" t="s">
        <v>2</v>
      </c>
      <c r="H4241" s="5">
        <v>106</v>
      </c>
      <c r="I4241" s="7">
        <v>60314</v>
      </c>
      <c r="L4241"/>
      <c r="M4241"/>
    </row>
    <row r="4242" spans="1:13" x14ac:dyDescent="0.3">
      <c r="A4242" s="2">
        <v>44568</v>
      </c>
      <c r="B4242" s="2" t="str">
        <f t="shared" si="132"/>
        <v>Jan</v>
      </c>
      <c r="C4242" s="2" t="str">
        <f t="shared" si="133"/>
        <v>2022</v>
      </c>
      <c r="D4242" s="3" t="s">
        <v>45</v>
      </c>
      <c r="E4242" s="4" t="s">
        <v>13</v>
      </c>
      <c r="F4242" s="4">
        <v>500</v>
      </c>
      <c r="G4242" s="4" t="s">
        <v>2</v>
      </c>
      <c r="H4242" s="5">
        <v>106</v>
      </c>
      <c r="I4242" s="7">
        <v>53000</v>
      </c>
      <c r="L4242"/>
      <c r="M4242"/>
    </row>
    <row r="4243" spans="1:13" x14ac:dyDescent="0.3">
      <c r="A4243" s="2">
        <v>44049</v>
      </c>
      <c r="B4243" s="2" t="str">
        <f t="shared" si="132"/>
        <v>Aug</v>
      </c>
      <c r="C4243" s="2" t="str">
        <f t="shared" si="133"/>
        <v>2020</v>
      </c>
      <c r="D4243" s="3" t="s">
        <v>130</v>
      </c>
      <c r="E4243" s="4" t="s">
        <v>11</v>
      </c>
      <c r="F4243" s="4">
        <v>486</v>
      </c>
      <c r="G4243" s="4" t="s">
        <v>1</v>
      </c>
      <c r="H4243" s="5">
        <v>28</v>
      </c>
      <c r="I4243" s="7">
        <v>13608</v>
      </c>
      <c r="L4243"/>
      <c r="M4243"/>
    </row>
    <row r="4244" spans="1:13" x14ac:dyDescent="0.3">
      <c r="A4244" s="2">
        <v>44050</v>
      </c>
      <c r="B4244" s="2" t="str">
        <f t="shared" si="132"/>
        <v>Aug</v>
      </c>
      <c r="C4244" s="2" t="str">
        <f t="shared" si="133"/>
        <v>2020</v>
      </c>
      <c r="D4244" s="3" t="s">
        <v>130</v>
      </c>
      <c r="E4244" s="4" t="s">
        <v>13</v>
      </c>
      <c r="F4244" s="4">
        <v>510</v>
      </c>
      <c r="G4244" s="4" t="s">
        <v>2</v>
      </c>
      <c r="H4244" s="5">
        <v>49</v>
      </c>
      <c r="I4244" s="7">
        <v>24990</v>
      </c>
      <c r="L4244"/>
      <c r="M4244"/>
    </row>
    <row r="4245" spans="1:13" x14ac:dyDescent="0.3">
      <c r="A4245" s="2">
        <v>44077</v>
      </c>
      <c r="B4245" s="2" t="str">
        <f t="shared" si="132"/>
        <v>Sep</v>
      </c>
      <c r="C4245" s="2" t="str">
        <f t="shared" si="133"/>
        <v>2020</v>
      </c>
      <c r="D4245" s="3" t="s">
        <v>130</v>
      </c>
      <c r="E4245" s="4" t="s">
        <v>11</v>
      </c>
      <c r="F4245" s="4">
        <v>50.5</v>
      </c>
      <c r="G4245" s="4" t="s">
        <v>1</v>
      </c>
      <c r="H4245" s="5">
        <v>28</v>
      </c>
      <c r="I4245" s="7">
        <v>1414</v>
      </c>
      <c r="L4245"/>
      <c r="M4245"/>
    </row>
    <row r="4246" spans="1:13" x14ac:dyDescent="0.3">
      <c r="A4246" s="2">
        <v>44168</v>
      </c>
      <c r="B4246" s="2" t="str">
        <f t="shared" si="132"/>
        <v>Dec</v>
      </c>
      <c r="C4246" s="2" t="str">
        <f t="shared" si="133"/>
        <v>2020</v>
      </c>
      <c r="D4246" s="3" t="s">
        <v>130</v>
      </c>
      <c r="E4246" s="4" t="s">
        <v>14</v>
      </c>
      <c r="F4246" s="4">
        <v>838</v>
      </c>
      <c r="G4246" s="4" t="s">
        <v>1</v>
      </c>
      <c r="H4246" s="5">
        <v>31</v>
      </c>
      <c r="I4246" s="7">
        <v>25978</v>
      </c>
      <c r="L4246"/>
      <c r="M4246"/>
    </row>
    <row r="4247" spans="1:13" x14ac:dyDescent="0.3">
      <c r="A4247" s="2">
        <v>44168</v>
      </c>
      <c r="B4247" s="2" t="str">
        <f t="shared" si="132"/>
        <v>Dec</v>
      </c>
      <c r="C4247" s="2" t="str">
        <f t="shared" si="133"/>
        <v>2020</v>
      </c>
      <c r="D4247" s="3" t="s">
        <v>130</v>
      </c>
      <c r="E4247" s="4" t="s">
        <v>13</v>
      </c>
      <c r="F4247" s="4">
        <v>270</v>
      </c>
      <c r="G4247" s="4" t="s">
        <v>2</v>
      </c>
      <c r="H4247" s="5">
        <v>53</v>
      </c>
      <c r="I4247" s="7">
        <v>14310</v>
      </c>
      <c r="L4247"/>
      <c r="M4247"/>
    </row>
    <row r="4248" spans="1:13" x14ac:dyDescent="0.3">
      <c r="A4248" s="2">
        <v>43815</v>
      </c>
      <c r="B4248" s="2" t="str">
        <f t="shared" si="132"/>
        <v>Dec</v>
      </c>
      <c r="C4248" s="2" t="str">
        <f t="shared" si="133"/>
        <v>2019</v>
      </c>
      <c r="D4248" s="3" t="s">
        <v>59</v>
      </c>
      <c r="E4248" s="4" t="s">
        <v>15</v>
      </c>
      <c r="F4248" s="4">
        <v>610</v>
      </c>
      <c r="G4248" s="4" t="s">
        <v>2</v>
      </c>
      <c r="H4248" s="5">
        <v>24.5</v>
      </c>
      <c r="I4248" s="7">
        <v>14945</v>
      </c>
      <c r="L4248"/>
      <c r="M4248"/>
    </row>
    <row r="4249" spans="1:13" x14ac:dyDescent="0.3">
      <c r="A4249" s="2">
        <v>43827</v>
      </c>
      <c r="B4249" s="2" t="str">
        <f t="shared" si="132"/>
        <v>Dec</v>
      </c>
      <c r="C4249" s="2" t="str">
        <f t="shared" si="133"/>
        <v>2019</v>
      </c>
      <c r="D4249" s="3" t="s">
        <v>59</v>
      </c>
      <c r="E4249" s="4" t="s">
        <v>15</v>
      </c>
      <c r="F4249" s="4">
        <v>730</v>
      </c>
      <c r="G4249" s="4" t="s">
        <v>2</v>
      </c>
      <c r="H4249" s="5">
        <v>24.5</v>
      </c>
      <c r="I4249" s="7">
        <v>17885</v>
      </c>
      <c r="L4249"/>
      <c r="M4249"/>
    </row>
    <row r="4250" spans="1:13" x14ac:dyDescent="0.3">
      <c r="A4250" s="2">
        <v>43836</v>
      </c>
      <c r="B4250" s="2" t="str">
        <f t="shared" si="132"/>
        <v>Jan</v>
      </c>
      <c r="C4250" s="2" t="str">
        <f t="shared" si="133"/>
        <v>2020</v>
      </c>
      <c r="D4250" s="3" t="s">
        <v>59</v>
      </c>
      <c r="E4250" s="4" t="s">
        <v>15</v>
      </c>
      <c r="F4250" s="4">
        <v>780</v>
      </c>
      <c r="G4250" s="4" t="s">
        <v>2</v>
      </c>
      <c r="H4250" s="5">
        <v>24.5</v>
      </c>
      <c r="I4250" s="7">
        <v>19110</v>
      </c>
      <c r="L4250"/>
      <c r="M4250"/>
    </row>
    <row r="4251" spans="1:13" x14ac:dyDescent="0.3">
      <c r="A4251" s="2">
        <v>43855</v>
      </c>
      <c r="B4251" s="2" t="str">
        <f t="shared" si="132"/>
        <v>Jan</v>
      </c>
      <c r="C4251" s="2" t="str">
        <f t="shared" si="133"/>
        <v>2020</v>
      </c>
      <c r="D4251" s="3" t="s">
        <v>59</v>
      </c>
      <c r="E4251" s="4" t="s">
        <v>15</v>
      </c>
      <c r="F4251" s="4">
        <v>670</v>
      </c>
      <c r="G4251" s="4" t="s">
        <v>2</v>
      </c>
      <c r="H4251" s="5">
        <v>24.5</v>
      </c>
      <c r="I4251" s="7">
        <v>16415</v>
      </c>
      <c r="L4251"/>
      <c r="M4251"/>
    </row>
    <row r="4252" spans="1:13" x14ac:dyDescent="0.3">
      <c r="A4252" s="2">
        <v>43860</v>
      </c>
      <c r="B4252" s="2" t="str">
        <f t="shared" si="132"/>
        <v>Jan</v>
      </c>
      <c r="C4252" s="2" t="str">
        <f t="shared" si="133"/>
        <v>2020</v>
      </c>
      <c r="D4252" s="3" t="s">
        <v>59</v>
      </c>
      <c r="E4252" s="4" t="s">
        <v>15</v>
      </c>
      <c r="F4252" s="4">
        <v>980</v>
      </c>
      <c r="G4252" s="4" t="s">
        <v>2</v>
      </c>
      <c r="H4252" s="5">
        <v>24.5</v>
      </c>
      <c r="I4252" s="7">
        <v>24010</v>
      </c>
      <c r="L4252"/>
      <c r="M4252"/>
    </row>
    <row r="4253" spans="1:13" x14ac:dyDescent="0.3">
      <c r="A4253" s="2">
        <v>43872</v>
      </c>
      <c r="B4253" s="2" t="str">
        <f t="shared" si="132"/>
        <v>Feb</v>
      </c>
      <c r="C4253" s="2" t="str">
        <f t="shared" si="133"/>
        <v>2020</v>
      </c>
      <c r="D4253" s="3" t="s">
        <v>59</v>
      </c>
      <c r="E4253" s="4" t="s">
        <v>15</v>
      </c>
      <c r="F4253" s="4">
        <v>460</v>
      </c>
      <c r="G4253" s="4" t="s">
        <v>2</v>
      </c>
      <c r="H4253" s="5">
        <v>44</v>
      </c>
      <c r="I4253" s="7">
        <v>20240</v>
      </c>
      <c r="L4253"/>
      <c r="M4253"/>
    </row>
    <row r="4254" spans="1:13" x14ac:dyDescent="0.3">
      <c r="A4254" s="2">
        <v>43882</v>
      </c>
      <c r="B4254" s="2" t="str">
        <f t="shared" si="132"/>
        <v>Feb</v>
      </c>
      <c r="C4254" s="2" t="str">
        <f t="shared" si="133"/>
        <v>2020</v>
      </c>
      <c r="D4254" s="3" t="s">
        <v>59</v>
      </c>
      <c r="E4254" s="4" t="s">
        <v>15</v>
      </c>
      <c r="F4254" s="4">
        <v>800</v>
      </c>
      <c r="G4254" s="4" t="s">
        <v>2</v>
      </c>
      <c r="H4254" s="5">
        <v>24.5</v>
      </c>
      <c r="I4254" s="7">
        <v>19600</v>
      </c>
      <c r="L4254"/>
      <c r="M4254"/>
    </row>
    <row r="4255" spans="1:13" x14ac:dyDescent="0.3">
      <c r="A4255" s="2">
        <v>43910</v>
      </c>
      <c r="B4255" s="2" t="str">
        <f t="shared" si="132"/>
        <v>Mar</v>
      </c>
      <c r="C4255" s="2" t="str">
        <f t="shared" si="133"/>
        <v>2020</v>
      </c>
      <c r="D4255" s="3" t="s">
        <v>59</v>
      </c>
      <c r="E4255" s="4" t="s">
        <v>15</v>
      </c>
      <c r="F4255" s="4">
        <v>800</v>
      </c>
      <c r="G4255" s="4" t="s">
        <v>2</v>
      </c>
      <c r="H4255" s="5">
        <v>24.5</v>
      </c>
      <c r="I4255" s="7">
        <v>19600</v>
      </c>
      <c r="L4255"/>
      <c r="M4255"/>
    </row>
    <row r="4256" spans="1:13" x14ac:dyDescent="0.3">
      <c r="A4256" s="2">
        <v>44020</v>
      </c>
      <c r="B4256" s="2" t="str">
        <f t="shared" si="132"/>
        <v>Jul</v>
      </c>
      <c r="C4256" s="2" t="str">
        <f t="shared" si="133"/>
        <v>2020</v>
      </c>
      <c r="D4256" s="3" t="s">
        <v>59</v>
      </c>
      <c r="E4256" s="4" t="s">
        <v>15</v>
      </c>
      <c r="F4256" s="4">
        <v>190</v>
      </c>
      <c r="G4256" s="4" t="s">
        <v>2</v>
      </c>
      <c r="H4256" s="5">
        <v>24.5</v>
      </c>
      <c r="I4256" s="7">
        <v>4655</v>
      </c>
      <c r="L4256"/>
      <c r="M4256"/>
    </row>
    <row r="4257" spans="1:13" x14ac:dyDescent="0.3">
      <c r="A4257" s="2">
        <v>44021</v>
      </c>
      <c r="B4257" s="2" t="str">
        <f t="shared" si="132"/>
        <v>Jul</v>
      </c>
      <c r="C4257" s="2" t="str">
        <f t="shared" si="133"/>
        <v>2020</v>
      </c>
      <c r="D4257" s="3" t="s">
        <v>59</v>
      </c>
      <c r="E4257" s="4" t="s">
        <v>15</v>
      </c>
      <c r="F4257" s="4">
        <v>800</v>
      </c>
      <c r="G4257" s="4" t="s">
        <v>2</v>
      </c>
      <c r="H4257" s="5">
        <v>24.5</v>
      </c>
      <c r="I4257" s="7">
        <v>19600</v>
      </c>
      <c r="L4257"/>
      <c r="M4257"/>
    </row>
    <row r="4258" spans="1:13" x14ac:dyDescent="0.3">
      <c r="A4258" s="2">
        <v>44033</v>
      </c>
      <c r="B4258" s="2" t="str">
        <f t="shared" si="132"/>
        <v>Jul</v>
      </c>
      <c r="C4258" s="2" t="str">
        <f t="shared" si="133"/>
        <v>2020</v>
      </c>
      <c r="D4258" s="3" t="s">
        <v>59</v>
      </c>
      <c r="E4258" s="4" t="s">
        <v>15</v>
      </c>
      <c r="F4258" s="4">
        <v>761</v>
      </c>
      <c r="G4258" s="4" t="s">
        <v>2</v>
      </c>
      <c r="H4258" s="5">
        <v>24.5</v>
      </c>
      <c r="I4258" s="7">
        <v>18644.5</v>
      </c>
      <c r="L4258"/>
      <c r="M4258"/>
    </row>
    <row r="4259" spans="1:13" x14ac:dyDescent="0.3">
      <c r="A4259" s="2">
        <v>44039</v>
      </c>
      <c r="B4259" s="2" t="str">
        <f t="shared" si="132"/>
        <v>Jul</v>
      </c>
      <c r="C4259" s="2" t="str">
        <f t="shared" si="133"/>
        <v>2020</v>
      </c>
      <c r="D4259" s="3" t="s">
        <v>59</v>
      </c>
      <c r="E4259" s="4" t="s">
        <v>15</v>
      </c>
      <c r="F4259" s="4">
        <v>800</v>
      </c>
      <c r="G4259" s="4" t="s">
        <v>2</v>
      </c>
      <c r="H4259" s="5">
        <v>24.5</v>
      </c>
      <c r="I4259" s="7">
        <v>19600</v>
      </c>
      <c r="L4259"/>
      <c r="M4259"/>
    </row>
    <row r="4260" spans="1:13" x14ac:dyDescent="0.3">
      <c r="A4260" s="2">
        <v>44047</v>
      </c>
      <c r="B4260" s="2" t="str">
        <f t="shared" si="132"/>
        <v>Aug</v>
      </c>
      <c r="C4260" s="2" t="str">
        <f t="shared" si="133"/>
        <v>2020</v>
      </c>
      <c r="D4260" s="3" t="s">
        <v>59</v>
      </c>
      <c r="E4260" s="4" t="s">
        <v>15</v>
      </c>
      <c r="F4260" s="4">
        <v>520</v>
      </c>
      <c r="G4260" s="4" t="s">
        <v>2</v>
      </c>
      <c r="H4260" s="5">
        <v>24.5</v>
      </c>
      <c r="I4260" s="7">
        <v>12740</v>
      </c>
      <c r="L4260"/>
      <c r="M4260"/>
    </row>
    <row r="4261" spans="1:13" x14ac:dyDescent="0.3">
      <c r="A4261" s="2">
        <v>44069</v>
      </c>
      <c r="B4261" s="2" t="str">
        <f t="shared" si="132"/>
        <v>Aug</v>
      </c>
      <c r="C4261" s="2" t="str">
        <f t="shared" si="133"/>
        <v>2020</v>
      </c>
      <c r="D4261" s="3" t="s">
        <v>59</v>
      </c>
      <c r="E4261" s="4" t="s">
        <v>15</v>
      </c>
      <c r="F4261" s="4">
        <v>550</v>
      </c>
      <c r="G4261" s="4" t="s">
        <v>2</v>
      </c>
      <c r="H4261" s="5">
        <v>24.5</v>
      </c>
      <c r="I4261" s="7">
        <v>13475</v>
      </c>
      <c r="L4261"/>
      <c r="M4261"/>
    </row>
    <row r="4262" spans="1:13" x14ac:dyDescent="0.3">
      <c r="A4262" s="2">
        <v>44077</v>
      </c>
      <c r="B4262" s="2" t="str">
        <f t="shared" si="132"/>
        <v>Sep</v>
      </c>
      <c r="C4262" s="2" t="str">
        <f t="shared" si="133"/>
        <v>2020</v>
      </c>
      <c r="D4262" s="3" t="s">
        <v>59</v>
      </c>
      <c r="E4262" s="4" t="s">
        <v>15</v>
      </c>
      <c r="F4262" s="4">
        <v>490</v>
      </c>
      <c r="G4262" s="4" t="s">
        <v>2</v>
      </c>
      <c r="H4262" s="5">
        <v>24.5</v>
      </c>
      <c r="I4262" s="7">
        <v>12005</v>
      </c>
      <c r="L4262"/>
      <c r="M4262"/>
    </row>
    <row r="4263" spans="1:13" x14ac:dyDescent="0.3">
      <c r="A4263" s="2">
        <v>44083</v>
      </c>
      <c r="B4263" s="2" t="str">
        <f t="shared" si="132"/>
        <v>Sep</v>
      </c>
      <c r="C4263" s="2" t="str">
        <f t="shared" si="133"/>
        <v>2020</v>
      </c>
      <c r="D4263" s="3" t="s">
        <v>59</v>
      </c>
      <c r="E4263" s="4" t="s">
        <v>15</v>
      </c>
      <c r="F4263" s="4">
        <v>800</v>
      </c>
      <c r="G4263" s="4" t="s">
        <v>2</v>
      </c>
      <c r="H4263" s="5">
        <v>24.5</v>
      </c>
      <c r="I4263" s="7">
        <v>19600</v>
      </c>
      <c r="L4263"/>
      <c r="M4263"/>
    </row>
    <row r="4264" spans="1:13" x14ac:dyDescent="0.3">
      <c r="A4264" s="2">
        <v>44089</v>
      </c>
      <c r="B4264" s="2" t="str">
        <f t="shared" si="132"/>
        <v>Sep</v>
      </c>
      <c r="C4264" s="2" t="str">
        <f t="shared" si="133"/>
        <v>2020</v>
      </c>
      <c r="D4264" s="3" t="s">
        <v>59</v>
      </c>
      <c r="E4264" s="4" t="s">
        <v>15</v>
      </c>
      <c r="F4264" s="4">
        <v>810</v>
      </c>
      <c r="G4264" s="4" t="s">
        <v>2</v>
      </c>
      <c r="H4264" s="5">
        <v>24.5</v>
      </c>
      <c r="I4264" s="7">
        <v>19845</v>
      </c>
      <c r="L4264"/>
      <c r="M4264"/>
    </row>
    <row r="4265" spans="1:13" x14ac:dyDescent="0.3">
      <c r="A4265" s="2">
        <v>44104</v>
      </c>
      <c r="B4265" s="2" t="str">
        <f t="shared" si="132"/>
        <v>Sep</v>
      </c>
      <c r="C4265" s="2" t="str">
        <f t="shared" si="133"/>
        <v>2020</v>
      </c>
      <c r="D4265" s="3" t="s">
        <v>59</v>
      </c>
      <c r="E4265" s="4" t="s">
        <v>15</v>
      </c>
      <c r="F4265" s="4">
        <v>817</v>
      </c>
      <c r="G4265" s="4" t="s">
        <v>2</v>
      </c>
      <c r="H4265" s="5">
        <v>24.5</v>
      </c>
      <c r="I4265" s="7">
        <v>20016.5</v>
      </c>
      <c r="L4265"/>
      <c r="M4265"/>
    </row>
    <row r="4266" spans="1:13" x14ac:dyDescent="0.3">
      <c r="A4266" s="2">
        <v>44113</v>
      </c>
      <c r="B4266" s="2" t="str">
        <f t="shared" si="132"/>
        <v>Oct</v>
      </c>
      <c r="C4266" s="2" t="str">
        <f t="shared" si="133"/>
        <v>2020</v>
      </c>
      <c r="D4266" s="3" t="s">
        <v>59</v>
      </c>
      <c r="E4266" s="4" t="s">
        <v>15</v>
      </c>
      <c r="F4266" s="4">
        <v>500</v>
      </c>
      <c r="G4266" s="4" t="s">
        <v>2</v>
      </c>
      <c r="H4266" s="5">
        <v>24.5</v>
      </c>
      <c r="I4266" s="7">
        <v>12250</v>
      </c>
      <c r="L4266"/>
      <c r="M4266"/>
    </row>
    <row r="4267" spans="1:13" x14ac:dyDescent="0.3">
      <c r="A4267" s="2">
        <v>44119</v>
      </c>
      <c r="B4267" s="2" t="str">
        <f t="shared" si="132"/>
        <v>Oct</v>
      </c>
      <c r="C4267" s="2" t="str">
        <f t="shared" si="133"/>
        <v>2020</v>
      </c>
      <c r="D4267" s="3" t="s">
        <v>59</v>
      </c>
      <c r="E4267" s="4" t="s">
        <v>15</v>
      </c>
      <c r="F4267" s="4">
        <v>590</v>
      </c>
      <c r="G4267" s="4" t="s">
        <v>2</v>
      </c>
      <c r="H4267" s="5">
        <v>24.5</v>
      </c>
      <c r="I4267" s="7">
        <v>14455</v>
      </c>
      <c r="L4267"/>
      <c r="M4267"/>
    </row>
    <row r="4268" spans="1:13" x14ac:dyDescent="0.3">
      <c r="A4268" s="2">
        <v>44142</v>
      </c>
      <c r="B4268" s="2" t="str">
        <f t="shared" si="132"/>
        <v>Nov</v>
      </c>
      <c r="C4268" s="2" t="str">
        <f t="shared" si="133"/>
        <v>2020</v>
      </c>
      <c r="D4268" s="3" t="s">
        <v>59</v>
      </c>
      <c r="E4268" s="4" t="s">
        <v>15</v>
      </c>
      <c r="F4268" s="4">
        <v>800</v>
      </c>
      <c r="G4268" s="4" t="s">
        <v>2</v>
      </c>
      <c r="H4268" s="5">
        <v>24.5</v>
      </c>
      <c r="I4268" s="7">
        <v>19600</v>
      </c>
      <c r="L4268"/>
      <c r="M4268"/>
    </row>
    <row r="4269" spans="1:13" x14ac:dyDescent="0.3">
      <c r="A4269" s="2">
        <v>44175</v>
      </c>
      <c r="B4269" s="2" t="str">
        <f t="shared" si="132"/>
        <v>Dec</v>
      </c>
      <c r="C4269" s="2" t="str">
        <f t="shared" si="133"/>
        <v>2020</v>
      </c>
      <c r="D4269" s="3" t="s">
        <v>59</v>
      </c>
      <c r="E4269" s="4" t="s">
        <v>15</v>
      </c>
      <c r="F4269" s="4">
        <v>820</v>
      </c>
      <c r="G4269" s="4" t="s">
        <v>2</v>
      </c>
      <c r="H4269" s="5">
        <v>25</v>
      </c>
      <c r="I4269" s="7">
        <v>20500</v>
      </c>
      <c r="L4269"/>
      <c r="M4269"/>
    </row>
    <row r="4270" spans="1:13" x14ac:dyDescent="0.3">
      <c r="A4270" s="2">
        <v>44182</v>
      </c>
      <c r="B4270" s="2" t="str">
        <f t="shared" si="132"/>
        <v>Dec</v>
      </c>
      <c r="C4270" s="2" t="str">
        <f t="shared" si="133"/>
        <v>2020</v>
      </c>
      <c r="D4270" s="3" t="s">
        <v>59</v>
      </c>
      <c r="E4270" s="4" t="s">
        <v>15</v>
      </c>
      <c r="F4270" s="4">
        <v>840</v>
      </c>
      <c r="G4270" s="4" t="s">
        <v>2</v>
      </c>
      <c r="H4270" s="5">
        <v>25.5</v>
      </c>
      <c r="I4270" s="7">
        <v>21420</v>
      </c>
      <c r="L4270"/>
      <c r="M4270"/>
    </row>
    <row r="4271" spans="1:13" x14ac:dyDescent="0.3">
      <c r="A4271" s="2">
        <v>44184</v>
      </c>
      <c r="B4271" s="2" t="str">
        <f t="shared" si="132"/>
        <v>Dec</v>
      </c>
      <c r="C4271" s="2" t="str">
        <f t="shared" si="133"/>
        <v>2020</v>
      </c>
      <c r="D4271" s="3" t="s">
        <v>59</v>
      </c>
      <c r="E4271" s="4" t="s">
        <v>15</v>
      </c>
      <c r="F4271" s="4">
        <v>720</v>
      </c>
      <c r="G4271" s="4" t="s">
        <v>2</v>
      </c>
      <c r="H4271" s="5">
        <v>25.5</v>
      </c>
      <c r="I4271" s="7">
        <v>18360</v>
      </c>
      <c r="L4271"/>
      <c r="M4271"/>
    </row>
    <row r="4272" spans="1:13" x14ac:dyDescent="0.3">
      <c r="A4272" s="2">
        <v>44198</v>
      </c>
      <c r="B4272" s="2" t="str">
        <f t="shared" si="132"/>
        <v>Jan</v>
      </c>
      <c r="C4272" s="2" t="str">
        <f t="shared" si="133"/>
        <v>2021</v>
      </c>
      <c r="D4272" s="3" t="s">
        <v>59</v>
      </c>
      <c r="E4272" s="4" t="s">
        <v>15</v>
      </c>
      <c r="F4272" s="4">
        <v>880</v>
      </c>
      <c r="G4272" s="4" t="s">
        <v>2</v>
      </c>
      <c r="H4272" s="5">
        <v>28</v>
      </c>
      <c r="I4272" s="7">
        <v>24640</v>
      </c>
      <c r="L4272"/>
      <c r="M4272"/>
    </row>
    <row r="4273" spans="1:13" x14ac:dyDescent="0.3">
      <c r="A4273" s="2">
        <v>44208</v>
      </c>
      <c r="B4273" s="2" t="str">
        <f t="shared" si="132"/>
        <v>Jan</v>
      </c>
      <c r="C4273" s="2" t="str">
        <f t="shared" si="133"/>
        <v>2021</v>
      </c>
      <c r="D4273" s="3" t="s">
        <v>59</v>
      </c>
      <c r="E4273" s="4" t="s">
        <v>15</v>
      </c>
      <c r="F4273" s="4">
        <v>910</v>
      </c>
      <c r="G4273" s="4" t="s">
        <v>2</v>
      </c>
      <c r="H4273" s="5">
        <v>28</v>
      </c>
      <c r="I4273" s="7">
        <v>25480</v>
      </c>
      <c r="L4273"/>
      <c r="M4273"/>
    </row>
    <row r="4274" spans="1:13" x14ac:dyDescent="0.3">
      <c r="A4274" s="2">
        <v>44215</v>
      </c>
      <c r="B4274" s="2" t="str">
        <f t="shared" si="132"/>
        <v>Jan</v>
      </c>
      <c r="C4274" s="2" t="str">
        <f t="shared" si="133"/>
        <v>2021</v>
      </c>
      <c r="D4274" s="3" t="s">
        <v>59</v>
      </c>
      <c r="E4274" s="4" t="s">
        <v>15</v>
      </c>
      <c r="F4274" s="4">
        <v>800</v>
      </c>
      <c r="G4274" s="4" t="s">
        <v>2</v>
      </c>
      <c r="H4274" s="5">
        <v>28</v>
      </c>
      <c r="I4274" s="7">
        <v>22400</v>
      </c>
      <c r="L4274"/>
      <c r="M4274"/>
    </row>
    <row r="4275" spans="1:13" x14ac:dyDescent="0.3">
      <c r="A4275" s="2">
        <v>44252</v>
      </c>
      <c r="B4275" s="2" t="str">
        <f t="shared" si="132"/>
        <v>Feb</v>
      </c>
      <c r="C4275" s="2" t="str">
        <f t="shared" si="133"/>
        <v>2021</v>
      </c>
      <c r="D4275" s="3" t="s">
        <v>59</v>
      </c>
      <c r="E4275" s="4" t="s">
        <v>15</v>
      </c>
      <c r="F4275" s="4">
        <v>800</v>
      </c>
      <c r="G4275" s="4" t="s">
        <v>2</v>
      </c>
      <c r="H4275" s="5">
        <v>27</v>
      </c>
      <c r="I4275" s="7">
        <v>21600</v>
      </c>
      <c r="L4275"/>
      <c r="M4275"/>
    </row>
    <row r="4276" spans="1:13" x14ac:dyDescent="0.3">
      <c r="A4276" s="2">
        <v>44279</v>
      </c>
      <c r="B4276" s="2" t="str">
        <f t="shared" si="132"/>
        <v>Mar</v>
      </c>
      <c r="C4276" s="2" t="str">
        <f t="shared" si="133"/>
        <v>2021</v>
      </c>
      <c r="D4276" s="3" t="s">
        <v>59</v>
      </c>
      <c r="E4276" s="4" t="s">
        <v>15</v>
      </c>
      <c r="F4276" s="4">
        <v>400</v>
      </c>
      <c r="G4276" s="4" t="s">
        <v>2</v>
      </c>
      <c r="H4276" s="5">
        <v>30</v>
      </c>
      <c r="I4276" s="7">
        <v>12000</v>
      </c>
      <c r="L4276"/>
      <c r="M4276"/>
    </row>
    <row r="4277" spans="1:13" x14ac:dyDescent="0.3">
      <c r="A4277" s="2">
        <v>44295</v>
      </c>
      <c r="B4277" s="2" t="str">
        <f t="shared" si="132"/>
        <v>Apr</v>
      </c>
      <c r="C4277" s="2" t="str">
        <f t="shared" si="133"/>
        <v>2021</v>
      </c>
      <c r="D4277" s="3" t="s">
        <v>59</v>
      </c>
      <c r="E4277" s="4" t="s">
        <v>15</v>
      </c>
      <c r="F4277" s="4">
        <v>190</v>
      </c>
      <c r="G4277" s="4" t="s">
        <v>2</v>
      </c>
      <c r="H4277" s="5">
        <v>30.5</v>
      </c>
      <c r="I4277" s="7">
        <v>5795</v>
      </c>
      <c r="L4277"/>
      <c r="M4277"/>
    </row>
    <row r="4278" spans="1:13" x14ac:dyDescent="0.3">
      <c r="A4278" s="2">
        <v>44309</v>
      </c>
      <c r="B4278" s="2" t="str">
        <f t="shared" si="132"/>
        <v>Apr</v>
      </c>
      <c r="C4278" s="2" t="str">
        <f t="shared" si="133"/>
        <v>2021</v>
      </c>
      <c r="D4278" s="3" t="s">
        <v>59</v>
      </c>
      <c r="E4278" s="4" t="s">
        <v>15</v>
      </c>
      <c r="F4278" s="4">
        <v>620</v>
      </c>
      <c r="G4278" s="4" t="s">
        <v>2</v>
      </c>
      <c r="H4278" s="5">
        <v>30.5</v>
      </c>
      <c r="I4278" s="7">
        <v>18910</v>
      </c>
      <c r="L4278"/>
      <c r="M4278"/>
    </row>
    <row r="4279" spans="1:13" x14ac:dyDescent="0.3">
      <c r="A4279" s="2">
        <v>44313</v>
      </c>
      <c r="B4279" s="2" t="str">
        <f t="shared" si="132"/>
        <v>Apr</v>
      </c>
      <c r="C4279" s="2" t="str">
        <f t="shared" si="133"/>
        <v>2021</v>
      </c>
      <c r="D4279" s="3" t="s">
        <v>59</v>
      </c>
      <c r="E4279" s="4" t="s">
        <v>15</v>
      </c>
      <c r="F4279" s="4">
        <v>800</v>
      </c>
      <c r="G4279" s="4" t="s">
        <v>2</v>
      </c>
      <c r="H4279" s="5">
        <v>30.5</v>
      </c>
      <c r="I4279" s="7">
        <v>24400</v>
      </c>
      <c r="L4279"/>
      <c r="M4279"/>
    </row>
    <row r="4280" spans="1:13" x14ac:dyDescent="0.3">
      <c r="A4280" s="2">
        <v>44320</v>
      </c>
      <c r="B4280" s="2" t="str">
        <f t="shared" si="132"/>
        <v>May</v>
      </c>
      <c r="C4280" s="2" t="str">
        <f t="shared" si="133"/>
        <v>2021</v>
      </c>
      <c r="D4280" s="3" t="s">
        <v>59</v>
      </c>
      <c r="E4280" s="4" t="s">
        <v>15</v>
      </c>
      <c r="F4280" s="4">
        <v>802</v>
      </c>
      <c r="G4280" s="4" t="s">
        <v>2</v>
      </c>
      <c r="H4280" s="5">
        <v>30.5</v>
      </c>
      <c r="I4280" s="7">
        <v>24461</v>
      </c>
      <c r="L4280"/>
      <c r="M4280"/>
    </row>
    <row r="4281" spans="1:13" x14ac:dyDescent="0.3">
      <c r="A4281" s="2">
        <v>44323</v>
      </c>
      <c r="B4281" s="2" t="str">
        <f t="shared" si="132"/>
        <v>May</v>
      </c>
      <c r="C4281" s="2" t="str">
        <f t="shared" si="133"/>
        <v>2021</v>
      </c>
      <c r="D4281" s="3" t="s">
        <v>59</v>
      </c>
      <c r="E4281" s="4" t="s">
        <v>15</v>
      </c>
      <c r="F4281" s="4">
        <v>805</v>
      </c>
      <c r="G4281" s="4" t="s">
        <v>2</v>
      </c>
      <c r="H4281" s="5">
        <v>30.5</v>
      </c>
      <c r="I4281" s="7">
        <v>24552.5</v>
      </c>
      <c r="L4281"/>
      <c r="M4281"/>
    </row>
    <row r="4282" spans="1:13" x14ac:dyDescent="0.3">
      <c r="A4282" s="2">
        <v>44327</v>
      </c>
      <c r="B4282" s="2" t="str">
        <f t="shared" si="132"/>
        <v>May</v>
      </c>
      <c r="C4282" s="2" t="str">
        <f t="shared" si="133"/>
        <v>2021</v>
      </c>
      <c r="D4282" s="3" t="s">
        <v>59</v>
      </c>
      <c r="E4282" s="4" t="s">
        <v>15</v>
      </c>
      <c r="F4282" s="4">
        <v>800</v>
      </c>
      <c r="G4282" s="4" t="s">
        <v>2</v>
      </c>
      <c r="H4282" s="5">
        <v>30.5</v>
      </c>
      <c r="I4282" s="7">
        <v>24400</v>
      </c>
      <c r="L4282"/>
      <c r="M4282"/>
    </row>
    <row r="4283" spans="1:13" x14ac:dyDescent="0.3">
      <c r="A4283" s="2">
        <v>44350</v>
      </c>
      <c r="B4283" s="2" t="str">
        <f t="shared" si="132"/>
        <v>Jun</v>
      </c>
      <c r="C4283" s="2" t="str">
        <f t="shared" si="133"/>
        <v>2021</v>
      </c>
      <c r="D4283" s="3" t="s">
        <v>59</v>
      </c>
      <c r="E4283" s="4" t="s">
        <v>15</v>
      </c>
      <c r="F4283" s="4">
        <v>801</v>
      </c>
      <c r="G4283" s="4" t="s">
        <v>2</v>
      </c>
      <c r="H4283" s="5">
        <v>30.5</v>
      </c>
      <c r="I4283" s="7">
        <v>24430.5</v>
      </c>
      <c r="L4283"/>
      <c r="M4283"/>
    </row>
    <row r="4284" spans="1:13" x14ac:dyDescent="0.3">
      <c r="A4284" s="2">
        <v>44356</v>
      </c>
      <c r="B4284" s="2" t="str">
        <f t="shared" si="132"/>
        <v>Jun</v>
      </c>
      <c r="C4284" s="2" t="str">
        <f t="shared" si="133"/>
        <v>2021</v>
      </c>
      <c r="D4284" s="3" t="s">
        <v>59</v>
      </c>
      <c r="E4284" s="4" t="s">
        <v>15</v>
      </c>
      <c r="F4284" s="4">
        <v>800</v>
      </c>
      <c r="G4284" s="4" t="s">
        <v>2</v>
      </c>
      <c r="H4284" s="5">
        <v>32</v>
      </c>
      <c r="I4284" s="7">
        <v>25600</v>
      </c>
      <c r="L4284"/>
      <c r="M4284"/>
    </row>
    <row r="4285" spans="1:13" x14ac:dyDescent="0.3">
      <c r="A4285" s="2">
        <v>44368</v>
      </c>
      <c r="B4285" s="2" t="str">
        <f t="shared" si="132"/>
        <v>Jun</v>
      </c>
      <c r="C4285" s="2" t="str">
        <f t="shared" si="133"/>
        <v>2021</v>
      </c>
      <c r="D4285" s="3" t="s">
        <v>59</v>
      </c>
      <c r="E4285" s="4" t="s">
        <v>15</v>
      </c>
      <c r="F4285" s="4">
        <v>800</v>
      </c>
      <c r="G4285" s="4" t="s">
        <v>2</v>
      </c>
      <c r="H4285" s="5">
        <v>32</v>
      </c>
      <c r="I4285" s="7">
        <v>25600</v>
      </c>
      <c r="L4285"/>
      <c r="M4285"/>
    </row>
    <row r="4286" spans="1:13" x14ac:dyDescent="0.3">
      <c r="A4286" s="2">
        <v>44390</v>
      </c>
      <c r="B4286" s="2" t="str">
        <f t="shared" si="132"/>
        <v>Jul</v>
      </c>
      <c r="C4286" s="2" t="str">
        <f t="shared" si="133"/>
        <v>2021</v>
      </c>
      <c r="D4286" s="3" t="s">
        <v>59</v>
      </c>
      <c r="E4286" s="4" t="s">
        <v>15</v>
      </c>
      <c r="F4286" s="4">
        <v>800</v>
      </c>
      <c r="G4286" s="4" t="s">
        <v>2</v>
      </c>
      <c r="H4286" s="5">
        <v>32</v>
      </c>
      <c r="I4286" s="7">
        <v>25600</v>
      </c>
      <c r="L4286"/>
      <c r="M4286"/>
    </row>
    <row r="4287" spans="1:13" x14ac:dyDescent="0.3">
      <c r="A4287" s="2">
        <v>44397</v>
      </c>
      <c r="B4287" s="2" t="str">
        <f t="shared" si="132"/>
        <v>Jul</v>
      </c>
      <c r="C4287" s="2" t="str">
        <f t="shared" si="133"/>
        <v>2021</v>
      </c>
      <c r="D4287" s="3" t="s">
        <v>59</v>
      </c>
      <c r="E4287" s="4" t="s">
        <v>15</v>
      </c>
      <c r="F4287" s="4">
        <v>800</v>
      </c>
      <c r="G4287" s="4" t="s">
        <v>2</v>
      </c>
      <c r="H4287" s="5">
        <v>30</v>
      </c>
      <c r="I4287" s="7">
        <v>24000</v>
      </c>
      <c r="L4287"/>
      <c r="M4287"/>
    </row>
    <row r="4288" spans="1:13" x14ac:dyDescent="0.3">
      <c r="A4288" s="2">
        <v>44400</v>
      </c>
      <c r="B4288" s="2" t="str">
        <f t="shared" si="132"/>
        <v>Jul</v>
      </c>
      <c r="C4288" s="2" t="str">
        <f t="shared" si="133"/>
        <v>2021</v>
      </c>
      <c r="D4288" s="3" t="s">
        <v>59</v>
      </c>
      <c r="E4288" s="4" t="s">
        <v>15</v>
      </c>
      <c r="F4288" s="4">
        <v>841</v>
      </c>
      <c r="G4288" s="4" t="s">
        <v>2</v>
      </c>
      <c r="H4288" s="5">
        <v>30</v>
      </c>
      <c r="I4288" s="7">
        <v>25230</v>
      </c>
      <c r="L4288"/>
      <c r="M4288"/>
    </row>
    <row r="4289" spans="1:13" x14ac:dyDescent="0.3">
      <c r="A4289" s="2">
        <v>44408</v>
      </c>
      <c r="B4289" s="2" t="str">
        <f t="shared" si="132"/>
        <v>Jul</v>
      </c>
      <c r="C4289" s="2" t="str">
        <f t="shared" si="133"/>
        <v>2021</v>
      </c>
      <c r="D4289" s="3" t="s">
        <v>59</v>
      </c>
      <c r="E4289" s="4" t="s">
        <v>15</v>
      </c>
      <c r="F4289" s="4">
        <v>800</v>
      </c>
      <c r="G4289" s="4" t="s">
        <v>2</v>
      </c>
      <c r="H4289" s="5">
        <v>30</v>
      </c>
      <c r="I4289" s="7">
        <v>24000</v>
      </c>
      <c r="L4289"/>
      <c r="M4289"/>
    </row>
    <row r="4290" spans="1:13" x14ac:dyDescent="0.3">
      <c r="A4290" s="2">
        <v>44413</v>
      </c>
      <c r="B4290" s="2" t="str">
        <f t="shared" ref="B4290:B4353" si="134">TEXT(A4290,"mmm")</f>
        <v>Aug</v>
      </c>
      <c r="C4290" s="2" t="str">
        <f t="shared" ref="C4290:C4353" si="135">TEXT(A4290,"yyyy")</f>
        <v>2021</v>
      </c>
      <c r="D4290" s="3" t="s">
        <v>59</v>
      </c>
      <c r="E4290" s="4" t="s">
        <v>15</v>
      </c>
      <c r="F4290" s="4">
        <v>800</v>
      </c>
      <c r="G4290" s="4" t="s">
        <v>2</v>
      </c>
      <c r="H4290" s="5">
        <v>30</v>
      </c>
      <c r="I4290" s="7">
        <v>24000</v>
      </c>
      <c r="L4290"/>
      <c r="M4290"/>
    </row>
    <row r="4291" spans="1:13" x14ac:dyDescent="0.3">
      <c r="A4291" s="2">
        <v>44414</v>
      </c>
      <c r="B4291" s="2" t="str">
        <f t="shared" si="134"/>
        <v>Aug</v>
      </c>
      <c r="C4291" s="2" t="str">
        <f t="shared" si="135"/>
        <v>2021</v>
      </c>
      <c r="D4291" s="3" t="s">
        <v>59</v>
      </c>
      <c r="E4291" s="4" t="s">
        <v>15</v>
      </c>
      <c r="F4291" s="4">
        <v>800</v>
      </c>
      <c r="G4291" s="4" t="s">
        <v>2</v>
      </c>
      <c r="H4291" s="5">
        <v>30</v>
      </c>
      <c r="I4291" s="7">
        <v>24000</v>
      </c>
      <c r="L4291"/>
      <c r="M4291"/>
    </row>
    <row r="4292" spans="1:13" x14ac:dyDescent="0.3">
      <c r="A4292" s="2">
        <v>44418</v>
      </c>
      <c r="B4292" s="2" t="str">
        <f t="shared" si="134"/>
        <v>Aug</v>
      </c>
      <c r="C4292" s="2" t="str">
        <f t="shared" si="135"/>
        <v>2021</v>
      </c>
      <c r="D4292" s="3" t="s">
        <v>59</v>
      </c>
      <c r="E4292" s="4" t="s">
        <v>15</v>
      </c>
      <c r="F4292" s="4">
        <v>800</v>
      </c>
      <c r="G4292" s="4" t="s">
        <v>2</v>
      </c>
      <c r="H4292" s="5">
        <v>30</v>
      </c>
      <c r="I4292" s="7">
        <v>24000</v>
      </c>
      <c r="L4292"/>
      <c r="M4292"/>
    </row>
    <row r="4293" spans="1:13" x14ac:dyDescent="0.3">
      <c r="A4293" s="2">
        <v>44426</v>
      </c>
      <c r="B4293" s="2" t="str">
        <f t="shared" si="134"/>
        <v>Aug</v>
      </c>
      <c r="C4293" s="2" t="str">
        <f t="shared" si="135"/>
        <v>2021</v>
      </c>
      <c r="D4293" s="3" t="s">
        <v>59</v>
      </c>
      <c r="E4293" s="4" t="s">
        <v>15</v>
      </c>
      <c r="F4293" s="4">
        <v>801</v>
      </c>
      <c r="G4293" s="4" t="s">
        <v>2</v>
      </c>
      <c r="H4293" s="5">
        <v>30</v>
      </c>
      <c r="I4293" s="7">
        <v>24030</v>
      </c>
      <c r="L4293"/>
      <c r="M4293"/>
    </row>
    <row r="4294" spans="1:13" x14ac:dyDescent="0.3">
      <c r="A4294" s="2">
        <v>44433</v>
      </c>
      <c r="B4294" s="2" t="str">
        <f t="shared" si="134"/>
        <v>Aug</v>
      </c>
      <c r="C4294" s="2" t="str">
        <f t="shared" si="135"/>
        <v>2021</v>
      </c>
      <c r="D4294" s="3" t="s">
        <v>59</v>
      </c>
      <c r="E4294" s="4" t="s">
        <v>15</v>
      </c>
      <c r="F4294" s="4">
        <v>200</v>
      </c>
      <c r="G4294" s="4" t="s">
        <v>2</v>
      </c>
      <c r="H4294" s="5">
        <v>39</v>
      </c>
      <c r="I4294" s="7">
        <v>7800</v>
      </c>
      <c r="L4294"/>
      <c r="M4294"/>
    </row>
    <row r="4295" spans="1:13" x14ac:dyDescent="0.3">
      <c r="A4295" s="2">
        <v>44442</v>
      </c>
      <c r="B4295" s="2" t="str">
        <f t="shared" si="134"/>
        <v>Sep</v>
      </c>
      <c r="C4295" s="2" t="str">
        <f t="shared" si="135"/>
        <v>2021</v>
      </c>
      <c r="D4295" s="3" t="s">
        <v>59</v>
      </c>
      <c r="E4295" s="4" t="s">
        <v>15</v>
      </c>
      <c r="F4295" s="4">
        <v>800</v>
      </c>
      <c r="G4295" s="4" t="s">
        <v>2</v>
      </c>
      <c r="H4295" s="5">
        <v>30</v>
      </c>
      <c r="I4295" s="7">
        <v>24000</v>
      </c>
      <c r="L4295"/>
      <c r="M4295"/>
    </row>
    <row r="4296" spans="1:13" x14ac:dyDescent="0.3">
      <c r="A4296" s="2">
        <v>44450</v>
      </c>
      <c r="B4296" s="2" t="str">
        <f t="shared" si="134"/>
        <v>Sep</v>
      </c>
      <c r="C4296" s="2" t="str">
        <f t="shared" si="135"/>
        <v>2021</v>
      </c>
      <c r="D4296" s="3" t="s">
        <v>59</v>
      </c>
      <c r="E4296" s="4" t="s">
        <v>15</v>
      </c>
      <c r="F4296" s="4">
        <v>827</v>
      </c>
      <c r="G4296" s="4" t="s">
        <v>2</v>
      </c>
      <c r="H4296" s="5">
        <v>30</v>
      </c>
      <c r="I4296" s="7">
        <v>24810</v>
      </c>
      <c r="L4296"/>
      <c r="M4296"/>
    </row>
    <row r="4297" spans="1:13" x14ac:dyDescent="0.3">
      <c r="A4297" s="2">
        <v>44467</v>
      </c>
      <c r="B4297" s="2" t="str">
        <f t="shared" si="134"/>
        <v>Sep</v>
      </c>
      <c r="C4297" s="2" t="str">
        <f t="shared" si="135"/>
        <v>2021</v>
      </c>
      <c r="D4297" s="3" t="s">
        <v>59</v>
      </c>
      <c r="E4297" s="4" t="s">
        <v>15</v>
      </c>
      <c r="F4297" s="4">
        <v>800</v>
      </c>
      <c r="G4297" s="4" t="s">
        <v>2</v>
      </c>
      <c r="H4297" s="5">
        <v>30</v>
      </c>
      <c r="I4297" s="7">
        <v>24000</v>
      </c>
      <c r="L4297"/>
      <c r="M4297"/>
    </row>
    <row r="4298" spans="1:13" x14ac:dyDescent="0.3">
      <c r="A4298" s="2">
        <v>44467</v>
      </c>
      <c r="B4298" s="2" t="str">
        <f t="shared" si="134"/>
        <v>Sep</v>
      </c>
      <c r="C4298" s="2" t="str">
        <f t="shared" si="135"/>
        <v>2021</v>
      </c>
      <c r="D4298" s="3" t="s">
        <v>59</v>
      </c>
      <c r="E4298" s="4" t="s">
        <v>15</v>
      </c>
      <c r="F4298" s="4">
        <v>640</v>
      </c>
      <c r="G4298" s="4" t="s">
        <v>2</v>
      </c>
      <c r="H4298" s="5">
        <v>30</v>
      </c>
      <c r="I4298" s="7">
        <v>19200</v>
      </c>
      <c r="L4298"/>
      <c r="M4298"/>
    </row>
    <row r="4299" spans="1:13" x14ac:dyDescent="0.3">
      <c r="A4299" s="2">
        <v>44471</v>
      </c>
      <c r="B4299" s="2" t="str">
        <f t="shared" si="134"/>
        <v>Oct</v>
      </c>
      <c r="C4299" s="2" t="str">
        <f t="shared" si="135"/>
        <v>2021</v>
      </c>
      <c r="D4299" s="3" t="s">
        <v>59</v>
      </c>
      <c r="E4299" s="4" t="s">
        <v>15</v>
      </c>
      <c r="F4299" s="4">
        <v>800</v>
      </c>
      <c r="G4299" s="4" t="s">
        <v>2</v>
      </c>
      <c r="H4299" s="5">
        <v>30</v>
      </c>
      <c r="I4299" s="7">
        <v>24000</v>
      </c>
      <c r="L4299"/>
      <c r="M4299"/>
    </row>
    <row r="4300" spans="1:13" x14ac:dyDescent="0.3">
      <c r="A4300" s="2">
        <v>44476</v>
      </c>
      <c r="B4300" s="2" t="str">
        <f t="shared" si="134"/>
        <v>Oct</v>
      </c>
      <c r="C4300" s="2" t="str">
        <f t="shared" si="135"/>
        <v>2021</v>
      </c>
      <c r="D4300" s="3" t="s">
        <v>59</v>
      </c>
      <c r="E4300" s="4" t="s">
        <v>15</v>
      </c>
      <c r="F4300" s="4">
        <v>800</v>
      </c>
      <c r="G4300" s="4" t="s">
        <v>2</v>
      </c>
      <c r="H4300" s="5">
        <v>30</v>
      </c>
      <c r="I4300" s="7">
        <v>24000</v>
      </c>
      <c r="L4300"/>
      <c r="M4300"/>
    </row>
    <row r="4301" spans="1:13" x14ac:dyDescent="0.3">
      <c r="A4301" s="2">
        <v>44490</v>
      </c>
      <c r="B4301" s="2" t="str">
        <f t="shared" si="134"/>
        <v>Oct</v>
      </c>
      <c r="C4301" s="2" t="str">
        <f t="shared" si="135"/>
        <v>2021</v>
      </c>
      <c r="D4301" s="3" t="s">
        <v>59</v>
      </c>
      <c r="E4301" s="4" t="s">
        <v>15</v>
      </c>
      <c r="F4301" s="4">
        <v>800</v>
      </c>
      <c r="G4301" s="4" t="s">
        <v>2</v>
      </c>
      <c r="H4301" s="5">
        <v>30</v>
      </c>
      <c r="I4301" s="7">
        <v>24000</v>
      </c>
      <c r="L4301"/>
      <c r="M4301"/>
    </row>
    <row r="4302" spans="1:13" x14ac:dyDescent="0.3">
      <c r="A4302" s="2">
        <v>44491</v>
      </c>
      <c r="B4302" s="2" t="str">
        <f t="shared" si="134"/>
        <v>Oct</v>
      </c>
      <c r="C4302" s="2" t="str">
        <f t="shared" si="135"/>
        <v>2021</v>
      </c>
      <c r="D4302" s="3" t="s">
        <v>59</v>
      </c>
      <c r="E4302" s="4" t="s">
        <v>15</v>
      </c>
      <c r="F4302" s="4">
        <v>800</v>
      </c>
      <c r="G4302" s="4" t="s">
        <v>2</v>
      </c>
      <c r="H4302" s="5">
        <v>32.5</v>
      </c>
      <c r="I4302" s="7">
        <v>26000</v>
      </c>
      <c r="L4302"/>
      <c r="M4302"/>
    </row>
    <row r="4303" spans="1:13" x14ac:dyDescent="0.3">
      <c r="A4303" s="2">
        <v>44495</v>
      </c>
      <c r="B4303" s="2" t="str">
        <f t="shared" si="134"/>
        <v>Oct</v>
      </c>
      <c r="C4303" s="2" t="str">
        <f t="shared" si="135"/>
        <v>2021</v>
      </c>
      <c r="D4303" s="3" t="s">
        <v>59</v>
      </c>
      <c r="E4303" s="4" t="s">
        <v>15</v>
      </c>
      <c r="F4303" s="4">
        <v>1200</v>
      </c>
      <c r="G4303" s="4" t="s">
        <v>2</v>
      </c>
      <c r="H4303" s="5">
        <v>32.5</v>
      </c>
      <c r="I4303" s="7">
        <v>39000</v>
      </c>
      <c r="L4303"/>
      <c r="M4303"/>
    </row>
    <row r="4304" spans="1:13" x14ac:dyDescent="0.3">
      <c r="A4304" s="2">
        <v>44498</v>
      </c>
      <c r="B4304" s="2" t="str">
        <f t="shared" si="134"/>
        <v>Oct</v>
      </c>
      <c r="C4304" s="2" t="str">
        <f t="shared" si="135"/>
        <v>2021</v>
      </c>
      <c r="D4304" s="3" t="s">
        <v>59</v>
      </c>
      <c r="E4304" s="4" t="s">
        <v>15</v>
      </c>
      <c r="F4304" s="4">
        <v>1200</v>
      </c>
      <c r="G4304" s="4" t="s">
        <v>2</v>
      </c>
      <c r="H4304" s="5">
        <v>32.5</v>
      </c>
      <c r="I4304" s="7">
        <v>39000</v>
      </c>
      <c r="L4304"/>
      <c r="M4304"/>
    </row>
    <row r="4305" spans="1:13" x14ac:dyDescent="0.3">
      <c r="A4305" s="2">
        <v>44509</v>
      </c>
      <c r="B4305" s="2" t="str">
        <f t="shared" si="134"/>
        <v>Nov</v>
      </c>
      <c r="C4305" s="2" t="str">
        <f t="shared" si="135"/>
        <v>2021</v>
      </c>
      <c r="D4305" s="3" t="s">
        <v>59</v>
      </c>
      <c r="E4305" s="4" t="s">
        <v>15</v>
      </c>
      <c r="F4305" s="4">
        <v>1150</v>
      </c>
      <c r="G4305" s="4" t="s">
        <v>2</v>
      </c>
      <c r="H4305" s="5">
        <v>32.5</v>
      </c>
      <c r="I4305" s="7">
        <v>37375</v>
      </c>
      <c r="L4305"/>
      <c r="M4305"/>
    </row>
    <row r="4306" spans="1:13" x14ac:dyDescent="0.3">
      <c r="A4306" s="2">
        <v>44523</v>
      </c>
      <c r="B4306" s="2" t="str">
        <f t="shared" si="134"/>
        <v>Nov</v>
      </c>
      <c r="C4306" s="2" t="str">
        <f t="shared" si="135"/>
        <v>2021</v>
      </c>
      <c r="D4306" s="3" t="s">
        <v>59</v>
      </c>
      <c r="E4306" s="4" t="s">
        <v>15</v>
      </c>
      <c r="F4306" s="4">
        <v>1200</v>
      </c>
      <c r="G4306" s="4" t="s">
        <v>2</v>
      </c>
      <c r="H4306" s="5">
        <v>32.5</v>
      </c>
      <c r="I4306" s="7">
        <v>39000</v>
      </c>
      <c r="L4306"/>
      <c r="M4306"/>
    </row>
    <row r="4307" spans="1:13" x14ac:dyDescent="0.3">
      <c r="A4307" s="2">
        <v>44529</v>
      </c>
      <c r="B4307" s="2" t="str">
        <f t="shared" si="134"/>
        <v>Nov</v>
      </c>
      <c r="C4307" s="2" t="str">
        <f t="shared" si="135"/>
        <v>2021</v>
      </c>
      <c r="D4307" s="3" t="s">
        <v>59</v>
      </c>
      <c r="E4307" s="4" t="s">
        <v>15</v>
      </c>
      <c r="F4307" s="4">
        <v>830</v>
      </c>
      <c r="G4307" s="4" t="s">
        <v>2</v>
      </c>
      <c r="H4307" s="5">
        <v>32.5</v>
      </c>
      <c r="I4307" s="7">
        <v>26975</v>
      </c>
      <c r="L4307"/>
      <c r="M4307"/>
    </row>
    <row r="4308" spans="1:13" x14ac:dyDescent="0.3">
      <c r="A4308" s="2">
        <v>44531</v>
      </c>
      <c r="B4308" s="2" t="str">
        <f t="shared" si="134"/>
        <v>Dec</v>
      </c>
      <c r="C4308" s="2" t="str">
        <f t="shared" si="135"/>
        <v>2021</v>
      </c>
      <c r="D4308" s="3" t="s">
        <v>59</v>
      </c>
      <c r="E4308" s="4" t="s">
        <v>15</v>
      </c>
      <c r="F4308" s="4">
        <v>530</v>
      </c>
      <c r="G4308" s="4" t="s">
        <v>2</v>
      </c>
      <c r="H4308" s="5">
        <v>32.5</v>
      </c>
      <c r="I4308" s="7">
        <v>17225</v>
      </c>
      <c r="L4308"/>
      <c r="M4308"/>
    </row>
    <row r="4309" spans="1:13" x14ac:dyDescent="0.3">
      <c r="A4309" s="2">
        <v>44531</v>
      </c>
      <c r="B4309" s="2" t="str">
        <f t="shared" si="134"/>
        <v>Dec</v>
      </c>
      <c r="C4309" s="2" t="str">
        <f t="shared" si="135"/>
        <v>2021</v>
      </c>
      <c r="D4309" s="3" t="s">
        <v>59</v>
      </c>
      <c r="E4309" s="4" t="s">
        <v>15</v>
      </c>
      <c r="F4309" s="4">
        <v>270</v>
      </c>
      <c r="G4309" s="4" t="s">
        <v>2</v>
      </c>
      <c r="H4309" s="5">
        <v>32.5</v>
      </c>
      <c r="I4309" s="7">
        <v>8775</v>
      </c>
      <c r="L4309"/>
      <c r="M4309"/>
    </row>
    <row r="4310" spans="1:13" x14ac:dyDescent="0.3">
      <c r="A4310" s="2">
        <v>44533</v>
      </c>
      <c r="B4310" s="2" t="str">
        <f t="shared" si="134"/>
        <v>Dec</v>
      </c>
      <c r="C4310" s="2" t="str">
        <f t="shared" si="135"/>
        <v>2021</v>
      </c>
      <c r="D4310" s="3" t="s">
        <v>59</v>
      </c>
      <c r="E4310" s="4" t="s">
        <v>15</v>
      </c>
      <c r="F4310" s="4">
        <v>860</v>
      </c>
      <c r="G4310" s="4" t="s">
        <v>2</v>
      </c>
      <c r="H4310" s="5">
        <v>32.5</v>
      </c>
      <c r="I4310" s="7">
        <v>27950</v>
      </c>
      <c r="L4310"/>
      <c r="M4310"/>
    </row>
    <row r="4311" spans="1:13" x14ac:dyDescent="0.3">
      <c r="A4311" s="2">
        <v>44539</v>
      </c>
      <c r="B4311" s="2" t="str">
        <f t="shared" si="134"/>
        <v>Dec</v>
      </c>
      <c r="C4311" s="2" t="str">
        <f t="shared" si="135"/>
        <v>2021</v>
      </c>
      <c r="D4311" s="3" t="s">
        <v>59</v>
      </c>
      <c r="E4311" s="4" t="s">
        <v>15</v>
      </c>
      <c r="F4311" s="4">
        <v>800</v>
      </c>
      <c r="G4311" s="4" t="s">
        <v>2</v>
      </c>
      <c r="H4311" s="5">
        <v>32.5</v>
      </c>
      <c r="I4311" s="7">
        <v>26000</v>
      </c>
      <c r="L4311"/>
      <c r="M4311"/>
    </row>
    <row r="4312" spans="1:13" x14ac:dyDescent="0.3">
      <c r="A4312" s="2">
        <v>44540</v>
      </c>
      <c r="B4312" s="2" t="str">
        <f t="shared" si="134"/>
        <v>Dec</v>
      </c>
      <c r="C4312" s="2" t="str">
        <f t="shared" si="135"/>
        <v>2021</v>
      </c>
      <c r="D4312" s="3" t="s">
        <v>59</v>
      </c>
      <c r="E4312" s="4" t="s">
        <v>15</v>
      </c>
      <c r="F4312" s="4">
        <v>824</v>
      </c>
      <c r="G4312" s="4" t="s">
        <v>2</v>
      </c>
      <c r="H4312" s="5">
        <v>32.5</v>
      </c>
      <c r="I4312" s="7">
        <v>26780</v>
      </c>
      <c r="L4312"/>
      <c r="M4312"/>
    </row>
    <row r="4313" spans="1:13" x14ac:dyDescent="0.3">
      <c r="A4313" s="2">
        <v>44546</v>
      </c>
      <c r="B4313" s="2" t="str">
        <f t="shared" si="134"/>
        <v>Dec</v>
      </c>
      <c r="C4313" s="2" t="str">
        <f t="shared" si="135"/>
        <v>2021</v>
      </c>
      <c r="D4313" s="3" t="s">
        <v>59</v>
      </c>
      <c r="E4313" s="4" t="s">
        <v>13</v>
      </c>
      <c r="F4313" s="4">
        <v>330</v>
      </c>
      <c r="G4313" s="4" t="s">
        <v>2</v>
      </c>
      <c r="H4313" s="5">
        <v>32.5</v>
      </c>
      <c r="I4313" s="7">
        <v>10725</v>
      </c>
      <c r="L4313"/>
      <c r="M4313"/>
    </row>
    <row r="4314" spans="1:13" x14ac:dyDescent="0.3">
      <c r="A4314" s="2">
        <v>44546</v>
      </c>
      <c r="B4314" s="2" t="str">
        <f t="shared" si="134"/>
        <v>Dec</v>
      </c>
      <c r="C4314" s="2" t="str">
        <f t="shared" si="135"/>
        <v>2021</v>
      </c>
      <c r="D4314" s="3" t="s">
        <v>59</v>
      </c>
      <c r="E4314" s="4" t="s">
        <v>13</v>
      </c>
      <c r="F4314" s="4">
        <v>538</v>
      </c>
      <c r="G4314" s="4" t="s">
        <v>2</v>
      </c>
      <c r="H4314" s="5">
        <v>40.25</v>
      </c>
      <c r="I4314" s="7">
        <v>21654.5</v>
      </c>
      <c r="L4314"/>
      <c r="M4314"/>
    </row>
    <row r="4315" spans="1:13" x14ac:dyDescent="0.3">
      <c r="A4315" s="2">
        <v>44547</v>
      </c>
      <c r="B4315" s="2" t="str">
        <f t="shared" si="134"/>
        <v>Dec</v>
      </c>
      <c r="C4315" s="2" t="str">
        <f t="shared" si="135"/>
        <v>2021</v>
      </c>
      <c r="D4315" s="3" t="s">
        <v>59</v>
      </c>
      <c r="E4315" s="4" t="s">
        <v>15</v>
      </c>
      <c r="F4315" s="4">
        <v>800</v>
      </c>
      <c r="G4315" s="4" t="s">
        <v>2</v>
      </c>
      <c r="H4315" s="5">
        <v>32.5</v>
      </c>
      <c r="I4315" s="7">
        <v>26000</v>
      </c>
      <c r="L4315"/>
      <c r="M4315"/>
    </row>
    <row r="4316" spans="1:13" x14ac:dyDescent="0.3">
      <c r="A4316" s="2">
        <v>44548</v>
      </c>
      <c r="B4316" s="2" t="str">
        <f t="shared" si="134"/>
        <v>Dec</v>
      </c>
      <c r="C4316" s="2" t="str">
        <f t="shared" si="135"/>
        <v>2021</v>
      </c>
      <c r="D4316" s="3" t="s">
        <v>59</v>
      </c>
      <c r="E4316" s="4" t="s">
        <v>13</v>
      </c>
      <c r="F4316" s="4">
        <v>236</v>
      </c>
      <c r="G4316" s="4" t="s">
        <v>2</v>
      </c>
      <c r="H4316" s="5">
        <v>32.5</v>
      </c>
      <c r="I4316" s="7">
        <v>7670</v>
      </c>
      <c r="L4316"/>
      <c r="M4316"/>
    </row>
    <row r="4317" spans="1:13" x14ac:dyDescent="0.3">
      <c r="A4317" s="2">
        <v>44548</v>
      </c>
      <c r="B4317" s="2" t="str">
        <f t="shared" si="134"/>
        <v>Dec</v>
      </c>
      <c r="C4317" s="2" t="str">
        <f t="shared" si="135"/>
        <v>2021</v>
      </c>
      <c r="D4317" s="3" t="s">
        <v>59</v>
      </c>
      <c r="E4317" s="4" t="s">
        <v>13</v>
      </c>
      <c r="F4317" s="4">
        <v>520</v>
      </c>
      <c r="G4317" s="4" t="s">
        <v>2</v>
      </c>
      <c r="H4317" s="5">
        <v>35.5</v>
      </c>
      <c r="I4317" s="7">
        <v>18460</v>
      </c>
      <c r="L4317"/>
      <c r="M4317"/>
    </row>
    <row r="4318" spans="1:13" x14ac:dyDescent="0.3">
      <c r="A4318" s="2">
        <v>44550</v>
      </c>
      <c r="B4318" s="2" t="str">
        <f t="shared" si="134"/>
        <v>Dec</v>
      </c>
      <c r="C4318" s="2" t="str">
        <f t="shared" si="135"/>
        <v>2021</v>
      </c>
      <c r="D4318" s="3" t="s">
        <v>59</v>
      </c>
      <c r="E4318" s="4" t="s">
        <v>15</v>
      </c>
      <c r="F4318" s="4">
        <v>800</v>
      </c>
      <c r="G4318" s="4" t="s">
        <v>2</v>
      </c>
      <c r="H4318" s="5">
        <v>32.5</v>
      </c>
      <c r="I4318" s="7">
        <v>26000</v>
      </c>
      <c r="L4318"/>
      <c r="M4318"/>
    </row>
    <row r="4319" spans="1:13" x14ac:dyDescent="0.3">
      <c r="A4319" s="2">
        <v>44551</v>
      </c>
      <c r="B4319" s="2" t="str">
        <f t="shared" si="134"/>
        <v>Dec</v>
      </c>
      <c r="C4319" s="2" t="str">
        <f t="shared" si="135"/>
        <v>2021</v>
      </c>
      <c r="D4319" s="3" t="s">
        <v>59</v>
      </c>
      <c r="E4319" s="4" t="s">
        <v>15</v>
      </c>
      <c r="F4319" s="4">
        <v>950</v>
      </c>
      <c r="G4319" s="4" t="s">
        <v>2</v>
      </c>
      <c r="H4319" s="5">
        <v>32.5</v>
      </c>
      <c r="I4319" s="7">
        <v>30875</v>
      </c>
      <c r="L4319"/>
      <c r="M4319"/>
    </row>
    <row r="4320" spans="1:13" x14ac:dyDescent="0.3">
      <c r="A4320" s="2">
        <v>44554</v>
      </c>
      <c r="B4320" s="2" t="str">
        <f t="shared" si="134"/>
        <v>Dec</v>
      </c>
      <c r="C4320" s="2" t="str">
        <f t="shared" si="135"/>
        <v>2021</v>
      </c>
      <c r="D4320" s="3" t="s">
        <v>59</v>
      </c>
      <c r="E4320" s="4" t="s">
        <v>13</v>
      </c>
      <c r="F4320" s="4">
        <v>711</v>
      </c>
      <c r="G4320" s="4" t="s">
        <v>2</v>
      </c>
      <c r="H4320" s="5">
        <v>24.5</v>
      </c>
      <c r="I4320" s="7">
        <v>17419.5</v>
      </c>
      <c r="L4320"/>
      <c r="M4320"/>
    </row>
    <row r="4321" spans="1:13" x14ac:dyDescent="0.3">
      <c r="A4321" s="2">
        <v>44555</v>
      </c>
      <c r="B4321" s="2" t="str">
        <f t="shared" si="134"/>
        <v>Dec</v>
      </c>
      <c r="C4321" s="2" t="str">
        <f t="shared" si="135"/>
        <v>2021</v>
      </c>
      <c r="D4321" s="3" t="s">
        <v>59</v>
      </c>
      <c r="E4321" s="4" t="s">
        <v>15</v>
      </c>
      <c r="F4321" s="4">
        <v>1000</v>
      </c>
      <c r="G4321" s="4" t="s">
        <v>2</v>
      </c>
      <c r="H4321" s="5">
        <v>32.5</v>
      </c>
      <c r="I4321" s="7">
        <v>32500</v>
      </c>
      <c r="L4321"/>
      <c r="M4321"/>
    </row>
    <row r="4322" spans="1:13" x14ac:dyDescent="0.3">
      <c r="A4322" s="2">
        <v>44557</v>
      </c>
      <c r="B4322" s="2" t="str">
        <f t="shared" si="134"/>
        <v>Dec</v>
      </c>
      <c r="C4322" s="2" t="str">
        <f t="shared" si="135"/>
        <v>2021</v>
      </c>
      <c r="D4322" s="3" t="s">
        <v>59</v>
      </c>
      <c r="E4322" s="4" t="s">
        <v>13</v>
      </c>
      <c r="F4322" s="4">
        <v>504</v>
      </c>
      <c r="G4322" s="4" t="s">
        <v>2</v>
      </c>
      <c r="H4322" s="5">
        <v>32.5</v>
      </c>
      <c r="I4322" s="7">
        <v>16380</v>
      </c>
      <c r="L4322"/>
      <c r="M4322"/>
    </row>
    <row r="4323" spans="1:13" x14ac:dyDescent="0.3">
      <c r="A4323" s="2">
        <v>44560</v>
      </c>
      <c r="B4323" s="2" t="str">
        <f t="shared" si="134"/>
        <v>Dec</v>
      </c>
      <c r="C4323" s="2" t="str">
        <f t="shared" si="135"/>
        <v>2021</v>
      </c>
      <c r="D4323" s="3" t="s">
        <v>59</v>
      </c>
      <c r="E4323" s="4" t="s">
        <v>15</v>
      </c>
      <c r="F4323" s="4">
        <v>1000</v>
      </c>
      <c r="G4323" s="4" t="s">
        <v>2</v>
      </c>
      <c r="H4323" s="5">
        <v>32.5</v>
      </c>
      <c r="I4323" s="7">
        <v>32500</v>
      </c>
      <c r="L4323"/>
      <c r="M4323"/>
    </row>
    <row r="4324" spans="1:13" x14ac:dyDescent="0.3">
      <c r="A4324" s="2">
        <v>44561</v>
      </c>
      <c r="B4324" s="2" t="str">
        <f t="shared" si="134"/>
        <v>Dec</v>
      </c>
      <c r="C4324" s="2" t="str">
        <f t="shared" si="135"/>
        <v>2021</v>
      </c>
      <c r="D4324" s="3" t="s">
        <v>59</v>
      </c>
      <c r="E4324" s="4" t="s">
        <v>15</v>
      </c>
      <c r="F4324" s="4">
        <v>800</v>
      </c>
      <c r="G4324" s="4" t="s">
        <v>2</v>
      </c>
      <c r="H4324" s="5">
        <v>32.5</v>
      </c>
      <c r="I4324" s="7">
        <v>26000</v>
      </c>
      <c r="L4324"/>
      <c r="M4324"/>
    </row>
    <row r="4325" spans="1:13" x14ac:dyDescent="0.3">
      <c r="A4325" s="2">
        <v>44565</v>
      </c>
      <c r="B4325" s="2" t="str">
        <f t="shared" si="134"/>
        <v>Jan</v>
      </c>
      <c r="C4325" s="2" t="str">
        <f t="shared" si="135"/>
        <v>2022</v>
      </c>
      <c r="D4325" s="3" t="s">
        <v>59</v>
      </c>
      <c r="E4325" s="4" t="s">
        <v>15</v>
      </c>
      <c r="F4325" s="4">
        <v>800</v>
      </c>
      <c r="G4325" s="4" t="s">
        <v>2</v>
      </c>
      <c r="H4325" s="5">
        <v>32.5</v>
      </c>
      <c r="I4325" s="7">
        <v>26000</v>
      </c>
      <c r="L4325"/>
      <c r="M4325"/>
    </row>
    <row r="4326" spans="1:13" x14ac:dyDescent="0.3">
      <c r="A4326" s="2">
        <v>44568</v>
      </c>
      <c r="B4326" s="2" t="str">
        <f t="shared" si="134"/>
        <v>Jan</v>
      </c>
      <c r="C4326" s="2" t="str">
        <f t="shared" si="135"/>
        <v>2022</v>
      </c>
      <c r="D4326" s="3" t="s">
        <v>59</v>
      </c>
      <c r="E4326" s="4" t="s">
        <v>13</v>
      </c>
      <c r="F4326" s="4">
        <v>655</v>
      </c>
      <c r="G4326" s="4" t="s">
        <v>2</v>
      </c>
      <c r="H4326" s="5">
        <v>32.5</v>
      </c>
      <c r="I4326" s="7">
        <v>21287.5</v>
      </c>
      <c r="L4326"/>
      <c r="M4326"/>
    </row>
    <row r="4327" spans="1:13" x14ac:dyDescent="0.3">
      <c r="A4327" s="2">
        <v>44569</v>
      </c>
      <c r="B4327" s="2" t="str">
        <f t="shared" si="134"/>
        <v>Jan</v>
      </c>
      <c r="C4327" s="2" t="str">
        <f t="shared" si="135"/>
        <v>2022</v>
      </c>
      <c r="D4327" s="3" t="s">
        <v>59</v>
      </c>
      <c r="E4327" s="4" t="s">
        <v>15</v>
      </c>
      <c r="F4327" s="4">
        <v>800</v>
      </c>
      <c r="G4327" s="4" t="s">
        <v>2</v>
      </c>
      <c r="H4327" s="5">
        <v>32.5</v>
      </c>
      <c r="I4327" s="7">
        <v>26000</v>
      </c>
      <c r="L4327"/>
      <c r="M4327"/>
    </row>
    <row r="4328" spans="1:13" x14ac:dyDescent="0.3">
      <c r="A4328" s="2">
        <v>44571</v>
      </c>
      <c r="B4328" s="2" t="str">
        <f t="shared" si="134"/>
        <v>Jan</v>
      </c>
      <c r="C4328" s="2" t="str">
        <f t="shared" si="135"/>
        <v>2022</v>
      </c>
      <c r="D4328" s="3" t="s">
        <v>59</v>
      </c>
      <c r="E4328" s="4" t="s">
        <v>15</v>
      </c>
      <c r="F4328" s="4">
        <v>350</v>
      </c>
      <c r="G4328" s="4" t="s">
        <v>2</v>
      </c>
      <c r="H4328" s="5">
        <v>32.5</v>
      </c>
      <c r="I4328" s="7">
        <v>11375</v>
      </c>
      <c r="L4328"/>
      <c r="M4328"/>
    </row>
    <row r="4329" spans="1:13" x14ac:dyDescent="0.3">
      <c r="A4329" s="2">
        <v>44571</v>
      </c>
      <c r="B4329" s="2" t="str">
        <f t="shared" si="134"/>
        <v>Jan</v>
      </c>
      <c r="C4329" s="2" t="str">
        <f t="shared" si="135"/>
        <v>2022</v>
      </c>
      <c r="D4329" s="3" t="s">
        <v>59</v>
      </c>
      <c r="E4329" s="4" t="s">
        <v>13</v>
      </c>
      <c r="F4329" s="4">
        <v>550</v>
      </c>
      <c r="G4329" s="4" t="s">
        <v>2</v>
      </c>
      <c r="H4329" s="5">
        <v>32.5</v>
      </c>
      <c r="I4329" s="7">
        <v>17875</v>
      </c>
      <c r="L4329"/>
      <c r="M4329"/>
    </row>
    <row r="4330" spans="1:13" x14ac:dyDescent="0.3">
      <c r="A4330" s="2">
        <v>44572</v>
      </c>
      <c r="B4330" s="2" t="str">
        <f t="shared" si="134"/>
        <v>Jan</v>
      </c>
      <c r="C4330" s="2" t="str">
        <f t="shared" si="135"/>
        <v>2022</v>
      </c>
      <c r="D4330" s="3" t="s">
        <v>59</v>
      </c>
      <c r="E4330" s="4" t="s">
        <v>15</v>
      </c>
      <c r="F4330" s="4">
        <v>530</v>
      </c>
      <c r="G4330" s="4" t="s">
        <v>2</v>
      </c>
      <c r="H4330" s="5">
        <v>32.5</v>
      </c>
      <c r="I4330" s="7">
        <v>17225</v>
      </c>
      <c r="L4330"/>
      <c r="M4330"/>
    </row>
    <row r="4331" spans="1:13" x14ac:dyDescent="0.3">
      <c r="A4331" s="2">
        <v>44574</v>
      </c>
      <c r="B4331" s="2" t="str">
        <f t="shared" si="134"/>
        <v>Jan</v>
      </c>
      <c r="C4331" s="2" t="str">
        <f t="shared" si="135"/>
        <v>2022</v>
      </c>
      <c r="D4331" s="3" t="s">
        <v>59</v>
      </c>
      <c r="E4331" s="4" t="s">
        <v>15</v>
      </c>
      <c r="F4331" s="4">
        <v>800</v>
      </c>
      <c r="G4331" s="4" t="s">
        <v>2</v>
      </c>
      <c r="H4331" s="5">
        <v>32.5</v>
      </c>
      <c r="I4331" s="7">
        <v>26000</v>
      </c>
      <c r="L4331"/>
      <c r="M4331"/>
    </row>
    <row r="4332" spans="1:13" x14ac:dyDescent="0.3">
      <c r="A4332" s="2">
        <v>44576</v>
      </c>
      <c r="B4332" s="2" t="str">
        <f t="shared" si="134"/>
        <v>Jan</v>
      </c>
      <c r="C4332" s="2" t="str">
        <f t="shared" si="135"/>
        <v>2022</v>
      </c>
      <c r="D4332" s="3" t="s">
        <v>59</v>
      </c>
      <c r="E4332" s="4" t="s">
        <v>13</v>
      </c>
      <c r="F4332" s="4">
        <v>552</v>
      </c>
      <c r="G4332" s="4" t="s">
        <v>2</v>
      </c>
      <c r="H4332" s="5">
        <v>32.5</v>
      </c>
      <c r="I4332" s="7">
        <v>17940</v>
      </c>
      <c r="L4332"/>
      <c r="M4332"/>
    </row>
    <row r="4333" spans="1:13" x14ac:dyDescent="0.3">
      <c r="A4333" s="2">
        <v>44576</v>
      </c>
      <c r="B4333" s="2" t="str">
        <f t="shared" si="134"/>
        <v>Jan</v>
      </c>
      <c r="C4333" s="2" t="str">
        <f t="shared" si="135"/>
        <v>2022</v>
      </c>
      <c r="D4333" s="3" t="s">
        <v>59</v>
      </c>
      <c r="E4333" s="4" t="s">
        <v>13</v>
      </c>
      <c r="F4333" s="4">
        <v>600</v>
      </c>
      <c r="G4333" s="4" t="s">
        <v>2</v>
      </c>
      <c r="H4333" s="5">
        <v>35.5</v>
      </c>
      <c r="I4333" s="7">
        <v>21300</v>
      </c>
      <c r="L4333"/>
      <c r="M4333"/>
    </row>
    <row r="4334" spans="1:13" x14ac:dyDescent="0.3">
      <c r="A4334" s="2">
        <v>44581</v>
      </c>
      <c r="B4334" s="2" t="str">
        <f t="shared" si="134"/>
        <v>Jan</v>
      </c>
      <c r="C4334" s="2" t="str">
        <f t="shared" si="135"/>
        <v>2022</v>
      </c>
      <c r="D4334" s="3" t="s">
        <v>59</v>
      </c>
      <c r="E4334" s="4" t="s">
        <v>15</v>
      </c>
      <c r="F4334" s="4">
        <v>800</v>
      </c>
      <c r="G4334" s="4" t="s">
        <v>2</v>
      </c>
      <c r="H4334" s="5">
        <v>32.5</v>
      </c>
      <c r="I4334" s="7">
        <v>26000</v>
      </c>
      <c r="L4334"/>
      <c r="M4334"/>
    </row>
    <row r="4335" spans="1:13" x14ac:dyDescent="0.3">
      <c r="A4335" s="2">
        <v>44586</v>
      </c>
      <c r="B4335" s="2" t="str">
        <f t="shared" si="134"/>
        <v>Jan</v>
      </c>
      <c r="C4335" s="2" t="str">
        <f t="shared" si="135"/>
        <v>2022</v>
      </c>
      <c r="D4335" s="3" t="s">
        <v>59</v>
      </c>
      <c r="E4335" s="4" t="s">
        <v>15</v>
      </c>
      <c r="F4335" s="4">
        <v>850</v>
      </c>
      <c r="G4335" s="4" t="s">
        <v>2</v>
      </c>
      <c r="H4335" s="5">
        <v>32.5</v>
      </c>
      <c r="I4335" s="7">
        <v>27625</v>
      </c>
      <c r="L4335"/>
      <c r="M4335"/>
    </row>
    <row r="4336" spans="1:13" x14ac:dyDescent="0.3">
      <c r="A4336" s="2">
        <v>44588</v>
      </c>
      <c r="B4336" s="2" t="str">
        <f t="shared" si="134"/>
        <v>Jan</v>
      </c>
      <c r="C4336" s="2" t="str">
        <f t="shared" si="135"/>
        <v>2022</v>
      </c>
      <c r="D4336" s="3" t="s">
        <v>59</v>
      </c>
      <c r="E4336" s="4" t="s">
        <v>15</v>
      </c>
      <c r="F4336" s="4">
        <v>587</v>
      </c>
      <c r="G4336" s="4" t="s">
        <v>2</v>
      </c>
      <c r="H4336" s="5">
        <v>32.5</v>
      </c>
      <c r="I4336" s="7">
        <v>19077.5</v>
      </c>
      <c r="L4336"/>
      <c r="M4336"/>
    </row>
    <row r="4337" spans="1:13" x14ac:dyDescent="0.3">
      <c r="A4337" s="2">
        <v>44590</v>
      </c>
      <c r="B4337" s="2" t="str">
        <f t="shared" si="134"/>
        <v>Jan</v>
      </c>
      <c r="C4337" s="2" t="str">
        <f t="shared" si="135"/>
        <v>2022</v>
      </c>
      <c r="D4337" s="3" t="s">
        <v>59</v>
      </c>
      <c r="E4337" s="4" t="s">
        <v>15</v>
      </c>
      <c r="F4337" s="4">
        <v>444</v>
      </c>
      <c r="G4337" s="4" t="s">
        <v>2</v>
      </c>
      <c r="H4337" s="5">
        <v>40.25</v>
      </c>
      <c r="I4337" s="7">
        <v>17871</v>
      </c>
      <c r="L4337"/>
      <c r="M4337"/>
    </row>
    <row r="4338" spans="1:13" x14ac:dyDescent="0.3">
      <c r="A4338" s="2">
        <v>44590</v>
      </c>
      <c r="B4338" s="2" t="str">
        <f t="shared" si="134"/>
        <v>Jan</v>
      </c>
      <c r="C4338" s="2" t="str">
        <f t="shared" si="135"/>
        <v>2022</v>
      </c>
      <c r="D4338" s="3" t="s">
        <v>59</v>
      </c>
      <c r="E4338" s="4" t="s">
        <v>15</v>
      </c>
      <c r="F4338" s="4">
        <v>500</v>
      </c>
      <c r="G4338" s="4" t="s">
        <v>2</v>
      </c>
      <c r="H4338" s="5">
        <v>32.5</v>
      </c>
      <c r="I4338" s="7">
        <v>16250</v>
      </c>
      <c r="L4338"/>
      <c r="M4338"/>
    </row>
    <row r="4339" spans="1:13" x14ac:dyDescent="0.3">
      <c r="A4339" s="2">
        <v>44593</v>
      </c>
      <c r="B4339" s="2" t="str">
        <f t="shared" si="134"/>
        <v>Feb</v>
      </c>
      <c r="C4339" s="2" t="str">
        <f t="shared" si="135"/>
        <v>2022</v>
      </c>
      <c r="D4339" s="3" t="s">
        <v>59</v>
      </c>
      <c r="E4339" s="4" t="s">
        <v>13</v>
      </c>
      <c r="F4339" s="4">
        <v>120</v>
      </c>
      <c r="G4339" s="4" t="s">
        <v>2</v>
      </c>
      <c r="H4339" s="5">
        <v>40.25</v>
      </c>
      <c r="I4339" s="7">
        <v>4830</v>
      </c>
      <c r="L4339"/>
      <c r="M4339"/>
    </row>
    <row r="4340" spans="1:13" x14ac:dyDescent="0.3">
      <c r="A4340" s="2">
        <v>44593</v>
      </c>
      <c r="B4340" s="2" t="str">
        <f t="shared" si="134"/>
        <v>Feb</v>
      </c>
      <c r="C4340" s="2" t="str">
        <f t="shared" si="135"/>
        <v>2022</v>
      </c>
      <c r="D4340" s="3" t="s">
        <v>59</v>
      </c>
      <c r="E4340" s="4" t="s">
        <v>13</v>
      </c>
      <c r="F4340" s="4">
        <v>435</v>
      </c>
      <c r="G4340" s="4" t="s">
        <v>2</v>
      </c>
      <c r="H4340" s="5">
        <v>35.5</v>
      </c>
      <c r="I4340" s="7">
        <v>15442.5</v>
      </c>
      <c r="L4340"/>
      <c r="M4340"/>
    </row>
    <row r="4341" spans="1:13" x14ac:dyDescent="0.3">
      <c r="A4341" s="2">
        <v>44594</v>
      </c>
      <c r="B4341" s="2" t="str">
        <f t="shared" si="134"/>
        <v>Feb</v>
      </c>
      <c r="C4341" s="2" t="str">
        <f t="shared" si="135"/>
        <v>2022</v>
      </c>
      <c r="D4341" s="3" t="s">
        <v>59</v>
      </c>
      <c r="E4341" s="4" t="s">
        <v>15</v>
      </c>
      <c r="F4341" s="4">
        <v>590</v>
      </c>
      <c r="G4341" s="4" t="s">
        <v>2</v>
      </c>
      <c r="H4341" s="5">
        <v>32.5</v>
      </c>
      <c r="I4341" s="7">
        <v>19175</v>
      </c>
      <c r="L4341"/>
      <c r="M4341"/>
    </row>
    <row r="4342" spans="1:13" x14ac:dyDescent="0.3">
      <c r="A4342" s="2">
        <v>44595</v>
      </c>
      <c r="B4342" s="2" t="str">
        <f t="shared" si="134"/>
        <v>Feb</v>
      </c>
      <c r="C4342" s="2" t="str">
        <f t="shared" si="135"/>
        <v>2022</v>
      </c>
      <c r="D4342" s="3" t="s">
        <v>59</v>
      </c>
      <c r="E4342" s="4" t="s">
        <v>15</v>
      </c>
      <c r="F4342" s="4">
        <v>1000</v>
      </c>
      <c r="G4342" s="4" t="s">
        <v>2</v>
      </c>
      <c r="H4342" s="5">
        <v>32.5</v>
      </c>
      <c r="I4342" s="7">
        <v>32500</v>
      </c>
      <c r="L4342"/>
      <c r="M4342"/>
    </row>
    <row r="4343" spans="1:13" x14ac:dyDescent="0.3">
      <c r="A4343" s="2">
        <v>44596</v>
      </c>
      <c r="B4343" s="2" t="str">
        <f t="shared" si="134"/>
        <v>Feb</v>
      </c>
      <c r="C4343" s="2" t="str">
        <f t="shared" si="135"/>
        <v>2022</v>
      </c>
      <c r="D4343" s="3" t="s">
        <v>59</v>
      </c>
      <c r="E4343" s="4" t="s">
        <v>15</v>
      </c>
      <c r="F4343" s="4">
        <v>900</v>
      </c>
      <c r="G4343" s="4" t="s">
        <v>2</v>
      </c>
      <c r="H4343" s="5">
        <v>32.5</v>
      </c>
      <c r="I4343" s="7">
        <v>29250</v>
      </c>
      <c r="L4343"/>
      <c r="M4343"/>
    </row>
    <row r="4344" spans="1:13" x14ac:dyDescent="0.3">
      <c r="A4344" s="2">
        <v>44599</v>
      </c>
      <c r="B4344" s="2" t="str">
        <f t="shared" si="134"/>
        <v>Feb</v>
      </c>
      <c r="C4344" s="2" t="str">
        <f t="shared" si="135"/>
        <v>2022</v>
      </c>
      <c r="D4344" s="3" t="s">
        <v>59</v>
      </c>
      <c r="E4344" s="4" t="s">
        <v>13</v>
      </c>
      <c r="F4344" s="4">
        <v>840</v>
      </c>
      <c r="G4344" s="4" t="s">
        <v>2</v>
      </c>
      <c r="H4344" s="5">
        <v>32.5</v>
      </c>
      <c r="I4344" s="7">
        <v>27300</v>
      </c>
      <c r="L4344"/>
      <c r="M4344"/>
    </row>
    <row r="4345" spans="1:13" x14ac:dyDescent="0.3">
      <c r="A4345" s="2">
        <v>44604</v>
      </c>
      <c r="B4345" s="2" t="str">
        <f t="shared" si="134"/>
        <v>Feb</v>
      </c>
      <c r="C4345" s="2" t="str">
        <f t="shared" si="135"/>
        <v>2022</v>
      </c>
      <c r="D4345" s="3" t="s">
        <v>59</v>
      </c>
      <c r="E4345" s="4" t="s">
        <v>15</v>
      </c>
      <c r="F4345" s="4">
        <v>950</v>
      </c>
      <c r="G4345" s="4" t="s">
        <v>2</v>
      </c>
      <c r="H4345" s="5">
        <v>33.5</v>
      </c>
      <c r="I4345" s="7">
        <v>31825</v>
      </c>
      <c r="L4345"/>
      <c r="M4345"/>
    </row>
    <row r="4346" spans="1:13" x14ac:dyDescent="0.3">
      <c r="A4346" s="2">
        <v>44606</v>
      </c>
      <c r="B4346" s="2" t="str">
        <f t="shared" si="134"/>
        <v>Feb</v>
      </c>
      <c r="C4346" s="2" t="str">
        <f t="shared" si="135"/>
        <v>2022</v>
      </c>
      <c r="D4346" s="3" t="s">
        <v>59</v>
      </c>
      <c r="E4346" s="4" t="s">
        <v>13</v>
      </c>
      <c r="F4346" s="4">
        <v>307</v>
      </c>
      <c r="G4346" s="4" t="s">
        <v>2</v>
      </c>
      <c r="H4346" s="5">
        <v>32.5</v>
      </c>
      <c r="I4346" s="7">
        <v>9977.5</v>
      </c>
      <c r="L4346"/>
      <c r="M4346"/>
    </row>
    <row r="4347" spans="1:13" x14ac:dyDescent="0.3">
      <c r="A4347" s="2">
        <v>44606</v>
      </c>
      <c r="B4347" s="2" t="str">
        <f t="shared" si="134"/>
        <v>Feb</v>
      </c>
      <c r="C4347" s="2" t="str">
        <f t="shared" si="135"/>
        <v>2022</v>
      </c>
      <c r="D4347" s="3" t="s">
        <v>59</v>
      </c>
      <c r="E4347" s="4" t="s">
        <v>15</v>
      </c>
      <c r="F4347" s="4">
        <v>630</v>
      </c>
      <c r="G4347" s="4" t="s">
        <v>2</v>
      </c>
      <c r="H4347" s="5">
        <v>33.5</v>
      </c>
      <c r="I4347" s="7">
        <v>21105</v>
      </c>
      <c r="L4347"/>
      <c r="M4347"/>
    </row>
    <row r="4348" spans="1:13" x14ac:dyDescent="0.3">
      <c r="A4348" s="2">
        <v>44516</v>
      </c>
      <c r="B4348" s="2" t="str">
        <f t="shared" si="134"/>
        <v>Nov</v>
      </c>
      <c r="C4348" s="2" t="str">
        <f t="shared" si="135"/>
        <v>2021</v>
      </c>
      <c r="D4348" s="3" t="s">
        <v>226</v>
      </c>
      <c r="E4348" s="4" t="s">
        <v>15</v>
      </c>
      <c r="F4348" s="4">
        <v>500</v>
      </c>
      <c r="G4348" s="4" t="s">
        <v>2</v>
      </c>
      <c r="H4348" s="5">
        <v>1.5</v>
      </c>
      <c r="I4348" s="7">
        <v>750</v>
      </c>
      <c r="L4348"/>
      <c r="M4348"/>
    </row>
    <row r="4349" spans="1:13" x14ac:dyDescent="0.3">
      <c r="A4349" s="2">
        <v>44516</v>
      </c>
      <c r="B4349" s="2" t="str">
        <f t="shared" si="134"/>
        <v>Nov</v>
      </c>
      <c r="C4349" s="2" t="str">
        <f t="shared" si="135"/>
        <v>2021</v>
      </c>
      <c r="D4349" s="3" t="s">
        <v>226</v>
      </c>
      <c r="E4349" s="4" t="s">
        <v>15</v>
      </c>
      <c r="F4349" s="4">
        <v>1000</v>
      </c>
      <c r="G4349" s="4" t="s">
        <v>2</v>
      </c>
      <c r="H4349" s="5">
        <v>1.5</v>
      </c>
      <c r="I4349" s="7">
        <v>1500</v>
      </c>
      <c r="L4349"/>
      <c r="M4349"/>
    </row>
    <row r="4350" spans="1:13" x14ac:dyDescent="0.3">
      <c r="A4350" s="2">
        <v>44516</v>
      </c>
      <c r="B4350" s="2" t="str">
        <f t="shared" si="134"/>
        <v>Nov</v>
      </c>
      <c r="C4350" s="2" t="str">
        <f t="shared" si="135"/>
        <v>2021</v>
      </c>
      <c r="D4350" s="3" t="s">
        <v>226</v>
      </c>
      <c r="E4350" s="4" t="s">
        <v>15</v>
      </c>
      <c r="F4350" s="4">
        <v>1000</v>
      </c>
      <c r="G4350" s="4" t="s">
        <v>2</v>
      </c>
      <c r="H4350" s="5">
        <v>1.4</v>
      </c>
      <c r="I4350" s="7">
        <v>1400</v>
      </c>
      <c r="L4350"/>
      <c r="M4350"/>
    </row>
    <row r="4351" spans="1:13" x14ac:dyDescent="0.3">
      <c r="A4351" s="2">
        <v>44516</v>
      </c>
      <c r="B4351" s="2" t="str">
        <f t="shared" si="134"/>
        <v>Nov</v>
      </c>
      <c r="C4351" s="2" t="str">
        <f t="shared" si="135"/>
        <v>2021</v>
      </c>
      <c r="D4351" s="3" t="s">
        <v>226</v>
      </c>
      <c r="E4351" s="4" t="s">
        <v>15</v>
      </c>
      <c r="F4351" s="4">
        <v>500</v>
      </c>
      <c r="G4351" s="4" t="s">
        <v>2</v>
      </c>
      <c r="H4351" s="5">
        <v>2</v>
      </c>
      <c r="I4351" s="7">
        <v>1000</v>
      </c>
      <c r="L4351"/>
      <c r="M4351"/>
    </row>
    <row r="4352" spans="1:13" x14ac:dyDescent="0.3">
      <c r="A4352" s="2">
        <v>44516</v>
      </c>
      <c r="B4352" s="2" t="str">
        <f t="shared" si="134"/>
        <v>Nov</v>
      </c>
      <c r="C4352" s="2" t="str">
        <f t="shared" si="135"/>
        <v>2021</v>
      </c>
      <c r="D4352" s="3" t="s">
        <v>226</v>
      </c>
      <c r="E4352" s="4" t="s">
        <v>15</v>
      </c>
      <c r="F4352" s="4">
        <v>1000</v>
      </c>
      <c r="G4352" s="4" t="s">
        <v>2</v>
      </c>
      <c r="H4352" s="5">
        <v>2</v>
      </c>
      <c r="I4352" s="7">
        <v>2000</v>
      </c>
      <c r="L4352"/>
      <c r="M4352"/>
    </row>
    <row r="4353" spans="1:13" x14ac:dyDescent="0.3">
      <c r="A4353" s="2">
        <v>44516</v>
      </c>
      <c r="B4353" s="2" t="str">
        <f t="shared" si="134"/>
        <v>Nov</v>
      </c>
      <c r="C4353" s="2" t="str">
        <f t="shared" si="135"/>
        <v>2021</v>
      </c>
      <c r="D4353" s="3" t="s">
        <v>226</v>
      </c>
      <c r="E4353" s="4" t="s">
        <v>15</v>
      </c>
      <c r="F4353" s="4">
        <v>1000</v>
      </c>
      <c r="G4353" s="4" t="s">
        <v>2</v>
      </c>
      <c r="H4353" s="5">
        <v>1.9</v>
      </c>
      <c r="I4353" s="7">
        <v>1900</v>
      </c>
      <c r="L4353"/>
      <c r="M4353"/>
    </row>
    <row r="4354" spans="1:13" x14ac:dyDescent="0.3">
      <c r="A4354" s="2">
        <v>44547</v>
      </c>
      <c r="B4354" s="2" t="str">
        <f t="shared" ref="B4354:B4417" si="136">TEXT(A4354,"mmm")</f>
        <v>Dec</v>
      </c>
      <c r="C4354" s="2" t="str">
        <f t="shared" ref="C4354:C4417" si="137">TEXT(A4354,"yyyy")</f>
        <v>2021</v>
      </c>
      <c r="D4354" s="3" t="s">
        <v>226</v>
      </c>
      <c r="E4354" s="4" t="s">
        <v>15</v>
      </c>
      <c r="F4354" s="4">
        <v>503</v>
      </c>
      <c r="G4354" s="4" t="s">
        <v>2</v>
      </c>
      <c r="H4354" s="5">
        <v>11.25</v>
      </c>
      <c r="I4354" s="7">
        <v>5658.75</v>
      </c>
      <c r="L4354"/>
      <c r="M4354"/>
    </row>
    <row r="4355" spans="1:13" x14ac:dyDescent="0.3">
      <c r="A4355" s="2">
        <v>44547</v>
      </c>
      <c r="B4355" s="2" t="str">
        <f t="shared" si="136"/>
        <v>Dec</v>
      </c>
      <c r="C4355" s="2" t="str">
        <f t="shared" si="137"/>
        <v>2021</v>
      </c>
      <c r="D4355" s="3" t="s">
        <v>226</v>
      </c>
      <c r="E4355" s="4" t="s">
        <v>15</v>
      </c>
      <c r="F4355" s="4">
        <v>1503</v>
      </c>
      <c r="G4355" s="4" t="s">
        <v>2</v>
      </c>
      <c r="H4355" s="5">
        <v>16.8</v>
      </c>
      <c r="I4355" s="7">
        <v>25250.400000000001</v>
      </c>
      <c r="L4355"/>
      <c r="M4355"/>
    </row>
    <row r="4356" spans="1:13" x14ac:dyDescent="0.3">
      <c r="A4356" s="2">
        <v>44050</v>
      </c>
      <c r="B4356" s="2" t="str">
        <f t="shared" si="136"/>
        <v>Aug</v>
      </c>
      <c r="C4356" s="2" t="str">
        <f t="shared" si="137"/>
        <v>2020</v>
      </c>
      <c r="D4356" s="3" t="s">
        <v>149</v>
      </c>
      <c r="E4356" s="4" t="s">
        <v>13</v>
      </c>
      <c r="F4356" s="4">
        <v>207</v>
      </c>
      <c r="G4356" s="4" t="s">
        <v>2</v>
      </c>
      <c r="H4356" s="5">
        <v>54</v>
      </c>
      <c r="I4356" s="7">
        <v>11178</v>
      </c>
      <c r="L4356"/>
      <c r="M4356"/>
    </row>
    <row r="4357" spans="1:13" x14ac:dyDescent="0.3">
      <c r="A4357" s="2">
        <v>44054</v>
      </c>
      <c r="B4357" s="2" t="str">
        <f t="shared" si="136"/>
        <v>Aug</v>
      </c>
      <c r="C4357" s="2" t="str">
        <f t="shared" si="137"/>
        <v>2020</v>
      </c>
      <c r="D4357" s="3" t="s">
        <v>149</v>
      </c>
      <c r="E4357" s="4" t="s">
        <v>13</v>
      </c>
      <c r="F4357" s="4">
        <v>500</v>
      </c>
      <c r="G4357" s="4" t="s">
        <v>2</v>
      </c>
      <c r="H4357" s="5">
        <v>52</v>
      </c>
      <c r="I4357" s="7">
        <v>26000</v>
      </c>
      <c r="L4357"/>
      <c r="M4357"/>
    </row>
    <row r="4358" spans="1:13" x14ac:dyDescent="0.3">
      <c r="A4358" s="2">
        <v>44105</v>
      </c>
      <c r="B4358" s="2" t="str">
        <f t="shared" si="136"/>
        <v>Oct</v>
      </c>
      <c r="C4358" s="2" t="str">
        <f t="shared" si="137"/>
        <v>2020</v>
      </c>
      <c r="D4358" s="3" t="s">
        <v>149</v>
      </c>
      <c r="E4358" s="4" t="s">
        <v>13</v>
      </c>
      <c r="F4358" s="4">
        <v>500</v>
      </c>
      <c r="G4358" s="4" t="s">
        <v>2</v>
      </c>
      <c r="H4358" s="5">
        <v>54</v>
      </c>
      <c r="I4358" s="7">
        <v>27000</v>
      </c>
      <c r="L4358"/>
      <c r="M4358"/>
    </row>
    <row r="4359" spans="1:13" x14ac:dyDescent="0.3">
      <c r="A4359" s="2">
        <v>44176</v>
      </c>
      <c r="B4359" s="2" t="str">
        <f t="shared" si="136"/>
        <v>Dec</v>
      </c>
      <c r="C4359" s="2" t="str">
        <f t="shared" si="137"/>
        <v>2020</v>
      </c>
      <c r="D4359" s="3" t="s">
        <v>149</v>
      </c>
      <c r="E4359" s="4" t="s">
        <v>13</v>
      </c>
      <c r="F4359" s="4">
        <v>559</v>
      </c>
      <c r="G4359" s="4" t="s">
        <v>2</v>
      </c>
      <c r="H4359" s="5">
        <v>60</v>
      </c>
      <c r="I4359" s="7">
        <v>33540</v>
      </c>
      <c r="L4359"/>
      <c r="M4359"/>
    </row>
    <row r="4360" spans="1:13" x14ac:dyDescent="0.3">
      <c r="A4360" s="2">
        <v>44191</v>
      </c>
      <c r="B4360" s="2" t="str">
        <f t="shared" si="136"/>
        <v>Dec</v>
      </c>
      <c r="C4360" s="2" t="str">
        <f t="shared" si="137"/>
        <v>2020</v>
      </c>
      <c r="D4360" s="3" t="s">
        <v>149</v>
      </c>
      <c r="E4360" s="4" t="s">
        <v>13</v>
      </c>
      <c r="F4360" s="4">
        <v>500</v>
      </c>
      <c r="G4360" s="4" t="s">
        <v>2</v>
      </c>
      <c r="H4360" s="5">
        <v>63</v>
      </c>
      <c r="I4360" s="7">
        <v>31500</v>
      </c>
      <c r="L4360"/>
      <c r="M4360"/>
    </row>
    <row r="4361" spans="1:13" x14ac:dyDescent="0.3">
      <c r="A4361" s="2">
        <v>44257</v>
      </c>
      <c r="B4361" s="2" t="str">
        <f t="shared" si="136"/>
        <v>Mar</v>
      </c>
      <c r="C4361" s="2" t="str">
        <f t="shared" si="137"/>
        <v>2021</v>
      </c>
      <c r="D4361" s="3" t="s">
        <v>149</v>
      </c>
      <c r="E4361" s="4" t="s">
        <v>13</v>
      </c>
      <c r="F4361" s="4">
        <v>499</v>
      </c>
      <c r="G4361" s="4" t="s">
        <v>2</v>
      </c>
      <c r="H4361" s="5">
        <v>63</v>
      </c>
      <c r="I4361" s="7">
        <v>31437</v>
      </c>
      <c r="L4361"/>
      <c r="M4361"/>
    </row>
    <row r="4362" spans="1:13" x14ac:dyDescent="0.3">
      <c r="A4362" s="2">
        <v>44403</v>
      </c>
      <c r="B4362" s="2" t="str">
        <f t="shared" si="136"/>
        <v>Jul</v>
      </c>
      <c r="C4362" s="2" t="str">
        <f t="shared" si="137"/>
        <v>2021</v>
      </c>
      <c r="D4362" s="3" t="s">
        <v>149</v>
      </c>
      <c r="E4362" s="4" t="s">
        <v>13</v>
      </c>
      <c r="F4362" s="4">
        <v>557</v>
      </c>
      <c r="G4362" s="4" t="s">
        <v>2</v>
      </c>
      <c r="H4362" s="5">
        <v>68</v>
      </c>
      <c r="I4362" s="7">
        <v>37876</v>
      </c>
      <c r="L4362"/>
      <c r="M4362"/>
    </row>
    <row r="4363" spans="1:13" x14ac:dyDescent="0.3">
      <c r="A4363" s="2">
        <v>44410</v>
      </c>
      <c r="B4363" s="2" t="str">
        <f t="shared" si="136"/>
        <v>Aug</v>
      </c>
      <c r="C4363" s="2" t="str">
        <f t="shared" si="137"/>
        <v>2021</v>
      </c>
      <c r="D4363" s="3" t="s">
        <v>149</v>
      </c>
      <c r="E4363" s="4" t="s">
        <v>13</v>
      </c>
      <c r="F4363" s="4">
        <v>502</v>
      </c>
      <c r="G4363" s="4" t="s">
        <v>2</v>
      </c>
      <c r="H4363" s="5">
        <v>68</v>
      </c>
      <c r="I4363" s="7">
        <v>34136</v>
      </c>
      <c r="L4363"/>
      <c r="M4363"/>
    </row>
    <row r="4364" spans="1:13" x14ac:dyDescent="0.3">
      <c r="A4364" s="2">
        <v>44448</v>
      </c>
      <c r="B4364" s="2" t="str">
        <f t="shared" si="136"/>
        <v>Sep</v>
      </c>
      <c r="C4364" s="2" t="str">
        <f t="shared" si="137"/>
        <v>2021</v>
      </c>
      <c r="D4364" s="3" t="s">
        <v>149</v>
      </c>
      <c r="E4364" s="4" t="s">
        <v>13</v>
      </c>
      <c r="F4364" s="4">
        <v>520</v>
      </c>
      <c r="G4364" s="4" t="s">
        <v>2</v>
      </c>
      <c r="H4364" s="5">
        <v>68</v>
      </c>
      <c r="I4364" s="7">
        <v>35360</v>
      </c>
      <c r="L4364"/>
      <c r="M4364"/>
    </row>
    <row r="4365" spans="1:13" x14ac:dyDescent="0.3">
      <c r="A4365" s="2">
        <v>44494</v>
      </c>
      <c r="B4365" s="2" t="str">
        <f t="shared" si="136"/>
        <v>Oct</v>
      </c>
      <c r="C4365" s="2" t="str">
        <f t="shared" si="137"/>
        <v>2021</v>
      </c>
      <c r="D4365" s="3" t="s">
        <v>149</v>
      </c>
      <c r="E4365" s="4" t="s">
        <v>13</v>
      </c>
      <c r="F4365" s="4">
        <v>500</v>
      </c>
      <c r="G4365" s="4" t="s">
        <v>2</v>
      </c>
      <c r="H4365" s="5">
        <v>68</v>
      </c>
      <c r="I4365" s="7">
        <v>34000</v>
      </c>
      <c r="L4365"/>
      <c r="M4365"/>
    </row>
    <row r="4366" spans="1:13" x14ac:dyDescent="0.3">
      <c r="A4366" s="2">
        <v>44574</v>
      </c>
      <c r="B4366" s="2" t="str">
        <f t="shared" si="136"/>
        <v>Jan</v>
      </c>
      <c r="C4366" s="2" t="str">
        <f t="shared" si="137"/>
        <v>2022</v>
      </c>
      <c r="D4366" s="3" t="s">
        <v>149</v>
      </c>
      <c r="E4366" s="4" t="s">
        <v>13</v>
      </c>
      <c r="F4366" s="4">
        <v>600</v>
      </c>
      <c r="G4366" s="4" t="s">
        <v>2</v>
      </c>
      <c r="H4366" s="5">
        <v>68</v>
      </c>
      <c r="I4366" s="7">
        <v>40800</v>
      </c>
      <c r="L4366"/>
      <c r="M4366"/>
    </row>
    <row r="4367" spans="1:13" x14ac:dyDescent="0.3">
      <c r="A4367" s="2">
        <v>44586</v>
      </c>
      <c r="B4367" s="2" t="str">
        <f t="shared" si="136"/>
        <v>Jan</v>
      </c>
      <c r="C4367" s="2" t="str">
        <f t="shared" si="137"/>
        <v>2022</v>
      </c>
      <c r="D4367" s="3" t="s">
        <v>149</v>
      </c>
      <c r="E4367" s="4" t="s">
        <v>15</v>
      </c>
      <c r="F4367" s="4">
        <v>440</v>
      </c>
      <c r="G4367" s="4" t="s">
        <v>2</v>
      </c>
      <c r="H4367" s="5">
        <v>68</v>
      </c>
      <c r="I4367" s="7">
        <v>29920</v>
      </c>
      <c r="L4367"/>
      <c r="M4367"/>
    </row>
    <row r="4368" spans="1:13" x14ac:dyDescent="0.3">
      <c r="A4368" s="2">
        <v>43584</v>
      </c>
      <c r="B4368" s="2" t="str">
        <f t="shared" si="136"/>
        <v>Apr</v>
      </c>
      <c r="C4368" s="2" t="str">
        <f t="shared" si="137"/>
        <v>2019</v>
      </c>
      <c r="D4368" s="3" t="s">
        <v>44</v>
      </c>
      <c r="E4368" s="4" t="s">
        <v>13</v>
      </c>
      <c r="F4368" s="4">
        <v>565</v>
      </c>
      <c r="G4368" s="4" t="s">
        <v>2</v>
      </c>
      <c r="H4368" s="5">
        <v>42.5</v>
      </c>
      <c r="I4368" s="7">
        <v>24012.5</v>
      </c>
      <c r="L4368"/>
      <c r="M4368"/>
    </row>
    <row r="4369" spans="1:13" x14ac:dyDescent="0.3">
      <c r="A4369" s="2">
        <v>43668</v>
      </c>
      <c r="B4369" s="2" t="str">
        <f t="shared" si="136"/>
        <v>Jul</v>
      </c>
      <c r="C4369" s="2" t="str">
        <f t="shared" si="137"/>
        <v>2019</v>
      </c>
      <c r="D4369" s="3" t="s">
        <v>106</v>
      </c>
      <c r="E4369" s="4" t="s">
        <v>14</v>
      </c>
      <c r="F4369" s="4">
        <v>1071</v>
      </c>
      <c r="G4369" s="4" t="s">
        <v>2</v>
      </c>
      <c r="H4369" s="5">
        <v>30.5</v>
      </c>
      <c r="I4369" s="7">
        <v>32665.5</v>
      </c>
      <c r="L4369"/>
      <c r="M4369"/>
    </row>
    <row r="4370" spans="1:13" x14ac:dyDescent="0.3">
      <c r="A4370" s="2">
        <v>43754</v>
      </c>
      <c r="B4370" s="2" t="str">
        <f t="shared" si="136"/>
        <v>Oct</v>
      </c>
      <c r="C4370" s="2" t="str">
        <f t="shared" si="137"/>
        <v>2019</v>
      </c>
      <c r="D4370" s="3" t="s">
        <v>106</v>
      </c>
      <c r="E4370" s="4" t="s">
        <v>11</v>
      </c>
      <c r="F4370" s="4">
        <v>658</v>
      </c>
      <c r="G4370" s="4" t="s">
        <v>2</v>
      </c>
      <c r="H4370" s="5">
        <v>20.5</v>
      </c>
      <c r="I4370" s="7">
        <v>13489</v>
      </c>
      <c r="L4370"/>
      <c r="M4370"/>
    </row>
    <row r="4371" spans="1:13" x14ac:dyDescent="0.3">
      <c r="A4371" s="2">
        <v>43654</v>
      </c>
      <c r="B4371" s="2" t="str">
        <f t="shared" si="136"/>
        <v>Jul</v>
      </c>
      <c r="C4371" s="2" t="str">
        <f t="shared" si="137"/>
        <v>2019</v>
      </c>
      <c r="D4371" s="3" t="s">
        <v>50</v>
      </c>
      <c r="E4371" s="4" t="s">
        <v>11</v>
      </c>
      <c r="F4371" s="4">
        <v>300</v>
      </c>
      <c r="G4371" s="4" t="s">
        <v>1</v>
      </c>
      <c r="H4371" s="5">
        <v>23</v>
      </c>
      <c r="I4371" s="7">
        <v>6900</v>
      </c>
      <c r="L4371"/>
      <c r="M4371"/>
    </row>
    <row r="4372" spans="1:13" x14ac:dyDescent="0.3">
      <c r="A4372" s="2">
        <v>43654</v>
      </c>
      <c r="B4372" s="2" t="str">
        <f t="shared" si="136"/>
        <v>Jul</v>
      </c>
      <c r="C4372" s="2" t="str">
        <f t="shared" si="137"/>
        <v>2019</v>
      </c>
      <c r="D4372" s="3" t="s">
        <v>50</v>
      </c>
      <c r="E4372" s="4" t="s">
        <v>11</v>
      </c>
      <c r="F4372" s="4">
        <v>583</v>
      </c>
      <c r="G4372" s="4" t="s">
        <v>1</v>
      </c>
      <c r="H4372" s="5">
        <v>23</v>
      </c>
      <c r="I4372" s="7">
        <v>13409</v>
      </c>
      <c r="L4372"/>
      <c r="M4372"/>
    </row>
    <row r="4373" spans="1:13" x14ac:dyDescent="0.3">
      <c r="A4373" s="2">
        <v>43654</v>
      </c>
      <c r="B4373" s="2" t="str">
        <f t="shared" si="136"/>
        <v>Jul</v>
      </c>
      <c r="C4373" s="2" t="str">
        <f t="shared" si="137"/>
        <v>2019</v>
      </c>
      <c r="D4373" s="3" t="s">
        <v>50</v>
      </c>
      <c r="E4373" s="4" t="s">
        <v>11</v>
      </c>
      <c r="F4373" s="4">
        <v>636</v>
      </c>
      <c r="G4373" s="4" t="s">
        <v>1</v>
      </c>
      <c r="H4373" s="5">
        <v>24.25</v>
      </c>
      <c r="I4373" s="7">
        <v>15423</v>
      </c>
      <c r="L4373"/>
      <c r="M4373"/>
    </row>
    <row r="4374" spans="1:13" x14ac:dyDescent="0.3">
      <c r="A4374" s="2">
        <v>43654</v>
      </c>
      <c r="B4374" s="2" t="str">
        <f t="shared" si="136"/>
        <v>Jul</v>
      </c>
      <c r="C4374" s="2" t="str">
        <f t="shared" si="137"/>
        <v>2019</v>
      </c>
      <c r="D4374" s="3" t="s">
        <v>50</v>
      </c>
      <c r="E4374" s="4" t="s">
        <v>11</v>
      </c>
      <c r="F4374" s="4">
        <v>301</v>
      </c>
      <c r="G4374" s="4" t="s">
        <v>1</v>
      </c>
      <c r="H4374" s="5">
        <v>23</v>
      </c>
      <c r="I4374" s="7">
        <v>6923</v>
      </c>
      <c r="L4374"/>
      <c r="M4374"/>
    </row>
    <row r="4375" spans="1:13" x14ac:dyDescent="0.3">
      <c r="A4375" s="2">
        <v>43655</v>
      </c>
      <c r="B4375" s="2" t="str">
        <f t="shared" si="136"/>
        <v>Jul</v>
      </c>
      <c r="C4375" s="2" t="str">
        <f t="shared" si="137"/>
        <v>2019</v>
      </c>
      <c r="D4375" s="3" t="s">
        <v>50</v>
      </c>
      <c r="E4375" s="4" t="s">
        <v>11</v>
      </c>
      <c r="F4375" s="4">
        <v>412</v>
      </c>
      <c r="G4375" s="4" t="s">
        <v>1</v>
      </c>
      <c r="H4375" s="5">
        <v>29.5</v>
      </c>
      <c r="I4375" s="7">
        <v>12154</v>
      </c>
      <c r="L4375"/>
      <c r="M4375"/>
    </row>
    <row r="4376" spans="1:13" x14ac:dyDescent="0.3">
      <c r="A4376" s="2">
        <v>43655</v>
      </c>
      <c r="B4376" s="2" t="str">
        <f t="shared" si="136"/>
        <v>Jul</v>
      </c>
      <c r="C4376" s="2" t="str">
        <f t="shared" si="137"/>
        <v>2019</v>
      </c>
      <c r="D4376" s="3" t="s">
        <v>50</v>
      </c>
      <c r="E4376" s="4" t="s">
        <v>11</v>
      </c>
      <c r="F4376" s="4">
        <v>299</v>
      </c>
      <c r="G4376" s="4" t="s">
        <v>1</v>
      </c>
      <c r="H4376" s="5">
        <v>29.5</v>
      </c>
      <c r="I4376" s="7">
        <v>8820.5</v>
      </c>
      <c r="L4376"/>
      <c r="M4376"/>
    </row>
    <row r="4377" spans="1:13" x14ac:dyDescent="0.3">
      <c r="A4377" s="2">
        <v>43655</v>
      </c>
      <c r="B4377" s="2" t="str">
        <f t="shared" si="136"/>
        <v>Jul</v>
      </c>
      <c r="C4377" s="2" t="str">
        <f t="shared" si="137"/>
        <v>2019</v>
      </c>
      <c r="D4377" s="3" t="s">
        <v>50</v>
      </c>
      <c r="E4377" s="4" t="s">
        <v>11</v>
      </c>
      <c r="F4377" s="4">
        <v>481</v>
      </c>
      <c r="G4377" s="4" t="s">
        <v>1</v>
      </c>
      <c r="H4377" s="5">
        <v>24.25</v>
      </c>
      <c r="I4377" s="7">
        <v>11664.25</v>
      </c>
      <c r="L4377"/>
      <c r="M4377"/>
    </row>
    <row r="4378" spans="1:13" x14ac:dyDescent="0.3">
      <c r="A4378" s="2">
        <v>43655</v>
      </c>
      <c r="B4378" s="2" t="str">
        <f t="shared" si="136"/>
        <v>Jul</v>
      </c>
      <c r="C4378" s="2" t="str">
        <f t="shared" si="137"/>
        <v>2019</v>
      </c>
      <c r="D4378" s="3" t="s">
        <v>50</v>
      </c>
      <c r="E4378" s="4" t="s">
        <v>11</v>
      </c>
      <c r="F4378" s="4">
        <v>360</v>
      </c>
      <c r="G4378" s="4" t="s">
        <v>1</v>
      </c>
      <c r="H4378" s="5">
        <v>29.5</v>
      </c>
      <c r="I4378" s="7">
        <v>10620</v>
      </c>
      <c r="L4378"/>
      <c r="M4378"/>
    </row>
    <row r="4379" spans="1:13" x14ac:dyDescent="0.3">
      <c r="A4379" s="2">
        <v>43661</v>
      </c>
      <c r="B4379" s="2" t="str">
        <f t="shared" si="136"/>
        <v>Jul</v>
      </c>
      <c r="C4379" s="2" t="str">
        <f t="shared" si="137"/>
        <v>2019</v>
      </c>
      <c r="D4379" s="3" t="s">
        <v>50</v>
      </c>
      <c r="E4379" s="4" t="s">
        <v>11</v>
      </c>
      <c r="F4379" s="4">
        <v>357</v>
      </c>
      <c r="G4379" s="4" t="s">
        <v>1</v>
      </c>
      <c r="H4379" s="5">
        <v>23.25</v>
      </c>
      <c r="I4379" s="7">
        <v>8300.25</v>
      </c>
      <c r="L4379"/>
      <c r="M4379"/>
    </row>
    <row r="4380" spans="1:13" x14ac:dyDescent="0.3">
      <c r="A4380" s="2">
        <v>43661</v>
      </c>
      <c r="B4380" s="2" t="str">
        <f t="shared" si="136"/>
        <v>Jul</v>
      </c>
      <c r="C4380" s="2" t="str">
        <f t="shared" si="137"/>
        <v>2019</v>
      </c>
      <c r="D4380" s="3" t="s">
        <v>50</v>
      </c>
      <c r="E4380" s="4" t="s">
        <v>11</v>
      </c>
      <c r="F4380" s="4">
        <v>364</v>
      </c>
      <c r="G4380" s="4" t="s">
        <v>1</v>
      </c>
      <c r="H4380" s="5">
        <v>22.5</v>
      </c>
      <c r="I4380" s="7">
        <v>8190</v>
      </c>
      <c r="L4380"/>
      <c r="M4380"/>
    </row>
    <row r="4381" spans="1:13" x14ac:dyDescent="0.3">
      <c r="A4381" s="2">
        <v>43665</v>
      </c>
      <c r="B4381" s="2" t="str">
        <f t="shared" si="136"/>
        <v>Jul</v>
      </c>
      <c r="C4381" s="2" t="str">
        <f t="shared" si="137"/>
        <v>2019</v>
      </c>
      <c r="D4381" s="3" t="s">
        <v>50</v>
      </c>
      <c r="E4381" s="4" t="s">
        <v>11</v>
      </c>
      <c r="F4381" s="4">
        <v>302</v>
      </c>
      <c r="G4381" s="4" t="s">
        <v>1</v>
      </c>
      <c r="H4381" s="5">
        <v>29.5</v>
      </c>
      <c r="I4381" s="7">
        <v>8909</v>
      </c>
      <c r="L4381"/>
      <c r="M4381"/>
    </row>
    <row r="4382" spans="1:13" x14ac:dyDescent="0.3">
      <c r="A4382" s="2">
        <v>43665</v>
      </c>
      <c r="B4382" s="2" t="str">
        <f t="shared" si="136"/>
        <v>Jul</v>
      </c>
      <c r="C4382" s="2" t="str">
        <f t="shared" si="137"/>
        <v>2019</v>
      </c>
      <c r="D4382" s="3" t="s">
        <v>50</v>
      </c>
      <c r="E4382" s="4" t="s">
        <v>11</v>
      </c>
      <c r="F4382" s="4">
        <v>302</v>
      </c>
      <c r="G4382" s="4" t="s">
        <v>1</v>
      </c>
      <c r="H4382" s="5">
        <v>27.5</v>
      </c>
      <c r="I4382" s="7">
        <v>8305</v>
      </c>
      <c r="L4382"/>
      <c r="M4382"/>
    </row>
    <row r="4383" spans="1:13" x14ac:dyDescent="0.3">
      <c r="A4383" s="2">
        <v>43668</v>
      </c>
      <c r="B4383" s="2" t="str">
        <f t="shared" si="136"/>
        <v>Jul</v>
      </c>
      <c r="C4383" s="2" t="str">
        <f t="shared" si="137"/>
        <v>2019</v>
      </c>
      <c r="D4383" s="3" t="s">
        <v>50</v>
      </c>
      <c r="E4383" s="4" t="s">
        <v>11</v>
      </c>
      <c r="F4383" s="4">
        <v>520</v>
      </c>
      <c r="G4383" s="4" t="s">
        <v>1</v>
      </c>
      <c r="H4383" s="5">
        <v>23</v>
      </c>
      <c r="I4383" s="7">
        <v>11960</v>
      </c>
      <c r="L4383"/>
      <c r="M4383"/>
    </row>
    <row r="4384" spans="1:13" x14ac:dyDescent="0.3">
      <c r="A4384" s="2">
        <v>43668</v>
      </c>
      <c r="B4384" s="2" t="str">
        <f t="shared" si="136"/>
        <v>Jul</v>
      </c>
      <c r="C4384" s="2" t="str">
        <f t="shared" si="137"/>
        <v>2019</v>
      </c>
      <c r="D4384" s="3" t="s">
        <v>50</v>
      </c>
      <c r="E4384" s="4" t="s">
        <v>11</v>
      </c>
      <c r="F4384" s="4">
        <v>582</v>
      </c>
      <c r="G4384" s="4" t="s">
        <v>1</v>
      </c>
      <c r="H4384" s="5">
        <v>24.5</v>
      </c>
      <c r="I4384" s="7">
        <v>14259</v>
      </c>
      <c r="L4384"/>
      <c r="M4384"/>
    </row>
    <row r="4385" spans="1:13" x14ac:dyDescent="0.3">
      <c r="A4385" s="2">
        <v>43668</v>
      </c>
      <c r="B4385" s="2" t="str">
        <f t="shared" si="136"/>
        <v>Jul</v>
      </c>
      <c r="C4385" s="2" t="str">
        <f t="shared" si="137"/>
        <v>2019</v>
      </c>
      <c r="D4385" s="3" t="s">
        <v>50</v>
      </c>
      <c r="E4385" s="4" t="s">
        <v>11</v>
      </c>
      <c r="F4385" s="4">
        <v>614</v>
      </c>
      <c r="G4385" s="4" t="s">
        <v>1</v>
      </c>
      <c r="H4385" s="5">
        <v>23</v>
      </c>
      <c r="I4385" s="7">
        <v>14122</v>
      </c>
      <c r="L4385"/>
      <c r="M4385"/>
    </row>
    <row r="4386" spans="1:13" x14ac:dyDescent="0.3">
      <c r="A4386" s="2">
        <v>43672</v>
      </c>
      <c r="B4386" s="2" t="str">
        <f t="shared" si="136"/>
        <v>Jul</v>
      </c>
      <c r="C4386" s="2" t="str">
        <f t="shared" si="137"/>
        <v>2019</v>
      </c>
      <c r="D4386" s="3" t="s">
        <v>50</v>
      </c>
      <c r="E4386" s="4" t="s">
        <v>11</v>
      </c>
      <c r="F4386" s="4">
        <v>393</v>
      </c>
      <c r="G4386" s="4" t="s">
        <v>1</v>
      </c>
      <c r="H4386" s="5">
        <v>24.5</v>
      </c>
      <c r="I4386" s="7">
        <v>9628.5</v>
      </c>
      <c r="L4386"/>
      <c r="M4386"/>
    </row>
    <row r="4387" spans="1:13" x14ac:dyDescent="0.3">
      <c r="A4387" s="2">
        <v>43672</v>
      </c>
      <c r="B4387" s="2" t="str">
        <f t="shared" si="136"/>
        <v>Jul</v>
      </c>
      <c r="C4387" s="2" t="str">
        <f t="shared" si="137"/>
        <v>2019</v>
      </c>
      <c r="D4387" s="3" t="s">
        <v>50</v>
      </c>
      <c r="E4387" s="4" t="s">
        <v>11</v>
      </c>
      <c r="F4387" s="4">
        <v>628</v>
      </c>
      <c r="G4387" s="4" t="s">
        <v>1</v>
      </c>
      <c r="H4387" s="5">
        <v>29.25</v>
      </c>
      <c r="I4387" s="7">
        <v>18369</v>
      </c>
      <c r="L4387"/>
      <c r="M4387"/>
    </row>
    <row r="4388" spans="1:13" x14ac:dyDescent="0.3">
      <c r="A4388" s="2">
        <v>43672</v>
      </c>
      <c r="B4388" s="2" t="str">
        <f t="shared" si="136"/>
        <v>Jul</v>
      </c>
      <c r="C4388" s="2" t="str">
        <f t="shared" si="137"/>
        <v>2019</v>
      </c>
      <c r="D4388" s="3" t="s">
        <v>50</v>
      </c>
      <c r="E4388" s="4" t="s">
        <v>11</v>
      </c>
      <c r="F4388" s="4">
        <v>626</v>
      </c>
      <c r="G4388" s="4" t="s">
        <v>1</v>
      </c>
      <c r="H4388" s="5">
        <v>24.5</v>
      </c>
      <c r="I4388" s="7">
        <v>15337</v>
      </c>
      <c r="L4388"/>
      <c r="M4388"/>
    </row>
    <row r="4389" spans="1:13" x14ac:dyDescent="0.3">
      <c r="A4389" s="2">
        <v>43673</v>
      </c>
      <c r="B4389" s="2" t="str">
        <f t="shared" si="136"/>
        <v>Jul</v>
      </c>
      <c r="C4389" s="2" t="str">
        <f t="shared" si="137"/>
        <v>2019</v>
      </c>
      <c r="D4389" s="3" t="s">
        <v>50</v>
      </c>
      <c r="E4389" s="4" t="s">
        <v>11</v>
      </c>
      <c r="F4389" s="4">
        <v>683</v>
      </c>
      <c r="G4389" s="4" t="s">
        <v>1</v>
      </c>
      <c r="H4389" s="5">
        <v>23.25</v>
      </c>
      <c r="I4389" s="7">
        <v>15879.75</v>
      </c>
      <c r="L4389"/>
      <c r="M4389"/>
    </row>
    <row r="4390" spans="1:13" x14ac:dyDescent="0.3">
      <c r="A4390" s="2">
        <v>43673</v>
      </c>
      <c r="B4390" s="2" t="str">
        <f t="shared" si="136"/>
        <v>Jul</v>
      </c>
      <c r="C4390" s="2" t="str">
        <f t="shared" si="137"/>
        <v>2019</v>
      </c>
      <c r="D4390" s="3" t="s">
        <v>50</v>
      </c>
      <c r="E4390" s="4" t="s">
        <v>11</v>
      </c>
      <c r="F4390" s="4">
        <v>680</v>
      </c>
      <c r="G4390" s="4" t="s">
        <v>1</v>
      </c>
      <c r="H4390" s="5">
        <v>23.25</v>
      </c>
      <c r="I4390" s="7">
        <v>15810</v>
      </c>
      <c r="L4390"/>
      <c r="M4390"/>
    </row>
    <row r="4391" spans="1:13" x14ac:dyDescent="0.3">
      <c r="A4391" s="2">
        <v>43673</v>
      </c>
      <c r="B4391" s="2" t="str">
        <f t="shared" si="136"/>
        <v>Jul</v>
      </c>
      <c r="C4391" s="2" t="str">
        <f t="shared" si="137"/>
        <v>2019</v>
      </c>
      <c r="D4391" s="3" t="s">
        <v>50</v>
      </c>
      <c r="E4391" s="4" t="s">
        <v>11</v>
      </c>
      <c r="F4391" s="4">
        <v>607</v>
      </c>
      <c r="G4391" s="4" t="s">
        <v>1</v>
      </c>
      <c r="H4391" s="5">
        <v>23.25</v>
      </c>
      <c r="I4391" s="7">
        <v>14112.75</v>
      </c>
      <c r="L4391"/>
      <c r="M4391"/>
    </row>
    <row r="4392" spans="1:13" x14ac:dyDescent="0.3">
      <c r="A4392" s="2">
        <v>43673</v>
      </c>
      <c r="B4392" s="2" t="str">
        <f t="shared" si="136"/>
        <v>Jul</v>
      </c>
      <c r="C4392" s="2" t="str">
        <f t="shared" si="137"/>
        <v>2019</v>
      </c>
      <c r="D4392" s="3" t="s">
        <v>50</v>
      </c>
      <c r="E4392" s="4" t="s">
        <v>11</v>
      </c>
      <c r="F4392" s="4">
        <v>1251</v>
      </c>
      <c r="G4392" s="4" t="s">
        <v>1</v>
      </c>
      <c r="H4392" s="5">
        <v>23</v>
      </c>
      <c r="I4392" s="7">
        <v>28773</v>
      </c>
      <c r="L4392"/>
      <c r="M4392"/>
    </row>
    <row r="4393" spans="1:13" x14ac:dyDescent="0.3">
      <c r="A4393" s="2">
        <v>43678</v>
      </c>
      <c r="B4393" s="2" t="str">
        <f t="shared" si="136"/>
        <v>Aug</v>
      </c>
      <c r="C4393" s="2" t="str">
        <f t="shared" si="137"/>
        <v>2019</v>
      </c>
      <c r="D4393" s="3" t="s">
        <v>50</v>
      </c>
      <c r="E4393" s="4" t="s">
        <v>11</v>
      </c>
      <c r="F4393" s="4">
        <v>480</v>
      </c>
      <c r="G4393" s="4" t="s">
        <v>1</v>
      </c>
      <c r="H4393" s="5">
        <v>23</v>
      </c>
      <c r="I4393" s="7">
        <v>11040</v>
      </c>
      <c r="L4393"/>
      <c r="M4393"/>
    </row>
    <row r="4394" spans="1:13" x14ac:dyDescent="0.3">
      <c r="A4394" s="2">
        <v>43678</v>
      </c>
      <c r="B4394" s="2" t="str">
        <f t="shared" si="136"/>
        <v>Aug</v>
      </c>
      <c r="C4394" s="2" t="str">
        <f t="shared" si="137"/>
        <v>2019</v>
      </c>
      <c r="D4394" s="3" t="s">
        <v>50</v>
      </c>
      <c r="E4394" s="4" t="s">
        <v>11</v>
      </c>
      <c r="F4394" s="4">
        <v>604</v>
      </c>
      <c r="G4394" s="4" t="s">
        <v>1</v>
      </c>
      <c r="H4394" s="5">
        <v>23</v>
      </c>
      <c r="I4394" s="7">
        <v>13892</v>
      </c>
      <c r="L4394"/>
      <c r="M4394"/>
    </row>
    <row r="4395" spans="1:13" x14ac:dyDescent="0.3">
      <c r="A4395" s="2">
        <v>43683</v>
      </c>
      <c r="B4395" s="2" t="str">
        <f t="shared" si="136"/>
        <v>Aug</v>
      </c>
      <c r="C4395" s="2" t="str">
        <f t="shared" si="137"/>
        <v>2019</v>
      </c>
      <c r="D4395" s="3" t="s">
        <v>50</v>
      </c>
      <c r="E4395" s="4" t="s">
        <v>11</v>
      </c>
      <c r="F4395" s="4">
        <v>573</v>
      </c>
      <c r="G4395" s="4" t="s">
        <v>1</v>
      </c>
      <c r="H4395" s="5">
        <v>23.5</v>
      </c>
      <c r="I4395" s="7">
        <v>13465.5</v>
      </c>
      <c r="L4395"/>
      <c r="M4395"/>
    </row>
    <row r="4396" spans="1:13" x14ac:dyDescent="0.3">
      <c r="A4396" s="2">
        <v>43683</v>
      </c>
      <c r="B4396" s="2" t="str">
        <f t="shared" si="136"/>
        <v>Aug</v>
      </c>
      <c r="C4396" s="2" t="str">
        <f t="shared" si="137"/>
        <v>2019</v>
      </c>
      <c r="D4396" s="3" t="s">
        <v>50</v>
      </c>
      <c r="E4396" s="4" t="s">
        <v>11</v>
      </c>
      <c r="F4396" s="4">
        <v>631</v>
      </c>
      <c r="G4396" s="4" t="s">
        <v>1</v>
      </c>
      <c r="H4396" s="5">
        <v>22</v>
      </c>
      <c r="I4396" s="7">
        <v>13882</v>
      </c>
      <c r="L4396"/>
      <c r="M4396"/>
    </row>
    <row r="4397" spans="1:13" x14ac:dyDescent="0.3">
      <c r="A4397" s="2">
        <v>43683</v>
      </c>
      <c r="B4397" s="2" t="str">
        <f t="shared" si="136"/>
        <v>Aug</v>
      </c>
      <c r="C4397" s="2" t="str">
        <f t="shared" si="137"/>
        <v>2019</v>
      </c>
      <c r="D4397" s="3" t="s">
        <v>50</v>
      </c>
      <c r="E4397" s="4" t="s">
        <v>11</v>
      </c>
      <c r="F4397" s="4">
        <v>631</v>
      </c>
      <c r="G4397" s="4" t="s">
        <v>1</v>
      </c>
      <c r="H4397" s="5">
        <v>23.5</v>
      </c>
      <c r="I4397" s="7">
        <v>14828.5</v>
      </c>
      <c r="L4397"/>
      <c r="M4397"/>
    </row>
    <row r="4398" spans="1:13" x14ac:dyDescent="0.3">
      <c r="A4398" s="2">
        <v>43683</v>
      </c>
      <c r="B4398" s="2" t="str">
        <f t="shared" si="136"/>
        <v>Aug</v>
      </c>
      <c r="C4398" s="2" t="str">
        <f t="shared" si="137"/>
        <v>2019</v>
      </c>
      <c r="D4398" s="3" t="s">
        <v>50</v>
      </c>
      <c r="E4398" s="4" t="s">
        <v>11</v>
      </c>
      <c r="F4398" s="4">
        <v>559</v>
      </c>
      <c r="G4398" s="4" t="s">
        <v>1</v>
      </c>
      <c r="H4398" s="5">
        <v>23</v>
      </c>
      <c r="I4398" s="7">
        <v>12857</v>
      </c>
      <c r="L4398"/>
      <c r="M4398"/>
    </row>
    <row r="4399" spans="1:13" x14ac:dyDescent="0.3">
      <c r="A4399" s="2">
        <v>43683</v>
      </c>
      <c r="B4399" s="2" t="str">
        <f t="shared" si="136"/>
        <v>Aug</v>
      </c>
      <c r="C4399" s="2" t="str">
        <f t="shared" si="137"/>
        <v>2019</v>
      </c>
      <c r="D4399" s="3" t="s">
        <v>50</v>
      </c>
      <c r="E4399" s="4" t="s">
        <v>11</v>
      </c>
      <c r="F4399" s="4">
        <v>593</v>
      </c>
      <c r="G4399" s="4" t="s">
        <v>1</v>
      </c>
      <c r="H4399" s="5">
        <v>23</v>
      </c>
      <c r="I4399" s="7">
        <v>13639</v>
      </c>
      <c r="L4399"/>
      <c r="M4399"/>
    </row>
    <row r="4400" spans="1:13" x14ac:dyDescent="0.3">
      <c r="A4400" s="2">
        <v>43683</v>
      </c>
      <c r="B4400" s="2" t="str">
        <f t="shared" si="136"/>
        <v>Aug</v>
      </c>
      <c r="C4400" s="2" t="str">
        <f t="shared" si="137"/>
        <v>2019</v>
      </c>
      <c r="D4400" s="3" t="s">
        <v>50</v>
      </c>
      <c r="E4400" s="4" t="s">
        <v>11</v>
      </c>
      <c r="F4400" s="4">
        <v>526</v>
      </c>
      <c r="G4400" s="4" t="s">
        <v>1</v>
      </c>
      <c r="H4400" s="5">
        <v>23</v>
      </c>
      <c r="I4400" s="7">
        <v>12098</v>
      </c>
      <c r="L4400"/>
      <c r="M4400"/>
    </row>
    <row r="4401" spans="1:13" x14ac:dyDescent="0.3">
      <c r="A4401" s="2">
        <v>43684</v>
      </c>
      <c r="B4401" s="2" t="str">
        <f t="shared" si="136"/>
        <v>Aug</v>
      </c>
      <c r="C4401" s="2" t="str">
        <f t="shared" si="137"/>
        <v>2019</v>
      </c>
      <c r="D4401" s="3" t="s">
        <v>50</v>
      </c>
      <c r="E4401" s="4" t="s">
        <v>11</v>
      </c>
      <c r="F4401" s="4">
        <v>619</v>
      </c>
      <c r="G4401" s="4" t="s">
        <v>1</v>
      </c>
      <c r="H4401" s="5">
        <v>24</v>
      </c>
      <c r="I4401" s="7">
        <v>14856</v>
      </c>
      <c r="L4401"/>
      <c r="M4401"/>
    </row>
    <row r="4402" spans="1:13" x14ac:dyDescent="0.3">
      <c r="A4402" s="2">
        <v>43684</v>
      </c>
      <c r="B4402" s="2" t="str">
        <f t="shared" si="136"/>
        <v>Aug</v>
      </c>
      <c r="C4402" s="2" t="str">
        <f t="shared" si="137"/>
        <v>2019</v>
      </c>
      <c r="D4402" s="3" t="s">
        <v>50</v>
      </c>
      <c r="E4402" s="4" t="s">
        <v>11</v>
      </c>
      <c r="F4402" s="4">
        <v>308</v>
      </c>
      <c r="G4402" s="4" t="s">
        <v>1</v>
      </c>
      <c r="H4402" s="5">
        <v>22.5</v>
      </c>
      <c r="I4402" s="7">
        <v>6930</v>
      </c>
      <c r="L4402"/>
      <c r="M4402"/>
    </row>
    <row r="4403" spans="1:13" x14ac:dyDescent="0.3">
      <c r="A4403" s="2">
        <v>43684</v>
      </c>
      <c r="B4403" s="2" t="str">
        <f t="shared" si="136"/>
        <v>Aug</v>
      </c>
      <c r="C4403" s="2" t="str">
        <f t="shared" si="137"/>
        <v>2019</v>
      </c>
      <c r="D4403" s="3" t="s">
        <v>50</v>
      </c>
      <c r="E4403" s="4" t="s">
        <v>11</v>
      </c>
      <c r="F4403" s="4">
        <v>506</v>
      </c>
      <c r="G4403" s="4" t="s">
        <v>1</v>
      </c>
      <c r="H4403" s="5">
        <v>24</v>
      </c>
      <c r="I4403" s="7">
        <v>12144</v>
      </c>
      <c r="L4403"/>
      <c r="M4403"/>
    </row>
    <row r="4404" spans="1:13" x14ac:dyDescent="0.3">
      <c r="A4404" s="2">
        <v>43690</v>
      </c>
      <c r="B4404" s="2" t="str">
        <f t="shared" si="136"/>
        <v>Aug</v>
      </c>
      <c r="C4404" s="2" t="str">
        <f t="shared" si="137"/>
        <v>2019</v>
      </c>
      <c r="D4404" s="3" t="s">
        <v>50</v>
      </c>
      <c r="E4404" s="4" t="s">
        <v>11</v>
      </c>
      <c r="F4404" s="4">
        <v>332</v>
      </c>
      <c r="G4404" s="4" t="s">
        <v>1</v>
      </c>
      <c r="H4404" s="5">
        <v>23</v>
      </c>
      <c r="I4404" s="7">
        <v>7636</v>
      </c>
      <c r="L4404"/>
      <c r="M4404"/>
    </row>
    <row r="4405" spans="1:13" x14ac:dyDescent="0.3">
      <c r="A4405" s="2">
        <v>43690</v>
      </c>
      <c r="B4405" s="2" t="str">
        <f t="shared" si="136"/>
        <v>Aug</v>
      </c>
      <c r="C4405" s="2" t="str">
        <f t="shared" si="137"/>
        <v>2019</v>
      </c>
      <c r="D4405" s="3" t="s">
        <v>50</v>
      </c>
      <c r="E4405" s="4" t="s">
        <v>11</v>
      </c>
      <c r="F4405" s="4">
        <v>396</v>
      </c>
      <c r="G4405" s="4" t="s">
        <v>1</v>
      </c>
      <c r="H4405" s="5">
        <v>29.5</v>
      </c>
      <c r="I4405" s="7">
        <v>11682</v>
      </c>
      <c r="L4405"/>
      <c r="M4405"/>
    </row>
    <row r="4406" spans="1:13" x14ac:dyDescent="0.3">
      <c r="A4406" s="2">
        <v>43690</v>
      </c>
      <c r="B4406" s="2" t="str">
        <f t="shared" si="136"/>
        <v>Aug</v>
      </c>
      <c r="C4406" s="2" t="str">
        <f t="shared" si="137"/>
        <v>2019</v>
      </c>
      <c r="D4406" s="3" t="s">
        <v>50</v>
      </c>
      <c r="E4406" s="4" t="s">
        <v>11</v>
      </c>
      <c r="F4406" s="4">
        <v>562</v>
      </c>
      <c r="G4406" s="4" t="s">
        <v>1</v>
      </c>
      <c r="H4406" s="5">
        <v>23</v>
      </c>
      <c r="I4406" s="7">
        <v>12926</v>
      </c>
      <c r="L4406"/>
      <c r="M4406"/>
    </row>
    <row r="4407" spans="1:13" x14ac:dyDescent="0.3">
      <c r="A4407" s="2">
        <v>43697</v>
      </c>
      <c r="B4407" s="2" t="str">
        <f t="shared" si="136"/>
        <v>Aug</v>
      </c>
      <c r="C4407" s="2" t="str">
        <f t="shared" si="137"/>
        <v>2019</v>
      </c>
      <c r="D4407" s="3" t="s">
        <v>50</v>
      </c>
      <c r="E4407" s="4" t="s">
        <v>11</v>
      </c>
      <c r="F4407" s="4">
        <v>426</v>
      </c>
      <c r="G4407" s="4" t="s">
        <v>1</v>
      </c>
      <c r="H4407" s="5">
        <v>22.25</v>
      </c>
      <c r="I4407" s="7">
        <v>9478.5</v>
      </c>
      <c r="L4407"/>
      <c r="M4407"/>
    </row>
    <row r="4408" spans="1:13" x14ac:dyDescent="0.3">
      <c r="A4408" s="2">
        <v>43697</v>
      </c>
      <c r="B4408" s="2" t="str">
        <f t="shared" si="136"/>
        <v>Aug</v>
      </c>
      <c r="C4408" s="2" t="str">
        <f t="shared" si="137"/>
        <v>2019</v>
      </c>
      <c r="D4408" s="3" t="s">
        <v>50</v>
      </c>
      <c r="E4408" s="4" t="s">
        <v>11</v>
      </c>
      <c r="F4408" s="4">
        <v>499</v>
      </c>
      <c r="G4408" s="4" t="s">
        <v>1</v>
      </c>
      <c r="H4408" s="5">
        <v>22.25</v>
      </c>
      <c r="I4408" s="7">
        <v>11102.75</v>
      </c>
      <c r="L4408"/>
      <c r="M4408"/>
    </row>
    <row r="4409" spans="1:13" x14ac:dyDescent="0.3">
      <c r="A4409" s="2">
        <v>43697</v>
      </c>
      <c r="B4409" s="2" t="str">
        <f t="shared" si="136"/>
        <v>Aug</v>
      </c>
      <c r="C4409" s="2" t="str">
        <f t="shared" si="137"/>
        <v>2019</v>
      </c>
      <c r="D4409" s="3" t="s">
        <v>50</v>
      </c>
      <c r="E4409" s="4" t="s">
        <v>11</v>
      </c>
      <c r="F4409" s="4">
        <v>637</v>
      </c>
      <c r="G4409" s="4" t="s">
        <v>1</v>
      </c>
      <c r="H4409" s="5">
        <v>22.5</v>
      </c>
      <c r="I4409" s="7">
        <v>14332.5</v>
      </c>
      <c r="L4409"/>
      <c r="M4409"/>
    </row>
    <row r="4410" spans="1:13" x14ac:dyDescent="0.3">
      <c r="A4410" s="2">
        <v>43697</v>
      </c>
      <c r="B4410" s="2" t="str">
        <f t="shared" si="136"/>
        <v>Aug</v>
      </c>
      <c r="C4410" s="2" t="str">
        <f t="shared" si="137"/>
        <v>2019</v>
      </c>
      <c r="D4410" s="3" t="s">
        <v>50</v>
      </c>
      <c r="E4410" s="4" t="s">
        <v>11</v>
      </c>
      <c r="F4410" s="4">
        <v>639</v>
      </c>
      <c r="G4410" s="4" t="s">
        <v>1</v>
      </c>
      <c r="H4410" s="5">
        <v>22.5</v>
      </c>
      <c r="I4410" s="7">
        <v>14377.5</v>
      </c>
      <c r="L4410"/>
      <c r="M4410"/>
    </row>
    <row r="4411" spans="1:13" x14ac:dyDescent="0.3">
      <c r="A4411" s="2">
        <v>43697</v>
      </c>
      <c r="B4411" s="2" t="str">
        <f t="shared" si="136"/>
        <v>Aug</v>
      </c>
      <c r="C4411" s="2" t="str">
        <f t="shared" si="137"/>
        <v>2019</v>
      </c>
      <c r="D4411" s="3" t="s">
        <v>50</v>
      </c>
      <c r="E4411" s="4" t="s">
        <v>11</v>
      </c>
      <c r="F4411" s="4">
        <v>512</v>
      </c>
      <c r="G4411" s="4" t="s">
        <v>1</v>
      </c>
      <c r="H4411" s="5">
        <v>22.25</v>
      </c>
      <c r="I4411" s="7">
        <v>11392</v>
      </c>
      <c r="L4411"/>
      <c r="M4411"/>
    </row>
    <row r="4412" spans="1:13" x14ac:dyDescent="0.3">
      <c r="A4412" s="2">
        <v>43697</v>
      </c>
      <c r="B4412" s="2" t="str">
        <f t="shared" si="136"/>
        <v>Aug</v>
      </c>
      <c r="C4412" s="2" t="str">
        <f t="shared" si="137"/>
        <v>2019</v>
      </c>
      <c r="D4412" s="3" t="s">
        <v>50</v>
      </c>
      <c r="E4412" s="4" t="s">
        <v>11</v>
      </c>
      <c r="F4412" s="4">
        <v>657</v>
      </c>
      <c r="G4412" s="4" t="s">
        <v>1</v>
      </c>
      <c r="H4412" s="5">
        <v>22.25</v>
      </c>
      <c r="I4412" s="7">
        <v>14618.25</v>
      </c>
      <c r="L4412"/>
      <c r="M4412"/>
    </row>
    <row r="4413" spans="1:13" x14ac:dyDescent="0.3">
      <c r="A4413" s="2">
        <v>43697</v>
      </c>
      <c r="B4413" s="2" t="str">
        <f t="shared" si="136"/>
        <v>Aug</v>
      </c>
      <c r="C4413" s="2" t="str">
        <f t="shared" si="137"/>
        <v>2019</v>
      </c>
      <c r="D4413" s="3" t="s">
        <v>50</v>
      </c>
      <c r="E4413" s="4" t="s">
        <v>11</v>
      </c>
      <c r="F4413" s="4">
        <v>553</v>
      </c>
      <c r="G4413" s="4" t="s">
        <v>1</v>
      </c>
      <c r="H4413" s="5">
        <v>22.25</v>
      </c>
      <c r="I4413" s="7">
        <v>12304.25</v>
      </c>
      <c r="L4413"/>
      <c r="M4413"/>
    </row>
    <row r="4414" spans="1:13" x14ac:dyDescent="0.3">
      <c r="A4414" s="2">
        <v>43697</v>
      </c>
      <c r="B4414" s="2" t="str">
        <f t="shared" si="136"/>
        <v>Aug</v>
      </c>
      <c r="C4414" s="2" t="str">
        <f t="shared" si="137"/>
        <v>2019</v>
      </c>
      <c r="D4414" s="3" t="s">
        <v>50</v>
      </c>
      <c r="E4414" s="4" t="s">
        <v>11</v>
      </c>
      <c r="F4414" s="4">
        <v>564</v>
      </c>
      <c r="G4414" s="4" t="s">
        <v>1</v>
      </c>
      <c r="H4414" s="5">
        <v>23.75</v>
      </c>
      <c r="I4414" s="7">
        <v>13395</v>
      </c>
      <c r="L4414"/>
      <c r="M4414"/>
    </row>
    <row r="4415" spans="1:13" x14ac:dyDescent="0.3">
      <c r="A4415" s="2">
        <v>43703</v>
      </c>
      <c r="B4415" s="2" t="str">
        <f t="shared" si="136"/>
        <v>Aug</v>
      </c>
      <c r="C4415" s="2" t="str">
        <f t="shared" si="137"/>
        <v>2019</v>
      </c>
      <c r="D4415" s="3" t="s">
        <v>50</v>
      </c>
      <c r="E4415" s="4" t="s">
        <v>11</v>
      </c>
      <c r="F4415" s="4">
        <v>1058</v>
      </c>
      <c r="G4415" s="4" t="s">
        <v>1</v>
      </c>
      <c r="H4415" s="5">
        <v>22</v>
      </c>
      <c r="I4415" s="7">
        <v>23276</v>
      </c>
      <c r="L4415"/>
      <c r="M4415"/>
    </row>
    <row r="4416" spans="1:13" x14ac:dyDescent="0.3">
      <c r="A4416" s="2">
        <v>43708</v>
      </c>
      <c r="B4416" s="2" t="str">
        <f t="shared" si="136"/>
        <v>Aug</v>
      </c>
      <c r="C4416" s="2" t="str">
        <f t="shared" si="137"/>
        <v>2019</v>
      </c>
      <c r="D4416" s="3" t="s">
        <v>50</v>
      </c>
      <c r="E4416" s="4" t="s">
        <v>11</v>
      </c>
      <c r="F4416" s="4">
        <v>566</v>
      </c>
      <c r="G4416" s="4" t="s">
        <v>1</v>
      </c>
      <c r="H4416" s="5">
        <v>23.5</v>
      </c>
      <c r="I4416" s="7">
        <v>13301</v>
      </c>
      <c r="L4416"/>
      <c r="M4416"/>
    </row>
    <row r="4417" spans="1:13" x14ac:dyDescent="0.3">
      <c r="A4417" s="2">
        <v>43708</v>
      </c>
      <c r="B4417" s="2" t="str">
        <f t="shared" si="136"/>
        <v>Aug</v>
      </c>
      <c r="C4417" s="2" t="str">
        <f t="shared" si="137"/>
        <v>2019</v>
      </c>
      <c r="D4417" s="3" t="s">
        <v>50</v>
      </c>
      <c r="E4417" s="4" t="s">
        <v>11</v>
      </c>
      <c r="F4417" s="4">
        <v>548</v>
      </c>
      <c r="G4417" s="4" t="s">
        <v>1</v>
      </c>
      <c r="H4417" s="5">
        <v>23.5</v>
      </c>
      <c r="I4417" s="7">
        <v>12878</v>
      </c>
      <c r="L4417"/>
      <c r="M4417"/>
    </row>
    <row r="4418" spans="1:13" x14ac:dyDescent="0.3">
      <c r="A4418" s="2">
        <v>43708</v>
      </c>
      <c r="B4418" s="2" t="str">
        <f t="shared" ref="B4418:B4481" si="138">TEXT(A4418,"mmm")</f>
        <v>Aug</v>
      </c>
      <c r="C4418" s="2" t="str">
        <f t="shared" ref="C4418:C4481" si="139">TEXT(A4418,"yyyy")</f>
        <v>2019</v>
      </c>
      <c r="D4418" s="3" t="s">
        <v>50</v>
      </c>
      <c r="E4418" s="4" t="s">
        <v>11</v>
      </c>
      <c r="F4418" s="4">
        <v>490</v>
      </c>
      <c r="G4418" s="4" t="s">
        <v>1</v>
      </c>
      <c r="H4418" s="5">
        <v>23.5</v>
      </c>
      <c r="I4418" s="7">
        <v>11515</v>
      </c>
      <c r="L4418"/>
      <c r="M4418"/>
    </row>
    <row r="4419" spans="1:13" x14ac:dyDescent="0.3">
      <c r="A4419" s="2">
        <v>43711</v>
      </c>
      <c r="B4419" s="2" t="str">
        <f t="shared" si="138"/>
        <v>Sep</v>
      </c>
      <c r="C4419" s="2" t="str">
        <f t="shared" si="139"/>
        <v>2019</v>
      </c>
      <c r="D4419" s="3" t="s">
        <v>50</v>
      </c>
      <c r="E4419" s="4" t="s">
        <v>11</v>
      </c>
      <c r="F4419" s="4">
        <v>696</v>
      </c>
      <c r="G4419" s="4" t="s">
        <v>1</v>
      </c>
      <c r="H4419" s="5">
        <v>23.5</v>
      </c>
      <c r="I4419" s="7">
        <v>16356</v>
      </c>
      <c r="L4419"/>
      <c r="M4419"/>
    </row>
    <row r="4420" spans="1:13" x14ac:dyDescent="0.3">
      <c r="A4420" s="2">
        <v>43711</v>
      </c>
      <c r="B4420" s="2" t="str">
        <f t="shared" si="138"/>
        <v>Sep</v>
      </c>
      <c r="C4420" s="2" t="str">
        <f t="shared" si="139"/>
        <v>2019</v>
      </c>
      <c r="D4420" s="3" t="s">
        <v>50</v>
      </c>
      <c r="E4420" s="4" t="s">
        <v>11</v>
      </c>
      <c r="F4420" s="4">
        <v>643</v>
      </c>
      <c r="G4420" s="4" t="s">
        <v>1</v>
      </c>
      <c r="H4420" s="5">
        <v>22</v>
      </c>
      <c r="I4420" s="7">
        <v>14146</v>
      </c>
      <c r="L4420"/>
      <c r="M4420"/>
    </row>
    <row r="4421" spans="1:13" x14ac:dyDescent="0.3">
      <c r="A4421" s="2">
        <v>43711</v>
      </c>
      <c r="B4421" s="2" t="str">
        <f t="shared" si="138"/>
        <v>Sep</v>
      </c>
      <c r="C4421" s="2" t="str">
        <f t="shared" si="139"/>
        <v>2019</v>
      </c>
      <c r="D4421" s="3" t="s">
        <v>50</v>
      </c>
      <c r="E4421" s="4" t="s">
        <v>11</v>
      </c>
      <c r="F4421" s="4">
        <v>736</v>
      </c>
      <c r="G4421" s="4" t="s">
        <v>1</v>
      </c>
      <c r="H4421" s="5">
        <v>23.5</v>
      </c>
      <c r="I4421" s="7">
        <v>17296</v>
      </c>
      <c r="L4421"/>
      <c r="M4421"/>
    </row>
    <row r="4422" spans="1:13" x14ac:dyDescent="0.3">
      <c r="A4422" s="2">
        <v>43712</v>
      </c>
      <c r="B4422" s="2" t="str">
        <f t="shared" si="138"/>
        <v>Sep</v>
      </c>
      <c r="C4422" s="2" t="str">
        <f t="shared" si="139"/>
        <v>2019</v>
      </c>
      <c r="D4422" s="3" t="s">
        <v>50</v>
      </c>
      <c r="E4422" s="4" t="s">
        <v>11</v>
      </c>
      <c r="F4422" s="4">
        <v>425</v>
      </c>
      <c r="G4422" s="4" t="s">
        <v>1</v>
      </c>
      <c r="H4422" s="5">
        <v>28</v>
      </c>
      <c r="I4422" s="7">
        <v>11900</v>
      </c>
      <c r="L4422"/>
      <c r="M4422"/>
    </row>
    <row r="4423" spans="1:13" x14ac:dyDescent="0.3">
      <c r="A4423" s="2">
        <v>43712</v>
      </c>
      <c r="B4423" s="2" t="str">
        <f t="shared" si="138"/>
        <v>Sep</v>
      </c>
      <c r="C4423" s="2" t="str">
        <f t="shared" si="139"/>
        <v>2019</v>
      </c>
      <c r="D4423" s="3" t="s">
        <v>50</v>
      </c>
      <c r="E4423" s="4" t="s">
        <v>11</v>
      </c>
      <c r="F4423" s="4">
        <v>570</v>
      </c>
      <c r="G4423" s="4" t="s">
        <v>1</v>
      </c>
      <c r="H4423" s="5">
        <v>23.5</v>
      </c>
      <c r="I4423" s="7">
        <v>13395</v>
      </c>
      <c r="L4423"/>
      <c r="M4423"/>
    </row>
    <row r="4424" spans="1:13" x14ac:dyDescent="0.3">
      <c r="A4424" s="2">
        <v>43712</v>
      </c>
      <c r="B4424" s="2" t="str">
        <f t="shared" si="138"/>
        <v>Sep</v>
      </c>
      <c r="C4424" s="2" t="str">
        <f t="shared" si="139"/>
        <v>2019</v>
      </c>
      <c r="D4424" s="3" t="s">
        <v>50</v>
      </c>
      <c r="E4424" s="4" t="s">
        <v>11</v>
      </c>
      <c r="F4424" s="4">
        <v>272</v>
      </c>
      <c r="G4424" s="4" t="s">
        <v>1</v>
      </c>
      <c r="H4424" s="5">
        <v>28</v>
      </c>
      <c r="I4424" s="7">
        <v>7616</v>
      </c>
      <c r="L4424"/>
      <c r="M4424"/>
    </row>
    <row r="4425" spans="1:13" x14ac:dyDescent="0.3">
      <c r="A4425" s="2">
        <v>43714</v>
      </c>
      <c r="B4425" s="2" t="str">
        <f t="shared" si="138"/>
        <v>Sep</v>
      </c>
      <c r="C4425" s="2" t="str">
        <f t="shared" si="139"/>
        <v>2019</v>
      </c>
      <c r="D4425" s="3" t="s">
        <v>50</v>
      </c>
      <c r="E4425" s="4" t="s">
        <v>11</v>
      </c>
      <c r="F4425" s="4">
        <v>477</v>
      </c>
      <c r="G4425" s="4" t="s">
        <v>1</v>
      </c>
      <c r="H4425" s="5">
        <v>22</v>
      </c>
      <c r="I4425" s="7">
        <v>10494</v>
      </c>
      <c r="L4425"/>
      <c r="M4425"/>
    </row>
    <row r="4426" spans="1:13" x14ac:dyDescent="0.3">
      <c r="A4426" s="2">
        <v>43714</v>
      </c>
      <c r="B4426" s="2" t="str">
        <f t="shared" si="138"/>
        <v>Sep</v>
      </c>
      <c r="C4426" s="2" t="str">
        <f t="shared" si="139"/>
        <v>2019</v>
      </c>
      <c r="D4426" s="3" t="s">
        <v>50</v>
      </c>
      <c r="E4426" s="4" t="s">
        <v>11</v>
      </c>
      <c r="F4426" s="4">
        <v>539</v>
      </c>
      <c r="G4426" s="4" t="s">
        <v>1</v>
      </c>
      <c r="H4426" s="5">
        <v>22</v>
      </c>
      <c r="I4426" s="7">
        <v>11858</v>
      </c>
      <c r="L4426"/>
      <c r="M4426"/>
    </row>
    <row r="4427" spans="1:13" x14ac:dyDescent="0.3">
      <c r="A4427" s="2">
        <v>43714</v>
      </c>
      <c r="B4427" s="2" t="str">
        <f t="shared" si="138"/>
        <v>Sep</v>
      </c>
      <c r="C4427" s="2" t="str">
        <f t="shared" si="139"/>
        <v>2019</v>
      </c>
      <c r="D4427" s="3" t="s">
        <v>50</v>
      </c>
      <c r="E4427" s="4" t="s">
        <v>11</v>
      </c>
      <c r="F4427" s="4">
        <v>571</v>
      </c>
      <c r="G4427" s="4" t="s">
        <v>1</v>
      </c>
      <c r="H4427" s="5">
        <v>22</v>
      </c>
      <c r="I4427" s="7">
        <v>12562</v>
      </c>
      <c r="L4427"/>
      <c r="M4427"/>
    </row>
    <row r="4428" spans="1:13" x14ac:dyDescent="0.3">
      <c r="A4428" s="2">
        <v>43714</v>
      </c>
      <c r="B4428" s="2" t="str">
        <f t="shared" si="138"/>
        <v>Sep</v>
      </c>
      <c r="C4428" s="2" t="str">
        <f t="shared" si="139"/>
        <v>2019</v>
      </c>
      <c r="D4428" s="3" t="s">
        <v>50</v>
      </c>
      <c r="E4428" s="4" t="s">
        <v>11</v>
      </c>
      <c r="F4428" s="4">
        <v>679</v>
      </c>
      <c r="G4428" s="4" t="s">
        <v>1</v>
      </c>
      <c r="H4428" s="5">
        <v>22</v>
      </c>
      <c r="I4428" s="7">
        <v>14938</v>
      </c>
      <c r="L4428"/>
      <c r="M4428"/>
    </row>
    <row r="4429" spans="1:13" x14ac:dyDescent="0.3">
      <c r="A4429" s="2">
        <v>43719</v>
      </c>
      <c r="B4429" s="2" t="str">
        <f t="shared" si="138"/>
        <v>Sep</v>
      </c>
      <c r="C4429" s="2" t="str">
        <f t="shared" si="139"/>
        <v>2019</v>
      </c>
      <c r="D4429" s="3" t="s">
        <v>50</v>
      </c>
      <c r="E4429" s="4" t="s">
        <v>11</v>
      </c>
      <c r="F4429" s="4">
        <v>586</v>
      </c>
      <c r="G4429" s="4" t="s">
        <v>1</v>
      </c>
      <c r="H4429" s="5">
        <v>22</v>
      </c>
      <c r="I4429" s="7">
        <v>12892</v>
      </c>
      <c r="L4429"/>
      <c r="M4429"/>
    </row>
    <row r="4430" spans="1:13" x14ac:dyDescent="0.3">
      <c r="A4430" s="2">
        <v>43719</v>
      </c>
      <c r="B4430" s="2" t="str">
        <f t="shared" si="138"/>
        <v>Sep</v>
      </c>
      <c r="C4430" s="2" t="str">
        <f t="shared" si="139"/>
        <v>2019</v>
      </c>
      <c r="D4430" s="3" t="s">
        <v>50</v>
      </c>
      <c r="E4430" s="4" t="s">
        <v>11</v>
      </c>
      <c r="F4430" s="4">
        <v>670</v>
      </c>
      <c r="G4430" s="4" t="s">
        <v>1</v>
      </c>
      <c r="H4430" s="5">
        <v>22</v>
      </c>
      <c r="I4430" s="7">
        <v>14740</v>
      </c>
      <c r="L4430"/>
      <c r="M4430"/>
    </row>
    <row r="4431" spans="1:13" x14ac:dyDescent="0.3">
      <c r="A4431" s="2">
        <v>43719</v>
      </c>
      <c r="B4431" s="2" t="str">
        <f t="shared" si="138"/>
        <v>Sep</v>
      </c>
      <c r="C4431" s="2" t="str">
        <f t="shared" si="139"/>
        <v>2019</v>
      </c>
      <c r="D4431" s="3" t="s">
        <v>50</v>
      </c>
      <c r="E4431" s="4" t="s">
        <v>11</v>
      </c>
      <c r="F4431" s="4">
        <v>635</v>
      </c>
      <c r="G4431" s="4" t="s">
        <v>1</v>
      </c>
      <c r="H4431" s="5">
        <v>28.5</v>
      </c>
      <c r="I4431" s="7">
        <v>18097.5</v>
      </c>
      <c r="L4431"/>
      <c r="M4431"/>
    </row>
    <row r="4432" spans="1:13" x14ac:dyDescent="0.3">
      <c r="A4432" s="2">
        <v>43719</v>
      </c>
      <c r="B4432" s="2" t="str">
        <f t="shared" si="138"/>
        <v>Sep</v>
      </c>
      <c r="C4432" s="2" t="str">
        <f t="shared" si="139"/>
        <v>2019</v>
      </c>
      <c r="D4432" s="3" t="s">
        <v>50</v>
      </c>
      <c r="E4432" s="4" t="s">
        <v>11</v>
      </c>
      <c r="F4432" s="4">
        <v>596</v>
      </c>
      <c r="G4432" s="4" t="s">
        <v>1</v>
      </c>
      <c r="H4432" s="5">
        <v>21.5</v>
      </c>
      <c r="I4432" s="7">
        <v>12814</v>
      </c>
      <c r="L4432"/>
      <c r="M4432"/>
    </row>
    <row r="4433" spans="1:13" x14ac:dyDescent="0.3">
      <c r="A4433" s="2">
        <v>43720</v>
      </c>
      <c r="B4433" s="2" t="str">
        <f t="shared" si="138"/>
        <v>Sep</v>
      </c>
      <c r="C4433" s="2" t="str">
        <f t="shared" si="139"/>
        <v>2019</v>
      </c>
      <c r="D4433" s="3" t="s">
        <v>50</v>
      </c>
      <c r="E4433" s="4" t="s">
        <v>11</v>
      </c>
      <c r="F4433" s="4">
        <v>707</v>
      </c>
      <c r="G4433" s="4" t="s">
        <v>1</v>
      </c>
      <c r="H4433" s="5">
        <v>21.5</v>
      </c>
      <c r="I4433" s="7">
        <v>15200.5</v>
      </c>
      <c r="L4433"/>
      <c r="M4433"/>
    </row>
    <row r="4434" spans="1:13" x14ac:dyDescent="0.3">
      <c r="A4434" s="2">
        <v>43720</v>
      </c>
      <c r="B4434" s="2" t="str">
        <f t="shared" si="138"/>
        <v>Sep</v>
      </c>
      <c r="C4434" s="2" t="str">
        <f t="shared" si="139"/>
        <v>2019</v>
      </c>
      <c r="D4434" s="3" t="s">
        <v>50</v>
      </c>
      <c r="E4434" s="4" t="s">
        <v>11</v>
      </c>
      <c r="F4434" s="4">
        <v>604</v>
      </c>
      <c r="G4434" s="4" t="s">
        <v>1</v>
      </c>
      <c r="H4434" s="5">
        <v>21.5</v>
      </c>
      <c r="I4434" s="7">
        <v>12986</v>
      </c>
      <c r="L4434"/>
      <c r="M4434"/>
    </row>
    <row r="4435" spans="1:13" x14ac:dyDescent="0.3">
      <c r="A4435" s="2">
        <v>43720</v>
      </c>
      <c r="B4435" s="2" t="str">
        <f t="shared" si="138"/>
        <v>Sep</v>
      </c>
      <c r="C4435" s="2" t="str">
        <f t="shared" si="139"/>
        <v>2019</v>
      </c>
      <c r="D4435" s="3" t="s">
        <v>50</v>
      </c>
      <c r="E4435" s="4" t="s">
        <v>11</v>
      </c>
      <c r="F4435" s="4">
        <v>549</v>
      </c>
      <c r="G4435" s="4" t="s">
        <v>1</v>
      </c>
      <c r="H4435" s="5">
        <v>21.5</v>
      </c>
      <c r="I4435" s="7">
        <v>11803.5</v>
      </c>
      <c r="L4435"/>
      <c r="M4435"/>
    </row>
    <row r="4436" spans="1:13" x14ac:dyDescent="0.3">
      <c r="A4436" s="2">
        <v>43720</v>
      </c>
      <c r="B4436" s="2" t="str">
        <f t="shared" si="138"/>
        <v>Sep</v>
      </c>
      <c r="C4436" s="2" t="str">
        <f t="shared" si="139"/>
        <v>2019</v>
      </c>
      <c r="D4436" s="3" t="s">
        <v>50</v>
      </c>
      <c r="E4436" s="4" t="s">
        <v>11</v>
      </c>
      <c r="F4436" s="4">
        <v>948</v>
      </c>
      <c r="G4436" s="4" t="s">
        <v>1</v>
      </c>
      <c r="H4436" s="5">
        <v>27</v>
      </c>
      <c r="I4436" s="7">
        <v>25596</v>
      </c>
      <c r="L4436"/>
      <c r="M4436"/>
    </row>
    <row r="4437" spans="1:13" x14ac:dyDescent="0.3">
      <c r="A4437" s="2">
        <v>43721</v>
      </c>
      <c r="B4437" s="2" t="str">
        <f t="shared" si="138"/>
        <v>Sep</v>
      </c>
      <c r="C4437" s="2" t="str">
        <f t="shared" si="139"/>
        <v>2019</v>
      </c>
      <c r="D4437" s="3" t="s">
        <v>50</v>
      </c>
      <c r="E4437" s="4" t="s">
        <v>11</v>
      </c>
      <c r="F4437" s="4">
        <v>604</v>
      </c>
      <c r="G4437" s="4" t="s">
        <v>1</v>
      </c>
      <c r="H4437" s="5">
        <v>21.5</v>
      </c>
      <c r="I4437" s="7">
        <v>12986</v>
      </c>
      <c r="L4437"/>
      <c r="M4437"/>
    </row>
    <row r="4438" spans="1:13" x14ac:dyDescent="0.3">
      <c r="A4438" s="2">
        <v>43721</v>
      </c>
      <c r="B4438" s="2" t="str">
        <f t="shared" si="138"/>
        <v>Sep</v>
      </c>
      <c r="C4438" s="2" t="str">
        <f t="shared" si="139"/>
        <v>2019</v>
      </c>
      <c r="D4438" s="3" t="s">
        <v>50</v>
      </c>
      <c r="E4438" s="4" t="s">
        <v>11</v>
      </c>
      <c r="F4438" s="4">
        <v>553</v>
      </c>
      <c r="G4438" s="4" t="s">
        <v>1</v>
      </c>
      <c r="H4438" s="5">
        <v>23.5</v>
      </c>
      <c r="I4438" s="7">
        <v>12995.5</v>
      </c>
      <c r="L4438"/>
      <c r="M4438"/>
    </row>
    <row r="4439" spans="1:13" x14ac:dyDescent="0.3">
      <c r="A4439" s="2">
        <v>43721</v>
      </c>
      <c r="B4439" s="2" t="str">
        <f t="shared" si="138"/>
        <v>Sep</v>
      </c>
      <c r="C4439" s="2" t="str">
        <f t="shared" si="139"/>
        <v>2019</v>
      </c>
      <c r="D4439" s="3" t="s">
        <v>50</v>
      </c>
      <c r="E4439" s="4" t="s">
        <v>11</v>
      </c>
      <c r="F4439" s="4">
        <v>716</v>
      </c>
      <c r="G4439" s="4" t="s">
        <v>1</v>
      </c>
      <c r="H4439" s="5">
        <v>21.5</v>
      </c>
      <c r="I4439" s="7">
        <v>15394</v>
      </c>
      <c r="L4439"/>
      <c r="M4439"/>
    </row>
    <row r="4440" spans="1:13" x14ac:dyDescent="0.3">
      <c r="A4440" s="2">
        <v>43724</v>
      </c>
      <c r="B4440" s="2" t="str">
        <f t="shared" si="138"/>
        <v>Sep</v>
      </c>
      <c r="C4440" s="2" t="str">
        <f t="shared" si="139"/>
        <v>2019</v>
      </c>
      <c r="D4440" s="3" t="s">
        <v>50</v>
      </c>
      <c r="E4440" s="4" t="s">
        <v>11</v>
      </c>
      <c r="F4440" s="4">
        <v>570</v>
      </c>
      <c r="G4440" s="4" t="s">
        <v>1</v>
      </c>
      <c r="H4440" s="5">
        <v>23.5</v>
      </c>
      <c r="I4440" s="7">
        <v>13395</v>
      </c>
      <c r="L4440"/>
      <c r="M4440"/>
    </row>
    <row r="4441" spans="1:13" x14ac:dyDescent="0.3">
      <c r="A4441" s="2">
        <v>43725</v>
      </c>
      <c r="B4441" s="2" t="str">
        <f t="shared" si="138"/>
        <v>Sep</v>
      </c>
      <c r="C4441" s="2" t="str">
        <f t="shared" si="139"/>
        <v>2019</v>
      </c>
      <c r="D4441" s="3" t="s">
        <v>50</v>
      </c>
      <c r="E4441" s="4" t="s">
        <v>11</v>
      </c>
      <c r="F4441" s="4">
        <v>321</v>
      </c>
      <c r="G4441" s="4" t="s">
        <v>1</v>
      </c>
      <c r="H4441" s="5">
        <v>27.5</v>
      </c>
      <c r="I4441" s="7">
        <v>8827.5</v>
      </c>
      <c r="L4441"/>
      <c r="M4441"/>
    </row>
    <row r="4442" spans="1:13" x14ac:dyDescent="0.3">
      <c r="A4442" s="2">
        <v>43725</v>
      </c>
      <c r="B4442" s="2" t="str">
        <f t="shared" si="138"/>
        <v>Sep</v>
      </c>
      <c r="C4442" s="2" t="str">
        <f t="shared" si="139"/>
        <v>2019</v>
      </c>
      <c r="D4442" s="3" t="s">
        <v>50</v>
      </c>
      <c r="E4442" s="4" t="s">
        <v>11</v>
      </c>
      <c r="F4442" s="4">
        <v>550</v>
      </c>
      <c r="G4442" s="4" t="s">
        <v>1</v>
      </c>
      <c r="H4442" s="5">
        <v>21.5</v>
      </c>
      <c r="I4442" s="7">
        <v>11825</v>
      </c>
      <c r="L4442"/>
      <c r="M4442"/>
    </row>
    <row r="4443" spans="1:13" x14ac:dyDescent="0.3">
      <c r="A4443" s="2">
        <v>43731</v>
      </c>
      <c r="B4443" s="2" t="str">
        <f t="shared" si="138"/>
        <v>Sep</v>
      </c>
      <c r="C4443" s="2" t="str">
        <f t="shared" si="139"/>
        <v>2019</v>
      </c>
      <c r="D4443" s="3" t="s">
        <v>50</v>
      </c>
      <c r="E4443" s="4" t="s">
        <v>11</v>
      </c>
      <c r="F4443" s="4">
        <v>669</v>
      </c>
      <c r="G4443" s="4" t="s">
        <v>1</v>
      </c>
      <c r="H4443" s="5">
        <v>23</v>
      </c>
      <c r="I4443" s="7">
        <v>15387</v>
      </c>
      <c r="L4443"/>
      <c r="M4443"/>
    </row>
    <row r="4444" spans="1:13" x14ac:dyDescent="0.3">
      <c r="A4444" s="2">
        <v>43731</v>
      </c>
      <c r="B4444" s="2" t="str">
        <f t="shared" si="138"/>
        <v>Sep</v>
      </c>
      <c r="C4444" s="2" t="str">
        <f t="shared" si="139"/>
        <v>2019</v>
      </c>
      <c r="D4444" s="3" t="s">
        <v>50</v>
      </c>
      <c r="E4444" s="4" t="s">
        <v>11</v>
      </c>
      <c r="F4444" s="4">
        <v>585</v>
      </c>
      <c r="G4444" s="4" t="s">
        <v>1</v>
      </c>
      <c r="H4444" s="5">
        <v>23</v>
      </c>
      <c r="I4444" s="7">
        <v>13455</v>
      </c>
      <c r="L4444"/>
      <c r="M4444"/>
    </row>
    <row r="4445" spans="1:13" x14ac:dyDescent="0.3">
      <c r="A4445" s="2">
        <v>43732</v>
      </c>
      <c r="B4445" s="2" t="str">
        <f t="shared" si="138"/>
        <v>Sep</v>
      </c>
      <c r="C4445" s="2" t="str">
        <f t="shared" si="139"/>
        <v>2019</v>
      </c>
      <c r="D4445" s="3" t="s">
        <v>50</v>
      </c>
      <c r="E4445" s="4" t="s">
        <v>11</v>
      </c>
      <c r="F4445" s="4">
        <v>576</v>
      </c>
      <c r="G4445" s="4" t="s">
        <v>1</v>
      </c>
      <c r="H4445" s="5">
        <v>21</v>
      </c>
      <c r="I4445" s="7">
        <v>12096</v>
      </c>
      <c r="L4445"/>
      <c r="M4445"/>
    </row>
    <row r="4446" spans="1:13" x14ac:dyDescent="0.3">
      <c r="A4446" s="2">
        <v>43734</v>
      </c>
      <c r="B4446" s="2" t="str">
        <f t="shared" si="138"/>
        <v>Sep</v>
      </c>
      <c r="C4446" s="2" t="str">
        <f t="shared" si="139"/>
        <v>2019</v>
      </c>
      <c r="D4446" s="3" t="s">
        <v>50</v>
      </c>
      <c r="E4446" s="4" t="s">
        <v>11</v>
      </c>
      <c r="F4446" s="4">
        <v>650</v>
      </c>
      <c r="G4446" s="4" t="s">
        <v>1</v>
      </c>
      <c r="H4446" s="5">
        <v>27.75</v>
      </c>
      <c r="I4446" s="7">
        <v>18037.5</v>
      </c>
      <c r="L4446"/>
      <c r="M4446"/>
    </row>
    <row r="4447" spans="1:13" x14ac:dyDescent="0.3">
      <c r="A4447" s="2">
        <v>43734</v>
      </c>
      <c r="B4447" s="2" t="str">
        <f t="shared" si="138"/>
        <v>Sep</v>
      </c>
      <c r="C4447" s="2" t="str">
        <f t="shared" si="139"/>
        <v>2019</v>
      </c>
      <c r="D4447" s="3" t="s">
        <v>50</v>
      </c>
      <c r="E4447" s="4" t="s">
        <v>11</v>
      </c>
      <c r="F4447" s="4">
        <v>264</v>
      </c>
      <c r="G4447" s="4" t="s">
        <v>1</v>
      </c>
      <c r="H4447" s="5">
        <v>21</v>
      </c>
      <c r="I4447" s="7">
        <v>5544</v>
      </c>
      <c r="L4447"/>
      <c r="M4447"/>
    </row>
    <row r="4448" spans="1:13" x14ac:dyDescent="0.3">
      <c r="A4448" s="2">
        <v>43735</v>
      </c>
      <c r="B4448" s="2" t="str">
        <f t="shared" si="138"/>
        <v>Sep</v>
      </c>
      <c r="C4448" s="2" t="str">
        <f t="shared" si="139"/>
        <v>2019</v>
      </c>
      <c r="D4448" s="3" t="s">
        <v>50</v>
      </c>
      <c r="E4448" s="4" t="s">
        <v>11</v>
      </c>
      <c r="F4448" s="4">
        <v>767</v>
      </c>
      <c r="G4448" s="4" t="s">
        <v>1</v>
      </c>
      <c r="H4448" s="5">
        <v>27</v>
      </c>
      <c r="I4448" s="7">
        <v>20709</v>
      </c>
      <c r="L4448"/>
      <c r="M4448"/>
    </row>
    <row r="4449" spans="1:13" x14ac:dyDescent="0.3">
      <c r="A4449" s="2">
        <v>43735</v>
      </c>
      <c r="B4449" s="2" t="str">
        <f t="shared" si="138"/>
        <v>Sep</v>
      </c>
      <c r="C4449" s="2" t="str">
        <f t="shared" si="139"/>
        <v>2019</v>
      </c>
      <c r="D4449" s="3" t="s">
        <v>50</v>
      </c>
      <c r="E4449" s="4" t="s">
        <v>11</v>
      </c>
      <c r="F4449" s="4">
        <v>612</v>
      </c>
      <c r="G4449" s="4" t="s">
        <v>1</v>
      </c>
      <c r="H4449" s="5">
        <v>22.5</v>
      </c>
      <c r="I4449" s="7">
        <v>13770</v>
      </c>
      <c r="L4449"/>
      <c r="M4449"/>
    </row>
    <row r="4450" spans="1:13" x14ac:dyDescent="0.3">
      <c r="A4450" s="2">
        <v>43735</v>
      </c>
      <c r="B4450" s="2" t="str">
        <f t="shared" si="138"/>
        <v>Sep</v>
      </c>
      <c r="C4450" s="2" t="str">
        <f t="shared" si="139"/>
        <v>2019</v>
      </c>
      <c r="D4450" s="3" t="s">
        <v>50</v>
      </c>
      <c r="E4450" s="4" t="s">
        <v>11</v>
      </c>
      <c r="F4450" s="4">
        <v>315</v>
      </c>
      <c r="G4450" s="4" t="s">
        <v>1</v>
      </c>
      <c r="H4450" s="5">
        <v>28.5</v>
      </c>
      <c r="I4450" s="7">
        <v>8977.5</v>
      </c>
      <c r="L4450"/>
      <c r="M4450"/>
    </row>
    <row r="4451" spans="1:13" x14ac:dyDescent="0.3">
      <c r="A4451" s="2">
        <v>43735</v>
      </c>
      <c r="B4451" s="2" t="str">
        <f t="shared" si="138"/>
        <v>Sep</v>
      </c>
      <c r="C4451" s="2" t="str">
        <f t="shared" si="139"/>
        <v>2019</v>
      </c>
      <c r="D4451" s="3" t="s">
        <v>50</v>
      </c>
      <c r="E4451" s="4" t="s">
        <v>11</v>
      </c>
      <c r="F4451" s="4">
        <v>614</v>
      </c>
      <c r="G4451" s="4" t="s">
        <v>1</v>
      </c>
      <c r="H4451" s="5">
        <v>21</v>
      </c>
      <c r="I4451" s="7">
        <v>12894</v>
      </c>
      <c r="L4451"/>
      <c r="M4451"/>
    </row>
    <row r="4452" spans="1:13" x14ac:dyDescent="0.3">
      <c r="A4452" s="2">
        <v>43735</v>
      </c>
      <c r="B4452" s="2" t="str">
        <f t="shared" si="138"/>
        <v>Sep</v>
      </c>
      <c r="C4452" s="2" t="str">
        <f t="shared" si="139"/>
        <v>2019</v>
      </c>
      <c r="D4452" s="3" t="s">
        <v>50</v>
      </c>
      <c r="E4452" s="4" t="s">
        <v>11</v>
      </c>
      <c r="F4452" s="4">
        <v>380</v>
      </c>
      <c r="G4452" s="4" t="s">
        <v>1</v>
      </c>
      <c r="H4452" s="5">
        <v>27.5</v>
      </c>
      <c r="I4452" s="7">
        <v>10450</v>
      </c>
      <c r="L4452"/>
      <c r="M4452"/>
    </row>
    <row r="4453" spans="1:13" x14ac:dyDescent="0.3">
      <c r="A4453" s="2">
        <v>43736</v>
      </c>
      <c r="B4453" s="2" t="str">
        <f t="shared" si="138"/>
        <v>Sep</v>
      </c>
      <c r="C4453" s="2" t="str">
        <f t="shared" si="139"/>
        <v>2019</v>
      </c>
      <c r="D4453" s="3" t="s">
        <v>50</v>
      </c>
      <c r="E4453" s="4" t="s">
        <v>11</v>
      </c>
      <c r="F4453" s="4">
        <v>604</v>
      </c>
      <c r="G4453" s="4" t="s">
        <v>1</v>
      </c>
      <c r="H4453" s="5">
        <v>27.5</v>
      </c>
      <c r="I4453" s="7">
        <v>16610</v>
      </c>
      <c r="L4453"/>
      <c r="M4453"/>
    </row>
    <row r="4454" spans="1:13" x14ac:dyDescent="0.3">
      <c r="A4454" s="2">
        <v>43738</v>
      </c>
      <c r="B4454" s="2" t="str">
        <f t="shared" si="138"/>
        <v>Sep</v>
      </c>
      <c r="C4454" s="2" t="str">
        <f t="shared" si="139"/>
        <v>2019</v>
      </c>
      <c r="D4454" s="3" t="s">
        <v>50</v>
      </c>
      <c r="E4454" s="4" t="s">
        <v>11</v>
      </c>
      <c r="F4454" s="4">
        <v>583</v>
      </c>
      <c r="G4454" s="4" t="s">
        <v>1</v>
      </c>
      <c r="H4454" s="5">
        <v>21.25</v>
      </c>
      <c r="I4454" s="7">
        <v>12388.75</v>
      </c>
      <c r="L4454"/>
      <c r="M4454"/>
    </row>
    <row r="4455" spans="1:13" x14ac:dyDescent="0.3">
      <c r="A4455" s="2">
        <v>43738</v>
      </c>
      <c r="B4455" s="2" t="str">
        <f t="shared" si="138"/>
        <v>Sep</v>
      </c>
      <c r="C4455" s="2" t="str">
        <f t="shared" si="139"/>
        <v>2019</v>
      </c>
      <c r="D4455" s="3" t="s">
        <v>50</v>
      </c>
      <c r="E4455" s="4" t="s">
        <v>11</v>
      </c>
      <c r="F4455" s="4">
        <v>523</v>
      </c>
      <c r="G4455" s="4" t="s">
        <v>1</v>
      </c>
      <c r="H4455" s="5">
        <v>22.5</v>
      </c>
      <c r="I4455" s="7">
        <v>11767.5</v>
      </c>
      <c r="L4455"/>
      <c r="M4455"/>
    </row>
    <row r="4456" spans="1:13" x14ac:dyDescent="0.3">
      <c r="A4456" s="2">
        <v>43738</v>
      </c>
      <c r="B4456" s="2" t="str">
        <f t="shared" si="138"/>
        <v>Sep</v>
      </c>
      <c r="C4456" s="2" t="str">
        <f t="shared" si="139"/>
        <v>2019</v>
      </c>
      <c r="D4456" s="3" t="s">
        <v>50</v>
      </c>
      <c r="E4456" s="4" t="s">
        <v>11</v>
      </c>
      <c r="F4456" s="4">
        <v>231</v>
      </c>
      <c r="G4456" s="4" t="s">
        <v>1</v>
      </c>
      <c r="H4456" s="5">
        <v>21.25</v>
      </c>
      <c r="I4456" s="7">
        <v>4908.75</v>
      </c>
      <c r="L4456"/>
      <c r="M4456"/>
    </row>
    <row r="4457" spans="1:13" x14ac:dyDescent="0.3">
      <c r="A4457" s="2">
        <v>43739</v>
      </c>
      <c r="B4457" s="2" t="str">
        <f t="shared" si="138"/>
        <v>Oct</v>
      </c>
      <c r="C4457" s="2" t="str">
        <f t="shared" si="139"/>
        <v>2019</v>
      </c>
      <c r="D4457" s="3" t="s">
        <v>50</v>
      </c>
      <c r="E4457" s="4" t="s">
        <v>11</v>
      </c>
      <c r="F4457" s="4">
        <v>646</v>
      </c>
      <c r="G4457" s="4" t="s">
        <v>1</v>
      </c>
      <c r="H4457" s="5">
        <v>21.5</v>
      </c>
      <c r="I4457" s="7">
        <v>13889</v>
      </c>
      <c r="L4457"/>
      <c r="M4457"/>
    </row>
    <row r="4458" spans="1:13" x14ac:dyDescent="0.3">
      <c r="A4458" s="2">
        <v>43739</v>
      </c>
      <c r="B4458" s="2" t="str">
        <f t="shared" si="138"/>
        <v>Oct</v>
      </c>
      <c r="C4458" s="2" t="str">
        <f t="shared" si="139"/>
        <v>2019</v>
      </c>
      <c r="D4458" s="3" t="s">
        <v>50</v>
      </c>
      <c r="E4458" s="4" t="s">
        <v>11</v>
      </c>
      <c r="F4458" s="4">
        <v>324</v>
      </c>
      <c r="G4458" s="4" t="s">
        <v>1</v>
      </c>
      <c r="H4458" s="5">
        <v>28</v>
      </c>
      <c r="I4458" s="7">
        <v>9072</v>
      </c>
      <c r="L4458"/>
      <c r="M4458"/>
    </row>
    <row r="4459" spans="1:13" x14ac:dyDescent="0.3">
      <c r="A4459" s="2">
        <v>43739</v>
      </c>
      <c r="B4459" s="2" t="str">
        <f t="shared" si="138"/>
        <v>Oct</v>
      </c>
      <c r="C4459" s="2" t="str">
        <f t="shared" si="139"/>
        <v>2019</v>
      </c>
      <c r="D4459" s="3" t="s">
        <v>50</v>
      </c>
      <c r="E4459" s="4" t="s">
        <v>11</v>
      </c>
      <c r="F4459" s="4">
        <v>511</v>
      </c>
      <c r="G4459" s="4" t="s">
        <v>1</v>
      </c>
      <c r="H4459" s="5">
        <v>22.5</v>
      </c>
      <c r="I4459" s="7">
        <v>11497.5</v>
      </c>
      <c r="L4459"/>
      <c r="M4459"/>
    </row>
    <row r="4460" spans="1:13" x14ac:dyDescent="0.3">
      <c r="A4460" s="2">
        <v>43742</v>
      </c>
      <c r="B4460" s="2" t="str">
        <f t="shared" si="138"/>
        <v>Oct</v>
      </c>
      <c r="C4460" s="2" t="str">
        <f t="shared" si="139"/>
        <v>2019</v>
      </c>
      <c r="D4460" s="3" t="s">
        <v>50</v>
      </c>
      <c r="E4460" s="4" t="s">
        <v>11</v>
      </c>
      <c r="F4460" s="4">
        <v>576</v>
      </c>
      <c r="G4460" s="4" t="s">
        <v>1</v>
      </c>
      <c r="H4460" s="5">
        <v>21.5</v>
      </c>
      <c r="I4460" s="7">
        <v>12384</v>
      </c>
      <c r="L4460"/>
      <c r="M4460"/>
    </row>
    <row r="4461" spans="1:13" x14ac:dyDescent="0.3">
      <c r="A4461" s="2">
        <v>43742</v>
      </c>
      <c r="B4461" s="2" t="str">
        <f t="shared" si="138"/>
        <v>Oct</v>
      </c>
      <c r="C4461" s="2" t="str">
        <f t="shared" si="139"/>
        <v>2019</v>
      </c>
      <c r="D4461" s="3" t="s">
        <v>50</v>
      </c>
      <c r="E4461" s="4" t="s">
        <v>11</v>
      </c>
      <c r="F4461" s="4">
        <v>608</v>
      </c>
      <c r="G4461" s="4" t="s">
        <v>1</v>
      </c>
      <c r="H4461" s="5">
        <v>21.5</v>
      </c>
      <c r="I4461" s="7">
        <v>13072</v>
      </c>
      <c r="L4461"/>
      <c r="M4461"/>
    </row>
    <row r="4462" spans="1:13" x14ac:dyDescent="0.3">
      <c r="A4462" s="2">
        <v>43752</v>
      </c>
      <c r="B4462" s="2" t="str">
        <f t="shared" si="138"/>
        <v>Oct</v>
      </c>
      <c r="C4462" s="2" t="str">
        <f t="shared" si="139"/>
        <v>2019</v>
      </c>
      <c r="D4462" s="3" t="s">
        <v>50</v>
      </c>
      <c r="E4462" s="4" t="s">
        <v>11</v>
      </c>
      <c r="F4462" s="4">
        <v>477</v>
      </c>
      <c r="G4462" s="4" t="s">
        <v>1</v>
      </c>
      <c r="H4462" s="5">
        <v>21</v>
      </c>
      <c r="I4462" s="7">
        <v>10017</v>
      </c>
      <c r="L4462"/>
      <c r="M4462"/>
    </row>
    <row r="4463" spans="1:13" x14ac:dyDescent="0.3">
      <c r="A4463" s="2">
        <v>43752</v>
      </c>
      <c r="B4463" s="2" t="str">
        <f t="shared" si="138"/>
        <v>Oct</v>
      </c>
      <c r="C4463" s="2" t="str">
        <f t="shared" si="139"/>
        <v>2019</v>
      </c>
      <c r="D4463" s="3" t="s">
        <v>50</v>
      </c>
      <c r="E4463" s="4" t="s">
        <v>11</v>
      </c>
      <c r="F4463" s="4">
        <v>867</v>
      </c>
      <c r="G4463" s="4" t="s">
        <v>1</v>
      </c>
      <c r="H4463" s="5">
        <v>21</v>
      </c>
      <c r="I4463" s="7">
        <v>18207</v>
      </c>
      <c r="L4463"/>
      <c r="M4463"/>
    </row>
    <row r="4464" spans="1:13" x14ac:dyDescent="0.3">
      <c r="A4464" s="2">
        <v>43752</v>
      </c>
      <c r="B4464" s="2" t="str">
        <f t="shared" si="138"/>
        <v>Oct</v>
      </c>
      <c r="C4464" s="2" t="str">
        <f t="shared" si="139"/>
        <v>2019</v>
      </c>
      <c r="D4464" s="3" t="s">
        <v>50</v>
      </c>
      <c r="E4464" s="4" t="s">
        <v>11</v>
      </c>
      <c r="F4464" s="4">
        <v>1277</v>
      </c>
      <c r="G4464" s="4" t="s">
        <v>1</v>
      </c>
      <c r="H4464" s="5">
        <v>22.5</v>
      </c>
      <c r="I4464" s="7">
        <v>28732.5</v>
      </c>
      <c r="L4464"/>
      <c r="M4464"/>
    </row>
    <row r="4465" spans="1:13" x14ac:dyDescent="0.3">
      <c r="A4465" s="2">
        <v>43752</v>
      </c>
      <c r="B4465" s="2" t="str">
        <f t="shared" si="138"/>
        <v>Oct</v>
      </c>
      <c r="C4465" s="2" t="str">
        <f t="shared" si="139"/>
        <v>2019</v>
      </c>
      <c r="D4465" s="3" t="s">
        <v>50</v>
      </c>
      <c r="E4465" s="4" t="s">
        <v>11</v>
      </c>
      <c r="F4465" s="4">
        <v>843</v>
      </c>
      <c r="G4465" s="4" t="s">
        <v>1</v>
      </c>
      <c r="H4465" s="5">
        <v>22.5</v>
      </c>
      <c r="I4465" s="7">
        <v>18967.5</v>
      </c>
      <c r="L4465"/>
      <c r="M4465"/>
    </row>
    <row r="4466" spans="1:13" x14ac:dyDescent="0.3">
      <c r="A4466" s="2">
        <v>43752</v>
      </c>
      <c r="B4466" s="2" t="str">
        <f t="shared" si="138"/>
        <v>Oct</v>
      </c>
      <c r="C4466" s="2" t="str">
        <f t="shared" si="139"/>
        <v>2019</v>
      </c>
      <c r="D4466" s="3" t="s">
        <v>50</v>
      </c>
      <c r="E4466" s="4" t="s">
        <v>11</v>
      </c>
      <c r="F4466" s="4">
        <v>194</v>
      </c>
      <c r="G4466" s="4" t="s">
        <v>1</v>
      </c>
      <c r="H4466" s="5">
        <v>22.5</v>
      </c>
      <c r="I4466" s="7">
        <v>4365</v>
      </c>
      <c r="L4466"/>
      <c r="M4466"/>
    </row>
    <row r="4467" spans="1:13" x14ac:dyDescent="0.3">
      <c r="A4467" s="2">
        <v>43752</v>
      </c>
      <c r="B4467" s="2" t="str">
        <f t="shared" si="138"/>
        <v>Oct</v>
      </c>
      <c r="C4467" s="2" t="str">
        <f t="shared" si="139"/>
        <v>2019</v>
      </c>
      <c r="D4467" s="3" t="s">
        <v>50</v>
      </c>
      <c r="E4467" s="4" t="s">
        <v>11</v>
      </c>
      <c r="F4467" s="4">
        <v>1429</v>
      </c>
      <c r="G4467" s="4" t="s">
        <v>1</v>
      </c>
      <c r="H4467" s="5">
        <v>21</v>
      </c>
      <c r="I4467" s="7">
        <v>30009</v>
      </c>
      <c r="L4467"/>
      <c r="M4467"/>
    </row>
    <row r="4468" spans="1:13" x14ac:dyDescent="0.3">
      <c r="A4468" s="2">
        <v>43754</v>
      </c>
      <c r="B4468" s="2" t="str">
        <f t="shared" si="138"/>
        <v>Oct</v>
      </c>
      <c r="C4468" s="2" t="str">
        <f t="shared" si="139"/>
        <v>2019</v>
      </c>
      <c r="D4468" s="3" t="s">
        <v>50</v>
      </c>
      <c r="E4468" s="4" t="s">
        <v>11</v>
      </c>
      <c r="F4468" s="4">
        <v>925</v>
      </c>
      <c r="G4468" s="4" t="s">
        <v>1</v>
      </c>
      <c r="H4468" s="5">
        <v>21</v>
      </c>
      <c r="I4468" s="7">
        <v>19425</v>
      </c>
      <c r="L4468"/>
      <c r="M4468"/>
    </row>
    <row r="4469" spans="1:13" x14ac:dyDescent="0.3">
      <c r="A4469" s="2">
        <v>43760</v>
      </c>
      <c r="B4469" s="2" t="str">
        <f t="shared" si="138"/>
        <v>Oct</v>
      </c>
      <c r="C4469" s="2" t="str">
        <f t="shared" si="139"/>
        <v>2019</v>
      </c>
      <c r="D4469" s="3" t="s">
        <v>50</v>
      </c>
      <c r="E4469" s="4" t="s">
        <v>11</v>
      </c>
      <c r="F4469" s="4">
        <v>531</v>
      </c>
      <c r="G4469" s="4" t="s">
        <v>1</v>
      </c>
      <c r="H4469" s="5">
        <v>21.5</v>
      </c>
      <c r="I4469" s="7">
        <v>11416.5</v>
      </c>
      <c r="L4469"/>
      <c r="M4469"/>
    </row>
    <row r="4470" spans="1:13" x14ac:dyDescent="0.3">
      <c r="A4470" s="2">
        <v>43760</v>
      </c>
      <c r="B4470" s="2" t="str">
        <f t="shared" si="138"/>
        <v>Oct</v>
      </c>
      <c r="C4470" s="2" t="str">
        <f t="shared" si="139"/>
        <v>2019</v>
      </c>
      <c r="D4470" s="3" t="s">
        <v>50</v>
      </c>
      <c r="E4470" s="4" t="s">
        <v>11</v>
      </c>
      <c r="F4470" s="4">
        <v>663</v>
      </c>
      <c r="G4470" s="4" t="s">
        <v>1</v>
      </c>
      <c r="H4470" s="5">
        <v>26.5</v>
      </c>
      <c r="I4470" s="7">
        <v>17569.5</v>
      </c>
      <c r="L4470"/>
      <c r="M4470"/>
    </row>
    <row r="4471" spans="1:13" x14ac:dyDescent="0.3">
      <c r="A4471" s="2">
        <v>43760</v>
      </c>
      <c r="B4471" s="2" t="str">
        <f t="shared" si="138"/>
        <v>Oct</v>
      </c>
      <c r="C4471" s="2" t="str">
        <f t="shared" si="139"/>
        <v>2019</v>
      </c>
      <c r="D4471" s="3" t="s">
        <v>50</v>
      </c>
      <c r="E4471" s="4" t="s">
        <v>11</v>
      </c>
      <c r="F4471" s="4">
        <v>523</v>
      </c>
      <c r="G4471" s="4" t="s">
        <v>1</v>
      </c>
      <c r="H4471" s="5">
        <v>20.25</v>
      </c>
      <c r="I4471" s="7">
        <v>10590.75</v>
      </c>
      <c r="L4471"/>
      <c r="M4471"/>
    </row>
    <row r="4472" spans="1:13" x14ac:dyDescent="0.3">
      <c r="A4472" s="2">
        <v>43760</v>
      </c>
      <c r="B4472" s="2" t="str">
        <f t="shared" si="138"/>
        <v>Oct</v>
      </c>
      <c r="C4472" s="2" t="str">
        <f t="shared" si="139"/>
        <v>2019</v>
      </c>
      <c r="D4472" s="3" t="s">
        <v>50</v>
      </c>
      <c r="E4472" s="4" t="s">
        <v>11</v>
      </c>
      <c r="F4472" s="4">
        <v>1066</v>
      </c>
      <c r="G4472" s="4" t="s">
        <v>1</v>
      </c>
      <c r="H4472" s="5">
        <v>20.5</v>
      </c>
      <c r="I4472" s="7">
        <v>21853</v>
      </c>
      <c r="L4472"/>
      <c r="M4472"/>
    </row>
    <row r="4473" spans="1:13" x14ac:dyDescent="0.3">
      <c r="A4473" s="2">
        <v>43785</v>
      </c>
      <c r="B4473" s="2" t="str">
        <f t="shared" si="138"/>
        <v>Nov</v>
      </c>
      <c r="C4473" s="2" t="str">
        <f t="shared" si="139"/>
        <v>2019</v>
      </c>
      <c r="D4473" s="3" t="s">
        <v>50</v>
      </c>
      <c r="E4473" s="4" t="s">
        <v>11</v>
      </c>
      <c r="F4473" s="4">
        <v>603</v>
      </c>
      <c r="G4473" s="4" t="s">
        <v>1</v>
      </c>
      <c r="H4473" s="5">
        <v>22.5</v>
      </c>
      <c r="I4473" s="7">
        <v>13567.5</v>
      </c>
      <c r="L4473"/>
      <c r="M4473"/>
    </row>
    <row r="4474" spans="1:13" x14ac:dyDescent="0.3">
      <c r="A4474" s="2">
        <v>43785</v>
      </c>
      <c r="B4474" s="2" t="str">
        <f t="shared" si="138"/>
        <v>Nov</v>
      </c>
      <c r="C4474" s="2" t="str">
        <f t="shared" si="139"/>
        <v>2019</v>
      </c>
      <c r="D4474" s="3" t="s">
        <v>50</v>
      </c>
      <c r="E4474" s="4" t="s">
        <v>11</v>
      </c>
      <c r="F4474" s="4">
        <v>631</v>
      </c>
      <c r="G4474" s="4" t="s">
        <v>1</v>
      </c>
      <c r="H4474" s="5">
        <v>21</v>
      </c>
      <c r="I4474" s="7">
        <v>13251</v>
      </c>
      <c r="L4474"/>
      <c r="M4474"/>
    </row>
    <row r="4475" spans="1:13" x14ac:dyDescent="0.3">
      <c r="A4475" s="2">
        <v>43787</v>
      </c>
      <c r="B4475" s="2" t="str">
        <f t="shared" si="138"/>
        <v>Nov</v>
      </c>
      <c r="C4475" s="2" t="str">
        <f t="shared" si="139"/>
        <v>2019</v>
      </c>
      <c r="D4475" s="3" t="s">
        <v>50</v>
      </c>
      <c r="E4475" s="4" t="s">
        <v>11</v>
      </c>
      <c r="F4475" s="4">
        <v>523</v>
      </c>
      <c r="G4475" s="4" t="s">
        <v>1</v>
      </c>
      <c r="H4475" s="5">
        <v>27.5</v>
      </c>
      <c r="I4475" s="7">
        <v>14382.5</v>
      </c>
      <c r="L4475"/>
      <c r="M4475"/>
    </row>
    <row r="4476" spans="1:13" x14ac:dyDescent="0.3">
      <c r="A4476" s="2">
        <v>43787</v>
      </c>
      <c r="B4476" s="2" t="str">
        <f t="shared" si="138"/>
        <v>Nov</v>
      </c>
      <c r="C4476" s="2" t="str">
        <f t="shared" si="139"/>
        <v>2019</v>
      </c>
      <c r="D4476" s="3" t="s">
        <v>50</v>
      </c>
      <c r="E4476" s="4" t="s">
        <v>11</v>
      </c>
      <c r="F4476" s="4">
        <v>425</v>
      </c>
      <c r="G4476" s="4" t="s">
        <v>1</v>
      </c>
      <c r="H4476" s="5">
        <v>20</v>
      </c>
      <c r="I4476" s="7">
        <v>8500</v>
      </c>
      <c r="L4476"/>
      <c r="M4476"/>
    </row>
    <row r="4477" spans="1:13" x14ac:dyDescent="0.3">
      <c r="A4477" s="2">
        <v>43801</v>
      </c>
      <c r="B4477" s="2" t="str">
        <f t="shared" si="138"/>
        <v>Dec</v>
      </c>
      <c r="C4477" s="2" t="str">
        <f t="shared" si="139"/>
        <v>2019</v>
      </c>
      <c r="D4477" s="3" t="s">
        <v>50</v>
      </c>
      <c r="E4477" s="4" t="s">
        <v>11</v>
      </c>
      <c r="F4477" s="4">
        <v>501</v>
      </c>
      <c r="G4477" s="4" t="s">
        <v>1</v>
      </c>
      <c r="H4477" s="5">
        <v>21</v>
      </c>
      <c r="I4477" s="7">
        <v>10521</v>
      </c>
      <c r="L4477"/>
      <c r="M4477"/>
    </row>
    <row r="4478" spans="1:13" x14ac:dyDescent="0.3">
      <c r="A4478" s="2">
        <v>43801</v>
      </c>
      <c r="B4478" s="2" t="str">
        <f t="shared" si="138"/>
        <v>Dec</v>
      </c>
      <c r="C4478" s="2" t="str">
        <f t="shared" si="139"/>
        <v>2019</v>
      </c>
      <c r="D4478" s="3" t="s">
        <v>50</v>
      </c>
      <c r="E4478" s="4" t="s">
        <v>11</v>
      </c>
      <c r="F4478" s="4">
        <v>541</v>
      </c>
      <c r="G4478" s="4" t="s">
        <v>1</v>
      </c>
      <c r="H4478" s="5">
        <v>22.25</v>
      </c>
      <c r="I4478" s="7">
        <v>12037.25</v>
      </c>
      <c r="L4478"/>
      <c r="M4478"/>
    </row>
    <row r="4479" spans="1:13" x14ac:dyDescent="0.3">
      <c r="A4479" s="2">
        <v>43801</v>
      </c>
      <c r="B4479" s="2" t="str">
        <f t="shared" si="138"/>
        <v>Dec</v>
      </c>
      <c r="C4479" s="2" t="str">
        <f t="shared" si="139"/>
        <v>2019</v>
      </c>
      <c r="D4479" s="3" t="s">
        <v>50</v>
      </c>
      <c r="E4479" s="4" t="s">
        <v>11</v>
      </c>
      <c r="F4479" s="4">
        <v>514</v>
      </c>
      <c r="G4479" s="4" t="s">
        <v>1</v>
      </c>
      <c r="H4479" s="5">
        <v>21.5</v>
      </c>
      <c r="I4479" s="7">
        <v>11051</v>
      </c>
      <c r="L4479"/>
      <c r="M4479"/>
    </row>
    <row r="4480" spans="1:13" x14ac:dyDescent="0.3">
      <c r="A4480" s="2">
        <v>43801</v>
      </c>
      <c r="B4480" s="2" t="str">
        <f t="shared" si="138"/>
        <v>Dec</v>
      </c>
      <c r="C4480" s="2" t="str">
        <f t="shared" si="139"/>
        <v>2019</v>
      </c>
      <c r="D4480" s="3" t="s">
        <v>50</v>
      </c>
      <c r="E4480" s="4" t="s">
        <v>11</v>
      </c>
      <c r="F4480" s="4">
        <v>499</v>
      </c>
      <c r="G4480" s="4" t="s">
        <v>1</v>
      </c>
      <c r="H4480" s="5">
        <v>21.5</v>
      </c>
      <c r="I4480" s="7">
        <v>10728.5</v>
      </c>
      <c r="L4480"/>
      <c r="M4480"/>
    </row>
    <row r="4481" spans="1:13" x14ac:dyDescent="0.3">
      <c r="A4481" s="2">
        <v>43804</v>
      </c>
      <c r="B4481" s="2" t="str">
        <f t="shared" si="138"/>
        <v>Dec</v>
      </c>
      <c r="C4481" s="2" t="str">
        <f t="shared" si="139"/>
        <v>2019</v>
      </c>
      <c r="D4481" s="3" t="s">
        <v>50</v>
      </c>
      <c r="E4481" s="4" t="s">
        <v>11</v>
      </c>
      <c r="F4481" s="4">
        <v>461</v>
      </c>
      <c r="G4481" s="4" t="s">
        <v>1</v>
      </c>
      <c r="H4481" s="5">
        <v>20.5</v>
      </c>
      <c r="I4481" s="7">
        <v>9450.5</v>
      </c>
      <c r="L4481"/>
      <c r="M4481"/>
    </row>
    <row r="4482" spans="1:13" x14ac:dyDescent="0.3">
      <c r="A4482" s="2">
        <v>43804</v>
      </c>
      <c r="B4482" s="2" t="str">
        <f t="shared" ref="B4482:B4545" si="140">TEXT(A4482,"mmm")</f>
        <v>Dec</v>
      </c>
      <c r="C4482" s="2" t="str">
        <f t="shared" ref="C4482:C4545" si="141">TEXT(A4482,"yyyy")</f>
        <v>2019</v>
      </c>
      <c r="D4482" s="3" t="s">
        <v>50</v>
      </c>
      <c r="E4482" s="4" t="s">
        <v>11</v>
      </c>
      <c r="F4482" s="4">
        <v>456</v>
      </c>
      <c r="G4482" s="4" t="s">
        <v>1</v>
      </c>
      <c r="H4482" s="5">
        <v>20.5</v>
      </c>
      <c r="I4482" s="7">
        <v>9348</v>
      </c>
      <c r="L4482"/>
      <c r="M4482"/>
    </row>
    <row r="4483" spans="1:13" x14ac:dyDescent="0.3">
      <c r="A4483" s="2">
        <v>43804</v>
      </c>
      <c r="B4483" s="2" t="str">
        <f t="shared" si="140"/>
        <v>Dec</v>
      </c>
      <c r="C4483" s="2" t="str">
        <f t="shared" si="141"/>
        <v>2019</v>
      </c>
      <c r="D4483" s="3" t="s">
        <v>50</v>
      </c>
      <c r="E4483" s="4" t="s">
        <v>11</v>
      </c>
      <c r="F4483" s="4">
        <v>490</v>
      </c>
      <c r="G4483" s="4" t="s">
        <v>1</v>
      </c>
      <c r="H4483" s="5">
        <v>22</v>
      </c>
      <c r="I4483" s="7">
        <v>10780</v>
      </c>
      <c r="L4483"/>
      <c r="M4483"/>
    </row>
    <row r="4484" spans="1:13" x14ac:dyDescent="0.3">
      <c r="A4484" s="2">
        <v>43804</v>
      </c>
      <c r="B4484" s="2" t="str">
        <f t="shared" si="140"/>
        <v>Dec</v>
      </c>
      <c r="C4484" s="2" t="str">
        <f t="shared" si="141"/>
        <v>2019</v>
      </c>
      <c r="D4484" s="3" t="s">
        <v>50</v>
      </c>
      <c r="E4484" s="4" t="s">
        <v>11</v>
      </c>
      <c r="F4484" s="4">
        <v>511</v>
      </c>
      <c r="G4484" s="4" t="s">
        <v>1</v>
      </c>
      <c r="H4484" s="5">
        <v>22</v>
      </c>
      <c r="I4484" s="7">
        <v>11242</v>
      </c>
      <c r="L4484"/>
      <c r="M4484"/>
    </row>
    <row r="4485" spans="1:13" x14ac:dyDescent="0.3">
      <c r="A4485" s="2">
        <v>43804</v>
      </c>
      <c r="B4485" s="2" t="str">
        <f t="shared" si="140"/>
        <v>Dec</v>
      </c>
      <c r="C4485" s="2" t="str">
        <f t="shared" si="141"/>
        <v>2019</v>
      </c>
      <c r="D4485" s="3" t="s">
        <v>50</v>
      </c>
      <c r="E4485" s="4" t="s">
        <v>11</v>
      </c>
      <c r="F4485" s="4">
        <v>957</v>
      </c>
      <c r="G4485" s="4" t="s">
        <v>1</v>
      </c>
      <c r="H4485" s="5">
        <v>20.5</v>
      </c>
      <c r="I4485" s="7">
        <v>19618.5</v>
      </c>
      <c r="L4485"/>
      <c r="M4485"/>
    </row>
    <row r="4486" spans="1:13" x14ac:dyDescent="0.3">
      <c r="A4486" s="2">
        <v>43806</v>
      </c>
      <c r="B4486" s="2" t="str">
        <f t="shared" si="140"/>
        <v>Dec</v>
      </c>
      <c r="C4486" s="2" t="str">
        <f t="shared" si="141"/>
        <v>2019</v>
      </c>
      <c r="D4486" s="3" t="s">
        <v>50</v>
      </c>
      <c r="E4486" s="4" t="s">
        <v>11</v>
      </c>
      <c r="F4486" s="4">
        <v>1039</v>
      </c>
      <c r="G4486" s="4" t="s">
        <v>1</v>
      </c>
      <c r="H4486" s="5">
        <v>20.5</v>
      </c>
      <c r="I4486" s="7">
        <v>21299.5</v>
      </c>
      <c r="L4486"/>
      <c r="M4486"/>
    </row>
    <row r="4487" spans="1:13" x14ac:dyDescent="0.3">
      <c r="A4487" s="2">
        <v>43811</v>
      </c>
      <c r="B4487" s="2" t="str">
        <f t="shared" si="140"/>
        <v>Dec</v>
      </c>
      <c r="C4487" s="2" t="str">
        <f t="shared" si="141"/>
        <v>2019</v>
      </c>
      <c r="D4487" s="3" t="s">
        <v>50</v>
      </c>
      <c r="E4487" s="4" t="s">
        <v>11</v>
      </c>
      <c r="F4487" s="4">
        <v>532</v>
      </c>
      <c r="G4487" s="4" t="s">
        <v>1</v>
      </c>
      <c r="H4487" s="5">
        <v>22.25</v>
      </c>
      <c r="I4487" s="7">
        <v>11837</v>
      </c>
      <c r="L4487"/>
      <c r="M4487"/>
    </row>
    <row r="4488" spans="1:13" x14ac:dyDescent="0.3">
      <c r="A4488" s="2">
        <v>43812</v>
      </c>
      <c r="B4488" s="2" t="str">
        <f t="shared" si="140"/>
        <v>Dec</v>
      </c>
      <c r="C4488" s="2" t="str">
        <f t="shared" si="141"/>
        <v>2019</v>
      </c>
      <c r="D4488" s="3" t="s">
        <v>50</v>
      </c>
      <c r="E4488" s="4" t="s">
        <v>11</v>
      </c>
      <c r="F4488" s="4">
        <v>647</v>
      </c>
      <c r="G4488" s="4" t="s">
        <v>1</v>
      </c>
      <c r="H4488" s="5">
        <v>22</v>
      </c>
      <c r="I4488" s="7">
        <v>14234</v>
      </c>
      <c r="L4488"/>
      <c r="M4488"/>
    </row>
    <row r="4489" spans="1:13" x14ac:dyDescent="0.3">
      <c r="A4489" s="2">
        <v>43812</v>
      </c>
      <c r="B4489" s="2" t="str">
        <f t="shared" si="140"/>
        <v>Dec</v>
      </c>
      <c r="C4489" s="2" t="str">
        <f t="shared" si="141"/>
        <v>2019</v>
      </c>
      <c r="D4489" s="3" t="s">
        <v>50</v>
      </c>
      <c r="E4489" s="4" t="s">
        <v>11</v>
      </c>
      <c r="F4489" s="4">
        <v>580</v>
      </c>
      <c r="G4489" s="4" t="s">
        <v>1</v>
      </c>
      <c r="H4489" s="5">
        <v>22</v>
      </c>
      <c r="I4489" s="7">
        <v>12760</v>
      </c>
      <c r="L4489"/>
      <c r="M4489"/>
    </row>
    <row r="4490" spans="1:13" x14ac:dyDescent="0.3">
      <c r="A4490" s="2">
        <v>43812</v>
      </c>
      <c r="B4490" s="2" t="str">
        <f t="shared" si="140"/>
        <v>Dec</v>
      </c>
      <c r="C4490" s="2" t="str">
        <f t="shared" si="141"/>
        <v>2019</v>
      </c>
      <c r="D4490" s="3" t="s">
        <v>50</v>
      </c>
      <c r="E4490" s="4" t="s">
        <v>11</v>
      </c>
      <c r="F4490" s="4">
        <v>523</v>
      </c>
      <c r="G4490" s="4" t="s">
        <v>1</v>
      </c>
      <c r="H4490" s="5">
        <v>22</v>
      </c>
      <c r="I4490" s="7">
        <v>11506</v>
      </c>
      <c r="L4490"/>
      <c r="M4490"/>
    </row>
    <row r="4491" spans="1:13" x14ac:dyDescent="0.3">
      <c r="A4491" s="2">
        <v>43815</v>
      </c>
      <c r="B4491" s="2" t="str">
        <f t="shared" si="140"/>
        <v>Dec</v>
      </c>
      <c r="C4491" s="2" t="str">
        <f t="shared" si="141"/>
        <v>2019</v>
      </c>
      <c r="D4491" s="3" t="s">
        <v>50</v>
      </c>
      <c r="E4491" s="4" t="s">
        <v>11</v>
      </c>
      <c r="F4491" s="4">
        <v>463</v>
      </c>
      <c r="G4491" s="4" t="s">
        <v>1</v>
      </c>
      <c r="H4491" s="5">
        <v>21.5</v>
      </c>
      <c r="I4491" s="7">
        <v>9954.5</v>
      </c>
      <c r="L4491"/>
      <c r="M4491"/>
    </row>
    <row r="4492" spans="1:13" x14ac:dyDescent="0.3">
      <c r="A4492" s="2">
        <v>43816</v>
      </c>
      <c r="B4492" s="2" t="str">
        <f t="shared" si="140"/>
        <v>Dec</v>
      </c>
      <c r="C4492" s="2" t="str">
        <f t="shared" si="141"/>
        <v>2019</v>
      </c>
      <c r="D4492" s="3" t="s">
        <v>50</v>
      </c>
      <c r="E4492" s="4" t="s">
        <v>11</v>
      </c>
      <c r="F4492" s="4">
        <v>482</v>
      </c>
      <c r="G4492" s="4" t="s">
        <v>1</v>
      </c>
      <c r="H4492" s="5">
        <v>22</v>
      </c>
      <c r="I4492" s="7">
        <v>10604</v>
      </c>
      <c r="L4492"/>
      <c r="M4492"/>
    </row>
    <row r="4493" spans="1:13" x14ac:dyDescent="0.3">
      <c r="A4493" s="2">
        <v>43816</v>
      </c>
      <c r="B4493" s="2" t="str">
        <f t="shared" si="140"/>
        <v>Dec</v>
      </c>
      <c r="C4493" s="2" t="str">
        <f t="shared" si="141"/>
        <v>2019</v>
      </c>
      <c r="D4493" s="3" t="s">
        <v>50</v>
      </c>
      <c r="E4493" s="4" t="s">
        <v>11</v>
      </c>
      <c r="F4493" s="4">
        <v>262</v>
      </c>
      <c r="G4493" s="4" t="s">
        <v>1</v>
      </c>
      <c r="H4493" s="5">
        <v>27</v>
      </c>
      <c r="I4493" s="7">
        <v>7074</v>
      </c>
      <c r="L4493"/>
      <c r="M4493"/>
    </row>
    <row r="4494" spans="1:13" x14ac:dyDescent="0.3">
      <c r="A4494" s="2">
        <v>43824</v>
      </c>
      <c r="B4494" s="2" t="str">
        <f t="shared" si="140"/>
        <v>Dec</v>
      </c>
      <c r="C4494" s="2" t="str">
        <f t="shared" si="141"/>
        <v>2019</v>
      </c>
      <c r="D4494" s="3" t="s">
        <v>50</v>
      </c>
      <c r="E4494" s="4" t="s">
        <v>11</v>
      </c>
      <c r="F4494" s="4">
        <v>314</v>
      </c>
      <c r="G4494" s="4" t="s">
        <v>1</v>
      </c>
      <c r="H4494" s="5">
        <v>27</v>
      </c>
      <c r="I4494" s="7">
        <v>8478</v>
      </c>
      <c r="L4494"/>
      <c r="M4494"/>
    </row>
    <row r="4495" spans="1:13" x14ac:dyDescent="0.3">
      <c r="A4495" s="2">
        <v>43832</v>
      </c>
      <c r="B4495" s="2" t="str">
        <f t="shared" si="140"/>
        <v>Jan</v>
      </c>
      <c r="C4495" s="2" t="str">
        <f t="shared" si="141"/>
        <v>2020</v>
      </c>
      <c r="D4495" s="3" t="s">
        <v>50</v>
      </c>
      <c r="E4495" s="4" t="s">
        <v>11</v>
      </c>
      <c r="F4495" s="4">
        <v>597</v>
      </c>
      <c r="G4495" s="4" t="s">
        <v>1</v>
      </c>
      <c r="H4495" s="5">
        <v>22</v>
      </c>
      <c r="I4495" s="7">
        <v>13134</v>
      </c>
      <c r="L4495"/>
      <c r="M4495"/>
    </row>
    <row r="4496" spans="1:13" x14ac:dyDescent="0.3">
      <c r="A4496" s="2">
        <v>43833</v>
      </c>
      <c r="B4496" s="2" t="str">
        <f t="shared" si="140"/>
        <v>Jan</v>
      </c>
      <c r="C4496" s="2" t="str">
        <f t="shared" si="141"/>
        <v>2020</v>
      </c>
      <c r="D4496" s="3" t="s">
        <v>50</v>
      </c>
      <c r="E4496" s="4" t="s">
        <v>11</v>
      </c>
      <c r="F4496" s="4">
        <v>598</v>
      </c>
      <c r="G4496" s="4" t="s">
        <v>1</v>
      </c>
      <c r="H4496" s="5">
        <v>21</v>
      </c>
      <c r="I4496" s="7">
        <v>12558</v>
      </c>
      <c r="L4496"/>
      <c r="M4496"/>
    </row>
    <row r="4497" spans="1:13" x14ac:dyDescent="0.3">
      <c r="A4497" s="2">
        <v>43834</v>
      </c>
      <c r="B4497" s="2" t="str">
        <f t="shared" si="140"/>
        <v>Jan</v>
      </c>
      <c r="C4497" s="2" t="str">
        <f t="shared" si="141"/>
        <v>2020</v>
      </c>
      <c r="D4497" s="3" t="s">
        <v>50</v>
      </c>
      <c r="E4497" s="4" t="s">
        <v>11</v>
      </c>
      <c r="F4497" s="4">
        <v>577</v>
      </c>
      <c r="G4497" s="4" t="s">
        <v>1</v>
      </c>
      <c r="H4497" s="5">
        <v>22</v>
      </c>
      <c r="I4497" s="7">
        <v>12694</v>
      </c>
      <c r="L4497"/>
      <c r="M4497"/>
    </row>
    <row r="4498" spans="1:13" x14ac:dyDescent="0.3">
      <c r="A4498" s="2">
        <v>43834</v>
      </c>
      <c r="B4498" s="2" t="str">
        <f t="shared" si="140"/>
        <v>Jan</v>
      </c>
      <c r="C4498" s="2" t="str">
        <f t="shared" si="141"/>
        <v>2020</v>
      </c>
      <c r="D4498" s="3" t="s">
        <v>50</v>
      </c>
      <c r="E4498" s="4" t="s">
        <v>11</v>
      </c>
      <c r="F4498" s="4">
        <v>492</v>
      </c>
      <c r="G4498" s="4" t="s">
        <v>1</v>
      </c>
      <c r="H4498" s="5">
        <v>22</v>
      </c>
      <c r="I4498" s="7">
        <v>10824</v>
      </c>
      <c r="L4498"/>
      <c r="M4498"/>
    </row>
    <row r="4499" spans="1:13" x14ac:dyDescent="0.3">
      <c r="A4499" s="2">
        <v>43840</v>
      </c>
      <c r="B4499" s="2" t="str">
        <f t="shared" si="140"/>
        <v>Jan</v>
      </c>
      <c r="C4499" s="2" t="str">
        <f t="shared" si="141"/>
        <v>2020</v>
      </c>
      <c r="D4499" s="3" t="s">
        <v>50</v>
      </c>
      <c r="E4499" s="4" t="s">
        <v>11</v>
      </c>
      <c r="F4499" s="4">
        <v>549</v>
      </c>
      <c r="G4499" s="4" t="s">
        <v>1</v>
      </c>
      <c r="H4499" s="5">
        <v>22</v>
      </c>
      <c r="I4499" s="7">
        <v>12078</v>
      </c>
      <c r="L4499"/>
      <c r="M4499"/>
    </row>
    <row r="4500" spans="1:13" x14ac:dyDescent="0.3">
      <c r="A4500" s="2">
        <v>43840</v>
      </c>
      <c r="B4500" s="2" t="str">
        <f t="shared" si="140"/>
        <v>Jan</v>
      </c>
      <c r="C4500" s="2" t="str">
        <f t="shared" si="141"/>
        <v>2020</v>
      </c>
      <c r="D4500" s="3" t="s">
        <v>50</v>
      </c>
      <c r="E4500" s="4" t="s">
        <v>11</v>
      </c>
      <c r="F4500" s="4">
        <v>510</v>
      </c>
      <c r="G4500" s="4" t="s">
        <v>1</v>
      </c>
      <c r="H4500" s="5">
        <v>22</v>
      </c>
      <c r="I4500" s="7">
        <v>11220</v>
      </c>
      <c r="L4500"/>
      <c r="M4500"/>
    </row>
    <row r="4501" spans="1:13" x14ac:dyDescent="0.3">
      <c r="A4501" s="2">
        <v>43840</v>
      </c>
      <c r="B4501" s="2" t="str">
        <f t="shared" si="140"/>
        <v>Jan</v>
      </c>
      <c r="C4501" s="2" t="str">
        <f t="shared" si="141"/>
        <v>2020</v>
      </c>
      <c r="D4501" s="3" t="s">
        <v>50</v>
      </c>
      <c r="E4501" s="4" t="s">
        <v>11</v>
      </c>
      <c r="F4501" s="4">
        <v>646</v>
      </c>
      <c r="G4501" s="4" t="s">
        <v>1</v>
      </c>
      <c r="H4501" s="5">
        <v>22</v>
      </c>
      <c r="I4501" s="7">
        <v>14212</v>
      </c>
      <c r="L4501"/>
      <c r="M4501"/>
    </row>
    <row r="4502" spans="1:13" x14ac:dyDescent="0.3">
      <c r="A4502" s="2">
        <v>43843</v>
      </c>
      <c r="B4502" s="2" t="str">
        <f t="shared" si="140"/>
        <v>Jan</v>
      </c>
      <c r="C4502" s="2" t="str">
        <f t="shared" si="141"/>
        <v>2020</v>
      </c>
      <c r="D4502" s="3" t="s">
        <v>50</v>
      </c>
      <c r="E4502" s="4" t="s">
        <v>11</v>
      </c>
      <c r="F4502" s="4">
        <v>470</v>
      </c>
      <c r="G4502" s="4" t="s">
        <v>1</v>
      </c>
      <c r="H4502" s="5">
        <v>22</v>
      </c>
      <c r="I4502" s="7">
        <v>10340</v>
      </c>
      <c r="L4502"/>
      <c r="M4502"/>
    </row>
    <row r="4503" spans="1:13" x14ac:dyDescent="0.3">
      <c r="A4503" s="2">
        <v>43843</v>
      </c>
      <c r="B4503" s="2" t="str">
        <f t="shared" si="140"/>
        <v>Jan</v>
      </c>
      <c r="C4503" s="2" t="str">
        <f t="shared" si="141"/>
        <v>2020</v>
      </c>
      <c r="D4503" s="3" t="s">
        <v>50</v>
      </c>
      <c r="E4503" s="4" t="s">
        <v>11</v>
      </c>
      <c r="F4503" s="4">
        <v>673</v>
      </c>
      <c r="G4503" s="4" t="s">
        <v>1</v>
      </c>
      <c r="H4503" s="5">
        <v>20.5</v>
      </c>
      <c r="I4503" s="7">
        <v>13796.5</v>
      </c>
      <c r="L4503"/>
      <c r="M4503"/>
    </row>
    <row r="4504" spans="1:13" x14ac:dyDescent="0.3">
      <c r="A4504" s="2">
        <v>43844</v>
      </c>
      <c r="B4504" s="2" t="str">
        <f t="shared" si="140"/>
        <v>Jan</v>
      </c>
      <c r="C4504" s="2" t="str">
        <f t="shared" si="141"/>
        <v>2020</v>
      </c>
      <c r="D4504" s="3" t="s">
        <v>50</v>
      </c>
      <c r="E4504" s="4" t="s">
        <v>11</v>
      </c>
      <c r="F4504" s="4">
        <v>355</v>
      </c>
      <c r="G4504" s="4" t="s">
        <v>1</v>
      </c>
      <c r="H4504" s="5">
        <v>21</v>
      </c>
      <c r="I4504" s="7">
        <v>7455</v>
      </c>
      <c r="L4504"/>
      <c r="M4504"/>
    </row>
    <row r="4505" spans="1:13" x14ac:dyDescent="0.3">
      <c r="A4505" s="2">
        <v>43844</v>
      </c>
      <c r="B4505" s="2" t="str">
        <f t="shared" si="140"/>
        <v>Jan</v>
      </c>
      <c r="C4505" s="2" t="str">
        <f t="shared" si="141"/>
        <v>2020</v>
      </c>
      <c r="D4505" s="3" t="s">
        <v>50</v>
      </c>
      <c r="E4505" s="4" t="s">
        <v>11</v>
      </c>
      <c r="F4505" s="4">
        <v>610</v>
      </c>
      <c r="G4505" s="4" t="s">
        <v>1</v>
      </c>
      <c r="H4505" s="5">
        <v>21</v>
      </c>
      <c r="I4505" s="7">
        <v>12810</v>
      </c>
      <c r="L4505"/>
      <c r="M4505"/>
    </row>
    <row r="4506" spans="1:13" x14ac:dyDescent="0.3">
      <c r="A4506" s="2">
        <v>43844</v>
      </c>
      <c r="B4506" s="2" t="str">
        <f t="shared" si="140"/>
        <v>Jan</v>
      </c>
      <c r="C4506" s="2" t="str">
        <f t="shared" si="141"/>
        <v>2020</v>
      </c>
      <c r="D4506" s="3" t="s">
        <v>50</v>
      </c>
      <c r="E4506" s="4" t="s">
        <v>11</v>
      </c>
      <c r="F4506" s="4">
        <v>614</v>
      </c>
      <c r="G4506" s="4" t="s">
        <v>1</v>
      </c>
      <c r="H4506" s="5">
        <v>21</v>
      </c>
      <c r="I4506" s="7">
        <v>12894</v>
      </c>
      <c r="L4506"/>
      <c r="M4506"/>
    </row>
    <row r="4507" spans="1:13" x14ac:dyDescent="0.3">
      <c r="A4507" s="2">
        <v>43845</v>
      </c>
      <c r="B4507" s="2" t="str">
        <f t="shared" si="140"/>
        <v>Jan</v>
      </c>
      <c r="C4507" s="2" t="str">
        <f t="shared" si="141"/>
        <v>2020</v>
      </c>
      <c r="D4507" s="3" t="s">
        <v>50</v>
      </c>
      <c r="E4507" s="4" t="s">
        <v>11</v>
      </c>
      <c r="F4507" s="4">
        <v>260</v>
      </c>
      <c r="G4507" s="4" t="s">
        <v>1</v>
      </c>
      <c r="H4507" s="5">
        <v>22.25</v>
      </c>
      <c r="I4507" s="7">
        <v>5785</v>
      </c>
      <c r="L4507"/>
      <c r="M4507"/>
    </row>
    <row r="4508" spans="1:13" x14ac:dyDescent="0.3">
      <c r="A4508" s="2">
        <v>43845</v>
      </c>
      <c r="B4508" s="2" t="str">
        <f t="shared" si="140"/>
        <v>Jan</v>
      </c>
      <c r="C4508" s="2" t="str">
        <f t="shared" si="141"/>
        <v>2020</v>
      </c>
      <c r="D4508" s="3" t="s">
        <v>50</v>
      </c>
      <c r="E4508" s="4" t="s">
        <v>11</v>
      </c>
      <c r="F4508" s="4">
        <v>550</v>
      </c>
      <c r="G4508" s="4" t="s">
        <v>1</v>
      </c>
      <c r="H4508" s="5">
        <v>22.25</v>
      </c>
      <c r="I4508" s="7">
        <v>12237.5</v>
      </c>
      <c r="L4508"/>
      <c r="M4508"/>
    </row>
    <row r="4509" spans="1:13" x14ac:dyDescent="0.3">
      <c r="A4509" s="2">
        <v>43845</v>
      </c>
      <c r="B4509" s="2" t="str">
        <f t="shared" si="140"/>
        <v>Jan</v>
      </c>
      <c r="C4509" s="2" t="str">
        <f t="shared" si="141"/>
        <v>2020</v>
      </c>
      <c r="D4509" s="3" t="s">
        <v>50</v>
      </c>
      <c r="E4509" s="4" t="s">
        <v>11</v>
      </c>
      <c r="F4509" s="4">
        <v>611</v>
      </c>
      <c r="G4509" s="4" t="s">
        <v>1</v>
      </c>
      <c r="H4509" s="5">
        <v>21</v>
      </c>
      <c r="I4509" s="7">
        <v>12831</v>
      </c>
      <c r="L4509"/>
      <c r="M4509"/>
    </row>
    <row r="4510" spans="1:13" x14ac:dyDescent="0.3">
      <c r="A4510" s="2">
        <v>43852</v>
      </c>
      <c r="B4510" s="2" t="str">
        <f t="shared" si="140"/>
        <v>Jan</v>
      </c>
      <c r="C4510" s="2" t="str">
        <f t="shared" si="141"/>
        <v>2020</v>
      </c>
      <c r="D4510" s="3" t="s">
        <v>50</v>
      </c>
      <c r="E4510" s="4" t="s">
        <v>11</v>
      </c>
      <c r="F4510" s="4">
        <v>498</v>
      </c>
      <c r="G4510" s="4" t="s">
        <v>1</v>
      </c>
      <c r="H4510" s="5">
        <v>24</v>
      </c>
      <c r="I4510" s="7">
        <v>11952</v>
      </c>
      <c r="L4510"/>
      <c r="M4510"/>
    </row>
    <row r="4511" spans="1:13" x14ac:dyDescent="0.3">
      <c r="A4511" s="2">
        <v>43852</v>
      </c>
      <c r="B4511" s="2" t="str">
        <f t="shared" si="140"/>
        <v>Jan</v>
      </c>
      <c r="C4511" s="2" t="str">
        <f t="shared" si="141"/>
        <v>2020</v>
      </c>
      <c r="D4511" s="3" t="s">
        <v>50</v>
      </c>
      <c r="E4511" s="4" t="s">
        <v>11</v>
      </c>
      <c r="F4511" s="4">
        <v>636</v>
      </c>
      <c r="G4511" s="4" t="s">
        <v>1</v>
      </c>
      <c r="H4511" s="5">
        <v>24</v>
      </c>
      <c r="I4511" s="7">
        <v>15264</v>
      </c>
      <c r="L4511"/>
      <c r="M4511"/>
    </row>
    <row r="4512" spans="1:13" x14ac:dyDescent="0.3">
      <c r="A4512" s="2">
        <v>43852</v>
      </c>
      <c r="B4512" s="2" t="str">
        <f t="shared" si="140"/>
        <v>Jan</v>
      </c>
      <c r="C4512" s="2" t="str">
        <f t="shared" si="141"/>
        <v>2020</v>
      </c>
      <c r="D4512" s="3" t="s">
        <v>50</v>
      </c>
      <c r="E4512" s="4" t="s">
        <v>11</v>
      </c>
      <c r="F4512" s="4">
        <v>527</v>
      </c>
      <c r="G4512" s="4" t="s">
        <v>1</v>
      </c>
      <c r="H4512" s="5">
        <v>24</v>
      </c>
      <c r="I4512" s="7">
        <v>12648</v>
      </c>
      <c r="L4512"/>
      <c r="M4512"/>
    </row>
    <row r="4513" spans="1:13" x14ac:dyDescent="0.3">
      <c r="A4513" s="2">
        <v>43852</v>
      </c>
      <c r="B4513" s="2" t="str">
        <f t="shared" si="140"/>
        <v>Jan</v>
      </c>
      <c r="C4513" s="2" t="str">
        <f t="shared" si="141"/>
        <v>2020</v>
      </c>
      <c r="D4513" s="3" t="s">
        <v>50</v>
      </c>
      <c r="E4513" s="4" t="s">
        <v>11</v>
      </c>
      <c r="F4513" s="4">
        <v>583</v>
      </c>
      <c r="G4513" s="4" t="s">
        <v>1</v>
      </c>
      <c r="H4513" s="5">
        <v>23</v>
      </c>
      <c r="I4513" s="7">
        <v>13409</v>
      </c>
      <c r="L4513"/>
      <c r="M4513"/>
    </row>
    <row r="4514" spans="1:13" x14ac:dyDescent="0.3">
      <c r="A4514" s="2">
        <v>43852</v>
      </c>
      <c r="B4514" s="2" t="str">
        <f t="shared" si="140"/>
        <v>Jan</v>
      </c>
      <c r="C4514" s="2" t="str">
        <f t="shared" si="141"/>
        <v>2020</v>
      </c>
      <c r="D4514" s="3" t="s">
        <v>50</v>
      </c>
      <c r="E4514" s="4" t="s">
        <v>11</v>
      </c>
      <c r="F4514" s="4">
        <v>509</v>
      </c>
      <c r="G4514" s="4" t="s">
        <v>1</v>
      </c>
      <c r="H4514" s="5">
        <v>24.25</v>
      </c>
      <c r="I4514" s="7">
        <v>12343.25</v>
      </c>
      <c r="L4514"/>
      <c r="M4514"/>
    </row>
    <row r="4515" spans="1:13" x14ac:dyDescent="0.3">
      <c r="A4515" s="2">
        <v>43852</v>
      </c>
      <c r="B4515" s="2" t="str">
        <f t="shared" si="140"/>
        <v>Jan</v>
      </c>
      <c r="C4515" s="2" t="str">
        <f t="shared" si="141"/>
        <v>2020</v>
      </c>
      <c r="D4515" s="3" t="s">
        <v>50</v>
      </c>
      <c r="E4515" s="4" t="s">
        <v>11</v>
      </c>
      <c r="F4515" s="4">
        <v>262</v>
      </c>
      <c r="G4515" s="4" t="s">
        <v>1</v>
      </c>
      <c r="H4515" s="5">
        <v>23</v>
      </c>
      <c r="I4515" s="7">
        <v>6026</v>
      </c>
      <c r="L4515"/>
      <c r="M4515"/>
    </row>
    <row r="4516" spans="1:13" x14ac:dyDescent="0.3">
      <c r="A4516" s="2">
        <v>43857</v>
      </c>
      <c r="B4516" s="2" t="str">
        <f t="shared" si="140"/>
        <v>Jan</v>
      </c>
      <c r="C4516" s="2" t="str">
        <f t="shared" si="141"/>
        <v>2020</v>
      </c>
      <c r="D4516" s="3" t="s">
        <v>50</v>
      </c>
      <c r="E4516" s="4" t="s">
        <v>11</v>
      </c>
      <c r="F4516" s="4">
        <v>477</v>
      </c>
      <c r="G4516" s="4" t="s">
        <v>1</v>
      </c>
      <c r="H4516" s="5">
        <v>24</v>
      </c>
      <c r="I4516" s="7">
        <v>11448</v>
      </c>
      <c r="L4516"/>
      <c r="M4516"/>
    </row>
    <row r="4517" spans="1:13" x14ac:dyDescent="0.3">
      <c r="A4517" s="2">
        <v>43857</v>
      </c>
      <c r="B4517" s="2" t="str">
        <f t="shared" si="140"/>
        <v>Jan</v>
      </c>
      <c r="C4517" s="2" t="str">
        <f t="shared" si="141"/>
        <v>2020</v>
      </c>
      <c r="D4517" s="3" t="s">
        <v>50</v>
      </c>
      <c r="E4517" s="4" t="s">
        <v>11</v>
      </c>
      <c r="F4517" s="4">
        <v>505</v>
      </c>
      <c r="G4517" s="4" t="s">
        <v>1</v>
      </c>
      <c r="H4517" s="5">
        <v>24</v>
      </c>
      <c r="I4517" s="7">
        <v>12120</v>
      </c>
      <c r="L4517"/>
      <c r="M4517"/>
    </row>
    <row r="4518" spans="1:13" x14ac:dyDescent="0.3">
      <c r="A4518" s="2">
        <v>43857</v>
      </c>
      <c r="B4518" s="2" t="str">
        <f t="shared" si="140"/>
        <v>Jan</v>
      </c>
      <c r="C4518" s="2" t="str">
        <f t="shared" si="141"/>
        <v>2020</v>
      </c>
      <c r="D4518" s="3" t="s">
        <v>50</v>
      </c>
      <c r="E4518" s="4" t="s">
        <v>11</v>
      </c>
      <c r="F4518" s="4">
        <v>505</v>
      </c>
      <c r="G4518" s="4" t="s">
        <v>1</v>
      </c>
      <c r="H4518" s="5">
        <v>24</v>
      </c>
      <c r="I4518" s="7">
        <v>12120</v>
      </c>
      <c r="L4518"/>
      <c r="M4518"/>
    </row>
    <row r="4519" spans="1:13" x14ac:dyDescent="0.3">
      <c r="A4519" s="2">
        <v>43859</v>
      </c>
      <c r="B4519" s="2" t="str">
        <f t="shared" si="140"/>
        <v>Jan</v>
      </c>
      <c r="C4519" s="2" t="str">
        <f t="shared" si="141"/>
        <v>2020</v>
      </c>
      <c r="D4519" s="3" t="s">
        <v>50</v>
      </c>
      <c r="E4519" s="4" t="s">
        <v>11</v>
      </c>
      <c r="F4519" s="4">
        <v>297</v>
      </c>
      <c r="G4519" s="4" t="s">
        <v>1</v>
      </c>
      <c r="H4519" s="5">
        <v>26</v>
      </c>
      <c r="I4519" s="7">
        <v>7722</v>
      </c>
      <c r="L4519"/>
      <c r="M4519"/>
    </row>
    <row r="4520" spans="1:13" x14ac:dyDescent="0.3">
      <c r="A4520" s="2">
        <v>43859</v>
      </c>
      <c r="B4520" s="2" t="str">
        <f t="shared" si="140"/>
        <v>Jan</v>
      </c>
      <c r="C4520" s="2" t="str">
        <f t="shared" si="141"/>
        <v>2020</v>
      </c>
      <c r="D4520" s="3" t="s">
        <v>50</v>
      </c>
      <c r="E4520" s="4" t="s">
        <v>11</v>
      </c>
      <c r="F4520" s="4">
        <v>505</v>
      </c>
      <c r="G4520" s="4" t="s">
        <v>1</v>
      </c>
      <c r="H4520" s="5">
        <v>24</v>
      </c>
      <c r="I4520" s="7">
        <v>12120</v>
      </c>
      <c r="L4520"/>
      <c r="M4520"/>
    </row>
    <row r="4521" spans="1:13" x14ac:dyDescent="0.3">
      <c r="A4521" s="2">
        <v>43861</v>
      </c>
      <c r="B4521" s="2" t="str">
        <f t="shared" si="140"/>
        <v>Jan</v>
      </c>
      <c r="C4521" s="2" t="str">
        <f t="shared" si="141"/>
        <v>2020</v>
      </c>
      <c r="D4521" s="3" t="s">
        <v>50</v>
      </c>
      <c r="E4521" s="4" t="s">
        <v>11</v>
      </c>
      <c r="F4521" s="4">
        <v>1118</v>
      </c>
      <c r="G4521" s="4" t="s">
        <v>1</v>
      </c>
      <c r="H4521" s="5">
        <v>24</v>
      </c>
      <c r="I4521" s="7">
        <v>26832</v>
      </c>
      <c r="L4521"/>
      <c r="M4521"/>
    </row>
    <row r="4522" spans="1:13" x14ac:dyDescent="0.3">
      <c r="A4522" s="2">
        <v>43861</v>
      </c>
      <c r="B4522" s="2" t="str">
        <f t="shared" si="140"/>
        <v>Jan</v>
      </c>
      <c r="C4522" s="2" t="str">
        <f t="shared" si="141"/>
        <v>2020</v>
      </c>
      <c r="D4522" s="3" t="s">
        <v>50</v>
      </c>
      <c r="E4522" s="4" t="s">
        <v>11</v>
      </c>
      <c r="F4522" s="4">
        <v>498</v>
      </c>
      <c r="G4522" s="4" t="s">
        <v>1</v>
      </c>
      <c r="H4522" s="5">
        <v>24</v>
      </c>
      <c r="I4522" s="7">
        <v>11952</v>
      </c>
      <c r="L4522"/>
      <c r="M4522"/>
    </row>
    <row r="4523" spans="1:13" x14ac:dyDescent="0.3">
      <c r="A4523" s="2">
        <v>43861</v>
      </c>
      <c r="B4523" s="2" t="str">
        <f t="shared" si="140"/>
        <v>Jan</v>
      </c>
      <c r="C4523" s="2" t="str">
        <f t="shared" si="141"/>
        <v>2020</v>
      </c>
      <c r="D4523" s="3" t="s">
        <v>50</v>
      </c>
      <c r="E4523" s="4" t="s">
        <v>11</v>
      </c>
      <c r="F4523" s="4">
        <v>1079</v>
      </c>
      <c r="G4523" s="4" t="s">
        <v>1</v>
      </c>
      <c r="H4523" s="5">
        <v>24</v>
      </c>
      <c r="I4523" s="7">
        <v>25896</v>
      </c>
      <c r="L4523"/>
      <c r="M4523"/>
    </row>
    <row r="4524" spans="1:13" x14ac:dyDescent="0.3">
      <c r="A4524" s="2">
        <v>43865</v>
      </c>
      <c r="B4524" s="2" t="str">
        <f t="shared" si="140"/>
        <v>Feb</v>
      </c>
      <c r="C4524" s="2" t="str">
        <f t="shared" si="141"/>
        <v>2020</v>
      </c>
      <c r="D4524" s="3" t="s">
        <v>50</v>
      </c>
      <c r="E4524" s="4" t="s">
        <v>11</v>
      </c>
      <c r="F4524" s="4">
        <v>504</v>
      </c>
      <c r="G4524" s="4" t="s">
        <v>1</v>
      </c>
      <c r="H4524" s="5">
        <v>22.5</v>
      </c>
      <c r="I4524" s="7">
        <v>11340</v>
      </c>
      <c r="L4524"/>
      <c r="M4524"/>
    </row>
    <row r="4525" spans="1:13" x14ac:dyDescent="0.3">
      <c r="A4525" s="2">
        <v>43865</v>
      </c>
      <c r="B4525" s="2" t="str">
        <f t="shared" si="140"/>
        <v>Feb</v>
      </c>
      <c r="C4525" s="2" t="str">
        <f t="shared" si="141"/>
        <v>2020</v>
      </c>
      <c r="D4525" s="3" t="s">
        <v>50</v>
      </c>
      <c r="E4525" s="4" t="s">
        <v>11</v>
      </c>
      <c r="F4525" s="4">
        <v>557</v>
      </c>
      <c r="G4525" s="4" t="s">
        <v>1</v>
      </c>
      <c r="H4525" s="5">
        <v>22.5</v>
      </c>
      <c r="I4525" s="7">
        <v>12532.5</v>
      </c>
      <c r="L4525"/>
      <c r="M4525"/>
    </row>
    <row r="4526" spans="1:13" x14ac:dyDescent="0.3">
      <c r="A4526" s="2">
        <v>43865</v>
      </c>
      <c r="B4526" s="2" t="str">
        <f t="shared" si="140"/>
        <v>Feb</v>
      </c>
      <c r="C4526" s="2" t="str">
        <f t="shared" si="141"/>
        <v>2020</v>
      </c>
      <c r="D4526" s="3" t="s">
        <v>50</v>
      </c>
      <c r="E4526" s="4" t="s">
        <v>11</v>
      </c>
      <c r="F4526" s="4">
        <v>393</v>
      </c>
      <c r="G4526" s="4" t="s">
        <v>1</v>
      </c>
      <c r="H4526" s="5">
        <v>22.5</v>
      </c>
      <c r="I4526" s="7">
        <v>8842.5</v>
      </c>
      <c r="L4526"/>
      <c r="M4526"/>
    </row>
    <row r="4527" spans="1:13" x14ac:dyDescent="0.3">
      <c r="A4527" s="2">
        <v>43869</v>
      </c>
      <c r="B4527" s="2" t="str">
        <f t="shared" si="140"/>
        <v>Feb</v>
      </c>
      <c r="C4527" s="2" t="str">
        <f t="shared" si="141"/>
        <v>2020</v>
      </c>
      <c r="D4527" s="3" t="s">
        <v>50</v>
      </c>
      <c r="E4527" s="4" t="s">
        <v>11</v>
      </c>
      <c r="F4527" s="4">
        <v>592</v>
      </c>
      <c r="G4527" s="4" t="s">
        <v>1</v>
      </c>
      <c r="H4527" s="5">
        <v>23</v>
      </c>
      <c r="I4527" s="7">
        <v>13616</v>
      </c>
      <c r="L4527"/>
      <c r="M4527"/>
    </row>
    <row r="4528" spans="1:13" x14ac:dyDescent="0.3">
      <c r="A4528" s="2">
        <v>43869</v>
      </c>
      <c r="B4528" s="2" t="str">
        <f t="shared" si="140"/>
        <v>Feb</v>
      </c>
      <c r="C4528" s="2" t="str">
        <f t="shared" si="141"/>
        <v>2020</v>
      </c>
      <c r="D4528" s="3" t="s">
        <v>50</v>
      </c>
      <c r="E4528" s="4" t="s">
        <v>11</v>
      </c>
      <c r="F4528" s="4">
        <v>664</v>
      </c>
      <c r="G4528" s="4" t="s">
        <v>1</v>
      </c>
      <c r="H4528" s="5">
        <v>22.5</v>
      </c>
      <c r="I4528" s="7">
        <v>14940</v>
      </c>
      <c r="L4528"/>
      <c r="M4528"/>
    </row>
    <row r="4529" spans="1:13" x14ac:dyDescent="0.3">
      <c r="A4529" s="2">
        <v>43872</v>
      </c>
      <c r="B4529" s="2" t="str">
        <f t="shared" si="140"/>
        <v>Feb</v>
      </c>
      <c r="C4529" s="2" t="str">
        <f t="shared" si="141"/>
        <v>2020</v>
      </c>
      <c r="D4529" s="3" t="s">
        <v>50</v>
      </c>
      <c r="E4529" s="4" t="s">
        <v>11</v>
      </c>
      <c r="F4529" s="4">
        <v>294</v>
      </c>
      <c r="G4529" s="4" t="s">
        <v>1</v>
      </c>
      <c r="H4529" s="5">
        <v>28.5</v>
      </c>
      <c r="I4529" s="7">
        <v>8379</v>
      </c>
      <c r="L4529"/>
      <c r="M4529"/>
    </row>
    <row r="4530" spans="1:13" x14ac:dyDescent="0.3">
      <c r="A4530" s="2">
        <v>43872</v>
      </c>
      <c r="B4530" s="2" t="str">
        <f t="shared" si="140"/>
        <v>Feb</v>
      </c>
      <c r="C4530" s="2" t="str">
        <f t="shared" si="141"/>
        <v>2020</v>
      </c>
      <c r="D4530" s="3" t="s">
        <v>50</v>
      </c>
      <c r="E4530" s="4" t="s">
        <v>11</v>
      </c>
      <c r="F4530" s="4">
        <v>504</v>
      </c>
      <c r="G4530" s="4" t="s">
        <v>1</v>
      </c>
      <c r="H4530" s="5">
        <v>27.5</v>
      </c>
      <c r="I4530" s="7">
        <v>13860</v>
      </c>
      <c r="L4530"/>
      <c r="M4530"/>
    </row>
    <row r="4531" spans="1:13" x14ac:dyDescent="0.3">
      <c r="A4531" s="2">
        <v>43874</v>
      </c>
      <c r="B4531" s="2" t="str">
        <f t="shared" si="140"/>
        <v>Feb</v>
      </c>
      <c r="C4531" s="2" t="str">
        <f t="shared" si="141"/>
        <v>2020</v>
      </c>
      <c r="D4531" s="3" t="s">
        <v>50</v>
      </c>
      <c r="E4531" s="4" t="s">
        <v>11</v>
      </c>
      <c r="F4531" s="4">
        <v>316</v>
      </c>
      <c r="G4531" s="4" t="s">
        <v>1</v>
      </c>
      <c r="H4531" s="5">
        <v>29.5</v>
      </c>
      <c r="I4531" s="7">
        <v>9322</v>
      </c>
      <c r="L4531"/>
      <c r="M4531"/>
    </row>
    <row r="4532" spans="1:13" x14ac:dyDescent="0.3">
      <c r="A4532" s="2">
        <v>43874</v>
      </c>
      <c r="B4532" s="2" t="str">
        <f t="shared" si="140"/>
        <v>Feb</v>
      </c>
      <c r="C4532" s="2" t="str">
        <f t="shared" si="141"/>
        <v>2020</v>
      </c>
      <c r="D4532" s="3" t="s">
        <v>50</v>
      </c>
      <c r="E4532" s="4" t="s">
        <v>11</v>
      </c>
      <c r="F4532" s="4">
        <v>670</v>
      </c>
      <c r="G4532" s="4" t="s">
        <v>1</v>
      </c>
      <c r="H4532" s="5">
        <v>21.5</v>
      </c>
      <c r="I4532" s="7">
        <v>14405</v>
      </c>
      <c r="L4532"/>
      <c r="M4532"/>
    </row>
    <row r="4533" spans="1:13" x14ac:dyDescent="0.3">
      <c r="A4533" s="2">
        <v>43875</v>
      </c>
      <c r="B4533" s="2" t="str">
        <f t="shared" si="140"/>
        <v>Feb</v>
      </c>
      <c r="C4533" s="2" t="str">
        <f t="shared" si="141"/>
        <v>2020</v>
      </c>
      <c r="D4533" s="3" t="s">
        <v>50</v>
      </c>
      <c r="E4533" s="4" t="s">
        <v>11</v>
      </c>
      <c r="F4533" s="4">
        <v>612</v>
      </c>
      <c r="G4533" s="4" t="s">
        <v>1</v>
      </c>
      <c r="H4533" s="5">
        <v>22.75</v>
      </c>
      <c r="I4533" s="7">
        <v>13923</v>
      </c>
      <c r="L4533"/>
      <c r="M4533"/>
    </row>
    <row r="4534" spans="1:13" x14ac:dyDescent="0.3">
      <c r="A4534" s="2">
        <v>43875</v>
      </c>
      <c r="B4534" s="2" t="str">
        <f t="shared" si="140"/>
        <v>Feb</v>
      </c>
      <c r="C4534" s="2" t="str">
        <f t="shared" si="141"/>
        <v>2020</v>
      </c>
      <c r="D4534" s="3" t="s">
        <v>50</v>
      </c>
      <c r="E4534" s="4" t="s">
        <v>11</v>
      </c>
      <c r="F4534" s="4">
        <v>507</v>
      </c>
      <c r="G4534" s="4" t="s">
        <v>1</v>
      </c>
      <c r="H4534" s="5">
        <v>21.5</v>
      </c>
      <c r="I4534" s="7">
        <v>10900.5</v>
      </c>
      <c r="L4534"/>
      <c r="M4534"/>
    </row>
    <row r="4535" spans="1:13" x14ac:dyDescent="0.3">
      <c r="A4535" s="2">
        <v>43879</v>
      </c>
      <c r="B4535" s="2" t="str">
        <f t="shared" si="140"/>
        <v>Feb</v>
      </c>
      <c r="C4535" s="2" t="str">
        <f t="shared" si="141"/>
        <v>2020</v>
      </c>
      <c r="D4535" s="3" t="s">
        <v>50</v>
      </c>
      <c r="E4535" s="4" t="s">
        <v>11</v>
      </c>
      <c r="F4535" s="4">
        <v>960</v>
      </c>
      <c r="G4535" s="4" t="s">
        <v>1</v>
      </c>
      <c r="H4535" s="5">
        <v>21.5</v>
      </c>
      <c r="I4535" s="7">
        <v>20640</v>
      </c>
      <c r="L4535"/>
      <c r="M4535"/>
    </row>
    <row r="4536" spans="1:13" x14ac:dyDescent="0.3">
      <c r="A4536" s="2">
        <v>43879</v>
      </c>
      <c r="B4536" s="2" t="str">
        <f t="shared" si="140"/>
        <v>Feb</v>
      </c>
      <c r="C4536" s="2" t="str">
        <f t="shared" si="141"/>
        <v>2020</v>
      </c>
      <c r="D4536" s="3" t="s">
        <v>50</v>
      </c>
      <c r="E4536" s="4" t="s">
        <v>11</v>
      </c>
      <c r="F4536" s="4">
        <v>486</v>
      </c>
      <c r="G4536" s="4" t="s">
        <v>1</v>
      </c>
      <c r="H4536" s="5">
        <v>23</v>
      </c>
      <c r="I4536" s="7">
        <v>11178</v>
      </c>
      <c r="L4536"/>
      <c r="M4536"/>
    </row>
    <row r="4537" spans="1:13" x14ac:dyDescent="0.3">
      <c r="A4537" s="2">
        <v>43879</v>
      </c>
      <c r="B4537" s="2" t="str">
        <f t="shared" si="140"/>
        <v>Feb</v>
      </c>
      <c r="C4537" s="2" t="str">
        <f t="shared" si="141"/>
        <v>2020</v>
      </c>
      <c r="D4537" s="3" t="s">
        <v>50</v>
      </c>
      <c r="E4537" s="4" t="s">
        <v>11</v>
      </c>
      <c r="F4537" s="4">
        <v>383</v>
      </c>
      <c r="G4537" s="4" t="s">
        <v>1</v>
      </c>
      <c r="H4537" s="5">
        <v>23</v>
      </c>
      <c r="I4537" s="7">
        <v>8809</v>
      </c>
      <c r="L4537"/>
      <c r="M4537"/>
    </row>
    <row r="4538" spans="1:13" x14ac:dyDescent="0.3">
      <c r="A4538" s="2">
        <v>43879</v>
      </c>
      <c r="B4538" s="2" t="str">
        <f t="shared" si="140"/>
        <v>Feb</v>
      </c>
      <c r="C4538" s="2" t="str">
        <f t="shared" si="141"/>
        <v>2020</v>
      </c>
      <c r="D4538" s="3" t="s">
        <v>50</v>
      </c>
      <c r="E4538" s="4" t="s">
        <v>11</v>
      </c>
      <c r="F4538" s="4">
        <v>516</v>
      </c>
      <c r="G4538" s="4" t="s">
        <v>1</v>
      </c>
      <c r="H4538" s="5">
        <v>23</v>
      </c>
      <c r="I4538" s="7">
        <v>11868</v>
      </c>
      <c r="L4538"/>
      <c r="M4538"/>
    </row>
    <row r="4539" spans="1:13" x14ac:dyDescent="0.3">
      <c r="A4539" s="2">
        <v>43879</v>
      </c>
      <c r="B4539" s="2" t="str">
        <f t="shared" si="140"/>
        <v>Feb</v>
      </c>
      <c r="C4539" s="2" t="str">
        <f t="shared" si="141"/>
        <v>2020</v>
      </c>
      <c r="D4539" s="3" t="s">
        <v>50</v>
      </c>
      <c r="E4539" s="4" t="s">
        <v>11</v>
      </c>
      <c r="F4539" s="4">
        <v>595</v>
      </c>
      <c r="G4539" s="4" t="s">
        <v>1</v>
      </c>
      <c r="H4539" s="5">
        <v>21.5</v>
      </c>
      <c r="I4539" s="7">
        <v>12792.5</v>
      </c>
      <c r="L4539"/>
      <c r="M4539"/>
    </row>
    <row r="4540" spans="1:13" x14ac:dyDescent="0.3">
      <c r="A4540" s="2">
        <v>43880</v>
      </c>
      <c r="B4540" s="2" t="str">
        <f t="shared" si="140"/>
        <v>Feb</v>
      </c>
      <c r="C4540" s="2" t="str">
        <f t="shared" si="141"/>
        <v>2020</v>
      </c>
      <c r="D4540" s="3" t="s">
        <v>50</v>
      </c>
      <c r="E4540" s="4" t="s">
        <v>11</v>
      </c>
      <c r="F4540" s="4">
        <v>542</v>
      </c>
      <c r="G4540" s="4" t="s">
        <v>1</v>
      </c>
      <c r="H4540" s="5">
        <v>22</v>
      </c>
      <c r="I4540" s="7">
        <v>11924</v>
      </c>
      <c r="L4540"/>
      <c r="M4540"/>
    </row>
    <row r="4541" spans="1:13" x14ac:dyDescent="0.3">
      <c r="A4541" s="2">
        <v>43881</v>
      </c>
      <c r="B4541" s="2" t="str">
        <f t="shared" si="140"/>
        <v>Feb</v>
      </c>
      <c r="C4541" s="2" t="str">
        <f t="shared" si="141"/>
        <v>2020</v>
      </c>
      <c r="D4541" s="3" t="s">
        <v>50</v>
      </c>
      <c r="E4541" s="4" t="s">
        <v>11</v>
      </c>
      <c r="F4541" s="4">
        <v>623</v>
      </c>
      <c r="G4541" s="4" t="s">
        <v>1</v>
      </c>
      <c r="H4541" s="5">
        <v>22</v>
      </c>
      <c r="I4541" s="7">
        <v>13706</v>
      </c>
      <c r="L4541"/>
      <c r="M4541"/>
    </row>
    <row r="4542" spans="1:13" x14ac:dyDescent="0.3">
      <c r="A4542" s="2">
        <v>43882</v>
      </c>
      <c r="B4542" s="2" t="str">
        <f t="shared" si="140"/>
        <v>Feb</v>
      </c>
      <c r="C4542" s="2" t="str">
        <f t="shared" si="141"/>
        <v>2020</v>
      </c>
      <c r="D4542" s="3" t="s">
        <v>50</v>
      </c>
      <c r="E4542" s="4" t="s">
        <v>11</v>
      </c>
      <c r="F4542" s="4">
        <v>861</v>
      </c>
      <c r="G4542" s="4" t="s">
        <v>1</v>
      </c>
      <c r="H4542" s="5">
        <v>24</v>
      </c>
      <c r="I4542" s="7">
        <v>20664</v>
      </c>
      <c r="L4542"/>
      <c r="M4542"/>
    </row>
    <row r="4543" spans="1:13" x14ac:dyDescent="0.3">
      <c r="A4543" s="2">
        <v>43882</v>
      </c>
      <c r="B4543" s="2" t="str">
        <f t="shared" si="140"/>
        <v>Feb</v>
      </c>
      <c r="C4543" s="2" t="str">
        <f t="shared" si="141"/>
        <v>2020</v>
      </c>
      <c r="D4543" s="3" t="s">
        <v>50</v>
      </c>
      <c r="E4543" s="4" t="s">
        <v>11</v>
      </c>
      <c r="F4543" s="4">
        <v>375</v>
      </c>
      <c r="G4543" s="4" t="s">
        <v>1</v>
      </c>
      <c r="H4543" s="5">
        <v>24</v>
      </c>
      <c r="I4543" s="7">
        <v>9000</v>
      </c>
      <c r="L4543"/>
      <c r="M4543"/>
    </row>
    <row r="4544" spans="1:13" x14ac:dyDescent="0.3">
      <c r="A4544" s="2">
        <v>43883</v>
      </c>
      <c r="B4544" s="2" t="str">
        <f t="shared" si="140"/>
        <v>Feb</v>
      </c>
      <c r="C4544" s="2" t="str">
        <f t="shared" si="141"/>
        <v>2020</v>
      </c>
      <c r="D4544" s="3" t="s">
        <v>50</v>
      </c>
      <c r="E4544" s="4" t="s">
        <v>11</v>
      </c>
      <c r="F4544" s="4">
        <v>895</v>
      </c>
      <c r="G4544" s="4" t="s">
        <v>1</v>
      </c>
      <c r="H4544" s="5">
        <v>22.75</v>
      </c>
      <c r="I4544" s="7">
        <v>20361.25</v>
      </c>
      <c r="L4544"/>
      <c r="M4544"/>
    </row>
    <row r="4545" spans="1:13" x14ac:dyDescent="0.3">
      <c r="A4545" s="2">
        <v>43889</v>
      </c>
      <c r="B4545" s="2" t="str">
        <f t="shared" si="140"/>
        <v>Feb</v>
      </c>
      <c r="C4545" s="2" t="str">
        <f t="shared" si="141"/>
        <v>2020</v>
      </c>
      <c r="D4545" s="3" t="s">
        <v>50</v>
      </c>
      <c r="E4545" s="4" t="s">
        <v>11</v>
      </c>
      <c r="F4545" s="4">
        <v>500</v>
      </c>
      <c r="G4545" s="4" t="s">
        <v>1</v>
      </c>
      <c r="H4545" s="5">
        <v>23.25</v>
      </c>
      <c r="I4545" s="7">
        <v>11625</v>
      </c>
      <c r="L4545"/>
      <c r="M4545"/>
    </row>
    <row r="4546" spans="1:13" x14ac:dyDescent="0.3">
      <c r="A4546" s="2">
        <v>43889</v>
      </c>
      <c r="B4546" s="2" t="str">
        <f t="shared" ref="B4546:B4609" si="142">TEXT(A4546,"mmm")</f>
        <v>Feb</v>
      </c>
      <c r="C4546" s="2" t="str">
        <f t="shared" ref="C4546:C4609" si="143">TEXT(A4546,"yyyy")</f>
        <v>2020</v>
      </c>
      <c r="D4546" s="3" t="s">
        <v>50</v>
      </c>
      <c r="E4546" s="4" t="s">
        <v>11</v>
      </c>
      <c r="F4546" s="4">
        <v>475</v>
      </c>
      <c r="G4546" s="4" t="s">
        <v>1</v>
      </c>
      <c r="H4546" s="5">
        <v>23.25</v>
      </c>
      <c r="I4546" s="7">
        <v>11043.75</v>
      </c>
      <c r="L4546"/>
      <c r="M4546"/>
    </row>
    <row r="4547" spans="1:13" x14ac:dyDescent="0.3">
      <c r="A4547" s="2">
        <v>43890</v>
      </c>
      <c r="B4547" s="2" t="str">
        <f t="shared" si="142"/>
        <v>Feb</v>
      </c>
      <c r="C4547" s="2" t="str">
        <f t="shared" si="143"/>
        <v>2020</v>
      </c>
      <c r="D4547" s="3" t="s">
        <v>50</v>
      </c>
      <c r="E4547" s="4" t="s">
        <v>11</v>
      </c>
      <c r="F4547" s="4">
        <v>670</v>
      </c>
      <c r="G4547" s="4" t="s">
        <v>1</v>
      </c>
      <c r="H4547" s="5">
        <v>22</v>
      </c>
      <c r="I4547" s="7">
        <v>14740</v>
      </c>
      <c r="L4547"/>
      <c r="M4547"/>
    </row>
    <row r="4548" spans="1:13" x14ac:dyDescent="0.3">
      <c r="A4548" s="2">
        <v>43890</v>
      </c>
      <c r="B4548" s="2" t="str">
        <f t="shared" si="142"/>
        <v>Feb</v>
      </c>
      <c r="C4548" s="2" t="str">
        <f t="shared" si="143"/>
        <v>2020</v>
      </c>
      <c r="D4548" s="3" t="s">
        <v>50</v>
      </c>
      <c r="E4548" s="4" t="s">
        <v>11</v>
      </c>
      <c r="F4548" s="4">
        <v>448</v>
      </c>
      <c r="G4548" s="4" t="s">
        <v>1</v>
      </c>
      <c r="H4548" s="5">
        <v>23.25</v>
      </c>
      <c r="I4548" s="7">
        <v>10416</v>
      </c>
      <c r="L4548"/>
      <c r="M4548"/>
    </row>
    <row r="4549" spans="1:13" x14ac:dyDescent="0.3">
      <c r="A4549" s="2">
        <v>43895</v>
      </c>
      <c r="B4549" s="2" t="str">
        <f t="shared" si="142"/>
        <v>Mar</v>
      </c>
      <c r="C4549" s="2" t="str">
        <f t="shared" si="143"/>
        <v>2020</v>
      </c>
      <c r="D4549" s="3" t="s">
        <v>50</v>
      </c>
      <c r="E4549" s="4" t="s">
        <v>11</v>
      </c>
      <c r="F4549" s="4">
        <v>550</v>
      </c>
      <c r="G4549" s="4" t="s">
        <v>1</v>
      </c>
      <c r="H4549" s="5">
        <v>24.25</v>
      </c>
      <c r="I4549" s="7">
        <v>13337.5</v>
      </c>
      <c r="L4549"/>
      <c r="M4549"/>
    </row>
    <row r="4550" spans="1:13" x14ac:dyDescent="0.3">
      <c r="A4550" s="2">
        <v>43895</v>
      </c>
      <c r="B4550" s="2" t="str">
        <f t="shared" si="142"/>
        <v>Mar</v>
      </c>
      <c r="C4550" s="2" t="str">
        <f t="shared" si="143"/>
        <v>2020</v>
      </c>
      <c r="D4550" s="3" t="s">
        <v>50</v>
      </c>
      <c r="E4550" s="4" t="s">
        <v>11</v>
      </c>
      <c r="F4550" s="4">
        <v>566</v>
      </c>
      <c r="G4550" s="4" t="s">
        <v>1</v>
      </c>
      <c r="H4550" s="5">
        <v>24.25</v>
      </c>
      <c r="I4550" s="7">
        <v>13725.5</v>
      </c>
      <c r="L4550"/>
      <c r="M4550"/>
    </row>
    <row r="4551" spans="1:13" x14ac:dyDescent="0.3">
      <c r="A4551" s="2">
        <v>43896</v>
      </c>
      <c r="B4551" s="2" t="str">
        <f t="shared" si="142"/>
        <v>Mar</v>
      </c>
      <c r="C4551" s="2" t="str">
        <f t="shared" si="143"/>
        <v>2020</v>
      </c>
      <c r="D4551" s="3" t="s">
        <v>50</v>
      </c>
      <c r="E4551" s="4" t="s">
        <v>11</v>
      </c>
      <c r="F4551" s="4">
        <v>488</v>
      </c>
      <c r="G4551" s="4" t="s">
        <v>1</v>
      </c>
      <c r="H4551" s="5">
        <v>24.25</v>
      </c>
      <c r="I4551" s="7">
        <v>11834</v>
      </c>
      <c r="L4551"/>
      <c r="M4551"/>
    </row>
    <row r="4552" spans="1:13" x14ac:dyDescent="0.3">
      <c r="A4552" s="2">
        <v>43901</v>
      </c>
      <c r="B4552" s="2" t="str">
        <f t="shared" si="142"/>
        <v>Mar</v>
      </c>
      <c r="C4552" s="2" t="str">
        <f t="shared" si="143"/>
        <v>2020</v>
      </c>
      <c r="D4552" s="3" t="s">
        <v>50</v>
      </c>
      <c r="E4552" s="4" t="s">
        <v>11</v>
      </c>
      <c r="F4552" s="4">
        <v>500</v>
      </c>
      <c r="G4552" s="4" t="s">
        <v>1</v>
      </c>
      <c r="H4552" s="5">
        <v>24</v>
      </c>
      <c r="I4552" s="7">
        <v>12000</v>
      </c>
      <c r="L4552"/>
      <c r="M4552"/>
    </row>
    <row r="4553" spans="1:13" x14ac:dyDescent="0.3">
      <c r="A4553" s="2">
        <v>43901</v>
      </c>
      <c r="B4553" s="2" t="str">
        <f t="shared" si="142"/>
        <v>Mar</v>
      </c>
      <c r="C4553" s="2" t="str">
        <f t="shared" si="143"/>
        <v>2020</v>
      </c>
      <c r="D4553" s="3" t="s">
        <v>50</v>
      </c>
      <c r="E4553" s="4" t="s">
        <v>11</v>
      </c>
      <c r="F4553" s="4">
        <v>242</v>
      </c>
      <c r="G4553" s="4" t="s">
        <v>1</v>
      </c>
      <c r="H4553" s="5">
        <v>27</v>
      </c>
      <c r="I4553" s="7">
        <v>6534</v>
      </c>
      <c r="L4553"/>
      <c r="M4553"/>
    </row>
    <row r="4554" spans="1:13" x14ac:dyDescent="0.3">
      <c r="A4554" s="2">
        <v>43901</v>
      </c>
      <c r="B4554" s="2" t="str">
        <f t="shared" si="142"/>
        <v>Mar</v>
      </c>
      <c r="C4554" s="2" t="str">
        <f t="shared" si="143"/>
        <v>2020</v>
      </c>
      <c r="D4554" s="3" t="s">
        <v>50</v>
      </c>
      <c r="E4554" s="4" t="s">
        <v>11</v>
      </c>
      <c r="F4554" s="4">
        <v>500</v>
      </c>
      <c r="G4554" s="4" t="s">
        <v>1</v>
      </c>
      <c r="H4554" s="5">
        <v>24</v>
      </c>
      <c r="I4554" s="7">
        <v>12000</v>
      </c>
      <c r="L4554"/>
      <c r="M4554"/>
    </row>
    <row r="4555" spans="1:13" x14ac:dyDescent="0.3">
      <c r="A4555" s="2">
        <v>43907</v>
      </c>
      <c r="B4555" s="2" t="str">
        <f t="shared" si="142"/>
        <v>Mar</v>
      </c>
      <c r="C4555" s="2" t="str">
        <f t="shared" si="143"/>
        <v>2020</v>
      </c>
      <c r="D4555" s="3" t="s">
        <v>50</v>
      </c>
      <c r="E4555" s="4" t="s">
        <v>11</v>
      </c>
      <c r="F4555" s="4">
        <v>493</v>
      </c>
      <c r="G4555" s="4" t="s">
        <v>1</v>
      </c>
      <c r="H4555" s="5">
        <v>24.5</v>
      </c>
      <c r="I4555" s="7">
        <v>12078.5</v>
      </c>
      <c r="L4555"/>
      <c r="M4555"/>
    </row>
    <row r="4556" spans="1:13" x14ac:dyDescent="0.3">
      <c r="A4556" s="2">
        <v>43907</v>
      </c>
      <c r="B4556" s="2" t="str">
        <f t="shared" si="142"/>
        <v>Mar</v>
      </c>
      <c r="C4556" s="2" t="str">
        <f t="shared" si="143"/>
        <v>2020</v>
      </c>
      <c r="D4556" s="3" t="s">
        <v>50</v>
      </c>
      <c r="E4556" s="4" t="s">
        <v>11</v>
      </c>
      <c r="F4556" s="4">
        <v>529</v>
      </c>
      <c r="G4556" s="4" t="s">
        <v>1</v>
      </c>
      <c r="H4556" s="5">
        <v>24.5</v>
      </c>
      <c r="I4556" s="7">
        <v>12960.5</v>
      </c>
      <c r="L4556"/>
      <c r="M4556"/>
    </row>
    <row r="4557" spans="1:13" x14ac:dyDescent="0.3">
      <c r="A4557" s="2">
        <v>43907</v>
      </c>
      <c r="B4557" s="2" t="str">
        <f t="shared" si="142"/>
        <v>Mar</v>
      </c>
      <c r="C4557" s="2" t="str">
        <f t="shared" si="143"/>
        <v>2020</v>
      </c>
      <c r="D4557" s="3" t="s">
        <v>50</v>
      </c>
      <c r="E4557" s="4" t="s">
        <v>11</v>
      </c>
      <c r="F4557" s="4">
        <v>564</v>
      </c>
      <c r="G4557" s="4" t="s">
        <v>1</v>
      </c>
      <c r="H4557" s="5">
        <v>23.25</v>
      </c>
      <c r="I4557" s="7">
        <v>13113</v>
      </c>
      <c r="L4557"/>
      <c r="M4557"/>
    </row>
    <row r="4558" spans="1:13" x14ac:dyDescent="0.3">
      <c r="A4558" s="2">
        <v>43720</v>
      </c>
      <c r="B4558" s="2" t="str">
        <f t="shared" si="142"/>
        <v>Sep</v>
      </c>
      <c r="C4558" s="2" t="str">
        <f t="shared" si="143"/>
        <v>2019</v>
      </c>
      <c r="D4558" s="3" t="s">
        <v>116</v>
      </c>
      <c r="E4558" s="4" t="s">
        <v>13</v>
      </c>
      <c r="F4558" s="4">
        <v>500</v>
      </c>
      <c r="G4558" s="4" t="s">
        <v>2</v>
      </c>
      <c r="H4558" s="5">
        <v>13.3</v>
      </c>
      <c r="I4558" s="7">
        <v>6650</v>
      </c>
      <c r="L4558"/>
      <c r="M4558"/>
    </row>
    <row r="4559" spans="1:13" x14ac:dyDescent="0.3">
      <c r="A4559" s="2">
        <v>43802</v>
      </c>
      <c r="B4559" s="2" t="str">
        <f t="shared" si="142"/>
        <v>Dec</v>
      </c>
      <c r="C4559" s="2" t="str">
        <f t="shared" si="143"/>
        <v>2019</v>
      </c>
      <c r="D4559" s="3" t="s">
        <v>51</v>
      </c>
      <c r="E4559" s="4" t="s">
        <v>11</v>
      </c>
      <c r="F4559" s="4">
        <v>353</v>
      </c>
      <c r="G4559" s="4" t="s">
        <v>1</v>
      </c>
      <c r="H4559" s="5">
        <v>38</v>
      </c>
      <c r="I4559" s="7">
        <v>13414</v>
      </c>
      <c r="L4559"/>
      <c r="M4559"/>
    </row>
    <row r="4560" spans="1:13" x14ac:dyDescent="0.3">
      <c r="A4560" s="2">
        <v>43880</v>
      </c>
      <c r="B4560" s="2" t="str">
        <f t="shared" si="142"/>
        <v>Feb</v>
      </c>
      <c r="C4560" s="2" t="str">
        <f t="shared" si="143"/>
        <v>2020</v>
      </c>
      <c r="D4560" s="3" t="s">
        <v>51</v>
      </c>
      <c r="E4560" s="4" t="s">
        <v>11</v>
      </c>
      <c r="F4560" s="4">
        <v>1276</v>
      </c>
      <c r="G4560" s="4" t="s">
        <v>1</v>
      </c>
      <c r="H4560" s="5">
        <v>21.5</v>
      </c>
      <c r="I4560" s="7">
        <v>27434</v>
      </c>
      <c r="L4560"/>
      <c r="M4560"/>
    </row>
    <row r="4561" spans="1:13" x14ac:dyDescent="0.3">
      <c r="A4561" s="2">
        <v>43795</v>
      </c>
      <c r="B4561" s="2" t="str">
        <f t="shared" si="142"/>
        <v>Nov</v>
      </c>
      <c r="C4561" s="2" t="str">
        <f t="shared" si="143"/>
        <v>2019</v>
      </c>
      <c r="D4561" s="3" t="s">
        <v>127</v>
      </c>
      <c r="E4561" s="4" t="s">
        <v>14</v>
      </c>
      <c r="F4561" s="4">
        <v>2302</v>
      </c>
      <c r="G4561" s="4" t="s">
        <v>1</v>
      </c>
      <c r="H4561" s="5">
        <v>10</v>
      </c>
      <c r="I4561" s="7">
        <v>23020</v>
      </c>
      <c r="L4561"/>
      <c r="M4561"/>
    </row>
    <row r="4562" spans="1:13" x14ac:dyDescent="0.3">
      <c r="A4562" s="2">
        <v>44105</v>
      </c>
      <c r="B4562" s="2" t="str">
        <f t="shared" si="142"/>
        <v>Oct</v>
      </c>
      <c r="C4562" s="2" t="str">
        <f t="shared" si="143"/>
        <v>2020</v>
      </c>
      <c r="D4562" s="3" t="s">
        <v>158</v>
      </c>
      <c r="E4562" s="4" t="s">
        <v>15</v>
      </c>
      <c r="F4562" s="4">
        <v>202</v>
      </c>
      <c r="G4562" s="4" t="s">
        <v>2</v>
      </c>
      <c r="H4562" s="5">
        <v>36</v>
      </c>
      <c r="I4562" s="7">
        <v>7272</v>
      </c>
      <c r="L4562"/>
      <c r="M4562"/>
    </row>
    <row r="4563" spans="1:13" x14ac:dyDescent="0.3">
      <c r="A4563" s="2">
        <v>44328</v>
      </c>
      <c r="B4563" s="2" t="str">
        <f t="shared" si="142"/>
        <v>May</v>
      </c>
      <c r="C4563" s="2" t="str">
        <f t="shared" si="143"/>
        <v>2021</v>
      </c>
      <c r="D4563" s="3" t="s">
        <v>158</v>
      </c>
      <c r="E4563" s="4" t="s">
        <v>15</v>
      </c>
      <c r="F4563" s="4">
        <v>201</v>
      </c>
      <c r="G4563" s="4" t="s">
        <v>2</v>
      </c>
      <c r="H4563" s="5">
        <v>40</v>
      </c>
      <c r="I4563" s="7">
        <v>8040</v>
      </c>
      <c r="L4563"/>
      <c r="M4563"/>
    </row>
    <row r="4564" spans="1:13" x14ac:dyDescent="0.3">
      <c r="A4564" s="2">
        <v>43823</v>
      </c>
      <c r="B4564" s="2" t="str">
        <f t="shared" si="142"/>
        <v>Dec</v>
      </c>
      <c r="C4564" s="2" t="str">
        <f t="shared" si="143"/>
        <v>2019</v>
      </c>
      <c r="D4564" s="3" t="s">
        <v>65</v>
      </c>
      <c r="E4564" s="4" t="s">
        <v>15</v>
      </c>
      <c r="F4564" s="4">
        <v>1567</v>
      </c>
      <c r="G4564" s="4" t="s">
        <v>2</v>
      </c>
      <c r="H4564" s="5">
        <v>5.5</v>
      </c>
      <c r="I4564" s="7">
        <v>8618.5</v>
      </c>
      <c r="L4564"/>
      <c r="M4564"/>
    </row>
    <row r="4565" spans="1:13" x14ac:dyDescent="0.3">
      <c r="A4565" s="2">
        <v>43906</v>
      </c>
      <c r="B4565" s="2" t="str">
        <f t="shared" si="142"/>
        <v>Mar</v>
      </c>
      <c r="C4565" s="2" t="str">
        <f t="shared" si="143"/>
        <v>2020</v>
      </c>
      <c r="D4565" s="3" t="s">
        <v>93</v>
      </c>
      <c r="E4565" s="4" t="s">
        <v>14</v>
      </c>
      <c r="F4565" s="4">
        <v>450</v>
      </c>
      <c r="G4565" s="4" t="s">
        <v>1</v>
      </c>
      <c r="H4565" s="5">
        <v>27.5</v>
      </c>
      <c r="I4565" s="7">
        <v>12375</v>
      </c>
      <c r="L4565"/>
      <c r="M4565"/>
    </row>
    <row r="4566" spans="1:13" x14ac:dyDescent="0.3">
      <c r="A4566" s="2">
        <v>43906</v>
      </c>
      <c r="B4566" s="2" t="str">
        <f t="shared" si="142"/>
        <v>Mar</v>
      </c>
      <c r="C4566" s="2" t="str">
        <f t="shared" si="143"/>
        <v>2020</v>
      </c>
      <c r="D4566" s="3" t="s">
        <v>93</v>
      </c>
      <c r="E4566" s="4" t="s">
        <v>11</v>
      </c>
      <c r="F4566" s="4">
        <v>211</v>
      </c>
      <c r="G4566" s="4" t="s">
        <v>1</v>
      </c>
      <c r="H4566" s="5">
        <v>23.5</v>
      </c>
      <c r="I4566" s="7">
        <v>4958.5</v>
      </c>
      <c r="L4566"/>
      <c r="M4566"/>
    </row>
    <row r="4567" spans="1:13" x14ac:dyDescent="0.3">
      <c r="A4567" s="2">
        <v>43907</v>
      </c>
      <c r="B4567" s="2" t="str">
        <f t="shared" si="142"/>
        <v>Mar</v>
      </c>
      <c r="C4567" s="2" t="str">
        <f t="shared" si="143"/>
        <v>2020</v>
      </c>
      <c r="D4567" s="3" t="s">
        <v>93</v>
      </c>
      <c r="E4567" s="4" t="s">
        <v>14</v>
      </c>
      <c r="F4567" s="4">
        <v>178</v>
      </c>
      <c r="G4567" s="4" t="s">
        <v>1</v>
      </c>
      <c r="H4567" s="5">
        <v>27.5</v>
      </c>
      <c r="I4567" s="7">
        <v>4895</v>
      </c>
      <c r="L4567"/>
      <c r="M4567"/>
    </row>
    <row r="4568" spans="1:13" x14ac:dyDescent="0.3">
      <c r="A4568" s="2">
        <v>43907</v>
      </c>
      <c r="B4568" s="2" t="str">
        <f t="shared" si="142"/>
        <v>Mar</v>
      </c>
      <c r="C4568" s="2" t="str">
        <f t="shared" si="143"/>
        <v>2020</v>
      </c>
      <c r="D4568" s="3" t="s">
        <v>93</v>
      </c>
      <c r="E4568" s="4" t="s">
        <v>11</v>
      </c>
      <c r="F4568" s="4">
        <v>443</v>
      </c>
      <c r="G4568" s="4" t="s">
        <v>1</v>
      </c>
      <c r="H4568" s="5">
        <v>23.5</v>
      </c>
      <c r="I4568" s="7">
        <v>10410.5</v>
      </c>
      <c r="L4568"/>
      <c r="M4568"/>
    </row>
    <row r="4569" spans="1:13" x14ac:dyDescent="0.3">
      <c r="A4569" s="2">
        <v>44105</v>
      </c>
      <c r="B4569" s="2" t="str">
        <f t="shared" si="142"/>
        <v>Oct</v>
      </c>
      <c r="C4569" s="2" t="str">
        <f t="shared" si="143"/>
        <v>2020</v>
      </c>
      <c r="D4569" s="3" t="s">
        <v>159</v>
      </c>
      <c r="E4569" s="4" t="s">
        <v>11</v>
      </c>
      <c r="F4569" s="4">
        <v>2255</v>
      </c>
      <c r="G4569" s="4" t="s">
        <v>1</v>
      </c>
      <c r="H4569" s="5">
        <v>25</v>
      </c>
      <c r="I4569" s="7">
        <v>56375</v>
      </c>
      <c r="L4569"/>
      <c r="M4569"/>
    </row>
    <row r="4570" spans="1:13" x14ac:dyDescent="0.3">
      <c r="A4570" s="2">
        <v>44105</v>
      </c>
      <c r="B4570" s="2" t="str">
        <f t="shared" si="142"/>
        <v>Oct</v>
      </c>
      <c r="C4570" s="2" t="str">
        <f t="shared" si="143"/>
        <v>2020</v>
      </c>
      <c r="D4570" s="3" t="s">
        <v>159</v>
      </c>
      <c r="E4570" s="4" t="s">
        <v>11</v>
      </c>
      <c r="F4570" s="4">
        <v>2014</v>
      </c>
      <c r="G4570" s="4" t="s">
        <v>1</v>
      </c>
      <c r="H4570" s="5">
        <v>25</v>
      </c>
      <c r="I4570" s="7">
        <v>50350</v>
      </c>
      <c r="L4570"/>
      <c r="M4570"/>
    </row>
    <row r="4571" spans="1:13" x14ac:dyDescent="0.3">
      <c r="A4571" s="2">
        <v>44105</v>
      </c>
      <c r="B4571" s="2" t="str">
        <f t="shared" si="142"/>
        <v>Oct</v>
      </c>
      <c r="C4571" s="2" t="str">
        <f t="shared" si="143"/>
        <v>2020</v>
      </c>
      <c r="D4571" s="3" t="s">
        <v>159</v>
      </c>
      <c r="E4571" s="4" t="s">
        <v>11</v>
      </c>
      <c r="F4571" s="4">
        <v>1836</v>
      </c>
      <c r="G4571" s="4" t="s">
        <v>1</v>
      </c>
      <c r="H4571" s="5">
        <v>25</v>
      </c>
      <c r="I4571" s="7">
        <v>45900</v>
      </c>
      <c r="L4571"/>
      <c r="M4571"/>
    </row>
    <row r="4572" spans="1:13" x14ac:dyDescent="0.3">
      <c r="A4572" s="2">
        <v>44110</v>
      </c>
      <c r="B4572" s="2" t="str">
        <f t="shared" si="142"/>
        <v>Oct</v>
      </c>
      <c r="C4572" s="2" t="str">
        <f t="shared" si="143"/>
        <v>2020</v>
      </c>
      <c r="D4572" s="3" t="s">
        <v>159</v>
      </c>
      <c r="E4572" s="4" t="s">
        <v>11</v>
      </c>
      <c r="F4572" s="4">
        <v>2941</v>
      </c>
      <c r="G4572" s="4" t="s">
        <v>1</v>
      </c>
      <c r="H4572" s="5">
        <v>25</v>
      </c>
      <c r="I4572" s="7">
        <v>73525</v>
      </c>
      <c r="L4572"/>
      <c r="M4572"/>
    </row>
    <row r="4573" spans="1:13" x14ac:dyDescent="0.3">
      <c r="A4573" s="2">
        <v>44110</v>
      </c>
      <c r="B4573" s="2" t="str">
        <f t="shared" si="142"/>
        <v>Oct</v>
      </c>
      <c r="C4573" s="2" t="str">
        <f t="shared" si="143"/>
        <v>2020</v>
      </c>
      <c r="D4573" s="3" t="s">
        <v>159</v>
      </c>
      <c r="E4573" s="4" t="s">
        <v>11</v>
      </c>
      <c r="F4573" s="4">
        <v>2784</v>
      </c>
      <c r="G4573" s="4" t="s">
        <v>1</v>
      </c>
      <c r="H4573" s="5">
        <v>25</v>
      </c>
      <c r="I4573" s="7">
        <v>69600</v>
      </c>
      <c r="L4573"/>
      <c r="M4573"/>
    </row>
    <row r="4574" spans="1:13" x14ac:dyDescent="0.3">
      <c r="A4574" s="2">
        <v>44257</v>
      </c>
      <c r="B4574" s="2" t="str">
        <f t="shared" si="142"/>
        <v>Mar</v>
      </c>
      <c r="C4574" s="2" t="str">
        <f t="shared" si="143"/>
        <v>2021</v>
      </c>
      <c r="D4574" s="3" t="s">
        <v>159</v>
      </c>
      <c r="E4574" s="4" t="s">
        <v>11</v>
      </c>
      <c r="F4574" s="4">
        <v>814</v>
      </c>
      <c r="G4574" s="4" t="s">
        <v>1</v>
      </c>
      <c r="H4574" s="5">
        <v>42</v>
      </c>
      <c r="I4574" s="7">
        <v>34188</v>
      </c>
      <c r="L4574"/>
      <c r="M4574"/>
    </row>
    <row r="4575" spans="1:13" x14ac:dyDescent="0.3">
      <c r="A4575" s="2">
        <v>44257</v>
      </c>
      <c r="B4575" s="2" t="str">
        <f t="shared" si="142"/>
        <v>Mar</v>
      </c>
      <c r="C4575" s="2" t="str">
        <f t="shared" si="143"/>
        <v>2021</v>
      </c>
      <c r="D4575" s="3" t="s">
        <v>159</v>
      </c>
      <c r="E4575" s="4" t="s">
        <v>11</v>
      </c>
      <c r="F4575" s="4">
        <v>1224</v>
      </c>
      <c r="G4575" s="4" t="s">
        <v>1</v>
      </c>
      <c r="H4575" s="5">
        <v>42</v>
      </c>
      <c r="I4575" s="7">
        <v>51408</v>
      </c>
      <c r="L4575"/>
      <c r="M4575"/>
    </row>
    <row r="4576" spans="1:13" x14ac:dyDescent="0.3">
      <c r="A4576" s="2">
        <v>44273</v>
      </c>
      <c r="B4576" s="2" t="str">
        <f t="shared" si="142"/>
        <v>Mar</v>
      </c>
      <c r="C4576" s="2" t="str">
        <f t="shared" si="143"/>
        <v>2021</v>
      </c>
      <c r="D4576" s="3" t="s">
        <v>159</v>
      </c>
      <c r="E4576" s="4" t="s">
        <v>11</v>
      </c>
      <c r="F4576" s="4">
        <v>2022</v>
      </c>
      <c r="G4576" s="4" t="s">
        <v>1</v>
      </c>
      <c r="H4576" s="5">
        <v>41</v>
      </c>
      <c r="I4576" s="7">
        <v>82902</v>
      </c>
      <c r="L4576"/>
      <c r="M4576"/>
    </row>
    <row r="4577" spans="1:13" x14ac:dyDescent="0.3">
      <c r="A4577" s="2">
        <v>44281</v>
      </c>
      <c r="B4577" s="2" t="str">
        <f t="shared" si="142"/>
        <v>Mar</v>
      </c>
      <c r="C4577" s="2" t="str">
        <f t="shared" si="143"/>
        <v>2021</v>
      </c>
      <c r="D4577" s="3" t="s">
        <v>159</v>
      </c>
      <c r="E4577" s="4" t="s">
        <v>11</v>
      </c>
      <c r="F4577" s="4">
        <v>1970</v>
      </c>
      <c r="G4577" s="4" t="s">
        <v>1</v>
      </c>
      <c r="H4577" s="5">
        <v>41</v>
      </c>
      <c r="I4577" s="7">
        <v>80770</v>
      </c>
      <c r="L4577"/>
      <c r="M4577"/>
    </row>
    <row r="4578" spans="1:13" x14ac:dyDescent="0.3">
      <c r="A4578" s="2">
        <v>44282</v>
      </c>
      <c r="B4578" s="2" t="str">
        <f t="shared" si="142"/>
        <v>Mar</v>
      </c>
      <c r="C4578" s="2" t="str">
        <f t="shared" si="143"/>
        <v>2021</v>
      </c>
      <c r="D4578" s="3" t="s">
        <v>159</v>
      </c>
      <c r="E4578" s="4" t="s">
        <v>11</v>
      </c>
      <c r="F4578" s="4">
        <v>1011</v>
      </c>
      <c r="G4578" s="4" t="s">
        <v>1</v>
      </c>
      <c r="H4578" s="5">
        <v>42</v>
      </c>
      <c r="I4578" s="7">
        <v>42462</v>
      </c>
      <c r="L4578"/>
      <c r="M4578"/>
    </row>
    <row r="4579" spans="1:13" x14ac:dyDescent="0.3">
      <c r="A4579" s="2">
        <v>44282</v>
      </c>
      <c r="B4579" s="2" t="str">
        <f t="shared" si="142"/>
        <v>Mar</v>
      </c>
      <c r="C4579" s="2" t="str">
        <f t="shared" si="143"/>
        <v>2021</v>
      </c>
      <c r="D4579" s="3" t="s">
        <v>159</v>
      </c>
      <c r="E4579" s="4" t="s">
        <v>11</v>
      </c>
      <c r="F4579" s="4">
        <v>891</v>
      </c>
      <c r="G4579" s="4" t="s">
        <v>1</v>
      </c>
      <c r="H4579" s="5">
        <v>42</v>
      </c>
      <c r="I4579" s="7">
        <v>37422</v>
      </c>
      <c r="L4579"/>
      <c r="M4579"/>
    </row>
    <row r="4580" spans="1:13" x14ac:dyDescent="0.3">
      <c r="A4580" s="2">
        <v>44284</v>
      </c>
      <c r="B4580" s="2" t="str">
        <f t="shared" si="142"/>
        <v>Mar</v>
      </c>
      <c r="C4580" s="2" t="str">
        <f t="shared" si="143"/>
        <v>2021</v>
      </c>
      <c r="D4580" s="3" t="s">
        <v>159</v>
      </c>
      <c r="E4580" s="4" t="s">
        <v>11</v>
      </c>
      <c r="F4580" s="4">
        <v>1877</v>
      </c>
      <c r="G4580" s="4" t="s">
        <v>1</v>
      </c>
      <c r="H4580" s="5">
        <v>41</v>
      </c>
      <c r="I4580" s="7">
        <v>76957</v>
      </c>
      <c r="L4580"/>
      <c r="M4580"/>
    </row>
    <row r="4581" spans="1:13" x14ac:dyDescent="0.3">
      <c r="A4581" s="2">
        <v>44285</v>
      </c>
      <c r="B4581" s="2" t="str">
        <f t="shared" si="142"/>
        <v>Mar</v>
      </c>
      <c r="C4581" s="2" t="str">
        <f t="shared" si="143"/>
        <v>2021</v>
      </c>
      <c r="D4581" s="3" t="s">
        <v>159</v>
      </c>
      <c r="E4581" s="4" t="s">
        <v>11</v>
      </c>
      <c r="F4581" s="4">
        <v>2003</v>
      </c>
      <c r="G4581" s="4" t="s">
        <v>1</v>
      </c>
      <c r="H4581" s="5">
        <v>41</v>
      </c>
      <c r="I4581" s="7">
        <v>82123</v>
      </c>
      <c r="L4581"/>
      <c r="M4581"/>
    </row>
    <row r="4582" spans="1:13" x14ac:dyDescent="0.3">
      <c r="A4582" s="2">
        <v>44288</v>
      </c>
      <c r="B4582" s="2" t="str">
        <f t="shared" si="142"/>
        <v>Apr</v>
      </c>
      <c r="C4582" s="2" t="str">
        <f t="shared" si="143"/>
        <v>2021</v>
      </c>
      <c r="D4582" s="3" t="s">
        <v>159</v>
      </c>
      <c r="E4582" s="4" t="s">
        <v>11</v>
      </c>
      <c r="F4582" s="4">
        <v>2015</v>
      </c>
      <c r="G4582" s="4" t="s">
        <v>1</v>
      </c>
      <c r="H4582" s="5">
        <v>40</v>
      </c>
      <c r="I4582" s="7">
        <v>80600</v>
      </c>
      <c r="L4582"/>
      <c r="M4582"/>
    </row>
    <row r="4583" spans="1:13" x14ac:dyDescent="0.3">
      <c r="A4583" s="2">
        <v>44291</v>
      </c>
      <c r="B4583" s="2" t="str">
        <f t="shared" si="142"/>
        <v>Apr</v>
      </c>
      <c r="C4583" s="2" t="str">
        <f t="shared" si="143"/>
        <v>2021</v>
      </c>
      <c r="D4583" s="3" t="s">
        <v>159</v>
      </c>
      <c r="E4583" s="4" t="s">
        <v>11</v>
      </c>
      <c r="F4583" s="4">
        <v>1988</v>
      </c>
      <c r="G4583" s="4" t="s">
        <v>1</v>
      </c>
      <c r="H4583" s="5">
        <v>40</v>
      </c>
      <c r="I4583" s="7">
        <v>79520</v>
      </c>
      <c r="L4583"/>
      <c r="M4583"/>
    </row>
    <row r="4584" spans="1:13" x14ac:dyDescent="0.3">
      <c r="A4584" s="2">
        <v>44323</v>
      </c>
      <c r="B4584" s="2" t="str">
        <f t="shared" si="142"/>
        <v>May</v>
      </c>
      <c r="C4584" s="2" t="str">
        <f t="shared" si="143"/>
        <v>2021</v>
      </c>
      <c r="D4584" s="3" t="s">
        <v>159</v>
      </c>
      <c r="E4584" s="4" t="s">
        <v>11</v>
      </c>
      <c r="F4584" s="4">
        <v>461</v>
      </c>
      <c r="G4584" s="4" t="s">
        <v>1</v>
      </c>
      <c r="H4584" s="5">
        <v>40</v>
      </c>
      <c r="I4584" s="7">
        <v>18440</v>
      </c>
      <c r="L4584"/>
      <c r="M4584"/>
    </row>
    <row r="4585" spans="1:13" x14ac:dyDescent="0.3">
      <c r="A4585" s="2">
        <v>43559</v>
      </c>
      <c r="B4585" s="2" t="str">
        <f t="shared" si="142"/>
        <v>Apr</v>
      </c>
      <c r="C4585" s="2" t="str">
        <f t="shared" si="143"/>
        <v>2019</v>
      </c>
      <c r="D4585" s="3" t="s">
        <v>23</v>
      </c>
      <c r="E4585" s="4" t="s">
        <v>13</v>
      </c>
      <c r="F4585" s="4">
        <v>500</v>
      </c>
      <c r="G4585" s="4" t="s">
        <v>2</v>
      </c>
      <c r="H4585" s="5">
        <v>59.5</v>
      </c>
      <c r="I4585" s="7">
        <v>29750</v>
      </c>
      <c r="L4585"/>
      <c r="M4585"/>
    </row>
    <row r="4586" spans="1:13" x14ac:dyDescent="0.3">
      <c r="A4586" s="2">
        <v>43566</v>
      </c>
      <c r="B4586" s="2" t="str">
        <f t="shared" si="142"/>
        <v>Apr</v>
      </c>
      <c r="C4586" s="2" t="str">
        <f t="shared" si="143"/>
        <v>2019</v>
      </c>
      <c r="D4586" s="3" t="s">
        <v>23</v>
      </c>
      <c r="E4586" s="4" t="s">
        <v>13</v>
      </c>
      <c r="F4586" s="4">
        <v>500</v>
      </c>
      <c r="G4586" s="4" t="s">
        <v>2</v>
      </c>
      <c r="H4586" s="5">
        <v>65.5</v>
      </c>
      <c r="I4586" s="7">
        <v>32750</v>
      </c>
      <c r="L4586"/>
      <c r="M4586"/>
    </row>
    <row r="4587" spans="1:13" x14ac:dyDescent="0.3">
      <c r="A4587" s="2">
        <v>43572</v>
      </c>
      <c r="B4587" s="2" t="str">
        <f t="shared" si="142"/>
        <v>Apr</v>
      </c>
      <c r="C4587" s="2" t="str">
        <f t="shared" si="143"/>
        <v>2019</v>
      </c>
      <c r="D4587" s="3" t="s">
        <v>23</v>
      </c>
      <c r="E4587" s="4" t="s">
        <v>13</v>
      </c>
      <c r="F4587" s="4">
        <v>100</v>
      </c>
      <c r="G4587" s="4" t="s">
        <v>2</v>
      </c>
      <c r="H4587" s="5">
        <v>65.5</v>
      </c>
      <c r="I4587" s="7">
        <v>6550</v>
      </c>
      <c r="L4587"/>
      <c r="M4587"/>
    </row>
    <row r="4588" spans="1:13" x14ac:dyDescent="0.3">
      <c r="A4588" s="2">
        <v>43573</v>
      </c>
      <c r="B4588" s="2" t="str">
        <f t="shared" si="142"/>
        <v>Apr</v>
      </c>
      <c r="C4588" s="2" t="str">
        <f t="shared" si="143"/>
        <v>2019</v>
      </c>
      <c r="D4588" s="3" t="s">
        <v>23</v>
      </c>
      <c r="E4588" s="4" t="s">
        <v>13</v>
      </c>
      <c r="F4588" s="4">
        <v>425</v>
      </c>
      <c r="G4588" s="4" t="s">
        <v>2</v>
      </c>
      <c r="H4588" s="5">
        <v>59.5</v>
      </c>
      <c r="I4588" s="7">
        <v>25287.5</v>
      </c>
      <c r="L4588"/>
      <c r="M4588"/>
    </row>
    <row r="4589" spans="1:13" x14ac:dyDescent="0.3">
      <c r="A4589" s="2">
        <v>43575</v>
      </c>
      <c r="B4589" s="2" t="str">
        <f t="shared" si="142"/>
        <v>Apr</v>
      </c>
      <c r="C4589" s="2" t="str">
        <f t="shared" si="143"/>
        <v>2019</v>
      </c>
      <c r="D4589" s="3" t="s">
        <v>23</v>
      </c>
      <c r="E4589" s="4" t="s">
        <v>13</v>
      </c>
      <c r="F4589" s="4">
        <v>375</v>
      </c>
      <c r="G4589" s="4" t="s">
        <v>2</v>
      </c>
      <c r="H4589" s="5">
        <v>65.5</v>
      </c>
      <c r="I4589" s="7">
        <v>24562.5</v>
      </c>
      <c r="L4589"/>
      <c r="M4589"/>
    </row>
    <row r="4590" spans="1:13" x14ac:dyDescent="0.3">
      <c r="A4590" s="2">
        <v>43575</v>
      </c>
      <c r="B4590" s="2" t="str">
        <f t="shared" si="142"/>
        <v>Apr</v>
      </c>
      <c r="C4590" s="2" t="str">
        <f t="shared" si="143"/>
        <v>2019</v>
      </c>
      <c r="D4590" s="3" t="s">
        <v>23</v>
      </c>
      <c r="E4590" s="4" t="s">
        <v>13</v>
      </c>
      <c r="F4590" s="4">
        <v>85</v>
      </c>
      <c r="G4590" s="4" t="s">
        <v>2</v>
      </c>
      <c r="H4590" s="5">
        <v>59.5</v>
      </c>
      <c r="I4590" s="7">
        <v>5057.5</v>
      </c>
      <c r="L4590"/>
      <c r="M4590"/>
    </row>
    <row r="4591" spans="1:13" x14ac:dyDescent="0.3">
      <c r="A4591" s="2">
        <v>43580</v>
      </c>
      <c r="B4591" s="2" t="str">
        <f t="shared" si="142"/>
        <v>Apr</v>
      </c>
      <c r="C4591" s="2" t="str">
        <f t="shared" si="143"/>
        <v>2019</v>
      </c>
      <c r="D4591" s="3" t="s">
        <v>23</v>
      </c>
      <c r="E4591" s="4" t="s">
        <v>13</v>
      </c>
      <c r="F4591" s="4">
        <v>500</v>
      </c>
      <c r="G4591" s="4" t="s">
        <v>2</v>
      </c>
      <c r="H4591" s="5">
        <v>59.5</v>
      </c>
      <c r="I4591" s="7">
        <v>29750</v>
      </c>
      <c r="L4591"/>
      <c r="M4591"/>
    </row>
    <row r="4592" spans="1:13" x14ac:dyDescent="0.3">
      <c r="A4592" s="2">
        <v>43581</v>
      </c>
      <c r="B4592" s="2" t="str">
        <f t="shared" si="142"/>
        <v>Apr</v>
      </c>
      <c r="C4592" s="2" t="str">
        <f t="shared" si="143"/>
        <v>2019</v>
      </c>
      <c r="D4592" s="3" t="s">
        <v>23</v>
      </c>
      <c r="E4592" s="4" t="s">
        <v>13</v>
      </c>
      <c r="F4592" s="4">
        <v>500</v>
      </c>
      <c r="G4592" s="4" t="s">
        <v>2</v>
      </c>
      <c r="H4592" s="5">
        <v>59.5</v>
      </c>
      <c r="I4592" s="7">
        <v>29750</v>
      </c>
      <c r="L4592"/>
      <c r="M4592"/>
    </row>
    <row r="4593" spans="1:13" x14ac:dyDescent="0.3">
      <c r="A4593" s="2">
        <v>43585</v>
      </c>
      <c r="B4593" s="2" t="str">
        <f t="shared" si="142"/>
        <v>Apr</v>
      </c>
      <c r="C4593" s="2" t="str">
        <f t="shared" si="143"/>
        <v>2019</v>
      </c>
      <c r="D4593" s="3" t="s">
        <v>23</v>
      </c>
      <c r="E4593" s="4" t="s">
        <v>13</v>
      </c>
      <c r="F4593" s="4">
        <v>500</v>
      </c>
      <c r="G4593" s="4" t="s">
        <v>2</v>
      </c>
      <c r="H4593" s="5">
        <v>65.5</v>
      </c>
      <c r="I4593" s="7">
        <v>32750</v>
      </c>
      <c r="L4593"/>
      <c r="M4593"/>
    </row>
    <row r="4594" spans="1:13" x14ac:dyDescent="0.3">
      <c r="A4594" s="2">
        <v>43592</v>
      </c>
      <c r="B4594" s="2" t="str">
        <f t="shared" si="142"/>
        <v>May</v>
      </c>
      <c r="C4594" s="2" t="str">
        <f t="shared" si="143"/>
        <v>2019</v>
      </c>
      <c r="D4594" s="3" t="s">
        <v>23</v>
      </c>
      <c r="E4594" s="4" t="s">
        <v>13</v>
      </c>
      <c r="F4594" s="4">
        <v>510</v>
      </c>
      <c r="G4594" s="4" t="s">
        <v>2</v>
      </c>
      <c r="H4594" s="5">
        <v>65.5</v>
      </c>
      <c r="I4594" s="7">
        <v>33405</v>
      </c>
      <c r="L4594"/>
      <c r="M4594"/>
    </row>
    <row r="4595" spans="1:13" x14ac:dyDescent="0.3">
      <c r="A4595" s="2">
        <v>43598</v>
      </c>
      <c r="B4595" s="2" t="str">
        <f t="shared" si="142"/>
        <v>May</v>
      </c>
      <c r="C4595" s="2" t="str">
        <f t="shared" si="143"/>
        <v>2019</v>
      </c>
      <c r="D4595" s="3" t="s">
        <v>23</v>
      </c>
      <c r="E4595" s="4" t="s">
        <v>13</v>
      </c>
      <c r="F4595" s="4">
        <v>450</v>
      </c>
      <c r="G4595" s="4" t="s">
        <v>2</v>
      </c>
      <c r="H4595" s="5">
        <v>59.5</v>
      </c>
      <c r="I4595" s="7">
        <v>26775</v>
      </c>
      <c r="L4595"/>
      <c r="M4595"/>
    </row>
    <row r="4596" spans="1:13" x14ac:dyDescent="0.3">
      <c r="A4596" s="2">
        <v>43605</v>
      </c>
      <c r="B4596" s="2" t="str">
        <f t="shared" si="142"/>
        <v>May</v>
      </c>
      <c r="C4596" s="2" t="str">
        <f t="shared" si="143"/>
        <v>2019</v>
      </c>
      <c r="D4596" s="3" t="s">
        <v>23</v>
      </c>
      <c r="E4596" s="4" t="s">
        <v>13</v>
      </c>
      <c r="F4596" s="4">
        <v>450</v>
      </c>
      <c r="G4596" s="4" t="s">
        <v>2</v>
      </c>
      <c r="H4596" s="5">
        <v>59.5</v>
      </c>
      <c r="I4596" s="7">
        <v>26775</v>
      </c>
      <c r="L4596"/>
      <c r="M4596"/>
    </row>
    <row r="4597" spans="1:13" x14ac:dyDescent="0.3">
      <c r="A4597" s="2">
        <v>43619</v>
      </c>
      <c r="B4597" s="2" t="str">
        <f t="shared" si="142"/>
        <v>Jun</v>
      </c>
      <c r="C4597" s="2" t="str">
        <f t="shared" si="143"/>
        <v>2019</v>
      </c>
      <c r="D4597" s="3" t="s">
        <v>23</v>
      </c>
      <c r="E4597" s="4" t="s">
        <v>13</v>
      </c>
      <c r="F4597" s="4">
        <v>500</v>
      </c>
      <c r="G4597" s="4" t="s">
        <v>2</v>
      </c>
      <c r="H4597" s="5">
        <v>59.5</v>
      </c>
      <c r="I4597" s="7">
        <v>29750</v>
      </c>
      <c r="L4597"/>
      <c r="M4597"/>
    </row>
    <row r="4598" spans="1:13" x14ac:dyDescent="0.3">
      <c r="A4598" s="2">
        <v>43622</v>
      </c>
      <c r="B4598" s="2" t="str">
        <f t="shared" si="142"/>
        <v>Jun</v>
      </c>
      <c r="C4598" s="2" t="str">
        <f t="shared" si="143"/>
        <v>2019</v>
      </c>
      <c r="D4598" s="3" t="s">
        <v>23</v>
      </c>
      <c r="E4598" s="4" t="s">
        <v>13</v>
      </c>
      <c r="F4598" s="4">
        <v>402</v>
      </c>
      <c r="G4598" s="4" t="s">
        <v>2</v>
      </c>
      <c r="H4598" s="5">
        <v>65.5</v>
      </c>
      <c r="I4598" s="7">
        <v>26331</v>
      </c>
      <c r="L4598"/>
      <c r="M4598"/>
    </row>
    <row r="4599" spans="1:13" x14ac:dyDescent="0.3">
      <c r="A4599" s="2">
        <v>43622</v>
      </c>
      <c r="B4599" s="2" t="str">
        <f t="shared" si="142"/>
        <v>Jun</v>
      </c>
      <c r="C4599" s="2" t="str">
        <f t="shared" si="143"/>
        <v>2019</v>
      </c>
      <c r="D4599" s="3" t="s">
        <v>23</v>
      </c>
      <c r="E4599" s="4" t="s">
        <v>13</v>
      </c>
      <c r="F4599" s="4">
        <v>100</v>
      </c>
      <c r="G4599" s="4" t="s">
        <v>2</v>
      </c>
      <c r="H4599" s="5">
        <v>59.5</v>
      </c>
      <c r="I4599" s="7">
        <v>5950</v>
      </c>
      <c r="L4599"/>
      <c r="M4599"/>
    </row>
    <row r="4600" spans="1:13" x14ac:dyDescent="0.3">
      <c r="A4600" s="2">
        <v>43626</v>
      </c>
      <c r="B4600" s="2" t="str">
        <f t="shared" si="142"/>
        <v>Jun</v>
      </c>
      <c r="C4600" s="2" t="str">
        <f t="shared" si="143"/>
        <v>2019</v>
      </c>
      <c r="D4600" s="3" t="s">
        <v>23</v>
      </c>
      <c r="E4600" s="4" t="s">
        <v>13</v>
      </c>
      <c r="F4600" s="4">
        <v>440</v>
      </c>
      <c r="G4600" s="4" t="s">
        <v>2</v>
      </c>
      <c r="H4600" s="5">
        <v>59.5</v>
      </c>
      <c r="I4600" s="7">
        <v>26180</v>
      </c>
      <c r="L4600"/>
      <c r="M4600"/>
    </row>
    <row r="4601" spans="1:13" x14ac:dyDescent="0.3">
      <c r="A4601" s="2">
        <v>43630</v>
      </c>
      <c r="B4601" s="2" t="str">
        <f t="shared" si="142"/>
        <v>Jun</v>
      </c>
      <c r="C4601" s="2" t="str">
        <f t="shared" si="143"/>
        <v>2019</v>
      </c>
      <c r="D4601" s="3" t="s">
        <v>23</v>
      </c>
      <c r="E4601" s="4" t="s">
        <v>13</v>
      </c>
      <c r="F4601" s="4">
        <v>548</v>
      </c>
      <c r="G4601" s="4" t="s">
        <v>2</v>
      </c>
      <c r="H4601" s="5">
        <v>65.5</v>
      </c>
      <c r="I4601" s="7">
        <v>35894</v>
      </c>
      <c r="L4601"/>
      <c r="M4601"/>
    </row>
    <row r="4602" spans="1:13" x14ac:dyDescent="0.3">
      <c r="A4602" s="2">
        <v>43634</v>
      </c>
      <c r="B4602" s="2" t="str">
        <f t="shared" si="142"/>
        <v>Jun</v>
      </c>
      <c r="C4602" s="2" t="str">
        <f t="shared" si="143"/>
        <v>2019</v>
      </c>
      <c r="D4602" s="3" t="s">
        <v>23</v>
      </c>
      <c r="E4602" s="4" t="s">
        <v>13</v>
      </c>
      <c r="F4602" s="4">
        <v>500</v>
      </c>
      <c r="G4602" s="4" t="s">
        <v>2</v>
      </c>
      <c r="H4602" s="5">
        <v>65.5</v>
      </c>
      <c r="I4602" s="7">
        <v>32750</v>
      </c>
      <c r="L4602"/>
      <c r="M4602"/>
    </row>
    <row r="4603" spans="1:13" x14ac:dyDescent="0.3">
      <c r="A4603" s="2">
        <v>43636</v>
      </c>
      <c r="B4603" s="2" t="str">
        <f t="shared" si="142"/>
        <v>Jun</v>
      </c>
      <c r="C4603" s="2" t="str">
        <f t="shared" si="143"/>
        <v>2019</v>
      </c>
      <c r="D4603" s="3" t="s">
        <v>23</v>
      </c>
      <c r="E4603" s="4" t="s">
        <v>13</v>
      </c>
      <c r="F4603" s="4">
        <v>512</v>
      </c>
      <c r="G4603" s="4" t="s">
        <v>2</v>
      </c>
      <c r="H4603" s="5">
        <v>65.5</v>
      </c>
      <c r="I4603" s="7">
        <v>33536</v>
      </c>
      <c r="L4603"/>
      <c r="M4603"/>
    </row>
    <row r="4604" spans="1:13" x14ac:dyDescent="0.3">
      <c r="A4604" s="2">
        <v>43637</v>
      </c>
      <c r="B4604" s="2" t="str">
        <f t="shared" si="142"/>
        <v>Jun</v>
      </c>
      <c r="C4604" s="2" t="str">
        <f t="shared" si="143"/>
        <v>2019</v>
      </c>
      <c r="D4604" s="3" t="s">
        <v>23</v>
      </c>
      <c r="E4604" s="4" t="s">
        <v>13</v>
      </c>
      <c r="F4604" s="4">
        <v>500</v>
      </c>
      <c r="G4604" s="4" t="s">
        <v>2</v>
      </c>
      <c r="H4604" s="5">
        <v>59.5</v>
      </c>
      <c r="I4604" s="7">
        <v>29750</v>
      </c>
      <c r="L4604"/>
      <c r="M4604"/>
    </row>
    <row r="4605" spans="1:13" x14ac:dyDescent="0.3">
      <c r="A4605" s="2">
        <v>43647</v>
      </c>
      <c r="B4605" s="2" t="str">
        <f t="shared" si="142"/>
        <v>Jul</v>
      </c>
      <c r="C4605" s="2" t="str">
        <f t="shared" si="143"/>
        <v>2019</v>
      </c>
      <c r="D4605" s="3" t="s">
        <v>23</v>
      </c>
      <c r="E4605" s="4" t="s">
        <v>13</v>
      </c>
      <c r="F4605" s="4">
        <v>450</v>
      </c>
      <c r="G4605" s="4" t="s">
        <v>2</v>
      </c>
      <c r="H4605" s="5">
        <v>59.5</v>
      </c>
      <c r="I4605" s="7">
        <v>26775</v>
      </c>
      <c r="L4605"/>
      <c r="M4605"/>
    </row>
    <row r="4606" spans="1:13" x14ac:dyDescent="0.3">
      <c r="A4606" s="2">
        <v>43648</v>
      </c>
      <c r="B4606" s="2" t="str">
        <f t="shared" si="142"/>
        <v>Jul</v>
      </c>
      <c r="C4606" s="2" t="str">
        <f t="shared" si="143"/>
        <v>2019</v>
      </c>
      <c r="D4606" s="3" t="s">
        <v>23</v>
      </c>
      <c r="E4606" s="4" t="s">
        <v>13</v>
      </c>
      <c r="F4606" s="4">
        <v>501</v>
      </c>
      <c r="G4606" s="4" t="s">
        <v>2</v>
      </c>
      <c r="H4606" s="5">
        <v>59.5</v>
      </c>
      <c r="I4606" s="7">
        <v>29809.5</v>
      </c>
      <c r="L4606"/>
      <c r="M4606"/>
    </row>
    <row r="4607" spans="1:13" x14ac:dyDescent="0.3">
      <c r="A4607" s="2">
        <v>43650</v>
      </c>
      <c r="B4607" s="2" t="str">
        <f t="shared" si="142"/>
        <v>Jul</v>
      </c>
      <c r="C4607" s="2" t="str">
        <f t="shared" si="143"/>
        <v>2019</v>
      </c>
      <c r="D4607" s="3" t="s">
        <v>23</v>
      </c>
      <c r="E4607" s="4" t="s">
        <v>13</v>
      </c>
      <c r="F4607" s="4">
        <v>500</v>
      </c>
      <c r="G4607" s="4" t="s">
        <v>2</v>
      </c>
      <c r="H4607" s="5">
        <v>59.5</v>
      </c>
      <c r="I4607" s="7">
        <v>29750</v>
      </c>
      <c r="L4607"/>
      <c r="M4607"/>
    </row>
    <row r="4608" spans="1:13" x14ac:dyDescent="0.3">
      <c r="A4608" s="2">
        <v>43657</v>
      </c>
      <c r="B4608" s="2" t="str">
        <f t="shared" si="142"/>
        <v>Jul</v>
      </c>
      <c r="C4608" s="2" t="str">
        <f t="shared" si="143"/>
        <v>2019</v>
      </c>
      <c r="D4608" s="3" t="s">
        <v>23</v>
      </c>
      <c r="E4608" s="4" t="s">
        <v>13</v>
      </c>
      <c r="F4608" s="4">
        <v>475</v>
      </c>
      <c r="G4608" s="4" t="s">
        <v>2</v>
      </c>
      <c r="H4608" s="5">
        <v>65.5</v>
      </c>
      <c r="I4608" s="7">
        <v>31112.5</v>
      </c>
      <c r="L4608"/>
      <c r="M4608"/>
    </row>
    <row r="4609" spans="1:13" x14ac:dyDescent="0.3">
      <c r="A4609" s="2">
        <v>43658</v>
      </c>
      <c r="B4609" s="2" t="str">
        <f t="shared" si="142"/>
        <v>Jul</v>
      </c>
      <c r="C4609" s="2" t="str">
        <f t="shared" si="143"/>
        <v>2019</v>
      </c>
      <c r="D4609" s="3" t="s">
        <v>23</v>
      </c>
      <c r="E4609" s="4" t="s">
        <v>13</v>
      </c>
      <c r="F4609" s="4">
        <v>435</v>
      </c>
      <c r="G4609" s="4" t="s">
        <v>2</v>
      </c>
      <c r="H4609" s="5">
        <v>65.5</v>
      </c>
      <c r="I4609" s="7">
        <v>28492.5</v>
      </c>
      <c r="L4609"/>
      <c r="M4609"/>
    </row>
    <row r="4610" spans="1:13" x14ac:dyDescent="0.3">
      <c r="A4610" s="2">
        <v>43662</v>
      </c>
      <c r="B4610" s="2" t="str">
        <f t="shared" ref="B4610:B4673" si="144">TEXT(A4610,"mmm")</f>
        <v>Jul</v>
      </c>
      <c r="C4610" s="2" t="str">
        <f t="shared" ref="C4610:C4673" si="145">TEXT(A4610,"yyyy")</f>
        <v>2019</v>
      </c>
      <c r="D4610" s="3" t="s">
        <v>23</v>
      </c>
      <c r="E4610" s="4" t="s">
        <v>13</v>
      </c>
      <c r="F4610" s="4">
        <v>500</v>
      </c>
      <c r="G4610" s="4" t="s">
        <v>2</v>
      </c>
      <c r="H4610" s="5">
        <v>59.5</v>
      </c>
      <c r="I4610" s="7">
        <v>29750</v>
      </c>
      <c r="L4610"/>
      <c r="M4610"/>
    </row>
    <row r="4611" spans="1:13" x14ac:dyDescent="0.3">
      <c r="A4611" s="2">
        <v>43663</v>
      </c>
      <c r="B4611" s="2" t="str">
        <f t="shared" si="144"/>
        <v>Jul</v>
      </c>
      <c r="C4611" s="2" t="str">
        <f t="shared" si="145"/>
        <v>2019</v>
      </c>
      <c r="D4611" s="3" t="s">
        <v>23</v>
      </c>
      <c r="E4611" s="4" t="s">
        <v>13</v>
      </c>
      <c r="F4611" s="4">
        <v>500</v>
      </c>
      <c r="G4611" s="4" t="s">
        <v>2</v>
      </c>
      <c r="H4611" s="5">
        <v>59.5</v>
      </c>
      <c r="I4611" s="7">
        <v>29750</v>
      </c>
      <c r="L4611"/>
      <c r="M4611"/>
    </row>
    <row r="4612" spans="1:13" x14ac:dyDescent="0.3">
      <c r="A4612" s="2">
        <v>43666</v>
      </c>
      <c r="B4612" s="2" t="str">
        <f t="shared" si="144"/>
        <v>Jul</v>
      </c>
      <c r="C4612" s="2" t="str">
        <f t="shared" si="145"/>
        <v>2019</v>
      </c>
      <c r="D4612" s="3" t="s">
        <v>23</v>
      </c>
      <c r="E4612" s="4" t="s">
        <v>13</v>
      </c>
      <c r="F4612" s="4">
        <v>105</v>
      </c>
      <c r="G4612" s="4" t="s">
        <v>2</v>
      </c>
      <c r="H4612" s="5">
        <v>65.5</v>
      </c>
      <c r="I4612" s="7">
        <v>6877.5</v>
      </c>
      <c r="L4612"/>
      <c r="M4612"/>
    </row>
    <row r="4613" spans="1:13" x14ac:dyDescent="0.3">
      <c r="A4613" s="2">
        <v>43666</v>
      </c>
      <c r="B4613" s="2" t="str">
        <f t="shared" si="144"/>
        <v>Jul</v>
      </c>
      <c r="C4613" s="2" t="str">
        <f t="shared" si="145"/>
        <v>2019</v>
      </c>
      <c r="D4613" s="3" t="s">
        <v>23</v>
      </c>
      <c r="E4613" s="4" t="s">
        <v>13</v>
      </c>
      <c r="F4613" s="4">
        <v>17</v>
      </c>
      <c r="G4613" s="4" t="s">
        <v>2</v>
      </c>
      <c r="H4613" s="5">
        <v>59.5</v>
      </c>
      <c r="I4613" s="7">
        <v>1011.5</v>
      </c>
      <c r="L4613"/>
      <c r="M4613"/>
    </row>
    <row r="4614" spans="1:13" x14ac:dyDescent="0.3">
      <c r="A4614" s="2">
        <v>43666</v>
      </c>
      <c r="B4614" s="2" t="str">
        <f t="shared" si="144"/>
        <v>Jul</v>
      </c>
      <c r="C4614" s="2" t="str">
        <f t="shared" si="145"/>
        <v>2019</v>
      </c>
      <c r="D4614" s="3" t="s">
        <v>23</v>
      </c>
      <c r="E4614" s="4" t="s">
        <v>13</v>
      </c>
      <c r="F4614" s="4">
        <v>500</v>
      </c>
      <c r="G4614" s="4" t="s">
        <v>2</v>
      </c>
      <c r="H4614" s="5">
        <v>65.5</v>
      </c>
      <c r="I4614" s="7">
        <v>32750</v>
      </c>
      <c r="L4614"/>
      <c r="M4614"/>
    </row>
    <row r="4615" spans="1:13" x14ac:dyDescent="0.3">
      <c r="A4615" s="2">
        <v>43669</v>
      </c>
      <c r="B4615" s="2" t="str">
        <f t="shared" si="144"/>
        <v>Jul</v>
      </c>
      <c r="C4615" s="2" t="str">
        <f t="shared" si="145"/>
        <v>2019</v>
      </c>
      <c r="D4615" s="3" t="s">
        <v>23</v>
      </c>
      <c r="E4615" s="4" t="s">
        <v>13</v>
      </c>
      <c r="F4615" s="4">
        <v>65</v>
      </c>
      <c r="G4615" s="4" t="s">
        <v>2</v>
      </c>
      <c r="H4615" s="5">
        <v>59.5</v>
      </c>
      <c r="I4615" s="7">
        <v>3867.5</v>
      </c>
      <c r="L4615"/>
      <c r="M4615"/>
    </row>
    <row r="4616" spans="1:13" x14ac:dyDescent="0.3">
      <c r="A4616" s="2">
        <v>43669</v>
      </c>
      <c r="B4616" s="2" t="str">
        <f t="shared" si="144"/>
        <v>Jul</v>
      </c>
      <c r="C4616" s="2" t="str">
        <f t="shared" si="145"/>
        <v>2019</v>
      </c>
      <c r="D4616" s="3" t="s">
        <v>23</v>
      </c>
      <c r="E4616" s="4" t="s">
        <v>13</v>
      </c>
      <c r="F4616" s="4">
        <v>434</v>
      </c>
      <c r="G4616" s="4" t="s">
        <v>2</v>
      </c>
      <c r="H4616" s="5">
        <v>65.5</v>
      </c>
      <c r="I4616" s="7">
        <v>28427</v>
      </c>
      <c r="L4616"/>
      <c r="M4616"/>
    </row>
    <row r="4617" spans="1:13" x14ac:dyDescent="0.3">
      <c r="A4617" s="2">
        <v>43671</v>
      </c>
      <c r="B4617" s="2" t="str">
        <f t="shared" si="144"/>
        <v>Jul</v>
      </c>
      <c r="C4617" s="2" t="str">
        <f t="shared" si="145"/>
        <v>2019</v>
      </c>
      <c r="D4617" s="3" t="s">
        <v>23</v>
      </c>
      <c r="E4617" s="4" t="s">
        <v>13</v>
      </c>
      <c r="F4617" s="4">
        <v>475</v>
      </c>
      <c r="G4617" s="4" t="s">
        <v>2</v>
      </c>
      <c r="H4617" s="5">
        <v>59.5</v>
      </c>
      <c r="I4617" s="7">
        <v>28262.5</v>
      </c>
      <c r="L4617"/>
      <c r="M4617"/>
    </row>
    <row r="4618" spans="1:13" x14ac:dyDescent="0.3">
      <c r="A4618" s="2">
        <v>43673</v>
      </c>
      <c r="B4618" s="2" t="str">
        <f t="shared" si="144"/>
        <v>Jul</v>
      </c>
      <c r="C4618" s="2" t="str">
        <f t="shared" si="145"/>
        <v>2019</v>
      </c>
      <c r="D4618" s="3" t="s">
        <v>23</v>
      </c>
      <c r="E4618" s="4" t="s">
        <v>13</v>
      </c>
      <c r="F4618" s="4">
        <v>523</v>
      </c>
      <c r="G4618" s="4" t="s">
        <v>2</v>
      </c>
      <c r="H4618" s="5">
        <v>59.5</v>
      </c>
      <c r="I4618" s="7">
        <v>31118.5</v>
      </c>
      <c r="L4618"/>
      <c r="M4618"/>
    </row>
    <row r="4619" spans="1:13" x14ac:dyDescent="0.3">
      <c r="A4619" s="2">
        <v>43677</v>
      </c>
      <c r="B4619" s="2" t="str">
        <f t="shared" si="144"/>
        <v>Jul</v>
      </c>
      <c r="C4619" s="2" t="str">
        <f t="shared" si="145"/>
        <v>2019</v>
      </c>
      <c r="D4619" s="3" t="s">
        <v>23</v>
      </c>
      <c r="E4619" s="4" t="s">
        <v>13</v>
      </c>
      <c r="F4619" s="4">
        <v>470</v>
      </c>
      <c r="G4619" s="4" t="s">
        <v>2</v>
      </c>
      <c r="H4619" s="5">
        <v>59.5</v>
      </c>
      <c r="I4619" s="7">
        <v>27965</v>
      </c>
      <c r="L4619"/>
      <c r="M4619"/>
    </row>
    <row r="4620" spans="1:13" x14ac:dyDescent="0.3">
      <c r="A4620" s="2">
        <v>43678</v>
      </c>
      <c r="B4620" s="2" t="str">
        <f t="shared" si="144"/>
        <v>Aug</v>
      </c>
      <c r="C4620" s="2" t="str">
        <f t="shared" si="145"/>
        <v>2019</v>
      </c>
      <c r="D4620" s="3" t="s">
        <v>23</v>
      </c>
      <c r="E4620" s="4" t="s">
        <v>13</v>
      </c>
      <c r="F4620" s="4">
        <v>480</v>
      </c>
      <c r="G4620" s="4" t="s">
        <v>2</v>
      </c>
      <c r="H4620" s="5">
        <v>59.5</v>
      </c>
      <c r="I4620" s="7">
        <v>28560</v>
      </c>
      <c r="L4620"/>
      <c r="M4620"/>
    </row>
    <row r="4621" spans="1:13" x14ac:dyDescent="0.3">
      <c r="A4621" s="2">
        <v>43679</v>
      </c>
      <c r="B4621" s="2" t="str">
        <f t="shared" si="144"/>
        <v>Aug</v>
      </c>
      <c r="C4621" s="2" t="str">
        <f t="shared" si="145"/>
        <v>2019</v>
      </c>
      <c r="D4621" s="3" t="s">
        <v>23</v>
      </c>
      <c r="E4621" s="4" t="s">
        <v>13</v>
      </c>
      <c r="F4621" s="4">
        <v>455</v>
      </c>
      <c r="G4621" s="4" t="s">
        <v>2</v>
      </c>
      <c r="H4621" s="5">
        <v>65.5</v>
      </c>
      <c r="I4621" s="7">
        <v>29802.5</v>
      </c>
      <c r="L4621"/>
      <c r="M4621"/>
    </row>
    <row r="4622" spans="1:13" x14ac:dyDescent="0.3">
      <c r="A4622" s="2">
        <v>43679</v>
      </c>
      <c r="B4622" s="2" t="str">
        <f t="shared" si="144"/>
        <v>Aug</v>
      </c>
      <c r="C4622" s="2" t="str">
        <f t="shared" si="145"/>
        <v>2019</v>
      </c>
      <c r="D4622" s="3" t="s">
        <v>23</v>
      </c>
      <c r="E4622" s="4" t="s">
        <v>13</v>
      </c>
      <c r="F4622" s="4">
        <v>45</v>
      </c>
      <c r="G4622" s="4" t="s">
        <v>2</v>
      </c>
      <c r="H4622" s="5">
        <v>59.5</v>
      </c>
      <c r="I4622" s="7">
        <v>2677.5</v>
      </c>
      <c r="L4622"/>
      <c r="M4622"/>
    </row>
    <row r="4623" spans="1:13" x14ac:dyDescent="0.3">
      <c r="A4623" s="2">
        <v>43682</v>
      </c>
      <c r="B4623" s="2" t="str">
        <f t="shared" si="144"/>
        <v>Aug</v>
      </c>
      <c r="C4623" s="2" t="str">
        <f t="shared" si="145"/>
        <v>2019</v>
      </c>
      <c r="D4623" s="3" t="s">
        <v>23</v>
      </c>
      <c r="E4623" s="4" t="s">
        <v>13</v>
      </c>
      <c r="F4623" s="4">
        <v>500</v>
      </c>
      <c r="G4623" s="4" t="s">
        <v>2</v>
      </c>
      <c r="H4623" s="5">
        <v>65.5</v>
      </c>
      <c r="I4623" s="7">
        <v>32750</v>
      </c>
      <c r="L4623"/>
      <c r="M4623"/>
    </row>
    <row r="4624" spans="1:13" x14ac:dyDescent="0.3">
      <c r="A4624" s="2">
        <v>43686</v>
      </c>
      <c r="B4624" s="2" t="str">
        <f t="shared" si="144"/>
        <v>Aug</v>
      </c>
      <c r="C4624" s="2" t="str">
        <f t="shared" si="145"/>
        <v>2019</v>
      </c>
      <c r="D4624" s="3" t="s">
        <v>23</v>
      </c>
      <c r="E4624" s="4" t="s">
        <v>13</v>
      </c>
      <c r="F4624" s="4">
        <v>450</v>
      </c>
      <c r="G4624" s="4" t="s">
        <v>2</v>
      </c>
      <c r="H4624" s="5">
        <v>65.5</v>
      </c>
      <c r="I4624" s="7">
        <v>29475</v>
      </c>
      <c r="L4624"/>
      <c r="M4624"/>
    </row>
    <row r="4625" spans="1:13" x14ac:dyDescent="0.3">
      <c r="A4625" s="2">
        <v>43686</v>
      </c>
      <c r="B4625" s="2" t="str">
        <f t="shared" si="144"/>
        <v>Aug</v>
      </c>
      <c r="C4625" s="2" t="str">
        <f t="shared" si="145"/>
        <v>2019</v>
      </c>
      <c r="D4625" s="3" t="s">
        <v>23</v>
      </c>
      <c r="E4625" s="4" t="s">
        <v>13</v>
      </c>
      <c r="F4625" s="4">
        <v>533</v>
      </c>
      <c r="G4625" s="4" t="s">
        <v>2</v>
      </c>
      <c r="H4625" s="5">
        <v>59.5</v>
      </c>
      <c r="I4625" s="7">
        <v>31713.5</v>
      </c>
      <c r="L4625"/>
      <c r="M4625"/>
    </row>
    <row r="4626" spans="1:13" x14ac:dyDescent="0.3">
      <c r="A4626" s="2">
        <v>43687</v>
      </c>
      <c r="B4626" s="2" t="str">
        <f t="shared" si="144"/>
        <v>Aug</v>
      </c>
      <c r="C4626" s="2" t="str">
        <f t="shared" si="145"/>
        <v>2019</v>
      </c>
      <c r="D4626" s="3" t="s">
        <v>23</v>
      </c>
      <c r="E4626" s="4" t="s">
        <v>13</v>
      </c>
      <c r="F4626" s="4">
        <v>500</v>
      </c>
      <c r="G4626" s="4" t="s">
        <v>2</v>
      </c>
      <c r="H4626" s="5">
        <v>65.5</v>
      </c>
      <c r="I4626" s="7">
        <v>32750</v>
      </c>
      <c r="L4626"/>
      <c r="M4626"/>
    </row>
    <row r="4627" spans="1:13" x14ac:dyDescent="0.3">
      <c r="A4627" s="2">
        <v>43704</v>
      </c>
      <c r="B4627" s="2" t="str">
        <f t="shared" si="144"/>
        <v>Aug</v>
      </c>
      <c r="C4627" s="2" t="str">
        <f t="shared" si="145"/>
        <v>2019</v>
      </c>
      <c r="D4627" s="3" t="s">
        <v>23</v>
      </c>
      <c r="E4627" s="4" t="s">
        <v>13</v>
      </c>
      <c r="F4627" s="4">
        <v>500</v>
      </c>
      <c r="G4627" s="4" t="s">
        <v>2</v>
      </c>
      <c r="H4627" s="5">
        <v>59.5</v>
      </c>
      <c r="I4627" s="7">
        <v>29750</v>
      </c>
      <c r="L4627"/>
      <c r="M4627"/>
    </row>
    <row r="4628" spans="1:13" x14ac:dyDescent="0.3">
      <c r="A4628" s="2">
        <v>43704</v>
      </c>
      <c r="B4628" s="2" t="str">
        <f t="shared" si="144"/>
        <v>Aug</v>
      </c>
      <c r="C4628" s="2" t="str">
        <f t="shared" si="145"/>
        <v>2019</v>
      </c>
      <c r="D4628" s="3" t="s">
        <v>23</v>
      </c>
      <c r="E4628" s="4" t="s">
        <v>13</v>
      </c>
      <c r="F4628" s="4">
        <v>450</v>
      </c>
      <c r="G4628" s="4" t="s">
        <v>2</v>
      </c>
      <c r="H4628" s="5">
        <v>65.5</v>
      </c>
      <c r="I4628" s="7">
        <v>29475</v>
      </c>
      <c r="L4628"/>
      <c r="M4628"/>
    </row>
    <row r="4629" spans="1:13" x14ac:dyDescent="0.3">
      <c r="A4629" s="2">
        <v>43706</v>
      </c>
      <c r="B4629" s="2" t="str">
        <f t="shared" si="144"/>
        <v>Aug</v>
      </c>
      <c r="C4629" s="2" t="str">
        <f t="shared" si="145"/>
        <v>2019</v>
      </c>
      <c r="D4629" s="3" t="s">
        <v>23</v>
      </c>
      <c r="E4629" s="4" t="s">
        <v>13</v>
      </c>
      <c r="F4629" s="4">
        <v>450</v>
      </c>
      <c r="G4629" s="4" t="s">
        <v>2</v>
      </c>
      <c r="H4629" s="5">
        <v>59.5</v>
      </c>
      <c r="I4629" s="7">
        <v>26775</v>
      </c>
      <c r="L4629"/>
      <c r="M4629"/>
    </row>
    <row r="4630" spans="1:13" x14ac:dyDescent="0.3">
      <c r="A4630" s="2">
        <v>43711</v>
      </c>
      <c r="B4630" s="2" t="str">
        <f t="shared" si="144"/>
        <v>Sep</v>
      </c>
      <c r="C4630" s="2" t="str">
        <f t="shared" si="145"/>
        <v>2019</v>
      </c>
      <c r="D4630" s="3" t="s">
        <v>23</v>
      </c>
      <c r="E4630" s="4" t="s">
        <v>13</v>
      </c>
      <c r="F4630" s="4">
        <v>450</v>
      </c>
      <c r="G4630" s="4" t="s">
        <v>2</v>
      </c>
      <c r="H4630" s="5">
        <v>65.5</v>
      </c>
      <c r="I4630" s="7">
        <v>29475</v>
      </c>
      <c r="L4630"/>
      <c r="M4630"/>
    </row>
    <row r="4631" spans="1:13" x14ac:dyDescent="0.3">
      <c r="A4631" s="2">
        <v>43756</v>
      </c>
      <c r="B4631" s="2" t="str">
        <f t="shared" si="144"/>
        <v>Oct</v>
      </c>
      <c r="C4631" s="2" t="str">
        <f t="shared" si="145"/>
        <v>2019</v>
      </c>
      <c r="D4631" s="3" t="s">
        <v>23</v>
      </c>
      <c r="E4631" s="4" t="s">
        <v>13</v>
      </c>
      <c r="F4631" s="4">
        <v>327</v>
      </c>
      <c r="G4631" s="4" t="s">
        <v>2</v>
      </c>
      <c r="H4631" s="5">
        <v>65.5</v>
      </c>
      <c r="I4631" s="7">
        <v>21418.5</v>
      </c>
      <c r="L4631"/>
      <c r="M4631"/>
    </row>
    <row r="4632" spans="1:13" x14ac:dyDescent="0.3">
      <c r="A4632" s="2">
        <v>43756</v>
      </c>
      <c r="B4632" s="2" t="str">
        <f t="shared" si="144"/>
        <v>Oct</v>
      </c>
      <c r="C4632" s="2" t="str">
        <f t="shared" si="145"/>
        <v>2019</v>
      </c>
      <c r="D4632" s="3" t="s">
        <v>23</v>
      </c>
      <c r="E4632" s="4" t="s">
        <v>13</v>
      </c>
      <c r="F4632" s="4">
        <v>213</v>
      </c>
      <c r="G4632" s="4" t="s">
        <v>2</v>
      </c>
      <c r="H4632" s="5">
        <v>59.5</v>
      </c>
      <c r="I4632" s="7">
        <v>12673.5</v>
      </c>
      <c r="L4632"/>
      <c r="M4632"/>
    </row>
    <row r="4633" spans="1:13" x14ac:dyDescent="0.3">
      <c r="A4633" s="2">
        <v>43799</v>
      </c>
      <c r="B4633" s="2" t="str">
        <f t="shared" si="144"/>
        <v>Nov</v>
      </c>
      <c r="C4633" s="2" t="str">
        <f t="shared" si="145"/>
        <v>2019</v>
      </c>
      <c r="D4633" s="3" t="s">
        <v>23</v>
      </c>
      <c r="E4633" s="4" t="s">
        <v>13</v>
      </c>
      <c r="F4633" s="4">
        <v>506</v>
      </c>
      <c r="G4633" s="4" t="s">
        <v>2</v>
      </c>
      <c r="H4633" s="5">
        <v>65.5</v>
      </c>
      <c r="I4633" s="7">
        <v>33143</v>
      </c>
      <c r="L4633"/>
      <c r="M4633"/>
    </row>
    <row r="4634" spans="1:13" x14ac:dyDescent="0.3">
      <c r="A4634" s="2">
        <v>43806</v>
      </c>
      <c r="B4634" s="2" t="str">
        <f t="shared" si="144"/>
        <v>Dec</v>
      </c>
      <c r="C4634" s="2" t="str">
        <f t="shared" si="145"/>
        <v>2019</v>
      </c>
      <c r="D4634" s="3" t="s">
        <v>23</v>
      </c>
      <c r="E4634" s="4" t="s">
        <v>13</v>
      </c>
      <c r="F4634" s="4">
        <v>525</v>
      </c>
      <c r="G4634" s="4" t="s">
        <v>2</v>
      </c>
      <c r="H4634" s="5">
        <v>65.5</v>
      </c>
      <c r="I4634" s="7">
        <v>34387.5</v>
      </c>
      <c r="L4634"/>
      <c r="M4634"/>
    </row>
    <row r="4635" spans="1:13" x14ac:dyDescent="0.3">
      <c r="A4635" s="2">
        <v>43811</v>
      </c>
      <c r="B4635" s="2" t="str">
        <f t="shared" si="144"/>
        <v>Dec</v>
      </c>
      <c r="C4635" s="2" t="str">
        <f t="shared" si="145"/>
        <v>2019</v>
      </c>
      <c r="D4635" s="3" t="s">
        <v>23</v>
      </c>
      <c r="E4635" s="4" t="s">
        <v>13</v>
      </c>
      <c r="F4635" s="4">
        <v>555</v>
      </c>
      <c r="G4635" s="4" t="s">
        <v>2</v>
      </c>
      <c r="H4635" s="5">
        <v>65.5</v>
      </c>
      <c r="I4635" s="7">
        <v>36352.5</v>
      </c>
      <c r="L4635"/>
      <c r="M4635"/>
    </row>
    <row r="4636" spans="1:13" x14ac:dyDescent="0.3">
      <c r="A4636" s="2">
        <v>43820</v>
      </c>
      <c r="B4636" s="2" t="str">
        <f t="shared" si="144"/>
        <v>Dec</v>
      </c>
      <c r="C4636" s="2" t="str">
        <f t="shared" si="145"/>
        <v>2019</v>
      </c>
      <c r="D4636" s="3" t="s">
        <v>23</v>
      </c>
      <c r="E4636" s="4" t="s">
        <v>13</v>
      </c>
      <c r="F4636" s="4">
        <v>500</v>
      </c>
      <c r="G4636" s="4" t="s">
        <v>2</v>
      </c>
      <c r="H4636" s="5">
        <v>65.5</v>
      </c>
      <c r="I4636" s="7">
        <v>32750</v>
      </c>
      <c r="L4636"/>
      <c r="M4636"/>
    </row>
    <row r="4637" spans="1:13" x14ac:dyDescent="0.3">
      <c r="A4637" s="2">
        <v>43827</v>
      </c>
      <c r="B4637" s="2" t="str">
        <f t="shared" si="144"/>
        <v>Dec</v>
      </c>
      <c r="C4637" s="2" t="str">
        <f t="shared" si="145"/>
        <v>2019</v>
      </c>
      <c r="D4637" s="3" t="s">
        <v>23</v>
      </c>
      <c r="E4637" s="4" t="s">
        <v>13</v>
      </c>
      <c r="F4637" s="4">
        <v>445</v>
      </c>
      <c r="G4637" s="4" t="s">
        <v>2</v>
      </c>
      <c r="H4637" s="5">
        <v>65.5</v>
      </c>
      <c r="I4637" s="7">
        <v>29147.5</v>
      </c>
      <c r="L4637"/>
      <c r="M4637"/>
    </row>
    <row r="4638" spans="1:13" x14ac:dyDescent="0.3">
      <c r="A4638" s="2">
        <v>43847</v>
      </c>
      <c r="B4638" s="2" t="str">
        <f t="shared" si="144"/>
        <v>Jan</v>
      </c>
      <c r="C4638" s="2" t="str">
        <f t="shared" si="145"/>
        <v>2020</v>
      </c>
      <c r="D4638" s="3" t="s">
        <v>23</v>
      </c>
      <c r="E4638" s="4" t="s">
        <v>13</v>
      </c>
      <c r="F4638" s="4">
        <v>500</v>
      </c>
      <c r="G4638" s="4" t="s">
        <v>2</v>
      </c>
      <c r="H4638" s="5">
        <v>65.5</v>
      </c>
      <c r="I4638" s="7">
        <v>32750</v>
      </c>
      <c r="L4638"/>
      <c r="M4638"/>
    </row>
    <row r="4639" spans="1:13" x14ac:dyDescent="0.3">
      <c r="A4639" s="2">
        <v>43847</v>
      </c>
      <c r="B4639" s="2" t="str">
        <f t="shared" si="144"/>
        <v>Jan</v>
      </c>
      <c r="C4639" s="2" t="str">
        <f t="shared" si="145"/>
        <v>2020</v>
      </c>
      <c r="D4639" s="3" t="s">
        <v>23</v>
      </c>
      <c r="E4639" s="4" t="s">
        <v>13</v>
      </c>
      <c r="F4639" s="4">
        <v>500</v>
      </c>
      <c r="G4639" s="4" t="s">
        <v>2</v>
      </c>
      <c r="H4639" s="5">
        <v>65.5</v>
      </c>
      <c r="I4639" s="7">
        <v>32750</v>
      </c>
      <c r="L4639"/>
      <c r="M4639"/>
    </row>
    <row r="4640" spans="1:13" x14ac:dyDescent="0.3">
      <c r="A4640" s="2">
        <v>43864</v>
      </c>
      <c r="B4640" s="2" t="str">
        <f t="shared" si="144"/>
        <v>Feb</v>
      </c>
      <c r="C4640" s="2" t="str">
        <f t="shared" si="145"/>
        <v>2020</v>
      </c>
      <c r="D4640" s="3" t="s">
        <v>23</v>
      </c>
      <c r="E4640" s="4" t="s">
        <v>13</v>
      </c>
      <c r="F4640" s="4">
        <v>500</v>
      </c>
      <c r="G4640" s="4" t="s">
        <v>2</v>
      </c>
      <c r="H4640" s="5">
        <v>65.5</v>
      </c>
      <c r="I4640" s="7">
        <v>32750</v>
      </c>
      <c r="L4640"/>
      <c r="M4640"/>
    </row>
    <row r="4641" spans="1:13" x14ac:dyDescent="0.3">
      <c r="A4641" s="2">
        <v>43868</v>
      </c>
      <c r="B4641" s="2" t="str">
        <f t="shared" si="144"/>
        <v>Feb</v>
      </c>
      <c r="C4641" s="2" t="str">
        <f t="shared" si="145"/>
        <v>2020</v>
      </c>
      <c r="D4641" s="3" t="s">
        <v>23</v>
      </c>
      <c r="E4641" s="4" t="s">
        <v>13</v>
      </c>
      <c r="F4641" s="4">
        <v>500</v>
      </c>
      <c r="G4641" s="4" t="s">
        <v>2</v>
      </c>
      <c r="H4641" s="5">
        <v>59.5</v>
      </c>
      <c r="I4641" s="7">
        <v>29750</v>
      </c>
      <c r="L4641"/>
      <c r="M4641"/>
    </row>
    <row r="4642" spans="1:13" x14ac:dyDescent="0.3">
      <c r="A4642" s="2">
        <v>43875</v>
      </c>
      <c r="B4642" s="2" t="str">
        <f t="shared" si="144"/>
        <v>Feb</v>
      </c>
      <c r="C4642" s="2" t="str">
        <f t="shared" si="145"/>
        <v>2020</v>
      </c>
      <c r="D4642" s="3" t="s">
        <v>23</v>
      </c>
      <c r="E4642" s="4" t="s">
        <v>13</v>
      </c>
      <c r="F4642" s="4">
        <v>500</v>
      </c>
      <c r="G4642" s="4" t="s">
        <v>2</v>
      </c>
      <c r="H4642" s="5">
        <v>65.5</v>
      </c>
      <c r="I4642" s="7">
        <v>32750</v>
      </c>
      <c r="L4642"/>
      <c r="M4642"/>
    </row>
    <row r="4643" spans="1:13" x14ac:dyDescent="0.3">
      <c r="A4643" s="2">
        <v>43888</v>
      </c>
      <c r="B4643" s="2" t="str">
        <f t="shared" si="144"/>
        <v>Feb</v>
      </c>
      <c r="C4643" s="2" t="str">
        <f t="shared" si="145"/>
        <v>2020</v>
      </c>
      <c r="D4643" s="3" t="s">
        <v>23</v>
      </c>
      <c r="E4643" s="4" t="s">
        <v>13</v>
      </c>
      <c r="F4643" s="4">
        <v>500</v>
      </c>
      <c r="G4643" s="4" t="s">
        <v>2</v>
      </c>
      <c r="H4643" s="5">
        <v>59.5</v>
      </c>
      <c r="I4643" s="7">
        <v>29750</v>
      </c>
      <c r="L4643"/>
      <c r="M4643"/>
    </row>
    <row r="4644" spans="1:13" x14ac:dyDescent="0.3">
      <c r="A4644" s="2">
        <v>43998</v>
      </c>
      <c r="B4644" s="2" t="str">
        <f t="shared" si="144"/>
        <v>Jun</v>
      </c>
      <c r="C4644" s="2" t="str">
        <f t="shared" si="145"/>
        <v>2020</v>
      </c>
      <c r="D4644" s="3" t="s">
        <v>23</v>
      </c>
      <c r="E4644" s="4" t="s">
        <v>13</v>
      </c>
      <c r="F4644" s="4">
        <v>500</v>
      </c>
      <c r="G4644" s="4" t="s">
        <v>2</v>
      </c>
      <c r="H4644" s="5">
        <v>59.5</v>
      </c>
      <c r="I4644" s="7">
        <v>29750</v>
      </c>
      <c r="L4644"/>
      <c r="M4644"/>
    </row>
    <row r="4645" spans="1:13" x14ac:dyDescent="0.3">
      <c r="A4645" s="2">
        <v>44001</v>
      </c>
      <c r="B4645" s="2" t="str">
        <f t="shared" si="144"/>
        <v>Jun</v>
      </c>
      <c r="C4645" s="2" t="str">
        <f t="shared" si="145"/>
        <v>2020</v>
      </c>
      <c r="D4645" s="3" t="s">
        <v>23</v>
      </c>
      <c r="E4645" s="4" t="s">
        <v>13</v>
      </c>
      <c r="F4645" s="4">
        <v>507</v>
      </c>
      <c r="G4645" s="4" t="s">
        <v>2</v>
      </c>
      <c r="H4645" s="5">
        <v>59.5</v>
      </c>
      <c r="I4645" s="7">
        <v>30166.5</v>
      </c>
      <c r="L4645"/>
      <c r="M4645"/>
    </row>
    <row r="4646" spans="1:13" x14ac:dyDescent="0.3">
      <c r="A4646" s="2">
        <v>44004</v>
      </c>
      <c r="B4646" s="2" t="str">
        <f t="shared" si="144"/>
        <v>Jun</v>
      </c>
      <c r="C4646" s="2" t="str">
        <f t="shared" si="145"/>
        <v>2020</v>
      </c>
      <c r="D4646" s="3" t="s">
        <v>23</v>
      </c>
      <c r="E4646" s="4" t="s">
        <v>13</v>
      </c>
      <c r="F4646" s="4">
        <v>500</v>
      </c>
      <c r="G4646" s="4" t="s">
        <v>2</v>
      </c>
      <c r="H4646" s="5">
        <v>65.5</v>
      </c>
      <c r="I4646" s="7">
        <v>32750</v>
      </c>
      <c r="L4646"/>
      <c r="M4646"/>
    </row>
    <row r="4647" spans="1:13" x14ac:dyDescent="0.3">
      <c r="A4647" s="2">
        <v>44014</v>
      </c>
      <c r="B4647" s="2" t="str">
        <f t="shared" si="144"/>
        <v>Jul</v>
      </c>
      <c r="C4647" s="2" t="str">
        <f t="shared" si="145"/>
        <v>2020</v>
      </c>
      <c r="D4647" s="3" t="s">
        <v>23</v>
      </c>
      <c r="E4647" s="4" t="s">
        <v>13</v>
      </c>
      <c r="F4647" s="4">
        <v>500</v>
      </c>
      <c r="G4647" s="4" t="s">
        <v>2</v>
      </c>
      <c r="H4647" s="5">
        <v>65.5</v>
      </c>
      <c r="I4647" s="7">
        <v>32750</v>
      </c>
      <c r="L4647"/>
      <c r="M4647"/>
    </row>
    <row r="4648" spans="1:13" x14ac:dyDescent="0.3">
      <c r="A4648" s="2">
        <v>44050</v>
      </c>
      <c r="B4648" s="2" t="str">
        <f t="shared" si="144"/>
        <v>Aug</v>
      </c>
      <c r="C4648" s="2" t="str">
        <f t="shared" si="145"/>
        <v>2020</v>
      </c>
      <c r="D4648" s="3" t="s">
        <v>23</v>
      </c>
      <c r="E4648" s="4" t="s">
        <v>13</v>
      </c>
      <c r="F4648" s="4">
        <v>522</v>
      </c>
      <c r="G4648" s="4" t="s">
        <v>2</v>
      </c>
      <c r="H4648" s="5">
        <v>65.5</v>
      </c>
      <c r="I4648" s="7">
        <v>34191</v>
      </c>
      <c r="L4648"/>
      <c r="M4648"/>
    </row>
    <row r="4649" spans="1:13" x14ac:dyDescent="0.3">
      <c r="A4649" s="2">
        <v>44067</v>
      </c>
      <c r="B4649" s="2" t="str">
        <f t="shared" si="144"/>
        <v>Aug</v>
      </c>
      <c r="C4649" s="2" t="str">
        <f t="shared" si="145"/>
        <v>2020</v>
      </c>
      <c r="D4649" s="3" t="s">
        <v>23</v>
      </c>
      <c r="E4649" s="4" t="s">
        <v>13</v>
      </c>
      <c r="F4649" s="4">
        <v>433</v>
      </c>
      <c r="G4649" s="4" t="s">
        <v>2</v>
      </c>
      <c r="H4649" s="5">
        <v>65.5</v>
      </c>
      <c r="I4649" s="7">
        <v>28361.5</v>
      </c>
      <c r="L4649"/>
      <c r="M4649"/>
    </row>
    <row r="4650" spans="1:13" x14ac:dyDescent="0.3">
      <c r="A4650" s="2">
        <v>44099</v>
      </c>
      <c r="B4650" s="2" t="str">
        <f t="shared" si="144"/>
        <v>Sep</v>
      </c>
      <c r="C4650" s="2" t="str">
        <f t="shared" si="145"/>
        <v>2020</v>
      </c>
      <c r="D4650" s="3" t="s">
        <v>23</v>
      </c>
      <c r="E4650" s="4" t="s">
        <v>13</v>
      </c>
      <c r="F4650" s="4">
        <v>500</v>
      </c>
      <c r="G4650" s="4" t="s">
        <v>2</v>
      </c>
      <c r="H4650" s="5">
        <v>59.5</v>
      </c>
      <c r="I4650" s="7">
        <v>29750</v>
      </c>
      <c r="L4650"/>
      <c r="M4650"/>
    </row>
    <row r="4651" spans="1:13" x14ac:dyDescent="0.3">
      <c r="A4651" s="2">
        <v>44117</v>
      </c>
      <c r="B4651" s="2" t="str">
        <f t="shared" si="144"/>
        <v>Oct</v>
      </c>
      <c r="C4651" s="2" t="str">
        <f t="shared" si="145"/>
        <v>2020</v>
      </c>
      <c r="D4651" s="3" t="s">
        <v>23</v>
      </c>
      <c r="E4651" s="4" t="s">
        <v>13</v>
      </c>
      <c r="F4651" s="4">
        <v>142</v>
      </c>
      <c r="G4651" s="4" t="s">
        <v>2</v>
      </c>
      <c r="H4651" s="5">
        <v>59.5</v>
      </c>
      <c r="I4651" s="7">
        <v>8449</v>
      </c>
      <c r="L4651"/>
      <c r="M4651"/>
    </row>
    <row r="4652" spans="1:13" x14ac:dyDescent="0.3">
      <c r="A4652" s="2">
        <v>44117</v>
      </c>
      <c r="B4652" s="2" t="str">
        <f t="shared" si="144"/>
        <v>Oct</v>
      </c>
      <c r="C4652" s="2" t="str">
        <f t="shared" si="145"/>
        <v>2020</v>
      </c>
      <c r="D4652" s="3" t="s">
        <v>23</v>
      </c>
      <c r="E4652" s="4" t="s">
        <v>13</v>
      </c>
      <c r="F4652" s="4">
        <v>245</v>
      </c>
      <c r="G4652" s="4" t="s">
        <v>2</v>
      </c>
      <c r="H4652" s="5">
        <v>65.5</v>
      </c>
      <c r="I4652" s="7">
        <v>16047.5</v>
      </c>
      <c r="L4652"/>
      <c r="M4652"/>
    </row>
    <row r="4653" spans="1:13" x14ac:dyDescent="0.3">
      <c r="A4653" s="2">
        <v>44121</v>
      </c>
      <c r="B4653" s="2" t="str">
        <f t="shared" si="144"/>
        <v>Oct</v>
      </c>
      <c r="C4653" s="2" t="str">
        <f t="shared" si="145"/>
        <v>2020</v>
      </c>
      <c r="D4653" s="3" t="s">
        <v>23</v>
      </c>
      <c r="E4653" s="4" t="s">
        <v>13</v>
      </c>
      <c r="F4653" s="4">
        <v>500</v>
      </c>
      <c r="G4653" s="4" t="s">
        <v>2</v>
      </c>
      <c r="H4653" s="5">
        <v>65.5</v>
      </c>
      <c r="I4653" s="7">
        <v>32750</v>
      </c>
      <c r="L4653"/>
      <c r="M4653"/>
    </row>
    <row r="4654" spans="1:13" x14ac:dyDescent="0.3">
      <c r="A4654" s="2">
        <v>44138</v>
      </c>
      <c r="B4654" s="2" t="str">
        <f t="shared" si="144"/>
        <v>Nov</v>
      </c>
      <c r="C4654" s="2" t="str">
        <f t="shared" si="145"/>
        <v>2020</v>
      </c>
      <c r="D4654" s="3" t="s">
        <v>23</v>
      </c>
      <c r="E4654" s="4" t="s">
        <v>13</v>
      </c>
      <c r="F4654" s="4">
        <v>504</v>
      </c>
      <c r="G4654" s="4" t="s">
        <v>2</v>
      </c>
      <c r="H4654" s="5">
        <v>59.5</v>
      </c>
      <c r="I4654" s="7">
        <v>29988</v>
      </c>
      <c r="L4654"/>
      <c r="M4654"/>
    </row>
    <row r="4655" spans="1:13" x14ac:dyDescent="0.3">
      <c r="A4655" s="2">
        <v>44146</v>
      </c>
      <c r="B4655" s="2" t="str">
        <f t="shared" si="144"/>
        <v>Nov</v>
      </c>
      <c r="C4655" s="2" t="str">
        <f t="shared" si="145"/>
        <v>2020</v>
      </c>
      <c r="D4655" s="3" t="s">
        <v>23</v>
      </c>
      <c r="E4655" s="4" t="s">
        <v>13</v>
      </c>
      <c r="F4655" s="4">
        <v>520</v>
      </c>
      <c r="G4655" s="4" t="s">
        <v>2</v>
      </c>
      <c r="H4655" s="5">
        <v>59.5</v>
      </c>
      <c r="I4655" s="7">
        <v>30940</v>
      </c>
      <c r="L4655"/>
      <c r="M4655"/>
    </row>
    <row r="4656" spans="1:13" x14ac:dyDescent="0.3">
      <c r="A4656" s="2">
        <v>44147</v>
      </c>
      <c r="B4656" s="2" t="str">
        <f t="shared" si="144"/>
        <v>Nov</v>
      </c>
      <c r="C4656" s="2" t="str">
        <f t="shared" si="145"/>
        <v>2020</v>
      </c>
      <c r="D4656" s="3" t="s">
        <v>23</v>
      </c>
      <c r="E4656" s="4" t="s">
        <v>13</v>
      </c>
      <c r="F4656" s="4">
        <v>150</v>
      </c>
      <c r="G4656" s="4" t="s">
        <v>2</v>
      </c>
      <c r="H4656" s="5">
        <v>65.5</v>
      </c>
      <c r="I4656" s="7">
        <v>9825</v>
      </c>
      <c r="L4656"/>
      <c r="M4656"/>
    </row>
    <row r="4657" spans="1:13" x14ac:dyDescent="0.3">
      <c r="A4657" s="2">
        <v>44149</v>
      </c>
      <c r="B4657" s="2" t="str">
        <f t="shared" si="144"/>
        <v>Nov</v>
      </c>
      <c r="C4657" s="2" t="str">
        <f t="shared" si="145"/>
        <v>2020</v>
      </c>
      <c r="D4657" s="3" t="s">
        <v>23</v>
      </c>
      <c r="E4657" s="4" t="s">
        <v>13</v>
      </c>
      <c r="F4657" s="4">
        <v>500</v>
      </c>
      <c r="G4657" s="4" t="s">
        <v>2</v>
      </c>
      <c r="H4657" s="5">
        <v>65.5</v>
      </c>
      <c r="I4657" s="7">
        <v>32750</v>
      </c>
      <c r="L4657"/>
      <c r="M4657"/>
    </row>
    <row r="4658" spans="1:13" x14ac:dyDescent="0.3">
      <c r="A4658" s="2">
        <v>44155</v>
      </c>
      <c r="B4658" s="2" t="str">
        <f t="shared" si="144"/>
        <v>Nov</v>
      </c>
      <c r="C4658" s="2" t="str">
        <f t="shared" si="145"/>
        <v>2020</v>
      </c>
      <c r="D4658" s="3" t="s">
        <v>23</v>
      </c>
      <c r="E4658" s="4" t="s">
        <v>13</v>
      </c>
      <c r="F4658" s="4">
        <v>432</v>
      </c>
      <c r="G4658" s="4" t="s">
        <v>2</v>
      </c>
      <c r="H4658" s="5">
        <v>65.5</v>
      </c>
      <c r="I4658" s="7">
        <v>28296</v>
      </c>
      <c r="L4658"/>
      <c r="M4658"/>
    </row>
    <row r="4659" spans="1:13" x14ac:dyDescent="0.3">
      <c r="A4659" s="2">
        <v>44163</v>
      </c>
      <c r="B4659" s="2" t="str">
        <f t="shared" si="144"/>
        <v>Nov</v>
      </c>
      <c r="C4659" s="2" t="str">
        <f t="shared" si="145"/>
        <v>2020</v>
      </c>
      <c r="D4659" s="3" t="s">
        <v>23</v>
      </c>
      <c r="E4659" s="4" t="s">
        <v>13</v>
      </c>
      <c r="F4659" s="4">
        <v>500</v>
      </c>
      <c r="G4659" s="4" t="s">
        <v>2</v>
      </c>
      <c r="H4659" s="5">
        <v>65.5</v>
      </c>
      <c r="I4659" s="7">
        <v>32750</v>
      </c>
      <c r="L4659"/>
      <c r="M4659"/>
    </row>
    <row r="4660" spans="1:13" x14ac:dyDescent="0.3">
      <c r="A4660" s="2">
        <v>44177</v>
      </c>
      <c r="B4660" s="2" t="str">
        <f t="shared" si="144"/>
        <v>Dec</v>
      </c>
      <c r="C4660" s="2" t="str">
        <f t="shared" si="145"/>
        <v>2020</v>
      </c>
      <c r="D4660" s="3" t="s">
        <v>23</v>
      </c>
      <c r="E4660" s="4" t="s">
        <v>13</v>
      </c>
      <c r="F4660" s="4">
        <v>500</v>
      </c>
      <c r="G4660" s="4" t="s">
        <v>2</v>
      </c>
      <c r="H4660" s="5">
        <v>67.5</v>
      </c>
      <c r="I4660" s="7">
        <v>33750</v>
      </c>
      <c r="L4660"/>
      <c r="M4660"/>
    </row>
    <row r="4661" spans="1:13" x14ac:dyDescent="0.3">
      <c r="A4661" s="2">
        <v>44180</v>
      </c>
      <c r="B4661" s="2" t="str">
        <f t="shared" si="144"/>
        <v>Dec</v>
      </c>
      <c r="C4661" s="2" t="str">
        <f t="shared" si="145"/>
        <v>2020</v>
      </c>
      <c r="D4661" s="3" t="s">
        <v>23</v>
      </c>
      <c r="E4661" s="4" t="s">
        <v>13</v>
      </c>
      <c r="F4661" s="4">
        <v>520</v>
      </c>
      <c r="G4661" s="4" t="s">
        <v>2</v>
      </c>
      <c r="H4661" s="5">
        <v>61.5</v>
      </c>
      <c r="I4661" s="7">
        <v>31980</v>
      </c>
      <c r="L4661"/>
      <c r="M4661"/>
    </row>
    <row r="4662" spans="1:13" x14ac:dyDescent="0.3">
      <c r="A4662" s="2">
        <v>44189</v>
      </c>
      <c r="B4662" s="2" t="str">
        <f t="shared" si="144"/>
        <v>Dec</v>
      </c>
      <c r="C4662" s="2" t="str">
        <f t="shared" si="145"/>
        <v>2020</v>
      </c>
      <c r="D4662" s="3" t="s">
        <v>23</v>
      </c>
      <c r="E4662" s="4" t="s">
        <v>13</v>
      </c>
      <c r="F4662" s="4">
        <v>500</v>
      </c>
      <c r="G4662" s="4" t="s">
        <v>2</v>
      </c>
      <c r="H4662" s="5">
        <v>61.5</v>
      </c>
      <c r="I4662" s="7">
        <v>30750</v>
      </c>
      <c r="L4662"/>
      <c r="M4662"/>
    </row>
    <row r="4663" spans="1:13" x14ac:dyDescent="0.3">
      <c r="A4663" s="2">
        <v>44216</v>
      </c>
      <c r="B4663" s="2" t="str">
        <f t="shared" si="144"/>
        <v>Jan</v>
      </c>
      <c r="C4663" s="2" t="str">
        <f t="shared" si="145"/>
        <v>2021</v>
      </c>
      <c r="D4663" s="3" t="s">
        <v>23</v>
      </c>
      <c r="E4663" s="4" t="s">
        <v>13</v>
      </c>
      <c r="F4663" s="4">
        <v>500</v>
      </c>
      <c r="G4663" s="4" t="s">
        <v>2</v>
      </c>
      <c r="H4663" s="5">
        <v>69</v>
      </c>
      <c r="I4663" s="7">
        <v>34500</v>
      </c>
      <c r="L4663"/>
      <c r="M4663"/>
    </row>
    <row r="4664" spans="1:13" x14ac:dyDescent="0.3">
      <c r="A4664" s="2">
        <v>44225</v>
      </c>
      <c r="B4664" s="2" t="str">
        <f t="shared" si="144"/>
        <v>Jan</v>
      </c>
      <c r="C4664" s="2" t="str">
        <f t="shared" si="145"/>
        <v>2021</v>
      </c>
      <c r="D4664" s="3" t="s">
        <v>23</v>
      </c>
      <c r="E4664" s="4" t="s">
        <v>13</v>
      </c>
      <c r="F4664" s="4">
        <v>524</v>
      </c>
      <c r="G4664" s="4" t="s">
        <v>2</v>
      </c>
      <c r="H4664" s="5">
        <v>69</v>
      </c>
      <c r="I4664" s="7">
        <v>36156</v>
      </c>
      <c r="L4664"/>
      <c r="M4664"/>
    </row>
    <row r="4665" spans="1:13" x14ac:dyDescent="0.3">
      <c r="A4665" s="2">
        <v>44246</v>
      </c>
      <c r="B4665" s="2" t="str">
        <f t="shared" si="144"/>
        <v>Feb</v>
      </c>
      <c r="C4665" s="2" t="str">
        <f t="shared" si="145"/>
        <v>2021</v>
      </c>
      <c r="D4665" s="3" t="s">
        <v>23</v>
      </c>
      <c r="E4665" s="4" t="s">
        <v>13</v>
      </c>
      <c r="F4665" s="4">
        <v>517</v>
      </c>
      <c r="G4665" s="4" t="s">
        <v>2</v>
      </c>
      <c r="H4665" s="5">
        <v>69</v>
      </c>
      <c r="I4665" s="7">
        <v>35673</v>
      </c>
      <c r="L4665"/>
      <c r="M4665"/>
    </row>
    <row r="4666" spans="1:13" x14ac:dyDescent="0.3">
      <c r="A4666" s="2">
        <v>44257</v>
      </c>
      <c r="B4666" s="2" t="str">
        <f t="shared" si="144"/>
        <v>Mar</v>
      </c>
      <c r="C4666" s="2" t="str">
        <f t="shared" si="145"/>
        <v>2021</v>
      </c>
      <c r="D4666" s="3" t="s">
        <v>23</v>
      </c>
      <c r="E4666" s="4" t="s">
        <v>13</v>
      </c>
      <c r="F4666" s="4">
        <v>500</v>
      </c>
      <c r="G4666" s="4" t="s">
        <v>2</v>
      </c>
      <c r="H4666" s="5">
        <v>63</v>
      </c>
      <c r="I4666" s="7">
        <v>31500</v>
      </c>
      <c r="L4666"/>
      <c r="M4666"/>
    </row>
    <row r="4667" spans="1:13" x14ac:dyDescent="0.3">
      <c r="A4667" s="2">
        <v>44257</v>
      </c>
      <c r="B4667" s="2" t="str">
        <f t="shared" si="144"/>
        <v>Mar</v>
      </c>
      <c r="C4667" s="2" t="str">
        <f t="shared" si="145"/>
        <v>2021</v>
      </c>
      <c r="D4667" s="3" t="s">
        <v>23</v>
      </c>
      <c r="E4667" s="4" t="s">
        <v>13</v>
      </c>
      <c r="F4667" s="4">
        <v>500</v>
      </c>
      <c r="G4667" s="4" t="s">
        <v>2</v>
      </c>
      <c r="H4667" s="5">
        <v>75</v>
      </c>
      <c r="I4667" s="7">
        <v>37500</v>
      </c>
      <c r="L4667"/>
      <c r="M4667"/>
    </row>
    <row r="4668" spans="1:13" x14ac:dyDescent="0.3">
      <c r="A4668" s="2">
        <v>44260</v>
      </c>
      <c r="B4668" s="2" t="str">
        <f t="shared" si="144"/>
        <v>Mar</v>
      </c>
      <c r="C4668" s="2" t="str">
        <f t="shared" si="145"/>
        <v>2021</v>
      </c>
      <c r="D4668" s="3" t="s">
        <v>23</v>
      </c>
      <c r="E4668" s="4" t="s">
        <v>13</v>
      </c>
      <c r="F4668" s="4">
        <v>452</v>
      </c>
      <c r="G4668" s="4" t="s">
        <v>2</v>
      </c>
      <c r="H4668" s="5">
        <v>66</v>
      </c>
      <c r="I4668" s="7">
        <v>29832</v>
      </c>
      <c r="L4668"/>
      <c r="M4668"/>
    </row>
    <row r="4669" spans="1:13" x14ac:dyDescent="0.3">
      <c r="A4669" s="2">
        <v>44260</v>
      </c>
      <c r="B4669" s="2" t="str">
        <f t="shared" si="144"/>
        <v>Mar</v>
      </c>
      <c r="C4669" s="2" t="str">
        <f t="shared" si="145"/>
        <v>2021</v>
      </c>
      <c r="D4669" s="3" t="s">
        <v>23</v>
      </c>
      <c r="E4669" s="4" t="s">
        <v>13</v>
      </c>
      <c r="F4669" s="4">
        <v>452</v>
      </c>
      <c r="G4669" s="4" t="s">
        <v>2</v>
      </c>
      <c r="H4669" s="5">
        <v>75</v>
      </c>
      <c r="I4669" s="7">
        <v>33900</v>
      </c>
      <c r="L4669"/>
      <c r="M4669"/>
    </row>
    <row r="4670" spans="1:13" x14ac:dyDescent="0.3">
      <c r="A4670" s="2">
        <v>44274</v>
      </c>
      <c r="B4670" s="2" t="str">
        <f t="shared" si="144"/>
        <v>Mar</v>
      </c>
      <c r="C4670" s="2" t="str">
        <f t="shared" si="145"/>
        <v>2021</v>
      </c>
      <c r="D4670" s="3" t="s">
        <v>23</v>
      </c>
      <c r="E4670" s="4" t="s">
        <v>13</v>
      </c>
      <c r="F4670" s="4">
        <v>510</v>
      </c>
      <c r="G4670" s="4" t="s">
        <v>2</v>
      </c>
      <c r="H4670" s="5">
        <v>66</v>
      </c>
      <c r="I4670" s="7">
        <v>33660</v>
      </c>
      <c r="L4670"/>
      <c r="M4670"/>
    </row>
    <row r="4671" spans="1:13" x14ac:dyDescent="0.3">
      <c r="A4671" s="2">
        <v>44274</v>
      </c>
      <c r="B4671" s="2" t="str">
        <f t="shared" si="144"/>
        <v>Mar</v>
      </c>
      <c r="C4671" s="2" t="str">
        <f t="shared" si="145"/>
        <v>2021</v>
      </c>
      <c r="D4671" s="3" t="s">
        <v>23</v>
      </c>
      <c r="E4671" s="4" t="s">
        <v>13</v>
      </c>
      <c r="F4671" s="4">
        <v>510</v>
      </c>
      <c r="G4671" s="4" t="s">
        <v>2</v>
      </c>
      <c r="H4671" s="5">
        <v>75</v>
      </c>
      <c r="I4671" s="7">
        <v>38250</v>
      </c>
      <c r="L4671"/>
      <c r="M4671"/>
    </row>
    <row r="4672" spans="1:13" x14ac:dyDescent="0.3">
      <c r="A4672" s="2">
        <v>44279</v>
      </c>
      <c r="B4672" s="2" t="str">
        <f t="shared" si="144"/>
        <v>Mar</v>
      </c>
      <c r="C4672" s="2" t="str">
        <f t="shared" si="145"/>
        <v>2021</v>
      </c>
      <c r="D4672" s="3" t="s">
        <v>23</v>
      </c>
      <c r="E4672" s="4" t="s">
        <v>13</v>
      </c>
      <c r="F4672" s="4">
        <v>500</v>
      </c>
      <c r="G4672" s="4" t="s">
        <v>2</v>
      </c>
      <c r="H4672" s="5">
        <v>66</v>
      </c>
      <c r="I4672" s="7">
        <v>33000</v>
      </c>
      <c r="L4672"/>
      <c r="M4672"/>
    </row>
    <row r="4673" spans="1:13" x14ac:dyDescent="0.3">
      <c r="A4673" s="2">
        <v>44279</v>
      </c>
      <c r="B4673" s="2" t="str">
        <f t="shared" si="144"/>
        <v>Mar</v>
      </c>
      <c r="C4673" s="2" t="str">
        <f t="shared" si="145"/>
        <v>2021</v>
      </c>
      <c r="D4673" s="3" t="s">
        <v>23</v>
      </c>
      <c r="E4673" s="4" t="s">
        <v>13</v>
      </c>
      <c r="F4673" s="4">
        <v>500</v>
      </c>
      <c r="G4673" s="4" t="s">
        <v>2</v>
      </c>
      <c r="H4673" s="5">
        <v>75</v>
      </c>
      <c r="I4673" s="7">
        <v>37500</v>
      </c>
      <c r="L4673"/>
      <c r="M4673"/>
    </row>
    <row r="4674" spans="1:13" x14ac:dyDescent="0.3">
      <c r="A4674" s="2">
        <v>44281</v>
      </c>
      <c r="B4674" s="2" t="str">
        <f t="shared" ref="B4674:B4737" si="146">TEXT(A4674,"mmm")</f>
        <v>Mar</v>
      </c>
      <c r="C4674" s="2" t="str">
        <f t="shared" ref="C4674:C4737" si="147">TEXT(A4674,"yyyy")</f>
        <v>2021</v>
      </c>
      <c r="D4674" s="3" t="s">
        <v>23</v>
      </c>
      <c r="E4674" s="4" t="s">
        <v>13</v>
      </c>
      <c r="F4674" s="4">
        <v>502</v>
      </c>
      <c r="G4674" s="4" t="s">
        <v>2</v>
      </c>
      <c r="H4674" s="5">
        <v>80</v>
      </c>
      <c r="I4674" s="7">
        <v>40160</v>
      </c>
      <c r="L4674"/>
      <c r="M4674"/>
    </row>
    <row r="4675" spans="1:13" x14ac:dyDescent="0.3">
      <c r="A4675" s="2">
        <v>44293</v>
      </c>
      <c r="B4675" s="2" t="str">
        <f t="shared" si="146"/>
        <v>Apr</v>
      </c>
      <c r="C4675" s="2" t="str">
        <f t="shared" si="147"/>
        <v>2021</v>
      </c>
      <c r="D4675" s="3" t="s">
        <v>23</v>
      </c>
      <c r="E4675" s="4" t="s">
        <v>13</v>
      </c>
      <c r="F4675" s="4">
        <v>500</v>
      </c>
      <c r="G4675" s="4" t="s">
        <v>2</v>
      </c>
      <c r="H4675" s="5">
        <v>75</v>
      </c>
      <c r="I4675" s="7">
        <v>37500</v>
      </c>
      <c r="L4675"/>
      <c r="M4675"/>
    </row>
    <row r="4676" spans="1:13" x14ac:dyDescent="0.3">
      <c r="A4676" s="2">
        <v>44295</v>
      </c>
      <c r="B4676" s="2" t="str">
        <f t="shared" si="146"/>
        <v>Apr</v>
      </c>
      <c r="C4676" s="2" t="str">
        <f t="shared" si="147"/>
        <v>2021</v>
      </c>
      <c r="D4676" s="3" t="s">
        <v>23</v>
      </c>
      <c r="E4676" s="4" t="s">
        <v>13</v>
      </c>
      <c r="F4676" s="4">
        <v>450</v>
      </c>
      <c r="G4676" s="4" t="s">
        <v>2</v>
      </c>
      <c r="H4676" s="5">
        <v>75</v>
      </c>
      <c r="I4676" s="7">
        <v>33750</v>
      </c>
      <c r="L4676"/>
      <c r="M4676"/>
    </row>
    <row r="4677" spans="1:13" x14ac:dyDescent="0.3">
      <c r="A4677" s="2">
        <v>44305</v>
      </c>
      <c r="B4677" s="2" t="str">
        <f t="shared" si="146"/>
        <v>Apr</v>
      </c>
      <c r="C4677" s="2" t="str">
        <f t="shared" si="147"/>
        <v>2021</v>
      </c>
      <c r="D4677" s="3" t="s">
        <v>23</v>
      </c>
      <c r="E4677" s="4" t="s">
        <v>13</v>
      </c>
      <c r="F4677" s="4">
        <v>500</v>
      </c>
      <c r="G4677" s="4" t="s">
        <v>2</v>
      </c>
      <c r="H4677" s="5">
        <v>80</v>
      </c>
      <c r="I4677" s="7">
        <v>40000</v>
      </c>
      <c r="L4677"/>
      <c r="M4677"/>
    </row>
    <row r="4678" spans="1:13" x14ac:dyDescent="0.3">
      <c r="A4678" s="2">
        <v>44307</v>
      </c>
      <c r="B4678" s="2" t="str">
        <f t="shared" si="146"/>
        <v>Apr</v>
      </c>
      <c r="C4678" s="2" t="str">
        <f t="shared" si="147"/>
        <v>2021</v>
      </c>
      <c r="D4678" s="3" t="s">
        <v>23</v>
      </c>
      <c r="E4678" s="4" t="s">
        <v>13</v>
      </c>
      <c r="F4678" s="4">
        <v>500</v>
      </c>
      <c r="G4678" s="4" t="s">
        <v>2</v>
      </c>
      <c r="H4678" s="5">
        <v>75</v>
      </c>
      <c r="I4678" s="7">
        <v>37500</v>
      </c>
      <c r="L4678"/>
      <c r="M4678"/>
    </row>
    <row r="4679" spans="1:13" x14ac:dyDescent="0.3">
      <c r="A4679" s="2">
        <v>44322</v>
      </c>
      <c r="B4679" s="2" t="str">
        <f t="shared" si="146"/>
        <v>May</v>
      </c>
      <c r="C4679" s="2" t="str">
        <f t="shared" si="147"/>
        <v>2021</v>
      </c>
      <c r="D4679" s="3" t="s">
        <v>23</v>
      </c>
      <c r="E4679" s="4" t="s">
        <v>13</v>
      </c>
      <c r="F4679" s="4">
        <v>503</v>
      </c>
      <c r="G4679" s="4" t="s">
        <v>2</v>
      </c>
      <c r="H4679" s="5">
        <v>80</v>
      </c>
      <c r="I4679" s="7">
        <v>40240</v>
      </c>
      <c r="L4679"/>
      <c r="M4679"/>
    </row>
    <row r="4680" spans="1:13" x14ac:dyDescent="0.3">
      <c r="A4680" s="2">
        <v>44328</v>
      </c>
      <c r="B4680" s="2" t="str">
        <f t="shared" si="146"/>
        <v>May</v>
      </c>
      <c r="C4680" s="2" t="str">
        <f t="shared" si="147"/>
        <v>2021</v>
      </c>
      <c r="D4680" s="3" t="s">
        <v>23</v>
      </c>
      <c r="E4680" s="4" t="s">
        <v>13</v>
      </c>
      <c r="F4680" s="4">
        <v>500</v>
      </c>
      <c r="G4680" s="4" t="s">
        <v>2</v>
      </c>
      <c r="H4680" s="5">
        <v>75</v>
      </c>
      <c r="I4680" s="7">
        <v>37500</v>
      </c>
      <c r="L4680"/>
      <c r="M4680"/>
    </row>
    <row r="4681" spans="1:13" x14ac:dyDescent="0.3">
      <c r="A4681" s="2">
        <v>44358</v>
      </c>
      <c r="B4681" s="2" t="str">
        <f t="shared" si="146"/>
        <v>Jun</v>
      </c>
      <c r="C4681" s="2" t="str">
        <f t="shared" si="147"/>
        <v>2021</v>
      </c>
      <c r="D4681" s="3" t="s">
        <v>23</v>
      </c>
      <c r="E4681" s="4" t="s">
        <v>13</v>
      </c>
      <c r="F4681" s="4">
        <v>500</v>
      </c>
      <c r="G4681" s="4" t="s">
        <v>2</v>
      </c>
      <c r="H4681" s="5">
        <v>80</v>
      </c>
      <c r="I4681" s="7">
        <v>40000</v>
      </c>
      <c r="L4681"/>
      <c r="M4681"/>
    </row>
    <row r="4682" spans="1:13" x14ac:dyDescent="0.3">
      <c r="A4682" s="2">
        <v>44387</v>
      </c>
      <c r="B4682" s="2" t="str">
        <f t="shared" si="146"/>
        <v>Jul</v>
      </c>
      <c r="C4682" s="2" t="str">
        <f t="shared" si="147"/>
        <v>2021</v>
      </c>
      <c r="D4682" s="3" t="s">
        <v>23</v>
      </c>
      <c r="E4682" s="4" t="s">
        <v>13</v>
      </c>
      <c r="F4682" s="4">
        <v>553</v>
      </c>
      <c r="G4682" s="4" t="s">
        <v>2</v>
      </c>
      <c r="H4682" s="5">
        <v>73</v>
      </c>
      <c r="I4682" s="7">
        <v>40369</v>
      </c>
      <c r="L4682"/>
      <c r="M4682"/>
    </row>
    <row r="4683" spans="1:13" x14ac:dyDescent="0.3">
      <c r="A4683" s="2">
        <v>44393</v>
      </c>
      <c r="B4683" s="2" t="str">
        <f t="shared" si="146"/>
        <v>Jul</v>
      </c>
      <c r="C4683" s="2" t="str">
        <f t="shared" si="147"/>
        <v>2021</v>
      </c>
      <c r="D4683" s="3" t="s">
        <v>23</v>
      </c>
      <c r="E4683" s="4" t="s">
        <v>13</v>
      </c>
      <c r="F4683" s="4">
        <v>505</v>
      </c>
      <c r="G4683" s="4" t="s">
        <v>2</v>
      </c>
      <c r="H4683" s="5">
        <v>80</v>
      </c>
      <c r="I4683" s="7">
        <v>40400</v>
      </c>
      <c r="L4683"/>
      <c r="M4683"/>
    </row>
    <row r="4684" spans="1:13" x14ac:dyDescent="0.3">
      <c r="A4684" s="2">
        <v>44412</v>
      </c>
      <c r="B4684" s="2" t="str">
        <f t="shared" si="146"/>
        <v>Aug</v>
      </c>
      <c r="C4684" s="2" t="str">
        <f t="shared" si="147"/>
        <v>2021</v>
      </c>
      <c r="D4684" s="3" t="s">
        <v>23</v>
      </c>
      <c r="E4684" s="4" t="s">
        <v>13</v>
      </c>
      <c r="F4684" s="4">
        <v>505</v>
      </c>
      <c r="G4684" s="4" t="s">
        <v>2</v>
      </c>
      <c r="H4684" s="5">
        <v>75</v>
      </c>
      <c r="I4684" s="7">
        <v>37875</v>
      </c>
      <c r="L4684"/>
      <c r="M4684"/>
    </row>
    <row r="4685" spans="1:13" x14ac:dyDescent="0.3">
      <c r="A4685" s="2">
        <v>44434</v>
      </c>
      <c r="B4685" s="2" t="str">
        <f t="shared" si="146"/>
        <v>Aug</v>
      </c>
      <c r="C4685" s="2" t="str">
        <f t="shared" si="147"/>
        <v>2021</v>
      </c>
      <c r="D4685" s="3" t="s">
        <v>23</v>
      </c>
      <c r="E4685" s="4" t="s">
        <v>13</v>
      </c>
      <c r="F4685" s="4">
        <v>504</v>
      </c>
      <c r="G4685" s="4" t="s">
        <v>2</v>
      </c>
      <c r="H4685" s="5">
        <v>80</v>
      </c>
      <c r="I4685" s="7">
        <v>40320</v>
      </c>
      <c r="L4685"/>
      <c r="M4685"/>
    </row>
    <row r="4686" spans="1:13" x14ac:dyDescent="0.3">
      <c r="A4686" s="2">
        <v>44436</v>
      </c>
      <c r="B4686" s="2" t="str">
        <f t="shared" si="146"/>
        <v>Aug</v>
      </c>
      <c r="C4686" s="2" t="str">
        <f t="shared" si="147"/>
        <v>2021</v>
      </c>
      <c r="D4686" s="3" t="s">
        <v>23</v>
      </c>
      <c r="E4686" s="4" t="s">
        <v>13</v>
      </c>
      <c r="F4686" s="4">
        <v>500</v>
      </c>
      <c r="G4686" s="4" t="s">
        <v>2</v>
      </c>
      <c r="H4686" s="5">
        <v>75</v>
      </c>
      <c r="I4686" s="7">
        <v>37500</v>
      </c>
      <c r="L4686"/>
      <c r="M4686"/>
    </row>
    <row r="4687" spans="1:13" x14ac:dyDescent="0.3">
      <c r="A4687" s="2">
        <v>44467</v>
      </c>
      <c r="B4687" s="2" t="str">
        <f t="shared" si="146"/>
        <v>Sep</v>
      </c>
      <c r="C4687" s="2" t="str">
        <f t="shared" si="147"/>
        <v>2021</v>
      </c>
      <c r="D4687" s="3" t="s">
        <v>23</v>
      </c>
      <c r="E4687" s="4" t="s">
        <v>13</v>
      </c>
      <c r="F4687" s="4">
        <v>404</v>
      </c>
      <c r="G4687" s="4" t="s">
        <v>2</v>
      </c>
      <c r="H4687" s="5">
        <v>80</v>
      </c>
      <c r="I4687" s="7">
        <v>32320</v>
      </c>
      <c r="L4687"/>
      <c r="M4687"/>
    </row>
    <row r="4688" spans="1:13" x14ac:dyDescent="0.3">
      <c r="A4688" s="2">
        <v>44470</v>
      </c>
      <c r="B4688" s="2" t="str">
        <f t="shared" si="146"/>
        <v>Oct</v>
      </c>
      <c r="C4688" s="2" t="str">
        <f t="shared" si="147"/>
        <v>2021</v>
      </c>
      <c r="D4688" s="3" t="s">
        <v>23</v>
      </c>
      <c r="E4688" s="4" t="s">
        <v>13</v>
      </c>
      <c r="F4688" s="4">
        <v>502</v>
      </c>
      <c r="G4688" s="4" t="s">
        <v>2</v>
      </c>
      <c r="H4688" s="5">
        <v>75</v>
      </c>
      <c r="I4688" s="7">
        <v>37650</v>
      </c>
      <c r="L4688"/>
      <c r="M4688"/>
    </row>
    <row r="4689" spans="1:13" x14ac:dyDescent="0.3">
      <c r="A4689" s="2">
        <v>44478</v>
      </c>
      <c r="B4689" s="2" t="str">
        <f t="shared" si="146"/>
        <v>Oct</v>
      </c>
      <c r="C4689" s="2" t="str">
        <f t="shared" si="147"/>
        <v>2021</v>
      </c>
      <c r="D4689" s="3" t="s">
        <v>23</v>
      </c>
      <c r="E4689" s="4" t="s">
        <v>13</v>
      </c>
      <c r="F4689" s="4">
        <v>468</v>
      </c>
      <c r="G4689" s="4" t="s">
        <v>2</v>
      </c>
      <c r="H4689" s="5">
        <v>80</v>
      </c>
      <c r="I4689" s="7">
        <v>37440</v>
      </c>
      <c r="L4689"/>
      <c r="M4689"/>
    </row>
    <row r="4690" spans="1:13" x14ac:dyDescent="0.3">
      <c r="A4690" s="2">
        <v>44504</v>
      </c>
      <c r="B4690" s="2" t="str">
        <f t="shared" si="146"/>
        <v>Nov</v>
      </c>
      <c r="C4690" s="2" t="str">
        <f t="shared" si="147"/>
        <v>2021</v>
      </c>
      <c r="D4690" s="3" t="s">
        <v>23</v>
      </c>
      <c r="E4690" s="4" t="s">
        <v>13</v>
      </c>
      <c r="F4690" s="4">
        <v>500</v>
      </c>
      <c r="G4690" s="4" t="s">
        <v>2</v>
      </c>
      <c r="H4690" s="5">
        <v>84.5</v>
      </c>
      <c r="I4690" s="7">
        <v>42250</v>
      </c>
      <c r="L4690"/>
      <c r="M4690"/>
    </row>
    <row r="4691" spans="1:13" x14ac:dyDescent="0.3">
      <c r="A4691" s="2">
        <v>44516</v>
      </c>
      <c r="B4691" s="2" t="str">
        <f t="shared" si="146"/>
        <v>Nov</v>
      </c>
      <c r="C4691" s="2" t="str">
        <f t="shared" si="147"/>
        <v>2021</v>
      </c>
      <c r="D4691" s="3" t="s">
        <v>23</v>
      </c>
      <c r="E4691" s="4" t="s">
        <v>13</v>
      </c>
      <c r="F4691" s="4">
        <v>502</v>
      </c>
      <c r="G4691" s="4" t="s">
        <v>2</v>
      </c>
      <c r="H4691" s="5">
        <v>84.5</v>
      </c>
      <c r="I4691" s="7">
        <v>42419</v>
      </c>
      <c r="L4691"/>
      <c r="M4691"/>
    </row>
    <row r="4692" spans="1:13" x14ac:dyDescent="0.3">
      <c r="A4692" s="2">
        <v>44522</v>
      </c>
      <c r="B4692" s="2" t="str">
        <f t="shared" si="146"/>
        <v>Nov</v>
      </c>
      <c r="C4692" s="2" t="str">
        <f t="shared" si="147"/>
        <v>2021</v>
      </c>
      <c r="D4692" s="3" t="s">
        <v>23</v>
      </c>
      <c r="E4692" s="4" t="s">
        <v>13</v>
      </c>
      <c r="F4692" s="4">
        <v>512</v>
      </c>
      <c r="G4692" s="4" t="s">
        <v>2</v>
      </c>
      <c r="H4692" s="5">
        <v>77</v>
      </c>
      <c r="I4692" s="7">
        <v>39424</v>
      </c>
      <c r="L4692"/>
      <c r="M4692"/>
    </row>
    <row r="4693" spans="1:13" x14ac:dyDescent="0.3">
      <c r="A4693" s="2">
        <v>44531</v>
      </c>
      <c r="B4693" s="2" t="str">
        <f t="shared" si="146"/>
        <v>Dec</v>
      </c>
      <c r="C4693" s="2" t="str">
        <f t="shared" si="147"/>
        <v>2021</v>
      </c>
      <c r="D4693" s="3" t="s">
        <v>23</v>
      </c>
      <c r="E4693" s="4" t="s">
        <v>13</v>
      </c>
      <c r="F4693" s="4">
        <v>499</v>
      </c>
      <c r="G4693" s="4" t="s">
        <v>2</v>
      </c>
      <c r="H4693" s="5">
        <v>84.5</v>
      </c>
      <c r="I4693" s="7">
        <v>42165.5</v>
      </c>
      <c r="L4693"/>
      <c r="M4693"/>
    </row>
    <row r="4694" spans="1:13" x14ac:dyDescent="0.3">
      <c r="A4694" s="2">
        <v>44543</v>
      </c>
      <c r="B4694" s="2" t="str">
        <f t="shared" si="146"/>
        <v>Dec</v>
      </c>
      <c r="C4694" s="2" t="str">
        <f t="shared" si="147"/>
        <v>2021</v>
      </c>
      <c r="D4694" s="3" t="s">
        <v>23</v>
      </c>
      <c r="E4694" s="4" t="s">
        <v>13</v>
      </c>
      <c r="F4694" s="4">
        <v>518</v>
      </c>
      <c r="G4694" s="4" t="s">
        <v>2</v>
      </c>
      <c r="H4694" s="5">
        <v>77</v>
      </c>
      <c r="I4694" s="7">
        <v>39886</v>
      </c>
      <c r="L4694"/>
      <c r="M4694"/>
    </row>
    <row r="4695" spans="1:13" x14ac:dyDescent="0.3">
      <c r="A4695" s="2">
        <v>44548</v>
      </c>
      <c r="B4695" s="2" t="str">
        <f t="shared" si="146"/>
        <v>Dec</v>
      </c>
      <c r="C4695" s="2" t="str">
        <f t="shared" si="147"/>
        <v>2021</v>
      </c>
      <c r="D4695" s="3" t="s">
        <v>23</v>
      </c>
      <c r="E4695" s="4" t="s">
        <v>13</v>
      </c>
      <c r="F4695" s="4">
        <v>502</v>
      </c>
      <c r="G4695" s="4" t="s">
        <v>2</v>
      </c>
      <c r="H4695" s="5">
        <v>84.5</v>
      </c>
      <c r="I4695" s="7">
        <v>42419</v>
      </c>
      <c r="L4695"/>
      <c r="M4695"/>
    </row>
    <row r="4696" spans="1:13" x14ac:dyDescent="0.3">
      <c r="A4696" s="2">
        <v>44566</v>
      </c>
      <c r="B4696" s="2" t="str">
        <f t="shared" si="146"/>
        <v>Jan</v>
      </c>
      <c r="C4696" s="2" t="str">
        <f t="shared" si="147"/>
        <v>2022</v>
      </c>
      <c r="D4696" s="3" t="s">
        <v>23</v>
      </c>
      <c r="E4696" s="4" t="s">
        <v>13</v>
      </c>
      <c r="F4696" s="4">
        <v>505</v>
      </c>
      <c r="G4696" s="4" t="s">
        <v>2</v>
      </c>
      <c r="H4696" s="5">
        <v>84.5</v>
      </c>
      <c r="I4696" s="7">
        <v>42672.5</v>
      </c>
      <c r="L4696"/>
      <c r="M4696"/>
    </row>
    <row r="4697" spans="1:13" x14ac:dyDescent="0.3">
      <c r="A4697" s="2">
        <v>44589</v>
      </c>
      <c r="B4697" s="2" t="str">
        <f t="shared" si="146"/>
        <v>Jan</v>
      </c>
      <c r="C4697" s="2" t="str">
        <f t="shared" si="147"/>
        <v>2022</v>
      </c>
      <c r="D4697" s="3" t="s">
        <v>23</v>
      </c>
      <c r="E4697" s="4" t="s">
        <v>13</v>
      </c>
      <c r="F4697" s="4">
        <v>515</v>
      </c>
      <c r="G4697" s="4" t="s">
        <v>2</v>
      </c>
      <c r="H4697" s="5">
        <v>84.5</v>
      </c>
      <c r="I4697" s="7">
        <v>43517.5</v>
      </c>
      <c r="L4697"/>
      <c r="M4697"/>
    </row>
    <row r="4698" spans="1:13" x14ac:dyDescent="0.3">
      <c r="A4698" s="2">
        <v>44601</v>
      </c>
      <c r="B4698" s="2" t="str">
        <f t="shared" si="146"/>
        <v>Feb</v>
      </c>
      <c r="C4698" s="2" t="str">
        <f t="shared" si="147"/>
        <v>2022</v>
      </c>
      <c r="D4698" s="3" t="s">
        <v>23</v>
      </c>
      <c r="E4698" s="4" t="s">
        <v>13</v>
      </c>
      <c r="F4698" s="4">
        <v>501</v>
      </c>
      <c r="G4698" s="4" t="s">
        <v>2</v>
      </c>
      <c r="H4698" s="5">
        <v>77</v>
      </c>
      <c r="I4698" s="7">
        <v>38577</v>
      </c>
      <c r="L4698"/>
      <c r="M4698"/>
    </row>
    <row r="4699" spans="1:13" x14ac:dyDescent="0.3">
      <c r="A4699" s="2">
        <v>44607</v>
      </c>
      <c r="B4699" s="2" t="str">
        <f t="shared" si="146"/>
        <v>Feb</v>
      </c>
      <c r="C4699" s="2" t="str">
        <f t="shared" si="147"/>
        <v>2022</v>
      </c>
      <c r="D4699" s="3" t="s">
        <v>23</v>
      </c>
      <c r="E4699" s="4" t="s">
        <v>13</v>
      </c>
      <c r="F4699" s="4">
        <v>500</v>
      </c>
      <c r="G4699" s="4" t="s">
        <v>2</v>
      </c>
      <c r="H4699" s="5">
        <v>84.5</v>
      </c>
      <c r="I4699" s="7">
        <v>42250</v>
      </c>
      <c r="L4699"/>
      <c r="M4699"/>
    </row>
    <row r="4700" spans="1:13" x14ac:dyDescent="0.3">
      <c r="A4700" s="2">
        <v>44293</v>
      </c>
      <c r="B4700" s="2" t="str">
        <f t="shared" si="146"/>
        <v>Apr</v>
      </c>
      <c r="C4700" s="2" t="str">
        <f t="shared" si="147"/>
        <v>2021</v>
      </c>
      <c r="D4700" s="3" t="s">
        <v>186</v>
      </c>
      <c r="E4700" s="4" t="s">
        <v>11</v>
      </c>
      <c r="F4700" s="4">
        <v>212</v>
      </c>
      <c r="G4700" s="4" t="s">
        <v>1</v>
      </c>
      <c r="H4700" s="5">
        <v>40</v>
      </c>
      <c r="I4700" s="7">
        <v>8480</v>
      </c>
      <c r="L4700"/>
      <c r="M4700"/>
    </row>
    <row r="4701" spans="1:13" x14ac:dyDescent="0.3">
      <c r="A4701" s="2">
        <v>44293</v>
      </c>
      <c r="B4701" s="2" t="str">
        <f t="shared" si="146"/>
        <v>Apr</v>
      </c>
      <c r="C4701" s="2" t="str">
        <f t="shared" si="147"/>
        <v>2021</v>
      </c>
      <c r="D4701" s="3" t="s">
        <v>186</v>
      </c>
      <c r="E4701" s="4" t="s">
        <v>11</v>
      </c>
      <c r="F4701" s="4">
        <v>212</v>
      </c>
      <c r="G4701" s="4" t="s">
        <v>1</v>
      </c>
      <c r="H4701" s="5">
        <v>40</v>
      </c>
      <c r="I4701" s="7">
        <v>8480</v>
      </c>
      <c r="L4701"/>
      <c r="M4701"/>
    </row>
    <row r="4702" spans="1:13" x14ac:dyDescent="0.3">
      <c r="A4702" s="2">
        <v>43629</v>
      </c>
      <c r="B4702" s="2" t="str">
        <f t="shared" si="146"/>
        <v>Jun</v>
      </c>
      <c r="C4702" s="2" t="str">
        <f t="shared" si="147"/>
        <v>2019</v>
      </c>
      <c r="D4702" s="3" t="s">
        <v>101</v>
      </c>
      <c r="E4702" s="4" t="s">
        <v>11</v>
      </c>
      <c r="F4702" s="4">
        <v>532</v>
      </c>
      <c r="G4702" s="4" t="s">
        <v>1</v>
      </c>
      <c r="H4702" s="5">
        <v>25.5</v>
      </c>
      <c r="I4702" s="7">
        <v>13566</v>
      </c>
      <c r="L4702"/>
      <c r="M4702"/>
    </row>
    <row r="4703" spans="1:13" x14ac:dyDescent="0.3">
      <c r="A4703" s="2">
        <v>43629</v>
      </c>
      <c r="B4703" s="2" t="str">
        <f t="shared" si="146"/>
        <v>Jun</v>
      </c>
      <c r="C4703" s="2" t="str">
        <f t="shared" si="147"/>
        <v>2019</v>
      </c>
      <c r="D4703" s="3" t="s">
        <v>101</v>
      </c>
      <c r="E4703" s="4" t="s">
        <v>11</v>
      </c>
      <c r="F4703" s="4">
        <v>626</v>
      </c>
      <c r="G4703" s="4" t="s">
        <v>1</v>
      </c>
      <c r="H4703" s="5">
        <v>24</v>
      </c>
      <c r="I4703" s="7">
        <v>15024</v>
      </c>
      <c r="L4703"/>
      <c r="M4703"/>
    </row>
    <row r="4704" spans="1:13" x14ac:dyDescent="0.3">
      <c r="A4704" s="2">
        <v>43629</v>
      </c>
      <c r="B4704" s="2" t="str">
        <f t="shared" si="146"/>
        <v>Jun</v>
      </c>
      <c r="C4704" s="2" t="str">
        <f t="shared" si="147"/>
        <v>2019</v>
      </c>
      <c r="D4704" s="3" t="s">
        <v>101</v>
      </c>
      <c r="E4704" s="4" t="s">
        <v>11</v>
      </c>
      <c r="F4704" s="4">
        <v>637</v>
      </c>
      <c r="G4704" s="4" t="s">
        <v>1</v>
      </c>
      <c r="H4704" s="5">
        <v>25.5</v>
      </c>
      <c r="I4704" s="7">
        <v>16243.5</v>
      </c>
      <c r="L4704"/>
      <c r="M4704"/>
    </row>
    <row r="4705" spans="1:13" x14ac:dyDescent="0.3">
      <c r="A4705" s="2">
        <v>43644</v>
      </c>
      <c r="B4705" s="2" t="str">
        <f t="shared" si="146"/>
        <v>Jun</v>
      </c>
      <c r="C4705" s="2" t="str">
        <f t="shared" si="147"/>
        <v>2019</v>
      </c>
      <c r="D4705" s="3" t="s">
        <v>101</v>
      </c>
      <c r="E4705" s="4" t="s">
        <v>11</v>
      </c>
      <c r="F4705" s="4">
        <v>604</v>
      </c>
      <c r="G4705" s="4" t="s">
        <v>1</v>
      </c>
      <c r="H4705" s="5">
        <v>24.5</v>
      </c>
      <c r="I4705" s="7">
        <v>14798</v>
      </c>
      <c r="L4705"/>
      <c r="M4705"/>
    </row>
    <row r="4706" spans="1:13" x14ac:dyDescent="0.3">
      <c r="A4706" s="2">
        <v>43644</v>
      </c>
      <c r="B4706" s="2" t="str">
        <f t="shared" si="146"/>
        <v>Jun</v>
      </c>
      <c r="C4706" s="2" t="str">
        <f t="shared" si="147"/>
        <v>2019</v>
      </c>
      <c r="D4706" s="3" t="s">
        <v>101</v>
      </c>
      <c r="E4706" s="4" t="s">
        <v>11</v>
      </c>
      <c r="F4706" s="4">
        <v>643</v>
      </c>
      <c r="G4706" s="4" t="s">
        <v>1</v>
      </c>
      <c r="H4706" s="5">
        <v>24.5</v>
      </c>
      <c r="I4706" s="7">
        <v>15753.5</v>
      </c>
      <c r="L4706"/>
      <c r="M4706"/>
    </row>
    <row r="4707" spans="1:13" x14ac:dyDescent="0.3">
      <c r="A4707" s="2">
        <v>43644</v>
      </c>
      <c r="B4707" s="2" t="str">
        <f t="shared" si="146"/>
        <v>Jun</v>
      </c>
      <c r="C4707" s="2" t="str">
        <f t="shared" si="147"/>
        <v>2019</v>
      </c>
      <c r="D4707" s="3" t="s">
        <v>101</v>
      </c>
      <c r="E4707" s="4" t="s">
        <v>11</v>
      </c>
      <c r="F4707" s="4">
        <v>529</v>
      </c>
      <c r="G4707" s="4" t="s">
        <v>1</v>
      </c>
      <c r="H4707" s="5">
        <v>24.5</v>
      </c>
      <c r="I4707" s="7">
        <v>12960.5</v>
      </c>
      <c r="L4707"/>
      <c r="M4707"/>
    </row>
    <row r="4708" spans="1:13" x14ac:dyDescent="0.3">
      <c r="A4708" s="2">
        <v>44431</v>
      </c>
      <c r="B4708" s="2" t="str">
        <f t="shared" si="146"/>
        <v>Aug</v>
      </c>
      <c r="C4708" s="2" t="str">
        <f t="shared" si="147"/>
        <v>2021</v>
      </c>
      <c r="D4708" s="3" t="s">
        <v>209</v>
      </c>
      <c r="E4708" s="4" t="s">
        <v>11</v>
      </c>
      <c r="F4708" s="4">
        <v>483.9</v>
      </c>
      <c r="G4708" s="4" t="s">
        <v>1</v>
      </c>
      <c r="H4708" s="5">
        <v>40</v>
      </c>
      <c r="I4708" s="7">
        <v>19356</v>
      </c>
      <c r="L4708"/>
      <c r="M4708"/>
    </row>
    <row r="4709" spans="1:13" x14ac:dyDescent="0.3">
      <c r="A4709" s="2">
        <v>44435</v>
      </c>
      <c r="B4709" s="2" t="str">
        <f t="shared" si="146"/>
        <v>Aug</v>
      </c>
      <c r="C4709" s="2" t="str">
        <f t="shared" si="147"/>
        <v>2021</v>
      </c>
      <c r="D4709" s="3" t="s">
        <v>209</v>
      </c>
      <c r="E4709" s="4" t="s">
        <v>11</v>
      </c>
      <c r="F4709" s="4">
        <v>230</v>
      </c>
      <c r="G4709" s="4" t="s">
        <v>1</v>
      </c>
      <c r="H4709" s="5">
        <v>40.5</v>
      </c>
      <c r="I4709" s="7">
        <v>9315</v>
      </c>
      <c r="L4709"/>
      <c r="M4709"/>
    </row>
    <row r="4710" spans="1:13" x14ac:dyDescent="0.3">
      <c r="A4710" s="2">
        <v>44471</v>
      </c>
      <c r="B4710" s="2" t="str">
        <f t="shared" si="146"/>
        <v>Oct</v>
      </c>
      <c r="C4710" s="2" t="str">
        <f t="shared" si="147"/>
        <v>2021</v>
      </c>
      <c r="D4710" s="3" t="s">
        <v>209</v>
      </c>
      <c r="E4710" s="4" t="s">
        <v>11</v>
      </c>
      <c r="F4710" s="4">
        <v>137.30000000000001</v>
      </c>
      <c r="G4710" s="4" t="s">
        <v>1</v>
      </c>
      <c r="H4710" s="5">
        <v>43.5</v>
      </c>
      <c r="I4710" s="7">
        <v>5972.55</v>
      </c>
      <c r="L4710"/>
      <c r="M4710"/>
    </row>
    <row r="4711" spans="1:13" x14ac:dyDescent="0.3">
      <c r="A4711" s="2">
        <v>44471</v>
      </c>
      <c r="B4711" s="2" t="str">
        <f t="shared" si="146"/>
        <v>Oct</v>
      </c>
      <c r="C4711" s="2" t="str">
        <f t="shared" si="147"/>
        <v>2021</v>
      </c>
      <c r="D4711" s="3" t="s">
        <v>209</v>
      </c>
      <c r="E4711" s="4" t="s">
        <v>11</v>
      </c>
      <c r="F4711" s="4">
        <v>252.4</v>
      </c>
      <c r="G4711" s="4" t="s">
        <v>1</v>
      </c>
      <c r="H4711" s="5">
        <v>42</v>
      </c>
      <c r="I4711" s="7">
        <v>10600.800000000001</v>
      </c>
      <c r="L4711"/>
      <c r="M4711"/>
    </row>
    <row r="4712" spans="1:13" x14ac:dyDescent="0.3">
      <c r="A4712" s="2">
        <v>43858</v>
      </c>
      <c r="B4712" s="2" t="str">
        <f t="shared" si="146"/>
        <v>Jan</v>
      </c>
      <c r="C4712" s="2" t="str">
        <f t="shared" si="147"/>
        <v>2020</v>
      </c>
      <c r="D4712" s="3" t="s">
        <v>85</v>
      </c>
      <c r="E4712" s="4" t="s">
        <v>11</v>
      </c>
      <c r="F4712" s="4">
        <v>1574</v>
      </c>
      <c r="G4712" s="4" t="s">
        <v>1</v>
      </c>
      <c r="H4712" s="5">
        <v>26</v>
      </c>
      <c r="I4712" s="7">
        <v>40924</v>
      </c>
      <c r="L4712"/>
      <c r="M4712"/>
    </row>
    <row r="4713" spans="1:13" x14ac:dyDescent="0.3">
      <c r="A4713" s="2">
        <v>43858</v>
      </c>
      <c r="B4713" s="2" t="str">
        <f t="shared" si="146"/>
        <v>Jan</v>
      </c>
      <c r="C4713" s="2" t="str">
        <f t="shared" si="147"/>
        <v>2020</v>
      </c>
      <c r="D4713" s="3" t="s">
        <v>85</v>
      </c>
      <c r="E4713" s="4" t="s">
        <v>11</v>
      </c>
      <c r="F4713" s="4">
        <v>2244</v>
      </c>
      <c r="G4713" s="4" t="s">
        <v>1</v>
      </c>
      <c r="H4713" s="5">
        <v>26</v>
      </c>
      <c r="I4713" s="7">
        <v>58344</v>
      </c>
      <c r="L4713"/>
      <c r="M4713"/>
    </row>
    <row r="4714" spans="1:13" x14ac:dyDescent="0.3">
      <c r="A4714" s="2">
        <v>43858</v>
      </c>
      <c r="B4714" s="2" t="str">
        <f t="shared" si="146"/>
        <v>Jan</v>
      </c>
      <c r="C4714" s="2" t="str">
        <f t="shared" si="147"/>
        <v>2020</v>
      </c>
      <c r="D4714" s="3" t="s">
        <v>85</v>
      </c>
      <c r="E4714" s="4" t="s">
        <v>11</v>
      </c>
      <c r="F4714" s="4">
        <v>1524</v>
      </c>
      <c r="G4714" s="4" t="s">
        <v>1</v>
      </c>
      <c r="H4714" s="5">
        <v>26</v>
      </c>
      <c r="I4714" s="7">
        <v>39624</v>
      </c>
      <c r="L4714"/>
      <c r="M4714"/>
    </row>
    <row r="4715" spans="1:13" x14ac:dyDescent="0.3">
      <c r="A4715" s="2">
        <v>44166</v>
      </c>
      <c r="B4715" s="2" t="str">
        <f t="shared" si="146"/>
        <v>Dec</v>
      </c>
      <c r="C4715" s="2" t="str">
        <f t="shared" si="147"/>
        <v>2020</v>
      </c>
      <c r="D4715" s="3" t="s">
        <v>85</v>
      </c>
      <c r="E4715" s="4" t="s">
        <v>11</v>
      </c>
      <c r="F4715" s="4">
        <v>1524</v>
      </c>
      <c r="G4715" s="4" t="s">
        <v>1</v>
      </c>
      <c r="H4715" s="5">
        <v>33</v>
      </c>
      <c r="I4715" s="7">
        <v>50292</v>
      </c>
      <c r="L4715"/>
      <c r="M4715"/>
    </row>
    <row r="4716" spans="1:13" x14ac:dyDescent="0.3">
      <c r="A4716" s="2">
        <v>44189</v>
      </c>
      <c r="B4716" s="2" t="str">
        <f t="shared" si="146"/>
        <v>Dec</v>
      </c>
      <c r="C4716" s="2" t="str">
        <f t="shared" si="147"/>
        <v>2020</v>
      </c>
      <c r="D4716" s="3" t="s">
        <v>85</v>
      </c>
      <c r="E4716" s="4" t="s">
        <v>11</v>
      </c>
      <c r="F4716" s="4">
        <v>1897</v>
      </c>
      <c r="G4716" s="4" t="s">
        <v>1</v>
      </c>
      <c r="H4716" s="5">
        <v>33</v>
      </c>
      <c r="I4716" s="7">
        <v>62601</v>
      </c>
      <c r="L4716"/>
      <c r="M4716"/>
    </row>
    <row r="4717" spans="1:13" x14ac:dyDescent="0.3">
      <c r="A4717" s="2">
        <v>44470</v>
      </c>
      <c r="B4717" s="2" t="str">
        <f t="shared" si="146"/>
        <v>Oct</v>
      </c>
      <c r="C4717" s="2" t="str">
        <f t="shared" si="147"/>
        <v>2021</v>
      </c>
      <c r="D4717" s="3" t="s">
        <v>85</v>
      </c>
      <c r="E4717" s="4" t="s">
        <v>13</v>
      </c>
      <c r="F4717" s="4">
        <v>4585</v>
      </c>
      <c r="G4717" s="4" t="s">
        <v>2</v>
      </c>
      <c r="H4717" s="5">
        <v>46</v>
      </c>
      <c r="I4717" s="7">
        <v>210910</v>
      </c>
      <c r="L4717"/>
      <c r="M4717"/>
    </row>
    <row r="4718" spans="1:13" x14ac:dyDescent="0.3">
      <c r="A4718" s="2">
        <v>44488</v>
      </c>
      <c r="B4718" s="2" t="str">
        <f t="shared" si="146"/>
        <v>Oct</v>
      </c>
      <c r="C4718" s="2" t="str">
        <f t="shared" si="147"/>
        <v>2021</v>
      </c>
      <c r="D4718" s="3" t="s">
        <v>85</v>
      </c>
      <c r="E4718" s="4" t="s">
        <v>11</v>
      </c>
      <c r="F4718" s="4">
        <v>3547</v>
      </c>
      <c r="G4718" s="4" t="s">
        <v>1</v>
      </c>
      <c r="H4718" s="5">
        <v>38</v>
      </c>
      <c r="I4718" s="7">
        <v>134786</v>
      </c>
      <c r="L4718"/>
      <c r="M4718"/>
    </row>
    <row r="4719" spans="1:13" x14ac:dyDescent="0.3">
      <c r="A4719" s="2">
        <v>44488</v>
      </c>
      <c r="B4719" s="2" t="str">
        <f t="shared" si="146"/>
        <v>Oct</v>
      </c>
      <c r="C4719" s="2" t="str">
        <f t="shared" si="147"/>
        <v>2021</v>
      </c>
      <c r="D4719" s="3" t="s">
        <v>85</v>
      </c>
      <c r="E4719" s="4" t="s">
        <v>11</v>
      </c>
      <c r="F4719" s="4">
        <v>4211</v>
      </c>
      <c r="G4719" s="4" t="s">
        <v>1</v>
      </c>
      <c r="H4719" s="5">
        <v>38</v>
      </c>
      <c r="I4719" s="7">
        <v>160018</v>
      </c>
      <c r="L4719"/>
      <c r="M4719"/>
    </row>
    <row r="4720" spans="1:13" x14ac:dyDescent="0.3">
      <c r="A4720" s="2">
        <v>44492</v>
      </c>
      <c r="B4720" s="2" t="str">
        <f t="shared" si="146"/>
        <v>Oct</v>
      </c>
      <c r="C4720" s="2" t="str">
        <f t="shared" si="147"/>
        <v>2021</v>
      </c>
      <c r="D4720" s="3" t="s">
        <v>85</v>
      </c>
      <c r="E4720" s="4" t="s">
        <v>13</v>
      </c>
      <c r="F4720" s="4">
        <v>4800</v>
      </c>
      <c r="G4720" s="4" t="s">
        <v>2</v>
      </c>
      <c r="H4720" s="5">
        <v>46</v>
      </c>
      <c r="I4720" s="7">
        <v>220800</v>
      </c>
      <c r="L4720"/>
      <c r="M4720"/>
    </row>
    <row r="4721" spans="1:13" x14ac:dyDescent="0.3">
      <c r="A4721" s="2">
        <v>43706</v>
      </c>
      <c r="B4721" s="2" t="str">
        <f t="shared" si="146"/>
        <v>Aug</v>
      </c>
      <c r="C4721" s="2" t="str">
        <f t="shared" si="147"/>
        <v>2019</v>
      </c>
      <c r="D4721" s="3" t="s">
        <v>112</v>
      </c>
      <c r="E4721" s="4" t="s">
        <v>13</v>
      </c>
      <c r="F4721" s="4">
        <v>502</v>
      </c>
      <c r="G4721" s="4" t="s">
        <v>2</v>
      </c>
      <c r="H4721" s="5">
        <v>80</v>
      </c>
      <c r="I4721" s="7">
        <v>40160</v>
      </c>
      <c r="L4721"/>
      <c r="M4721"/>
    </row>
    <row r="4722" spans="1:13" x14ac:dyDescent="0.3">
      <c r="A4722" s="2">
        <v>43734</v>
      </c>
      <c r="B4722" s="2" t="str">
        <f t="shared" si="146"/>
        <v>Sep</v>
      </c>
      <c r="C4722" s="2" t="str">
        <f t="shared" si="147"/>
        <v>2019</v>
      </c>
      <c r="D4722" s="3" t="s">
        <v>112</v>
      </c>
      <c r="E4722" s="4" t="s">
        <v>13</v>
      </c>
      <c r="F4722" s="4">
        <v>155</v>
      </c>
      <c r="G4722" s="4" t="s">
        <v>2</v>
      </c>
      <c r="H4722" s="5">
        <v>80</v>
      </c>
      <c r="I4722" s="7">
        <v>12400</v>
      </c>
      <c r="L4722"/>
      <c r="M4722"/>
    </row>
    <row r="4723" spans="1:13" x14ac:dyDescent="0.3">
      <c r="A4723" s="2">
        <v>43734</v>
      </c>
      <c r="B4723" s="2" t="str">
        <f t="shared" si="146"/>
        <v>Sep</v>
      </c>
      <c r="C4723" s="2" t="str">
        <f t="shared" si="147"/>
        <v>2019</v>
      </c>
      <c r="D4723" s="3" t="s">
        <v>112</v>
      </c>
      <c r="E4723" s="4" t="s">
        <v>13</v>
      </c>
      <c r="F4723" s="4">
        <v>1211</v>
      </c>
      <c r="G4723" s="4" t="s">
        <v>2</v>
      </c>
      <c r="H4723" s="5">
        <v>28.5</v>
      </c>
      <c r="I4723" s="7">
        <v>34513.5</v>
      </c>
      <c r="L4723"/>
      <c r="M4723"/>
    </row>
    <row r="4724" spans="1:13" x14ac:dyDescent="0.3">
      <c r="A4724" s="2">
        <v>43738</v>
      </c>
      <c r="B4724" s="2" t="str">
        <f t="shared" si="146"/>
        <v>Sep</v>
      </c>
      <c r="C4724" s="2" t="str">
        <f t="shared" si="147"/>
        <v>2019</v>
      </c>
      <c r="D4724" s="3" t="s">
        <v>112</v>
      </c>
      <c r="E4724" s="4" t="s">
        <v>13</v>
      </c>
      <c r="F4724" s="4">
        <v>346</v>
      </c>
      <c r="G4724" s="4" t="s">
        <v>2</v>
      </c>
      <c r="H4724" s="5">
        <v>80</v>
      </c>
      <c r="I4724" s="7">
        <v>27680</v>
      </c>
      <c r="L4724"/>
      <c r="M4724"/>
    </row>
    <row r="4725" spans="1:13" x14ac:dyDescent="0.3">
      <c r="A4725" s="2">
        <v>43770</v>
      </c>
      <c r="B4725" s="2" t="str">
        <f t="shared" si="146"/>
        <v>Nov</v>
      </c>
      <c r="C4725" s="2" t="str">
        <f t="shared" si="147"/>
        <v>2019</v>
      </c>
      <c r="D4725" s="3" t="s">
        <v>112</v>
      </c>
      <c r="E4725" s="4" t="s">
        <v>13</v>
      </c>
      <c r="F4725" s="4">
        <v>504</v>
      </c>
      <c r="G4725" s="4" t="s">
        <v>2</v>
      </c>
      <c r="H4725" s="5">
        <v>80</v>
      </c>
      <c r="I4725" s="7">
        <v>40320</v>
      </c>
      <c r="L4725"/>
      <c r="M4725"/>
    </row>
    <row r="4726" spans="1:13" x14ac:dyDescent="0.3">
      <c r="A4726" s="2">
        <v>43560</v>
      </c>
      <c r="B4726" s="2" t="str">
        <f t="shared" si="146"/>
        <v>Apr</v>
      </c>
      <c r="C4726" s="2" t="str">
        <f t="shared" si="147"/>
        <v>2019</v>
      </c>
      <c r="D4726" s="3" t="s">
        <v>25</v>
      </c>
      <c r="E4726" s="4" t="s">
        <v>14</v>
      </c>
      <c r="F4726" s="4">
        <v>734</v>
      </c>
      <c r="G4726" s="4" t="s">
        <v>1</v>
      </c>
      <c r="H4726" s="5">
        <v>30.5</v>
      </c>
      <c r="I4726" s="7">
        <v>22387</v>
      </c>
      <c r="L4726"/>
      <c r="M4726"/>
    </row>
    <row r="4727" spans="1:13" x14ac:dyDescent="0.3">
      <c r="A4727" s="2">
        <v>43563</v>
      </c>
      <c r="B4727" s="2" t="str">
        <f t="shared" si="146"/>
        <v>Apr</v>
      </c>
      <c r="C4727" s="2" t="str">
        <f t="shared" si="147"/>
        <v>2019</v>
      </c>
      <c r="D4727" s="3" t="s">
        <v>25</v>
      </c>
      <c r="E4727" s="4" t="s">
        <v>14</v>
      </c>
      <c r="F4727" s="4">
        <v>734</v>
      </c>
      <c r="G4727" s="4" t="s">
        <v>1</v>
      </c>
      <c r="H4727" s="5">
        <v>30.5</v>
      </c>
      <c r="I4727" s="7">
        <v>22387</v>
      </c>
      <c r="L4727"/>
      <c r="M4727"/>
    </row>
    <row r="4728" spans="1:13" x14ac:dyDescent="0.3">
      <c r="A4728" s="2">
        <v>43574</v>
      </c>
      <c r="B4728" s="2" t="str">
        <f t="shared" si="146"/>
        <v>Apr</v>
      </c>
      <c r="C4728" s="2" t="str">
        <f t="shared" si="147"/>
        <v>2019</v>
      </c>
      <c r="D4728" s="3" t="s">
        <v>25</v>
      </c>
      <c r="E4728" s="4" t="s">
        <v>14</v>
      </c>
      <c r="F4728" s="4">
        <v>638</v>
      </c>
      <c r="G4728" s="4" t="s">
        <v>1</v>
      </c>
      <c r="H4728" s="5">
        <v>30.5</v>
      </c>
      <c r="I4728" s="7">
        <v>19459</v>
      </c>
      <c r="L4728"/>
      <c r="M4728"/>
    </row>
    <row r="4729" spans="1:13" x14ac:dyDescent="0.3">
      <c r="A4729" s="2">
        <v>43574</v>
      </c>
      <c r="B4729" s="2" t="str">
        <f t="shared" si="146"/>
        <v>Apr</v>
      </c>
      <c r="C4729" s="2" t="str">
        <f t="shared" si="147"/>
        <v>2019</v>
      </c>
      <c r="D4729" s="3" t="s">
        <v>25</v>
      </c>
      <c r="E4729" s="4" t="s">
        <v>11</v>
      </c>
      <c r="F4729" s="4">
        <v>336</v>
      </c>
      <c r="G4729" s="4" t="s">
        <v>1</v>
      </c>
      <c r="H4729" s="5">
        <v>30</v>
      </c>
      <c r="I4729" s="7">
        <v>10080</v>
      </c>
      <c r="L4729"/>
      <c r="M4729"/>
    </row>
    <row r="4730" spans="1:13" x14ac:dyDescent="0.3">
      <c r="A4730" s="2">
        <v>43581</v>
      </c>
      <c r="B4730" s="2" t="str">
        <f t="shared" si="146"/>
        <v>Apr</v>
      </c>
      <c r="C4730" s="2" t="str">
        <f t="shared" si="147"/>
        <v>2019</v>
      </c>
      <c r="D4730" s="3" t="s">
        <v>25</v>
      </c>
      <c r="E4730" s="4" t="s">
        <v>14</v>
      </c>
      <c r="F4730" s="4">
        <v>740</v>
      </c>
      <c r="G4730" s="4" t="s">
        <v>1</v>
      </c>
      <c r="H4730" s="5">
        <v>30.5</v>
      </c>
      <c r="I4730" s="7">
        <v>22570</v>
      </c>
      <c r="L4730"/>
      <c r="M4730"/>
    </row>
    <row r="4731" spans="1:13" x14ac:dyDescent="0.3">
      <c r="A4731" s="2">
        <v>43582</v>
      </c>
      <c r="B4731" s="2" t="str">
        <f t="shared" si="146"/>
        <v>Apr</v>
      </c>
      <c r="C4731" s="2" t="str">
        <f t="shared" si="147"/>
        <v>2019</v>
      </c>
      <c r="D4731" s="3" t="s">
        <v>25</v>
      </c>
      <c r="E4731" s="4" t="s">
        <v>14</v>
      </c>
      <c r="F4731" s="4">
        <v>756</v>
      </c>
      <c r="G4731" s="4" t="s">
        <v>1</v>
      </c>
      <c r="H4731" s="5">
        <v>30.5</v>
      </c>
      <c r="I4731" s="7">
        <v>23058</v>
      </c>
      <c r="L4731"/>
      <c r="M4731"/>
    </row>
    <row r="4732" spans="1:13" x14ac:dyDescent="0.3">
      <c r="A4732" s="2">
        <v>43594</v>
      </c>
      <c r="B4732" s="2" t="str">
        <f t="shared" si="146"/>
        <v>May</v>
      </c>
      <c r="C4732" s="2" t="str">
        <f t="shared" si="147"/>
        <v>2019</v>
      </c>
      <c r="D4732" s="3" t="s">
        <v>25</v>
      </c>
      <c r="E4732" s="4" t="s">
        <v>14</v>
      </c>
      <c r="F4732" s="4">
        <v>756</v>
      </c>
      <c r="G4732" s="4" t="s">
        <v>1</v>
      </c>
      <c r="H4732" s="5">
        <v>30.5</v>
      </c>
      <c r="I4732" s="7">
        <v>23058</v>
      </c>
      <c r="L4732"/>
      <c r="M4732"/>
    </row>
    <row r="4733" spans="1:13" x14ac:dyDescent="0.3">
      <c r="A4733" s="2">
        <v>43596</v>
      </c>
      <c r="B4733" s="2" t="str">
        <f t="shared" si="146"/>
        <v>May</v>
      </c>
      <c r="C4733" s="2" t="str">
        <f t="shared" si="147"/>
        <v>2019</v>
      </c>
      <c r="D4733" s="3" t="s">
        <v>25</v>
      </c>
      <c r="E4733" s="4" t="s">
        <v>14</v>
      </c>
      <c r="F4733" s="4">
        <v>478</v>
      </c>
      <c r="G4733" s="4" t="s">
        <v>1</v>
      </c>
      <c r="H4733" s="5">
        <v>30.5</v>
      </c>
      <c r="I4733" s="7">
        <v>14579</v>
      </c>
      <c r="L4733"/>
      <c r="M4733"/>
    </row>
    <row r="4734" spans="1:13" x14ac:dyDescent="0.3">
      <c r="A4734" s="2">
        <v>43596</v>
      </c>
      <c r="B4734" s="2" t="str">
        <f t="shared" si="146"/>
        <v>May</v>
      </c>
      <c r="C4734" s="2" t="str">
        <f t="shared" si="147"/>
        <v>2019</v>
      </c>
      <c r="D4734" s="3" t="s">
        <v>25</v>
      </c>
      <c r="E4734" s="4" t="s">
        <v>11</v>
      </c>
      <c r="F4734" s="4">
        <v>475</v>
      </c>
      <c r="G4734" s="4" t="s">
        <v>1</v>
      </c>
      <c r="H4734" s="5">
        <v>24.5</v>
      </c>
      <c r="I4734" s="7">
        <v>11637.5</v>
      </c>
      <c r="L4734"/>
      <c r="M4734"/>
    </row>
    <row r="4735" spans="1:13" x14ac:dyDescent="0.3">
      <c r="A4735" s="2">
        <v>43599</v>
      </c>
      <c r="B4735" s="2" t="str">
        <f t="shared" si="146"/>
        <v>May</v>
      </c>
      <c r="C4735" s="2" t="str">
        <f t="shared" si="147"/>
        <v>2019</v>
      </c>
      <c r="D4735" s="3" t="s">
        <v>25</v>
      </c>
      <c r="E4735" s="4" t="s">
        <v>14</v>
      </c>
      <c r="F4735" s="4">
        <v>672</v>
      </c>
      <c r="G4735" s="4" t="s">
        <v>1</v>
      </c>
      <c r="H4735" s="5">
        <v>30.5</v>
      </c>
      <c r="I4735" s="7">
        <v>20496</v>
      </c>
      <c r="L4735"/>
      <c r="M4735"/>
    </row>
    <row r="4736" spans="1:13" x14ac:dyDescent="0.3">
      <c r="A4736" s="2">
        <v>43610</v>
      </c>
      <c r="B4736" s="2" t="str">
        <f t="shared" si="146"/>
        <v>May</v>
      </c>
      <c r="C4736" s="2" t="str">
        <f t="shared" si="147"/>
        <v>2019</v>
      </c>
      <c r="D4736" s="3" t="s">
        <v>25</v>
      </c>
      <c r="E4736" s="4" t="s">
        <v>14</v>
      </c>
      <c r="F4736" s="4">
        <v>554</v>
      </c>
      <c r="G4736" s="4" t="s">
        <v>1</v>
      </c>
      <c r="H4736" s="5">
        <v>30.5</v>
      </c>
      <c r="I4736" s="7">
        <v>16897</v>
      </c>
      <c r="L4736"/>
      <c r="M4736"/>
    </row>
    <row r="4737" spans="1:13" x14ac:dyDescent="0.3">
      <c r="A4737" s="2">
        <v>43612</v>
      </c>
      <c r="B4737" s="2" t="str">
        <f t="shared" si="146"/>
        <v>May</v>
      </c>
      <c r="C4737" s="2" t="str">
        <f t="shared" si="147"/>
        <v>2019</v>
      </c>
      <c r="D4737" s="3" t="s">
        <v>25</v>
      </c>
      <c r="E4737" s="4" t="s">
        <v>14</v>
      </c>
      <c r="F4737" s="4">
        <v>728</v>
      </c>
      <c r="G4737" s="4" t="s">
        <v>1</v>
      </c>
      <c r="H4737" s="5">
        <v>30.5</v>
      </c>
      <c r="I4737" s="7">
        <v>22204</v>
      </c>
      <c r="L4737"/>
      <c r="M4737"/>
    </row>
    <row r="4738" spans="1:13" x14ac:dyDescent="0.3">
      <c r="A4738" s="2">
        <v>43619</v>
      </c>
      <c r="B4738" s="2" t="str">
        <f t="shared" ref="B4738:B4801" si="148">TEXT(A4738,"mmm")</f>
        <v>Jun</v>
      </c>
      <c r="C4738" s="2" t="str">
        <f t="shared" ref="C4738:C4801" si="149">TEXT(A4738,"yyyy")</f>
        <v>2019</v>
      </c>
      <c r="D4738" s="3" t="s">
        <v>25</v>
      </c>
      <c r="E4738" s="4" t="s">
        <v>14</v>
      </c>
      <c r="F4738" s="4">
        <v>604</v>
      </c>
      <c r="G4738" s="4" t="s">
        <v>1</v>
      </c>
      <c r="H4738" s="5">
        <v>30.5</v>
      </c>
      <c r="I4738" s="7">
        <v>18422</v>
      </c>
      <c r="L4738"/>
      <c r="M4738"/>
    </row>
    <row r="4739" spans="1:13" x14ac:dyDescent="0.3">
      <c r="A4739" s="2">
        <v>43619</v>
      </c>
      <c r="B4739" s="2" t="str">
        <f t="shared" si="148"/>
        <v>Jun</v>
      </c>
      <c r="C4739" s="2" t="str">
        <f t="shared" si="149"/>
        <v>2019</v>
      </c>
      <c r="D4739" s="3" t="s">
        <v>25</v>
      </c>
      <c r="E4739" s="4" t="s">
        <v>14</v>
      </c>
      <c r="F4739" s="4">
        <v>462</v>
      </c>
      <c r="G4739" s="4" t="s">
        <v>1</v>
      </c>
      <c r="H4739" s="5">
        <v>30.5</v>
      </c>
      <c r="I4739" s="7">
        <v>14091</v>
      </c>
      <c r="L4739"/>
      <c r="M4739"/>
    </row>
    <row r="4740" spans="1:13" x14ac:dyDescent="0.3">
      <c r="A4740" s="2">
        <v>43619</v>
      </c>
      <c r="B4740" s="2" t="str">
        <f t="shared" si="148"/>
        <v>Jun</v>
      </c>
      <c r="C4740" s="2" t="str">
        <f t="shared" si="149"/>
        <v>2019</v>
      </c>
      <c r="D4740" s="3" t="s">
        <v>25</v>
      </c>
      <c r="E4740" s="4" t="s">
        <v>11</v>
      </c>
      <c r="F4740" s="4">
        <v>524</v>
      </c>
      <c r="G4740" s="4" t="s">
        <v>1</v>
      </c>
      <c r="H4740" s="5">
        <v>24.5</v>
      </c>
      <c r="I4740" s="7">
        <v>12838</v>
      </c>
      <c r="L4740"/>
      <c r="M4740"/>
    </row>
    <row r="4741" spans="1:13" x14ac:dyDescent="0.3">
      <c r="A4741" s="2">
        <v>43628</v>
      </c>
      <c r="B4741" s="2" t="str">
        <f t="shared" si="148"/>
        <v>Jun</v>
      </c>
      <c r="C4741" s="2" t="str">
        <f t="shared" si="149"/>
        <v>2019</v>
      </c>
      <c r="D4741" s="3" t="s">
        <v>25</v>
      </c>
      <c r="E4741" s="4" t="s">
        <v>14</v>
      </c>
      <c r="F4741" s="4">
        <v>650</v>
      </c>
      <c r="G4741" s="4" t="s">
        <v>1</v>
      </c>
      <c r="H4741" s="5">
        <v>30.5</v>
      </c>
      <c r="I4741" s="7">
        <v>19825</v>
      </c>
      <c r="L4741"/>
      <c r="M4741"/>
    </row>
    <row r="4742" spans="1:13" x14ac:dyDescent="0.3">
      <c r="A4742" s="2">
        <v>43628</v>
      </c>
      <c r="B4742" s="2" t="str">
        <f t="shared" si="148"/>
        <v>Jun</v>
      </c>
      <c r="C4742" s="2" t="str">
        <f t="shared" si="149"/>
        <v>2019</v>
      </c>
      <c r="D4742" s="3" t="s">
        <v>25</v>
      </c>
      <c r="E4742" s="4" t="s">
        <v>14</v>
      </c>
      <c r="F4742" s="4">
        <v>251</v>
      </c>
      <c r="G4742" s="4" t="s">
        <v>1</v>
      </c>
      <c r="H4742" s="5">
        <v>30.5</v>
      </c>
      <c r="I4742" s="7">
        <v>7655.5</v>
      </c>
      <c r="L4742"/>
      <c r="M4742"/>
    </row>
    <row r="4743" spans="1:13" x14ac:dyDescent="0.3">
      <c r="A4743" s="2">
        <v>43630</v>
      </c>
      <c r="B4743" s="2" t="str">
        <f t="shared" si="148"/>
        <v>Jun</v>
      </c>
      <c r="C4743" s="2" t="str">
        <f t="shared" si="149"/>
        <v>2019</v>
      </c>
      <c r="D4743" s="3" t="s">
        <v>25</v>
      </c>
      <c r="E4743" s="4" t="s">
        <v>14</v>
      </c>
      <c r="F4743" s="4">
        <v>306</v>
      </c>
      <c r="G4743" s="4" t="s">
        <v>1</v>
      </c>
      <c r="H4743" s="5">
        <v>30.5</v>
      </c>
      <c r="I4743" s="7">
        <v>9333</v>
      </c>
      <c r="L4743"/>
      <c r="M4743"/>
    </row>
    <row r="4744" spans="1:13" x14ac:dyDescent="0.3">
      <c r="A4744" s="2">
        <v>43630</v>
      </c>
      <c r="B4744" s="2" t="str">
        <f t="shared" si="148"/>
        <v>Jun</v>
      </c>
      <c r="C4744" s="2" t="str">
        <f t="shared" si="149"/>
        <v>2019</v>
      </c>
      <c r="D4744" s="3" t="s">
        <v>25</v>
      </c>
      <c r="E4744" s="4" t="s">
        <v>11</v>
      </c>
      <c r="F4744" s="4">
        <v>533</v>
      </c>
      <c r="G4744" s="4" t="s">
        <v>1</v>
      </c>
      <c r="H4744" s="5">
        <v>24</v>
      </c>
      <c r="I4744" s="7">
        <v>12792</v>
      </c>
      <c r="L4744"/>
      <c r="M4744"/>
    </row>
    <row r="4745" spans="1:13" x14ac:dyDescent="0.3">
      <c r="A4745" s="2">
        <v>43633</v>
      </c>
      <c r="B4745" s="2" t="str">
        <f t="shared" si="148"/>
        <v>Jun</v>
      </c>
      <c r="C4745" s="2" t="str">
        <f t="shared" si="149"/>
        <v>2019</v>
      </c>
      <c r="D4745" s="3" t="s">
        <v>25</v>
      </c>
      <c r="E4745" s="4" t="s">
        <v>14</v>
      </c>
      <c r="F4745" s="4">
        <v>604</v>
      </c>
      <c r="G4745" s="4" t="s">
        <v>1</v>
      </c>
      <c r="H4745" s="5">
        <v>30.5</v>
      </c>
      <c r="I4745" s="7">
        <v>18422</v>
      </c>
      <c r="L4745"/>
      <c r="M4745"/>
    </row>
    <row r="4746" spans="1:13" x14ac:dyDescent="0.3">
      <c r="A4746" s="2">
        <v>43640</v>
      </c>
      <c r="B4746" s="2" t="str">
        <f t="shared" si="148"/>
        <v>Jun</v>
      </c>
      <c r="C4746" s="2" t="str">
        <f t="shared" si="149"/>
        <v>2019</v>
      </c>
      <c r="D4746" s="3" t="s">
        <v>25</v>
      </c>
      <c r="E4746" s="4" t="s">
        <v>14</v>
      </c>
      <c r="F4746" s="4">
        <v>1140</v>
      </c>
      <c r="G4746" s="4" t="s">
        <v>1</v>
      </c>
      <c r="H4746" s="5">
        <v>30.5</v>
      </c>
      <c r="I4746" s="7">
        <v>34770</v>
      </c>
      <c r="L4746"/>
      <c r="M4746"/>
    </row>
    <row r="4747" spans="1:13" x14ac:dyDescent="0.3">
      <c r="A4747" s="2">
        <v>43640</v>
      </c>
      <c r="B4747" s="2" t="str">
        <f t="shared" si="148"/>
        <v>Jun</v>
      </c>
      <c r="C4747" s="2" t="str">
        <f t="shared" si="149"/>
        <v>2019</v>
      </c>
      <c r="D4747" s="3" t="s">
        <v>25</v>
      </c>
      <c r="E4747" s="4" t="s">
        <v>14</v>
      </c>
      <c r="F4747" s="4">
        <v>448</v>
      </c>
      <c r="G4747" s="4" t="s">
        <v>1</v>
      </c>
      <c r="H4747" s="5">
        <v>30.5</v>
      </c>
      <c r="I4747" s="7">
        <v>13664</v>
      </c>
      <c r="L4747"/>
      <c r="M4747"/>
    </row>
    <row r="4748" spans="1:13" x14ac:dyDescent="0.3">
      <c r="A4748" s="2">
        <v>43654</v>
      </c>
      <c r="B4748" s="2" t="str">
        <f t="shared" si="148"/>
        <v>Jul</v>
      </c>
      <c r="C4748" s="2" t="str">
        <f t="shared" si="149"/>
        <v>2019</v>
      </c>
      <c r="D4748" s="3" t="s">
        <v>25</v>
      </c>
      <c r="E4748" s="4" t="s">
        <v>14</v>
      </c>
      <c r="F4748" s="4">
        <v>702</v>
      </c>
      <c r="G4748" s="4" t="s">
        <v>1</v>
      </c>
      <c r="H4748" s="5">
        <v>30.5</v>
      </c>
      <c r="I4748" s="7">
        <v>21411</v>
      </c>
      <c r="L4748"/>
      <c r="M4748"/>
    </row>
    <row r="4749" spans="1:13" x14ac:dyDescent="0.3">
      <c r="A4749" s="2">
        <v>43664</v>
      </c>
      <c r="B4749" s="2" t="str">
        <f t="shared" si="148"/>
        <v>Jul</v>
      </c>
      <c r="C4749" s="2" t="str">
        <f t="shared" si="149"/>
        <v>2019</v>
      </c>
      <c r="D4749" s="3" t="s">
        <v>25</v>
      </c>
      <c r="E4749" s="4" t="s">
        <v>14</v>
      </c>
      <c r="F4749" s="4">
        <v>638</v>
      </c>
      <c r="G4749" s="4" t="s">
        <v>1</v>
      </c>
      <c r="H4749" s="5">
        <v>28.5</v>
      </c>
      <c r="I4749" s="7">
        <v>18183</v>
      </c>
      <c r="L4749"/>
      <c r="M4749"/>
    </row>
    <row r="4750" spans="1:13" x14ac:dyDescent="0.3">
      <c r="A4750" s="2">
        <v>43666</v>
      </c>
      <c r="B4750" s="2" t="str">
        <f t="shared" si="148"/>
        <v>Jul</v>
      </c>
      <c r="C4750" s="2" t="str">
        <f t="shared" si="149"/>
        <v>2019</v>
      </c>
      <c r="D4750" s="3" t="s">
        <v>25</v>
      </c>
      <c r="E4750" s="4" t="s">
        <v>14</v>
      </c>
      <c r="F4750" s="4">
        <v>592</v>
      </c>
      <c r="G4750" s="4" t="s">
        <v>1</v>
      </c>
      <c r="H4750" s="5">
        <v>28.5</v>
      </c>
      <c r="I4750" s="7">
        <v>16872</v>
      </c>
      <c r="L4750"/>
      <c r="M4750"/>
    </row>
    <row r="4751" spans="1:13" x14ac:dyDescent="0.3">
      <c r="A4751" s="2">
        <v>43669</v>
      </c>
      <c r="B4751" s="2" t="str">
        <f t="shared" si="148"/>
        <v>Jul</v>
      </c>
      <c r="C4751" s="2" t="str">
        <f t="shared" si="149"/>
        <v>2019</v>
      </c>
      <c r="D4751" s="3" t="s">
        <v>25</v>
      </c>
      <c r="E4751" s="4" t="s">
        <v>11</v>
      </c>
      <c r="F4751" s="4">
        <v>525</v>
      </c>
      <c r="G4751" s="4" t="s">
        <v>1</v>
      </c>
      <c r="H4751" s="5">
        <v>23.5</v>
      </c>
      <c r="I4751" s="7">
        <v>12337.5</v>
      </c>
      <c r="L4751"/>
      <c r="M4751"/>
    </row>
    <row r="4752" spans="1:13" x14ac:dyDescent="0.3">
      <c r="A4752" s="2">
        <v>43671</v>
      </c>
      <c r="B4752" s="2" t="str">
        <f t="shared" si="148"/>
        <v>Jul</v>
      </c>
      <c r="C4752" s="2" t="str">
        <f t="shared" si="149"/>
        <v>2019</v>
      </c>
      <c r="D4752" s="3" t="s">
        <v>25</v>
      </c>
      <c r="E4752" s="4" t="s">
        <v>14</v>
      </c>
      <c r="F4752" s="4">
        <v>618</v>
      </c>
      <c r="G4752" s="4" t="s">
        <v>1</v>
      </c>
      <c r="H4752" s="5">
        <v>28.5</v>
      </c>
      <c r="I4752" s="7">
        <v>17613</v>
      </c>
      <c r="L4752"/>
      <c r="M4752"/>
    </row>
    <row r="4753" spans="1:13" x14ac:dyDescent="0.3">
      <c r="A4753" s="2">
        <v>43673</v>
      </c>
      <c r="B4753" s="2" t="str">
        <f t="shared" si="148"/>
        <v>Jul</v>
      </c>
      <c r="C4753" s="2" t="str">
        <f t="shared" si="149"/>
        <v>2019</v>
      </c>
      <c r="D4753" s="3" t="s">
        <v>25</v>
      </c>
      <c r="E4753" s="4" t="s">
        <v>14</v>
      </c>
      <c r="F4753" s="4">
        <v>754</v>
      </c>
      <c r="G4753" s="4" t="s">
        <v>1</v>
      </c>
      <c r="H4753" s="5">
        <v>29.5</v>
      </c>
      <c r="I4753" s="7">
        <v>22243</v>
      </c>
      <c r="L4753"/>
      <c r="M4753"/>
    </row>
    <row r="4754" spans="1:13" x14ac:dyDescent="0.3">
      <c r="A4754" s="2">
        <v>43673</v>
      </c>
      <c r="B4754" s="2" t="str">
        <f t="shared" si="148"/>
        <v>Jul</v>
      </c>
      <c r="C4754" s="2" t="str">
        <f t="shared" si="149"/>
        <v>2019</v>
      </c>
      <c r="D4754" s="3" t="s">
        <v>25</v>
      </c>
      <c r="E4754" s="4" t="s">
        <v>14</v>
      </c>
      <c r="F4754" s="4">
        <v>1176</v>
      </c>
      <c r="G4754" s="4" t="s">
        <v>1</v>
      </c>
      <c r="H4754" s="5">
        <v>28.5</v>
      </c>
      <c r="I4754" s="7">
        <v>33516</v>
      </c>
      <c r="L4754"/>
      <c r="M4754"/>
    </row>
    <row r="4755" spans="1:13" x14ac:dyDescent="0.3">
      <c r="A4755" s="2">
        <v>43673</v>
      </c>
      <c r="B4755" s="2" t="str">
        <f t="shared" si="148"/>
        <v>Jul</v>
      </c>
      <c r="C4755" s="2" t="str">
        <f t="shared" si="149"/>
        <v>2019</v>
      </c>
      <c r="D4755" s="3" t="s">
        <v>25</v>
      </c>
      <c r="E4755" s="4" t="s">
        <v>11</v>
      </c>
      <c r="F4755" s="4">
        <v>400</v>
      </c>
      <c r="G4755" s="4" t="s">
        <v>1</v>
      </c>
      <c r="H4755" s="5">
        <v>24</v>
      </c>
      <c r="I4755" s="7">
        <v>9600</v>
      </c>
      <c r="L4755"/>
      <c r="M4755"/>
    </row>
    <row r="4756" spans="1:13" x14ac:dyDescent="0.3">
      <c r="A4756" s="2">
        <v>43673</v>
      </c>
      <c r="B4756" s="2" t="str">
        <f t="shared" si="148"/>
        <v>Jul</v>
      </c>
      <c r="C4756" s="2" t="str">
        <f t="shared" si="149"/>
        <v>2019</v>
      </c>
      <c r="D4756" s="3" t="s">
        <v>25</v>
      </c>
      <c r="E4756" s="4" t="s">
        <v>11</v>
      </c>
      <c r="F4756" s="4">
        <v>537</v>
      </c>
      <c r="G4756" s="4" t="s">
        <v>1</v>
      </c>
      <c r="H4756" s="5">
        <v>23.5</v>
      </c>
      <c r="I4756" s="7">
        <v>12619.5</v>
      </c>
      <c r="L4756"/>
      <c r="M4756"/>
    </row>
    <row r="4757" spans="1:13" x14ac:dyDescent="0.3">
      <c r="A4757" s="2">
        <v>43677</v>
      </c>
      <c r="B4757" s="2" t="str">
        <f t="shared" si="148"/>
        <v>Jul</v>
      </c>
      <c r="C4757" s="2" t="str">
        <f t="shared" si="149"/>
        <v>2019</v>
      </c>
      <c r="D4757" s="3" t="s">
        <v>25</v>
      </c>
      <c r="E4757" s="4" t="s">
        <v>14</v>
      </c>
      <c r="F4757" s="4">
        <v>644</v>
      </c>
      <c r="G4757" s="4" t="s">
        <v>1</v>
      </c>
      <c r="H4757" s="5">
        <v>28.5</v>
      </c>
      <c r="I4757" s="7">
        <v>18354</v>
      </c>
      <c r="L4757"/>
      <c r="M4757"/>
    </row>
    <row r="4758" spans="1:13" x14ac:dyDescent="0.3">
      <c r="A4758" s="2">
        <v>43678</v>
      </c>
      <c r="B4758" s="2" t="str">
        <f t="shared" si="148"/>
        <v>Aug</v>
      </c>
      <c r="C4758" s="2" t="str">
        <f t="shared" si="149"/>
        <v>2019</v>
      </c>
      <c r="D4758" s="3" t="s">
        <v>25</v>
      </c>
      <c r="E4758" s="4" t="s">
        <v>14</v>
      </c>
      <c r="F4758" s="4">
        <v>694</v>
      </c>
      <c r="G4758" s="4" t="s">
        <v>1</v>
      </c>
      <c r="H4758" s="5">
        <v>28.5</v>
      </c>
      <c r="I4758" s="7">
        <v>19779</v>
      </c>
      <c r="L4758"/>
      <c r="M4758"/>
    </row>
    <row r="4759" spans="1:13" x14ac:dyDescent="0.3">
      <c r="A4759" s="2">
        <v>43683</v>
      </c>
      <c r="B4759" s="2" t="str">
        <f t="shared" si="148"/>
        <v>Aug</v>
      </c>
      <c r="C4759" s="2" t="str">
        <f t="shared" si="149"/>
        <v>2019</v>
      </c>
      <c r="D4759" s="3" t="s">
        <v>25</v>
      </c>
      <c r="E4759" s="4" t="s">
        <v>14</v>
      </c>
      <c r="F4759" s="4">
        <v>684</v>
      </c>
      <c r="G4759" s="4" t="s">
        <v>1</v>
      </c>
      <c r="H4759" s="5">
        <v>28.5</v>
      </c>
      <c r="I4759" s="7">
        <v>19494</v>
      </c>
      <c r="L4759"/>
      <c r="M4759"/>
    </row>
    <row r="4760" spans="1:13" x14ac:dyDescent="0.3">
      <c r="A4760" s="2">
        <v>43683</v>
      </c>
      <c r="B4760" s="2" t="str">
        <f t="shared" si="148"/>
        <v>Aug</v>
      </c>
      <c r="C4760" s="2" t="str">
        <f t="shared" si="149"/>
        <v>2019</v>
      </c>
      <c r="D4760" s="3" t="s">
        <v>25</v>
      </c>
      <c r="E4760" s="4" t="s">
        <v>14</v>
      </c>
      <c r="F4760" s="4">
        <v>602</v>
      </c>
      <c r="G4760" s="4" t="s">
        <v>1</v>
      </c>
      <c r="H4760" s="5">
        <v>28.5</v>
      </c>
      <c r="I4760" s="7">
        <v>17157</v>
      </c>
      <c r="L4760"/>
      <c r="M4760"/>
    </row>
    <row r="4761" spans="1:13" x14ac:dyDescent="0.3">
      <c r="A4761" s="2">
        <v>43686</v>
      </c>
      <c r="B4761" s="2" t="str">
        <f t="shared" si="148"/>
        <v>Aug</v>
      </c>
      <c r="C4761" s="2" t="str">
        <f t="shared" si="149"/>
        <v>2019</v>
      </c>
      <c r="D4761" s="3" t="s">
        <v>25</v>
      </c>
      <c r="E4761" s="4" t="s">
        <v>11</v>
      </c>
      <c r="F4761" s="4">
        <v>492</v>
      </c>
      <c r="G4761" s="4" t="s">
        <v>1</v>
      </c>
      <c r="H4761" s="5">
        <v>23.75</v>
      </c>
      <c r="I4761" s="7">
        <v>11685</v>
      </c>
      <c r="L4761"/>
      <c r="M4761"/>
    </row>
    <row r="4762" spans="1:13" x14ac:dyDescent="0.3">
      <c r="A4762" s="2">
        <v>43690</v>
      </c>
      <c r="B4762" s="2" t="str">
        <f t="shared" si="148"/>
        <v>Aug</v>
      </c>
      <c r="C4762" s="2" t="str">
        <f t="shared" si="149"/>
        <v>2019</v>
      </c>
      <c r="D4762" s="3" t="s">
        <v>25</v>
      </c>
      <c r="E4762" s="4" t="s">
        <v>14</v>
      </c>
      <c r="F4762" s="4">
        <v>858</v>
      </c>
      <c r="G4762" s="4" t="s">
        <v>1</v>
      </c>
      <c r="H4762" s="5">
        <v>28.5</v>
      </c>
      <c r="I4762" s="7">
        <v>24453</v>
      </c>
      <c r="L4762"/>
      <c r="M4762"/>
    </row>
    <row r="4763" spans="1:13" x14ac:dyDescent="0.3">
      <c r="A4763" s="2">
        <v>43697</v>
      </c>
      <c r="B4763" s="2" t="str">
        <f t="shared" si="148"/>
        <v>Aug</v>
      </c>
      <c r="C4763" s="2" t="str">
        <f t="shared" si="149"/>
        <v>2019</v>
      </c>
      <c r="D4763" s="3" t="s">
        <v>25</v>
      </c>
      <c r="E4763" s="4" t="s">
        <v>11</v>
      </c>
      <c r="F4763" s="4">
        <v>492</v>
      </c>
      <c r="G4763" s="4" t="s">
        <v>1</v>
      </c>
      <c r="H4763" s="5">
        <v>23.75</v>
      </c>
      <c r="I4763" s="7">
        <v>11685</v>
      </c>
      <c r="L4763"/>
      <c r="M4763"/>
    </row>
    <row r="4764" spans="1:13" x14ac:dyDescent="0.3">
      <c r="A4764" s="2">
        <v>43697</v>
      </c>
      <c r="B4764" s="2" t="str">
        <f t="shared" si="148"/>
        <v>Aug</v>
      </c>
      <c r="C4764" s="2" t="str">
        <f t="shared" si="149"/>
        <v>2019</v>
      </c>
      <c r="D4764" s="3" t="s">
        <v>25</v>
      </c>
      <c r="E4764" s="4" t="s">
        <v>14</v>
      </c>
      <c r="F4764" s="4">
        <v>442</v>
      </c>
      <c r="G4764" s="4" t="s">
        <v>1</v>
      </c>
      <c r="H4764" s="5">
        <v>28.5</v>
      </c>
      <c r="I4764" s="7">
        <v>12597</v>
      </c>
      <c r="L4764"/>
      <c r="M4764"/>
    </row>
    <row r="4765" spans="1:13" x14ac:dyDescent="0.3">
      <c r="A4765" s="2">
        <v>43697</v>
      </c>
      <c r="B4765" s="2" t="str">
        <f t="shared" si="148"/>
        <v>Aug</v>
      </c>
      <c r="C4765" s="2" t="str">
        <f t="shared" si="149"/>
        <v>2019</v>
      </c>
      <c r="D4765" s="3" t="s">
        <v>25</v>
      </c>
      <c r="E4765" s="4" t="s">
        <v>14</v>
      </c>
      <c r="F4765" s="4">
        <v>740</v>
      </c>
      <c r="G4765" s="4" t="s">
        <v>1</v>
      </c>
      <c r="H4765" s="5">
        <v>28.5</v>
      </c>
      <c r="I4765" s="7">
        <v>21090</v>
      </c>
      <c r="L4765"/>
      <c r="M4765"/>
    </row>
    <row r="4766" spans="1:13" x14ac:dyDescent="0.3">
      <c r="A4766" s="2">
        <v>43700</v>
      </c>
      <c r="B4766" s="2" t="str">
        <f t="shared" si="148"/>
        <v>Aug</v>
      </c>
      <c r="C4766" s="2" t="str">
        <f t="shared" si="149"/>
        <v>2019</v>
      </c>
      <c r="D4766" s="3" t="s">
        <v>25</v>
      </c>
      <c r="E4766" s="4" t="s">
        <v>14</v>
      </c>
      <c r="F4766" s="4">
        <v>726</v>
      </c>
      <c r="G4766" s="4" t="s">
        <v>1</v>
      </c>
      <c r="H4766" s="5">
        <v>26.5</v>
      </c>
      <c r="I4766" s="7">
        <v>19239</v>
      </c>
      <c r="L4766"/>
      <c r="M4766"/>
    </row>
    <row r="4767" spans="1:13" x14ac:dyDescent="0.3">
      <c r="A4767" s="2">
        <v>43713</v>
      </c>
      <c r="B4767" s="2" t="str">
        <f t="shared" si="148"/>
        <v>Sep</v>
      </c>
      <c r="C4767" s="2" t="str">
        <f t="shared" si="149"/>
        <v>2019</v>
      </c>
      <c r="D4767" s="3" t="s">
        <v>25</v>
      </c>
      <c r="E4767" s="4" t="s">
        <v>14</v>
      </c>
      <c r="F4767" s="4">
        <v>308</v>
      </c>
      <c r="G4767" s="4" t="s">
        <v>1</v>
      </c>
      <c r="H4767" s="5">
        <v>27</v>
      </c>
      <c r="I4767" s="7">
        <v>8316</v>
      </c>
      <c r="L4767"/>
      <c r="M4767"/>
    </row>
    <row r="4768" spans="1:13" x14ac:dyDescent="0.3">
      <c r="A4768" s="2">
        <v>43713</v>
      </c>
      <c r="B4768" s="2" t="str">
        <f t="shared" si="148"/>
        <v>Sep</v>
      </c>
      <c r="C4768" s="2" t="str">
        <f t="shared" si="149"/>
        <v>2019</v>
      </c>
      <c r="D4768" s="3" t="s">
        <v>25</v>
      </c>
      <c r="E4768" s="4" t="s">
        <v>11</v>
      </c>
      <c r="F4768" s="4">
        <v>547</v>
      </c>
      <c r="G4768" s="4" t="s">
        <v>1</v>
      </c>
      <c r="H4768" s="5">
        <v>22.5</v>
      </c>
      <c r="I4768" s="7">
        <v>12307.5</v>
      </c>
      <c r="L4768"/>
      <c r="M4768"/>
    </row>
    <row r="4769" spans="1:13" x14ac:dyDescent="0.3">
      <c r="A4769" s="2">
        <v>43713</v>
      </c>
      <c r="B4769" s="2" t="str">
        <f t="shared" si="148"/>
        <v>Sep</v>
      </c>
      <c r="C4769" s="2" t="str">
        <f t="shared" si="149"/>
        <v>2019</v>
      </c>
      <c r="D4769" s="3" t="s">
        <v>25</v>
      </c>
      <c r="E4769" s="4" t="s">
        <v>14</v>
      </c>
      <c r="F4769" s="4">
        <v>666</v>
      </c>
      <c r="G4769" s="4" t="s">
        <v>1</v>
      </c>
      <c r="H4769" s="5">
        <v>27</v>
      </c>
      <c r="I4769" s="7">
        <v>17982</v>
      </c>
      <c r="L4769"/>
      <c r="M4769"/>
    </row>
    <row r="4770" spans="1:13" x14ac:dyDescent="0.3">
      <c r="A4770" s="2">
        <v>43719</v>
      </c>
      <c r="B4770" s="2" t="str">
        <f t="shared" si="148"/>
        <v>Sep</v>
      </c>
      <c r="C4770" s="2" t="str">
        <f t="shared" si="149"/>
        <v>2019</v>
      </c>
      <c r="D4770" s="3" t="s">
        <v>25</v>
      </c>
      <c r="E4770" s="4" t="s">
        <v>14</v>
      </c>
      <c r="F4770" s="4">
        <v>538</v>
      </c>
      <c r="G4770" s="4" t="s">
        <v>1</v>
      </c>
      <c r="H4770" s="5">
        <v>27</v>
      </c>
      <c r="I4770" s="7">
        <v>14526</v>
      </c>
      <c r="L4770"/>
      <c r="M4770"/>
    </row>
    <row r="4771" spans="1:13" x14ac:dyDescent="0.3">
      <c r="A4771" s="2">
        <v>43719</v>
      </c>
      <c r="B4771" s="2" t="str">
        <f t="shared" si="148"/>
        <v>Sep</v>
      </c>
      <c r="C4771" s="2" t="str">
        <f t="shared" si="149"/>
        <v>2019</v>
      </c>
      <c r="D4771" s="3" t="s">
        <v>25</v>
      </c>
      <c r="E4771" s="4" t="s">
        <v>14</v>
      </c>
      <c r="F4771" s="4">
        <v>542</v>
      </c>
      <c r="G4771" s="4" t="s">
        <v>1</v>
      </c>
      <c r="H4771" s="5">
        <v>27</v>
      </c>
      <c r="I4771" s="7">
        <v>14634</v>
      </c>
      <c r="L4771"/>
      <c r="M4771"/>
    </row>
    <row r="4772" spans="1:13" x14ac:dyDescent="0.3">
      <c r="A4772" s="2">
        <v>43725</v>
      </c>
      <c r="B4772" s="2" t="str">
        <f t="shared" si="148"/>
        <v>Sep</v>
      </c>
      <c r="C4772" s="2" t="str">
        <f t="shared" si="149"/>
        <v>2019</v>
      </c>
      <c r="D4772" s="3" t="s">
        <v>25</v>
      </c>
      <c r="E4772" s="4" t="s">
        <v>14</v>
      </c>
      <c r="F4772" s="4">
        <v>1388</v>
      </c>
      <c r="G4772" s="4" t="s">
        <v>1</v>
      </c>
      <c r="H4772" s="5">
        <v>26.5</v>
      </c>
      <c r="I4772" s="7">
        <v>36782</v>
      </c>
      <c r="L4772"/>
      <c r="M4772"/>
    </row>
    <row r="4773" spans="1:13" x14ac:dyDescent="0.3">
      <c r="A4773" s="2">
        <v>43731</v>
      </c>
      <c r="B4773" s="2" t="str">
        <f t="shared" si="148"/>
        <v>Sep</v>
      </c>
      <c r="C4773" s="2" t="str">
        <f t="shared" si="149"/>
        <v>2019</v>
      </c>
      <c r="D4773" s="3" t="s">
        <v>25</v>
      </c>
      <c r="E4773" s="4" t="s">
        <v>14</v>
      </c>
      <c r="F4773" s="4">
        <v>640</v>
      </c>
      <c r="G4773" s="4" t="s">
        <v>1</v>
      </c>
      <c r="H4773" s="5">
        <v>26.5</v>
      </c>
      <c r="I4773" s="7">
        <v>16960</v>
      </c>
      <c r="L4773"/>
      <c r="M4773"/>
    </row>
    <row r="4774" spans="1:13" x14ac:dyDescent="0.3">
      <c r="A4774" s="2">
        <v>43731</v>
      </c>
      <c r="B4774" s="2" t="str">
        <f t="shared" si="148"/>
        <v>Sep</v>
      </c>
      <c r="C4774" s="2" t="str">
        <f t="shared" si="149"/>
        <v>2019</v>
      </c>
      <c r="D4774" s="3" t="s">
        <v>25</v>
      </c>
      <c r="E4774" s="4" t="s">
        <v>11</v>
      </c>
      <c r="F4774" s="4">
        <v>467</v>
      </c>
      <c r="G4774" s="4" t="s">
        <v>1</v>
      </c>
      <c r="H4774" s="5">
        <v>22.5</v>
      </c>
      <c r="I4774" s="7">
        <v>10507.5</v>
      </c>
      <c r="L4774"/>
      <c r="M4774"/>
    </row>
    <row r="4775" spans="1:13" x14ac:dyDescent="0.3">
      <c r="A4775" s="2">
        <v>43732</v>
      </c>
      <c r="B4775" s="2" t="str">
        <f t="shared" si="148"/>
        <v>Sep</v>
      </c>
      <c r="C4775" s="2" t="str">
        <f t="shared" si="149"/>
        <v>2019</v>
      </c>
      <c r="D4775" s="3" t="s">
        <v>25</v>
      </c>
      <c r="E4775" s="4" t="s">
        <v>14</v>
      </c>
      <c r="F4775" s="4">
        <v>1052</v>
      </c>
      <c r="G4775" s="4" t="s">
        <v>1</v>
      </c>
      <c r="H4775" s="5">
        <v>26.5</v>
      </c>
      <c r="I4775" s="7">
        <v>27878</v>
      </c>
      <c r="L4775"/>
      <c r="M4775"/>
    </row>
    <row r="4776" spans="1:13" x14ac:dyDescent="0.3">
      <c r="A4776" s="2">
        <v>43742</v>
      </c>
      <c r="B4776" s="2" t="str">
        <f t="shared" si="148"/>
        <v>Oct</v>
      </c>
      <c r="C4776" s="2" t="str">
        <f t="shared" si="149"/>
        <v>2019</v>
      </c>
      <c r="D4776" s="3" t="s">
        <v>25</v>
      </c>
      <c r="E4776" s="4" t="s">
        <v>14</v>
      </c>
      <c r="F4776" s="4">
        <v>682</v>
      </c>
      <c r="G4776" s="4" t="s">
        <v>1</v>
      </c>
      <c r="H4776" s="5">
        <v>26.5</v>
      </c>
      <c r="I4776" s="7">
        <v>18073</v>
      </c>
      <c r="L4776"/>
      <c r="M4776"/>
    </row>
    <row r="4777" spans="1:13" x14ac:dyDescent="0.3">
      <c r="A4777" s="2">
        <v>43742</v>
      </c>
      <c r="B4777" s="2" t="str">
        <f t="shared" si="148"/>
        <v>Oct</v>
      </c>
      <c r="C4777" s="2" t="str">
        <f t="shared" si="149"/>
        <v>2019</v>
      </c>
      <c r="D4777" s="3" t="s">
        <v>25</v>
      </c>
      <c r="E4777" s="4" t="s">
        <v>11</v>
      </c>
      <c r="F4777" s="4">
        <v>142</v>
      </c>
      <c r="G4777" s="4" t="s">
        <v>1</v>
      </c>
      <c r="H4777" s="5">
        <v>22.5</v>
      </c>
      <c r="I4777" s="7">
        <v>3195</v>
      </c>
      <c r="L4777"/>
      <c r="M4777"/>
    </row>
    <row r="4778" spans="1:13" x14ac:dyDescent="0.3">
      <c r="A4778" s="2">
        <v>43742</v>
      </c>
      <c r="B4778" s="2" t="str">
        <f t="shared" si="148"/>
        <v>Oct</v>
      </c>
      <c r="C4778" s="2" t="str">
        <f t="shared" si="149"/>
        <v>2019</v>
      </c>
      <c r="D4778" s="3" t="s">
        <v>25</v>
      </c>
      <c r="E4778" s="4" t="s">
        <v>14</v>
      </c>
      <c r="F4778" s="4">
        <v>190</v>
      </c>
      <c r="G4778" s="4" t="s">
        <v>1</v>
      </c>
      <c r="H4778" s="5">
        <v>26.5</v>
      </c>
      <c r="I4778" s="7">
        <v>5035</v>
      </c>
      <c r="L4778"/>
      <c r="M4778"/>
    </row>
    <row r="4779" spans="1:13" x14ac:dyDescent="0.3">
      <c r="A4779" s="2">
        <v>43760</v>
      </c>
      <c r="B4779" s="2" t="str">
        <f t="shared" si="148"/>
        <v>Oct</v>
      </c>
      <c r="C4779" s="2" t="str">
        <f t="shared" si="149"/>
        <v>2019</v>
      </c>
      <c r="D4779" s="3" t="s">
        <v>25</v>
      </c>
      <c r="E4779" s="4" t="s">
        <v>11</v>
      </c>
      <c r="F4779" s="4">
        <v>523</v>
      </c>
      <c r="G4779" s="4" t="s">
        <v>1</v>
      </c>
      <c r="H4779" s="5">
        <v>21</v>
      </c>
      <c r="I4779" s="7">
        <v>10983</v>
      </c>
      <c r="L4779"/>
      <c r="M4779"/>
    </row>
    <row r="4780" spans="1:13" x14ac:dyDescent="0.3">
      <c r="A4780" s="2">
        <v>43760</v>
      </c>
      <c r="B4780" s="2" t="str">
        <f t="shared" si="148"/>
        <v>Oct</v>
      </c>
      <c r="C4780" s="2" t="str">
        <f t="shared" si="149"/>
        <v>2019</v>
      </c>
      <c r="D4780" s="3" t="s">
        <v>25</v>
      </c>
      <c r="E4780" s="4" t="s">
        <v>11</v>
      </c>
      <c r="F4780" s="4">
        <v>335</v>
      </c>
      <c r="G4780" s="4" t="s">
        <v>1</v>
      </c>
      <c r="H4780" s="5">
        <v>22.5</v>
      </c>
      <c r="I4780" s="7">
        <v>7537.5</v>
      </c>
      <c r="L4780"/>
      <c r="M4780"/>
    </row>
    <row r="4781" spans="1:13" x14ac:dyDescent="0.3">
      <c r="A4781" s="2">
        <v>43760</v>
      </c>
      <c r="B4781" s="2" t="str">
        <f t="shared" si="148"/>
        <v>Oct</v>
      </c>
      <c r="C4781" s="2" t="str">
        <f t="shared" si="149"/>
        <v>2019</v>
      </c>
      <c r="D4781" s="3" t="s">
        <v>25</v>
      </c>
      <c r="E4781" s="4" t="s">
        <v>14</v>
      </c>
      <c r="F4781" s="4">
        <v>630</v>
      </c>
      <c r="G4781" s="4" t="s">
        <v>1</v>
      </c>
      <c r="H4781" s="5">
        <v>26.5</v>
      </c>
      <c r="I4781" s="7">
        <v>16695</v>
      </c>
      <c r="L4781"/>
      <c r="M4781"/>
    </row>
    <row r="4782" spans="1:13" x14ac:dyDescent="0.3">
      <c r="A4782" s="2">
        <v>43762</v>
      </c>
      <c r="B4782" s="2" t="str">
        <f t="shared" si="148"/>
        <v>Oct</v>
      </c>
      <c r="C4782" s="2" t="str">
        <f t="shared" si="149"/>
        <v>2019</v>
      </c>
      <c r="D4782" s="3" t="s">
        <v>25</v>
      </c>
      <c r="E4782" s="4" t="s">
        <v>14</v>
      </c>
      <c r="F4782" s="4">
        <v>596</v>
      </c>
      <c r="G4782" s="4" t="s">
        <v>1</v>
      </c>
      <c r="H4782" s="5">
        <v>26.5</v>
      </c>
      <c r="I4782" s="7">
        <v>15794</v>
      </c>
      <c r="L4782"/>
      <c r="M4782"/>
    </row>
    <row r="4783" spans="1:13" x14ac:dyDescent="0.3">
      <c r="A4783" s="2">
        <v>43763</v>
      </c>
      <c r="B4783" s="2" t="str">
        <f t="shared" si="148"/>
        <v>Oct</v>
      </c>
      <c r="C4783" s="2" t="str">
        <f t="shared" si="149"/>
        <v>2019</v>
      </c>
      <c r="D4783" s="3" t="s">
        <v>25</v>
      </c>
      <c r="E4783" s="4" t="s">
        <v>14</v>
      </c>
      <c r="F4783" s="4">
        <v>558</v>
      </c>
      <c r="G4783" s="4" t="s">
        <v>1</v>
      </c>
      <c r="H4783" s="5">
        <v>26.5</v>
      </c>
      <c r="I4783" s="7">
        <v>14787</v>
      </c>
      <c r="L4783"/>
      <c r="M4783"/>
    </row>
    <row r="4784" spans="1:13" x14ac:dyDescent="0.3">
      <c r="A4784" s="2">
        <v>43770</v>
      </c>
      <c r="B4784" s="2" t="str">
        <f t="shared" si="148"/>
        <v>Nov</v>
      </c>
      <c r="C4784" s="2" t="str">
        <f t="shared" si="149"/>
        <v>2019</v>
      </c>
      <c r="D4784" s="3" t="s">
        <v>25</v>
      </c>
      <c r="E4784" s="4" t="s">
        <v>14</v>
      </c>
      <c r="F4784" s="4">
        <v>582</v>
      </c>
      <c r="G4784" s="4" t="s">
        <v>1</v>
      </c>
      <c r="H4784" s="5">
        <v>26.5</v>
      </c>
      <c r="I4784" s="7">
        <v>15423</v>
      </c>
      <c r="L4784"/>
      <c r="M4784"/>
    </row>
    <row r="4785" spans="1:13" x14ac:dyDescent="0.3">
      <c r="A4785" s="2">
        <v>43774</v>
      </c>
      <c r="B4785" s="2" t="str">
        <f t="shared" si="148"/>
        <v>Nov</v>
      </c>
      <c r="C4785" s="2" t="str">
        <f t="shared" si="149"/>
        <v>2019</v>
      </c>
      <c r="D4785" s="3" t="s">
        <v>25</v>
      </c>
      <c r="E4785" s="4" t="s">
        <v>14</v>
      </c>
      <c r="F4785" s="4">
        <v>466</v>
      </c>
      <c r="G4785" s="4" t="s">
        <v>1</v>
      </c>
      <c r="H4785" s="5">
        <v>26.5</v>
      </c>
      <c r="I4785" s="7">
        <v>12349</v>
      </c>
      <c r="L4785"/>
      <c r="M4785"/>
    </row>
    <row r="4786" spans="1:13" x14ac:dyDescent="0.3">
      <c r="A4786" s="2">
        <v>43774</v>
      </c>
      <c r="B4786" s="2" t="str">
        <f t="shared" si="148"/>
        <v>Nov</v>
      </c>
      <c r="C4786" s="2" t="str">
        <f t="shared" si="149"/>
        <v>2019</v>
      </c>
      <c r="D4786" s="3" t="s">
        <v>25</v>
      </c>
      <c r="E4786" s="4" t="s">
        <v>11</v>
      </c>
      <c r="F4786" s="4">
        <v>505</v>
      </c>
      <c r="G4786" s="4" t="s">
        <v>1</v>
      </c>
      <c r="H4786" s="5">
        <v>21</v>
      </c>
      <c r="I4786" s="7">
        <v>10605</v>
      </c>
      <c r="L4786"/>
      <c r="M4786"/>
    </row>
    <row r="4787" spans="1:13" x14ac:dyDescent="0.3">
      <c r="A4787" s="2">
        <v>43777</v>
      </c>
      <c r="B4787" s="2" t="str">
        <f t="shared" si="148"/>
        <v>Nov</v>
      </c>
      <c r="C4787" s="2" t="str">
        <f t="shared" si="149"/>
        <v>2019</v>
      </c>
      <c r="D4787" s="3" t="s">
        <v>25</v>
      </c>
      <c r="E4787" s="4" t="s">
        <v>14</v>
      </c>
      <c r="F4787" s="4">
        <v>658</v>
      </c>
      <c r="G4787" s="4" t="s">
        <v>1</v>
      </c>
      <c r="H4787" s="5">
        <v>27</v>
      </c>
      <c r="I4787" s="7">
        <v>17766</v>
      </c>
      <c r="L4787"/>
      <c r="M4787"/>
    </row>
    <row r="4788" spans="1:13" x14ac:dyDescent="0.3">
      <c r="A4788" s="2">
        <v>43783</v>
      </c>
      <c r="B4788" s="2" t="str">
        <f t="shared" si="148"/>
        <v>Nov</v>
      </c>
      <c r="C4788" s="2" t="str">
        <f t="shared" si="149"/>
        <v>2019</v>
      </c>
      <c r="D4788" s="3" t="s">
        <v>25</v>
      </c>
      <c r="E4788" s="4" t="s">
        <v>14</v>
      </c>
      <c r="F4788" s="4">
        <v>638</v>
      </c>
      <c r="G4788" s="4" t="s">
        <v>1</v>
      </c>
      <c r="H4788" s="5">
        <v>26.5</v>
      </c>
      <c r="I4788" s="7">
        <v>16907</v>
      </c>
      <c r="L4788"/>
      <c r="M4788"/>
    </row>
    <row r="4789" spans="1:13" x14ac:dyDescent="0.3">
      <c r="A4789" s="2">
        <v>43783</v>
      </c>
      <c r="B4789" s="2" t="str">
        <f t="shared" si="148"/>
        <v>Nov</v>
      </c>
      <c r="C4789" s="2" t="str">
        <f t="shared" si="149"/>
        <v>2019</v>
      </c>
      <c r="D4789" s="3" t="s">
        <v>25</v>
      </c>
      <c r="E4789" s="4" t="s">
        <v>14</v>
      </c>
      <c r="F4789" s="4">
        <v>500</v>
      </c>
      <c r="G4789" s="4" t="s">
        <v>1</v>
      </c>
      <c r="H4789" s="5">
        <v>26.5</v>
      </c>
      <c r="I4789" s="7">
        <v>13250</v>
      </c>
      <c r="L4789"/>
      <c r="M4789"/>
    </row>
    <row r="4790" spans="1:13" x14ac:dyDescent="0.3">
      <c r="A4790" s="2">
        <v>43787</v>
      </c>
      <c r="B4790" s="2" t="str">
        <f t="shared" si="148"/>
        <v>Nov</v>
      </c>
      <c r="C4790" s="2" t="str">
        <f t="shared" si="149"/>
        <v>2019</v>
      </c>
      <c r="D4790" s="3" t="s">
        <v>25</v>
      </c>
      <c r="E4790" s="4" t="s">
        <v>14</v>
      </c>
      <c r="F4790" s="4">
        <v>660</v>
      </c>
      <c r="G4790" s="4" t="s">
        <v>1</v>
      </c>
      <c r="H4790" s="5">
        <v>26.5</v>
      </c>
      <c r="I4790" s="7">
        <v>17490</v>
      </c>
      <c r="L4790"/>
      <c r="M4790"/>
    </row>
    <row r="4791" spans="1:13" x14ac:dyDescent="0.3">
      <c r="A4791" s="2">
        <v>43788</v>
      </c>
      <c r="B4791" s="2" t="str">
        <f t="shared" si="148"/>
        <v>Nov</v>
      </c>
      <c r="C4791" s="2" t="str">
        <f t="shared" si="149"/>
        <v>2019</v>
      </c>
      <c r="D4791" s="3" t="s">
        <v>25</v>
      </c>
      <c r="E4791" s="4" t="s">
        <v>14</v>
      </c>
      <c r="F4791" s="4">
        <v>414</v>
      </c>
      <c r="G4791" s="4" t="s">
        <v>1</v>
      </c>
      <c r="H4791" s="5">
        <v>26.5</v>
      </c>
      <c r="I4791" s="7">
        <v>10971</v>
      </c>
      <c r="L4791"/>
      <c r="M4791"/>
    </row>
    <row r="4792" spans="1:13" x14ac:dyDescent="0.3">
      <c r="A4792" s="2">
        <v>43788</v>
      </c>
      <c r="B4792" s="2" t="str">
        <f t="shared" si="148"/>
        <v>Nov</v>
      </c>
      <c r="C4792" s="2" t="str">
        <f t="shared" si="149"/>
        <v>2019</v>
      </c>
      <c r="D4792" s="3" t="s">
        <v>25</v>
      </c>
      <c r="E4792" s="4" t="s">
        <v>11</v>
      </c>
      <c r="F4792" s="4">
        <v>523</v>
      </c>
      <c r="G4792" s="4" t="s">
        <v>1</v>
      </c>
      <c r="H4792" s="5">
        <v>21.5</v>
      </c>
      <c r="I4792" s="7">
        <v>11244.5</v>
      </c>
      <c r="L4792"/>
      <c r="M4792"/>
    </row>
    <row r="4793" spans="1:13" x14ac:dyDescent="0.3">
      <c r="A4793" s="2">
        <v>43789</v>
      </c>
      <c r="B4793" s="2" t="str">
        <f t="shared" si="148"/>
        <v>Nov</v>
      </c>
      <c r="C4793" s="2" t="str">
        <f t="shared" si="149"/>
        <v>2019</v>
      </c>
      <c r="D4793" s="3" t="s">
        <v>25</v>
      </c>
      <c r="E4793" s="4" t="s">
        <v>14</v>
      </c>
      <c r="F4793" s="4">
        <v>620</v>
      </c>
      <c r="G4793" s="4" t="s">
        <v>1</v>
      </c>
      <c r="H4793" s="5">
        <v>26.5</v>
      </c>
      <c r="I4793" s="7">
        <v>16430</v>
      </c>
      <c r="L4793"/>
      <c r="M4793"/>
    </row>
    <row r="4794" spans="1:13" x14ac:dyDescent="0.3">
      <c r="A4794" s="2">
        <v>43790</v>
      </c>
      <c r="B4794" s="2" t="str">
        <f t="shared" si="148"/>
        <v>Nov</v>
      </c>
      <c r="C4794" s="2" t="str">
        <f t="shared" si="149"/>
        <v>2019</v>
      </c>
      <c r="D4794" s="3" t="s">
        <v>25</v>
      </c>
      <c r="E4794" s="4" t="s">
        <v>14</v>
      </c>
      <c r="F4794" s="4">
        <v>718</v>
      </c>
      <c r="G4794" s="4" t="s">
        <v>1</v>
      </c>
      <c r="H4794" s="5">
        <v>26.5</v>
      </c>
      <c r="I4794" s="7">
        <v>19027</v>
      </c>
      <c r="L4794"/>
      <c r="M4794"/>
    </row>
    <row r="4795" spans="1:13" x14ac:dyDescent="0.3">
      <c r="A4795" s="2">
        <v>43790</v>
      </c>
      <c r="B4795" s="2" t="str">
        <f t="shared" si="148"/>
        <v>Nov</v>
      </c>
      <c r="C4795" s="2" t="str">
        <f t="shared" si="149"/>
        <v>2019</v>
      </c>
      <c r="D4795" s="3" t="s">
        <v>25</v>
      </c>
      <c r="E4795" s="4" t="s">
        <v>14</v>
      </c>
      <c r="F4795" s="4">
        <v>586</v>
      </c>
      <c r="G4795" s="4" t="s">
        <v>1</v>
      </c>
      <c r="H4795" s="5">
        <v>26.5</v>
      </c>
      <c r="I4795" s="7">
        <v>15529</v>
      </c>
      <c r="L4795"/>
      <c r="M4795"/>
    </row>
    <row r="4796" spans="1:13" x14ac:dyDescent="0.3">
      <c r="A4796" s="2">
        <v>43798</v>
      </c>
      <c r="B4796" s="2" t="str">
        <f t="shared" si="148"/>
        <v>Nov</v>
      </c>
      <c r="C4796" s="2" t="str">
        <f t="shared" si="149"/>
        <v>2019</v>
      </c>
      <c r="D4796" s="3" t="s">
        <v>25</v>
      </c>
      <c r="E4796" s="4" t="s">
        <v>14</v>
      </c>
      <c r="F4796" s="4">
        <v>616</v>
      </c>
      <c r="G4796" s="4" t="s">
        <v>1</v>
      </c>
      <c r="H4796" s="5">
        <v>26.5</v>
      </c>
      <c r="I4796" s="7">
        <v>16324</v>
      </c>
      <c r="L4796"/>
      <c r="M4796"/>
    </row>
    <row r="4797" spans="1:13" x14ac:dyDescent="0.3">
      <c r="A4797" s="2">
        <v>43798</v>
      </c>
      <c r="B4797" s="2" t="str">
        <f t="shared" si="148"/>
        <v>Nov</v>
      </c>
      <c r="C4797" s="2" t="str">
        <f t="shared" si="149"/>
        <v>2019</v>
      </c>
      <c r="D4797" s="3" t="s">
        <v>25</v>
      </c>
      <c r="E4797" s="4" t="s">
        <v>14</v>
      </c>
      <c r="F4797" s="4">
        <v>474</v>
      </c>
      <c r="G4797" s="4" t="s">
        <v>1</v>
      </c>
      <c r="H4797" s="5">
        <v>26.5</v>
      </c>
      <c r="I4797" s="7">
        <v>12561</v>
      </c>
      <c r="L4797"/>
      <c r="M4797"/>
    </row>
    <row r="4798" spans="1:13" x14ac:dyDescent="0.3">
      <c r="A4798" s="2">
        <v>43799</v>
      </c>
      <c r="B4798" s="2" t="str">
        <f t="shared" si="148"/>
        <v>Nov</v>
      </c>
      <c r="C4798" s="2" t="str">
        <f t="shared" si="149"/>
        <v>2019</v>
      </c>
      <c r="D4798" s="3" t="s">
        <v>25</v>
      </c>
      <c r="E4798" s="4" t="s">
        <v>11</v>
      </c>
      <c r="F4798" s="4">
        <v>530</v>
      </c>
      <c r="G4798" s="4" t="s">
        <v>1</v>
      </c>
      <c r="H4798" s="5">
        <v>21.5</v>
      </c>
      <c r="I4798" s="7">
        <v>11395</v>
      </c>
      <c r="L4798"/>
      <c r="M4798"/>
    </row>
    <row r="4799" spans="1:13" x14ac:dyDescent="0.3">
      <c r="A4799" s="2">
        <v>43805</v>
      </c>
      <c r="B4799" s="2" t="str">
        <f t="shared" si="148"/>
        <v>Dec</v>
      </c>
      <c r="C4799" s="2" t="str">
        <f t="shared" si="149"/>
        <v>2019</v>
      </c>
      <c r="D4799" s="3" t="s">
        <v>25</v>
      </c>
      <c r="E4799" s="4" t="s">
        <v>14</v>
      </c>
      <c r="F4799" s="4">
        <v>680</v>
      </c>
      <c r="G4799" s="4" t="s">
        <v>1</v>
      </c>
      <c r="H4799" s="5">
        <v>26.5</v>
      </c>
      <c r="I4799" s="7">
        <v>18020</v>
      </c>
      <c r="L4799"/>
      <c r="M4799"/>
    </row>
    <row r="4800" spans="1:13" x14ac:dyDescent="0.3">
      <c r="A4800" s="2">
        <v>43810</v>
      </c>
      <c r="B4800" s="2" t="str">
        <f t="shared" si="148"/>
        <v>Dec</v>
      </c>
      <c r="C4800" s="2" t="str">
        <f t="shared" si="149"/>
        <v>2019</v>
      </c>
      <c r="D4800" s="3" t="s">
        <v>25</v>
      </c>
      <c r="E4800" s="4" t="s">
        <v>14</v>
      </c>
      <c r="F4800" s="4">
        <v>650</v>
      </c>
      <c r="G4800" s="4" t="s">
        <v>1</v>
      </c>
      <c r="H4800" s="5">
        <v>26.5</v>
      </c>
      <c r="I4800" s="7">
        <v>17225</v>
      </c>
      <c r="L4800"/>
      <c r="M4800"/>
    </row>
    <row r="4801" spans="1:13" x14ac:dyDescent="0.3">
      <c r="A4801" s="2">
        <v>43810</v>
      </c>
      <c r="B4801" s="2" t="str">
        <f t="shared" si="148"/>
        <v>Dec</v>
      </c>
      <c r="C4801" s="2" t="str">
        <f t="shared" si="149"/>
        <v>2019</v>
      </c>
      <c r="D4801" s="3" t="s">
        <v>25</v>
      </c>
      <c r="E4801" s="4" t="s">
        <v>14</v>
      </c>
      <c r="F4801" s="4">
        <v>725</v>
      </c>
      <c r="G4801" s="4" t="s">
        <v>1</v>
      </c>
      <c r="H4801" s="5">
        <v>26.5</v>
      </c>
      <c r="I4801" s="7">
        <v>19212.5</v>
      </c>
      <c r="L4801"/>
      <c r="M4801"/>
    </row>
    <row r="4802" spans="1:13" x14ac:dyDescent="0.3">
      <c r="A4802" s="2">
        <v>43812</v>
      </c>
      <c r="B4802" s="2" t="str">
        <f t="shared" ref="B4802:B4865" si="150">TEXT(A4802,"mmm")</f>
        <v>Dec</v>
      </c>
      <c r="C4802" s="2" t="str">
        <f t="shared" ref="C4802:C4865" si="151">TEXT(A4802,"yyyy")</f>
        <v>2019</v>
      </c>
      <c r="D4802" s="3" t="s">
        <v>25</v>
      </c>
      <c r="E4802" s="4" t="s">
        <v>14</v>
      </c>
      <c r="F4802" s="4">
        <v>712</v>
      </c>
      <c r="G4802" s="4" t="s">
        <v>1</v>
      </c>
      <c r="H4802" s="5">
        <v>26</v>
      </c>
      <c r="I4802" s="7">
        <v>18512</v>
      </c>
      <c r="L4802"/>
      <c r="M4802"/>
    </row>
    <row r="4803" spans="1:13" x14ac:dyDescent="0.3">
      <c r="A4803" s="2">
        <v>43812</v>
      </c>
      <c r="B4803" s="2" t="str">
        <f t="shared" si="150"/>
        <v>Dec</v>
      </c>
      <c r="C4803" s="2" t="str">
        <f t="shared" si="151"/>
        <v>2019</v>
      </c>
      <c r="D4803" s="3" t="s">
        <v>25</v>
      </c>
      <c r="E4803" s="4" t="s">
        <v>11</v>
      </c>
      <c r="F4803" s="4">
        <v>522</v>
      </c>
      <c r="G4803" s="4" t="s">
        <v>1</v>
      </c>
      <c r="H4803" s="5">
        <v>21</v>
      </c>
      <c r="I4803" s="7">
        <v>10962</v>
      </c>
      <c r="L4803"/>
      <c r="M4803"/>
    </row>
    <row r="4804" spans="1:13" x14ac:dyDescent="0.3">
      <c r="A4804" s="2">
        <v>43812</v>
      </c>
      <c r="B4804" s="2" t="str">
        <f t="shared" si="150"/>
        <v>Dec</v>
      </c>
      <c r="C4804" s="2" t="str">
        <f t="shared" si="151"/>
        <v>2019</v>
      </c>
      <c r="D4804" s="3" t="s">
        <v>25</v>
      </c>
      <c r="E4804" s="4" t="s">
        <v>14</v>
      </c>
      <c r="F4804" s="4">
        <v>328</v>
      </c>
      <c r="G4804" s="4" t="s">
        <v>1</v>
      </c>
      <c r="H4804" s="5">
        <v>26</v>
      </c>
      <c r="I4804" s="7">
        <v>8528</v>
      </c>
      <c r="L4804"/>
      <c r="M4804"/>
    </row>
    <row r="4805" spans="1:13" x14ac:dyDescent="0.3">
      <c r="A4805" s="2">
        <v>43829</v>
      </c>
      <c r="B4805" s="2" t="str">
        <f t="shared" si="150"/>
        <v>Dec</v>
      </c>
      <c r="C4805" s="2" t="str">
        <f t="shared" si="151"/>
        <v>2019</v>
      </c>
      <c r="D4805" s="3" t="s">
        <v>25</v>
      </c>
      <c r="E4805" s="4" t="s">
        <v>14</v>
      </c>
      <c r="F4805" s="4">
        <v>682</v>
      </c>
      <c r="G4805" s="4" t="s">
        <v>1</v>
      </c>
      <c r="H4805" s="5">
        <v>26</v>
      </c>
      <c r="I4805" s="7">
        <v>17732</v>
      </c>
      <c r="L4805"/>
      <c r="M4805"/>
    </row>
    <row r="4806" spans="1:13" x14ac:dyDescent="0.3">
      <c r="A4806" s="2">
        <v>43833</v>
      </c>
      <c r="B4806" s="2" t="str">
        <f t="shared" si="150"/>
        <v>Jan</v>
      </c>
      <c r="C4806" s="2" t="str">
        <f t="shared" si="151"/>
        <v>2020</v>
      </c>
      <c r="D4806" s="3" t="s">
        <v>25</v>
      </c>
      <c r="E4806" s="4" t="s">
        <v>11</v>
      </c>
      <c r="F4806" s="4">
        <v>460</v>
      </c>
      <c r="G4806" s="4" t="s">
        <v>1</v>
      </c>
      <c r="H4806" s="5">
        <v>21</v>
      </c>
      <c r="I4806" s="7">
        <v>9660</v>
      </c>
      <c r="L4806"/>
      <c r="M4806"/>
    </row>
    <row r="4807" spans="1:13" x14ac:dyDescent="0.3">
      <c r="A4807" s="2">
        <v>43833</v>
      </c>
      <c r="B4807" s="2" t="str">
        <f t="shared" si="150"/>
        <v>Jan</v>
      </c>
      <c r="C4807" s="2" t="str">
        <f t="shared" si="151"/>
        <v>2020</v>
      </c>
      <c r="D4807" s="3" t="s">
        <v>25</v>
      </c>
      <c r="E4807" s="4" t="s">
        <v>14</v>
      </c>
      <c r="F4807" s="4">
        <v>540</v>
      </c>
      <c r="G4807" s="4" t="s">
        <v>1</v>
      </c>
      <c r="H4807" s="5">
        <v>26</v>
      </c>
      <c r="I4807" s="7">
        <v>14040</v>
      </c>
      <c r="L4807"/>
      <c r="M4807"/>
    </row>
    <row r="4808" spans="1:13" x14ac:dyDescent="0.3">
      <c r="A4808" s="2">
        <v>43837</v>
      </c>
      <c r="B4808" s="2" t="str">
        <f t="shared" si="150"/>
        <v>Jan</v>
      </c>
      <c r="C4808" s="2" t="str">
        <f t="shared" si="151"/>
        <v>2020</v>
      </c>
      <c r="D4808" s="3" t="s">
        <v>25</v>
      </c>
      <c r="E4808" s="4" t="s">
        <v>14</v>
      </c>
      <c r="F4808" s="4">
        <v>638</v>
      </c>
      <c r="G4808" s="4" t="s">
        <v>1</v>
      </c>
      <c r="H4808" s="5">
        <v>26</v>
      </c>
      <c r="I4808" s="7">
        <v>16588</v>
      </c>
      <c r="L4808"/>
      <c r="M4808"/>
    </row>
    <row r="4809" spans="1:13" x14ac:dyDescent="0.3">
      <c r="A4809" s="2">
        <v>43845</v>
      </c>
      <c r="B4809" s="2" t="str">
        <f t="shared" si="150"/>
        <v>Jan</v>
      </c>
      <c r="C4809" s="2" t="str">
        <f t="shared" si="151"/>
        <v>2020</v>
      </c>
      <c r="D4809" s="3" t="s">
        <v>25</v>
      </c>
      <c r="E4809" s="4" t="s">
        <v>14</v>
      </c>
      <c r="F4809" s="4">
        <v>690</v>
      </c>
      <c r="G4809" s="4" t="s">
        <v>1</v>
      </c>
      <c r="H4809" s="5">
        <v>26</v>
      </c>
      <c r="I4809" s="7">
        <v>17940</v>
      </c>
      <c r="L4809"/>
      <c r="M4809"/>
    </row>
    <row r="4810" spans="1:13" x14ac:dyDescent="0.3">
      <c r="A4810" s="2">
        <v>43845</v>
      </c>
      <c r="B4810" s="2" t="str">
        <f t="shared" si="150"/>
        <v>Jan</v>
      </c>
      <c r="C4810" s="2" t="str">
        <f t="shared" si="151"/>
        <v>2020</v>
      </c>
      <c r="D4810" s="3" t="s">
        <v>25</v>
      </c>
      <c r="E4810" s="4" t="s">
        <v>14</v>
      </c>
      <c r="F4810" s="4">
        <v>682</v>
      </c>
      <c r="G4810" s="4" t="s">
        <v>1</v>
      </c>
      <c r="H4810" s="5">
        <v>26</v>
      </c>
      <c r="I4810" s="7">
        <v>17732</v>
      </c>
      <c r="L4810"/>
      <c r="M4810"/>
    </row>
    <row r="4811" spans="1:13" x14ac:dyDescent="0.3">
      <c r="A4811" s="2">
        <v>43858</v>
      </c>
      <c r="B4811" s="2" t="str">
        <f t="shared" si="150"/>
        <v>Jan</v>
      </c>
      <c r="C4811" s="2" t="str">
        <f t="shared" si="151"/>
        <v>2020</v>
      </c>
      <c r="D4811" s="3" t="s">
        <v>25</v>
      </c>
      <c r="E4811" s="4" t="s">
        <v>11</v>
      </c>
      <c r="F4811" s="4">
        <v>1049</v>
      </c>
      <c r="G4811" s="4" t="s">
        <v>1</v>
      </c>
      <c r="H4811" s="5">
        <v>22</v>
      </c>
      <c r="I4811" s="7">
        <v>23078</v>
      </c>
      <c r="L4811"/>
      <c r="M4811"/>
    </row>
    <row r="4812" spans="1:13" x14ac:dyDescent="0.3">
      <c r="A4812" s="2">
        <v>43861</v>
      </c>
      <c r="B4812" s="2" t="str">
        <f t="shared" si="150"/>
        <v>Jan</v>
      </c>
      <c r="C4812" s="2" t="str">
        <f t="shared" si="151"/>
        <v>2020</v>
      </c>
      <c r="D4812" s="3" t="s">
        <v>25</v>
      </c>
      <c r="E4812" s="4" t="s">
        <v>14</v>
      </c>
      <c r="F4812" s="4">
        <v>754</v>
      </c>
      <c r="G4812" s="4" t="s">
        <v>1</v>
      </c>
      <c r="H4812" s="5">
        <v>26</v>
      </c>
      <c r="I4812" s="7">
        <v>19604</v>
      </c>
      <c r="L4812"/>
      <c r="M4812"/>
    </row>
    <row r="4813" spans="1:13" x14ac:dyDescent="0.3">
      <c r="A4813" s="2">
        <v>43865</v>
      </c>
      <c r="B4813" s="2" t="str">
        <f t="shared" si="150"/>
        <v>Feb</v>
      </c>
      <c r="C4813" s="2" t="str">
        <f t="shared" si="151"/>
        <v>2020</v>
      </c>
      <c r="D4813" s="3" t="s">
        <v>25</v>
      </c>
      <c r="E4813" s="4" t="s">
        <v>14</v>
      </c>
      <c r="F4813" s="4">
        <v>570</v>
      </c>
      <c r="G4813" s="4" t="s">
        <v>1</v>
      </c>
      <c r="H4813" s="5">
        <v>26</v>
      </c>
      <c r="I4813" s="7">
        <v>14820</v>
      </c>
      <c r="L4813"/>
      <c r="M4813"/>
    </row>
    <row r="4814" spans="1:13" x14ac:dyDescent="0.3">
      <c r="A4814" s="2">
        <v>43865</v>
      </c>
      <c r="B4814" s="2" t="str">
        <f t="shared" si="150"/>
        <v>Feb</v>
      </c>
      <c r="C4814" s="2" t="str">
        <f t="shared" si="151"/>
        <v>2020</v>
      </c>
      <c r="D4814" s="3" t="s">
        <v>25</v>
      </c>
      <c r="E4814" s="4" t="s">
        <v>14</v>
      </c>
      <c r="F4814" s="4">
        <v>536</v>
      </c>
      <c r="G4814" s="4" t="s">
        <v>1</v>
      </c>
      <c r="H4814" s="5">
        <v>26</v>
      </c>
      <c r="I4814" s="7">
        <v>13936</v>
      </c>
      <c r="L4814"/>
      <c r="M4814"/>
    </row>
    <row r="4815" spans="1:13" x14ac:dyDescent="0.3">
      <c r="A4815" s="2">
        <v>43874</v>
      </c>
      <c r="B4815" s="2" t="str">
        <f t="shared" si="150"/>
        <v>Feb</v>
      </c>
      <c r="C4815" s="2" t="str">
        <f t="shared" si="151"/>
        <v>2020</v>
      </c>
      <c r="D4815" s="3" t="s">
        <v>25</v>
      </c>
      <c r="E4815" s="4" t="s">
        <v>14</v>
      </c>
      <c r="F4815" s="4">
        <v>662</v>
      </c>
      <c r="G4815" s="4" t="s">
        <v>1</v>
      </c>
      <c r="H4815" s="5">
        <v>26</v>
      </c>
      <c r="I4815" s="7">
        <v>17212</v>
      </c>
      <c r="L4815"/>
      <c r="M4815"/>
    </row>
    <row r="4816" spans="1:13" x14ac:dyDescent="0.3">
      <c r="A4816" s="2">
        <v>43874</v>
      </c>
      <c r="B4816" s="2" t="str">
        <f t="shared" si="150"/>
        <v>Feb</v>
      </c>
      <c r="C4816" s="2" t="str">
        <f t="shared" si="151"/>
        <v>2020</v>
      </c>
      <c r="D4816" s="3" t="s">
        <v>25</v>
      </c>
      <c r="E4816" s="4" t="s">
        <v>14</v>
      </c>
      <c r="F4816" s="4">
        <v>636</v>
      </c>
      <c r="G4816" s="4" t="s">
        <v>1</v>
      </c>
      <c r="H4816" s="5">
        <v>26</v>
      </c>
      <c r="I4816" s="7">
        <v>16536</v>
      </c>
      <c r="L4816"/>
      <c r="M4816"/>
    </row>
    <row r="4817" spans="1:13" x14ac:dyDescent="0.3">
      <c r="A4817" s="2">
        <v>43881</v>
      </c>
      <c r="B4817" s="2" t="str">
        <f t="shared" si="150"/>
        <v>Feb</v>
      </c>
      <c r="C4817" s="2" t="str">
        <f t="shared" si="151"/>
        <v>2020</v>
      </c>
      <c r="D4817" s="3" t="s">
        <v>25</v>
      </c>
      <c r="E4817" s="4" t="s">
        <v>14</v>
      </c>
      <c r="F4817" s="4">
        <v>560</v>
      </c>
      <c r="G4817" s="4" t="s">
        <v>1</v>
      </c>
      <c r="H4817" s="5">
        <v>26</v>
      </c>
      <c r="I4817" s="7">
        <v>14560</v>
      </c>
      <c r="L4817"/>
      <c r="M4817"/>
    </row>
    <row r="4818" spans="1:13" x14ac:dyDescent="0.3">
      <c r="A4818" s="2">
        <v>43881</v>
      </c>
      <c r="B4818" s="2" t="str">
        <f t="shared" si="150"/>
        <v>Feb</v>
      </c>
      <c r="C4818" s="2" t="str">
        <f t="shared" si="151"/>
        <v>2020</v>
      </c>
      <c r="D4818" s="3" t="s">
        <v>25</v>
      </c>
      <c r="E4818" s="4" t="s">
        <v>11</v>
      </c>
      <c r="F4818" s="4">
        <v>332</v>
      </c>
      <c r="G4818" s="4" t="s">
        <v>1</v>
      </c>
      <c r="H4818" s="5">
        <v>29.5</v>
      </c>
      <c r="I4818" s="7">
        <v>9794</v>
      </c>
      <c r="L4818"/>
      <c r="M4818"/>
    </row>
    <row r="4819" spans="1:13" x14ac:dyDescent="0.3">
      <c r="A4819" s="2">
        <v>43881</v>
      </c>
      <c r="B4819" s="2" t="str">
        <f t="shared" si="150"/>
        <v>Feb</v>
      </c>
      <c r="C4819" s="2" t="str">
        <f t="shared" si="151"/>
        <v>2020</v>
      </c>
      <c r="D4819" s="3" t="s">
        <v>25</v>
      </c>
      <c r="E4819" s="4" t="s">
        <v>14</v>
      </c>
      <c r="F4819" s="4">
        <v>614</v>
      </c>
      <c r="G4819" s="4" t="s">
        <v>1</v>
      </c>
      <c r="H4819" s="5">
        <v>26</v>
      </c>
      <c r="I4819" s="7">
        <v>15964</v>
      </c>
      <c r="L4819"/>
      <c r="M4819"/>
    </row>
    <row r="4820" spans="1:13" x14ac:dyDescent="0.3">
      <c r="A4820" s="2">
        <v>43881</v>
      </c>
      <c r="B4820" s="2" t="str">
        <f t="shared" si="150"/>
        <v>Feb</v>
      </c>
      <c r="C4820" s="2" t="str">
        <f t="shared" si="151"/>
        <v>2020</v>
      </c>
      <c r="D4820" s="3" t="s">
        <v>25</v>
      </c>
      <c r="E4820" s="4" t="s">
        <v>11</v>
      </c>
      <c r="F4820" s="4">
        <v>531</v>
      </c>
      <c r="G4820" s="4" t="s">
        <v>1</v>
      </c>
      <c r="H4820" s="5">
        <v>23.5</v>
      </c>
      <c r="I4820" s="7">
        <v>12478.5</v>
      </c>
      <c r="L4820"/>
      <c r="M4820"/>
    </row>
    <row r="4821" spans="1:13" x14ac:dyDescent="0.3">
      <c r="A4821" s="2">
        <v>43881</v>
      </c>
      <c r="B4821" s="2" t="str">
        <f t="shared" si="150"/>
        <v>Feb</v>
      </c>
      <c r="C4821" s="2" t="str">
        <f t="shared" si="151"/>
        <v>2020</v>
      </c>
      <c r="D4821" s="3" t="s">
        <v>25</v>
      </c>
      <c r="E4821" s="4" t="s">
        <v>11</v>
      </c>
      <c r="F4821" s="4">
        <v>330</v>
      </c>
      <c r="G4821" s="4" t="s">
        <v>1</v>
      </c>
      <c r="H4821" s="5">
        <v>23.5</v>
      </c>
      <c r="I4821" s="7">
        <v>7755</v>
      </c>
      <c r="L4821"/>
      <c r="M4821"/>
    </row>
    <row r="4822" spans="1:13" x14ac:dyDescent="0.3">
      <c r="A4822" s="2">
        <v>43887</v>
      </c>
      <c r="B4822" s="2" t="str">
        <f t="shared" si="150"/>
        <v>Feb</v>
      </c>
      <c r="C4822" s="2" t="str">
        <f t="shared" si="151"/>
        <v>2020</v>
      </c>
      <c r="D4822" s="3" t="s">
        <v>25</v>
      </c>
      <c r="E4822" s="4" t="s">
        <v>14</v>
      </c>
      <c r="F4822" s="4">
        <v>634</v>
      </c>
      <c r="G4822" s="4" t="s">
        <v>1</v>
      </c>
      <c r="H4822" s="5">
        <v>26</v>
      </c>
      <c r="I4822" s="7">
        <v>16484</v>
      </c>
      <c r="L4822"/>
      <c r="M4822"/>
    </row>
    <row r="4823" spans="1:13" x14ac:dyDescent="0.3">
      <c r="A4823" s="2">
        <v>44012</v>
      </c>
      <c r="B4823" s="2" t="str">
        <f t="shared" si="150"/>
        <v>Jun</v>
      </c>
      <c r="C4823" s="2" t="str">
        <f t="shared" si="151"/>
        <v>2020</v>
      </c>
      <c r="D4823" s="3" t="s">
        <v>25</v>
      </c>
      <c r="E4823" s="4" t="s">
        <v>14</v>
      </c>
      <c r="F4823" s="4">
        <v>570</v>
      </c>
      <c r="G4823" s="4" t="s">
        <v>1</v>
      </c>
      <c r="H4823" s="5">
        <v>26.5</v>
      </c>
      <c r="I4823" s="7">
        <v>15105</v>
      </c>
      <c r="L4823"/>
      <c r="M4823"/>
    </row>
    <row r="4824" spans="1:13" x14ac:dyDescent="0.3">
      <c r="A4824" s="2">
        <v>44013</v>
      </c>
      <c r="B4824" s="2" t="str">
        <f t="shared" si="150"/>
        <v>Jul</v>
      </c>
      <c r="C4824" s="2" t="str">
        <f t="shared" si="151"/>
        <v>2020</v>
      </c>
      <c r="D4824" s="3" t="s">
        <v>25</v>
      </c>
      <c r="E4824" s="4" t="s">
        <v>14</v>
      </c>
      <c r="F4824" s="4">
        <v>408</v>
      </c>
      <c r="G4824" s="4" t="s">
        <v>1</v>
      </c>
      <c r="H4824" s="5">
        <v>26.5</v>
      </c>
      <c r="I4824" s="7">
        <v>10812</v>
      </c>
      <c r="L4824"/>
      <c r="M4824"/>
    </row>
    <row r="4825" spans="1:13" x14ac:dyDescent="0.3">
      <c r="A4825" s="2">
        <v>44020</v>
      </c>
      <c r="B4825" s="2" t="str">
        <f t="shared" si="150"/>
        <v>Jul</v>
      </c>
      <c r="C4825" s="2" t="str">
        <f t="shared" si="151"/>
        <v>2020</v>
      </c>
      <c r="D4825" s="3" t="s">
        <v>25</v>
      </c>
      <c r="E4825" s="4" t="s">
        <v>14</v>
      </c>
      <c r="F4825" s="4">
        <v>694</v>
      </c>
      <c r="G4825" s="4" t="s">
        <v>1</v>
      </c>
      <c r="H4825" s="5">
        <v>26.5</v>
      </c>
      <c r="I4825" s="7">
        <v>18391</v>
      </c>
      <c r="L4825"/>
      <c r="M4825"/>
    </row>
    <row r="4826" spans="1:13" x14ac:dyDescent="0.3">
      <c r="A4826" s="2">
        <v>44036</v>
      </c>
      <c r="B4826" s="2" t="str">
        <f t="shared" si="150"/>
        <v>Jul</v>
      </c>
      <c r="C4826" s="2" t="str">
        <f t="shared" si="151"/>
        <v>2020</v>
      </c>
      <c r="D4826" s="3" t="s">
        <v>25</v>
      </c>
      <c r="E4826" s="4" t="s">
        <v>14</v>
      </c>
      <c r="F4826" s="4">
        <v>570</v>
      </c>
      <c r="G4826" s="4" t="s">
        <v>1</v>
      </c>
      <c r="H4826" s="5">
        <v>26.5</v>
      </c>
      <c r="I4826" s="7">
        <v>15105</v>
      </c>
      <c r="L4826"/>
      <c r="M4826"/>
    </row>
    <row r="4827" spans="1:13" x14ac:dyDescent="0.3">
      <c r="A4827" s="2">
        <v>44539</v>
      </c>
      <c r="B4827" s="2" t="str">
        <f t="shared" si="150"/>
        <v>Dec</v>
      </c>
      <c r="C4827" s="2" t="str">
        <f t="shared" si="151"/>
        <v>2021</v>
      </c>
      <c r="D4827" s="3" t="s">
        <v>25</v>
      </c>
      <c r="E4827" s="4" t="s">
        <v>11</v>
      </c>
      <c r="F4827" s="4">
        <v>1371</v>
      </c>
      <c r="G4827" s="4" t="s">
        <v>1</v>
      </c>
      <c r="H4827" s="5">
        <v>41.25</v>
      </c>
      <c r="I4827" s="7">
        <v>56553.75</v>
      </c>
      <c r="L4827"/>
      <c r="M4827"/>
    </row>
    <row r="4828" spans="1:13" x14ac:dyDescent="0.3">
      <c r="A4828" s="2">
        <v>44539</v>
      </c>
      <c r="B4828" s="2" t="str">
        <f t="shared" si="150"/>
        <v>Dec</v>
      </c>
      <c r="C4828" s="2" t="str">
        <f t="shared" si="151"/>
        <v>2021</v>
      </c>
      <c r="D4828" s="3" t="s">
        <v>25</v>
      </c>
      <c r="E4828" s="4" t="s">
        <v>11</v>
      </c>
      <c r="F4828" s="4">
        <v>1304</v>
      </c>
      <c r="G4828" s="4" t="s">
        <v>1</v>
      </c>
      <c r="H4828" s="5">
        <v>45.5</v>
      </c>
      <c r="I4828" s="7">
        <v>59332</v>
      </c>
      <c r="L4828"/>
      <c r="M4828"/>
    </row>
    <row r="4829" spans="1:13" x14ac:dyDescent="0.3">
      <c r="A4829" s="2">
        <v>43568</v>
      </c>
      <c r="B4829" s="2" t="str">
        <f t="shared" si="150"/>
        <v>Apr</v>
      </c>
      <c r="C4829" s="2" t="str">
        <f t="shared" si="151"/>
        <v>2019</v>
      </c>
      <c r="D4829" s="3" t="s">
        <v>53</v>
      </c>
      <c r="E4829" s="4" t="s">
        <v>15</v>
      </c>
      <c r="F4829" s="4">
        <v>3000</v>
      </c>
      <c r="G4829" s="4" t="s">
        <v>2</v>
      </c>
      <c r="H4829" s="5">
        <v>11</v>
      </c>
      <c r="I4829" s="7">
        <v>33000</v>
      </c>
      <c r="L4829"/>
      <c r="M4829"/>
    </row>
    <row r="4830" spans="1:13" x14ac:dyDescent="0.3">
      <c r="A4830" s="2">
        <v>43756</v>
      </c>
      <c r="B4830" s="2" t="str">
        <f t="shared" si="150"/>
        <v>Oct</v>
      </c>
      <c r="C4830" s="2" t="str">
        <f t="shared" si="151"/>
        <v>2019</v>
      </c>
      <c r="D4830" s="3" t="s">
        <v>53</v>
      </c>
      <c r="E4830" s="4" t="s">
        <v>15</v>
      </c>
      <c r="F4830" s="4">
        <v>256</v>
      </c>
      <c r="G4830" s="4" t="s">
        <v>2</v>
      </c>
      <c r="H4830" s="5">
        <v>11.5</v>
      </c>
      <c r="I4830" s="7">
        <v>2944</v>
      </c>
      <c r="L4830"/>
      <c r="M4830"/>
    </row>
    <row r="4831" spans="1:13" x14ac:dyDescent="0.3">
      <c r="A4831" s="2">
        <v>43773</v>
      </c>
      <c r="B4831" s="2" t="str">
        <f t="shared" si="150"/>
        <v>Nov</v>
      </c>
      <c r="C4831" s="2" t="str">
        <f t="shared" si="151"/>
        <v>2019</v>
      </c>
      <c r="D4831" s="3" t="s">
        <v>53</v>
      </c>
      <c r="E4831" s="4" t="s">
        <v>15</v>
      </c>
      <c r="F4831" s="4">
        <v>90</v>
      </c>
      <c r="G4831" s="4" t="s">
        <v>2</v>
      </c>
      <c r="H4831" s="5">
        <v>11.5</v>
      </c>
      <c r="I4831" s="7">
        <v>1035</v>
      </c>
      <c r="L4831"/>
      <c r="M4831"/>
    </row>
    <row r="4832" spans="1:13" x14ac:dyDescent="0.3">
      <c r="A4832" s="2">
        <v>43774</v>
      </c>
      <c r="B4832" s="2" t="str">
        <f t="shared" si="150"/>
        <v>Nov</v>
      </c>
      <c r="C4832" s="2" t="str">
        <f t="shared" si="151"/>
        <v>2019</v>
      </c>
      <c r="D4832" s="3" t="s">
        <v>53</v>
      </c>
      <c r="E4832" s="4" t="s">
        <v>15</v>
      </c>
      <c r="F4832" s="4">
        <v>454</v>
      </c>
      <c r="G4832" s="4" t="s">
        <v>2</v>
      </c>
      <c r="H4832" s="5">
        <v>11.5</v>
      </c>
      <c r="I4832" s="7">
        <v>5221</v>
      </c>
      <c r="L4832"/>
      <c r="M4832"/>
    </row>
    <row r="4833" spans="1:13" x14ac:dyDescent="0.3">
      <c r="A4833" s="2">
        <v>43781</v>
      </c>
      <c r="B4833" s="2" t="str">
        <f t="shared" si="150"/>
        <v>Nov</v>
      </c>
      <c r="C4833" s="2" t="str">
        <f t="shared" si="151"/>
        <v>2019</v>
      </c>
      <c r="D4833" s="3" t="s">
        <v>53</v>
      </c>
      <c r="E4833" s="4" t="s">
        <v>15</v>
      </c>
      <c r="F4833" s="4">
        <v>1000</v>
      </c>
      <c r="G4833" s="4" t="s">
        <v>2</v>
      </c>
      <c r="H4833" s="5">
        <v>11.5</v>
      </c>
      <c r="I4833" s="7">
        <v>11500</v>
      </c>
      <c r="L4833"/>
      <c r="M4833"/>
    </row>
    <row r="4834" spans="1:13" x14ac:dyDescent="0.3">
      <c r="A4834" s="2">
        <v>43785</v>
      </c>
      <c r="B4834" s="2" t="str">
        <f t="shared" si="150"/>
        <v>Nov</v>
      </c>
      <c r="C4834" s="2" t="str">
        <f t="shared" si="151"/>
        <v>2019</v>
      </c>
      <c r="D4834" s="3" t="s">
        <v>53</v>
      </c>
      <c r="E4834" s="4" t="s">
        <v>15</v>
      </c>
      <c r="F4834" s="4">
        <v>1000</v>
      </c>
      <c r="G4834" s="4" t="s">
        <v>2</v>
      </c>
      <c r="H4834" s="5">
        <v>11.5</v>
      </c>
      <c r="I4834" s="7">
        <v>11500</v>
      </c>
      <c r="L4834"/>
      <c r="M4834"/>
    </row>
    <row r="4835" spans="1:13" x14ac:dyDescent="0.3">
      <c r="A4835" s="2">
        <v>43803</v>
      </c>
      <c r="B4835" s="2" t="str">
        <f t="shared" si="150"/>
        <v>Dec</v>
      </c>
      <c r="C4835" s="2" t="str">
        <f t="shared" si="151"/>
        <v>2019</v>
      </c>
      <c r="D4835" s="3" t="s">
        <v>53</v>
      </c>
      <c r="E4835" s="4" t="s">
        <v>15</v>
      </c>
      <c r="F4835" s="4">
        <v>1144</v>
      </c>
      <c r="G4835" s="4" t="s">
        <v>2</v>
      </c>
      <c r="H4835" s="5">
        <v>11.5</v>
      </c>
      <c r="I4835" s="7">
        <v>13156</v>
      </c>
      <c r="L4835"/>
      <c r="M4835"/>
    </row>
    <row r="4836" spans="1:13" x14ac:dyDescent="0.3">
      <c r="A4836" s="2">
        <v>43812</v>
      </c>
      <c r="B4836" s="2" t="str">
        <f t="shared" si="150"/>
        <v>Dec</v>
      </c>
      <c r="C4836" s="2" t="str">
        <f t="shared" si="151"/>
        <v>2019</v>
      </c>
      <c r="D4836" s="3" t="s">
        <v>53</v>
      </c>
      <c r="E4836" s="4" t="s">
        <v>15</v>
      </c>
      <c r="F4836" s="4">
        <v>1216</v>
      </c>
      <c r="G4836" s="4" t="s">
        <v>2</v>
      </c>
      <c r="H4836" s="5">
        <v>11.5</v>
      </c>
      <c r="I4836" s="7">
        <v>13984</v>
      </c>
      <c r="L4836"/>
      <c r="M4836"/>
    </row>
    <row r="4837" spans="1:13" x14ac:dyDescent="0.3">
      <c r="A4837" s="2">
        <v>43823</v>
      </c>
      <c r="B4837" s="2" t="str">
        <f t="shared" si="150"/>
        <v>Dec</v>
      </c>
      <c r="C4837" s="2" t="str">
        <f t="shared" si="151"/>
        <v>2019</v>
      </c>
      <c r="D4837" s="3" t="s">
        <v>53</v>
      </c>
      <c r="E4837" s="4" t="s">
        <v>15</v>
      </c>
      <c r="F4837" s="4">
        <v>1192</v>
      </c>
      <c r="G4837" s="4" t="s">
        <v>2</v>
      </c>
      <c r="H4837" s="5">
        <v>11.5</v>
      </c>
      <c r="I4837" s="7">
        <v>13708</v>
      </c>
      <c r="L4837"/>
      <c r="M4837"/>
    </row>
    <row r="4838" spans="1:13" x14ac:dyDescent="0.3">
      <c r="A4838" s="2">
        <v>43846</v>
      </c>
      <c r="B4838" s="2" t="str">
        <f t="shared" si="150"/>
        <v>Jan</v>
      </c>
      <c r="C4838" s="2" t="str">
        <f t="shared" si="151"/>
        <v>2020</v>
      </c>
      <c r="D4838" s="3" t="s">
        <v>53</v>
      </c>
      <c r="E4838" s="4" t="s">
        <v>15</v>
      </c>
      <c r="F4838" s="4">
        <v>1188</v>
      </c>
      <c r="G4838" s="4" t="s">
        <v>2</v>
      </c>
      <c r="H4838" s="5">
        <v>11.5</v>
      </c>
      <c r="I4838" s="7">
        <v>13662</v>
      </c>
      <c r="L4838"/>
      <c r="M4838"/>
    </row>
    <row r="4839" spans="1:13" x14ac:dyDescent="0.3">
      <c r="A4839" s="2">
        <v>43852</v>
      </c>
      <c r="B4839" s="2" t="str">
        <f t="shared" si="150"/>
        <v>Jan</v>
      </c>
      <c r="C4839" s="2" t="str">
        <f t="shared" si="151"/>
        <v>2020</v>
      </c>
      <c r="D4839" s="3" t="s">
        <v>53</v>
      </c>
      <c r="E4839" s="4" t="s">
        <v>15</v>
      </c>
      <c r="F4839" s="4">
        <v>1200</v>
      </c>
      <c r="G4839" s="4" t="s">
        <v>2</v>
      </c>
      <c r="H4839" s="5">
        <v>11.5</v>
      </c>
      <c r="I4839" s="7">
        <v>13800</v>
      </c>
      <c r="L4839"/>
      <c r="M4839"/>
    </row>
    <row r="4840" spans="1:13" x14ac:dyDescent="0.3">
      <c r="A4840" s="2">
        <v>43868</v>
      </c>
      <c r="B4840" s="2" t="str">
        <f t="shared" si="150"/>
        <v>Feb</v>
      </c>
      <c r="C4840" s="2" t="str">
        <f t="shared" si="151"/>
        <v>2020</v>
      </c>
      <c r="D4840" s="3" t="s">
        <v>53</v>
      </c>
      <c r="E4840" s="4" t="s">
        <v>15</v>
      </c>
      <c r="F4840" s="4">
        <v>1200</v>
      </c>
      <c r="G4840" s="4" t="s">
        <v>2</v>
      </c>
      <c r="H4840" s="5">
        <v>11</v>
      </c>
      <c r="I4840" s="7">
        <v>13200</v>
      </c>
      <c r="L4840"/>
      <c r="M4840"/>
    </row>
    <row r="4841" spans="1:13" x14ac:dyDescent="0.3">
      <c r="A4841" s="2">
        <v>43868</v>
      </c>
      <c r="B4841" s="2" t="str">
        <f t="shared" si="150"/>
        <v>Feb</v>
      </c>
      <c r="C4841" s="2" t="str">
        <f t="shared" si="151"/>
        <v>2020</v>
      </c>
      <c r="D4841" s="3" t="s">
        <v>53</v>
      </c>
      <c r="E4841" s="4" t="s">
        <v>15</v>
      </c>
      <c r="F4841" s="4">
        <v>660</v>
      </c>
      <c r="G4841" s="4" t="s">
        <v>2</v>
      </c>
      <c r="H4841" s="5">
        <v>10.5</v>
      </c>
      <c r="I4841" s="7">
        <v>6930</v>
      </c>
      <c r="L4841"/>
      <c r="M4841"/>
    </row>
    <row r="4842" spans="1:13" x14ac:dyDescent="0.3">
      <c r="A4842" s="2">
        <v>43869</v>
      </c>
      <c r="B4842" s="2" t="str">
        <f t="shared" si="150"/>
        <v>Feb</v>
      </c>
      <c r="C4842" s="2" t="str">
        <f t="shared" si="151"/>
        <v>2020</v>
      </c>
      <c r="D4842" s="3" t="s">
        <v>53</v>
      </c>
      <c r="E4842" s="4" t="s">
        <v>15</v>
      </c>
      <c r="F4842" s="4">
        <v>2304</v>
      </c>
      <c r="G4842" s="4" t="s">
        <v>2</v>
      </c>
      <c r="H4842" s="5">
        <v>11</v>
      </c>
      <c r="I4842" s="7">
        <v>25344</v>
      </c>
      <c r="L4842"/>
      <c r="M4842"/>
    </row>
    <row r="4843" spans="1:13" x14ac:dyDescent="0.3">
      <c r="A4843" s="2">
        <v>43879</v>
      </c>
      <c r="B4843" s="2" t="str">
        <f t="shared" si="150"/>
        <v>Feb</v>
      </c>
      <c r="C4843" s="2" t="str">
        <f t="shared" si="151"/>
        <v>2020</v>
      </c>
      <c r="D4843" s="3" t="s">
        <v>53</v>
      </c>
      <c r="E4843" s="4" t="s">
        <v>15</v>
      </c>
      <c r="F4843" s="4">
        <v>200</v>
      </c>
      <c r="G4843" s="4" t="s">
        <v>2</v>
      </c>
      <c r="H4843" s="5">
        <v>11</v>
      </c>
      <c r="I4843" s="7">
        <v>2200</v>
      </c>
      <c r="L4843"/>
      <c r="M4843"/>
    </row>
    <row r="4844" spans="1:13" x14ac:dyDescent="0.3">
      <c r="A4844" s="2">
        <v>43880</v>
      </c>
      <c r="B4844" s="2" t="str">
        <f t="shared" si="150"/>
        <v>Feb</v>
      </c>
      <c r="C4844" s="2" t="str">
        <f t="shared" si="151"/>
        <v>2020</v>
      </c>
      <c r="D4844" s="3" t="s">
        <v>53</v>
      </c>
      <c r="E4844" s="4" t="s">
        <v>15</v>
      </c>
      <c r="F4844" s="4">
        <v>2886</v>
      </c>
      <c r="G4844" s="4" t="s">
        <v>2</v>
      </c>
      <c r="H4844" s="5">
        <v>11</v>
      </c>
      <c r="I4844" s="7">
        <v>31746</v>
      </c>
      <c r="L4844"/>
      <c r="M4844"/>
    </row>
    <row r="4845" spans="1:13" x14ac:dyDescent="0.3">
      <c r="A4845" s="2">
        <v>43887</v>
      </c>
      <c r="B4845" s="2" t="str">
        <f t="shared" si="150"/>
        <v>Feb</v>
      </c>
      <c r="C4845" s="2" t="str">
        <f t="shared" si="151"/>
        <v>2020</v>
      </c>
      <c r="D4845" s="3" t="s">
        <v>53</v>
      </c>
      <c r="E4845" s="4" t="s">
        <v>15</v>
      </c>
      <c r="F4845" s="4">
        <v>2346</v>
      </c>
      <c r="G4845" s="4" t="s">
        <v>2</v>
      </c>
      <c r="H4845" s="5">
        <v>11</v>
      </c>
      <c r="I4845" s="7">
        <v>25806</v>
      </c>
      <c r="L4845"/>
      <c r="M4845"/>
    </row>
    <row r="4846" spans="1:13" x14ac:dyDescent="0.3">
      <c r="A4846" s="2">
        <v>43895</v>
      </c>
      <c r="B4846" s="2" t="str">
        <f t="shared" si="150"/>
        <v>Mar</v>
      </c>
      <c r="C4846" s="2" t="str">
        <f t="shared" si="151"/>
        <v>2020</v>
      </c>
      <c r="D4846" s="3" t="s">
        <v>53</v>
      </c>
      <c r="E4846" s="4" t="s">
        <v>15</v>
      </c>
      <c r="F4846" s="4">
        <v>912</v>
      </c>
      <c r="G4846" s="4" t="s">
        <v>2</v>
      </c>
      <c r="H4846" s="5">
        <v>11</v>
      </c>
      <c r="I4846" s="7">
        <v>10032</v>
      </c>
      <c r="L4846"/>
      <c r="M4846"/>
    </row>
    <row r="4847" spans="1:13" x14ac:dyDescent="0.3">
      <c r="A4847" s="2">
        <v>43897</v>
      </c>
      <c r="B4847" s="2" t="str">
        <f t="shared" si="150"/>
        <v>Mar</v>
      </c>
      <c r="C4847" s="2" t="str">
        <f t="shared" si="151"/>
        <v>2020</v>
      </c>
      <c r="D4847" s="3" t="s">
        <v>53</v>
      </c>
      <c r="E4847" s="4" t="s">
        <v>15</v>
      </c>
      <c r="F4847" s="4">
        <v>3000</v>
      </c>
      <c r="G4847" s="4" t="s">
        <v>2</v>
      </c>
      <c r="H4847" s="5">
        <v>11</v>
      </c>
      <c r="I4847" s="7">
        <v>33000</v>
      </c>
      <c r="L4847"/>
      <c r="M4847"/>
    </row>
    <row r="4848" spans="1:13" x14ac:dyDescent="0.3">
      <c r="A4848" s="2">
        <v>43904</v>
      </c>
      <c r="B4848" s="2" t="str">
        <f t="shared" si="150"/>
        <v>Mar</v>
      </c>
      <c r="C4848" s="2" t="str">
        <f t="shared" si="151"/>
        <v>2020</v>
      </c>
      <c r="D4848" s="3" t="s">
        <v>53</v>
      </c>
      <c r="E4848" s="4" t="s">
        <v>15</v>
      </c>
      <c r="F4848" s="4">
        <v>1559</v>
      </c>
      <c r="G4848" s="4" t="s">
        <v>2</v>
      </c>
      <c r="H4848" s="5">
        <v>11</v>
      </c>
      <c r="I4848" s="7">
        <v>17149</v>
      </c>
      <c r="L4848"/>
      <c r="M4848"/>
    </row>
    <row r="4849" spans="1:13" x14ac:dyDescent="0.3">
      <c r="A4849" s="2">
        <v>43913</v>
      </c>
      <c r="B4849" s="2" t="str">
        <f t="shared" si="150"/>
        <v>Mar</v>
      </c>
      <c r="C4849" s="2" t="str">
        <f t="shared" si="151"/>
        <v>2020</v>
      </c>
      <c r="D4849" s="3" t="s">
        <v>53</v>
      </c>
      <c r="E4849" s="4" t="s">
        <v>15</v>
      </c>
      <c r="F4849" s="4">
        <v>1351</v>
      </c>
      <c r="G4849" s="4" t="s">
        <v>2</v>
      </c>
      <c r="H4849" s="5">
        <v>11</v>
      </c>
      <c r="I4849" s="7">
        <v>14861</v>
      </c>
      <c r="L4849"/>
      <c r="M4849"/>
    </row>
    <row r="4850" spans="1:13" x14ac:dyDescent="0.3">
      <c r="A4850" s="2">
        <v>43988</v>
      </c>
      <c r="B4850" s="2" t="str">
        <f t="shared" si="150"/>
        <v>Jun</v>
      </c>
      <c r="C4850" s="2" t="str">
        <f t="shared" si="151"/>
        <v>2020</v>
      </c>
      <c r="D4850" s="3" t="s">
        <v>53</v>
      </c>
      <c r="E4850" s="4" t="s">
        <v>15</v>
      </c>
      <c r="F4850" s="4">
        <v>1500</v>
      </c>
      <c r="G4850" s="4" t="s">
        <v>2</v>
      </c>
      <c r="H4850" s="5">
        <v>11</v>
      </c>
      <c r="I4850" s="7">
        <v>16500</v>
      </c>
      <c r="L4850"/>
      <c r="M4850"/>
    </row>
    <row r="4851" spans="1:13" x14ac:dyDescent="0.3">
      <c r="A4851" s="2">
        <v>43990</v>
      </c>
      <c r="B4851" s="2" t="str">
        <f t="shared" si="150"/>
        <v>Jun</v>
      </c>
      <c r="C4851" s="2" t="str">
        <f t="shared" si="151"/>
        <v>2020</v>
      </c>
      <c r="D4851" s="3" t="s">
        <v>53</v>
      </c>
      <c r="E4851" s="4" t="s">
        <v>15</v>
      </c>
      <c r="F4851" s="4">
        <v>2225</v>
      </c>
      <c r="G4851" s="4" t="s">
        <v>2</v>
      </c>
      <c r="H4851" s="5">
        <v>11</v>
      </c>
      <c r="I4851" s="7">
        <v>24475</v>
      </c>
      <c r="L4851"/>
      <c r="M4851"/>
    </row>
    <row r="4852" spans="1:13" x14ac:dyDescent="0.3">
      <c r="A4852" s="2">
        <v>43999</v>
      </c>
      <c r="B4852" s="2" t="str">
        <f t="shared" si="150"/>
        <v>Jun</v>
      </c>
      <c r="C4852" s="2" t="str">
        <f t="shared" si="151"/>
        <v>2020</v>
      </c>
      <c r="D4852" s="3" t="s">
        <v>53</v>
      </c>
      <c r="E4852" s="4" t="s">
        <v>15</v>
      </c>
      <c r="F4852" s="4">
        <v>3000</v>
      </c>
      <c r="G4852" s="4" t="s">
        <v>2</v>
      </c>
      <c r="H4852" s="5">
        <v>11</v>
      </c>
      <c r="I4852" s="7">
        <v>33000</v>
      </c>
      <c r="L4852"/>
      <c r="M4852"/>
    </row>
    <row r="4853" spans="1:13" x14ac:dyDescent="0.3">
      <c r="A4853" s="2">
        <v>44005</v>
      </c>
      <c r="B4853" s="2" t="str">
        <f t="shared" si="150"/>
        <v>Jun</v>
      </c>
      <c r="C4853" s="2" t="str">
        <f t="shared" si="151"/>
        <v>2020</v>
      </c>
      <c r="D4853" s="3" t="s">
        <v>53</v>
      </c>
      <c r="E4853" s="4" t="s">
        <v>15</v>
      </c>
      <c r="F4853" s="4">
        <v>3000</v>
      </c>
      <c r="G4853" s="4" t="s">
        <v>2</v>
      </c>
      <c r="H4853" s="5">
        <v>11</v>
      </c>
      <c r="I4853" s="7">
        <v>33000</v>
      </c>
      <c r="L4853"/>
      <c r="M4853"/>
    </row>
    <row r="4854" spans="1:13" x14ac:dyDescent="0.3">
      <c r="A4854" s="2">
        <v>44008</v>
      </c>
      <c r="B4854" s="2" t="str">
        <f t="shared" si="150"/>
        <v>Jun</v>
      </c>
      <c r="C4854" s="2" t="str">
        <f t="shared" si="151"/>
        <v>2020</v>
      </c>
      <c r="D4854" s="3" t="s">
        <v>53</v>
      </c>
      <c r="E4854" s="4" t="s">
        <v>15</v>
      </c>
      <c r="F4854" s="4">
        <v>1750</v>
      </c>
      <c r="G4854" s="4" t="s">
        <v>2</v>
      </c>
      <c r="H4854" s="5">
        <v>11</v>
      </c>
      <c r="I4854" s="7">
        <v>19250</v>
      </c>
      <c r="L4854"/>
      <c r="M4854"/>
    </row>
    <row r="4855" spans="1:13" x14ac:dyDescent="0.3">
      <c r="A4855" s="2">
        <v>44014</v>
      </c>
      <c r="B4855" s="2" t="str">
        <f t="shared" si="150"/>
        <v>Jul</v>
      </c>
      <c r="C4855" s="2" t="str">
        <f t="shared" si="151"/>
        <v>2020</v>
      </c>
      <c r="D4855" s="3" t="s">
        <v>53</v>
      </c>
      <c r="E4855" s="4" t="s">
        <v>15</v>
      </c>
      <c r="F4855" s="4">
        <v>1900</v>
      </c>
      <c r="G4855" s="4" t="s">
        <v>2</v>
      </c>
      <c r="H4855" s="5">
        <v>11</v>
      </c>
      <c r="I4855" s="7">
        <v>20900</v>
      </c>
      <c r="L4855"/>
      <c r="M4855"/>
    </row>
    <row r="4856" spans="1:13" x14ac:dyDescent="0.3">
      <c r="A4856" s="2">
        <v>44019</v>
      </c>
      <c r="B4856" s="2" t="str">
        <f t="shared" si="150"/>
        <v>Jul</v>
      </c>
      <c r="C4856" s="2" t="str">
        <f t="shared" si="151"/>
        <v>2020</v>
      </c>
      <c r="D4856" s="3" t="s">
        <v>53</v>
      </c>
      <c r="E4856" s="4" t="s">
        <v>15</v>
      </c>
      <c r="F4856" s="4">
        <v>2500</v>
      </c>
      <c r="G4856" s="4" t="s">
        <v>2</v>
      </c>
      <c r="H4856" s="5">
        <v>11</v>
      </c>
      <c r="I4856" s="7">
        <v>27500</v>
      </c>
      <c r="L4856"/>
      <c r="M4856"/>
    </row>
    <row r="4857" spans="1:13" x14ac:dyDescent="0.3">
      <c r="A4857" s="2">
        <v>44029</v>
      </c>
      <c r="B4857" s="2" t="str">
        <f t="shared" si="150"/>
        <v>Jul</v>
      </c>
      <c r="C4857" s="2" t="str">
        <f t="shared" si="151"/>
        <v>2020</v>
      </c>
      <c r="D4857" s="3" t="s">
        <v>53</v>
      </c>
      <c r="E4857" s="4" t="s">
        <v>15</v>
      </c>
      <c r="F4857" s="4">
        <v>2500</v>
      </c>
      <c r="G4857" s="4" t="s">
        <v>2</v>
      </c>
      <c r="H4857" s="5">
        <v>11</v>
      </c>
      <c r="I4857" s="7">
        <v>27500</v>
      </c>
      <c r="L4857"/>
      <c r="M4857"/>
    </row>
    <row r="4858" spans="1:13" x14ac:dyDescent="0.3">
      <c r="A4858" s="2">
        <v>44033</v>
      </c>
      <c r="B4858" s="2" t="str">
        <f t="shared" si="150"/>
        <v>Jul</v>
      </c>
      <c r="C4858" s="2" t="str">
        <f t="shared" si="151"/>
        <v>2020</v>
      </c>
      <c r="D4858" s="3" t="s">
        <v>53</v>
      </c>
      <c r="E4858" s="4" t="s">
        <v>15</v>
      </c>
      <c r="F4858" s="4">
        <v>1350</v>
      </c>
      <c r="G4858" s="4" t="s">
        <v>2</v>
      </c>
      <c r="H4858" s="5">
        <v>11</v>
      </c>
      <c r="I4858" s="7">
        <v>14850</v>
      </c>
      <c r="L4858"/>
      <c r="M4858"/>
    </row>
    <row r="4859" spans="1:13" x14ac:dyDescent="0.3">
      <c r="A4859" s="2">
        <v>44040</v>
      </c>
      <c r="B4859" s="2" t="str">
        <f t="shared" si="150"/>
        <v>Jul</v>
      </c>
      <c r="C4859" s="2" t="str">
        <f t="shared" si="151"/>
        <v>2020</v>
      </c>
      <c r="D4859" s="3" t="s">
        <v>53</v>
      </c>
      <c r="E4859" s="4" t="s">
        <v>15</v>
      </c>
      <c r="F4859" s="4">
        <v>2500</v>
      </c>
      <c r="G4859" s="4" t="s">
        <v>2</v>
      </c>
      <c r="H4859" s="5">
        <v>11</v>
      </c>
      <c r="I4859" s="7">
        <v>27500</v>
      </c>
      <c r="L4859"/>
      <c r="M4859"/>
    </row>
    <row r="4860" spans="1:13" x14ac:dyDescent="0.3">
      <c r="A4860" s="2">
        <v>44044</v>
      </c>
      <c r="B4860" s="2" t="str">
        <f t="shared" si="150"/>
        <v>Aug</v>
      </c>
      <c r="C4860" s="2" t="str">
        <f t="shared" si="151"/>
        <v>2020</v>
      </c>
      <c r="D4860" s="3" t="s">
        <v>53</v>
      </c>
      <c r="E4860" s="4" t="s">
        <v>15</v>
      </c>
      <c r="F4860" s="4">
        <v>3000</v>
      </c>
      <c r="G4860" s="4" t="s">
        <v>2</v>
      </c>
      <c r="H4860" s="5">
        <v>11</v>
      </c>
      <c r="I4860" s="7">
        <v>33000</v>
      </c>
      <c r="L4860"/>
      <c r="M4860"/>
    </row>
    <row r="4861" spans="1:13" x14ac:dyDescent="0.3">
      <c r="A4861" s="2">
        <v>44050</v>
      </c>
      <c r="B4861" s="2" t="str">
        <f t="shared" si="150"/>
        <v>Aug</v>
      </c>
      <c r="C4861" s="2" t="str">
        <f t="shared" si="151"/>
        <v>2020</v>
      </c>
      <c r="D4861" s="3" t="s">
        <v>53</v>
      </c>
      <c r="E4861" s="4" t="s">
        <v>15</v>
      </c>
      <c r="F4861" s="4">
        <v>2500</v>
      </c>
      <c r="G4861" s="4" t="s">
        <v>2</v>
      </c>
      <c r="H4861" s="5">
        <v>11</v>
      </c>
      <c r="I4861" s="7">
        <v>27500</v>
      </c>
      <c r="L4861"/>
      <c r="M4861"/>
    </row>
    <row r="4862" spans="1:13" x14ac:dyDescent="0.3">
      <c r="A4862" s="2">
        <v>44056</v>
      </c>
      <c r="B4862" s="2" t="str">
        <f t="shared" si="150"/>
        <v>Aug</v>
      </c>
      <c r="C4862" s="2" t="str">
        <f t="shared" si="151"/>
        <v>2020</v>
      </c>
      <c r="D4862" s="3" t="s">
        <v>53</v>
      </c>
      <c r="E4862" s="4" t="s">
        <v>15</v>
      </c>
      <c r="F4862" s="4">
        <v>695</v>
      </c>
      <c r="G4862" s="4" t="s">
        <v>2</v>
      </c>
      <c r="H4862" s="5">
        <v>80</v>
      </c>
      <c r="I4862" s="7">
        <v>55600</v>
      </c>
      <c r="L4862"/>
      <c r="M4862"/>
    </row>
    <row r="4863" spans="1:13" x14ac:dyDescent="0.3">
      <c r="A4863" s="2">
        <v>44068</v>
      </c>
      <c r="B4863" s="2" t="str">
        <f t="shared" si="150"/>
        <v>Aug</v>
      </c>
      <c r="C4863" s="2" t="str">
        <f t="shared" si="151"/>
        <v>2020</v>
      </c>
      <c r="D4863" s="3" t="s">
        <v>53</v>
      </c>
      <c r="E4863" s="4" t="s">
        <v>15</v>
      </c>
      <c r="F4863" s="4">
        <v>2500</v>
      </c>
      <c r="G4863" s="4" t="s">
        <v>2</v>
      </c>
      <c r="H4863" s="5">
        <v>11</v>
      </c>
      <c r="I4863" s="7">
        <v>27500</v>
      </c>
      <c r="L4863"/>
      <c r="M4863"/>
    </row>
    <row r="4864" spans="1:13" x14ac:dyDescent="0.3">
      <c r="A4864" s="2">
        <v>44069</v>
      </c>
      <c r="B4864" s="2" t="str">
        <f t="shared" si="150"/>
        <v>Aug</v>
      </c>
      <c r="C4864" s="2" t="str">
        <f t="shared" si="151"/>
        <v>2020</v>
      </c>
      <c r="D4864" s="3" t="s">
        <v>53</v>
      </c>
      <c r="E4864" s="4" t="s">
        <v>15</v>
      </c>
      <c r="F4864" s="4">
        <v>1052</v>
      </c>
      <c r="G4864" s="4" t="s">
        <v>2</v>
      </c>
      <c r="H4864" s="5">
        <v>75</v>
      </c>
      <c r="I4864" s="7">
        <v>78900</v>
      </c>
      <c r="L4864"/>
      <c r="M4864"/>
    </row>
    <row r="4865" spans="1:13" x14ac:dyDescent="0.3">
      <c r="A4865" s="2">
        <v>44072</v>
      </c>
      <c r="B4865" s="2" t="str">
        <f t="shared" si="150"/>
        <v>Aug</v>
      </c>
      <c r="C4865" s="2" t="str">
        <f t="shared" si="151"/>
        <v>2020</v>
      </c>
      <c r="D4865" s="3" t="s">
        <v>53</v>
      </c>
      <c r="E4865" s="4" t="s">
        <v>15</v>
      </c>
      <c r="F4865" s="4">
        <v>2750</v>
      </c>
      <c r="G4865" s="4" t="s">
        <v>2</v>
      </c>
      <c r="H4865" s="5">
        <v>11</v>
      </c>
      <c r="I4865" s="7">
        <v>30250</v>
      </c>
      <c r="L4865"/>
      <c r="M4865"/>
    </row>
    <row r="4866" spans="1:13" x14ac:dyDescent="0.3">
      <c r="A4866" s="2">
        <v>44079</v>
      </c>
      <c r="B4866" s="2" t="str">
        <f t="shared" ref="B4866:B4929" si="152">TEXT(A4866,"mmm")</f>
        <v>Sep</v>
      </c>
      <c r="C4866" s="2" t="str">
        <f t="shared" ref="C4866:C4929" si="153">TEXT(A4866,"yyyy")</f>
        <v>2020</v>
      </c>
      <c r="D4866" s="3" t="s">
        <v>53</v>
      </c>
      <c r="E4866" s="4" t="s">
        <v>15</v>
      </c>
      <c r="F4866" s="4">
        <v>2500</v>
      </c>
      <c r="G4866" s="4" t="s">
        <v>2</v>
      </c>
      <c r="H4866" s="5">
        <v>11</v>
      </c>
      <c r="I4866" s="7">
        <v>27500</v>
      </c>
      <c r="L4866"/>
      <c r="M4866"/>
    </row>
    <row r="4867" spans="1:13" x14ac:dyDescent="0.3">
      <c r="A4867" s="2">
        <v>44088</v>
      </c>
      <c r="B4867" s="2" t="str">
        <f t="shared" si="152"/>
        <v>Sep</v>
      </c>
      <c r="C4867" s="2" t="str">
        <f t="shared" si="153"/>
        <v>2020</v>
      </c>
      <c r="D4867" s="3" t="s">
        <v>53</v>
      </c>
      <c r="E4867" s="4" t="s">
        <v>15</v>
      </c>
      <c r="F4867" s="4">
        <v>4900</v>
      </c>
      <c r="G4867" s="4" t="s">
        <v>2</v>
      </c>
      <c r="H4867" s="5">
        <v>7.5</v>
      </c>
      <c r="I4867" s="7">
        <v>36750</v>
      </c>
      <c r="L4867"/>
      <c r="M4867"/>
    </row>
    <row r="4868" spans="1:13" x14ac:dyDescent="0.3">
      <c r="A4868" s="2">
        <v>44089</v>
      </c>
      <c r="B4868" s="2" t="str">
        <f t="shared" si="152"/>
        <v>Sep</v>
      </c>
      <c r="C4868" s="2" t="str">
        <f t="shared" si="153"/>
        <v>2020</v>
      </c>
      <c r="D4868" s="3" t="s">
        <v>53</v>
      </c>
      <c r="E4868" s="4" t="s">
        <v>15</v>
      </c>
      <c r="F4868" s="4">
        <v>2000</v>
      </c>
      <c r="G4868" s="4" t="s">
        <v>2</v>
      </c>
      <c r="H4868" s="5">
        <v>11</v>
      </c>
      <c r="I4868" s="7">
        <v>22000</v>
      </c>
      <c r="L4868"/>
      <c r="M4868"/>
    </row>
    <row r="4869" spans="1:13" x14ac:dyDescent="0.3">
      <c r="A4869" s="2">
        <v>44092</v>
      </c>
      <c r="B4869" s="2" t="str">
        <f t="shared" si="152"/>
        <v>Sep</v>
      </c>
      <c r="C4869" s="2" t="str">
        <f t="shared" si="153"/>
        <v>2020</v>
      </c>
      <c r="D4869" s="3" t="s">
        <v>53</v>
      </c>
      <c r="E4869" s="4" t="s">
        <v>15</v>
      </c>
      <c r="F4869" s="4">
        <v>955</v>
      </c>
      <c r="G4869" s="4" t="s">
        <v>2</v>
      </c>
      <c r="H4869" s="5">
        <v>80</v>
      </c>
      <c r="I4869" s="7">
        <v>76400</v>
      </c>
      <c r="L4869"/>
      <c r="M4869"/>
    </row>
    <row r="4870" spans="1:13" x14ac:dyDescent="0.3">
      <c r="A4870" s="2">
        <v>44093</v>
      </c>
      <c r="B4870" s="2" t="str">
        <f t="shared" si="152"/>
        <v>Sep</v>
      </c>
      <c r="C4870" s="2" t="str">
        <f t="shared" si="153"/>
        <v>2020</v>
      </c>
      <c r="D4870" s="3" t="s">
        <v>53</v>
      </c>
      <c r="E4870" s="4" t="s">
        <v>15</v>
      </c>
      <c r="F4870" s="4">
        <v>2800</v>
      </c>
      <c r="G4870" s="4" t="s">
        <v>2</v>
      </c>
      <c r="H4870" s="5">
        <v>7.5</v>
      </c>
      <c r="I4870" s="7">
        <v>21000</v>
      </c>
      <c r="L4870"/>
      <c r="M4870"/>
    </row>
    <row r="4871" spans="1:13" x14ac:dyDescent="0.3">
      <c r="A4871" s="2">
        <v>44098</v>
      </c>
      <c r="B4871" s="2" t="str">
        <f t="shared" si="152"/>
        <v>Sep</v>
      </c>
      <c r="C4871" s="2" t="str">
        <f t="shared" si="153"/>
        <v>2020</v>
      </c>
      <c r="D4871" s="3" t="s">
        <v>53</v>
      </c>
      <c r="E4871" s="4" t="s">
        <v>15</v>
      </c>
      <c r="F4871" s="4">
        <v>3000</v>
      </c>
      <c r="G4871" s="4" t="s">
        <v>2</v>
      </c>
      <c r="H4871" s="5">
        <v>7.5</v>
      </c>
      <c r="I4871" s="7">
        <v>22500</v>
      </c>
      <c r="L4871"/>
      <c r="M4871"/>
    </row>
    <row r="4872" spans="1:13" x14ac:dyDescent="0.3">
      <c r="A4872" s="2">
        <v>44102</v>
      </c>
      <c r="B4872" s="2" t="str">
        <f t="shared" si="152"/>
        <v>Sep</v>
      </c>
      <c r="C4872" s="2" t="str">
        <f t="shared" si="153"/>
        <v>2020</v>
      </c>
      <c r="D4872" s="3" t="s">
        <v>53</v>
      </c>
      <c r="E4872" s="4" t="s">
        <v>15</v>
      </c>
      <c r="F4872" s="4">
        <v>3500</v>
      </c>
      <c r="G4872" s="4" t="s">
        <v>2</v>
      </c>
      <c r="H4872" s="5">
        <v>7.5</v>
      </c>
      <c r="I4872" s="7">
        <v>26250</v>
      </c>
      <c r="L4872"/>
      <c r="M4872"/>
    </row>
    <row r="4873" spans="1:13" x14ac:dyDescent="0.3">
      <c r="A4873" s="2">
        <v>44111</v>
      </c>
      <c r="B4873" s="2" t="str">
        <f t="shared" si="152"/>
        <v>Oct</v>
      </c>
      <c r="C4873" s="2" t="str">
        <f t="shared" si="153"/>
        <v>2020</v>
      </c>
      <c r="D4873" s="3" t="s">
        <v>53</v>
      </c>
      <c r="E4873" s="4" t="s">
        <v>15</v>
      </c>
      <c r="F4873" s="4">
        <v>4000</v>
      </c>
      <c r="G4873" s="4" t="s">
        <v>2</v>
      </c>
      <c r="H4873" s="5">
        <v>7.5</v>
      </c>
      <c r="I4873" s="7">
        <v>30000</v>
      </c>
      <c r="L4873"/>
      <c r="M4873"/>
    </row>
    <row r="4874" spans="1:13" x14ac:dyDescent="0.3">
      <c r="A4874" s="2">
        <v>44114</v>
      </c>
      <c r="B4874" s="2" t="str">
        <f t="shared" si="152"/>
        <v>Oct</v>
      </c>
      <c r="C4874" s="2" t="str">
        <f t="shared" si="153"/>
        <v>2020</v>
      </c>
      <c r="D4874" s="3" t="s">
        <v>53</v>
      </c>
      <c r="E4874" s="4" t="s">
        <v>15</v>
      </c>
      <c r="F4874" s="4">
        <v>4000</v>
      </c>
      <c r="G4874" s="4" t="s">
        <v>2</v>
      </c>
      <c r="H4874" s="5">
        <v>7.5</v>
      </c>
      <c r="I4874" s="7">
        <v>30000</v>
      </c>
      <c r="L4874"/>
      <c r="M4874"/>
    </row>
    <row r="4875" spans="1:13" x14ac:dyDescent="0.3">
      <c r="A4875" s="2">
        <v>44120</v>
      </c>
      <c r="B4875" s="2" t="str">
        <f t="shared" si="152"/>
        <v>Oct</v>
      </c>
      <c r="C4875" s="2" t="str">
        <f t="shared" si="153"/>
        <v>2020</v>
      </c>
      <c r="D4875" s="3" t="s">
        <v>53</v>
      </c>
      <c r="E4875" s="4" t="s">
        <v>15</v>
      </c>
      <c r="F4875" s="4">
        <v>933</v>
      </c>
      <c r="G4875" s="4" t="s">
        <v>2</v>
      </c>
      <c r="H4875" s="5">
        <v>80</v>
      </c>
      <c r="I4875" s="7">
        <v>74640</v>
      </c>
      <c r="L4875"/>
      <c r="M4875"/>
    </row>
    <row r="4876" spans="1:13" x14ac:dyDescent="0.3">
      <c r="A4876" s="2">
        <v>44125</v>
      </c>
      <c r="B4876" s="2" t="str">
        <f t="shared" si="152"/>
        <v>Oct</v>
      </c>
      <c r="C4876" s="2" t="str">
        <f t="shared" si="153"/>
        <v>2020</v>
      </c>
      <c r="D4876" s="3" t="s">
        <v>53</v>
      </c>
      <c r="E4876" s="4" t="s">
        <v>15</v>
      </c>
      <c r="F4876" s="4">
        <v>4000</v>
      </c>
      <c r="G4876" s="4" t="s">
        <v>2</v>
      </c>
      <c r="H4876" s="5">
        <v>7.5</v>
      </c>
      <c r="I4876" s="7">
        <v>30000</v>
      </c>
      <c r="L4876"/>
      <c r="M4876"/>
    </row>
    <row r="4877" spans="1:13" x14ac:dyDescent="0.3">
      <c r="A4877" s="2">
        <v>44140</v>
      </c>
      <c r="B4877" s="2" t="str">
        <f t="shared" si="152"/>
        <v>Nov</v>
      </c>
      <c r="C4877" s="2" t="str">
        <f t="shared" si="153"/>
        <v>2020</v>
      </c>
      <c r="D4877" s="3" t="s">
        <v>53</v>
      </c>
      <c r="E4877" s="4" t="s">
        <v>15</v>
      </c>
      <c r="F4877" s="4">
        <v>4000</v>
      </c>
      <c r="G4877" s="4" t="s">
        <v>2</v>
      </c>
      <c r="H4877" s="5">
        <v>7.5</v>
      </c>
      <c r="I4877" s="7">
        <v>30000</v>
      </c>
      <c r="L4877"/>
      <c r="M4877"/>
    </row>
    <row r="4878" spans="1:13" x14ac:dyDescent="0.3">
      <c r="A4878" s="2">
        <v>44158</v>
      </c>
      <c r="B4878" s="2" t="str">
        <f t="shared" si="152"/>
        <v>Nov</v>
      </c>
      <c r="C4878" s="2" t="str">
        <f t="shared" si="153"/>
        <v>2020</v>
      </c>
      <c r="D4878" s="3" t="s">
        <v>53</v>
      </c>
      <c r="E4878" s="4" t="s">
        <v>15</v>
      </c>
      <c r="F4878" s="4">
        <v>912</v>
      </c>
      <c r="G4878" s="4" t="s">
        <v>2</v>
      </c>
      <c r="H4878" s="5">
        <v>80</v>
      </c>
      <c r="I4878" s="7">
        <v>72960</v>
      </c>
      <c r="L4878"/>
      <c r="M4878"/>
    </row>
    <row r="4879" spans="1:13" x14ac:dyDescent="0.3">
      <c r="A4879" s="2">
        <v>44195</v>
      </c>
      <c r="B4879" s="2" t="str">
        <f t="shared" si="152"/>
        <v>Dec</v>
      </c>
      <c r="C4879" s="2" t="str">
        <f t="shared" si="153"/>
        <v>2020</v>
      </c>
      <c r="D4879" s="3" t="s">
        <v>53</v>
      </c>
      <c r="E4879" s="4" t="s">
        <v>15</v>
      </c>
      <c r="F4879" s="4">
        <v>851</v>
      </c>
      <c r="G4879" s="4" t="s">
        <v>2</v>
      </c>
      <c r="H4879" s="5">
        <v>90</v>
      </c>
      <c r="I4879" s="7">
        <v>76590</v>
      </c>
      <c r="L4879"/>
      <c r="M4879"/>
    </row>
    <row r="4880" spans="1:13" x14ac:dyDescent="0.3">
      <c r="A4880" s="2">
        <v>44196</v>
      </c>
      <c r="B4880" s="2" t="str">
        <f t="shared" si="152"/>
        <v>Dec</v>
      </c>
      <c r="C4880" s="2" t="str">
        <f t="shared" si="153"/>
        <v>2020</v>
      </c>
      <c r="D4880" s="3" t="s">
        <v>53</v>
      </c>
      <c r="E4880" s="4" t="s">
        <v>15</v>
      </c>
      <c r="F4880" s="4">
        <v>851</v>
      </c>
      <c r="G4880" s="4" t="s">
        <v>2</v>
      </c>
      <c r="H4880" s="5">
        <v>90</v>
      </c>
      <c r="I4880" s="7">
        <v>76590</v>
      </c>
      <c r="L4880"/>
      <c r="M4880"/>
    </row>
    <row r="4881" spans="1:13" x14ac:dyDescent="0.3">
      <c r="A4881" s="2">
        <v>44211</v>
      </c>
      <c r="B4881" s="2" t="str">
        <f t="shared" si="152"/>
        <v>Jan</v>
      </c>
      <c r="C4881" s="2" t="str">
        <f t="shared" si="153"/>
        <v>2021</v>
      </c>
      <c r="D4881" s="3" t="s">
        <v>53</v>
      </c>
      <c r="E4881" s="4" t="s">
        <v>15</v>
      </c>
      <c r="F4881" s="4">
        <v>3500</v>
      </c>
      <c r="G4881" s="4" t="s">
        <v>2</v>
      </c>
      <c r="H4881" s="5">
        <v>8.5</v>
      </c>
      <c r="I4881" s="7">
        <v>29750</v>
      </c>
      <c r="L4881"/>
      <c r="M4881"/>
    </row>
    <row r="4882" spans="1:13" x14ac:dyDescent="0.3">
      <c r="A4882" s="2">
        <v>44211</v>
      </c>
      <c r="B4882" s="2" t="str">
        <f t="shared" si="152"/>
        <v>Jan</v>
      </c>
      <c r="C4882" s="2" t="str">
        <f t="shared" si="153"/>
        <v>2021</v>
      </c>
      <c r="D4882" s="3" t="s">
        <v>53</v>
      </c>
      <c r="E4882" s="4" t="s">
        <v>15</v>
      </c>
      <c r="F4882" s="4">
        <v>3000</v>
      </c>
      <c r="G4882" s="4" t="s">
        <v>2</v>
      </c>
      <c r="H4882" s="5">
        <v>2.5</v>
      </c>
      <c r="I4882" s="7">
        <v>7500</v>
      </c>
      <c r="L4882"/>
      <c r="M4882"/>
    </row>
    <row r="4883" spans="1:13" x14ac:dyDescent="0.3">
      <c r="A4883" s="2">
        <v>44218</v>
      </c>
      <c r="B4883" s="2" t="str">
        <f t="shared" si="152"/>
        <v>Jan</v>
      </c>
      <c r="C4883" s="2" t="str">
        <f t="shared" si="153"/>
        <v>2021</v>
      </c>
      <c r="D4883" s="3" t="s">
        <v>53</v>
      </c>
      <c r="E4883" s="4" t="s">
        <v>15</v>
      </c>
      <c r="F4883" s="4">
        <v>4500</v>
      </c>
      <c r="G4883" s="4" t="s">
        <v>2</v>
      </c>
      <c r="H4883" s="5">
        <v>8.5</v>
      </c>
      <c r="I4883" s="7">
        <v>38250</v>
      </c>
      <c r="L4883"/>
      <c r="M4883"/>
    </row>
    <row r="4884" spans="1:13" x14ac:dyDescent="0.3">
      <c r="A4884" s="2">
        <v>44225</v>
      </c>
      <c r="B4884" s="2" t="str">
        <f t="shared" si="152"/>
        <v>Jan</v>
      </c>
      <c r="C4884" s="2" t="str">
        <f t="shared" si="153"/>
        <v>2021</v>
      </c>
      <c r="D4884" s="3" t="s">
        <v>53</v>
      </c>
      <c r="E4884" s="4" t="s">
        <v>15</v>
      </c>
      <c r="F4884" s="4">
        <v>832</v>
      </c>
      <c r="G4884" s="4" t="s">
        <v>2</v>
      </c>
      <c r="H4884" s="5">
        <v>90</v>
      </c>
      <c r="I4884" s="7">
        <v>74880</v>
      </c>
      <c r="L4884"/>
      <c r="M4884"/>
    </row>
    <row r="4885" spans="1:13" x14ac:dyDescent="0.3">
      <c r="A4885" s="2">
        <v>44226</v>
      </c>
      <c r="B4885" s="2" t="str">
        <f t="shared" si="152"/>
        <v>Jan</v>
      </c>
      <c r="C4885" s="2" t="str">
        <f t="shared" si="153"/>
        <v>2021</v>
      </c>
      <c r="D4885" s="3" t="s">
        <v>53</v>
      </c>
      <c r="E4885" s="4" t="s">
        <v>15</v>
      </c>
      <c r="F4885" s="4">
        <v>4600</v>
      </c>
      <c r="G4885" s="4" t="s">
        <v>2</v>
      </c>
      <c r="H4885" s="5">
        <v>8.5</v>
      </c>
      <c r="I4885" s="7">
        <v>39100</v>
      </c>
      <c r="L4885"/>
      <c r="M4885"/>
    </row>
    <row r="4886" spans="1:13" x14ac:dyDescent="0.3">
      <c r="A4886" s="2">
        <v>44254</v>
      </c>
      <c r="B4886" s="2" t="str">
        <f t="shared" si="152"/>
        <v>Feb</v>
      </c>
      <c r="C4886" s="2" t="str">
        <f t="shared" si="153"/>
        <v>2021</v>
      </c>
      <c r="D4886" s="3" t="s">
        <v>53</v>
      </c>
      <c r="E4886" s="4" t="s">
        <v>15</v>
      </c>
      <c r="F4886" s="4">
        <v>815</v>
      </c>
      <c r="G4886" s="4" t="s">
        <v>2</v>
      </c>
      <c r="H4886" s="5">
        <v>90</v>
      </c>
      <c r="I4886" s="7">
        <v>73350</v>
      </c>
      <c r="L4886"/>
      <c r="M4886"/>
    </row>
    <row r="4887" spans="1:13" x14ac:dyDescent="0.3">
      <c r="A4887" s="2">
        <v>44273</v>
      </c>
      <c r="B4887" s="2" t="str">
        <f t="shared" si="152"/>
        <v>Mar</v>
      </c>
      <c r="C4887" s="2" t="str">
        <f t="shared" si="153"/>
        <v>2021</v>
      </c>
      <c r="D4887" s="3" t="s">
        <v>53</v>
      </c>
      <c r="E4887" s="4" t="s">
        <v>15</v>
      </c>
      <c r="F4887" s="4">
        <v>4213</v>
      </c>
      <c r="G4887" s="4" t="s">
        <v>2</v>
      </c>
      <c r="H4887" s="5">
        <v>8.75</v>
      </c>
      <c r="I4887" s="7">
        <v>36863.75</v>
      </c>
      <c r="L4887"/>
      <c r="M4887"/>
    </row>
    <row r="4888" spans="1:13" x14ac:dyDescent="0.3">
      <c r="A4888" s="2">
        <v>44281</v>
      </c>
      <c r="B4888" s="2" t="str">
        <f t="shared" si="152"/>
        <v>Mar</v>
      </c>
      <c r="C4888" s="2" t="str">
        <f t="shared" si="153"/>
        <v>2021</v>
      </c>
      <c r="D4888" s="3" t="s">
        <v>53</v>
      </c>
      <c r="E4888" s="4" t="s">
        <v>15</v>
      </c>
      <c r="F4888" s="4">
        <v>790</v>
      </c>
      <c r="G4888" s="4" t="s">
        <v>2</v>
      </c>
      <c r="H4888" s="5">
        <v>95</v>
      </c>
      <c r="I4888" s="7">
        <v>75050</v>
      </c>
      <c r="L4888"/>
      <c r="M4888"/>
    </row>
    <row r="4889" spans="1:13" x14ac:dyDescent="0.3">
      <c r="A4889" s="2">
        <v>44282</v>
      </c>
      <c r="B4889" s="2" t="str">
        <f t="shared" si="152"/>
        <v>Mar</v>
      </c>
      <c r="C4889" s="2" t="str">
        <f t="shared" si="153"/>
        <v>2021</v>
      </c>
      <c r="D4889" s="3" t="s">
        <v>53</v>
      </c>
      <c r="E4889" s="4" t="s">
        <v>15</v>
      </c>
      <c r="F4889" s="4">
        <v>810</v>
      </c>
      <c r="G4889" s="4" t="s">
        <v>2</v>
      </c>
      <c r="H4889" s="5">
        <v>95</v>
      </c>
      <c r="I4889" s="7">
        <v>76950</v>
      </c>
      <c r="L4889"/>
      <c r="M4889"/>
    </row>
    <row r="4890" spans="1:13" x14ac:dyDescent="0.3">
      <c r="A4890" s="2">
        <v>44287</v>
      </c>
      <c r="B4890" s="2" t="str">
        <f t="shared" si="152"/>
        <v>Apr</v>
      </c>
      <c r="C4890" s="2" t="str">
        <f t="shared" si="153"/>
        <v>2021</v>
      </c>
      <c r="D4890" s="3" t="s">
        <v>53</v>
      </c>
      <c r="E4890" s="4" t="s">
        <v>15</v>
      </c>
      <c r="F4890" s="4">
        <v>4220</v>
      </c>
      <c r="G4890" s="4" t="s">
        <v>2</v>
      </c>
      <c r="H4890" s="5">
        <v>8.75</v>
      </c>
      <c r="I4890" s="7">
        <v>36925</v>
      </c>
      <c r="L4890"/>
      <c r="M4890"/>
    </row>
    <row r="4891" spans="1:13" x14ac:dyDescent="0.3">
      <c r="A4891" s="2">
        <v>44298</v>
      </c>
      <c r="B4891" s="2" t="str">
        <f t="shared" si="152"/>
        <v>Apr</v>
      </c>
      <c r="C4891" s="2" t="str">
        <f t="shared" si="153"/>
        <v>2021</v>
      </c>
      <c r="D4891" s="3" t="s">
        <v>53</v>
      </c>
      <c r="E4891" s="4" t="s">
        <v>15</v>
      </c>
      <c r="F4891" s="4">
        <v>4000</v>
      </c>
      <c r="G4891" s="4" t="s">
        <v>2</v>
      </c>
      <c r="H4891" s="5">
        <v>8.75</v>
      </c>
      <c r="I4891" s="7">
        <v>35000</v>
      </c>
      <c r="L4891"/>
      <c r="M4891"/>
    </row>
    <row r="4892" spans="1:13" x14ac:dyDescent="0.3">
      <c r="A4892" s="2">
        <v>44308</v>
      </c>
      <c r="B4892" s="2" t="str">
        <f t="shared" si="152"/>
        <v>Apr</v>
      </c>
      <c r="C4892" s="2" t="str">
        <f t="shared" si="153"/>
        <v>2021</v>
      </c>
      <c r="D4892" s="3" t="s">
        <v>53</v>
      </c>
      <c r="E4892" s="4" t="s">
        <v>15</v>
      </c>
      <c r="F4892" s="4">
        <v>3865</v>
      </c>
      <c r="G4892" s="4" t="s">
        <v>2</v>
      </c>
      <c r="H4892" s="5">
        <v>8.75</v>
      </c>
      <c r="I4892" s="7">
        <v>33818.75</v>
      </c>
      <c r="L4892"/>
      <c r="M4892"/>
    </row>
    <row r="4893" spans="1:13" x14ac:dyDescent="0.3">
      <c r="A4893" s="2">
        <v>44312</v>
      </c>
      <c r="B4893" s="2" t="str">
        <f t="shared" si="152"/>
        <v>Apr</v>
      </c>
      <c r="C4893" s="2" t="str">
        <f t="shared" si="153"/>
        <v>2021</v>
      </c>
      <c r="D4893" s="3" t="s">
        <v>53</v>
      </c>
      <c r="E4893" s="4" t="s">
        <v>13</v>
      </c>
      <c r="F4893" s="4">
        <v>1552</v>
      </c>
      <c r="G4893" s="4" t="s">
        <v>2</v>
      </c>
      <c r="H4893" s="5">
        <v>52</v>
      </c>
      <c r="I4893" s="7">
        <v>80704</v>
      </c>
      <c r="L4893"/>
      <c r="M4893"/>
    </row>
    <row r="4894" spans="1:13" x14ac:dyDescent="0.3">
      <c r="A4894" s="2">
        <v>44313</v>
      </c>
      <c r="B4894" s="2" t="str">
        <f t="shared" si="152"/>
        <v>Apr</v>
      </c>
      <c r="C4894" s="2" t="str">
        <f t="shared" si="153"/>
        <v>2021</v>
      </c>
      <c r="D4894" s="3" t="s">
        <v>53</v>
      </c>
      <c r="E4894" s="4" t="s">
        <v>13</v>
      </c>
      <c r="F4894" s="4">
        <v>1601</v>
      </c>
      <c r="G4894" s="4" t="s">
        <v>2</v>
      </c>
      <c r="H4894" s="5">
        <v>52</v>
      </c>
      <c r="I4894" s="7">
        <v>83252</v>
      </c>
      <c r="L4894"/>
      <c r="M4894"/>
    </row>
    <row r="4895" spans="1:13" x14ac:dyDescent="0.3">
      <c r="A4895" s="2">
        <v>44313</v>
      </c>
      <c r="B4895" s="2" t="str">
        <f t="shared" si="152"/>
        <v>Apr</v>
      </c>
      <c r="C4895" s="2" t="str">
        <f t="shared" si="153"/>
        <v>2021</v>
      </c>
      <c r="D4895" s="3" t="s">
        <v>53</v>
      </c>
      <c r="E4895" s="4" t="s">
        <v>15</v>
      </c>
      <c r="F4895" s="4">
        <v>4000</v>
      </c>
      <c r="G4895" s="4" t="s">
        <v>2</v>
      </c>
      <c r="H4895" s="5">
        <v>8.75</v>
      </c>
      <c r="I4895" s="7">
        <v>35000</v>
      </c>
      <c r="L4895"/>
      <c r="M4895"/>
    </row>
    <row r="4896" spans="1:13" x14ac:dyDescent="0.3">
      <c r="A4896" s="2">
        <v>44323</v>
      </c>
      <c r="B4896" s="2" t="str">
        <f t="shared" si="152"/>
        <v>May</v>
      </c>
      <c r="C4896" s="2" t="str">
        <f t="shared" si="153"/>
        <v>2021</v>
      </c>
      <c r="D4896" s="3" t="s">
        <v>53</v>
      </c>
      <c r="E4896" s="4" t="s">
        <v>15</v>
      </c>
      <c r="F4896" s="4">
        <v>4020</v>
      </c>
      <c r="G4896" s="4" t="s">
        <v>2</v>
      </c>
      <c r="H4896" s="5">
        <v>8.75</v>
      </c>
      <c r="I4896" s="7">
        <v>35175</v>
      </c>
      <c r="L4896"/>
      <c r="M4896"/>
    </row>
    <row r="4897" spans="1:13" x14ac:dyDescent="0.3">
      <c r="A4897" s="2">
        <v>44326</v>
      </c>
      <c r="B4897" s="2" t="str">
        <f t="shared" si="152"/>
        <v>May</v>
      </c>
      <c r="C4897" s="2" t="str">
        <f t="shared" si="153"/>
        <v>2021</v>
      </c>
      <c r="D4897" s="3" t="s">
        <v>53</v>
      </c>
      <c r="E4897" s="4" t="s">
        <v>13</v>
      </c>
      <c r="F4897" s="4">
        <v>1550</v>
      </c>
      <c r="G4897" s="4" t="s">
        <v>2</v>
      </c>
      <c r="H4897" s="5">
        <v>52</v>
      </c>
      <c r="I4897" s="7">
        <v>80600</v>
      </c>
      <c r="L4897"/>
      <c r="M4897"/>
    </row>
    <row r="4898" spans="1:13" x14ac:dyDescent="0.3">
      <c r="A4898" s="2">
        <v>44331</v>
      </c>
      <c r="B4898" s="2" t="str">
        <f t="shared" si="152"/>
        <v>May</v>
      </c>
      <c r="C4898" s="2" t="str">
        <f t="shared" si="153"/>
        <v>2021</v>
      </c>
      <c r="D4898" s="3" t="s">
        <v>53</v>
      </c>
      <c r="E4898" s="4" t="s">
        <v>15</v>
      </c>
      <c r="F4898" s="4">
        <v>3700</v>
      </c>
      <c r="G4898" s="4" t="s">
        <v>2</v>
      </c>
      <c r="H4898" s="5">
        <v>8.75</v>
      </c>
      <c r="I4898" s="7">
        <v>32375</v>
      </c>
      <c r="L4898"/>
      <c r="M4898"/>
    </row>
    <row r="4899" spans="1:13" x14ac:dyDescent="0.3">
      <c r="A4899" s="2">
        <v>44357</v>
      </c>
      <c r="B4899" s="2" t="str">
        <f t="shared" si="152"/>
        <v>Jun</v>
      </c>
      <c r="C4899" s="2" t="str">
        <f t="shared" si="153"/>
        <v>2021</v>
      </c>
      <c r="D4899" s="3" t="s">
        <v>53</v>
      </c>
      <c r="E4899" s="4" t="s">
        <v>15</v>
      </c>
      <c r="F4899" s="4">
        <v>3000</v>
      </c>
      <c r="G4899" s="4" t="s">
        <v>2</v>
      </c>
      <c r="H4899" s="5">
        <v>8.75</v>
      </c>
      <c r="I4899" s="7">
        <v>26250</v>
      </c>
      <c r="L4899"/>
      <c r="M4899"/>
    </row>
    <row r="4900" spans="1:13" x14ac:dyDescent="0.3">
      <c r="A4900" s="2">
        <v>44369</v>
      </c>
      <c r="B4900" s="2" t="str">
        <f t="shared" si="152"/>
        <v>Jun</v>
      </c>
      <c r="C4900" s="2" t="str">
        <f t="shared" si="153"/>
        <v>2021</v>
      </c>
      <c r="D4900" s="3" t="s">
        <v>53</v>
      </c>
      <c r="E4900" s="4" t="s">
        <v>13</v>
      </c>
      <c r="F4900" s="4">
        <v>1590</v>
      </c>
      <c r="G4900" s="4" t="s">
        <v>2</v>
      </c>
      <c r="H4900" s="5">
        <v>52</v>
      </c>
      <c r="I4900" s="7">
        <v>82680</v>
      </c>
      <c r="L4900"/>
      <c r="M4900"/>
    </row>
    <row r="4901" spans="1:13" x14ac:dyDescent="0.3">
      <c r="A4901" s="2">
        <v>44371</v>
      </c>
      <c r="B4901" s="2" t="str">
        <f t="shared" si="152"/>
        <v>Jun</v>
      </c>
      <c r="C4901" s="2" t="str">
        <f t="shared" si="153"/>
        <v>2021</v>
      </c>
      <c r="D4901" s="3" t="s">
        <v>53</v>
      </c>
      <c r="E4901" s="4" t="s">
        <v>13</v>
      </c>
      <c r="F4901" s="4">
        <v>1500</v>
      </c>
      <c r="G4901" s="4" t="s">
        <v>2</v>
      </c>
      <c r="H4901" s="5">
        <v>52</v>
      </c>
      <c r="I4901" s="7">
        <v>78000</v>
      </c>
      <c r="L4901"/>
      <c r="M4901"/>
    </row>
    <row r="4902" spans="1:13" x14ac:dyDescent="0.3">
      <c r="A4902" s="2">
        <v>44384</v>
      </c>
      <c r="B4902" s="2" t="str">
        <f t="shared" si="152"/>
        <v>Jul</v>
      </c>
      <c r="C4902" s="2" t="str">
        <f t="shared" si="153"/>
        <v>2021</v>
      </c>
      <c r="D4902" s="3" t="s">
        <v>53</v>
      </c>
      <c r="E4902" s="4" t="s">
        <v>15</v>
      </c>
      <c r="F4902" s="4">
        <v>4000</v>
      </c>
      <c r="G4902" s="4" t="s">
        <v>2</v>
      </c>
      <c r="H4902" s="5">
        <v>8.75</v>
      </c>
      <c r="I4902" s="7">
        <v>35000</v>
      </c>
      <c r="L4902"/>
      <c r="M4902"/>
    </row>
    <row r="4903" spans="1:13" x14ac:dyDescent="0.3">
      <c r="A4903" s="2">
        <v>44390</v>
      </c>
      <c r="B4903" s="2" t="str">
        <f t="shared" si="152"/>
        <v>Jul</v>
      </c>
      <c r="C4903" s="2" t="str">
        <f t="shared" si="153"/>
        <v>2021</v>
      </c>
      <c r="D4903" s="3" t="s">
        <v>53</v>
      </c>
      <c r="E4903" s="4" t="s">
        <v>15</v>
      </c>
      <c r="F4903" s="4">
        <v>5150</v>
      </c>
      <c r="G4903" s="4" t="s">
        <v>2</v>
      </c>
      <c r="H4903" s="5">
        <v>8.75</v>
      </c>
      <c r="I4903" s="7">
        <v>45062.5</v>
      </c>
      <c r="L4903"/>
      <c r="M4903"/>
    </row>
    <row r="4904" spans="1:13" x14ac:dyDescent="0.3">
      <c r="A4904" s="2">
        <v>44396</v>
      </c>
      <c r="B4904" s="2" t="str">
        <f t="shared" si="152"/>
        <v>Jul</v>
      </c>
      <c r="C4904" s="2" t="str">
        <f t="shared" si="153"/>
        <v>2021</v>
      </c>
      <c r="D4904" s="3" t="s">
        <v>53</v>
      </c>
      <c r="E4904" s="4" t="s">
        <v>15</v>
      </c>
      <c r="F4904" s="4">
        <v>1300</v>
      </c>
      <c r="G4904" s="4" t="s">
        <v>2</v>
      </c>
      <c r="H4904" s="5">
        <v>8.75</v>
      </c>
      <c r="I4904" s="7">
        <v>11375</v>
      </c>
      <c r="L4904"/>
      <c r="M4904"/>
    </row>
    <row r="4905" spans="1:13" x14ac:dyDescent="0.3">
      <c r="A4905" s="2">
        <v>44396</v>
      </c>
      <c r="B4905" s="2" t="str">
        <f t="shared" si="152"/>
        <v>Jul</v>
      </c>
      <c r="C4905" s="2" t="str">
        <f t="shared" si="153"/>
        <v>2021</v>
      </c>
      <c r="D4905" s="3" t="s">
        <v>53</v>
      </c>
      <c r="E4905" s="4" t="s">
        <v>15</v>
      </c>
      <c r="F4905" s="4">
        <v>7300</v>
      </c>
      <c r="G4905" s="4" t="s">
        <v>2</v>
      </c>
      <c r="H4905" s="5">
        <v>3.25</v>
      </c>
      <c r="I4905" s="7">
        <v>23725</v>
      </c>
      <c r="L4905"/>
      <c r="M4905"/>
    </row>
    <row r="4906" spans="1:13" x14ac:dyDescent="0.3">
      <c r="A4906" s="2">
        <v>44398</v>
      </c>
      <c r="B4906" s="2" t="str">
        <f t="shared" si="152"/>
        <v>Jul</v>
      </c>
      <c r="C4906" s="2" t="str">
        <f t="shared" si="153"/>
        <v>2021</v>
      </c>
      <c r="D4906" s="3" t="s">
        <v>53</v>
      </c>
      <c r="E4906" s="4" t="s">
        <v>13</v>
      </c>
      <c r="F4906" s="4">
        <v>1530</v>
      </c>
      <c r="G4906" s="4" t="s">
        <v>2</v>
      </c>
      <c r="H4906" s="5">
        <v>52</v>
      </c>
      <c r="I4906" s="7">
        <v>79560</v>
      </c>
      <c r="L4906"/>
      <c r="M4906"/>
    </row>
    <row r="4907" spans="1:13" x14ac:dyDescent="0.3">
      <c r="A4907" s="2">
        <v>44400</v>
      </c>
      <c r="B4907" s="2" t="str">
        <f t="shared" si="152"/>
        <v>Jul</v>
      </c>
      <c r="C4907" s="2" t="str">
        <f t="shared" si="153"/>
        <v>2021</v>
      </c>
      <c r="D4907" s="3" t="s">
        <v>53</v>
      </c>
      <c r="E4907" s="4" t="s">
        <v>13</v>
      </c>
      <c r="F4907" s="4">
        <v>1570</v>
      </c>
      <c r="G4907" s="4" t="s">
        <v>2</v>
      </c>
      <c r="H4907" s="5">
        <v>52</v>
      </c>
      <c r="I4907" s="7">
        <v>81640</v>
      </c>
      <c r="L4907"/>
      <c r="M4907"/>
    </row>
    <row r="4908" spans="1:13" x14ac:dyDescent="0.3">
      <c r="A4908" s="2">
        <v>44403</v>
      </c>
      <c r="B4908" s="2" t="str">
        <f t="shared" si="152"/>
        <v>Jul</v>
      </c>
      <c r="C4908" s="2" t="str">
        <f t="shared" si="153"/>
        <v>2021</v>
      </c>
      <c r="D4908" s="3" t="s">
        <v>53</v>
      </c>
      <c r="E4908" s="4" t="s">
        <v>13</v>
      </c>
      <c r="F4908" s="4">
        <v>1492</v>
      </c>
      <c r="G4908" s="4" t="s">
        <v>2</v>
      </c>
      <c r="H4908" s="5">
        <v>52</v>
      </c>
      <c r="I4908" s="7">
        <v>77584</v>
      </c>
      <c r="L4908"/>
      <c r="M4908"/>
    </row>
    <row r="4909" spans="1:13" x14ac:dyDescent="0.3">
      <c r="A4909" s="2">
        <v>44406</v>
      </c>
      <c r="B4909" s="2" t="str">
        <f t="shared" si="152"/>
        <v>Jul</v>
      </c>
      <c r="C4909" s="2" t="str">
        <f t="shared" si="153"/>
        <v>2021</v>
      </c>
      <c r="D4909" s="3" t="s">
        <v>53</v>
      </c>
      <c r="E4909" s="4" t="s">
        <v>13</v>
      </c>
      <c r="F4909" s="4">
        <v>1515</v>
      </c>
      <c r="G4909" s="4" t="s">
        <v>2</v>
      </c>
      <c r="H4909" s="5">
        <v>52</v>
      </c>
      <c r="I4909" s="7">
        <v>78780</v>
      </c>
      <c r="L4909"/>
      <c r="M4909"/>
    </row>
    <row r="4910" spans="1:13" x14ac:dyDescent="0.3">
      <c r="A4910" s="2">
        <v>44414</v>
      </c>
      <c r="B4910" s="2" t="str">
        <f t="shared" si="152"/>
        <v>Aug</v>
      </c>
      <c r="C4910" s="2" t="str">
        <f t="shared" si="153"/>
        <v>2021</v>
      </c>
      <c r="D4910" s="3" t="s">
        <v>53</v>
      </c>
      <c r="E4910" s="4" t="s">
        <v>15</v>
      </c>
      <c r="F4910" s="4">
        <v>4850</v>
      </c>
      <c r="G4910" s="4" t="s">
        <v>2</v>
      </c>
      <c r="H4910" s="5">
        <v>8.75</v>
      </c>
      <c r="I4910" s="7">
        <v>42437.5</v>
      </c>
      <c r="L4910"/>
      <c r="M4910"/>
    </row>
    <row r="4911" spans="1:13" x14ac:dyDescent="0.3">
      <c r="A4911" s="2">
        <v>44420</v>
      </c>
      <c r="B4911" s="2" t="str">
        <f t="shared" si="152"/>
        <v>Aug</v>
      </c>
      <c r="C4911" s="2" t="str">
        <f t="shared" si="153"/>
        <v>2021</v>
      </c>
      <c r="D4911" s="3" t="s">
        <v>53</v>
      </c>
      <c r="E4911" s="4" t="s">
        <v>13</v>
      </c>
      <c r="F4911" s="4">
        <v>1630</v>
      </c>
      <c r="G4911" s="4" t="s">
        <v>2</v>
      </c>
      <c r="H4911" s="5">
        <v>52</v>
      </c>
      <c r="I4911" s="7">
        <v>84760</v>
      </c>
      <c r="L4911"/>
      <c r="M4911"/>
    </row>
    <row r="4912" spans="1:13" x14ac:dyDescent="0.3">
      <c r="A4912" s="2">
        <v>44429</v>
      </c>
      <c r="B4912" s="2" t="str">
        <f t="shared" si="152"/>
        <v>Aug</v>
      </c>
      <c r="C4912" s="2" t="str">
        <f t="shared" si="153"/>
        <v>2021</v>
      </c>
      <c r="D4912" s="3" t="s">
        <v>53</v>
      </c>
      <c r="E4912" s="4" t="s">
        <v>15</v>
      </c>
      <c r="F4912" s="4">
        <v>4000</v>
      </c>
      <c r="G4912" s="4" t="s">
        <v>2</v>
      </c>
      <c r="H4912" s="5">
        <v>8.75</v>
      </c>
      <c r="I4912" s="7">
        <v>35000</v>
      </c>
      <c r="L4912"/>
      <c r="M4912"/>
    </row>
    <row r="4913" spans="1:13" x14ac:dyDescent="0.3">
      <c r="A4913" s="2">
        <v>44434</v>
      </c>
      <c r="B4913" s="2" t="str">
        <f t="shared" si="152"/>
        <v>Aug</v>
      </c>
      <c r="C4913" s="2" t="str">
        <f t="shared" si="153"/>
        <v>2021</v>
      </c>
      <c r="D4913" s="3" t="s">
        <v>53</v>
      </c>
      <c r="E4913" s="4" t="s">
        <v>15</v>
      </c>
      <c r="F4913" s="4">
        <v>5400</v>
      </c>
      <c r="G4913" s="4" t="s">
        <v>2</v>
      </c>
      <c r="H4913" s="5">
        <v>7.8</v>
      </c>
      <c r="I4913" s="7">
        <v>42120</v>
      </c>
      <c r="L4913"/>
      <c r="M4913"/>
    </row>
    <row r="4914" spans="1:13" x14ac:dyDescent="0.3">
      <c r="A4914" s="2">
        <v>44441</v>
      </c>
      <c r="B4914" s="2" t="str">
        <f t="shared" si="152"/>
        <v>Sep</v>
      </c>
      <c r="C4914" s="2" t="str">
        <f t="shared" si="153"/>
        <v>2021</v>
      </c>
      <c r="D4914" s="3" t="s">
        <v>53</v>
      </c>
      <c r="E4914" s="4" t="s">
        <v>15</v>
      </c>
      <c r="F4914" s="4">
        <v>17850</v>
      </c>
      <c r="G4914" s="4" t="s">
        <v>2</v>
      </c>
      <c r="H4914" s="5">
        <v>2.5</v>
      </c>
      <c r="I4914" s="7">
        <v>44625</v>
      </c>
      <c r="L4914"/>
      <c r="M4914"/>
    </row>
    <row r="4915" spans="1:13" x14ac:dyDescent="0.3">
      <c r="A4915" s="2">
        <v>44449</v>
      </c>
      <c r="B4915" s="2" t="str">
        <f t="shared" si="152"/>
        <v>Sep</v>
      </c>
      <c r="C4915" s="2" t="str">
        <f t="shared" si="153"/>
        <v>2021</v>
      </c>
      <c r="D4915" s="3" t="s">
        <v>53</v>
      </c>
      <c r="E4915" s="4" t="s">
        <v>15</v>
      </c>
      <c r="F4915" s="4">
        <v>5400</v>
      </c>
      <c r="G4915" s="4" t="s">
        <v>2</v>
      </c>
      <c r="H4915" s="5">
        <v>7.8</v>
      </c>
      <c r="I4915" s="7">
        <v>42120</v>
      </c>
      <c r="L4915"/>
      <c r="M4915"/>
    </row>
    <row r="4916" spans="1:13" x14ac:dyDescent="0.3">
      <c r="A4916" s="2">
        <v>44461</v>
      </c>
      <c r="B4916" s="2" t="str">
        <f t="shared" si="152"/>
        <v>Sep</v>
      </c>
      <c r="C4916" s="2" t="str">
        <f t="shared" si="153"/>
        <v>2021</v>
      </c>
      <c r="D4916" s="3" t="s">
        <v>53</v>
      </c>
      <c r="E4916" s="4" t="s">
        <v>13</v>
      </c>
      <c r="F4916" s="4">
        <v>1540</v>
      </c>
      <c r="G4916" s="4" t="s">
        <v>2</v>
      </c>
      <c r="H4916" s="5">
        <v>52</v>
      </c>
      <c r="I4916" s="7">
        <v>80080</v>
      </c>
      <c r="L4916"/>
      <c r="M4916"/>
    </row>
    <row r="4917" spans="1:13" x14ac:dyDescent="0.3">
      <c r="A4917" s="2">
        <v>44469</v>
      </c>
      <c r="B4917" s="2" t="str">
        <f t="shared" si="152"/>
        <v>Sep</v>
      </c>
      <c r="C4917" s="2" t="str">
        <f t="shared" si="153"/>
        <v>2021</v>
      </c>
      <c r="D4917" s="3" t="s">
        <v>53</v>
      </c>
      <c r="E4917" s="4" t="s">
        <v>15</v>
      </c>
      <c r="F4917" s="4">
        <v>3950</v>
      </c>
      <c r="G4917" s="4" t="s">
        <v>2</v>
      </c>
      <c r="H4917" s="5">
        <v>7.8</v>
      </c>
      <c r="I4917" s="7">
        <v>30810</v>
      </c>
      <c r="L4917"/>
      <c r="M4917"/>
    </row>
    <row r="4918" spans="1:13" x14ac:dyDescent="0.3">
      <c r="A4918" s="2">
        <v>44512</v>
      </c>
      <c r="B4918" s="2" t="str">
        <f t="shared" si="152"/>
        <v>Nov</v>
      </c>
      <c r="C4918" s="2" t="str">
        <f t="shared" si="153"/>
        <v>2021</v>
      </c>
      <c r="D4918" s="3" t="s">
        <v>53</v>
      </c>
      <c r="E4918" s="4" t="s">
        <v>15</v>
      </c>
      <c r="F4918" s="4">
        <v>18100</v>
      </c>
      <c r="G4918" s="4" t="s">
        <v>2</v>
      </c>
      <c r="H4918" s="5">
        <v>2.5</v>
      </c>
      <c r="I4918" s="7">
        <v>45250</v>
      </c>
      <c r="L4918"/>
      <c r="M4918"/>
    </row>
    <row r="4919" spans="1:13" x14ac:dyDescent="0.3">
      <c r="A4919" s="2">
        <v>44544</v>
      </c>
      <c r="B4919" s="2" t="str">
        <f t="shared" si="152"/>
        <v>Dec</v>
      </c>
      <c r="C4919" s="2" t="str">
        <f t="shared" si="153"/>
        <v>2021</v>
      </c>
      <c r="D4919" s="3" t="s">
        <v>53</v>
      </c>
      <c r="E4919" s="4" t="s">
        <v>15</v>
      </c>
      <c r="F4919" s="4">
        <v>2800</v>
      </c>
      <c r="G4919" s="4" t="s">
        <v>2</v>
      </c>
      <c r="H4919" s="5">
        <v>1.8</v>
      </c>
      <c r="I4919" s="7">
        <v>5040</v>
      </c>
      <c r="L4919"/>
      <c r="M4919"/>
    </row>
    <row r="4920" spans="1:13" x14ac:dyDescent="0.3">
      <c r="A4920" s="2">
        <v>44544</v>
      </c>
      <c r="B4920" s="2" t="str">
        <f t="shared" si="152"/>
        <v>Dec</v>
      </c>
      <c r="C4920" s="2" t="str">
        <f t="shared" si="153"/>
        <v>2021</v>
      </c>
      <c r="D4920" s="3" t="s">
        <v>53</v>
      </c>
      <c r="E4920" s="4" t="s">
        <v>15</v>
      </c>
      <c r="F4920" s="4">
        <v>20200</v>
      </c>
      <c r="G4920" s="4" t="s">
        <v>2</v>
      </c>
      <c r="H4920" s="5">
        <v>1.8</v>
      </c>
      <c r="I4920" s="7">
        <v>36360</v>
      </c>
      <c r="L4920"/>
      <c r="M4920"/>
    </row>
    <row r="4921" spans="1:13" x14ac:dyDescent="0.3">
      <c r="A4921" s="2">
        <v>44548</v>
      </c>
      <c r="B4921" s="2" t="str">
        <f t="shared" si="152"/>
        <v>Dec</v>
      </c>
      <c r="C4921" s="2" t="str">
        <f t="shared" si="153"/>
        <v>2021</v>
      </c>
      <c r="D4921" s="3" t="s">
        <v>53</v>
      </c>
      <c r="E4921" s="4" t="s">
        <v>13</v>
      </c>
      <c r="F4921" s="4">
        <v>225</v>
      </c>
      <c r="G4921" s="4" t="s">
        <v>2</v>
      </c>
      <c r="H4921" s="5">
        <v>245</v>
      </c>
      <c r="I4921" s="7">
        <v>55125</v>
      </c>
      <c r="L4921"/>
      <c r="M4921"/>
    </row>
    <row r="4922" spans="1:13" x14ac:dyDescent="0.3">
      <c r="A4922" s="2">
        <v>44550</v>
      </c>
      <c r="B4922" s="2" t="str">
        <f t="shared" si="152"/>
        <v>Dec</v>
      </c>
      <c r="C4922" s="2" t="str">
        <f t="shared" si="153"/>
        <v>2021</v>
      </c>
      <c r="D4922" s="3" t="s">
        <v>53</v>
      </c>
      <c r="E4922" s="4" t="s">
        <v>13</v>
      </c>
      <c r="F4922" s="4">
        <v>230</v>
      </c>
      <c r="G4922" s="4" t="s">
        <v>2</v>
      </c>
      <c r="H4922" s="5">
        <v>245</v>
      </c>
      <c r="I4922" s="7">
        <v>56350</v>
      </c>
      <c r="L4922"/>
      <c r="M4922"/>
    </row>
    <row r="4923" spans="1:13" x14ac:dyDescent="0.3">
      <c r="A4923" s="2">
        <v>44551</v>
      </c>
      <c r="B4923" s="2" t="str">
        <f t="shared" si="152"/>
        <v>Dec</v>
      </c>
      <c r="C4923" s="2" t="str">
        <f t="shared" si="153"/>
        <v>2021</v>
      </c>
      <c r="D4923" s="3" t="s">
        <v>53</v>
      </c>
      <c r="E4923" s="4" t="s">
        <v>13</v>
      </c>
      <c r="F4923" s="4">
        <v>245</v>
      </c>
      <c r="G4923" s="4" t="s">
        <v>2</v>
      </c>
      <c r="H4923" s="5">
        <v>245</v>
      </c>
      <c r="I4923" s="7">
        <v>60025</v>
      </c>
      <c r="L4923"/>
      <c r="M4923"/>
    </row>
    <row r="4924" spans="1:13" x14ac:dyDescent="0.3">
      <c r="A4924" s="2">
        <v>44552</v>
      </c>
      <c r="B4924" s="2" t="str">
        <f t="shared" si="152"/>
        <v>Dec</v>
      </c>
      <c r="C4924" s="2" t="str">
        <f t="shared" si="153"/>
        <v>2021</v>
      </c>
      <c r="D4924" s="3" t="s">
        <v>53</v>
      </c>
      <c r="E4924" s="4" t="s">
        <v>13</v>
      </c>
      <c r="F4924" s="4">
        <v>246</v>
      </c>
      <c r="G4924" s="4" t="s">
        <v>2</v>
      </c>
      <c r="H4924" s="5">
        <v>245</v>
      </c>
      <c r="I4924" s="7">
        <v>60270</v>
      </c>
      <c r="L4924"/>
      <c r="M4924"/>
    </row>
    <row r="4925" spans="1:13" x14ac:dyDescent="0.3">
      <c r="A4925" s="2">
        <v>44553</v>
      </c>
      <c r="B4925" s="2" t="str">
        <f t="shared" si="152"/>
        <v>Dec</v>
      </c>
      <c r="C4925" s="2" t="str">
        <f t="shared" si="153"/>
        <v>2021</v>
      </c>
      <c r="D4925" s="3" t="s">
        <v>53</v>
      </c>
      <c r="E4925" s="4" t="s">
        <v>13</v>
      </c>
      <c r="F4925" s="4">
        <v>237</v>
      </c>
      <c r="G4925" s="4" t="s">
        <v>2</v>
      </c>
      <c r="H4925" s="5">
        <v>245</v>
      </c>
      <c r="I4925" s="7">
        <v>58065</v>
      </c>
      <c r="L4925"/>
      <c r="M4925"/>
    </row>
    <row r="4926" spans="1:13" x14ac:dyDescent="0.3">
      <c r="A4926" s="2">
        <v>44558</v>
      </c>
      <c r="B4926" s="2" t="str">
        <f t="shared" si="152"/>
        <v>Dec</v>
      </c>
      <c r="C4926" s="2" t="str">
        <f t="shared" si="153"/>
        <v>2021</v>
      </c>
      <c r="D4926" s="3" t="s">
        <v>53</v>
      </c>
      <c r="E4926" s="4" t="s">
        <v>15</v>
      </c>
      <c r="F4926" s="4">
        <v>11650</v>
      </c>
      <c r="G4926" s="4" t="s">
        <v>2</v>
      </c>
      <c r="H4926" s="5">
        <v>1.8</v>
      </c>
      <c r="I4926" s="7">
        <v>20970</v>
      </c>
      <c r="L4926"/>
      <c r="M4926"/>
    </row>
    <row r="4927" spans="1:13" x14ac:dyDescent="0.3">
      <c r="A4927" s="2">
        <v>44578</v>
      </c>
      <c r="B4927" s="2" t="str">
        <f t="shared" si="152"/>
        <v>Jan</v>
      </c>
      <c r="C4927" s="2" t="str">
        <f t="shared" si="153"/>
        <v>2022</v>
      </c>
      <c r="D4927" s="3" t="s">
        <v>53</v>
      </c>
      <c r="E4927" s="4" t="s">
        <v>15</v>
      </c>
      <c r="F4927" s="4">
        <v>2195</v>
      </c>
      <c r="G4927" s="4" t="s">
        <v>2</v>
      </c>
      <c r="H4927" s="5">
        <v>32.5</v>
      </c>
      <c r="I4927" s="7">
        <v>71337.5</v>
      </c>
      <c r="L4927"/>
      <c r="M4927"/>
    </row>
    <row r="4928" spans="1:13" x14ac:dyDescent="0.3">
      <c r="A4928" s="2">
        <v>44582</v>
      </c>
      <c r="B4928" s="2" t="str">
        <f t="shared" si="152"/>
        <v>Jan</v>
      </c>
      <c r="C4928" s="2" t="str">
        <f t="shared" si="153"/>
        <v>2022</v>
      </c>
      <c r="D4928" s="3" t="s">
        <v>53</v>
      </c>
      <c r="E4928" s="4" t="s">
        <v>15</v>
      </c>
      <c r="F4928" s="4">
        <v>2200</v>
      </c>
      <c r="G4928" s="4" t="s">
        <v>2</v>
      </c>
      <c r="H4928" s="5">
        <v>32.5</v>
      </c>
      <c r="I4928" s="7">
        <v>71500</v>
      </c>
      <c r="L4928"/>
      <c r="M4928"/>
    </row>
    <row r="4929" spans="1:13" x14ac:dyDescent="0.3">
      <c r="A4929" s="2">
        <v>44594</v>
      </c>
      <c r="B4929" s="2" t="str">
        <f t="shared" si="152"/>
        <v>Feb</v>
      </c>
      <c r="C4929" s="2" t="str">
        <f t="shared" si="153"/>
        <v>2022</v>
      </c>
      <c r="D4929" s="3" t="s">
        <v>53</v>
      </c>
      <c r="E4929" s="4" t="s">
        <v>15</v>
      </c>
      <c r="F4929" s="4">
        <v>12700</v>
      </c>
      <c r="G4929" s="4" t="s">
        <v>2</v>
      </c>
      <c r="H4929" s="5">
        <v>1.8</v>
      </c>
      <c r="I4929" s="7">
        <v>22860</v>
      </c>
      <c r="L4929"/>
      <c r="M4929"/>
    </row>
    <row r="4930" spans="1:13" x14ac:dyDescent="0.3">
      <c r="A4930" s="2">
        <v>44594</v>
      </c>
      <c r="B4930" s="2" t="str">
        <f t="shared" ref="B4930:B4993" si="154">TEXT(A4930,"mmm")</f>
        <v>Feb</v>
      </c>
      <c r="C4930" s="2" t="str">
        <f t="shared" ref="C4930:C4993" si="155">TEXT(A4930,"yyyy")</f>
        <v>2022</v>
      </c>
      <c r="D4930" s="3" t="s">
        <v>53</v>
      </c>
      <c r="E4930" s="4" t="s">
        <v>15</v>
      </c>
      <c r="F4930" s="4">
        <v>4700</v>
      </c>
      <c r="G4930" s="4" t="s">
        <v>2</v>
      </c>
      <c r="H4930" s="5">
        <v>1.8</v>
      </c>
      <c r="I4930" s="7">
        <v>8460</v>
      </c>
      <c r="L4930"/>
      <c r="M4930"/>
    </row>
    <row r="4931" spans="1:13" x14ac:dyDescent="0.3">
      <c r="A4931" s="2">
        <v>43559</v>
      </c>
      <c r="B4931" s="2" t="str">
        <f t="shared" si="154"/>
        <v>Apr</v>
      </c>
      <c r="C4931" s="2" t="str">
        <f t="shared" si="155"/>
        <v>2019</v>
      </c>
      <c r="D4931" s="3" t="s">
        <v>24</v>
      </c>
      <c r="E4931" s="4" t="s">
        <v>13</v>
      </c>
      <c r="F4931" s="4">
        <v>250</v>
      </c>
      <c r="G4931" s="4" t="s">
        <v>2</v>
      </c>
      <c r="H4931" s="5">
        <v>121</v>
      </c>
      <c r="I4931" s="7">
        <v>30250</v>
      </c>
      <c r="L4931"/>
      <c r="M4931"/>
    </row>
    <row r="4932" spans="1:13" x14ac:dyDescent="0.3">
      <c r="A4932" s="2">
        <v>43603</v>
      </c>
      <c r="B4932" s="2" t="str">
        <f t="shared" si="154"/>
        <v>May</v>
      </c>
      <c r="C4932" s="2" t="str">
        <f t="shared" si="155"/>
        <v>2019</v>
      </c>
      <c r="D4932" s="3" t="s">
        <v>24</v>
      </c>
      <c r="E4932" s="4" t="s">
        <v>13</v>
      </c>
      <c r="F4932" s="4">
        <v>250</v>
      </c>
      <c r="G4932" s="4" t="s">
        <v>2</v>
      </c>
      <c r="H4932" s="5">
        <v>121</v>
      </c>
      <c r="I4932" s="7">
        <v>30250</v>
      </c>
      <c r="L4932"/>
      <c r="M4932"/>
    </row>
    <row r="4933" spans="1:13" x14ac:dyDescent="0.3">
      <c r="A4933" s="2">
        <v>43650</v>
      </c>
      <c r="B4933" s="2" t="str">
        <f t="shared" si="154"/>
        <v>Jul</v>
      </c>
      <c r="C4933" s="2" t="str">
        <f t="shared" si="155"/>
        <v>2019</v>
      </c>
      <c r="D4933" s="3" t="s">
        <v>24</v>
      </c>
      <c r="E4933" s="4" t="s">
        <v>13</v>
      </c>
      <c r="F4933" s="4">
        <v>252</v>
      </c>
      <c r="G4933" s="4" t="s">
        <v>2</v>
      </c>
      <c r="H4933" s="5">
        <v>121</v>
      </c>
      <c r="I4933" s="7">
        <v>30492</v>
      </c>
      <c r="L4933"/>
      <c r="M4933"/>
    </row>
    <row r="4934" spans="1:13" x14ac:dyDescent="0.3">
      <c r="A4934" s="2">
        <v>43700</v>
      </c>
      <c r="B4934" s="2" t="str">
        <f t="shared" si="154"/>
        <v>Aug</v>
      </c>
      <c r="C4934" s="2" t="str">
        <f t="shared" si="155"/>
        <v>2019</v>
      </c>
      <c r="D4934" s="3" t="s">
        <v>24</v>
      </c>
      <c r="E4934" s="4" t="s">
        <v>13</v>
      </c>
      <c r="F4934" s="4">
        <v>221</v>
      </c>
      <c r="G4934" s="4" t="s">
        <v>2</v>
      </c>
      <c r="H4934" s="5">
        <v>121</v>
      </c>
      <c r="I4934" s="7">
        <v>26741</v>
      </c>
      <c r="L4934"/>
      <c r="M4934"/>
    </row>
    <row r="4935" spans="1:13" x14ac:dyDescent="0.3">
      <c r="A4935" s="2">
        <v>43750</v>
      </c>
      <c r="B4935" s="2" t="str">
        <f t="shared" si="154"/>
        <v>Oct</v>
      </c>
      <c r="C4935" s="2" t="str">
        <f t="shared" si="155"/>
        <v>2019</v>
      </c>
      <c r="D4935" s="3" t="s">
        <v>24</v>
      </c>
      <c r="E4935" s="4" t="s">
        <v>13</v>
      </c>
      <c r="F4935" s="4">
        <v>253</v>
      </c>
      <c r="G4935" s="4" t="s">
        <v>2</v>
      </c>
      <c r="H4935" s="5">
        <v>121</v>
      </c>
      <c r="I4935" s="7">
        <v>30613</v>
      </c>
      <c r="L4935"/>
      <c r="M4935"/>
    </row>
    <row r="4936" spans="1:13" x14ac:dyDescent="0.3">
      <c r="A4936" s="2">
        <v>43774</v>
      </c>
      <c r="B4936" s="2" t="str">
        <f t="shared" si="154"/>
        <v>Nov</v>
      </c>
      <c r="C4936" s="2" t="str">
        <f t="shared" si="155"/>
        <v>2019</v>
      </c>
      <c r="D4936" s="3" t="s">
        <v>24</v>
      </c>
      <c r="E4936" s="4" t="s">
        <v>13</v>
      </c>
      <c r="F4936" s="4">
        <v>252</v>
      </c>
      <c r="G4936" s="4" t="s">
        <v>2</v>
      </c>
      <c r="H4936" s="5">
        <v>121</v>
      </c>
      <c r="I4936" s="7">
        <v>30492</v>
      </c>
      <c r="L4936"/>
      <c r="M4936"/>
    </row>
    <row r="4937" spans="1:13" x14ac:dyDescent="0.3">
      <c r="A4937" s="2">
        <v>43806</v>
      </c>
      <c r="B4937" s="2" t="str">
        <f t="shared" si="154"/>
        <v>Dec</v>
      </c>
      <c r="C4937" s="2" t="str">
        <f t="shared" si="155"/>
        <v>2019</v>
      </c>
      <c r="D4937" s="3" t="s">
        <v>24</v>
      </c>
      <c r="E4937" s="4" t="s">
        <v>13</v>
      </c>
      <c r="F4937" s="4">
        <v>255</v>
      </c>
      <c r="G4937" s="4" t="s">
        <v>2</v>
      </c>
      <c r="H4937" s="5">
        <v>121</v>
      </c>
      <c r="I4937" s="7">
        <v>30855</v>
      </c>
      <c r="L4937"/>
      <c r="M4937"/>
    </row>
    <row r="4938" spans="1:13" x14ac:dyDescent="0.3">
      <c r="A4938" s="2">
        <v>43568</v>
      </c>
      <c r="B4938" s="2" t="str">
        <f t="shared" si="154"/>
        <v>Apr</v>
      </c>
      <c r="C4938" s="2" t="str">
        <f t="shared" si="155"/>
        <v>2019</v>
      </c>
      <c r="D4938" s="3" t="s">
        <v>37</v>
      </c>
      <c r="E4938" s="4" t="s">
        <v>13</v>
      </c>
      <c r="F4938" s="4">
        <v>252</v>
      </c>
      <c r="G4938" s="4" t="s">
        <v>2</v>
      </c>
      <c r="H4938" s="5">
        <v>75</v>
      </c>
      <c r="I4938" s="7">
        <v>18900</v>
      </c>
      <c r="L4938"/>
      <c r="M4938"/>
    </row>
    <row r="4939" spans="1:13" x14ac:dyDescent="0.3">
      <c r="A4939" s="2">
        <v>43607</v>
      </c>
      <c r="B4939" s="2" t="str">
        <f t="shared" si="154"/>
        <v>May</v>
      </c>
      <c r="C4939" s="2" t="str">
        <f t="shared" si="155"/>
        <v>2019</v>
      </c>
      <c r="D4939" s="3" t="s">
        <v>37</v>
      </c>
      <c r="E4939" s="4" t="s">
        <v>13</v>
      </c>
      <c r="F4939" s="4">
        <v>350</v>
      </c>
      <c r="G4939" s="4" t="s">
        <v>2</v>
      </c>
      <c r="H4939" s="5">
        <v>43.5</v>
      </c>
      <c r="I4939" s="7">
        <v>15225</v>
      </c>
      <c r="L4939"/>
      <c r="M4939"/>
    </row>
    <row r="4940" spans="1:13" x14ac:dyDescent="0.3">
      <c r="A4940" s="2">
        <v>43607</v>
      </c>
      <c r="B4940" s="2" t="str">
        <f t="shared" si="154"/>
        <v>May</v>
      </c>
      <c r="C4940" s="2" t="str">
        <f t="shared" si="155"/>
        <v>2019</v>
      </c>
      <c r="D4940" s="3" t="s">
        <v>37</v>
      </c>
      <c r="E4940" s="4" t="s">
        <v>13</v>
      </c>
      <c r="F4940" s="4">
        <v>700</v>
      </c>
      <c r="G4940" s="4" t="s">
        <v>2</v>
      </c>
      <c r="H4940" s="5">
        <v>21</v>
      </c>
      <c r="I4940" s="7">
        <v>14700</v>
      </c>
      <c r="L4940"/>
      <c r="M4940"/>
    </row>
    <row r="4941" spans="1:13" x14ac:dyDescent="0.3">
      <c r="A4941" s="2">
        <v>43847</v>
      </c>
      <c r="B4941" s="2" t="str">
        <f t="shared" si="154"/>
        <v>Jan</v>
      </c>
      <c r="C4941" s="2" t="str">
        <f t="shared" si="155"/>
        <v>2020</v>
      </c>
      <c r="D4941" s="3" t="s">
        <v>37</v>
      </c>
      <c r="E4941" s="4" t="s">
        <v>13</v>
      </c>
      <c r="F4941" s="4">
        <v>700</v>
      </c>
      <c r="G4941" s="4" t="s">
        <v>2</v>
      </c>
      <c r="H4941" s="5">
        <v>21</v>
      </c>
      <c r="I4941" s="7">
        <v>14700</v>
      </c>
      <c r="L4941"/>
      <c r="M4941"/>
    </row>
    <row r="4942" spans="1:13" x14ac:dyDescent="0.3">
      <c r="A4942" s="2">
        <v>43847</v>
      </c>
      <c r="B4942" s="2" t="str">
        <f t="shared" si="154"/>
        <v>Jan</v>
      </c>
      <c r="C4942" s="2" t="str">
        <f t="shared" si="155"/>
        <v>2020</v>
      </c>
      <c r="D4942" s="3" t="s">
        <v>37</v>
      </c>
      <c r="E4942" s="4" t="s">
        <v>13</v>
      </c>
      <c r="F4942" s="4">
        <v>350</v>
      </c>
      <c r="G4942" s="4" t="s">
        <v>2</v>
      </c>
      <c r="H4942" s="5">
        <v>43.5</v>
      </c>
      <c r="I4942" s="7">
        <v>15225</v>
      </c>
      <c r="L4942"/>
      <c r="M4942"/>
    </row>
    <row r="4943" spans="1:13" x14ac:dyDescent="0.3">
      <c r="A4943" s="2">
        <v>44286</v>
      </c>
      <c r="B4943" s="2" t="str">
        <f t="shared" si="154"/>
        <v>Mar</v>
      </c>
      <c r="C4943" s="2" t="str">
        <f t="shared" si="155"/>
        <v>2021</v>
      </c>
      <c r="D4943" s="3" t="s">
        <v>37</v>
      </c>
      <c r="E4943" s="4" t="s">
        <v>13</v>
      </c>
      <c r="F4943" s="4">
        <v>300</v>
      </c>
      <c r="G4943" s="4" t="s">
        <v>2</v>
      </c>
      <c r="H4943" s="5">
        <v>90</v>
      </c>
      <c r="I4943" s="7">
        <v>27000</v>
      </c>
      <c r="L4943"/>
      <c r="M4943"/>
    </row>
    <row r="4944" spans="1:13" x14ac:dyDescent="0.3">
      <c r="A4944" s="2">
        <v>44343</v>
      </c>
      <c r="B4944" s="2" t="str">
        <f t="shared" si="154"/>
        <v>May</v>
      </c>
      <c r="C4944" s="2" t="str">
        <f t="shared" si="155"/>
        <v>2021</v>
      </c>
      <c r="D4944" s="3" t="s">
        <v>192</v>
      </c>
      <c r="E4944" s="4" t="s">
        <v>13</v>
      </c>
      <c r="F4944" s="4">
        <v>34000</v>
      </c>
      <c r="G4944" s="4" t="s">
        <v>2</v>
      </c>
      <c r="H4944" s="5">
        <v>7.5</v>
      </c>
      <c r="I4944" s="7">
        <v>255000</v>
      </c>
      <c r="L4944"/>
      <c r="M4944"/>
    </row>
    <row r="4945" spans="1:13" x14ac:dyDescent="0.3">
      <c r="A4945" s="2">
        <v>44359</v>
      </c>
      <c r="B4945" s="2" t="str">
        <f t="shared" si="154"/>
        <v>Jun</v>
      </c>
      <c r="C4945" s="2" t="str">
        <f t="shared" si="155"/>
        <v>2021</v>
      </c>
      <c r="D4945" s="3" t="s">
        <v>192</v>
      </c>
      <c r="E4945" s="4" t="s">
        <v>13</v>
      </c>
      <c r="F4945" s="4">
        <v>31075</v>
      </c>
      <c r="G4945" s="4" t="s">
        <v>2</v>
      </c>
      <c r="H4945" s="5">
        <v>7.5</v>
      </c>
      <c r="I4945" s="7">
        <v>233062.5</v>
      </c>
      <c r="L4945"/>
      <c r="M4945"/>
    </row>
    <row r="4946" spans="1:13" x14ac:dyDescent="0.3">
      <c r="A4946" s="2">
        <v>44368</v>
      </c>
      <c r="B4946" s="2" t="str">
        <f t="shared" si="154"/>
        <v>Jun</v>
      </c>
      <c r="C4946" s="2" t="str">
        <f t="shared" si="155"/>
        <v>2021</v>
      </c>
      <c r="D4946" s="3" t="s">
        <v>192</v>
      </c>
      <c r="E4946" s="4" t="s">
        <v>13</v>
      </c>
      <c r="F4946" s="4">
        <v>40700</v>
      </c>
      <c r="G4946" s="4" t="s">
        <v>2</v>
      </c>
      <c r="H4946" s="5">
        <v>7.5</v>
      </c>
      <c r="I4946" s="7">
        <v>305250</v>
      </c>
      <c r="L4946"/>
      <c r="M4946"/>
    </row>
    <row r="4947" spans="1:13" x14ac:dyDescent="0.3">
      <c r="A4947" s="2">
        <v>44412</v>
      </c>
      <c r="B4947" s="2" t="str">
        <f t="shared" si="154"/>
        <v>Aug</v>
      </c>
      <c r="C4947" s="2" t="str">
        <f t="shared" si="155"/>
        <v>2021</v>
      </c>
      <c r="D4947" s="3" t="s">
        <v>192</v>
      </c>
      <c r="E4947" s="4" t="s">
        <v>13</v>
      </c>
      <c r="F4947" s="4">
        <v>40500</v>
      </c>
      <c r="G4947" s="4" t="s">
        <v>2</v>
      </c>
      <c r="H4947" s="5">
        <v>7.65</v>
      </c>
      <c r="I4947" s="7">
        <v>309825</v>
      </c>
      <c r="L4947"/>
      <c r="M4947"/>
    </row>
    <row r="4948" spans="1:13" x14ac:dyDescent="0.3">
      <c r="A4948" s="2">
        <v>44541</v>
      </c>
      <c r="B4948" s="2" t="str">
        <f t="shared" si="154"/>
        <v>Dec</v>
      </c>
      <c r="C4948" s="2" t="str">
        <f t="shared" si="155"/>
        <v>2021</v>
      </c>
      <c r="D4948" s="3" t="s">
        <v>192</v>
      </c>
      <c r="E4948" s="4" t="s">
        <v>13</v>
      </c>
      <c r="F4948" s="4">
        <v>13617</v>
      </c>
      <c r="G4948" s="4" t="s">
        <v>2</v>
      </c>
      <c r="H4948" s="5">
        <v>7.65</v>
      </c>
      <c r="I4948" s="7">
        <v>104170.05</v>
      </c>
      <c r="L4948"/>
      <c r="M4948"/>
    </row>
    <row r="4949" spans="1:13" x14ac:dyDescent="0.3">
      <c r="A4949" s="2">
        <v>43581</v>
      </c>
      <c r="B4949" s="2" t="str">
        <f t="shared" si="154"/>
        <v>Apr</v>
      </c>
      <c r="C4949" s="2" t="str">
        <f t="shared" si="155"/>
        <v>2019</v>
      </c>
      <c r="D4949" s="3" t="s">
        <v>43</v>
      </c>
      <c r="E4949" s="4" t="s">
        <v>14</v>
      </c>
      <c r="F4949" s="4">
        <v>1407</v>
      </c>
      <c r="G4949" s="4" t="s">
        <v>1</v>
      </c>
      <c r="H4949" s="5">
        <v>31</v>
      </c>
      <c r="I4949" s="7">
        <v>43617</v>
      </c>
      <c r="L4949"/>
      <c r="M4949"/>
    </row>
    <row r="4950" spans="1:13" x14ac:dyDescent="0.3">
      <c r="A4950" s="2">
        <v>43581</v>
      </c>
      <c r="B4950" s="2" t="str">
        <f t="shared" si="154"/>
        <v>Apr</v>
      </c>
      <c r="C4950" s="2" t="str">
        <f t="shared" si="155"/>
        <v>2019</v>
      </c>
      <c r="D4950" s="3" t="s">
        <v>43</v>
      </c>
      <c r="E4950" s="4" t="s">
        <v>14</v>
      </c>
      <c r="F4950" s="4">
        <v>1322</v>
      </c>
      <c r="G4950" s="4" t="s">
        <v>1</v>
      </c>
      <c r="H4950" s="5">
        <v>31</v>
      </c>
      <c r="I4950" s="7">
        <v>40982</v>
      </c>
      <c r="L4950"/>
      <c r="M4950"/>
    </row>
    <row r="4951" spans="1:13" x14ac:dyDescent="0.3">
      <c r="A4951" s="2">
        <v>43584</v>
      </c>
      <c r="B4951" s="2" t="str">
        <f t="shared" si="154"/>
        <v>Apr</v>
      </c>
      <c r="C4951" s="2" t="str">
        <f t="shared" si="155"/>
        <v>2019</v>
      </c>
      <c r="D4951" s="3" t="s">
        <v>43</v>
      </c>
      <c r="E4951" s="4" t="s">
        <v>14</v>
      </c>
      <c r="F4951" s="4">
        <v>2536</v>
      </c>
      <c r="G4951" s="4" t="s">
        <v>1</v>
      </c>
      <c r="H4951" s="5">
        <v>31</v>
      </c>
      <c r="I4951" s="7">
        <v>78616</v>
      </c>
      <c r="L4951"/>
      <c r="M4951"/>
    </row>
    <row r="4952" spans="1:13" x14ac:dyDescent="0.3">
      <c r="A4952" s="2">
        <v>43587</v>
      </c>
      <c r="B4952" s="2" t="str">
        <f t="shared" si="154"/>
        <v>May</v>
      </c>
      <c r="C4952" s="2" t="str">
        <f t="shared" si="155"/>
        <v>2019</v>
      </c>
      <c r="D4952" s="3" t="s">
        <v>43</v>
      </c>
      <c r="E4952" s="4" t="s">
        <v>14</v>
      </c>
      <c r="F4952" s="4">
        <v>2438</v>
      </c>
      <c r="G4952" s="4" t="s">
        <v>1</v>
      </c>
      <c r="H4952" s="5">
        <v>31</v>
      </c>
      <c r="I4952" s="7">
        <v>75578</v>
      </c>
      <c r="L4952"/>
      <c r="M4952"/>
    </row>
    <row r="4953" spans="1:13" x14ac:dyDescent="0.3">
      <c r="A4953" s="2">
        <v>43598</v>
      </c>
      <c r="B4953" s="2" t="str">
        <f t="shared" si="154"/>
        <v>May</v>
      </c>
      <c r="C4953" s="2" t="str">
        <f t="shared" si="155"/>
        <v>2019</v>
      </c>
      <c r="D4953" s="3" t="s">
        <v>43</v>
      </c>
      <c r="E4953" s="4" t="s">
        <v>14</v>
      </c>
      <c r="F4953" s="4">
        <v>2597</v>
      </c>
      <c r="G4953" s="4" t="s">
        <v>1</v>
      </c>
      <c r="H4953" s="5">
        <v>31</v>
      </c>
      <c r="I4953" s="7">
        <v>80507</v>
      </c>
      <c r="L4953"/>
      <c r="M4953"/>
    </row>
    <row r="4954" spans="1:13" x14ac:dyDescent="0.3">
      <c r="A4954" s="2">
        <v>43601</v>
      </c>
      <c r="B4954" s="2" t="str">
        <f t="shared" si="154"/>
        <v>May</v>
      </c>
      <c r="C4954" s="2" t="str">
        <f t="shared" si="155"/>
        <v>2019</v>
      </c>
      <c r="D4954" s="3" t="s">
        <v>43</v>
      </c>
      <c r="E4954" s="4" t="s">
        <v>14</v>
      </c>
      <c r="F4954" s="4">
        <v>1625</v>
      </c>
      <c r="G4954" s="4" t="s">
        <v>1</v>
      </c>
      <c r="H4954" s="5">
        <v>31</v>
      </c>
      <c r="I4954" s="7">
        <v>50375</v>
      </c>
      <c r="L4954"/>
      <c r="M4954"/>
    </row>
    <row r="4955" spans="1:13" x14ac:dyDescent="0.3">
      <c r="A4955" s="2">
        <v>43601</v>
      </c>
      <c r="B4955" s="2" t="str">
        <f t="shared" si="154"/>
        <v>May</v>
      </c>
      <c r="C4955" s="2" t="str">
        <f t="shared" si="155"/>
        <v>2019</v>
      </c>
      <c r="D4955" s="3" t="s">
        <v>43</v>
      </c>
      <c r="E4955" s="4" t="s">
        <v>14</v>
      </c>
      <c r="F4955" s="4">
        <v>1025</v>
      </c>
      <c r="G4955" s="4" t="s">
        <v>1</v>
      </c>
      <c r="H4955" s="5">
        <v>31</v>
      </c>
      <c r="I4955" s="7">
        <v>31775</v>
      </c>
      <c r="L4955"/>
      <c r="M4955"/>
    </row>
    <row r="4956" spans="1:13" x14ac:dyDescent="0.3">
      <c r="A4956" s="2">
        <v>43601</v>
      </c>
      <c r="B4956" s="2" t="str">
        <f t="shared" si="154"/>
        <v>May</v>
      </c>
      <c r="C4956" s="2" t="str">
        <f t="shared" si="155"/>
        <v>2019</v>
      </c>
      <c r="D4956" s="3" t="s">
        <v>43</v>
      </c>
      <c r="E4956" s="4" t="s">
        <v>14</v>
      </c>
      <c r="F4956" s="4">
        <v>2474</v>
      </c>
      <c r="G4956" s="4" t="s">
        <v>1</v>
      </c>
      <c r="H4956" s="5">
        <v>31</v>
      </c>
      <c r="I4956" s="7">
        <v>76694</v>
      </c>
      <c r="L4956"/>
      <c r="M4956"/>
    </row>
    <row r="4957" spans="1:13" x14ac:dyDescent="0.3">
      <c r="A4957" s="2">
        <v>43601</v>
      </c>
      <c r="B4957" s="2" t="str">
        <f t="shared" si="154"/>
        <v>May</v>
      </c>
      <c r="C4957" s="2" t="str">
        <f t="shared" si="155"/>
        <v>2019</v>
      </c>
      <c r="D4957" s="3" t="s">
        <v>43</v>
      </c>
      <c r="E4957" s="4" t="s">
        <v>14</v>
      </c>
      <c r="F4957" s="4">
        <v>2406</v>
      </c>
      <c r="G4957" s="4" t="s">
        <v>1</v>
      </c>
      <c r="H4957" s="5">
        <v>31</v>
      </c>
      <c r="I4957" s="7">
        <v>74586</v>
      </c>
      <c r="L4957"/>
      <c r="M4957"/>
    </row>
    <row r="4958" spans="1:13" x14ac:dyDescent="0.3">
      <c r="A4958" s="2">
        <v>43601</v>
      </c>
      <c r="B4958" s="2" t="str">
        <f t="shared" si="154"/>
        <v>May</v>
      </c>
      <c r="C4958" s="2" t="str">
        <f t="shared" si="155"/>
        <v>2019</v>
      </c>
      <c r="D4958" s="3" t="s">
        <v>43</v>
      </c>
      <c r="E4958" s="4" t="s">
        <v>14</v>
      </c>
      <c r="F4958" s="4">
        <v>2688</v>
      </c>
      <c r="G4958" s="4" t="s">
        <v>1</v>
      </c>
      <c r="H4958" s="5">
        <v>31</v>
      </c>
      <c r="I4958" s="7">
        <v>83328</v>
      </c>
      <c r="L4958"/>
      <c r="M4958"/>
    </row>
    <row r="4959" spans="1:13" x14ac:dyDescent="0.3">
      <c r="A4959" s="2">
        <v>43601</v>
      </c>
      <c r="B4959" s="2" t="str">
        <f t="shared" si="154"/>
        <v>May</v>
      </c>
      <c r="C4959" s="2" t="str">
        <f t="shared" si="155"/>
        <v>2019</v>
      </c>
      <c r="D4959" s="3" t="s">
        <v>43</v>
      </c>
      <c r="E4959" s="4" t="s">
        <v>14</v>
      </c>
      <c r="F4959" s="4">
        <v>2536</v>
      </c>
      <c r="G4959" s="4" t="s">
        <v>1</v>
      </c>
      <c r="H4959" s="5">
        <v>31</v>
      </c>
      <c r="I4959" s="7">
        <v>78616</v>
      </c>
      <c r="L4959"/>
      <c r="M4959"/>
    </row>
    <row r="4960" spans="1:13" x14ac:dyDescent="0.3">
      <c r="A4960" s="2">
        <v>43615</v>
      </c>
      <c r="B4960" s="2" t="str">
        <f t="shared" si="154"/>
        <v>May</v>
      </c>
      <c r="C4960" s="2" t="str">
        <f t="shared" si="155"/>
        <v>2019</v>
      </c>
      <c r="D4960" s="3" t="s">
        <v>43</v>
      </c>
      <c r="E4960" s="4" t="s">
        <v>14</v>
      </c>
      <c r="F4960" s="4">
        <v>2877</v>
      </c>
      <c r="G4960" s="4" t="s">
        <v>1</v>
      </c>
      <c r="H4960" s="5">
        <v>31</v>
      </c>
      <c r="I4960" s="7">
        <v>89187</v>
      </c>
      <c r="L4960"/>
      <c r="M4960"/>
    </row>
    <row r="4961" spans="1:13" x14ac:dyDescent="0.3">
      <c r="A4961" s="2">
        <v>43615</v>
      </c>
      <c r="B4961" s="2" t="str">
        <f t="shared" si="154"/>
        <v>May</v>
      </c>
      <c r="C4961" s="2" t="str">
        <f t="shared" si="155"/>
        <v>2019</v>
      </c>
      <c r="D4961" s="3" t="s">
        <v>43</v>
      </c>
      <c r="E4961" s="4" t="s">
        <v>14</v>
      </c>
      <c r="F4961" s="4">
        <v>2338</v>
      </c>
      <c r="G4961" s="4" t="s">
        <v>1</v>
      </c>
      <c r="H4961" s="5">
        <v>31</v>
      </c>
      <c r="I4961" s="7">
        <v>72478</v>
      </c>
      <c r="L4961"/>
      <c r="M4961"/>
    </row>
    <row r="4962" spans="1:13" x14ac:dyDescent="0.3">
      <c r="A4962" s="2">
        <v>43615</v>
      </c>
      <c r="B4962" s="2" t="str">
        <f t="shared" si="154"/>
        <v>May</v>
      </c>
      <c r="C4962" s="2" t="str">
        <f t="shared" si="155"/>
        <v>2019</v>
      </c>
      <c r="D4962" s="3" t="s">
        <v>43</v>
      </c>
      <c r="E4962" s="4" t="s">
        <v>14</v>
      </c>
      <c r="F4962" s="4">
        <v>2220</v>
      </c>
      <c r="G4962" s="4" t="s">
        <v>1</v>
      </c>
      <c r="H4962" s="5">
        <v>31</v>
      </c>
      <c r="I4962" s="7">
        <v>68820</v>
      </c>
      <c r="L4962"/>
      <c r="M4962"/>
    </row>
    <row r="4963" spans="1:13" x14ac:dyDescent="0.3">
      <c r="A4963" s="2">
        <v>43615</v>
      </c>
      <c r="B4963" s="2" t="str">
        <f t="shared" si="154"/>
        <v>May</v>
      </c>
      <c r="C4963" s="2" t="str">
        <f t="shared" si="155"/>
        <v>2019</v>
      </c>
      <c r="D4963" s="3" t="s">
        <v>43</v>
      </c>
      <c r="E4963" s="4" t="s">
        <v>14</v>
      </c>
      <c r="F4963" s="4">
        <v>3125</v>
      </c>
      <c r="G4963" s="4" t="s">
        <v>1</v>
      </c>
      <c r="H4963" s="5">
        <v>31</v>
      </c>
      <c r="I4963" s="7">
        <v>96875</v>
      </c>
      <c r="L4963"/>
      <c r="M4963"/>
    </row>
    <row r="4964" spans="1:13" x14ac:dyDescent="0.3">
      <c r="A4964" s="2">
        <v>43616</v>
      </c>
      <c r="B4964" s="2" t="str">
        <f t="shared" si="154"/>
        <v>May</v>
      </c>
      <c r="C4964" s="2" t="str">
        <f t="shared" si="155"/>
        <v>2019</v>
      </c>
      <c r="D4964" s="3" t="s">
        <v>43</v>
      </c>
      <c r="E4964" s="4" t="s">
        <v>14</v>
      </c>
      <c r="F4964" s="4">
        <v>2766</v>
      </c>
      <c r="G4964" s="4" t="s">
        <v>1</v>
      </c>
      <c r="H4964" s="5">
        <v>31</v>
      </c>
      <c r="I4964" s="7">
        <v>85746</v>
      </c>
      <c r="L4964"/>
      <c r="M4964"/>
    </row>
    <row r="4965" spans="1:13" x14ac:dyDescent="0.3">
      <c r="A4965" s="2">
        <v>43616</v>
      </c>
      <c r="B4965" s="2" t="str">
        <f t="shared" si="154"/>
        <v>May</v>
      </c>
      <c r="C4965" s="2" t="str">
        <f t="shared" si="155"/>
        <v>2019</v>
      </c>
      <c r="D4965" s="3" t="s">
        <v>43</v>
      </c>
      <c r="E4965" s="4" t="s">
        <v>14</v>
      </c>
      <c r="F4965" s="4">
        <v>1536</v>
      </c>
      <c r="G4965" s="4" t="s">
        <v>1</v>
      </c>
      <c r="H4965" s="5">
        <v>31</v>
      </c>
      <c r="I4965" s="7">
        <v>47616</v>
      </c>
      <c r="L4965"/>
      <c r="M4965"/>
    </row>
    <row r="4966" spans="1:13" x14ac:dyDescent="0.3">
      <c r="A4966" s="2">
        <v>43616</v>
      </c>
      <c r="B4966" s="2" t="str">
        <f t="shared" si="154"/>
        <v>May</v>
      </c>
      <c r="C4966" s="2" t="str">
        <f t="shared" si="155"/>
        <v>2019</v>
      </c>
      <c r="D4966" s="3" t="s">
        <v>43</v>
      </c>
      <c r="E4966" s="4" t="s">
        <v>14</v>
      </c>
      <c r="F4966" s="4">
        <v>2936</v>
      </c>
      <c r="G4966" s="4" t="s">
        <v>1</v>
      </c>
      <c r="H4966" s="5">
        <v>31</v>
      </c>
      <c r="I4966" s="7">
        <v>91016</v>
      </c>
      <c r="L4966"/>
      <c r="M4966"/>
    </row>
    <row r="4967" spans="1:13" x14ac:dyDescent="0.3">
      <c r="A4967" s="2">
        <v>43630</v>
      </c>
      <c r="B4967" s="2" t="str">
        <f t="shared" si="154"/>
        <v>Jun</v>
      </c>
      <c r="C4967" s="2" t="str">
        <f t="shared" si="155"/>
        <v>2019</v>
      </c>
      <c r="D4967" s="3" t="s">
        <v>43</v>
      </c>
      <c r="E4967" s="4" t="s">
        <v>14</v>
      </c>
      <c r="F4967" s="4">
        <v>2897</v>
      </c>
      <c r="G4967" s="4" t="s">
        <v>1</v>
      </c>
      <c r="H4967" s="5">
        <v>31</v>
      </c>
      <c r="I4967" s="7">
        <v>89807</v>
      </c>
      <c r="L4967"/>
      <c r="M4967"/>
    </row>
    <row r="4968" spans="1:13" x14ac:dyDescent="0.3">
      <c r="A4968" s="2">
        <v>43633</v>
      </c>
      <c r="B4968" s="2" t="str">
        <f t="shared" si="154"/>
        <v>Jun</v>
      </c>
      <c r="C4968" s="2" t="str">
        <f t="shared" si="155"/>
        <v>2019</v>
      </c>
      <c r="D4968" s="3" t="s">
        <v>43</v>
      </c>
      <c r="E4968" s="4" t="s">
        <v>14</v>
      </c>
      <c r="F4968" s="4">
        <v>3156</v>
      </c>
      <c r="G4968" s="4" t="s">
        <v>1</v>
      </c>
      <c r="H4968" s="5">
        <v>31</v>
      </c>
      <c r="I4968" s="7">
        <v>97836</v>
      </c>
      <c r="L4968"/>
      <c r="M4968"/>
    </row>
    <row r="4969" spans="1:13" x14ac:dyDescent="0.3">
      <c r="A4969" s="2">
        <v>43633</v>
      </c>
      <c r="B4969" s="2" t="str">
        <f t="shared" si="154"/>
        <v>Jun</v>
      </c>
      <c r="C4969" s="2" t="str">
        <f t="shared" si="155"/>
        <v>2019</v>
      </c>
      <c r="D4969" s="3" t="s">
        <v>43</v>
      </c>
      <c r="E4969" s="4" t="s">
        <v>14</v>
      </c>
      <c r="F4969" s="4">
        <v>3125</v>
      </c>
      <c r="G4969" s="4" t="s">
        <v>1</v>
      </c>
      <c r="H4969" s="5">
        <v>31</v>
      </c>
      <c r="I4969" s="7">
        <v>96875</v>
      </c>
      <c r="L4969"/>
      <c r="M4969"/>
    </row>
    <row r="4970" spans="1:13" x14ac:dyDescent="0.3">
      <c r="A4970" s="2">
        <v>43673</v>
      </c>
      <c r="B4970" s="2" t="str">
        <f t="shared" si="154"/>
        <v>Jul</v>
      </c>
      <c r="C4970" s="2" t="str">
        <f t="shared" si="155"/>
        <v>2019</v>
      </c>
      <c r="D4970" s="3" t="s">
        <v>43</v>
      </c>
      <c r="E4970" s="4" t="s">
        <v>14</v>
      </c>
      <c r="F4970" s="4">
        <v>3625</v>
      </c>
      <c r="G4970" s="4" t="s">
        <v>1</v>
      </c>
      <c r="H4970" s="5">
        <v>31</v>
      </c>
      <c r="I4970" s="7">
        <v>112375</v>
      </c>
      <c r="L4970"/>
      <c r="M4970"/>
    </row>
    <row r="4971" spans="1:13" x14ac:dyDescent="0.3">
      <c r="A4971" s="2">
        <v>43673</v>
      </c>
      <c r="B4971" s="2" t="str">
        <f t="shared" si="154"/>
        <v>Jul</v>
      </c>
      <c r="C4971" s="2" t="str">
        <f t="shared" si="155"/>
        <v>2019</v>
      </c>
      <c r="D4971" s="3" t="s">
        <v>43</v>
      </c>
      <c r="E4971" s="4" t="s">
        <v>14</v>
      </c>
      <c r="F4971" s="4">
        <v>3191</v>
      </c>
      <c r="G4971" s="4" t="s">
        <v>1</v>
      </c>
      <c r="H4971" s="5">
        <v>31</v>
      </c>
      <c r="I4971" s="7">
        <v>98921</v>
      </c>
      <c r="L4971"/>
      <c r="M4971"/>
    </row>
    <row r="4972" spans="1:13" x14ac:dyDescent="0.3">
      <c r="A4972" s="2">
        <v>43673</v>
      </c>
      <c r="B4972" s="2" t="str">
        <f t="shared" si="154"/>
        <v>Jul</v>
      </c>
      <c r="C4972" s="2" t="str">
        <f t="shared" si="155"/>
        <v>2019</v>
      </c>
      <c r="D4972" s="3" t="s">
        <v>43</v>
      </c>
      <c r="E4972" s="4" t="s">
        <v>14</v>
      </c>
      <c r="F4972" s="4">
        <v>2865</v>
      </c>
      <c r="G4972" s="4" t="s">
        <v>1</v>
      </c>
      <c r="H4972" s="5">
        <v>31</v>
      </c>
      <c r="I4972" s="7">
        <v>88815</v>
      </c>
      <c r="L4972"/>
      <c r="M4972"/>
    </row>
    <row r="4973" spans="1:13" x14ac:dyDescent="0.3">
      <c r="A4973" s="2">
        <v>43675</v>
      </c>
      <c r="B4973" s="2" t="str">
        <f t="shared" si="154"/>
        <v>Jul</v>
      </c>
      <c r="C4973" s="2" t="str">
        <f t="shared" si="155"/>
        <v>2019</v>
      </c>
      <c r="D4973" s="3" t="s">
        <v>43</v>
      </c>
      <c r="E4973" s="4" t="s">
        <v>14</v>
      </c>
      <c r="F4973" s="4">
        <v>2470</v>
      </c>
      <c r="G4973" s="4" t="s">
        <v>1</v>
      </c>
      <c r="H4973" s="5">
        <v>31</v>
      </c>
      <c r="I4973" s="7">
        <v>76570</v>
      </c>
      <c r="L4973"/>
      <c r="M4973"/>
    </row>
    <row r="4974" spans="1:13" x14ac:dyDescent="0.3">
      <c r="A4974" s="2">
        <v>43675</v>
      </c>
      <c r="B4974" s="2" t="str">
        <f t="shared" si="154"/>
        <v>Jul</v>
      </c>
      <c r="C4974" s="2" t="str">
        <f t="shared" si="155"/>
        <v>2019</v>
      </c>
      <c r="D4974" s="3" t="s">
        <v>43</v>
      </c>
      <c r="E4974" s="4" t="s">
        <v>14</v>
      </c>
      <c r="F4974" s="4">
        <v>1565</v>
      </c>
      <c r="G4974" s="4" t="s">
        <v>1</v>
      </c>
      <c r="H4974" s="5">
        <v>31</v>
      </c>
      <c r="I4974" s="7">
        <v>48515</v>
      </c>
      <c r="L4974"/>
      <c r="M4974"/>
    </row>
    <row r="4975" spans="1:13" x14ac:dyDescent="0.3">
      <c r="A4975" s="2">
        <v>43706</v>
      </c>
      <c r="B4975" s="2" t="str">
        <f t="shared" si="154"/>
        <v>Aug</v>
      </c>
      <c r="C4975" s="2" t="str">
        <f t="shared" si="155"/>
        <v>2019</v>
      </c>
      <c r="D4975" s="3" t="s">
        <v>43</v>
      </c>
      <c r="E4975" s="4" t="s">
        <v>14</v>
      </c>
      <c r="F4975" s="4">
        <v>2478</v>
      </c>
      <c r="G4975" s="4" t="s">
        <v>1</v>
      </c>
      <c r="H4975" s="5">
        <v>29</v>
      </c>
      <c r="I4975" s="7">
        <v>71862</v>
      </c>
      <c r="L4975"/>
      <c r="M4975"/>
    </row>
    <row r="4976" spans="1:13" x14ac:dyDescent="0.3">
      <c r="A4976" s="2">
        <v>43706</v>
      </c>
      <c r="B4976" s="2" t="str">
        <f t="shared" si="154"/>
        <v>Aug</v>
      </c>
      <c r="C4976" s="2" t="str">
        <f t="shared" si="155"/>
        <v>2019</v>
      </c>
      <c r="D4976" s="3" t="s">
        <v>43</v>
      </c>
      <c r="E4976" s="4" t="s">
        <v>14</v>
      </c>
      <c r="F4976" s="4">
        <v>2975</v>
      </c>
      <c r="G4976" s="4" t="s">
        <v>1</v>
      </c>
      <c r="H4976" s="5">
        <v>29</v>
      </c>
      <c r="I4976" s="7">
        <v>86275</v>
      </c>
      <c r="L4976"/>
      <c r="M4976"/>
    </row>
    <row r="4977" spans="1:13" x14ac:dyDescent="0.3">
      <c r="A4977" s="2">
        <v>43706</v>
      </c>
      <c r="B4977" s="2" t="str">
        <f t="shared" si="154"/>
        <v>Aug</v>
      </c>
      <c r="C4977" s="2" t="str">
        <f t="shared" si="155"/>
        <v>2019</v>
      </c>
      <c r="D4977" s="3" t="s">
        <v>43</v>
      </c>
      <c r="E4977" s="4" t="s">
        <v>14</v>
      </c>
      <c r="F4977" s="4">
        <v>3641</v>
      </c>
      <c r="G4977" s="4" t="s">
        <v>1</v>
      </c>
      <c r="H4977" s="5">
        <v>29</v>
      </c>
      <c r="I4977" s="7">
        <v>105589</v>
      </c>
      <c r="L4977"/>
      <c r="M4977"/>
    </row>
    <row r="4978" spans="1:13" x14ac:dyDescent="0.3">
      <c r="A4978" s="2">
        <v>43707</v>
      </c>
      <c r="B4978" s="2" t="str">
        <f t="shared" si="154"/>
        <v>Aug</v>
      </c>
      <c r="C4978" s="2" t="str">
        <f t="shared" si="155"/>
        <v>2019</v>
      </c>
      <c r="D4978" s="3" t="s">
        <v>43</v>
      </c>
      <c r="E4978" s="4" t="s">
        <v>14</v>
      </c>
      <c r="F4978" s="4">
        <v>3208</v>
      </c>
      <c r="G4978" s="4" t="s">
        <v>1</v>
      </c>
      <c r="H4978" s="5">
        <v>29</v>
      </c>
      <c r="I4978" s="7">
        <v>93032</v>
      </c>
      <c r="L4978"/>
      <c r="M4978"/>
    </row>
    <row r="4979" spans="1:13" x14ac:dyDescent="0.3">
      <c r="A4979" s="2">
        <v>43707</v>
      </c>
      <c r="B4979" s="2" t="str">
        <f t="shared" si="154"/>
        <v>Aug</v>
      </c>
      <c r="C4979" s="2" t="str">
        <f t="shared" si="155"/>
        <v>2019</v>
      </c>
      <c r="D4979" s="3" t="s">
        <v>43</v>
      </c>
      <c r="E4979" s="4" t="s">
        <v>14</v>
      </c>
      <c r="F4979" s="4">
        <v>2752</v>
      </c>
      <c r="G4979" s="4" t="s">
        <v>1</v>
      </c>
      <c r="H4979" s="5">
        <v>29</v>
      </c>
      <c r="I4979" s="7">
        <v>79808</v>
      </c>
      <c r="L4979"/>
      <c r="M4979"/>
    </row>
    <row r="4980" spans="1:13" x14ac:dyDescent="0.3">
      <c r="A4980" s="2">
        <v>44560</v>
      </c>
      <c r="B4980" s="2" t="str">
        <f t="shared" si="154"/>
        <v>Dec</v>
      </c>
      <c r="C4980" s="2" t="str">
        <f t="shared" si="155"/>
        <v>2021</v>
      </c>
      <c r="D4980" s="3" t="s">
        <v>43</v>
      </c>
      <c r="E4980" s="4" t="s">
        <v>14</v>
      </c>
      <c r="F4980" s="4">
        <v>2302</v>
      </c>
      <c r="G4980" s="4" t="s">
        <v>1</v>
      </c>
      <c r="H4980" s="5">
        <v>42</v>
      </c>
      <c r="I4980" s="7">
        <v>96684</v>
      </c>
      <c r="L4980"/>
      <c r="M4980"/>
    </row>
    <row r="4981" spans="1:13" x14ac:dyDescent="0.3">
      <c r="A4981" s="2">
        <v>44560</v>
      </c>
      <c r="B4981" s="2" t="str">
        <f t="shared" si="154"/>
        <v>Dec</v>
      </c>
      <c r="C4981" s="2" t="str">
        <f t="shared" si="155"/>
        <v>2021</v>
      </c>
      <c r="D4981" s="3" t="s">
        <v>43</v>
      </c>
      <c r="E4981" s="4" t="s">
        <v>14</v>
      </c>
      <c r="F4981" s="4">
        <v>2683</v>
      </c>
      <c r="G4981" s="4" t="s">
        <v>1</v>
      </c>
      <c r="H4981" s="5">
        <v>42</v>
      </c>
      <c r="I4981" s="7">
        <v>112686</v>
      </c>
      <c r="L4981"/>
      <c r="M4981"/>
    </row>
    <row r="4982" spans="1:13" x14ac:dyDescent="0.3">
      <c r="A4982" s="2">
        <v>44560</v>
      </c>
      <c r="B4982" s="2" t="str">
        <f t="shared" si="154"/>
        <v>Dec</v>
      </c>
      <c r="C4982" s="2" t="str">
        <f t="shared" si="155"/>
        <v>2021</v>
      </c>
      <c r="D4982" s="3" t="s">
        <v>43</v>
      </c>
      <c r="E4982" s="4" t="s">
        <v>14</v>
      </c>
      <c r="F4982" s="4">
        <v>1247</v>
      </c>
      <c r="G4982" s="4" t="s">
        <v>1</v>
      </c>
      <c r="H4982" s="5">
        <v>42</v>
      </c>
      <c r="I4982" s="7">
        <v>52374</v>
      </c>
      <c r="L4982"/>
      <c r="M4982"/>
    </row>
    <row r="4983" spans="1:13" x14ac:dyDescent="0.3">
      <c r="A4983" s="2">
        <v>44560</v>
      </c>
      <c r="B4983" s="2" t="str">
        <f t="shared" si="154"/>
        <v>Dec</v>
      </c>
      <c r="C4983" s="2" t="str">
        <f t="shared" si="155"/>
        <v>2021</v>
      </c>
      <c r="D4983" s="3" t="s">
        <v>43</v>
      </c>
      <c r="E4983" s="4" t="s">
        <v>14</v>
      </c>
      <c r="F4983" s="4">
        <v>2422</v>
      </c>
      <c r="G4983" s="4" t="s">
        <v>1</v>
      </c>
      <c r="H4983" s="5">
        <v>42</v>
      </c>
      <c r="I4983" s="7">
        <v>101724</v>
      </c>
      <c r="L4983"/>
      <c r="M4983"/>
    </row>
    <row r="4984" spans="1:13" x14ac:dyDescent="0.3">
      <c r="A4984" s="2">
        <v>44459</v>
      </c>
      <c r="B4984" s="2" t="str">
        <f t="shared" si="154"/>
        <v>Sep</v>
      </c>
      <c r="C4984" s="2" t="str">
        <f t="shared" si="155"/>
        <v>2021</v>
      </c>
      <c r="D4984" s="3" t="s">
        <v>215</v>
      </c>
      <c r="E4984" s="4" t="s">
        <v>14</v>
      </c>
      <c r="F4984" s="4">
        <v>5996</v>
      </c>
      <c r="G4984" s="4" t="s">
        <v>1</v>
      </c>
      <c r="H4984" s="5">
        <v>33.25</v>
      </c>
      <c r="I4984" s="7">
        <v>199367</v>
      </c>
      <c r="L4984"/>
      <c r="M4984"/>
    </row>
    <row r="4985" spans="1:13" x14ac:dyDescent="0.3">
      <c r="A4985" s="2">
        <v>44513</v>
      </c>
      <c r="B4985" s="2" t="str">
        <f t="shared" si="154"/>
        <v>Nov</v>
      </c>
      <c r="C4985" s="2" t="str">
        <f t="shared" si="155"/>
        <v>2021</v>
      </c>
      <c r="D4985" s="3" t="s">
        <v>225</v>
      </c>
      <c r="E4985" s="4" t="s">
        <v>11</v>
      </c>
      <c r="F4985" s="4">
        <v>556.5</v>
      </c>
      <c r="G4985" s="4" t="s">
        <v>1</v>
      </c>
      <c r="H4985" s="5">
        <v>45.5</v>
      </c>
      <c r="I4985" s="7">
        <v>25320.75</v>
      </c>
      <c r="L4985"/>
      <c r="M4985"/>
    </row>
    <row r="4986" spans="1:13" x14ac:dyDescent="0.3">
      <c r="A4986" s="2">
        <v>44516</v>
      </c>
      <c r="B4986" s="2" t="str">
        <f t="shared" si="154"/>
        <v>Nov</v>
      </c>
      <c r="C4986" s="2" t="str">
        <f t="shared" si="155"/>
        <v>2021</v>
      </c>
      <c r="D4986" s="3" t="s">
        <v>225</v>
      </c>
      <c r="E4986" s="4" t="s">
        <v>11</v>
      </c>
      <c r="F4986" s="4">
        <v>417</v>
      </c>
      <c r="G4986" s="4" t="s">
        <v>1</v>
      </c>
      <c r="H4986" s="5">
        <v>41.5</v>
      </c>
      <c r="I4986" s="7">
        <v>17305.5</v>
      </c>
      <c r="L4986"/>
      <c r="M4986"/>
    </row>
    <row r="4987" spans="1:13" x14ac:dyDescent="0.3">
      <c r="A4987" s="2">
        <v>44516</v>
      </c>
      <c r="B4987" s="2" t="str">
        <f t="shared" si="154"/>
        <v>Nov</v>
      </c>
      <c r="C4987" s="2" t="str">
        <f t="shared" si="155"/>
        <v>2021</v>
      </c>
      <c r="D4987" s="3" t="s">
        <v>225</v>
      </c>
      <c r="E4987" s="4" t="s">
        <v>11</v>
      </c>
      <c r="F4987" s="4">
        <v>507</v>
      </c>
      <c r="G4987" s="4" t="s">
        <v>1</v>
      </c>
      <c r="H4987" s="5">
        <v>41.5</v>
      </c>
      <c r="I4987" s="7">
        <v>21040.5</v>
      </c>
      <c r="L4987"/>
      <c r="M4987"/>
    </row>
    <row r="4988" spans="1:13" x14ac:dyDescent="0.3">
      <c r="A4988" s="2">
        <v>44593</v>
      </c>
      <c r="B4988" s="2" t="str">
        <f t="shared" si="154"/>
        <v>Feb</v>
      </c>
      <c r="C4988" s="2" t="str">
        <f t="shared" si="155"/>
        <v>2022</v>
      </c>
      <c r="D4988" s="3" t="s">
        <v>225</v>
      </c>
      <c r="E4988" s="4" t="s">
        <v>11</v>
      </c>
      <c r="F4988" s="4">
        <v>403</v>
      </c>
      <c r="G4988" s="4" t="s">
        <v>1</v>
      </c>
      <c r="H4988" s="5">
        <v>39</v>
      </c>
      <c r="I4988" s="7">
        <v>15717</v>
      </c>
      <c r="L4988"/>
      <c r="M4988"/>
    </row>
    <row r="4989" spans="1:13" x14ac:dyDescent="0.3">
      <c r="A4989" s="2">
        <v>44593</v>
      </c>
      <c r="B4989" s="2" t="str">
        <f t="shared" si="154"/>
        <v>Feb</v>
      </c>
      <c r="C4989" s="2" t="str">
        <f t="shared" si="155"/>
        <v>2022</v>
      </c>
      <c r="D4989" s="3" t="s">
        <v>225</v>
      </c>
      <c r="E4989" s="4" t="s">
        <v>11</v>
      </c>
      <c r="F4989" s="4">
        <v>664</v>
      </c>
      <c r="G4989" s="4" t="s">
        <v>1</v>
      </c>
      <c r="H4989" s="5">
        <v>39</v>
      </c>
      <c r="I4989" s="7">
        <v>25896</v>
      </c>
      <c r="L4989"/>
      <c r="M4989"/>
    </row>
    <row r="4990" spans="1:13" x14ac:dyDescent="0.3">
      <c r="A4990" s="2">
        <v>44593</v>
      </c>
      <c r="B4990" s="2" t="str">
        <f t="shared" si="154"/>
        <v>Feb</v>
      </c>
      <c r="C4990" s="2" t="str">
        <f t="shared" si="155"/>
        <v>2022</v>
      </c>
      <c r="D4990" s="3" t="s">
        <v>225</v>
      </c>
      <c r="E4990" s="4" t="s">
        <v>11</v>
      </c>
      <c r="F4990" s="4">
        <v>322</v>
      </c>
      <c r="G4990" s="4" t="s">
        <v>1</v>
      </c>
      <c r="H4990" s="5">
        <v>39.75</v>
      </c>
      <c r="I4990" s="7">
        <v>12799.5</v>
      </c>
      <c r="L4990"/>
      <c r="M4990"/>
    </row>
    <row r="4991" spans="1:13" x14ac:dyDescent="0.3">
      <c r="A4991" s="2">
        <v>44594</v>
      </c>
      <c r="B4991" s="2" t="str">
        <f t="shared" si="154"/>
        <v>Feb</v>
      </c>
      <c r="C4991" s="2" t="str">
        <f t="shared" si="155"/>
        <v>2022</v>
      </c>
      <c r="D4991" s="3" t="s">
        <v>225</v>
      </c>
      <c r="E4991" s="4" t="s">
        <v>11</v>
      </c>
      <c r="F4991" s="4">
        <v>412</v>
      </c>
      <c r="G4991" s="4" t="s">
        <v>1</v>
      </c>
      <c r="H4991" s="5">
        <v>41.25</v>
      </c>
      <c r="I4991" s="7">
        <v>16995</v>
      </c>
      <c r="L4991"/>
      <c r="M4991"/>
    </row>
    <row r="4992" spans="1:13" x14ac:dyDescent="0.3">
      <c r="A4992" s="2">
        <v>44594</v>
      </c>
      <c r="B4992" s="2" t="str">
        <f t="shared" si="154"/>
        <v>Feb</v>
      </c>
      <c r="C4992" s="2" t="str">
        <f t="shared" si="155"/>
        <v>2022</v>
      </c>
      <c r="D4992" s="3" t="s">
        <v>225</v>
      </c>
      <c r="E4992" s="4" t="s">
        <v>11</v>
      </c>
      <c r="F4992" s="4">
        <v>445</v>
      </c>
      <c r="G4992" s="4" t="s">
        <v>1</v>
      </c>
      <c r="H4992" s="5">
        <v>42</v>
      </c>
      <c r="I4992" s="7">
        <v>18690</v>
      </c>
      <c r="L4992"/>
      <c r="M4992"/>
    </row>
    <row r="4993" spans="1:13" x14ac:dyDescent="0.3">
      <c r="A4993" s="2">
        <v>44594</v>
      </c>
      <c r="B4993" s="2" t="str">
        <f t="shared" si="154"/>
        <v>Feb</v>
      </c>
      <c r="C4993" s="2" t="str">
        <f t="shared" si="155"/>
        <v>2022</v>
      </c>
      <c r="D4993" s="3" t="s">
        <v>225</v>
      </c>
      <c r="E4993" s="4" t="s">
        <v>11</v>
      </c>
      <c r="F4993" s="4">
        <v>843</v>
      </c>
      <c r="G4993" s="4" t="s">
        <v>1</v>
      </c>
      <c r="H4993" s="5">
        <v>39.75</v>
      </c>
      <c r="I4993" s="7">
        <v>33509.25</v>
      </c>
      <c r="L4993"/>
      <c r="M4993"/>
    </row>
    <row r="4994" spans="1:13" x14ac:dyDescent="0.3">
      <c r="A4994" s="2">
        <v>44594</v>
      </c>
      <c r="B4994" s="2" t="str">
        <f t="shared" ref="B4994:B5057" si="156">TEXT(A4994,"mmm")</f>
        <v>Feb</v>
      </c>
      <c r="C4994" s="2" t="str">
        <f t="shared" ref="C4994:C5057" si="157">TEXT(A4994,"yyyy")</f>
        <v>2022</v>
      </c>
      <c r="D4994" s="3" t="s">
        <v>225</v>
      </c>
      <c r="E4994" s="4" t="s">
        <v>11</v>
      </c>
      <c r="F4994" s="4">
        <v>734</v>
      </c>
      <c r="G4994" s="4" t="s">
        <v>1</v>
      </c>
      <c r="H4994" s="5">
        <v>39.75</v>
      </c>
      <c r="I4994" s="7">
        <v>29176.5</v>
      </c>
      <c r="L4994"/>
      <c r="M4994"/>
    </row>
    <row r="4995" spans="1:13" x14ac:dyDescent="0.3">
      <c r="A4995" s="2">
        <v>44595</v>
      </c>
      <c r="B4995" s="2" t="str">
        <f t="shared" si="156"/>
        <v>Feb</v>
      </c>
      <c r="C4995" s="2" t="str">
        <f t="shared" si="157"/>
        <v>2022</v>
      </c>
      <c r="D4995" s="3" t="s">
        <v>225</v>
      </c>
      <c r="E4995" s="4" t="s">
        <v>11</v>
      </c>
      <c r="F4995" s="4">
        <v>822</v>
      </c>
      <c r="G4995" s="4" t="s">
        <v>1</v>
      </c>
      <c r="H4995" s="5">
        <v>39.75</v>
      </c>
      <c r="I4995" s="7">
        <v>32674.5</v>
      </c>
      <c r="L4995"/>
      <c r="M4995"/>
    </row>
    <row r="4996" spans="1:13" x14ac:dyDescent="0.3">
      <c r="A4996" s="2">
        <v>44595</v>
      </c>
      <c r="B4996" s="2" t="str">
        <f t="shared" si="156"/>
        <v>Feb</v>
      </c>
      <c r="C4996" s="2" t="str">
        <f t="shared" si="157"/>
        <v>2022</v>
      </c>
      <c r="D4996" s="3" t="s">
        <v>225</v>
      </c>
      <c r="E4996" s="4" t="s">
        <v>11</v>
      </c>
      <c r="F4996" s="4">
        <v>1105</v>
      </c>
      <c r="G4996" s="4" t="s">
        <v>1</v>
      </c>
      <c r="H4996" s="5">
        <v>39.75</v>
      </c>
      <c r="I4996" s="7">
        <v>43923.75</v>
      </c>
      <c r="L4996"/>
      <c r="M4996"/>
    </row>
    <row r="4997" spans="1:13" x14ac:dyDescent="0.3">
      <c r="A4997" s="2">
        <v>43557</v>
      </c>
      <c r="B4997" s="2" t="str">
        <f t="shared" si="156"/>
        <v>Apr</v>
      </c>
      <c r="C4997" s="2" t="str">
        <f t="shared" si="157"/>
        <v>2019</v>
      </c>
      <c r="D4997" s="3" t="s">
        <v>20</v>
      </c>
      <c r="E4997" s="4" t="s">
        <v>13</v>
      </c>
      <c r="F4997" s="4">
        <v>250</v>
      </c>
      <c r="G4997" s="4" t="s">
        <v>2</v>
      </c>
      <c r="H4997" s="5">
        <v>25</v>
      </c>
      <c r="I4997" s="7">
        <v>6250</v>
      </c>
      <c r="L4997"/>
      <c r="M4997"/>
    </row>
    <row r="4998" spans="1:13" x14ac:dyDescent="0.3">
      <c r="A4998" s="2">
        <v>43557</v>
      </c>
      <c r="B4998" s="2" t="str">
        <f t="shared" si="156"/>
        <v>Apr</v>
      </c>
      <c r="C4998" s="2" t="str">
        <f t="shared" si="157"/>
        <v>2019</v>
      </c>
      <c r="D4998" s="3" t="s">
        <v>20</v>
      </c>
      <c r="E4998" s="4" t="s">
        <v>13</v>
      </c>
      <c r="F4998" s="4">
        <v>250</v>
      </c>
      <c r="G4998" s="4" t="s">
        <v>2</v>
      </c>
      <c r="H4998" s="5">
        <v>56.8</v>
      </c>
      <c r="I4998" s="7">
        <v>14200</v>
      </c>
      <c r="L4998"/>
      <c r="M4998"/>
    </row>
    <row r="4999" spans="1:13" x14ac:dyDescent="0.3">
      <c r="A4999" s="2">
        <v>43559</v>
      </c>
      <c r="B4999" s="2" t="str">
        <f t="shared" si="156"/>
        <v>Apr</v>
      </c>
      <c r="C4999" s="2" t="str">
        <f t="shared" si="157"/>
        <v>2019</v>
      </c>
      <c r="D4999" s="3" t="s">
        <v>20</v>
      </c>
      <c r="E4999" s="4" t="s">
        <v>13</v>
      </c>
      <c r="F4999" s="4">
        <v>406</v>
      </c>
      <c r="G4999" s="4" t="s">
        <v>2</v>
      </c>
      <c r="H4999" s="5">
        <v>26.5</v>
      </c>
      <c r="I4999" s="7">
        <v>10759</v>
      </c>
      <c r="L4999"/>
      <c r="M4999"/>
    </row>
    <row r="5000" spans="1:13" x14ac:dyDescent="0.3">
      <c r="A5000" s="2">
        <v>43559</v>
      </c>
      <c r="B5000" s="2" t="str">
        <f t="shared" si="156"/>
        <v>Apr</v>
      </c>
      <c r="C5000" s="2" t="str">
        <f t="shared" si="157"/>
        <v>2019</v>
      </c>
      <c r="D5000" s="3" t="s">
        <v>20</v>
      </c>
      <c r="E5000" s="4" t="s">
        <v>13</v>
      </c>
      <c r="F5000" s="4">
        <v>222</v>
      </c>
      <c r="G5000" s="4" t="s">
        <v>2</v>
      </c>
      <c r="H5000" s="5">
        <v>30.5</v>
      </c>
      <c r="I5000" s="7">
        <v>6771</v>
      </c>
      <c r="L5000"/>
      <c r="M5000"/>
    </row>
    <row r="5001" spans="1:13" x14ac:dyDescent="0.3">
      <c r="A5001" s="2">
        <v>43559</v>
      </c>
      <c r="B5001" s="2" t="str">
        <f t="shared" si="156"/>
        <v>Apr</v>
      </c>
      <c r="C5001" s="2" t="str">
        <f t="shared" si="157"/>
        <v>2019</v>
      </c>
      <c r="D5001" s="3" t="s">
        <v>20</v>
      </c>
      <c r="E5001" s="4" t="s">
        <v>13</v>
      </c>
      <c r="F5001" s="4">
        <v>370</v>
      </c>
      <c r="G5001" s="4" t="s">
        <v>2</v>
      </c>
      <c r="H5001" s="5">
        <v>23.5</v>
      </c>
      <c r="I5001" s="7">
        <v>8695</v>
      </c>
      <c r="L5001"/>
      <c r="M5001"/>
    </row>
    <row r="5002" spans="1:13" x14ac:dyDescent="0.3">
      <c r="A5002" s="2">
        <v>43572</v>
      </c>
      <c r="B5002" s="2" t="str">
        <f t="shared" si="156"/>
        <v>Apr</v>
      </c>
      <c r="C5002" s="2" t="str">
        <f t="shared" si="157"/>
        <v>2019</v>
      </c>
      <c r="D5002" s="3" t="s">
        <v>20</v>
      </c>
      <c r="E5002" s="4" t="s">
        <v>13</v>
      </c>
      <c r="F5002" s="4">
        <v>900</v>
      </c>
      <c r="G5002" s="4" t="s">
        <v>2</v>
      </c>
      <c r="H5002" s="5">
        <v>26.5</v>
      </c>
      <c r="I5002" s="7">
        <v>23850</v>
      </c>
      <c r="L5002"/>
      <c r="M5002"/>
    </row>
    <row r="5003" spans="1:13" x14ac:dyDescent="0.3">
      <c r="A5003" s="2">
        <v>43574</v>
      </c>
      <c r="B5003" s="2" t="str">
        <f t="shared" si="156"/>
        <v>Apr</v>
      </c>
      <c r="C5003" s="2" t="str">
        <f t="shared" si="157"/>
        <v>2019</v>
      </c>
      <c r="D5003" s="3" t="s">
        <v>20</v>
      </c>
      <c r="E5003" s="4" t="s">
        <v>13</v>
      </c>
      <c r="F5003" s="4">
        <v>100</v>
      </c>
      <c r="G5003" s="4" t="s">
        <v>2</v>
      </c>
      <c r="H5003" s="5">
        <v>25</v>
      </c>
      <c r="I5003" s="7">
        <v>2500</v>
      </c>
      <c r="L5003"/>
      <c r="M5003"/>
    </row>
    <row r="5004" spans="1:13" x14ac:dyDescent="0.3">
      <c r="A5004" s="2">
        <v>43574</v>
      </c>
      <c r="B5004" s="2" t="str">
        <f t="shared" si="156"/>
        <v>Apr</v>
      </c>
      <c r="C5004" s="2" t="str">
        <f t="shared" si="157"/>
        <v>2019</v>
      </c>
      <c r="D5004" s="3" t="s">
        <v>20</v>
      </c>
      <c r="E5004" s="4" t="s">
        <v>13</v>
      </c>
      <c r="F5004" s="4">
        <v>245</v>
      </c>
      <c r="G5004" s="4" t="s">
        <v>2</v>
      </c>
      <c r="H5004" s="5">
        <v>56.8</v>
      </c>
      <c r="I5004" s="7">
        <v>13916</v>
      </c>
      <c r="L5004"/>
      <c r="M5004"/>
    </row>
    <row r="5005" spans="1:13" x14ac:dyDescent="0.3">
      <c r="A5005" s="2">
        <v>43575</v>
      </c>
      <c r="B5005" s="2" t="str">
        <f t="shared" si="156"/>
        <v>Apr</v>
      </c>
      <c r="C5005" s="2" t="str">
        <f t="shared" si="157"/>
        <v>2019</v>
      </c>
      <c r="D5005" s="3" t="s">
        <v>20</v>
      </c>
      <c r="E5005" s="4" t="s">
        <v>13</v>
      </c>
      <c r="F5005" s="4">
        <v>400</v>
      </c>
      <c r="G5005" s="4" t="s">
        <v>2</v>
      </c>
      <c r="H5005" s="5">
        <v>30.5</v>
      </c>
      <c r="I5005" s="7">
        <v>12200</v>
      </c>
      <c r="L5005"/>
      <c r="M5005"/>
    </row>
    <row r="5006" spans="1:13" x14ac:dyDescent="0.3">
      <c r="A5006" s="2">
        <v>43575</v>
      </c>
      <c r="B5006" s="2" t="str">
        <f t="shared" si="156"/>
        <v>Apr</v>
      </c>
      <c r="C5006" s="2" t="str">
        <f t="shared" si="157"/>
        <v>2019</v>
      </c>
      <c r="D5006" s="3" t="s">
        <v>20</v>
      </c>
      <c r="E5006" s="4" t="s">
        <v>13</v>
      </c>
      <c r="F5006" s="4">
        <v>565</v>
      </c>
      <c r="G5006" s="4" t="s">
        <v>2</v>
      </c>
      <c r="H5006" s="5">
        <v>26.5</v>
      </c>
      <c r="I5006" s="7">
        <v>14972.5</v>
      </c>
      <c r="L5006"/>
      <c r="M5006"/>
    </row>
    <row r="5007" spans="1:13" x14ac:dyDescent="0.3">
      <c r="A5007" s="2">
        <v>43582</v>
      </c>
      <c r="B5007" s="2" t="str">
        <f t="shared" si="156"/>
        <v>Apr</v>
      </c>
      <c r="C5007" s="2" t="str">
        <f t="shared" si="157"/>
        <v>2019</v>
      </c>
      <c r="D5007" s="3" t="s">
        <v>20</v>
      </c>
      <c r="E5007" s="4" t="s">
        <v>13</v>
      </c>
      <c r="F5007" s="4">
        <v>250</v>
      </c>
      <c r="G5007" s="4" t="s">
        <v>2</v>
      </c>
      <c r="H5007" s="5">
        <v>26.5</v>
      </c>
      <c r="I5007" s="7">
        <v>6625</v>
      </c>
      <c r="L5007"/>
      <c r="M5007"/>
    </row>
    <row r="5008" spans="1:13" x14ac:dyDescent="0.3">
      <c r="A5008" s="2">
        <v>43582</v>
      </c>
      <c r="B5008" s="2" t="str">
        <f t="shared" si="156"/>
        <v>Apr</v>
      </c>
      <c r="C5008" s="2" t="str">
        <f t="shared" si="157"/>
        <v>2019</v>
      </c>
      <c r="D5008" s="3" t="s">
        <v>20</v>
      </c>
      <c r="E5008" s="4" t="s">
        <v>13</v>
      </c>
      <c r="F5008" s="4">
        <v>500</v>
      </c>
      <c r="G5008" s="4" t="s">
        <v>2</v>
      </c>
      <c r="H5008" s="5">
        <v>30.5</v>
      </c>
      <c r="I5008" s="7">
        <v>15250</v>
      </c>
      <c r="L5008"/>
      <c r="M5008"/>
    </row>
    <row r="5009" spans="1:13" x14ac:dyDescent="0.3">
      <c r="A5009" s="2">
        <v>43582</v>
      </c>
      <c r="B5009" s="2" t="str">
        <f t="shared" si="156"/>
        <v>Apr</v>
      </c>
      <c r="C5009" s="2" t="str">
        <f t="shared" si="157"/>
        <v>2019</v>
      </c>
      <c r="D5009" s="3" t="s">
        <v>20</v>
      </c>
      <c r="E5009" s="4" t="s">
        <v>13</v>
      </c>
      <c r="F5009" s="4">
        <v>250</v>
      </c>
      <c r="G5009" s="4" t="s">
        <v>2</v>
      </c>
      <c r="H5009" s="5">
        <v>23.5</v>
      </c>
      <c r="I5009" s="7">
        <v>5875</v>
      </c>
      <c r="L5009"/>
      <c r="M5009"/>
    </row>
    <row r="5010" spans="1:13" x14ac:dyDescent="0.3">
      <c r="A5010" s="2">
        <v>43587</v>
      </c>
      <c r="B5010" s="2" t="str">
        <f t="shared" si="156"/>
        <v>May</v>
      </c>
      <c r="C5010" s="2" t="str">
        <f t="shared" si="157"/>
        <v>2019</v>
      </c>
      <c r="D5010" s="3" t="s">
        <v>20</v>
      </c>
      <c r="E5010" s="4" t="s">
        <v>13</v>
      </c>
      <c r="F5010" s="4">
        <v>400</v>
      </c>
      <c r="G5010" s="4" t="s">
        <v>2</v>
      </c>
      <c r="H5010" s="5">
        <v>26.5</v>
      </c>
      <c r="I5010" s="7">
        <v>10600</v>
      </c>
      <c r="L5010"/>
      <c r="M5010"/>
    </row>
    <row r="5011" spans="1:13" x14ac:dyDescent="0.3">
      <c r="A5011" s="2">
        <v>43587</v>
      </c>
      <c r="B5011" s="2" t="str">
        <f t="shared" si="156"/>
        <v>May</v>
      </c>
      <c r="C5011" s="2" t="str">
        <f t="shared" si="157"/>
        <v>2019</v>
      </c>
      <c r="D5011" s="3" t="s">
        <v>20</v>
      </c>
      <c r="E5011" s="4" t="s">
        <v>13</v>
      </c>
      <c r="F5011" s="4">
        <v>500</v>
      </c>
      <c r="G5011" s="4" t="s">
        <v>2</v>
      </c>
      <c r="H5011" s="5">
        <v>30.5</v>
      </c>
      <c r="I5011" s="7">
        <v>15250</v>
      </c>
      <c r="L5011"/>
      <c r="M5011"/>
    </row>
    <row r="5012" spans="1:13" x14ac:dyDescent="0.3">
      <c r="A5012" s="2">
        <v>43595</v>
      </c>
      <c r="B5012" s="2" t="str">
        <f t="shared" si="156"/>
        <v>May</v>
      </c>
      <c r="C5012" s="2" t="str">
        <f t="shared" si="157"/>
        <v>2019</v>
      </c>
      <c r="D5012" s="3" t="s">
        <v>20</v>
      </c>
      <c r="E5012" s="4" t="s">
        <v>13</v>
      </c>
      <c r="F5012" s="4">
        <v>300</v>
      </c>
      <c r="G5012" s="4" t="s">
        <v>2</v>
      </c>
      <c r="H5012" s="5">
        <v>49</v>
      </c>
      <c r="I5012" s="7">
        <v>14700</v>
      </c>
      <c r="L5012"/>
      <c r="M5012"/>
    </row>
    <row r="5013" spans="1:13" x14ac:dyDescent="0.3">
      <c r="A5013" s="2">
        <v>43595</v>
      </c>
      <c r="B5013" s="2" t="str">
        <f t="shared" si="156"/>
        <v>May</v>
      </c>
      <c r="C5013" s="2" t="str">
        <f t="shared" si="157"/>
        <v>2019</v>
      </c>
      <c r="D5013" s="3" t="s">
        <v>20</v>
      </c>
      <c r="E5013" s="4" t="s">
        <v>13</v>
      </c>
      <c r="F5013" s="4">
        <v>200</v>
      </c>
      <c r="G5013" s="4" t="s">
        <v>2</v>
      </c>
      <c r="H5013" s="5">
        <v>30.5</v>
      </c>
      <c r="I5013" s="7">
        <v>6100</v>
      </c>
      <c r="L5013"/>
      <c r="M5013"/>
    </row>
    <row r="5014" spans="1:13" x14ac:dyDescent="0.3">
      <c r="A5014" s="2">
        <v>43595</v>
      </c>
      <c r="B5014" s="2" t="str">
        <f t="shared" si="156"/>
        <v>May</v>
      </c>
      <c r="C5014" s="2" t="str">
        <f t="shared" si="157"/>
        <v>2019</v>
      </c>
      <c r="D5014" s="3" t="s">
        <v>20</v>
      </c>
      <c r="E5014" s="4" t="s">
        <v>13</v>
      </c>
      <c r="F5014" s="4">
        <v>820</v>
      </c>
      <c r="G5014" s="4" t="s">
        <v>2</v>
      </c>
      <c r="H5014" s="5">
        <v>26.5</v>
      </c>
      <c r="I5014" s="7">
        <v>21730</v>
      </c>
      <c r="L5014"/>
      <c r="M5014"/>
    </row>
    <row r="5015" spans="1:13" x14ac:dyDescent="0.3">
      <c r="A5015" s="2">
        <v>43606</v>
      </c>
      <c r="B5015" s="2" t="str">
        <f t="shared" si="156"/>
        <v>May</v>
      </c>
      <c r="C5015" s="2" t="str">
        <f t="shared" si="157"/>
        <v>2019</v>
      </c>
      <c r="D5015" s="3" t="s">
        <v>20</v>
      </c>
      <c r="E5015" s="4" t="s">
        <v>13</v>
      </c>
      <c r="F5015" s="4">
        <v>134</v>
      </c>
      <c r="G5015" s="4" t="s">
        <v>2</v>
      </c>
      <c r="H5015" s="5">
        <v>26.5</v>
      </c>
      <c r="I5015" s="7">
        <v>3551</v>
      </c>
      <c r="L5015"/>
      <c r="M5015"/>
    </row>
    <row r="5016" spans="1:13" x14ac:dyDescent="0.3">
      <c r="A5016" s="2">
        <v>43606</v>
      </c>
      <c r="B5016" s="2" t="str">
        <f t="shared" si="156"/>
        <v>May</v>
      </c>
      <c r="C5016" s="2" t="str">
        <f t="shared" si="157"/>
        <v>2019</v>
      </c>
      <c r="D5016" s="3" t="s">
        <v>20</v>
      </c>
      <c r="E5016" s="4" t="s">
        <v>13</v>
      </c>
      <c r="F5016" s="4">
        <v>320</v>
      </c>
      <c r="G5016" s="4" t="s">
        <v>2</v>
      </c>
      <c r="H5016" s="5">
        <v>30.5</v>
      </c>
      <c r="I5016" s="7">
        <v>9760</v>
      </c>
      <c r="L5016"/>
      <c r="M5016"/>
    </row>
    <row r="5017" spans="1:13" x14ac:dyDescent="0.3">
      <c r="A5017" s="2">
        <v>43606</v>
      </c>
      <c r="B5017" s="2" t="str">
        <f t="shared" si="156"/>
        <v>May</v>
      </c>
      <c r="C5017" s="2" t="str">
        <f t="shared" si="157"/>
        <v>2019</v>
      </c>
      <c r="D5017" s="3" t="s">
        <v>20</v>
      </c>
      <c r="E5017" s="4" t="s">
        <v>13</v>
      </c>
      <c r="F5017" s="4">
        <v>493</v>
      </c>
      <c r="G5017" s="4" t="s">
        <v>2</v>
      </c>
      <c r="H5017" s="5">
        <v>23.5</v>
      </c>
      <c r="I5017" s="7">
        <v>11585.5</v>
      </c>
      <c r="L5017"/>
      <c r="M5017"/>
    </row>
    <row r="5018" spans="1:13" x14ac:dyDescent="0.3">
      <c r="A5018" s="2">
        <v>43616</v>
      </c>
      <c r="B5018" s="2" t="str">
        <f t="shared" si="156"/>
        <v>May</v>
      </c>
      <c r="C5018" s="2" t="str">
        <f t="shared" si="157"/>
        <v>2019</v>
      </c>
      <c r="D5018" s="3" t="s">
        <v>20</v>
      </c>
      <c r="E5018" s="4" t="s">
        <v>13</v>
      </c>
      <c r="F5018" s="4">
        <v>500</v>
      </c>
      <c r="G5018" s="4" t="s">
        <v>2</v>
      </c>
      <c r="H5018" s="5">
        <v>70</v>
      </c>
      <c r="I5018" s="7">
        <v>35000</v>
      </c>
      <c r="L5018"/>
      <c r="M5018"/>
    </row>
    <row r="5019" spans="1:13" x14ac:dyDescent="0.3">
      <c r="A5019" s="2">
        <v>43616</v>
      </c>
      <c r="B5019" s="2" t="str">
        <f t="shared" si="156"/>
        <v>May</v>
      </c>
      <c r="C5019" s="2" t="str">
        <f t="shared" si="157"/>
        <v>2019</v>
      </c>
      <c r="D5019" s="3" t="s">
        <v>20</v>
      </c>
      <c r="E5019" s="4" t="s">
        <v>13</v>
      </c>
      <c r="F5019" s="4">
        <v>250</v>
      </c>
      <c r="G5019" s="4" t="s">
        <v>2</v>
      </c>
      <c r="H5019" s="5">
        <v>25</v>
      </c>
      <c r="I5019" s="7">
        <v>6250</v>
      </c>
      <c r="L5019"/>
      <c r="M5019"/>
    </row>
    <row r="5020" spans="1:13" x14ac:dyDescent="0.3">
      <c r="A5020" s="2">
        <v>43616</v>
      </c>
      <c r="B5020" s="2" t="str">
        <f t="shared" si="156"/>
        <v>May</v>
      </c>
      <c r="C5020" s="2" t="str">
        <f t="shared" si="157"/>
        <v>2019</v>
      </c>
      <c r="D5020" s="3" t="s">
        <v>20</v>
      </c>
      <c r="E5020" s="4" t="s">
        <v>13</v>
      </c>
      <c r="F5020" s="4">
        <v>250</v>
      </c>
      <c r="G5020" s="4" t="s">
        <v>2</v>
      </c>
      <c r="H5020" s="5">
        <v>68</v>
      </c>
      <c r="I5020" s="7">
        <v>17000</v>
      </c>
      <c r="L5020"/>
      <c r="M5020"/>
    </row>
    <row r="5021" spans="1:13" x14ac:dyDescent="0.3">
      <c r="A5021" s="2">
        <v>43622</v>
      </c>
      <c r="B5021" s="2" t="str">
        <f t="shared" si="156"/>
        <v>Jun</v>
      </c>
      <c r="C5021" s="2" t="str">
        <f t="shared" si="157"/>
        <v>2019</v>
      </c>
      <c r="D5021" s="3" t="s">
        <v>20</v>
      </c>
      <c r="E5021" s="4" t="s">
        <v>13</v>
      </c>
      <c r="F5021" s="4">
        <v>218</v>
      </c>
      <c r="G5021" s="4" t="s">
        <v>2</v>
      </c>
      <c r="H5021" s="5">
        <v>26.5</v>
      </c>
      <c r="I5021" s="7">
        <v>5777</v>
      </c>
      <c r="L5021"/>
      <c r="M5021"/>
    </row>
    <row r="5022" spans="1:13" x14ac:dyDescent="0.3">
      <c r="A5022" s="2">
        <v>43622</v>
      </c>
      <c r="B5022" s="2" t="str">
        <f t="shared" si="156"/>
        <v>Jun</v>
      </c>
      <c r="C5022" s="2" t="str">
        <f t="shared" si="157"/>
        <v>2019</v>
      </c>
      <c r="D5022" s="3" t="s">
        <v>20</v>
      </c>
      <c r="E5022" s="4" t="s">
        <v>13</v>
      </c>
      <c r="F5022" s="4">
        <v>400</v>
      </c>
      <c r="G5022" s="4" t="s">
        <v>2</v>
      </c>
      <c r="H5022" s="5">
        <v>30.5</v>
      </c>
      <c r="I5022" s="7">
        <v>12200</v>
      </c>
      <c r="L5022"/>
      <c r="M5022"/>
    </row>
    <row r="5023" spans="1:13" x14ac:dyDescent="0.3">
      <c r="A5023" s="2">
        <v>43622</v>
      </c>
      <c r="B5023" s="2" t="str">
        <f t="shared" si="156"/>
        <v>Jun</v>
      </c>
      <c r="C5023" s="2" t="str">
        <f t="shared" si="157"/>
        <v>2019</v>
      </c>
      <c r="D5023" s="3" t="s">
        <v>20</v>
      </c>
      <c r="E5023" s="4" t="s">
        <v>13</v>
      </c>
      <c r="F5023" s="4">
        <v>400</v>
      </c>
      <c r="G5023" s="4" t="s">
        <v>2</v>
      </c>
      <c r="H5023" s="5">
        <v>23.5</v>
      </c>
      <c r="I5023" s="7">
        <v>9400</v>
      </c>
      <c r="L5023"/>
      <c r="M5023"/>
    </row>
    <row r="5024" spans="1:13" x14ac:dyDescent="0.3">
      <c r="A5024" s="2">
        <v>43630</v>
      </c>
      <c r="B5024" s="2" t="str">
        <f t="shared" si="156"/>
        <v>Jun</v>
      </c>
      <c r="C5024" s="2" t="str">
        <f t="shared" si="157"/>
        <v>2019</v>
      </c>
      <c r="D5024" s="3" t="s">
        <v>20</v>
      </c>
      <c r="E5024" s="4" t="s">
        <v>13</v>
      </c>
      <c r="F5024" s="4">
        <v>200</v>
      </c>
      <c r="G5024" s="4" t="s">
        <v>2</v>
      </c>
      <c r="H5024" s="5">
        <v>49</v>
      </c>
      <c r="I5024" s="7">
        <v>9800</v>
      </c>
      <c r="L5024"/>
      <c r="M5024"/>
    </row>
    <row r="5025" spans="1:13" x14ac:dyDescent="0.3">
      <c r="A5025" s="2">
        <v>43634</v>
      </c>
      <c r="B5025" s="2" t="str">
        <f t="shared" si="156"/>
        <v>Jun</v>
      </c>
      <c r="C5025" s="2" t="str">
        <f t="shared" si="157"/>
        <v>2019</v>
      </c>
      <c r="D5025" s="3" t="s">
        <v>20</v>
      </c>
      <c r="E5025" s="4" t="s">
        <v>13</v>
      </c>
      <c r="F5025" s="4">
        <v>330</v>
      </c>
      <c r="G5025" s="4" t="s">
        <v>2</v>
      </c>
      <c r="H5025" s="5">
        <v>26.5</v>
      </c>
      <c r="I5025" s="7">
        <v>8745</v>
      </c>
      <c r="L5025"/>
      <c r="M5025"/>
    </row>
    <row r="5026" spans="1:13" x14ac:dyDescent="0.3">
      <c r="A5026" s="2">
        <v>43634</v>
      </c>
      <c r="B5026" s="2" t="str">
        <f t="shared" si="156"/>
        <v>Jun</v>
      </c>
      <c r="C5026" s="2" t="str">
        <f t="shared" si="157"/>
        <v>2019</v>
      </c>
      <c r="D5026" s="3" t="s">
        <v>20</v>
      </c>
      <c r="E5026" s="4" t="s">
        <v>13</v>
      </c>
      <c r="F5026" s="4">
        <v>434</v>
      </c>
      <c r="G5026" s="4" t="s">
        <v>2</v>
      </c>
      <c r="H5026" s="5">
        <v>30.5</v>
      </c>
      <c r="I5026" s="7">
        <v>13237</v>
      </c>
      <c r="L5026"/>
      <c r="M5026"/>
    </row>
    <row r="5027" spans="1:13" x14ac:dyDescent="0.3">
      <c r="A5027" s="2">
        <v>43634</v>
      </c>
      <c r="B5027" s="2" t="str">
        <f t="shared" si="156"/>
        <v>Jun</v>
      </c>
      <c r="C5027" s="2" t="str">
        <f t="shared" si="157"/>
        <v>2019</v>
      </c>
      <c r="D5027" s="3" t="s">
        <v>20</v>
      </c>
      <c r="E5027" s="4" t="s">
        <v>13</v>
      </c>
      <c r="F5027" s="4">
        <v>300</v>
      </c>
      <c r="G5027" s="4" t="s">
        <v>2</v>
      </c>
      <c r="H5027" s="5">
        <v>23.5</v>
      </c>
      <c r="I5027" s="7">
        <v>7050</v>
      </c>
      <c r="L5027"/>
      <c r="M5027"/>
    </row>
    <row r="5028" spans="1:13" x14ac:dyDescent="0.3">
      <c r="A5028" s="2">
        <v>43643</v>
      </c>
      <c r="B5028" s="2" t="str">
        <f t="shared" si="156"/>
        <v>Jun</v>
      </c>
      <c r="C5028" s="2" t="str">
        <f t="shared" si="157"/>
        <v>2019</v>
      </c>
      <c r="D5028" s="3" t="s">
        <v>20</v>
      </c>
      <c r="E5028" s="4" t="s">
        <v>13</v>
      </c>
      <c r="F5028" s="4">
        <v>300</v>
      </c>
      <c r="G5028" s="4" t="s">
        <v>2</v>
      </c>
      <c r="H5028" s="5">
        <v>25</v>
      </c>
      <c r="I5028" s="7">
        <v>7500</v>
      </c>
      <c r="L5028"/>
      <c r="M5028"/>
    </row>
    <row r="5029" spans="1:13" x14ac:dyDescent="0.3">
      <c r="A5029" s="2">
        <v>43644</v>
      </c>
      <c r="B5029" s="2" t="str">
        <f t="shared" si="156"/>
        <v>Jun</v>
      </c>
      <c r="C5029" s="2" t="str">
        <f t="shared" si="157"/>
        <v>2019</v>
      </c>
      <c r="D5029" s="3" t="s">
        <v>20</v>
      </c>
      <c r="E5029" s="4" t="s">
        <v>13</v>
      </c>
      <c r="F5029" s="4">
        <v>150</v>
      </c>
      <c r="G5029" s="4" t="s">
        <v>2</v>
      </c>
      <c r="H5029" s="5">
        <v>68</v>
      </c>
      <c r="I5029" s="7">
        <v>10200</v>
      </c>
      <c r="L5029"/>
      <c r="M5029"/>
    </row>
    <row r="5030" spans="1:13" x14ac:dyDescent="0.3">
      <c r="A5030" s="2">
        <v>43654</v>
      </c>
      <c r="B5030" s="2" t="str">
        <f t="shared" si="156"/>
        <v>Jul</v>
      </c>
      <c r="C5030" s="2" t="str">
        <f t="shared" si="157"/>
        <v>2019</v>
      </c>
      <c r="D5030" s="3" t="s">
        <v>20</v>
      </c>
      <c r="E5030" s="4" t="s">
        <v>13</v>
      </c>
      <c r="F5030" s="4">
        <v>250</v>
      </c>
      <c r="G5030" s="4" t="s">
        <v>2</v>
      </c>
      <c r="H5030" s="5">
        <v>68</v>
      </c>
      <c r="I5030" s="7">
        <v>17000</v>
      </c>
      <c r="L5030"/>
      <c r="M5030"/>
    </row>
    <row r="5031" spans="1:13" x14ac:dyDescent="0.3">
      <c r="A5031" s="2">
        <v>43654</v>
      </c>
      <c r="B5031" s="2" t="str">
        <f t="shared" si="156"/>
        <v>Jul</v>
      </c>
      <c r="C5031" s="2" t="str">
        <f t="shared" si="157"/>
        <v>2019</v>
      </c>
      <c r="D5031" s="3" t="s">
        <v>20</v>
      </c>
      <c r="E5031" s="4" t="s">
        <v>13</v>
      </c>
      <c r="F5031" s="4">
        <v>149</v>
      </c>
      <c r="G5031" s="4" t="s">
        <v>2</v>
      </c>
      <c r="H5031" s="5">
        <v>49</v>
      </c>
      <c r="I5031" s="7">
        <v>7301</v>
      </c>
      <c r="L5031"/>
      <c r="M5031"/>
    </row>
    <row r="5032" spans="1:13" x14ac:dyDescent="0.3">
      <c r="A5032" s="2">
        <v>43654</v>
      </c>
      <c r="B5032" s="2" t="str">
        <f t="shared" si="156"/>
        <v>Jul</v>
      </c>
      <c r="C5032" s="2" t="str">
        <f t="shared" si="157"/>
        <v>2019</v>
      </c>
      <c r="D5032" s="3" t="s">
        <v>20</v>
      </c>
      <c r="E5032" s="4" t="s">
        <v>13</v>
      </c>
      <c r="F5032" s="4">
        <v>298</v>
      </c>
      <c r="G5032" s="4" t="s">
        <v>2</v>
      </c>
      <c r="H5032" s="5">
        <v>26.5</v>
      </c>
      <c r="I5032" s="7">
        <v>7897</v>
      </c>
      <c r="L5032"/>
      <c r="M5032"/>
    </row>
    <row r="5033" spans="1:13" x14ac:dyDescent="0.3">
      <c r="A5033" s="2">
        <v>43654</v>
      </c>
      <c r="B5033" s="2" t="str">
        <f t="shared" si="156"/>
        <v>Jul</v>
      </c>
      <c r="C5033" s="2" t="str">
        <f t="shared" si="157"/>
        <v>2019</v>
      </c>
      <c r="D5033" s="3" t="s">
        <v>20</v>
      </c>
      <c r="E5033" s="4" t="s">
        <v>13</v>
      </c>
      <c r="F5033" s="4">
        <v>372</v>
      </c>
      <c r="G5033" s="4" t="s">
        <v>2</v>
      </c>
      <c r="H5033" s="5">
        <v>30.5</v>
      </c>
      <c r="I5033" s="7">
        <v>11346</v>
      </c>
      <c r="L5033"/>
      <c r="M5033"/>
    </row>
    <row r="5034" spans="1:13" x14ac:dyDescent="0.3">
      <c r="A5034" s="2">
        <v>43655</v>
      </c>
      <c r="B5034" s="2" t="str">
        <f t="shared" si="156"/>
        <v>Jul</v>
      </c>
      <c r="C5034" s="2" t="str">
        <f t="shared" si="157"/>
        <v>2019</v>
      </c>
      <c r="D5034" s="3" t="s">
        <v>20</v>
      </c>
      <c r="E5034" s="4" t="s">
        <v>13</v>
      </c>
      <c r="F5034" s="4">
        <v>637</v>
      </c>
      <c r="G5034" s="4" t="s">
        <v>2</v>
      </c>
      <c r="H5034" s="5">
        <v>23.5</v>
      </c>
      <c r="I5034" s="7">
        <v>14969.5</v>
      </c>
      <c r="L5034"/>
      <c r="M5034"/>
    </row>
    <row r="5035" spans="1:13" x14ac:dyDescent="0.3">
      <c r="A5035" s="2">
        <v>43669</v>
      </c>
      <c r="B5035" s="2" t="str">
        <f t="shared" si="156"/>
        <v>Jul</v>
      </c>
      <c r="C5035" s="2" t="str">
        <f t="shared" si="157"/>
        <v>2019</v>
      </c>
      <c r="D5035" s="3" t="s">
        <v>20</v>
      </c>
      <c r="E5035" s="4" t="s">
        <v>13</v>
      </c>
      <c r="F5035" s="4">
        <v>800</v>
      </c>
      <c r="G5035" s="4" t="s">
        <v>2</v>
      </c>
      <c r="H5035" s="5">
        <v>26.5</v>
      </c>
      <c r="I5035" s="7">
        <v>21200</v>
      </c>
      <c r="L5035"/>
      <c r="M5035"/>
    </row>
    <row r="5036" spans="1:13" x14ac:dyDescent="0.3">
      <c r="A5036" s="2">
        <v>43669</v>
      </c>
      <c r="B5036" s="2" t="str">
        <f t="shared" si="156"/>
        <v>Jul</v>
      </c>
      <c r="C5036" s="2" t="str">
        <f t="shared" si="157"/>
        <v>2019</v>
      </c>
      <c r="D5036" s="3" t="s">
        <v>20</v>
      </c>
      <c r="E5036" s="4" t="s">
        <v>13</v>
      </c>
      <c r="F5036" s="4">
        <v>150</v>
      </c>
      <c r="G5036" s="4" t="s">
        <v>2</v>
      </c>
      <c r="H5036" s="5">
        <v>30.5</v>
      </c>
      <c r="I5036" s="7">
        <v>4575</v>
      </c>
      <c r="L5036"/>
      <c r="M5036"/>
    </row>
    <row r="5037" spans="1:13" x14ac:dyDescent="0.3">
      <c r="A5037" s="2">
        <v>43669</v>
      </c>
      <c r="B5037" s="2" t="str">
        <f t="shared" si="156"/>
        <v>Jul</v>
      </c>
      <c r="C5037" s="2" t="str">
        <f t="shared" si="157"/>
        <v>2019</v>
      </c>
      <c r="D5037" s="3" t="s">
        <v>20</v>
      </c>
      <c r="E5037" s="4" t="s">
        <v>13</v>
      </c>
      <c r="F5037" s="4">
        <v>380</v>
      </c>
      <c r="G5037" s="4" t="s">
        <v>2</v>
      </c>
      <c r="H5037" s="5">
        <v>23.5</v>
      </c>
      <c r="I5037" s="7">
        <v>8930</v>
      </c>
      <c r="L5037"/>
      <c r="M5037"/>
    </row>
    <row r="5038" spans="1:13" x14ac:dyDescent="0.3">
      <c r="A5038" s="2">
        <v>43672</v>
      </c>
      <c r="B5038" s="2" t="str">
        <f t="shared" si="156"/>
        <v>Jul</v>
      </c>
      <c r="C5038" s="2" t="str">
        <f t="shared" si="157"/>
        <v>2019</v>
      </c>
      <c r="D5038" s="3" t="s">
        <v>20</v>
      </c>
      <c r="E5038" s="4" t="s">
        <v>13</v>
      </c>
      <c r="F5038" s="4">
        <v>250</v>
      </c>
      <c r="G5038" s="4" t="s">
        <v>2</v>
      </c>
      <c r="H5038" s="5">
        <v>68</v>
      </c>
      <c r="I5038" s="7">
        <v>17000</v>
      </c>
      <c r="L5038"/>
      <c r="M5038"/>
    </row>
    <row r="5039" spans="1:13" x14ac:dyDescent="0.3">
      <c r="A5039" s="2">
        <v>43672</v>
      </c>
      <c r="B5039" s="2" t="str">
        <f t="shared" si="156"/>
        <v>Jul</v>
      </c>
      <c r="C5039" s="2" t="str">
        <f t="shared" si="157"/>
        <v>2019</v>
      </c>
      <c r="D5039" s="3" t="s">
        <v>20</v>
      </c>
      <c r="E5039" s="4" t="s">
        <v>13</v>
      </c>
      <c r="F5039" s="4">
        <v>100</v>
      </c>
      <c r="G5039" s="4" t="s">
        <v>2</v>
      </c>
      <c r="H5039" s="5">
        <v>49</v>
      </c>
      <c r="I5039" s="7">
        <v>4900</v>
      </c>
      <c r="L5039"/>
      <c r="M5039"/>
    </row>
    <row r="5040" spans="1:13" x14ac:dyDescent="0.3">
      <c r="A5040" s="2">
        <v>43697</v>
      </c>
      <c r="B5040" s="2" t="str">
        <f t="shared" si="156"/>
        <v>Aug</v>
      </c>
      <c r="C5040" s="2" t="str">
        <f t="shared" si="157"/>
        <v>2019</v>
      </c>
      <c r="D5040" s="3" t="s">
        <v>20</v>
      </c>
      <c r="E5040" s="4" t="s">
        <v>13</v>
      </c>
      <c r="F5040" s="4">
        <v>500</v>
      </c>
      <c r="G5040" s="4" t="s">
        <v>2</v>
      </c>
      <c r="H5040" s="5">
        <v>44</v>
      </c>
      <c r="I5040" s="7">
        <v>22000</v>
      </c>
      <c r="L5040"/>
      <c r="M5040"/>
    </row>
    <row r="5041" spans="1:13" x14ac:dyDescent="0.3">
      <c r="A5041" s="2">
        <v>43704</v>
      </c>
      <c r="B5041" s="2" t="str">
        <f t="shared" si="156"/>
        <v>Aug</v>
      </c>
      <c r="C5041" s="2" t="str">
        <f t="shared" si="157"/>
        <v>2019</v>
      </c>
      <c r="D5041" s="3" t="s">
        <v>20</v>
      </c>
      <c r="E5041" s="4" t="s">
        <v>13</v>
      </c>
      <c r="F5041" s="4">
        <v>400</v>
      </c>
      <c r="G5041" s="4" t="s">
        <v>2</v>
      </c>
      <c r="H5041" s="5">
        <v>26.5</v>
      </c>
      <c r="I5041" s="7">
        <v>10600</v>
      </c>
      <c r="L5041"/>
      <c r="M5041"/>
    </row>
    <row r="5042" spans="1:13" x14ac:dyDescent="0.3">
      <c r="A5042" s="2">
        <v>43704</v>
      </c>
      <c r="B5042" s="2" t="str">
        <f t="shared" si="156"/>
        <v>Aug</v>
      </c>
      <c r="C5042" s="2" t="str">
        <f t="shared" si="157"/>
        <v>2019</v>
      </c>
      <c r="D5042" s="3" t="s">
        <v>20</v>
      </c>
      <c r="E5042" s="4" t="s">
        <v>13</v>
      </c>
      <c r="F5042" s="4">
        <v>400</v>
      </c>
      <c r="G5042" s="4" t="s">
        <v>2</v>
      </c>
      <c r="H5042" s="5">
        <v>30.5</v>
      </c>
      <c r="I5042" s="7">
        <v>12200</v>
      </c>
      <c r="L5042"/>
      <c r="M5042"/>
    </row>
    <row r="5043" spans="1:13" x14ac:dyDescent="0.3">
      <c r="A5043" s="2">
        <v>43704</v>
      </c>
      <c r="B5043" s="2" t="str">
        <f t="shared" si="156"/>
        <v>Aug</v>
      </c>
      <c r="C5043" s="2" t="str">
        <f t="shared" si="157"/>
        <v>2019</v>
      </c>
      <c r="D5043" s="3" t="s">
        <v>20</v>
      </c>
      <c r="E5043" s="4" t="s">
        <v>13</v>
      </c>
      <c r="F5043" s="4">
        <v>350</v>
      </c>
      <c r="G5043" s="4" t="s">
        <v>2</v>
      </c>
      <c r="H5043" s="5">
        <v>23.5</v>
      </c>
      <c r="I5043" s="7">
        <v>8225</v>
      </c>
      <c r="L5043"/>
      <c r="M5043"/>
    </row>
    <row r="5044" spans="1:13" x14ac:dyDescent="0.3">
      <c r="A5044" s="2">
        <v>43714</v>
      </c>
      <c r="B5044" s="2" t="str">
        <f t="shared" si="156"/>
        <v>Sep</v>
      </c>
      <c r="C5044" s="2" t="str">
        <f t="shared" si="157"/>
        <v>2019</v>
      </c>
      <c r="D5044" s="3" t="s">
        <v>20</v>
      </c>
      <c r="E5044" s="4" t="s">
        <v>13</v>
      </c>
      <c r="F5044" s="4">
        <v>500</v>
      </c>
      <c r="G5044" s="4" t="s">
        <v>2</v>
      </c>
      <c r="H5044" s="5">
        <v>26.5</v>
      </c>
      <c r="I5044" s="7">
        <v>13250</v>
      </c>
      <c r="L5044"/>
      <c r="M5044"/>
    </row>
    <row r="5045" spans="1:13" x14ac:dyDescent="0.3">
      <c r="A5045" s="2">
        <v>43714</v>
      </c>
      <c r="B5045" s="2" t="str">
        <f t="shared" si="156"/>
        <v>Sep</v>
      </c>
      <c r="C5045" s="2" t="str">
        <f t="shared" si="157"/>
        <v>2019</v>
      </c>
      <c r="D5045" s="3" t="s">
        <v>20</v>
      </c>
      <c r="E5045" s="4" t="s">
        <v>13</v>
      </c>
      <c r="F5045" s="4">
        <v>300</v>
      </c>
      <c r="G5045" s="4" t="s">
        <v>2</v>
      </c>
      <c r="H5045" s="5">
        <v>30.5</v>
      </c>
      <c r="I5045" s="7">
        <v>9150</v>
      </c>
      <c r="L5045"/>
      <c r="M5045"/>
    </row>
    <row r="5046" spans="1:13" x14ac:dyDescent="0.3">
      <c r="A5046" s="2">
        <v>43714</v>
      </c>
      <c r="B5046" s="2" t="str">
        <f t="shared" si="156"/>
        <v>Sep</v>
      </c>
      <c r="C5046" s="2" t="str">
        <f t="shared" si="157"/>
        <v>2019</v>
      </c>
      <c r="D5046" s="3" t="s">
        <v>20</v>
      </c>
      <c r="E5046" s="4" t="s">
        <v>13</v>
      </c>
      <c r="F5046" s="4">
        <v>354</v>
      </c>
      <c r="G5046" s="4" t="s">
        <v>2</v>
      </c>
      <c r="H5046" s="5">
        <v>23.5</v>
      </c>
      <c r="I5046" s="7">
        <v>8319</v>
      </c>
      <c r="L5046"/>
      <c r="M5046"/>
    </row>
    <row r="5047" spans="1:13" x14ac:dyDescent="0.3">
      <c r="A5047" s="2">
        <v>43725</v>
      </c>
      <c r="B5047" s="2" t="str">
        <f t="shared" si="156"/>
        <v>Sep</v>
      </c>
      <c r="C5047" s="2" t="str">
        <f t="shared" si="157"/>
        <v>2019</v>
      </c>
      <c r="D5047" s="3" t="s">
        <v>20</v>
      </c>
      <c r="E5047" s="4" t="s">
        <v>13</v>
      </c>
      <c r="F5047" s="4">
        <v>200</v>
      </c>
      <c r="G5047" s="4" t="s">
        <v>2</v>
      </c>
      <c r="H5047" s="5">
        <v>26.5</v>
      </c>
      <c r="I5047" s="7">
        <v>5300</v>
      </c>
      <c r="L5047"/>
      <c r="M5047"/>
    </row>
    <row r="5048" spans="1:13" x14ac:dyDescent="0.3">
      <c r="A5048" s="2">
        <v>43725</v>
      </c>
      <c r="B5048" s="2" t="str">
        <f t="shared" si="156"/>
        <v>Sep</v>
      </c>
      <c r="C5048" s="2" t="str">
        <f t="shared" si="157"/>
        <v>2019</v>
      </c>
      <c r="D5048" s="3" t="s">
        <v>20</v>
      </c>
      <c r="E5048" s="4" t="s">
        <v>13</v>
      </c>
      <c r="F5048" s="4">
        <v>600</v>
      </c>
      <c r="G5048" s="4" t="s">
        <v>2</v>
      </c>
      <c r="H5048" s="5">
        <v>30.5</v>
      </c>
      <c r="I5048" s="7">
        <v>18300</v>
      </c>
      <c r="L5048"/>
      <c r="M5048"/>
    </row>
    <row r="5049" spans="1:13" x14ac:dyDescent="0.3">
      <c r="A5049" s="2">
        <v>43725</v>
      </c>
      <c r="B5049" s="2" t="str">
        <f t="shared" si="156"/>
        <v>Sep</v>
      </c>
      <c r="C5049" s="2" t="str">
        <f t="shared" si="157"/>
        <v>2019</v>
      </c>
      <c r="D5049" s="3" t="s">
        <v>20</v>
      </c>
      <c r="E5049" s="4" t="s">
        <v>13</v>
      </c>
      <c r="F5049" s="4">
        <v>220</v>
      </c>
      <c r="G5049" s="4" t="s">
        <v>2</v>
      </c>
      <c r="H5049" s="5">
        <v>23.5</v>
      </c>
      <c r="I5049" s="7">
        <v>5170</v>
      </c>
      <c r="L5049"/>
      <c r="M5049"/>
    </row>
    <row r="5050" spans="1:13" x14ac:dyDescent="0.3">
      <c r="A5050" s="2">
        <v>43725</v>
      </c>
      <c r="B5050" s="2" t="str">
        <f t="shared" si="156"/>
        <v>Sep</v>
      </c>
      <c r="C5050" s="2" t="str">
        <f t="shared" si="157"/>
        <v>2019</v>
      </c>
      <c r="D5050" s="3" t="s">
        <v>20</v>
      </c>
      <c r="E5050" s="4" t="s">
        <v>13</v>
      </c>
      <c r="F5050" s="4">
        <v>104</v>
      </c>
      <c r="G5050" s="4" t="s">
        <v>2</v>
      </c>
      <c r="H5050" s="5">
        <v>49</v>
      </c>
      <c r="I5050" s="7">
        <v>5096</v>
      </c>
      <c r="L5050"/>
      <c r="M5050"/>
    </row>
    <row r="5051" spans="1:13" x14ac:dyDescent="0.3">
      <c r="A5051" s="2">
        <v>43725</v>
      </c>
      <c r="B5051" s="2" t="str">
        <f t="shared" si="156"/>
        <v>Sep</v>
      </c>
      <c r="C5051" s="2" t="str">
        <f t="shared" si="157"/>
        <v>2019</v>
      </c>
      <c r="D5051" s="3" t="s">
        <v>20</v>
      </c>
      <c r="E5051" s="4" t="s">
        <v>13</v>
      </c>
      <c r="F5051" s="4">
        <v>300</v>
      </c>
      <c r="G5051" s="4" t="s">
        <v>2</v>
      </c>
      <c r="H5051" s="5">
        <v>25</v>
      </c>
      <c r="I5051" s="7">
        <v>7500</v>
      </c>
      <c r="L5051"/>
      <c r="M5051"/>
    </row>
    <row r="5052" spans="1:13" x14ac:dyDescent="0.3">
      <c r="A5052" s="2">
        <v>43725</v>
      </c>
      <c r="B5052" s="2" t="str">
        <f t="shared" si="156"/>
        <v>Sep</v>
      </c>
      <c r="C5052" s="2" t="str">
        <f t="shared" si="157"/>
        <v>2019</v>
      </c>
      <c r="D5052" s="3" t="s">
        <v>20</v>
      </c>
      <c r="E5052" s="4" t="s">
        <v>13</v>
      </c>
      <c r="F5052" s="4">
        <v>100</v>
      </c>
      <c r="G5052" s="4" t="s">
        <v>2</v>
      </c>
      <c r="H5052" s="5">
        <v>68</v>
      </c>
      <c r="I5052" s="7">
        <v>6800</v>
      </c>
      <c r="L5052"/>
      <c r="M5052"/>
    </row>
    <row r="5053" spans="1:13" x14ac:dyDescent="0.3">
      <c r="A5053" s="2">
        <v>43735</v>
      </c>
      <c r="B5053" s="2" t="str">
        <f t="shared" si="156"/>
        <v>Sep</v>
      </c>
      <c r="C5053" s="2" t="str">
        <f t="shared" si="157"/>
        <v>2019</v>
      </c>
      <c r="D5053" s="3" t="s">
        <v>20</v>
      </c>
      <c r="E5053" s="4" t="s">
        <v>13</v>
      </c>
      <c r="F5053" s="4">
        <v>100</v>
      </c>
      <c r="G5053" s="4" t="s">
        <v>2</v>
      </c>
      <c r="H5053" s="5">
        <v>49</v>
      </c>
      <c r="I5053" s="7">
        <v>4900</v>
      </c>
      <c r="L5053"/>
      <c r="M5053"/>
    </row>
    <row r="5054" spans="1:13" x14ac:dyDescent="0.3">
      <c r="A5054" s="2">
        <v>43735</v>
      </c>
      <c r="B5054" s="2" t="str">
        <f t="shared" si="156"/>
        <v>Sep</v>
      </c>
      <c r="C5054" s="2" t="str">
        <f t="shared" si="157"/>
        <v>2019</v>
      </c>
      <c r="D5054" s="3" t="s">
        <v>20</v>
      </c>
      <c r="E5054" s="4" t="s">
        <v>13</v>
      </c>
      <c r="F5054" s="4">
        <v>600</v>
      </c>
      <c r="G5054" s="4" t="s">
        <v>2</v>
      </c>
      <c r="H5054" s="5">
        <v>25</v>
      </c>
      <c r="I5054" s="7">
        <v>15000</v>
      </c>
      <c r="L5054"/>
      <c r="M5054"/>
    </row>
    <row r="5055" spans="1:13" x14ac:dyDescent="0.3">
      <c r="A5055" s="2">
        <v>43739</v>
      </c>
      <c r="B5055" s="2" t="str">
        <f t="shared" si="156"/>
        <v>Oct</v>
      </c>
      <c r="C5055" s="2" t="str">
        <f t="shared" si="157"/>
        <v>2019</v>
      </c>
      <c r="D5055" s="3" t="s">
        <v>20</v>
      </c>
      <c r="E5055" s="4" t="s">
        <v>13</v>
      </c>
      <c r="F5055" s="4">
        <v>200</v>
      </c>
      <c r="G5055" s="4" t="s">
        <v>2</v>
      </c>
      <c r="H5055" s="5">
        <v>26.5</v>
      </c>
      <c r="I5055" s="7">
        <v>5300</v>
      </c>
      <c r="L5055"/>
      <c r="M5055"/>
    </row>
    <row r="5056" spans="1:13" x14ac:dyDescent="0.3">
      <c r="A5056" s="2">
        <v>43739</v>
      </c>
      <c r="B5056" s="2" t="str">
        <f t="shared" si="156"/>
        <v>Oct</v>
      </c>
      <c r="C5056" s="2" t="str">
        <f t="shared" si="157"/>
        <v>2019</v>
      </c>
      <c r="D5056" s="3" t="s">
        <v>20</v>
      </c>
      <c r="E5056" s="4" t="s">
        <v>13</v>
      </c>
      <c r="F5056" s="4">
        <v>400</v>
      </c>
      <c r="G5056" s="4" t="s">
        <v>2</v>
      </c>
      <c r="H5056" s="5">
        <v>30.5</v>
      </c>
      <c r="I5056" s="7">
        <v>12200</v>
      </c>
      <c r="L5056"/>
      <c r="M5056"/>
    </row>
    <row r="5057" spans="1:13" x14ac:dyDescent="0.3">
      <c r="A5057" s="2">
        <v>43739</v>
      </c>
      <c r="B5057" s="2" t="str">
        <f t="shared" si="156"/>
        <v>Oct</v>
      </c>
      <c r="C5057" s="2" t="str">
        <f t="shared" si="157"/>
        <v>2019</v>
      </c>
      <c r="D5057" s="3" t="s">
        <v>20</v>
      </c>
      <c r="E5057" s="4" t="s">
        <v>13</v>
      </c>
      <c r="F5057" s="4">
        <v>400</v>
      </c>
      <c r="G5057" s="4" t="s">
        <v>2</v>
      </c>
      <c r="H5057" s="5">
        <v>23.5</v>
      </c>
      <c r="I5057" s="7">
        <v>9400</v>
      </c>
      <c r="L5057"/>
      <c r="M5057"/>
    </row>
    <row r="5058" spans="1:13" x14ac:dyDescent="0.3">
      <c r="A5058" s="2">
        <v>43742</v>
      </c>
      <c r="B5058" s="2" t="str">
        <f t="shared" ref="B5058:B5121" si="158">TEXT(A5058,"mmm")</f>
        <v>Oct</v>
      </c>
      <c r="C5058" s="2" t="str">
        <f t="shared" ref="C5058:C5121" si="159">TEXT(A5058,"yyyy")</f>
        <v>2019</v>
      </c>
      <c r="D5058" s="3" t="s">
        <v>20</v>
      </c>
      <c r="E5058" s="4" t="s">
        <v>13</v>
      </c>
      <c r="F5058" s="4">
        <v>1000</v>
      </c>
      <c r="G5058" s="4" t="s">
        <v>2</v>
      </c>
      <c r="H5058" s="5">
        <v>18</v>
      </c>
      <c r="I5058" s="7">
        <v>18000</v>
      </c>
      <c r="L5058"/>
      <c r="M5058"/>
    </row>
    <row r="5059" spans="1:13" x14ac:dyDescent="0.3">
      <c r="A5059" s="2">
        <v>43755</v>
      </c>
      <c r="B5059" s="2" t="str">
        <f t="shared" si="158"/>
        <v>Oct</v>
      </c>
      <c r="C5059" s="2" t="str">
        <f t="shared" si="159"/>
        <v>2019</v>
      </c>
      <c r="D5059" s="3" t="s">
        <v>20</v>
      </c>
      <c r="E5059" s="4" t="s">
        <v>13</v>
      </c>
      <c r="F5059" s="4">
        <v>160</v>
      </c>
      <c r="G5059" s="4" t="s">
        <v>2</v>
      </c>
      <c r="H5059" s="5">
        <v>26.5</v>
      </c>
      <c r="I5059" s="7">
        <v>4240</v>
      </c>
      <c r="L5059"/>
      <c r="M5059"/>
    </row>
    <row r="5060" spans="1:13" x14ac:dyDescent="0.3">
      <c r="A5060" s="2">
        <v>43755</v>
      </c>
      <c r="B5060" s="2" t="str">
        <f t="shared" si="158"/>
        <v>Oct</v>
      </c>
      <c r="C5060" s="2" t="str">
        <f t="shared" si="159"/>
        <v>2019</v>
      </c>
      <c r="D5060" s="3" t="s">
        <v>20</v>
      </c>
      <c r="E5060" s="4" t="s">
        <v>13</v>
      </c>
      <c r="F5060" s="4">
        <v>326</v>
      </c>
      <c r="G5060" s="4" t="s">
        <v>2</v>
      </c>
      <c r="H5060" s="5">
        <v>30.5</v>
      </c>
      <c r="I5060" s="7">
        <v>9943</v>
      </c>
      <c r="L5060"/>
      <c r="M5060"/>
    </row>
    <row r="5061" spans="1:13" x14ac:dyDescent="0.3">
      <c r="A5061" s="2">
        <v>43756</v>
      </c>
      <c r="B5061" s="2" t="str">
        <f t="shared" si="158"/>
        <v>Oct</v>
      </c>
      <c r="C5061" s="2" t="str">
        <f t="shared" si="159"/>
        <v>2019</v>
      </c>
      <c r="D5061" s="3" t="s">
        <v>20</v>
      </c>
      <c r="E5061" s="4" t="s">
        <v>13</v>
      </c>
      <c r="F5061" s="4">
        <v>440</v>
      </c>
      <c r="G5061" s="4" t="s">
        <v>2</v>
      </c>
      <c r="H5061" s="5">
        <v>23.5</v>
      </c>
      <c r="I5061" s="7">
        <v>10340</v>
      </c>
      <c r="L5061"/>
      <c r="M5061"/>
    </row>
    <row r="5062" spans="1:13" x14ac:dyDescent="0.3">
      <c r="A5062" s="2">
        <v>43770</v>
      </c>
      <c r="B5062" s="2" t="str">
        <f t="shared" si="158"/>
        <v>Nov</v>
      </c>
      <c r="C5062" s="2" t="str">
        <f t="shared" si="159"/>
        <v>2019</v>
      </c>
      <c r="D5062" s="3" t="s">
        <v>20</v>
      </c>
      <c r="E5062" s="4" t="s">
        <v>13</v>
      </c>
      <c r="F5062" s="4">
        <v>520</v>
      </c>
      <c r="G5062" s="4" t="s">
        <v>2</v>
      </c>
      <c r="H5062" s="5">
        <v>26.5</v>
      </c>
      <c r="I5062" s="7">
        <v>13780</v>
      </c>
      <c r="L5062"/>
      <c r="M5062"/>
    </row>
    <row r="5063" spans="1:13" x14ac:dyDescent="0.3">
      <c r="A5063" s="2">
        <v>43771</v>
      </c>
      <c r="B5063" s="2" t="str">
        <f t="shared" si="158"/>
        <v>Nov</v>
      </c>
      <c r="C5063" s="2" t="str">
        <f t="shared" si="159"/>
        <v>2019</v>
      </c>
      <c r="D5063" s="3" t="s">
        <v>20</v>
      </c>
      <c r="E5063" s="4" t="s">
        <v>13</v>
      </c>
      <c r="F5063" s="4">
        <v>290</v>
      </c>
      <c r="G5063" s="4" t="s">
        <v>2</v>
      </c>
      <c r="H5063" s="5">
        <v>30.5</v>
      </c>
      <c r="I5063" s="7">
        <v>8845</v>
      </c>
      <c r="L5063"/>
      <c r="M5063"/>
    </row>
    <row r="5064" spans="1:13" x14ac:dyDescent="0.3">
      <c r="A5064" s="2">
        <v>43771</v>
      </c>
      <c r="B5064" s="2" t="str">
        <f t="shared" si="158"/>
        <v>Nov</v>
      </c>
      <c r="C5064" s="2" t="str">
        <f t="shared" si="159"/>
        <v>2019</v>
      </c>
      <c r="D5064" s="3" t="s">
        <v>20</v>
      </c>
      <c r="E5064" s="4" t="s">
        <v>13</v>
      </c>
      <c r="F5064" s="4">
        <v>290</v>
      </c>
      <c r="G5064" s="4" t="s">
        <v>2</v>
      </c>
      <c r="H5064" s="5">
        <v>23.5</v>
      </c>
      <c r="I5064" s="7">
        <v>6815</v>
      </c>
      <c r="L5064"/>
      <c r="M5064"/>
    </row>
    <row r="5065" spans="1:13" x14ac:dyDescent="0.3">
      <c r="A5065" s="2">
        <v>43785</v>
      </c>
      <c r="B5065" s="2" t="str">
        <f t="shared" si="158"/>
        <v>Nov</v>
      </c>
      <c r="C5065" s="2" t="str">
        <f t="shared" si="159"/>
        <v>2019</v>
      </c>
      <c r="D5065" s="3" t="s">
        <v>20</v>
      </c>
      <c r="E5065" s="4" t="s">
        <v>13</v>
      </c>
      <c r="F5065" s="4">
        <v>1488</v>
      </c>
      <c r="G5065" s="4" t="s">
        <v>2</v>
      </c>
      <c r="H5065" s="5">
        <v>18</v>
      </c>
      <c r="I5065" s="7">
        <v>26784</v>
      </c>
      <c r="L5065"/>
      <c r="M5065"/>
    </row>
    <row r="5066" spans="1:13" x14ac:dyDescent="0.3">
      <c r="A5066" s="2">
        <v>43789</v>
      </c>
      <c r="B5066" s="2" t="str">
        <f t="shared" si="158"/>
        <v>Nov</v>
      </c>
      <c r="C5066" s="2" t="str">
        <f t="shared" si="159"/>
        <v>2019</v>
      </c>
      <c r="D5066" s="3" t="s">
        <v>20</v>
      </c>
      <c r="E5066" s="4" t="s">
        <v>13</v>
      </c>
      <c r="F5066" s="4">
        <v>770</v>
      </c>
      <c r="G5066" s="4" t="s">
        <v>2</v>
      </c>
      <c r="H5066" s="5">
        <v>26.5</v>
      </c>
      <c r="I5066" s="7">
        <v>20405</v>
      </c>
      <c r="L5066"/>
      <c r="M5066"/>
    </row>
    <row r="5067" spans="1:13" x14ac:dyDescent="0.3">
      <c r="A5067" s="2">
        <v>43789</v>
      </c>
      <c r="B5067" s="2" t="str">
        <f t="shared" si="158"/>
        <v>Nov</v>
      </c>
      <c r="C5067" s="2" t="str">
        <f t="shared" si="159"/>
        <v>2019</v>
      </c>
      <c r="D5067" s="3" t="s">
        <v>20</v>
      </c>
      <c r="E5067" s="4" t="s">
        <v>13</v>
      </c>
      <c r="F5067" s="4">
        <v>686</v>
      </c>
      <c r="G5067" s="4" t="s">
        <v>2</v>
      </c>
      <c r="H5067" s="5">
        <v>23.5</v>
      </c>
      <c r="I5067" s="7">
        <v>16121</v>
      </c>
      <c r="L5067"/>
      <c r="M5067"/>
    </row>
    <row r="5068" spans="1:13" x14ac:dyDescent="0.3">
      <c r="A5068" s="2">
        <v>43808</v>
      </c>
      <c r="B5068" s="2" t="str">
        <f t="shared" si="158"/>
        <v>Dec</v>
      </c>
      <c r="C5068" s="2" t="str">
        <f t="shared" si="159"/>
        <v>2019</v>
      </c>
      <c r="D5068" s="3" t="s">
        <v>20</v>
      </c>
      <c r="E5068" s="4" t="s">
        <v>13</v>
      </c>
      <c r="F5068" s="4">
        <v>200</v>
      </c>
      <c r="G5068" s="4" t="s">
        <v>2</v>
      </c>
      <c r="H5068" s="5">
        <v>25</v>
      </c>
      <c r="I5068" s="7">
        <v>5000</v>
      </c>
      <c r="L5068"/>
      <c r="M5068"/>
    </row>
    <row r="5069" spans="1:13" x14ac:dyDescent="0.3">
      <c r="A5069" s="2">
        <v>43808</v>
      </c>
      <c r="B5069" s="2" t="str">
        <f t="shared" si="158"/>
        <v>Dec</v>
      </c>
      <c r="C5069" s="2" t="str">
        <f t="shared" si="159"/>
        <v>2019</v>
      </c>
      <c r="D5069" s="3" t="s">
        <v>20</v>
      </c>
      <c r="E5069" s="4" t="s">
        <v>13</v>
      </c>
      <c r="F5069" s="4">
        <v>250</v>
      </c>
      <c r="G5069" s="4" t="s">
        <v>2</v>
      </c>
      <c r="H5069" s="5">
        <v>69</v>
      </c>
      <c r="I5069" s="7">
        <v>17250</v>
      </c>
      <c r="L5069"/>
      <c r="M5069"/>
    </row>
    <row r="5070" spans="1:13" x14ac:dyDescent="0.3">
      <c r="A5070" s="2">
        <v>43820</v>
      </c>
      <c r="B5070" s="2" t="str">
        <f t="shared" si="158"/>
        <v>Dec</v>
      </c>
      <c r="C5070" s="2" t="str">
        <f t="shared" si="159"/>
        <v>2019</v>
      </c>
      <c r="D5070" s="3" t="s">
        <v>20</v>
      </c>
      <c r="E5070" s="4" t="s">
        <v>13</v>
      </c>
      <c r="F5070" s="4">
        <v>303</v>
      </c>
      <c r="G5070" s="4" t="s">
        <v>2</v>
      </c>
      <c r="H5070" s="5">
        <v>49</v>
      </c>
      <c r="I5070" s="7">
        <v>14847</v>
      </c>
      <c r="L5070"/>
      <c r="M5070"/>
    </row>
    <row r="5071" spans="1:13" x14ac:dyDescent="0.3">
      <c r="A5071" s="2">
        <v>43820</v>
      </c>
      <c r="B5071" s="2" t="str">
        <f t="shared" si="158"/>
        <v>Dec</v>
      </c>
      <c r="C5071" s="2" t="str">
        <f t="shared" si="159"/>
        <v>2019</v>
      </c>
      <c r="D5071" s="3" t="s">
        <v>20</v>
      </c>
      <c r="E5071" s="4" t="s">
        <v>13</v>
      </c>
      <c r="F5071" s="4">
        <v>250</v>
      </c>
      <c r="G5071" s="4" t="s">
        <v>2</v>
      </c>
      <c r="H5071" s="5">
        <v>69</v>
      </c>
      <c r="I5071" s="7">
        <v>17250</v>
      </c>
      <c r="L5071"/>
      <c r="M5071"/>
    </row>
    <row r="5072" spans="1:13" x14ac:dyDescent="0.3">
      <c r="A5072" s="2">
        <v>43830</v>
      </c>
      <c r="B5072" s="2" t="str">
        <f t="shared" si="158"/>
        <v>Dec</v>
      </c>
      <c r="C5072" s="2" t="str">
        <f t="shared" si="159"/>
        <v>2019</v>
      </c>
      <c r="D5072" s="3" t="s">
        <v>20</v>
      </c>
      <c r="E5072" s="4" t="s">
        <v>13</v>
      </c>
      <c r="F5072" s="4">
        <v>400</v>
      </c>
      <c r="G5072" s="4" t="s">
        <v>2</v>
      </c>
      <c r="H5072" s="5">
        <v>69</v>
      </c>
      <c r="I5072" s="7">
        <v>27600</v>
      </c>
      <c r="L5072"/>
      <c r="M5072"/>
    </row>
    <row r="5073" spans="1:13" x14ac:dyDescent="0.3">
      <c r="A5073" s="2">
        <v>43850</v>
      </c>
      <c r="B5073" s="2" t="str">
        <f t="shared" si="158"/>
        <v>Jan</v>
      </c>
      <c r="C5073" s="2" t="str">
        <f t="shared" si="159"/>
        <v>2020</v>
      </c>
      <c r="D5073" s="3" t="s">
        <v>20</v>
      </c>
      <c r="E5073" s="4" t="s">
        <v>13</v>
      </c>
      <c r="F5073" s="4">
        <v>150</v>
      </c>
      <c r="G5073" s="4" t="s">
        <v>2</v>
      </c>
      <c r="H5073" s="5">
        <v>26.5</v>
      </c>
      <c r="I5073" s="7">
        <v>3975</v>
      </c>
      <c r="L5073"/>
      <c r="M5073"/>
    </row>
    <row r="5074" spans="1:13" x14ac:dyDescent="0.3">
      <c r="A5074" s="2">
        <v>43850</v>
      </c>
      <c r="B5074" s="2" t="str">
        <f t="shared" si="158"/>
        <v>Jan</v>
      </c>
      <c r="C5074" s="2" t="str">
        <f t="shared" si="159"/>
        <v>2020</v>
      </c>
      <c r="D5074" s="3" t="s">
        <v>20</v>
      </c>
      <c r="E5074" s="4" t="s">
        <v>13</v>
      </c>
      <c r="F5074" s="4">
        <v>120</v>
      </c>
      <c r="G5074" s="4" t="s">
        <v>2</v>
      </c>
      <c r="H5074" s="5">
        <v>23.5</v>
      </c>
      <c r="I5074" s="7">
        <v>2820</v>
      </c>
      <c r="L5074"/>
      <c r="M5074"/>
    </row>
    <row r="5075" spans="1:13" x14ac:dyDescent="0.3">
      <c r="A5075" s="2">
        <v>43850</v>
      </c>
      <c r="B5075" s="2" t="str">
        <f t="shared" si="158"/>
        <v>Jan</v>
      </c>
      <c r="C5075" s="2" t="str">
        <f t="shared" si="159"/>
        <v>2020</v>
      </c>
      <c r="D5075" s="3" t="s">
        <v>20</v>
      </c>
      <c r="E5075" s="4" t="s">
        <v>13</v>
      </c>
      <c r="F5075" s="4">
        <v>351</v>
      </c>
      <c r="G5075" s="4" t="s">
        <v>2</v>
      </c>
      <c r="H5075" s="5">
        <v>69</v>
      </c>
      <c r="I5075" s="7">
        <v>24219</v>
      </c>
      <c r="L5075"/>
      <c r="M5075"/>
    </row>
    <row r="5076" spans="1:13" x14ac:dyDescent="0.3">
      <c r="A5076" s="2">
        <v>43850</v>
      </c>
      <c r="B5076" s="2" t="str">
        <f t="shared" si="158"/>
        <v>Jan</v>
      </c>
      <c r="C5076" s="2" t="str">
        <f t="shared" si="159"/>
        <v>2020</v>
      </c>
      <c r="D5076" s="3" t="s">
        <v>20</v>
      </c>
      <c r="E5076" s="4" t="s">
        <v>13</v>
      </c>
      <c r="F5076" s="4">
        <v>153</v>
      </c>
      <c r="G5076" s="4" t="s">
        <v>2</v>
      </c>
      <c r="H5076" s="5">
        <v>25</v>
      </c>
      <c r="I5076" s="7">
        <v>3825</v>
      </c>
      <c r="L5076"/>
      <c r="M5076"/>
    </row>
    <row r="5077" spans="1:13" x14ac:dyDescent="0.3">
      <c r="A5077" s="2">
        <v>43850</v>
      </c>
      <c r="B5077" s="2" t="str">
        <f t="shared" si="158"/>
        <v>Jan</v>
      </c>
      <c r="C5077" s="2" t="str">
        <f t="shared" si="159"/>
        <v>2020</v>
      </c>
      <c r="D5077" s="3" t="s">
        <v>20</v>
      </c>
      <c r="E5077" s="4" t="s">
        <v>13</v>
      </c>
      <c r="F5077" s="4">
        <v>251</v>
      </c>
      <c r="G5077" s="4" t="s">
        <v>2</v>
      </c>
      <c r="H5077" s="5">
        <v>69</v>
      </c>
      <c r="I5077" s="7">
        <v>17319</v>
      </c>
      <c r="L5077"/>
      <c r="M5077"/>
    </row>
    <row r="5078" spans="1:13" x14ac:dyDescent="0.3">
      <c r="A5078" s="2">
        <v>43864</v>
      </c>
      <c r="B5078" s="2" t="str">
        <f t="shared" si="158"/>
        <v>Feb</v>
      </c>
      <c r="C5078" s="2" t="str">
        <f t="shared" si="159"/>
        <v>2020</v>
      </c>
      <c r="D5078" s="3" t="s">
        <v>20</v>
      </c>
      <c r="E5078" s="4" t="s">
        <v>13</v>
      </c>
      <c r="F5078" s="4">
        <v>536</v>
      </c>
      <c r="G5078" s="4" t="s">
        <v>2</v>
      </c>
      <c r="H5078" s="5">
        <v>30.5</v>
      </c>
      <c r="I5078" s="7">
        <v>16348</v>
      </c>
      <c r="L5078"/>
      <c r="M5078"/>
    </row>
    <row r="5079" spans="1:13" x14ac:dyDescent="0.3">
      <c r="A5079" s="2">
        <v>43865</v>
      </c>
      <c r="B5079" s="2" t="str">
        <f t="shared" si="158"/>
        <v>Feb</v>
      </c>
      <c r="C5079" s="2" t="str">
        <f t="shared" si="159"/>
        <v>2020</v>
      </c>
      <c r="D5079" s="3" t="s">
        <v>20</v>
      </c>
      <c r="E5079" s="4" t="s">
        <v>13</v>
      </c>
      <c r="F5079" s="4">
        <v>130</v>
      </c>
      <c r="G5079" s="4" t="s">
        <v>2</v>
      </c>
      <c r="H5079" s="5">
        <v>26.5</v>
      </c>
      <c r="I5079" s="7">
        <v>3445</v>
      </c>
      <c r="L5079"/>
      <c r="M5079"/>
    </row>
    <row r="5080" spans="1:13" x14ac:dyDescent="0.3">
      <c r="A5080" s="2">
        <v>43865</v>
      </c>
      <c r="B5080" s="2" t="str">
        <f t="shared" si="158"/>
        <v>Feb</v>
      </c>
      <c r="C5080" s="2" t="str">
        <f t="shared" si="159"/>
        <v>2020</v>
      </c>
      <c r="D5080" s="3" t="s">
        <v>20</v>
      </c>
      <c r="E5080" s="4" t="s">
        <v>13</v>
      </c>
      <c r="F5080" s="4">
        <v>200</v>
      </c>
      <c r="G5080" s="4" t="s">
        <v>2</v>
      </c>
      <c r="H5080" s="5">
        <v>70</v>
      </c>
      <c r="I5080" s="7">
        <v>14000</v>
      </c>
      <c r="L5080"/>
      <c r="M5080"/>
    </row>
    <row r="5081" spans="1:13" x14ac:dyDescent="0.3">
      <c r="A5081" s="2">
        <v>43874</v>
      </c>
      <c r="B5081" s="2" t="str">
        <f t="shared" si="158"/>
        <v>Feb</v>
      </c>
      <c r="C5081" s="2" t="str">
        <f t="shared" si="159"/>
        <v>2020</v>
      </c>
      <c r="D5081" s="3" t="s">
        <v>20</v>
      </c>
      <c r="E5081" s="4" t="s">
        <v>13</v>
      </c>
      <c r="F5081" s="4">
        <v>200</v>
      </c>
      <c r="G5081" s="4" t="s">
        <v>2</v>
      </c>
      <c r="H5081" s="5">
        <v>69</v>
      </c>
      <c r="I5081" s="7">
        <v>13800</v>
      </c>
      <c r="L5081"/>
      <c r="M5081"/>
    </row>
    <row r="5082" spans="1:13" x14ac:dyDescent="0.3">
      <c r="A5082" s="2">
        <v>43874</v>
      </c>
      <c r="B5082" s="2" t="str">
        <f t="shared" si="158"/>
        <v>Feb</v>
      </c>
      <c r="C5082" s="2" t="str">
        <f t="shared" si="159"/>
        <v>2020</v>
      </c>
      <c r="D5082" s="3" t="s">
        <v>20</v>
      </c>
      <c r="E5082" s="4" t="s">
        <v>13</v>
      </c>
      <c r="F5082" s="4">
        <v>303</v>
      </c>
      <c r="G5082" s="4" t="s">
        <v>2</v>
      </c>
      <c r="H5082" s="5">
        <v>51</v>
      </c>
      <c r="I5082" s="7">
        <v>15453</v>
      </c>
      <c r="L5082"/>
      <c r="M5082"/>
    </row>
    <row r="5083" spans="1:13" x14ac:dyDescent="0.3">
      <c r="A5083" s="2">
        <v>43892</v>
      </c>
      <c r="B5083" s="2" t="str">
        <f t="shared" si="158"/>
        <v>Mar</v>
      </c>
      <c r="C5083" s="2" t="str">
        <f t="shared" si="159"/>
        <v>2020</v>
      </c>
      <c r="D5083" s="3" t="s">
        <v>20</v>
      </c>
      <c r="E5083" s="4" t="s">
        <v>13</v>
      </c>
      <c r="F5083" s="4">
        <v>301</v>
      </c>
      <c r="G5083" s="4" t="s">
        <v>2</v>
      </c>
      <c r="H5083" s="5">
        <v>69</v>
      </c>
      <c r="I5083" s="7">
        <v>20769</v>
      </c>
      <c r="L5083"/>
      <c r="M5083"/>
    </row>
    <row r="5084" spans="1:13" x14ac:dyDescent="0.3">
      <c r="A5084" s="2">
        <v>43896</v>
      </c>
      <c r="B5084" s="2" t="str">
        <f t="shared" si="158"/>
        <v>Mar</v>
      </c>
      <c r="C5084" s="2" t="str">
        <f t="shared" si="159"/>
        <v>2020</v>
      </c>
      <c r="D5084" s="3" t="s">
        <v>20</v>
      </c>
      <c r="E5084" s="4" t="s">
        <v>13</v>
      </c>
      <c r="F5084" s="4">
        <v>502</v>
      </c>
      <c r="G5084" s="4" t="s">
        <v>2</v>
      </c>
      <c r="H5084" s="5">
        <v>26.5</v>
      </c>
      <c r="I5084" s="7">
        <v>13303</v>
      </c>
      <c r="L5084"/>
      <c r="M5084"/>
    </row>
    <row r="5085" spans="1:13" x14ac:dyDescent="0.3">
      <c r="A5085" s="2">
        <v>43896</v>
      </c>
      <c r="B5085" s="2" t="str">
        <f t="shared" si="158"/>
        <v>Mar</v>
      </c>
      <c r="C5085" s="2" t="str">
        <f t="shared" si="159"/>
        <v>2020</v>
      </c>
      <c r="D5085" s="3" t="s">
        <v>20</v>
      </c>
      <c r="E5085" s="4" t="s">
        <v>13</v>
      </c>
      <c r="F5085" s="4">
        <v>440</v>
      </c>
      <c r="G5085" s="4" t="s">
        <v>2</v>
      </c>
      <c r="H5085" s="5">
        <v>23.5</v>
      </c>
      <c r="I5085" s="7">
        <v>10340</v>
      </c>
      <c r="L5085"/>
      <c r="M5085"/>
    </row>
    <row r="5086" spans="1:13" x14ac:dyDescent="0.3">
      <c r="A5086" s="2">
        <v>43896</v>
      </c>
      <c r="B5086" s="2" t="str">
        <f t="shared" si="158"/>
        <v>Mar</v>
      </c>
      <c r="C5086" s="2" t="str">
        <f t="shared" si="159"/>
        <v>2020</v>
      </c>
      <c r="D5086" s="3" t="s">
        <v>20</v>
      </c>
      <c r="E5086" s="4" t="s">
        <v>13</v>
      </c>
      <c r="F5086" s="4">
        <v>200</v>
      </c>
      <c r="G5086" s="4" t="s">
        <v>2</v>
      </c>
      <c r="H5086" s="5">
        <v>30.5</v>
      </c>
      <c r="I5086" s="7">
        <v>6100</v>
      </c>
      <c r="L5086"/>
      <c r="M5086"/>
    </row>
    <row r="5087" spans="1:13" x14ac:dyDescent="0.3">
      <c r="A5087" s="2">
        <v>43907</v>
      </c>
      <c r="B5087" s="2" t="str">
        <f t="shared" si="158"/>
        <v>Mar</v>
      </c>
      <c r="C5087" s="2" t="str">
        <f t="shared" si="159"/>
        <v>2020</v>
      </c>
      <c r="D5087" s="3" t="s">
        <v>20</v>
      </c>
      <c r="E5087" s="4" t="s">
        <v>13</v>
      </c>
      <c r="F5087" s="4">
        <v>499</v>
      </c>
      <c r="G5087" s="4" t="s">
        <v>2</v>
      </c>
      <c r="H5087" s="5">
        <v>70</v>
      </c>
      <c r="I5087" s="7">
        <v>34930</v>
      </c>
      <c r="L5087"/>
      <c r="M5087"/>
    </row>
    <row r="5088" spans="1:13" x14ac:dyDescent="0.3">
      <c r="A5088" s="2">
        <v>44007</v>
      </c>
      <c r="B5088" s="2" t="str">
        <f t="shared" si="158"/>
        <v>Jun</v>
      </c>
      <c r="C5088" s="2" t="str">
        <f t="shared" si="159"/>
        <v>2020</v>
      </c>
      <c r="D5088" s="3" t="s">
        <v>20</v>
      </c>
      <c r="E5088" s="4" t="s">
        <v>13</v>
      </c>
      <c r="F5088" s="4">
        <v>200</v>
      </c>
      <c r="G5088" s="4" t="s">
        <v>2</v>
      </c>
      <c r="H5088" s="5">
        <v>69</v>
      </c>
      <c r="I5088" s="7">
        <v>13800</v>
      </c>
      <c r="L5088"/>
      <c r="M5088"/>
    </row>
    <row r="5089" spans="1:13" x14ac:dyDescent="0.3">
      <c r="A5089" s="2">
        <v>44007</v>
      </c>
      <c r="B5089" s="2" t="str">
        <f t="shared" si="158"/>
        <v>Jun</v>
      </c>
      <c r="C5089" s="2" t="str">
        <f t="shared" si="159"/>
        <v>2020</v>
      </c>
      <c r="D5089" s="3" t="s">
        <v>20</v>
      </c>
      <c r="E5089" s="4" t="s">
        <v>15</v>
      </c>
      <c r="F5089" s="4">
        <v>200</v>
      </c>
      <c r="G5089" s="4" t="s">
        <v>2</v>
      </c>
      <c r="H5089" s="5">
        <v>51</v>
      </c>
      <c r="I5089" s="7">
        <v>10200</v>
      </c>
      <c r="L5089"/>
      <c r="M5089"/>
    </row>
    <row r="5090" spans="1:13" x14ac:dyDescent="0.3">
      <c r="A5090" s="2">
        <v>44013</v>
      </c>
      <c r="B5090" s="2" t="str">
        <f t="shared" si="158"/>
        <v>Jul</v>
      </c>
      <c r="C5090" s="2" t="str">
        <f t="shared" si="159"/>
        <v>2020</v>
      </c>
      <c r="D5090" s="3" t="s">
        <v>20</v>
      </c>
      <c r="E5090" s="4" t="s">
        <v>13</v>
      </c>
      <c r="F5090" s="4">
        <v>330</v>
      </c>
      <c r="G5090" s="4" t="s">
        <v>2</v>
      </c>
      <c r="H5090" s="5">
        <v>23.5</v>
      </c>
      <c r="I5090" s="7">
        <v>7755</v>
      </c>
      <c r="L5090"/>
      <c r="M5090"/>
    </row>
    <row r="5091" spans="1:13" x14ac:dyDescent="0.3">
      <c r="A5091" s="2">
        <v>44013</v>
      </c>
      <c r="B5091" s="2" t="str">
        <f t="shared" si="158"/>
        <v>Jul</v>
      </c>
      <c r="C5091" s="2" t="str">
        <f t="shared" si="159"/>
        <v>2020</v>
      </c>
      <c r="D5091" s="3" t="s">
        <v>20</v>
      </c>
      <c r="E5091" s="4" t="s">
        <v>13</v>
      </c>
      <c r="F5091" s="4">
        <v>730</v>
      </c>
      <c r="G5091" s="4" t="s">
        <v>2</v>
      </c>
      <c r="H5091" s="5">
        <v>30.5</v>
      </c>
      <c r="I5091" s="7">
        <v>22265</v>
      </c>
      <c r="L5091"/>
      <c r="M5091"/>
    </row>
    <row r="5092" spans="1:13" x14ac:dyDescent="0.3">
      <c r="A5092" s="2">
        <v>44036</v>
      </c>
      <c r="B5092" s="2" t="str">
        <f t="shared" si="158"/>
        <v>Jul</v>
      </c>
      <c r="C5092" s="2" t="str">
        <f t="shared" si="159"/>
        <v>2020</v>
      </c>
      <c r="D5092" s="3" t="s">
        <v>20</v>
      </c>
      <c r="E5092" s="4" t="s">
        <v>13</v>
      </c>
      <c r="F5092" s="4">
        <v>499</v>
      </c>
      <c r="G5092" s="4" t="s">
        <v>2</v>
      </c>
      <c r="H5092" s="5">
        <v>70</v>
      </c>
      <c r="I5092" s="7">
        <v>34930</v>
      </c>
      <c r="L5092"/>
      <c r="M5092"/>
    </row>
    <row r="5093" spans="1:13" x14ac:dyDescent="0.3">
      <c r="A5093" s="2">
        <v>44042</v>
      </c>
      <c r="B5093" s="2" t="str">
        <f t="shared" si="158"/>
        <v>Jul</v>
      </c>
      <c r="C5093" s="2" t="str">
        <f t="shared" si="159"/>
        <v>2020</v>
      </c>
      <c r="D5093" s="3" t="s">
        <v>20</v>
      </c>
      <c r="E5093" s="4" t="s">
        <v>13</v>
      </c>
      <c r="F5093" s="4">
        <v>300</v>
      </c>
      <c r="G5093" s="4" t="s">
        <v>2</v>
      </c>
      <c r="H5093" s="5">
        <v>70</v>
      </c>
      <c r="I5093" s="7">
        <v>21000</v>
      </c>
      <c r="L5093"/>
      <c r="M5093"/>
    </row>
    <row r="5094" spans="1:13" x14ac:dyDescent="0.3">
      <c r="A5094" s="2">
        <v>44061</v>
      </c>
      <c r="B5094" s="2" t="str">
        <f t="shared" si="158"/>
        <v>Aug</v>
      </c>
      <c r="C5094" s="2" t="str">
        <f t="shared" si="159"/>
        <v>2020</v>
      </c>
      <c r="D5094" s="3" t="s">
        <v>20</v>
      </c>
      <c r="E5094" s="4" t="s">
        <v>13</v>
      </c>
      <c r="F5094" s="4">
        <v>301</v>
      </c>
      <c r="G5094" s="4" t="s">
        <v>2</v>
      </c>
      <c r="H5094" s="5">
        <v>70</v>
      </c>
      <c r="I5094" s="7">
        <v>21070</v>
      </c>
      <c r="L5094"/>
      <c r="M5094"/>
    </row>
    <row r="5095" spans="1:13" x14ac:dyDescent="0.3">
      <c r="A5095" s="2">
        <v>44071</v>
      </c>
      <c r="B5095" s="2" t="str">
        <f t="shared" si="158"/>
        <v>Aug</v>
      </c>
      <c r="C5095" s="2" t="str">
        <f t="shared" si="159"/>
        <v>2020</v>
      </c>
      <c r="D5095" s="3" t="s">
        <v>20</v>
      </c>
      <c r="E5095" s="4" t="s">
        <v>13</v>
      </c>
      <c r="F5095" s="4">
        <v>200</v>
      </c>
      <c r="G5095" s="4" t="s">
        <v>2</v>
      </c>
      <c r="H5095" s="5">
        <v>30.5</v>
      </c>
      <c r="I5095" s="7">
        <v>6100</v>
      </c>
      <c r="L5095"/>
      <c r="M5095"/>
    </row>
    <row r="5096" spans="1:13" x14ac:dyDescent="0.3">
      <c r="A5096" s="2">
        <v>44071</v>
      </c>
      <c r="B5096" s="2" t="str">
        <f t="shared" si="158"/>
        <v>Aug</v>
      </c>
      <c r="C5096" s="2" t="str">
        <f t="shared" si="159"/>
        <v>2020</v>
      </c>
      <c r="D5096" s="3" t="s">
        <v>20</v>
      </c>
      <c r="E5096" s="4" t="s">
        <v>13</v>
      </c>
      <c r="F5096" s="4">
        <v>350</v>
      </c>
      <c r="G5096" s="4" t="s">
        <v>2</v>
      </c>
      <c r="H5096" s="5">
        <v>26.5</v>
      </c>
      <c r="I5096" s="7">
        <v>9275</v>
      </c>
      <c r="L5096"/>
      <c r="M5096"/>
    </row>
    <row r="5097" spans="1:13" x14ac:dyDescent="0.3">
      <c r="A5097" s="2">
        <v>44071</v>
      </c>
      <c r="B5097" s="2" t="str">
        <f t="shared" si="158"/>
        <v>Aug</v>
      </c>
      <c r="C5097" s="2" t="str">
        <f t="shared" si="159"/>
        <v>2020</v>
      </c>
      <c r="D5097" s="3" t="s">
        <v>20</v>
      </c>
      <c r="E5097" s="4" t="s">
        <v>13</v>
      </c>
      <c r="F5097" s="4">
        <v>170</v>
      </c>
      <c r="G5097" s="4" t="s">
        <v>2</v>
      </c>
      <c r="H5097" s="5">
        <v>23.5</v>
      </c>
      <c r="I5097" s="7">
        <v>3995</v>
      </c>
      <c r="L5097"/>
      <c r="M5097"/>
    </row>
    <row r="5098" spans="1:13" x14ac:dyDescent="0.3">
      <c r="A5098" s="2">
        <v>44071</v>
      </c>
      <c r="B5098" s="2" t="str">
        <f t="shared" si="158"/>
        <v>Aug</v>
      </c>
      <c r="C5098" s="2" t="str">
        <f t="shared" si="159"/>
        <v>2020</v>
      </c>
      <c r="D5098" s="3" t="s">
        <v>20</v>
      </c>
      <c r="E5098" s="4" t="s">
        <v>13</v>
      </c>
      <c r="F5098" s="4">
        <v>203</v>
      </c>
      <c r="G5098" s="4" t="s">
        <v>2</v>
      </c>
      <c r="H5098" s="5">
        <v>70</v>
      </c>
      <c r="I5098" s="7">
        <v>14210</v>
      </c>
      <c r="L5098"/>
      <c r="M5098"/>
    </row>
    <row r="5099" spans="1:13" x14ac:dyDescent="0.3">
      <c r="A5099" s="2">
        <v>44088</v>
      </c>
      <c r="B5099" s="2" t="str">
        <f t="shared" si="158"/>
        <v>Sep</v>
      </c>
      <c r="C5099" s="2" t="str">
        <f t="shared" si="159"/>
        <v>2020</v>
      </c>
      <c r="D5099" s="3" t="s">
        <v>20</v>
      </c>
      <c r="E5099" s="4" t="s">
        <v>13</v>
      </c>
      <c r="F5099" s="4">
        <v>500</v>
      </c>
      <c r="G5099" s="4" t="s">
        <v>2</v>
      </c>
      <c r="H5099" s="5">
        <v>25</v>
      </c>
      <c r="I5099" s="7">
        <v>12500</v>
      </c>
      <c r="L5099"/>
      <c r="M5099"/>
    </row>
    <row r="5100" spans="1:13" x14ac:dyDescent="0.3">
      <c r="A5100" s="2">
        <v>44089</v>
      </c>
      <c r="B5100" s="2" t="str">
        <f t="shared" si="158"/>
        <v>Sep</v>
      </c>
      <c r="C5100" s="2" t="str">
        <f t="shared" si="159"/>
        <v>2020</v>
      </c>
      <c r="D5100" s="3" t="s">
        <v>20</v>
      </c>
      <c r="E5100" s="4" t="s">
        <v>13</v>
      </c>
      <c r="F5100" s="4">
        <v>400</v>
      </c>
      <c r="G5100" s="4" t="s">
        <v>2</v>
      </c>
      <c r="H5100" s="5">
        <v>26.5</v>
      </c>
      <c r="I5100" s="7">
        <v>10600</v>
      </c>
      <c r="L5100"/>
      <c r="M5100"/>
    </row>
    <row r="5101" spans="1:13" x14ac:dyDescent="0.3">
      <c r="A5101" s="2">
        <v>44089</v>
      </c>
      <c r="B5101" s="2" t="str">
        <f t="shared" si="158"/>
        <v>Sep</v>
      </c>
      <c r="C5101" s="2" t="str">
        <f t="shared" si="159"/>
        <v>2020</v>
      </c>
      <c r="D5101" s="3" t="s">
        <v>20</v>
      </c>
      <c r="E5101" s="4" t="s">
        <v>13</v>
      </c>
      <c r="F5101" s="4">
        <v>310</v>
      </c>
      <c r="G5101" s="4" t="s">
        <v>2</v>
      </c>
      <c r="H5101" s="5">
        <v>23.5</v>
      </c>
      <c r="I5101" s="7">
        <v>7285</v>
      </c>
      <c r="L5101"/>
      <c r="M5101"/>
    </row>
    <row r="5102" spans="1:13" x14ac:dyDescent="0.3">
      <c r="A5102" s="2">
        <v>44089</v>
      </c>
      <c r="B5102" s="2" t="str">
        <f t="shared" si="158"/>
        <v>Sep</v>
      </c>
      <c r="C5102" s="2" t="str">
        <f t="shared" si="159"/>
        <v>2020</v>
      </c>
      <c r="D5102" s="3" t="s">
        <v>20</v>
      </c>
      <c r="E5102" s="4" t="s">
        <v>13</v>
      </c>
      <c r="F5102" s="4">
        <v>300</v>
      </c>
      <c r="G5102" s="4" t="s">
        <v>2</v>
      </c>
      <c r="H5102" s="5">
        <v>30.5</v>
      </c>
      <c r="I5102" s="7">
        <v>9150</v>
      </c>
      <c r="L5102"/>
      <c r="M5102"/>
    </row>
    <row r="5103" spans="1:13" x14ac:dyDescent="0.3">
      <c r="A5103" s="2">
        <v>44097</v>
      </c>
      <c r="B5103" s="2" t="str">
        <f t="shared" si="158"/>
        <v>Sep</v>
      </c>
      <c r="C5103" s="2" t="str">
        <f t="shared" si="159"/>
        <v>2020</v>
      </c>
      <c r="D5103" s="3" t="s">
        <v>20</v>
      </c>
      <c r="E5103" s="4" t="s">
        <v>13</v>
      </c>
      <c r="F5103" s="4">
        <v>321</v>
      </c>
      <c r="G5103" s="4" t="s">
        <v>2</v>
      </c>
      <c r="H5103" s="5">
        <v>70</v>
      </c>
      <c r="I5103" s="7">
        <v>22470</v>
      </c>
      <c r="L5103"/>
      <c r="M5103"/>
    </row>
    <row r="5104" spans="1:13" x14ac:dyDescent="0.3">
      <c r="A5104" s="2">
        <v>44097</v>
      </c>
      <c r="B5104" s="2" t="str">
        <f t="shared" si="158"/>
        <v>Sep</v>
      </c>
      <c r="C5104" s="2" t="str">
        <f t="shared" si="159"/>
        <v>2020</v>
      </c>
      <c r="D5104" s="3" t="s">
        <v>20</v>
      </c>
      <c r="E5104" s="4" t="s">
        <v>13</v>
      </c>
      <c r="F5104" s="4">
        <v>491</v>
      </c>
      <c r="G5104" s="4" t="s">
        <v>2</v>
      </c>
      <c r="H5104" s="5">
        <v>26.5</v>
      </c>
      <c r="I5104" s="7">
        <v>13011.5</v>
      </c>
      <c r="L5104"/>
      <c r="M5104"/>
    </row>
    <row r="5105" spans="1:9" x14ac:dyDescent="0.3">
      <c r="A5105" s="2">
        <v>44097</v>
      </c>
      <c r="B5105" s="2" t="str">
        <f t="shared" si="158"/>
        <v>Sep</v>
      </c>
      <c r="C5105" s="2" t="str">
        <f t="shared" si="159"/>
        <v>2020</v>
      </c>
      <c r="D5105" s="3" t="s">
        <v>20</v>
      </c>
      <c r="E5105" s="4" t="s">
        <v>13</v>
      </c>
      <c r="F5105" s="4">
        <v>510</v>
      </c>
      <c r="G5105" s="4" t="s">
        <v>2</v>
      </c>
      <c r="H5105" s="5">
        <v>30.5</v>
      </c>
      <c r="I5105" s="7">
        <v>15555</v>
      </c>
    </row>
    <row r="5106" spans="1:9" x14ac:dyDescent="0.3">
      <c r="A5106" s="2">
        <v>44100</v>
      </c>
      <c r="B5106" s="2" t="str">
        <f t="shared" si="158"/>
        <v>Sep</v>
      </c>
      <c r="C5106" s="2" t="str">
        <f t="shared" si="159"/>
        <v>2020</v>
      </c>
      <c r="D5106" s="3" t="s">
        <v>20</v>
      </c>
      <c r="E5106" s="4" t="s">
        <v>15</v>
      </c>
      <c r="F5106" s="4">
        <v>500</v>
      </c>
      <c r="G5106" s="4" t="s">
        <v>2</v>
      </c>
      <c r="H5106" s="5">
        <v>52</v>
      </c>
      <c r="I5106" s="7">
        <v>26000</v>
      </c>
    </row>
    <row r="5107" spans="1:9" x14ac:dyDescent="0.3">
      <c r="A5107" s="2">
        <v>44105</v>
      </c>
      <c r="B5107" s="2" t="str">
        <f t="shared" si="158"/>
        <v>Oct</v>
      </c>
      <c r="C5107" s="2" t="str">
        <f t="shared" si="159"/>
        <v>2020</v>
      </c>
      <c r="D5107" s="3" t="s">
        <v>20</v>
      </c>
      <c r="E5107" s="4" t="s">
        <v>13</v>
      </c>
      <c r="F5107" s="4">
        <v>491</v>
      </c>
      <c r="G5107" s="4" t="s">
        <v>2</v>
      </c>
      <c r="H5107" s="5">
        <v>26.5</v>
      </c>
      <c r="I5107" s="7">
        <v>13011.5</v>
      </c>
    </row>
    <row r="5108" spans="1:9" x14ac:dyDescent="0.3">
      <c r="A5108" s="2">
        <v>44105</v>
      </c>
      <c r="B5108" s="2" t="str">
        <f t="shared" si="158"/>
        <v>Oct</v>
      </c>
      <c r="C5108" s="2" t="str">
        <f t="shared" si="159"/>
        <v>2020</v>
      </c>
      <c r="D5108" s="3" t="s">
        <v>20</v>
      </c>
      <c r="E5108" s="4" t="s">
        <v>13</v>
      </c>
      <c r="F5108" s="4">
        <v>510</v>
      </c>
      <c r="G5108" s="4" t="s">
        <v>2</v>
      </c>
      <c r="H5108" s="5">
        <v>30.5</v>
      </c>
      <c r="I5108" s="7">
        <v>15555</v>
      </c>
    </row>
    <row r="5109" spans="1:9" x14ac:dyDescent="0.3">
      <c r="A5109" s="2">
        <v>44113</v>
      </c>
      <c r="B5109" s="2" t="str">
        <f t="shared" si="158"/>
        <v>Oct</v>
      </c>
      <c r="C5109" s="2" t="str">
        <f t="shared" si="159"/>
        <v>2020</v>
      </c>
      <c r="D5109" s="3" t="s">
        <v>20</v>
      </c>
      <c r="E5109" s="4" t="s">
        <v>13</v>
      </c>
      <c r="F5109" s="4">
        <v>400</v>
      </c>
      <c r="G5109" s="4" t="s">
        <v>2</v>
      </c>
      <c r="H5109" s="5">
        <v>26.5</v>
      </c>
      <c r="I5109" s="7">
        <v>10600</v>
      </c>
    </row>
    <row r="5110" spans="1:9" x14ac:dyDescent="0.3">
      <c r="A5110" s="2">
        <v>44113</v>
      </c>
      <c r="B5110" s="2" t="str">
        <f t="shared" si="158"/>
        <v>Oct</v>
      </c>
      <c r="C5110" s="2" t="str">
        <f t="shared" si="159"/>
        <v>2020</v>
      </c>
      <c r="D5110" s="3" t="s">
        <v>20</v>
      </c>
      <c r="E5110" s="4" t="s">
        <v>13</v>
      </c>
      <c r="F5110" s="4">
        <v>310</v>
      </c>
      <c r="G5110" s="4" t="s">
        <v>2</v>
      </c>
      <c r="H5110" s="5">
        <v>23.5</v>
      </c>
      <c r="I5110" s="7">
        <v>7285</v>
      </c>
    </row>
    <row r="5111" spans="1:9" x14ac:dyDescent="0.3">
      <c r="A5111" s="2">
        <v>44113</v>
      </c>
      <c r="B5111" s="2" t="str">
        <f t="shared" si="158"/>
        <v>Oct</v>
      </c>
      <c r="C5111" s="2" t="str">
        <f t="shared" si="159"/>
        <v>2020</v>
      </c>
      <c r="D5111" s="3" t="s">
        <v>20</v>
      </c>
      <c r="E5111" s="4" t="s">
        <v>13</v>
      </c>
      <c r="F5111" s="4">
        <v>400</v>
      </c>
      <c r="G5111" s="4" t="s">
        <v>2</v>
      </c>
      <c r="H5111" s="5">
        <v>30.5</v>
      </c>
      <c r="I5111" s="7">
        <v>12200</v>
      </c>
    </row>
    <row r="5112" spans="1:9" x14ac:dyDescent="0.3">
      <c r="A5112" s="2">
        <v>44119</v>
      </c>
      <c r="B5112" s="2" t="str">
        <f t="shared" si="158"/>
        <v>Oct</v>
      </c>
      <c r="C5112" s="2" t="str">
        <f t="shared" si="159"/>
        <v>2020</v>
      </c>
      <c r="D5112" s="3" t="s">
        <v>20</v>
      </c>
      <c r="E5112" s="4" t="s">
        <v>13</v>
      </c>
      <c r="F5112" s="4">
        <v>450</v>
      </c>
      <c r="G5112" s="4" t="s">
        <v>2</v>
      </c>
      <c r="H5112" s="5">
        <v>26.5</v>
      </c>
      <c r="I5112" s="7">
        <v>11925</v>
      </c>
    </row>
    <row r="5113" spans="1:9" x14ac:dyDescent="0.3">
      <c r="A5113" s="2">
        <v>44119</v>
      </c>
      <c r="B5113" s="2" t="str">
        <f t="shared" si="158"/>
        <v>Oct</v>
      </c>
      <c r="C5113" s="2" t="str">
        <f t="shared" si="159"/>
        <v>2020</v>
      </c>
      <c r="D5113" s="3" t="s">
        <v>20</v>
      </c>
      <c r="E5113" s="4" t="s">
        <v>13</v>
      </c>
      <c r="F5113" s="4">
        <v>340</v>
      </c>
      <c r="G5113" s="4" t="s">
        <v>2</v>
      </c>
      <c r="H5113" s="5">
        <v>23.5</v>
      </c>
      <c r="I5113" s="7">
        <v>7990</v>
      </c>
    </row>
    <row r="5114" spans="1:9" x14ac:dyDescent="0.3">
      <c r="A5114" s="2">
        <v>44119</v>
      </c>
      <c r="B5114" s="2" t="str">
        <f t="shared" si="158"/>
        <v>Oct</v>
      </c>
      <c r="C5114" s="2" t="str">
        <f t="shared" si="159"/>
        <v>2020</v>
      </c>
      <c r="D5114" s="3" t="s">
        <v>20</v>
      </c>
      <c r="E5114" s="4" t="s">
        <v>13</v>
      </c>
      <c r="F5114" s="4">
        <v>300</v>
      </c>
      <c r="G5114" s="4" t="s">
        <v>2</v>
      </c>
      <c r="H5114" s="5">
        <v>30.5</v>
      </c>
      <c r="I5114" s="7">
        <v>9150</v>
      </c>
    </row>
    <row r="5115" spans="1:9" x14ac:dyDescent="0.3">
      <c r="A5115" s="2">
        <v>44123</v>
      </c>
      <c r="B5115" s="2" t="str">
        <f t="shared" si="158"/>
        <v>Oct</v>
      </c>
      <c r="C5115" s="2" t="str">
        <f t="shared" si="159"/>
        <v>2020</v>
      </c>
      <c r="D5115" s="3" t="s">
        <v>20</v>
      </c>
      <c r="E5115" s="4" t="s">
        <v>13</v>
      </c>
      <c r="F5115" s="4">
        <v>142</v>
      </c>
      <c r="G5115" s="4" t="s">
        <v>2</v>
      </c>
      <c r="H5115" s="5">
        <v>26.5</v>
      </c>
      <c r="I5115" s="7">
        <v>3763</v>
      </c>
    </row>
    <row r="5116" spans="1:9" x14ac:dyDescent="0.3">
      <c r="A5116" s="2">
        <v>44123</v>
      </c>
      <c r="B5116" s="2" t="str">
        <f t="shared" si="158"/>
        <v>Oct</v>
      </c>
      <c r="C5116" s="2" t="str">
        <f t="shared" si="159"/>
        <v>2020</v>
      </c>
      <c r="D5116" s="3" t="s">
        <v>20</v>
      </c>
      <c r="E5116" s="4" t="s">
        <v>13</v>
      </c>
      <c r="F5116" s="4">
        <v>130</v>
      </c>
      <c r="G5116" s="4" t="s">
        <v>2</v>
      </c>
      <c r="H5116" s="5">
        <v>23.5</v>
      </c>
      <c r="I5116" s="7">
        <v>3055</v>
      </c>
    </row>
    <row r="5117" spans="1:9" x14ac:dyDescent="0.3">
      <c r="A5117" s="2">
        <v>44123</v>
      </c>
      <c r="B5117" s="2" t="str">
        <f t="shared" si="158"/>
        <v>Oct</v>
      </c>
      <c r="C5117" s="2" t="str">
        <f t="shared" si="159"/>
        <v>2020</v>
      </c>
      <c r="D5117" s="3" t="s">
        <v>20</v>
      </c>
      <c r="E5117" s="4" t="s">
        <v>13</v>
      </c>
      <c r="F5117" s="4">
        <v>137</v>
      </c>
      <c r="G5117" s="4" t="s">
        <v>2</v>
      </c>
      <c r="H5117" s="5">
        <v>30.5</v>
      </c>
      <c r="I5117" s="7">
        <v>4178.5</v>
      </c>
    </row>
    <row r="5118" spans="1:9" x14ac:dyDescent="0.3">
      <c r="A5118" s="2">
        <v>44125</v>
      </c>
      <c r="B5118" s="2" t="str">
        <f t="shared" si="158"/>
        <v>Oct</v>
      </c>
      <c r="C5118" s="2" t="str">
        <f t="shared" si="159"/>
        <v>2020</v>
      </c>
      <c r="D5118" s="3" t="s">
        <v>20</v>
      </c>
      <c r="E5118" s="4" t="s">
        <v>13</v>
      </c>
      <c r="F5118" s="4">
        <v>500</v>
      </c>
      <c r="G5118" s="4" t="s">
        <v>2</v>
      </c>
      <c r="H5118" s="5">
        <v>23.5</v>
      </c>
      <c r="I5118" s="7">
        <v>11750</v>
      </c>
    </row>
    <row r="5119" spans="1:9" x14ac:dyDescent="0.3">
      <c r="A5119" s="2">
        <v>44125</v>
      </c>
      <c r="B5119" s="2" t="str">
        <f t="shared" si="158"/>
        <v>Oct</v>
      </c>
      <c r="C5119" s="2" t="str">
        <f t="shared" si="159"/>
        <v>2020</v>
      </c>
      <c r="D5119" s="3" t="s">
        <v>20</v>
      </c>
      <c r="E5119" s="4" t="s">
        <v>13</v>
      </c>
      <c r="F5119" s="4">
        <v>500</v>
      </c>
      <c r="G5119" s="4" t="s">
        <v>2</v>
      </c>
      <c r="H5119" s="5">
        <v>30.5</v>
      </c>
      <c r="I5119" s="7">
        <v>15250</v>
      </c>
    </row>
    <row r="5120" spans="1:9" x14ac:dyDescent="0.3">
      <c r="A5120" s="2">
        <v>44134</v>
      </c>
      <c r="B5120" s="2" t="str">
        <f t="shared" si="158"/>
        <v>Oct</v>
      </c>
      <c r="C5120" s="2" t="str">
        <f t="shared" si="159"/>
        <v>2020</v>
      </c>
      <c r="D5120" s="3" t="s">
        <v>20</v>
      </c>
      <c r="E5120" s="4" t="s">
        <v>13</v>
      </c>
      <c r="F5120" s="4">
        <v>336</v>
      </c>
      <c r="G5120" s="4" t="s">
        <v>2</v>
      </c>
      <c r="H5120" s="5">
        <v>26.5</v>
      </c>
      <c r="I5120" s="7">
        <v>8904</v>
      </c>
    </row>
    <row r="5121" spans="1:9" x14ac:dyDescent="0.3">
      <c r="A5121" s="2">
        <v>44134</v>
      </c>
      <c r="B5121" s="2" t="str">
        <f t="shared" si="158"/>
        <v>Oct</v>
      </c>
      <c r="C5121" s="2" t="str">
        <f t="shared" si="159"/>
        <v>2020</v>
      </c>
      <c r="D5121" s="3" t="s">
        <v>20</v>
      </c>
      <c r="E5121" s="4" t="s">
        <v>13</v>
      </c>
      <c r="F5121" s="4">
        <v>370</v>
      </c>
      <c r="G5121" s="4" t="s">
        <v>2</v>
      </c>
      <c r="H5121" s="5">
        <v>23.5</v>
      </c>
      <c r="I5121" s="7">
        <v>8695</v>
      </c>
    </row>
    <row r="5122" spans="1:9" x14ac:dyDescent="0.3">
      <c r="A5122" s="2">
        <v>44134</v>
      </c>
      <c r="B5122" s="2" t="str">
        <f t="shared" ref="B5122:B5185" si="160">TEXT(A5122,"mmm")</f>
        <v>Oct</v>
      </c>
      <c r="C5122" s="2" t="str">
        <f t="shared" ref="C5122:C5185" si="161">TEXT(A5122,"yyyy")</f>
        <v>2020</v>
      </c>
      <c r="D5122" s="3" t="s">
        <v>20</v>
      </c>
      <c r="E5122" s="4" t="s">
        <v>13</v>
      </c>
      <c r="F5122" s="4">
        <v>250</v>
      </c>
      <c r="G5122" s="4" t="s">
        <v>2</v>
      </c>
      <c r="H5122" s="5">
        <v>30.5</v>
      </c>
      <c r="I5122" s="7">
        <v>7625</v>
      </c>
    </row>
    <row r="5123" spans="1:9" x14ac:dyDescent="0.3">
      <c r="A5123" s="2">
        <v>44134</v>
      </c>
      <c r="B5123" s="2" t="str">
        <f t="shared" si="160"/>
        <v>Oct</v>
      </c>
      <c r="C5123" s="2" t="str">
        <f t="shared" si="161"/>
        <v>2020</v>
      </c>
      <c r="D5123" s="3" t="s">
        <v>20</v>
      </c>
      <c r="E5123" s="4" t="s">
        <v>13</v>
      </c>
      <c r="F5123" s="4">
        <v>300</v>
      </c>
      <c r="G5123" s="4" t="s">
        <v>2</v>
      </c>
      <c r="H5123" s="5">
        <v>25</v>
      </c>
      <c r="I5123" s="7">
        <v>7500</v>
      </c>
    </row>
    <row r="5124" spans="1:9" x14ac:dyDescent="0.3">
      <c r="A5124" s="2">
        <v>44134</v>
      </c>
      <c r="B5124" s="2" t="str">
        <f t="shared" si="160"/>
        <v>Oct</v>
      </c>
      <c r="C5124" s="2" t="str">
        <f t="shared" si="161"/>
        <v>2020</v>
      </c>
      <c r="D5124" s="3" t="s">
        <v>20</v>
      </c>
      <c r="E5124" s="4" t="s">
        <v>15</v>
      </c>
      <c r="F5124" s="4">
        <v>300</v>
      </c>
      <c r="G5124" s="4" t="s">
        <v>2</v>
      </c>
      <c r="H5124" s="5">
        <v>51</v>
      </c>
      <c r="I5124" s="7">
        <v>15300</v>
      </c>
    </row>
    <row r="5125" spans="1:9" x14ac:dyDescent="0.3">
      <c r="A5125" s="2">
        <v>44140</v>
      </c>
      <c r="B5125" s="2" t="str">
        <f t="shared" si="160"/>
        <v>Nov</v>
      </c>
      <c r="C5125" s="2" t="str">
        <f t="shared" si="161"/>
        <v>2020</v>
      </c>
      <c r="D5125" s="3" t="s">
        <v>20</v>
      </c>
      <c r="E5125" s="4" t="s">
        <v>13</v>
      </c>
      <c r="F5125" s="4">
        <v>599</v>
      </c>
      <c r="G5125" s="4" t="s">
        <v>2</v>
      </c>
      <c r="H5125" s="5">
        <v>26.5</v>
      </c>
      <c r="I5125" s="7">
        <v>15873.5</v>
      </c>
    </row>
    <row r="5126" spans="1:9" x14ac:dyDescent="0.3">
      <c r="A5126" s="2">
        <v>44140</v>
      </c>
      <c r="B5126" s="2" t="str">
        <f t="shared" si="160"/>
        <v>Nov</v>
      </c>
      <c r="C5126" s="2" t="str">
        <f t="shared" si="161"/>
        <v>2020</v>
      </c>
      <c r="D5126" s="3" t="s">
        <v>20</v>
      </c>
      <c r="E5126" s="4" t="s">
        <v>13</v>
      </c>
      <c r="F5126" s="4">
        <v>100</v>
      </c>
      <c r="G5126" s="4" t="s">
        <v>2</v>
      </c>
      <c r="H5126" s="5">
        <v>23.5</v>
      </c>
      <c r="I5126" s="7">
        <v>2350</v>
      </c>
    </row>
    <row r="5127" spans="1:9" x14ac:dyDescent="0.3">
      <c r="A5127" s="2">
        <v>44140</v>
      </c>
      <c r="B5127" s="2" t="str">
        <f t="shared" si="160"/>
        <v>Nov</v>
      </c>
      <c r="C5127" s="2" t="str">
        <f t="shared" si="161"/>
        <v>2020</v>
      </c>
      <c r="D5127" s="3" t="s">
        <v>20</v>
      </c>
      <c r="E5127" s="4" t="s">
        <v>13</v>
      </c>
      <c r="F5127" s="4">
        <v>350</v>
      </c>
      <c r="G5127" s="4" t="s">
        <v>2</v>
      </c>
      <c r="H5127" s="5">
        <v>30.5</v>
      </c>
      <c r="I5127" s="7">
        <v>10675</v>
      </c>
    </row>
    <row r="5128" spans="1:9" x14ac:dyDescent="0.3">
      <c r="A5128" s="2">
        <v>44147</v>
      </c>
      <c r="B5128" s="2" t="str">
        <f t="shared" si="160"/>
        <v>Nov</v>
      </c>
      <c r="C5128" s="2" t="str">
        <f t="shared" si="161"/>
        <v>2020</v>
      </c>
      <c r="D5128" s="3" t="s">
        <v>20</v>
      </c>
      <c r="E5128" s="4" t="s">
        <v>13</v>
      </c>
      <c r="F5128" s="4">
        <v>200</v>
      </c>
      <c r="G5128" s="4" t="s">
        <v>2</v>
      </c>
      <c r="H5128" s="5">
        <v>25</v>
      </c>
      <c r="I5128" s="7">
        <v>5000</v>
      </c>
    </row>
    <row r="5129" spans="1:9" x14ac:dyDescent="0.3">
      <c r="A5129" s="2">
        <v>44147</v>
      </c>
      <c r="B5129" s="2" t="str">
        <f t="shared" si="160"/>
        <v>Nov</v>
      </c>
      <c r="C5129" s="2" t="str">
        <f t="shared" si="161"/>
        <v>2020</v>
      </c>
      <c r="D5129" s="3" t="s">
        <v>20</v>
      </c>
      <c r="E5129" s="4" t="s">
        <v>13</v>
      </c>
      <c r="F5129" s="4">
        <v>252</v>
      </c>
      <c r="G5129" s="4" t="s">
        <v>2</v>
      </c>
      <c r="H5129" s="5">
        <v>70</v>
      </c>
      <c r="I5129" s="7">
        <v>17640</v>
      </c>
    </row>
    <row r="5130" spans="1:9" x14ac:dyDescent="0.3">
      <c r="A5130" s="2">
        <v>44153</v>
      </c>
      <c r="B5130" s="2" t="str">
        <f t="shared" si="160"/>
        <v>Nov</v>
      </c>
      <c r="C5130" s="2" t="str">
        <f t="shared" si="161"/>
        <v>2020</v>
      </c>
      <c r="D5130" s="3" t="s">
        <v>20</v>
      </c>
      <c r="E5130" s="4" t="s">
        <v>13</v>
      </c>
      <c r="F5130" s="4">
        <v>550</v>
      </c>
      <c r="G5130" s="4" t="s">
        <v>2</v>
      </c>
      <c r="H5130" s="5">
        <v>26.5</v>
      </c>
      <c r="I5130" s="7">
        <v>14575</v>
      </c>
    </row>
    <row r="5131" spans="1:9" x14ac:dyDescent="0.3">
      <c r="A5131" s="2">
        <v>44153</v>
      </c>
      <c r="B5131" s="2" t="str">
        <f t="shared" si="160"/>
        <v>Nov</v>
      </c>
      <c r="C5131" s="2" t="str">
        <f t="shared" si="161"/>
        <v>2020</v>
      </c>
      <c r="D5131" s="3" t="s">
        <v>20</v>
      </c>
      <c r="E5131" s="4" t="s">
        <v>13</v>
      </c>
      <c r="F5131" s="4">
        <v>430</v>
      </c>
      <c r="G5131" s="4" t="s">
        <v>2</v>
      </c>
      <c r="H5131" s="5">
        <v>23.5</v>
      </c>
      <c r="I5131" s="7">
        <v>10105</v>
      </c>
    </row>
    <row r="5132" spans="1:9" x14ac:dyDescent="0.3">
      <c r="A5132" s="2">
        <v>44153</v>
      </c>
      <c r="B5132" s="2" t="str">
        <f t="shared" si="160"/>
        <v>Nov</v>
      </c>
      <c r="C5132" s="2" t="str">
        <f t="shared" si="161"/>
        <v>2020</v>
      </c>
      <c r="D5132" s="3" t="s">
        <v>20</v>
      </c>
      <c r="E5132" s="4" t="s">
        <v>13</v>
      </c>
      <c r="F5132" s="4">
        <v>140</v>
      </c>
      <c r="G5132" s="4" t="s">
        <v>2</v>
      </c>
      <c r="H5132" s="5">
        <v>30.5</v>
      </c>
      <c r="I5132" s="7">
        <v>4270</v>
      </c>
    </row>
    <row r="5133" spans="1:9" x14ac:dyDescent="0.3">
      <c r="A5133" s="2">
        <v>44163</v>
      </c>
      <c r="B5133" s="2" t="str">
        <f t="shared" si="160"/>
        <v>Nov</v>
      </c>
      <c r="C5133" s="2" t="str">
        <f t="shared" si="161"/>
        <v>2020</v>
      </c>
      <c r="D5133" s="3" t="s">
        <v>20</v>
      </c>
      <c r="E5133" s="4" t="s">
        <v>13</v>
      </c>
      <c r="F5133" s="4">
        <v>320</v>
      </c>
      <c r="G5133" s="4" t="s">
        <v>2</v>
      </c>
      <c r="H5133" s="5">
        <v>70</v>
      </c>
      <c r="I5133" s="7">
        <v>22400</v>
      </c>
    </row>
    <row r="5134" spans="1:9" x14ac:dyDescent="0.3">
      <c r="A5134" s="2">
        <v>44166</v>
      </c>
      <c r="B5134" s="2" t="str">
        <f t="shared" si="160"/>
        <v>Dec</v>
      </c>
      <c r="C5134" s="2" t="str">
        <f t="shared" si="161"/>
        <v>2020</v>
      </c>
      <c r="D5134" s="3" t="s">
        <v>20</v>
      </c>
      <c r="E5134" s="4" t="s">
        <v>13</v>
      </c>
      <c r="F5134" s="4">
        <v>32</v>
      </c>
      <c r="G5134" s="4" t="s">
        <v>2</v>
      </c>
      <c r="H5134" s="5">
        <v>70</v>
      </c>
      <c r="I5134" s="7">
        <v>2240</v>
      </c>
    </row>
    <row r="5135" spans="1:9" x14ac:dyDescent="0.3">
      <c r="A5135" s="2">
        <v>44166</v>
      </c>
      <c r="B5135" s="2" t="str">
        <f t="shared" si="160"/>
        <v>Dec</v>
      </c>
      <c r="C5135" s="2" t="str">
        <f t="shared" si="161"/>
        <v>2020</v>
      </c>
      <c r="D5135" s="3" t="s">
        <v>20</v>
      </c>
      <c r="E5135" s="4" t="s">
        <v>13</v>
      </c>
      <c r="F5135" s="4">
        <v>500</v>
      </c>
      <c r="G5135" s="4" t="s">
        <v>2</v>
      </c>
      <c r="H5135" s="5">
        <v>25</v>
      </c>
      <c r="I5135" s="7">
        <v>12500</v>
      </c>
    </row>
    <row r="5136" spans="1:9" x14ac:dyDescent="0.3">
      <c r="A5136" s="2">
        <v>44173</v>
      </c>
      <c r="B5136" s="2" t="str">
        <f t="shared" si="160"/>
        <v>Dec</v>
      </c>
      <c r="C5136" s="2" t="str">
        <f t="shared" si="161"/>
        <v>2020</v>
      </c>
      <c r="D5136" s="3" t="s">
        <v>20</v>
      </c>
      <c r="E5136" s="4" t="s">
        <v>13</v>
      </c>
      <c r="F5136" s="4">
        <v>300</v>
      </c>
      <c r="G5136" s="4" t="s">
        <v>2</v>
      </c>
      <c r="H5136" s="5">
        <v>26.5</v>
      </c>
      <c r="I5136" s="7">
        <v>7950</v>
      </c>
    </row>
    <row r="5137" spans="1:9" x14ac:dyDescent="0.3">
      <c r="A5137" s="2">
        <v>44173</v>
      </c>
      <c r="B5137" s="2" t="str">
        <f t="shared" si="160"/>
        <v>Dec</v>
      </c>
      <c r="C5137" s="2" t="str">
        <f t="shared" si="161"/>
        <v>2020</v>
      </c>
      <c r="D5137" s="3" t="s">
        <v>20</v>
      </c>
      <c r="E5137" s="4" t="s">
        <v>13</v>
      </c>
      <c r="F5137" s="4">
        <v>440</v>
      </c>
      <c r="G5137" s="4" t="s">
        <v>2</v>
      </c>
      <c r="H5137" s="5">
        <v>23.5</v>
      </c>
      <c r="I5137" s="7">
        <v>10340</v>
      </c>
    </row>
    <row r="5138" spans="1:9" x14ac:dyDescent="0.3">
      <c r="A5138" s="2">
        <v>44173</v>
      </c>
      <c r="B5138" s="2" t="str">
        <f t="shared" si="160"/>
        <v>Dec</v>
      </c>
      <c r="C5138" s="2" t="str">
        <f t="shared" si="161"/>
        <v>2020</v>
      </c>
      <c r="D5138" s="3" t="s">
        <v>20</v>
      </c>
      <c r="E5138" s="4" t="s">
        <v>13</v>
      </c>
      <c r="F5138" s="4">
        <v>350</v>
      </c>
      <c r="G5138" s="4" t="s">
        <v>2</v>
      </c>
      <c r="H5138" s="5">
        <v>30.5</v>
      </c>
      <c r="I5138" s="7">
        <v>10675</v>
      </c>
    </row>
    <row r="5139" spans="1:9" x14ac:dyDescent="0.3">
      <c r="A5139" s="2">
        <v>44177</v>
      </c>
      <c r="B5139" s="2" t="str">
        <f t="shared" si="160"/>
        <v>Dec</v>
      </c>
      <c r="C5139" s="2" t="str">
        <f t="shared" si="161"/>
        <v>2020</v>
      </c>
      <c r="D5139" s="3" t="s">
        <v>20</v>
      </c>
      <c r="E5139" s="4" t="s">
        <v>13</v>
      </c>
      <c r="F5139" s="4">
        <v>405</v>
      </c>
      <c r="G5139" s="4" t="s">
        <v>2</v>
      </c>
      <c r="H5139" s="5">
        <v>79</v>
      </c>
      <c r="I5139" s="7">
        <v>31995</v>
      </c>
    </row>
    <row r="5140" spans="1:9" x14ac:dyDescent="0.3">
      <c r="A5140" s="2">
        <v>44182</v>
      </c>
      <c r="B5140" s="2" t="str">
        <f t="shared" si="160"/>
        <v>Dec</v>
      </c>
      <c r="C5140" s="2" t="str">
        <f t="shared" si="161"/>
        <v>2020</v>
      </c>
      <c r="D5140" s="3" t="s">
        <v>20</v>
      </c>
      <c r="E5140" s="4" t="s">
        <v>15</v>
      </c>
      <c r="F5140" s="4">
        <v>420</v>
      </c>
      <c r="G5140" s="4" t="s">
        <v>2</v>
      </c>
      <c r="H5140" s="5">
        <v>60</v>
      </c>
      <c r="I5140" s="7">
        <v>25200</v>
      </c>
    </row>
    <row r="5141" spans="1:9" x14ac:dyDescent="0.3">
      <c r="A5141" s="2">
        <v>44187</v>
      </c>
      <c r="B5141" s="2" t="str">
        <f t="shared" si="160"/>
        <v>Dec</v>
      </c>
      <c r="C5141" s="2" t="str">
        <f t="shared" si="161"/>
        <v>2020</v>
      </c>
      <c r="D5141" s="3" t="s">
        <v>20</v>
      </c>
      <c r="E5141" s="4" t="s">
        <v>13</v>
      </c>
      <c r="F5141" s="4">
        <v>500</v>
      </c>
      <c r="G5141" s="4" t="s">
        <v>2</v>
      </c>
      <c r="H5141" s="5">
        <v>35.9</v>
      </c>
      <c r="I5141" s="7">
        <v>17950</v>
      </c>
    </row>
    <row r="5142" spans="1:9" x14ac:dyDescent="0.3">
      <c r="A5142" s="2">
        <v>44187</v>
      </c>
      <c r="B5142" s="2" t="str">
        <f t="shared" si="160"/>
        <v>Dec</v>
      </c>
      <c r="C5142" s="2" t="str">
        <f t="shared" si="161"/>
        <v>2020</v>
      </c>
      <c r="D5142" s="3" t="s">
        <v>20</v>
      </c>
      <c r="E5142" s="4" t="s">
        <v>13</v>
      </c>
      <c r="F5142" s="4">
        <v>620</v>
      </c>
      <c r="G5142" s="4" t="s">
        <v>2</v>
      </c>
      <c r="H5142" s="5">
        <v>31.5</v>
      </c>
      <c r="I5142" s="7">
        <v>19530</v>
      </c>
    </row>
    <row r="5143" spans="1:9" x14ac:dyDescent="0.3">
      <c r="A5143" s="2">
        <v>44188</v>
      </c>
      <c r="B5143" s="2" t="str">
        <f t="shared" si="160"/>
        <v>Dec</v>
      </c>
      <c r="C5143" s="2" t="str">
        <f t="shared" si="161"/>
        <v>2020</v>
      </c>
      <c r="D5143" s="3" t="s">
        <v>20</v>
      </c>
      <c r="E5143" s="4" t="s">
        <v>15</v>
      </c>
      <c r="F5143" s="4">
        <v>200</v>
      </c>
      <c r="G5143" s="4" t="s">
        <v>2</v>
      </c>
      <c r="H5143" s="5">
        <v>60</v>
      </c>
      <c r="I5143" s="7">
        <v>12000</v>
      </c>
    </row>
    <row r="5144" spans="1:9" x14ac:dyDescent="0.3">
      <c r="A5144" s="2">
        <v>44188</v>
      </c>
      <c r="B5144" s="2" t="str">
        <f t="shared" si="160"/>
        <v>Dec</v>
      </c>
      <c r="C5144" s="2" t="str">
        <f t="shared" si="161"/>
        <v>2020</v>
      </c>
      <c r="D5144" s="3" t="s">
        <v>20</v>
      </c>
      <c r="E5144" s="4" t="s">
        <v>13</v>
      </c>
      <c r="F5144" s="4">
        <v>200</v>
      </c>
      <c r="G5144" s="4" t="s">
        <v>2</v>
      </c>
      <c r="H5144" s="5">
        <v>79</v>
      </c>
      <c r="I5144" s="7">
        <v>15800</v>
      </c>
    </row>
    <row r="5145" spans="1:9" x14ac:dyDescent="0.3">
      <c r="A5145" s="2">
        <v>44201</v>
      </c>
      <c r="B5145" s="2" t="str">
        <f t="shared" si="160"/>
        <v>Jan</v>
      </c>
      <c r="C5145" s="2" t="str">
        <f t="shared" si="161"/>
        <v>2021</v>
      </c>
      <c r="D5145" s="3" t="s">
        <v>20</v>
      </c>
      <c r="E5145" s="4" t="s">
        <v>15</v>
      </c>
      <c r="F5145" s="4">
        <v>188</v>
      </c>
      <c r="G5145" s="4" t="s">
        <v>2</v>
      </c>
      <c r="H5145" s="5">
        <v>60</v>
      </c>
      <c r="I5145" s="7">
        <v>11280</v>
      </c>
    </row>
    <row r="5146" spans="1:9" x14ac:dyDescent="0.3">
      <c r="A5146" s="2">
        <v>44201</v>
      </c>
      <c r="B5146" s="2" t="str">
        <f t="shared" si="160"/>
        <v>Jan</v>
      </c>
      <c r="C5146" s="2" t="str">
        <f t="shared" si="161"/>
        <v>2021</v>
      </c>
      <c r="D5146" s="3" t="s">
        <v>20</v>
      </c>
      <c r="E5146" s="4" t="s">
        <v>13</v>
      </c>
      <c r="F5146" s="4">
        <v>204</v>
      </c>
      <c r="G5146" s="4" t="s">
        <v>2</v>
      </c>
      <c r="H5146" s="5">
        <v>79</v>
      </c>
      <c r="I5146" s="7">
        <v>16116</v>
      </c>
    </row>
    <row r="5147" spans="1:9" x14ac:dyDescent="0.3">
      <c r="A5147" s="2">
        <v>44204</v>
      </c>
      <c r="B5147" s="2" t="str">
        <f t="shared" si="160"/>
        <v>Jan</v>
      </c>
      <c r="C5147" s="2" t="str">
        <f t="shared" si="161"/>
        <v>2021</v>
      </c>
      <c r="D5147" s="3" t="s">
        <v>20</v>
      </c>
      <c r="E5147" s="4" t="s">
        <v>13</v>
      </c>
      <c r="F5147" s="4">
        <v>420</v>
      </c>
      <c r="G5147" s="4" t="s">
        <v>2</v>
      </c>
      <c r="H5147" s="5">
        <v>31.5</v>
      </c>
      <c r="I5147" s="7">
        <v>13230</v>
      </c>
    </row>
    <row r="5148" spans="1:9" x14ac:dyDescent="0.3">
      <c r="A5148" s="2">
        <v>44204</v>
      </c>
      <c r="B5148" s="2" t="str">
        <f t="shared" si="160"/>
        <v>Jan</v>
      </c>
      <c r="C5148" s="2" t="str">
        <f t="shared" si="161"/>
        <v>2021</v>
      </c>
      <c r="D5148" s="3" t="s">
        <v>20</v>
      </c>
      <c r="E5148" s="4" t="s">
        <v>13</v>
      </c>
      <c r="F5148" s="4">
        <v>400</v>
      </c>
      <c r="G5148" s="4" t="s">
        <v>2</v>
      </c>
      <c r="H5148" s="5">
        <v>27.3</v>
      </c>
      <c r="I5148" s="7">
        <v>10920</v>
      </c>
    </row>
    <row r="5149" spans="1:9" x14ac:dyDescent="0.3">
      <c r="A5149" s="2">
        <v>44215</v>
      </c>
      <c r="B5149" s="2" t="str">
        <f t="shared" si="160"/>
        <v>Jan</v>
      </c>
      <c r="C5149" s="2" t="str">
        <f t="shared" si="161"/>
        <v>2021</v>
      </c>
      <c r="D5149" s="3" t="s">
        <v>20</v>
      </c>
      <c r="E5149" s="4" t="s">
        <v>13</v>
      </c>
      <c r="F5149" s="4">
        <v>360</v>
      </c>
      <c r="G5149" s="4" t="s">
        <v>2</v>
      </c>
      <c r="H5149" s="5">
        <v>31.5</v>
      </c>
      <c r="I5149" s="7">
        <v>11340</v>
      </c>
    </row>
    <row r="5150" spans="1:9" x14ac:dyDescent="0.3">
      <c r="A5150" s="2">
        <v>44215</v>
      </c>
      <c r="B5150" s="2" t="str">
        <f t="shared" si="160"/>
        <v>Jan</v>
      </c>
      <c r="C5150" s="2" t="str">
        <f t="shared" si="161"/>
        <v>2021</v>
      </c>
      <c r="D5150" s="3" t="s">
        <v>20</v>
      </c>
      <c r="E5150" s="4" t="s">
        <v>13</v>
      </c>
      <c r="F5150" s="4">
        <v>300</v>
      </c>
      <c r="G5150" s="4" t="s">
        <v>2</v>
      </c>
      <c r="H5150" s="5">
        <v>79</v>
      </c>
      <c r="I5150" s="7">
        <v>23700</v>
      </c>
    </row>
    <row r="5151" spans="1:9" x14ac:dyDescent="0.3">
      <c r="A5151" s="2">
        <v>44216</v>
      </c>
      <c r="B5151" s="2" t="str">
        <f t="shared" si="160"/>
        <v>Jan</v>
      </c>
      <c r="C5151" s="2" t="str">
        <f t="shared" si="161"/>
        <v>2021</v>
      </c>
      <c r="D5151" s="3" t="s">
        <v>20</v>
      </c>
      <c r="E5151" s="4" t="s">
        <v>13</v>
      </c>
      <c r="F5151" s="4">
        <v>210</v>
      </c>
      <c r="G5151" s="4" t="s">
        <v>2</v>
      </c>
      <c r="H5151" s="5">
        <v>35.9</v>
      </c>
      <c r="I5151" s="7">
        <v>7539</v>
      </c>
    </row>
    <row r="5152" spans="1:9" x14ac:dyDescent="0.3">
      <c r="A5152" s="2">
        <v>44216</v>
      </c>
      <c r="B5152" s="2" t="str">
        <f t="shared" si="160"/>
        <v>Jan</v>
      </c>
      <c r="C5152" s="2" t="str">
        <f t="shared" si="161"/>
        <v>2021</v>
      </c>
      <c r="D5152" s="3" t="s">
        <v>20</v>
      </c>
      <c r="E5152" s="4" t="s">
        <v>13</v>
      </c>
      <c r="F5152" s="4">
        <v>300</v>
      </c>
      <c r="G5152" s="4" t="s">
        <v>2</v>
      </c>
      <c r="H5152" s="5">
        <v>31.5</v>
      </c>
      <c r="I5152" s="7">
        <v>9450</v>
      </c>
    </row>
    <row r="5153" spans="1:9" x14ac:dyDescent="0.3">
      <c r="A5153" s="2">
        <v>44224</v>
      </c>
      <c r="B5153" s="2" t="str">
        <f t="shared" si="160"/>
        <v>Jan</v>
      </c>
      <c r="C5153" s="2" t="str">
        <f t="shared" si="161"/>
        <v>2021</v>
      </c>
      <c r="D5153" s="3" t="s">
        <v>20</v>
      </c>
      <c r="E5153" s="4" t="s">
        <v>13</v>
      </c>
      <c r="F5153" s="4">
        <v>770</v>
      </c>
      <c r="G5153" s="4" t="s">
        <v>2</v>
      </c>
      <c r="H5153" s="5">
        <v>31.5</v>
      </c>
      <c r="I5153" s="7">
        <v>24255</v>
      </c>
    </row>
    <row r="5154" spans="1:9" x14ac:dyDescent="0.3">
      <c r="A5154" s="2">
        <v>44224</v>
      </c>
      <c r="B5154" s="2" t="str">
        <f t="shared" si="160"/>
        <v>Jan</v>
      </c>
      <c r="C5154" s="2" t="str">
        <f t="shared" si="161"/>
        <v>2021</v>
      </c>
      <c r="D5154" s="3" t="s">
        <v>20</v>
      </c>
      <c r="E5154" s="4" t="s">
        <v>13</v>
      </c>
      <c r="F5154" s="4">
        <v>178</v>
      </c>
      <c r="G5154" s="4" t="s">
        <v>2</v>
      </c>
      <c r="H5154" s="5">
        <v>27.3</v>
      </c>
      <c r="I5154" s="7">
        <v>4859.4000000000005</v>
      </c>
    </row>
    <row r="5155" spans="1:9" x14ac:dyDescent="0.3">
      <c r="A5155" s="2">
        <v>44231</v>
      </c>
      <c r="B5155" s="2" t="str">
        <f t="shared" si="160"/>
        <v>Feb</v>
      </c>
      <c r="C5155" s="2" t="str">
        <f t="shared" si="161"/>
        <v>2021</v>
      </c>
      <c r="D5155" s="3" t="s">
        <v>20</v>
      </c>
      <c r="E5155" s="4" t="s">
        <v>13</v>
      </c>
      <c r="F5155" s="4">
        <v>523</v>
      </c>
      <c r="G5155" s="4" t="s">
        <v>2</v>
      </c>
      <c r="H5155" s="5">
        <v>27.3</v>
      </c>
      <c r="I5155" s="7">
        <v>14277.9</v>
      </c>
    </row>
    <row r="5156" spans="1:9" x14ac:dyDescent="0.3">
      <c r="A5156" s="2">
        <v>44231</v>
      </c>
      <c r="B5156" s="2" t="str">
        <f t="shared" si="160"/>
        <v>Feb</v>
      </c>
      <c r="C5156" s="2" t="str">
        <f t="shared" si="161"/>
        <v>2021</v>
      </c>
      <c r="D5156" s="3" t="s">
        <v>20</v>
      </c>
      <c r="E5156" s="4" t="s">
        <v>13</v>
      </c>
      <c r="F5156" s="4">
        <v>100</v>
      </c>
      <c r="G5156" s="4" t="s">
        <v>2</v>
      </c>
      <c r="H5156" s="5">
        <v>31.5</v>
      </c>
      <c r="I5156" s="7">
        <v>3150</v>
      </c>
    </row>
    <row r="5157" spans="1:9" x14ac:dyDescent="0.3">
      <c r="A5157" s="2">
        <v>44232</v>
      </c>
      <c r="B5157" s="2" t="str">
        <f t="shared" si="160"/>
        <v>Feb</v>
      </c>
      <c r="C5157" s="2" t="str">
        <f t="shared" si="161"/>
        <v>2021</v>
      </c>
      <c r="D5157" s="3" t="s">
        <v>20</v>
      </c>
      <c r="E5157" s="4" t="s">
        <v>13</v>
      </c>
      <c r="F5157" s="4">
        <v>300</v>
      </c>
      <c r="G5157" s="4" t="s">
        <v>2</v>
      </c>
      <c r="H5157" s="5">
        <v>79</v>
      </c>
      <c r="I5157" s="7">
        <v>23700</v>
      </c>
    </row>
    <row r="5158" spans="1:9" x14ac:dyDescent="0.3">
      <c r="A5158" s="2">
        <v>44239</v>
      </c>
      <c r="B5158" s="2" t="str">
        <f t="shared" si="160"/>
        <v>Feb</v>
      </c>
      <c r="C5158" s="2" t="str">
        <f t="shared" si="161"/>
        <v>2021</v>
      </c>
      <c r="D5158" s="3" t="s">
        <v>20</v>
      </c>
      <c r="E5158" s="4" t="s">
        <v>13</v>
      </c>
      <c r="F5158" s="4">
        <v>600</v>
      </c>
      <c r="G5158" s="4" t="s">
        <v>2</v>
      </c>
      <c r="H5158" s="5">
        <v>31.5</v>
      </c>
      <c r="I5158" s="7">
        <v>18900</v>
      </c>
    </row>
    <row r="5159" spans="1:9" x14ac:dyDescent="0.3">
      <c r="A5159" s="2">
        <v>44239</v>
      </c>
      <c r="B5159" s="2" t="str">
        <f t="shared" si="160"/>
        <v>Feb</v>
      </c>
      <c r="C5159" s="2" t="str">
        <f t="shared" si="161"/>
        <v>2021</v>
      </c>
      <c r="D5159" s="3" t="s">
        <v>20</v>
      </c>
      <c r="E5159" s="4" t="s">
        <v>13</v>
      </c>
      <c r="F5159" s="4">
        <v>203</v>
      </c>
      <c r="G5159" s="4" t="s">
        <v>2</v>
      </c>
      <c r="H5159" s="5">
        <v>79</v>
      </c>
      <c r="I5159" s="7">
        <v>16037</v>
      </c>
    </row>
    <row r="5160" spans="1:9" x14ac:dyDescent="0.3">
      <c r="A5160" s="2">
        <v>44242</v>
      </c>
      <c r="B5160" s="2" t="str">
        <f t="shared" si="160"/>
        <v>Feb</v>
      </c>
      <c r="C5160" s="2" t="str">
        <f t="shared" si="161"/>
        <v>2021</v>
      </c>
      <c r="D5160" s="3" t="s">
        <v>20</v>
      </c>
      <c r="E5160" s="4" t="s">
        <v>13</v>
      </c>
      <c r="F5160" s="4">
        <v>570</v>
      </c>
      <c r="G5160" s="4" t="s">
        <v>2</v>
      </c>
      <c r="H5160" s="5">
        <v>27.3</v>
      </c>
      <c r="I5160" s="7">
        <v>15561</v>
      </c>
    </row>
    <row r="5161" spans="1:9" x14ac:dyDescent="0.3">
      <c r="A5161" s="2">
        <v>44242</v>
      </c>
      <c r="B5161" s="2" t="str">
        <f t="shared" si="160"/>
        <v>Feb</v>
      </c>
      <c r="C5161" s="2" t="str">
        <f t="shared" si="161"/>
        <v>2021</v>
      </c>
      <c r="D5161" s="3" t="s">
        <v>20</v>
      </c>
      <c r="E5161" s="4" t="s">
        <v>13</v>
      </c>
      <c r="F5161" s="4">
        <v>570</v>
      </c>
      <c r="G5161" s="4" t="s">
        <v>2</v>
      </c>
      <c r="H5161" s="5">
        <v>35.9</v>
      </c>
      <c r="I5161" s="7">
        <v>20463</v>
      </c>
    </row>
    <row r="5162" spans="1:9" x14ac:dyDescent="0.3">
      <c r="A5162" s="2">
        <v>44249</v>
      </c>
      <c r="B5162" s="2" t="str">
        <f t="shared" si="160"/>
        <v>Feb</v>
      </c>
      <c r="C5162" s="2" t="str">
        <f t="shared" si="161"/>
        <v>2021</v>
      </c>
      <c r="D5162" s="3" t="s">
        <v>20</v>
      </c>
      <c r="E5162" s="4" t="s">
        <v>13</v>
      </c>
      <c r="F5162" s="4">
        <v>300</v>
      </c>
      <c r="G5162" s="4" t="s">
        <v>2</v>
      </c>
      <c r="H5162" s="5">
        <v>31.5</v>
      </c>
      <c r="I5162" s="7">
        <v>9450</v>
      </c>
    </row>
    <row r="5163" spans="1:9" x14ac:dyDescent="0.3">
      <c r="A5163" s="2">
        <v>44249</v>
      </c>
      <c r="B5163" s="2" t="str">
        <f t="shared" si="160"/>
        <v>Feb</v>
      </c>
      <c r="C5163" s="2" t="str">
        <f t="shared" si="161"/>
        <v>2021</v>
      </c>
      <c r="D5163" s="3" t="s">
        <v>20</v>
      </c>
      <c r="E5163" s="4" t="s">
        <v>13</v>
      </c>
      <c r="F5163" s="4">
        <v>500</v>
      </c>
      <c r="G5163" s="4" t="s">
        <v>2</v>
      </c>
      <c r="H5163" s="5">
        <v>27.3</v>
      </c>
      <c r="I5163" s="7">
        <v>13650</v>
      </c>
    </row>
    <row r="5164" spans="1:9" x14ac:dyDescent="0.3">
      <c r="A5164" s="2">
        <v>44252</v>
      </c>
      <c r="B5164" s="2" t="str">
        <f t="shared" si="160"/>
        <v>Feb</v>
      </c>
      <c r="C5164" s="2" t="str">
        <f t="shared" si="161"/>
        <v>2021</v>
      </c>
      <c r="D5164" s="3" t="s">
        <v>20</v>
      </c>
      <c r="E5164" s="4" t="s">
        <v>13</v>
      </c>
      <c r="F5164" s="4">
        <v>500</v>
      </c>
      <c r="G5164" s="4" t="s">
        <v>2</v>
      </c>
      <c r="H5164" s="5">
        <v>31.5</v>
      </c>
      <c r="I5164" s="7">
        <v>15750</v>
      </c>
    </row>
    <row r="5165" spans="1:9" x14ac:dyDescent="0.3">
      <c r="A5165" s="2">
        <v>44256</v>
      </c>
      <c r="B5165" s="2" t="str">
        <f t="shared" si="160"/>
        <v>Mar</v>
      </c>
      <c r="C5165" s="2" t="str">
        <f t="shared" si="161"/>
        <v>2021</v>
      </c>
      <c r="D5165" s="3" t="s">
        <v>20</v>
      </c>
      <c r="E5165" s="4" t="s">
        <v>13</v>
      </c>
      <c r="F5165" s="4">
        <v>500</v>
      </c>
      <c r="G5165" s="4" t="s">
        <v>2</v>
      </c>
      <c r="H5165" s="5">
        <v>79</v>
      </c>
      <c r="I5165" s="7">
        <v>39500</v>
      </c>
    </row>
    <row r="5166" spans="1:9" x14ac:dyDescent="0.3">
      <c r="A5166" s="2">
        <v>44258</v>
      </c>
      <c r="B5166" s="2" t="str">
        <f t="shared" si="160"/>
        <v>Mar</v>
      </c>
      <c r="C5166" s="2" t="str">
        <f t="shared" si="161"/>
        <v>2021</v>
      </c>
      <c r="D5166" s="3" t="s">
        <v>20</v>
      </c>
      <c r="E5166" s="4" t="s">
        <v>13</v>
      </c>
      <c r="F5166" s="4">
        <v>360</v>
      </c>
      <c r="G5166" s="4" t="s">
        <v>2</v>
      </c>
      <c r="H5166" s="5">
        <v>31.5</v>
      </c>
      <c r="I5166" s="7">
        <v>11340</v>
      </c>
    </row>
    <row r="5167" spans="1:9" x14ac:dyDescent="0.3">
      <c r="A5167" s="2">
        <v>44258</v>
      </c>
      <c r="B5167" s="2" t="str">
        <f t="shared" si="160"/>
        <v>Mar</v>
      </c>
      <c r="C5167" s="2" t="str">
        <f t="shared" si="161"/>
        <v>2021</v>
      </c>
      <c r="D5167" s="3" t="s">
        <v>20</v>
      </c>
      <c r="E5167" s="4" t="s">
        <v>13</v>
      </c>
      <c r="F5167" s="4">
        <v>200</v>
      </c>
      <c r="G5167" s="4" t="s">
        <v>2</v>
      </c>
      <c r="H5167" s="5">
        <v>27.3</v>
      </c>
      <c r="I5167" s="7">
        <v>5460</v>
      </c>
    </row>
    <row r="5168" spans="1:9" x14ac:dyDescent="0.3">
      <c r="A5168" s="2">
        <v>44258</v>
      </c>
      <c r="B5168" s="2" t="str">
        <f t="shared" si="160"/>
        <v>Mar</v>
      </c>
      <c r="C5168" s="2" t="str">
        <f t="shared" si="161"/>
        <v>2021</v>
      </c>
      <c r="D5168" s="3" t="s">
        <v>20</v>
      </c>
      <c r="E5168" s="4" t="s">
        <v>13</v>
      </c>
      <c r="F5168" s="4">
        <v>250</v>
      </c>
      <c r="G5168" s="4" t="s">
        <v>2</v>
      </c>
      <c r="H5168" s="5">
        <v>79</v>
      </c>
      <c r="I5168" s="7">
        <v>19750</v>
      </c>
    </row>
    <row r="5169" spans="1:9" x14ac:dyDescent="0.3">
      <c r="A5169" s="2">
        <v>44259</v>
      </c>
      <c r="B5169" s="2" t="str">
        <f t="shared" si="160"/>
        <v>Mar</v>
      </c>
      <c r="C5169" s="2" t="str">
        <f t="shared" si="161"/>
        <v>2021</v>
      </c>
      <c r="D5169" s="3" t="s">
        <v>20</v>
      </c>
      <c r="E5169" s="4" t="s">
        <v>13</v>
      </c>
      <c r="F5169" s="4">
        <v>380</v>
      </c>
      <c r="G5169" s="4" t="s">
        <v>2</v>
      </c>
      <c r="H5169" s="5">
        <v>31.5</v>
      </c>
      <c r="I5169" s="7">
        <v>11970</v>
      </c>
    </row>
    <row r="5170" spans="1:9" x14ac:dyDescent="0.3">
      <c r="A5170" s="2">
        <v>44259</v>
      </c>
      <c r="B5170" s="2" t="str">
        <f t="shared" si="160"/>
        <v>Mar</v>
      </c>
      <c r="C5170" s="2" t="str">
        <f t="shared" si="161"/>
        <v>2021</v>
      </c>
      <c r="D5170" s="3" t="s">
        <v>20</v>
      </c>
      <c r="E5170" s="4" t="s">
        <v>13</v>
      </c>
      <c r="F5170" s="4">
        <v>376</v>
      </c>
      <c r="G5170" s="4" t="s">
        <v>2</v>
      </c>
      <c r="H5170" s="5">
        <v>27.3</v>
      </c>
      <c r="I5170" s="7">
        <v>10264.800000000001</v>
      </c>
    </row>
    <row r="5171" spans="1:9" x14ac:dyDescent="0.3">
      <c r="A5171" s="2">
        <v>44259</v>
      </c>
      <c r="B5171" s="2" t="str">
        <f t="shared" si="160"/>
        <v>Mar</v>
      </c>
      <c r="C5171" s="2" t="str">
        <f t="shared" si="161"/>
        <v>2021</v>
      </c>
      <c r="D5171" s="3" t="s">
        <v>20</v>
      </c>
      <c r="E5171" s="4" t="s">
        <v>13</v>
      </c>
      <c r="F5171" s="4">
        <v>570</v>
      </c>
      <c r="G5171" s="4" t="s">
        <v>2</v>
      </c>
      <c r="H5171" s="5">
        <v>35.9</v>
      </c>
      <c r="I5171" s="7">
        <v>20463</v>
      </c>
    </row>
    <row r="5172" spans="1:9" x14ac:dyDescent="0.3">
      <c r="A5172" s="2">
        <v>44268</v>
      </c>
      <c r="B5172" s="2" t="str">
        <f t="shared" si="160"/>
        <v>Mar</v>
      </c>
      <c r="C5172" s="2" t="str">
        <f t="shared" si="161"/>
        <v>2021</v>
      </c>
      <c r="D5172" s="3" t="s">
        <v>20</v>
      </c>
      <c r="E5172" s="4" t="s">
        <v>13</v>
      </c>
      <c r="F5172" s="4">
        <v>300</v>
      </c>
      <c r="G5172" s="4" t="s">
        <v>2</v>
      </c>
      <c r="H5172" s="5">
        <v>39.5</v>
      </c>
      <c r="I5172" s="7">
        <v>11850</v>
      </c>
    </row>
    <row r="5173" spans="1:9" x14ac:dyDescent="0.3">
      <c r="A5173" s="2">
        <v>44268</v>
      </c>
      <c r="B5173" s="2" t="str">
        <f t="shared" si="160"/>
        <v>Mar</v>
      </c>
      <c r="C5173" s="2" t="str">
        <f t="shared" si="161"/>
        <v>2021</v>
      </c>
      <c r="D5173" s="3" t="s">
        <v>20</v>
      </c>
      <c r="E5173" s="4" t="s">
        <v>13</v>
      </c>
      <c r="F5173" s="4">
        <v>300</v>
      </c>
      <c r="G5173" s="4" t="s">
        <v>2</v>
      </c>
      <c r="H5173" s="5">
        <v>34.5</v>
      </c>
      <c r="I5173" s="7">
        <v>10350</v>
      </c>
    </row>
    <row r="5174" spans="1:9" x14ac:dyDescent="0.3">
      <c r="A5174" s="2">
        <v>44268</v>
      </c>
      <c r="B5174" s="2" t="str">
        <f t="shared" si="160"/>
        <v>Mar</v>
      </c>
      <c r="C5174" s="2" t="str">
        <f t="shared" si="161"/>
        <v>2021</v>
      </c>
      <c r="D5174" s="3" t="s">
        <v>20</v>
      </c>
      <c r="E5174" s="4" t="s">
        <v>13</v>
      </c>
      <c r="F5174" s="4">
        <v>400</v>
      </c>
      <c r="G5174" s="4" t="s">
        <v>2</v>
      </c>
      <c r="H5174" s="5">
        <v>30</v>
      </c>
      <c r="I5174" s="7">
        <v>12000</v>
      </c>
    </row>
    <row r="5175" spans="1:9" x14ac:dyDescent="0.3">
      <c r="A5175" s="2">
        <v>44268</v>
      </c>
      <c r="B5175" s="2" t="str">
        <f t="shared" si="160"/>
        <v>Mar</v>
      </c>
      <c r="C5175" s="2" t="str">
        <f t="shared" si="161"/>
        <v>2021</v>
      </c>
      <c r="D5175" s="3" t="s">
        <v>20</v>
      </c>
      <c r="E5175" s="4" t="s">
        <v>13</v>
      </c>
      <c r="F5175" s="4">
        <v>150</v>
      </c>
      <c r="G5175" s="4" t="s">
        <v>2</v>
      </c>
      <c r="H5175" s="5">
        <v>85</v>
      </c>
      <c r="I5175" s="7">
        <v>12750</v>
      </c>
    </row>
    <row r="5176" spans="1:9" x14ac:dyDescent="0.3">
      <c r="A5176" s="2">
        <v>44277</v>
      </c>
      <c r="B5176" s="2" t="str">
        <f t="shared" si="160"/>
        <v>Mar</v>
      </c>
      <c r="C5176" s="2" t="str">
        <f t="shared" si="161"/>
        <v>2021</v>
      </c>
      <c r="D5176" s="3" t="s">
        <v>20</v>
      </c>
      <c r="E5176" s="4" t="s">
        <v>13</v>
      </c>
      <c r="F5176" s="4">
        <v>102</v>
      </c>
      <c r="G5176" s="4" t="s">
        <v>2</v>
      </c>
      <c r="H5176" s="5">
        <v>79</v>
      </c>
      <c r="I5176" s="7">
        <v>8058</v>
      </c>
    </row>
    <row r="5177" spans="1:9" x14ac:dyDescent="0.3">
      <c r="A5177" s="2">
        <v>44277</v>
      </c>
      <c r="B5177" s="2" t="str">
        <f t="shared" si="160"/>
        <v>Mar</v>
      </c>
      <c r="C5177" s="2" t="str">
        <f t="shared" si="161"/>
        <v>2021</v>
      </c>
      <c r="D5177" s="3" t="s">
        <v>20</v>
      </c>
      <c r="E5177" s="4" t="s">
        <v>15</v>
      </c>
      <c r="F5177" s="4">
        <v>251</v>
      </c>
      <c r="G5177" s="4" t="s">
        <v>2</v>
      </c>
      <c r="H5177" s="5">
        <v>67</v>
      </c>
      <c r="I5177" s="7">
        <v>16817</v>
      </c>
    </row>
    <row r="5178" spans="1:9" x14ac:dyDescent="0.3">
      <c r="A5178" s="2">
        <v>44277</v>
      </c>
      <c r="B5178" s="2" t="str">
        <f t="shared" si="160"/>
        <v>Mar</v>
      </c>
      <c r="C5178" s="2" t="str">
        <f t="shared" si="161"/>
        <v>2021</v>
      </c>
      <c r="D5178" s="3" t="s">
        <v>20</v>
      </c>
      <c r="E5178" s="4" t="s">
        <v>13</v>
      </c>
      <c r="F5178" s="4">
        <v>403</v>
      </c>
      <c r="G5178" s="4" t="s">
        <v>2</v>
      </c>
      <c r="H5178" s="5">
        <v>85</v>
      </c>
      <c r="I5178" s="7">
        <v>34255</v>
      </c>
    </row>
    <row r="5179" spans="1:9" x14ac:dyDescent="0.3">
      <c r="A5179" s="2">
        <v>44286</v>
      </c>
      <c r="B5179" s="2" t="str">
        <f t="shared" si="160"/>
        <v>Mar</v>
      </c>
      <c r="C5179" s="2" t="str">
        <f t="shared" si="161"/>
        <v>2021</v>
      </c>
      <c r="D5179" s="3" t="s">
        <v>20</v>
      </c>
      <c r="E5179" s="4" t="s">
        <v>13</v>
      </c>
      <c r="F5179" s="4">
        <v>400</v>
      </c>
      <c r="G5179" s="4" t="s">
        <v>2</v>
      </c>
      <c r="H5179" s="5">
        <v>85</v>
      </c>
      <c r="I5179" s="7">
        <v>34000</v>
      </c>
    </row>
    <row r="5180" spans="1:9" x14ac:dyDescent="0.3">
      <c r="A5180" s="2">
        <v>44289</v>
      </c>
      <c r="B5180" s="2" t="str">
        <f t="shared" si="160"/>
        <v>Apr</v>
      </c>
      <c r="C5180" s="2" t="str">
        <f t="shared" si="161"/>
        <v>2021</v>
      </c>
      <c r="D5180" s="3" t="s">
        <v>20</v>
      </c>
      <c r="E5180" s="4" t="s">
        <v>13</v>
      </c>
      <c r="F5180" s="4">
        <v>500</v>
      </c>
      <c r="G5180" s="4" t="s">
        <v>2</v>
      </c>
      <c r="H5180" s="5">
        <v>34.5</v>
      </c>
      <c r="I5180" s="7">
        <v>17250</v>
      </c>
    </row>
    <row r="5181" spans="1:9" x14ac:dyDescent="0.3">
      <c r="A5181" s="2">
        <v>44289</v>
      </c>
      <c r="B5181" s="2" t="str">
        <f t="shared" si="160"/>
        <v>Apr</v>
      </c>
      <c r="C5181" s="2" t="str">
        <f t="shared" si="161"/>
        <v>2021</v>
      </c>
      <c r="D5181" s="3" t="s">
        <v>20</v>
      </c>
      <c r="E5181" s="4" t="s">
        <v>13</v>
      </c>
      <c r="F5181" s="4">
        <v>400</v>
      </c>
      <c r="G5181" s="4" t="s">
        <v>2</v>
      </c>
      <c r="H5181" s="5">
        <v>30</v>
      </c>
      <c r="I5181" s="7">
        <v>12000</v>
      </c>
    </row>
    <row r="5182" spans="1:9" x14ac:dyDescent="0.3">
      <c r="A5182" s="2">
        <v>44289</v>
      </c>
      <c r="B5182" s="2" t="str">
        <f t="shared" si="160"/>
        <v>Apr</v>
      </c>
      <c r="C5182" s="2" t="str">
        <f t="shared" si="161"/>
        <v>2021</v>
      </c>
      <c r="D5182" s="3" t="s">
        <v>20</v>
      </c>
      <c r="E5182" s="4" t="s">
        <v>13</v>
      </c>
      <c r="F5182" s="4">
        <v>300</v>
      </c>
      <c r="G5182" s="4" t="s">
        <v>2</v>
      </c>
      <c r="H5182" s="5">
        <v>39.5</v>
      </c>
      <c r="I5182" s="7">
        <v>11850</v>
      </c>
    </row>
    <row r="5183" spans="1:9" x14ac:dyDescent="0.3">
      <c r="A5183" s="2">
        <v>44293</v>
      </c>
      <c r="B5183" s="2" t="str">
        <f t="shared" si="160"/>
        <v>Apr</v>
      </c>
      <c r="C5183" s="2" t="str">
        <f t="shared" si="161"/>
        <v>2021</v>
      </c>
      <c r="D5183" s="3" t="s">
        <v>20</v>
      </c>
      <c r="E5183" s="4" t="s">
        <v>13</v>
      </c>
      <c r="F5183" s="4">
        <v>520</v>
      </c>
      <c r="G5183" s="4" t="s">
        <v>2</v>
      </c>
      <c r="H5183" s="5">
        <v>34.5</v>
      </c>
      <c r="I5183" s="7">
        <v>17940</v>
      </c>
    </row>
    <row r="5184" spans="1:9" x14ac:dyDescent="0.3">
      <c r="A5184" s="2">
        <v>44293</v>
      </c>
      <c r="B5184" s="2" t="str">
        <f t="shared" si="160"/>
        <v>Apr</v>
      </c>
      <c r="C5184" s="2" t="str">
        <f t="shared" si="161"/>
        <v>2021</v>
      </c>
      <c r="D5184" s="3" t="s">
        <v>20</v>
      </c>
      <c r="E5184" s="4" t="s">
        <v>13</v>
      </c>
      <c r="F5184" s="4">
        <v>300</v>
      </c>
      <c r="G5184" s="4" t="s">
        <v>2</v>
      </c>
      <c r="H5184" s="5">
        <v>30</v>
      </c>
      <c r="I5184" s="7">
        <v>9000</v>
      </c>
    </row>
    <row r="5185" spans="1:9" x14ac:dyDescent="0.3">
      <c r="A5185" s="2">
        <v>44293</v>
      </c>
      <c r="B5185" s="2" t="str">
        <f t="shared" si="160"/>
        <v>Apr</v>
      </c>
      <c r="C5185" s="2" t="str">
        <f t="shared" si="161"/>
        <v>2021</v>
      </c>
      <c r="D5185" s="3" t="s">
        <v>20</v>
      </c>
      <c r="E5185" s="4" t="s">
        <v>13</v>
      </c>
      <c r="F5185" s="4">
        <v>350</v>
      </c>
      <c r="G5185" s="4" t="s">
        <v>2</v>
      </c>
      <c r="H5185" s="5">
        <v>39.5</v>
      </c>
      <c r="I5185" s="7">
        <v>13825</v>
      </c>
    </row>
    <row r="5186" spans="1:9" x14ac:dyDescent="0.3">
      <c r="A5186" s="2">
        <v>44295</v>
      </c>
      <c r="B5186" s="2" t="str">
        <f t="shared" ref="B5186:B5249" si="162">TEXT(A5186,"mmm")</f>
        <v>Apr</v>
      </c>
      <c r="C5186" s="2" t="str">
        <f t="shared" ref="C5186:C5249" si="163">TEXT(A5186,"yyyy")</f>
        <v>2021</v>
      </c>
      <c r="D5186" s="3" t="s">
        <v>20</v>
      </c>
      <c r="E5186" s="4" t="s">
        <v>13</v>
      </c>
      <c r="F5186" s="4">
        <v>500</v>
      </c>
      <c r="G5186" s="4" t="s">
        <v>2</v>
      </c>
      <c r="H5186" s="5">
        <v>34.5</v>
      </c>
      <c r="I5186" s="7">
        <v>17250</v>
      </c>
    </row>
    <row r="5187" spans="1:9" x14ac:dyDescent="0.3">
      <c r="A5187" s="2">
        <v>44295</v>
      </c>
      <c r="B5187" s="2" t="str">
        <f t="shared" si="162"/>
        <v>Apr</v>
      </c>
      <c r="C5187" s="2" t="str">
        <f t="shared" si="163"/>
        <v>2021</v>
      </c>
      <c r="D5187" s="3" t="s">
        <v>20</v>
      </c>
      <c r="E5187" s="4" t="s">
        <v>13</v>
      </c>
      <c r="F5187" s="4">
        <v>325</v>
      </c>
      <c r="G5187" s="4" t="s">
        <v>2</v>
      </c>
      <c r="H5187" s="5">
        <v>85</v>
      </c>
      <c r="I5187" s="7">
        <v>27625</v>
      </c>
    </row>
    <row r="5188" spans="1:9" x14ac:dyDescent="0.3">
      <c r="A5188" s="2">
        <v>44302</v>
      </c>
      <c r="B5188" s="2" t="str">
        <f t="shared" si="162"/>
        <v>Apr</v>
      </c>
      <c r="C5188" s="2" t="str">
        <f t="shared" si="163"/>
        <v>2021</v>
      </c>
      <c r="D5188" s="3" t="s">
        <v>20</v>
      </c>
      <c r="E5188" s="4" t="s">
        <v>13</v>
      </c>
      <c r="F5188" s="4">
        <v>470</v>
      </c>
      <c r="G5188" s="4" t="s">
        <v>2</v>
      </c>
      <c r="H5188" s="5">
        <v>85</v>
      </c>
      <c r="I5188" s="7">
        <v>39950</v>
      </c>
    </row>
    <row r="5189" spans="1:9" x14ac:dyDescent="0.3">
      <c r="A5189" s="2">
        <v>44305</v>
      </c>
      <c r="B5189" s="2" t="str">
        <f t="shared" si="162"/>
        <v>Apr</v>
      </c>
      <c r="C5189" s="2" t="str">
        <f t="shared" si="163"/>
        <v>2021</v>
      </c>
      <c r="D5189" s="3" t="s">
        <v>20</v>
      </c>
      <c r="E5189" s="4" t="s">
        <v>13</v>
      </c>
      <c r="F5189" s="4">
        <v>450</v>
      </c>
      <c r="G5189" s="4" t="s">
        <v>2</v>
      </c>
      <c r="H5189" s="5">
        <v>34.5</v>
      </c>
      <c r="I5189" s="7">
        <v>15525</v>
      </c>
    </row>
    <row r="5190" spans="1:9" x14ac:dyDescent="0.3">
      <c r="A5190" s="2">
        <v>44305</v>
      </c>
      <c r="B5190" s="2" t="str">
        <f t="shared" si="162"/>
        <v>Apr</v>
      </c>
      <c r="C5190" s="2" t="str">
        <f t="shared" si="163"/>
        <v>2021</v>
      </c>
      <c r="D5190" s="3" t="s">
        <v>20</v>
      </c>
      <c r="E5190" s="4" t="s">
        <v>13</v>
      </c>
      <c r="F5190" s="4">
        <v>400</v>
      </c>
      <c r="G5190" s="4" t="s">
        <v>2</v>
      </c>
      <c r="H5190" s="5">
        <v>30</v>
      </c>
      <c r="I5190" s="7">
        <v>12000</v>
      </c>
    </row>
    <row r="5191" spans="1:9" x14ac:dyDescent="0.3">
      <c r="A5191" s="2">
        <v>44305</v>
      </c>
      <c r="B5191" s="2" t="str">
        <f t="shared" si="162"/>
        <v>Apr</v>
      </c>
      <c r="C5191" s="2" t="str">
        <f t="shared" si="163"/>
        <v>2021</v>
      </c>
      <c r="D5191" s="3" t="s">
        <v>20</v>
      </c>
      <c r="E5191" s="4" t="s">
        <v>13</v>
      </c>
      <c r="F5191" s="4">
        <v>400</v>
      </c>
      <c r="G5191" s="4" t="s">
        <v>2</v>
      </c>
      <c r="H5191" s="5">
        <v>39.5</v>
      </c>
      <c r="I5191" s="7">
        <v>15800</v>
      </c>
    </row>
    <row r="5192" spans="1:9" x14ac:dyDescent="0.3">
      <c r="A5192" s="2">
        <v>44310</v>
      </c>
      <c r="B5192" s="2" t="str">
        <f t="shared" si="162"/>
        <v>Apr</v>
      </c>
      <c r="C5192" s="2" t="str">
        <f t="shared" si="163"/>
        <v>2021</v>
      </c>
      <c r="D5192" s="3" t="s">
        <v>20</v>
      </c>
      <c r="E5192" s="4" t="s">
        <v>13</v>
      </c>
      <c r="F5192" s="4">
        <v>240</v>
      </c>
      <c r="G5192" s="4" t="s">
        <v>2</v>
      </c>
      <c r="H5192" s="5">
        <v>34.5</v>
      </c>
      <c r="I5192" s="7">
        <v>8280</v>
      </c>
    </row>
    <row r="5193" spans="1:9" x14ac:dyDescent="0.3">
      <c r="A5193" s="2">
        <v>44310</v>
      </c>
      <c r="B5193" s="2" t="str">
        <f t="shared" si="162"/>
        <v>Apr</v>
      </c>
      <c r="C5193" s="2" t="str">
        <f t="shared" si="163"/>
        <v>2021</v>
      </c>
      <c r="D5193" s="3" t="s">
        <v>20</v>
      </c>
      <c r="E5193" s="4" t="s">
        <v>13</v>
      </c>
      <c r="F5193" s="4">
        <v>240</v>
      </c>
      <c r="G5193" s="4" t="s">
        <v>2</v>
      </c>
      <c r="H5193" s="5">
        <v>30</v>
      </c>
      <c r="I5193" s="7">
        <v>7200</v>
      </c>
    </row>
    <row r="5194" spans="1:9" x14ac:dyDescent="0.3">
      <c r="A5194" s="2">
        <v>44310</v>
      </c>
      <c r="B5194" s="2" t="str">
        <f t="shared" si="162"/>
        <v>Apr</v>
      </c>
      <c r="C5194" s="2" t="str">
        <f t="shared" si="163"/>
        <v>2021</v>
      </c>
      <c r="D5194" s="3" t="s">
        <v>20</v>
      </c>
      <c r="E5194" s="4" t="s">
        <v>13</v>
      </c>
      <c r="F5194" s="4">
        <v>295</v>
      </c>
      <c r="G5194" s="4" t="s">
        <v>2</v>
      </c>
      <c r="H5194" s="5">
        <v>85</v>
      </c>
      <c r="I5194" s="7">
        <v>25075</v>
      </c>
    </row>
    <row r="5195" spans="1:9" x14ac:dyDescent="0.3">
      <c r="A5195" s="2">
        <v>44314</v>
      </c>
      <c r="B5195" s="2" t="str">
        <f t="shared" si="162"/>
        <v>Apr</v>
      </c>
      <c r="C5195" s="2" t="str">
        <f t="shared" si="163"/>
        <v>2021</v>
      </c>
      <c r="D5195" s="3" t="s">
        <v>20</v>
      </c>
      <c r="E5195" s="4" t="s">
        <v>13</v>
      </c>
      <c r="F5195" s="4">
        <v>300</v>
      </c>
      <c r="G5195" s="4" t="s">
        <v>2</v>
      </c>
      <c r="H5195" s="5">
        <v>34.5</v>
      </c>
      <c r="I5195" s="7">
        <v>10350</v>
      </c>
    </row>
    <row r="5196" spans="1:9" x14ac:dyDescent="0.3">
      <c r="A5196" s="2">
        <v>44314</v>
      </c>
      <c r="B5196" s="2" t="str">
        <f t="shared" si="162"/>
        <v>Apr</v>
      </c>
      <c r="C5196" s="2" t="str">
        <f t="shared" si="163"/>
        <v>2021</v>
      </c>
      <c r="D5196" s="3" t="s">
        <v>20</v>
      </c>
      <c r="E5196" s="4" t="s">
        <v>13</v>
      </c>
      <c r="F5196" s="4">
        <v>250</v>
      </c>
      <c r="G5196" s="4" t="s">
        <v>2</v>
      </c>
      <c r="H5196" s="5">
        <v>85</v>
      </c>
      <c r="I5196" s="7">
        <v>21250</v>
      </c>
    </row>
    <row r="5197" spans="1:9" x14ac:dyDescent="0.3">
      <c r="A5197" s="2">
        <v>44320</v>
      </c>
      <c r="B5197" s="2" t="str">
        <f t="shared" si="162"/>
        <v>May</v>
      </c>
      <c r="C5197" s="2" t="str">
        <f t="shared" si="163"/>
        <v>2021</v>
      </c>
      <c r="D5197" s="3" t="s">
        <v>20</v>
      </c>
      <c r="E5197" s="4" t="s">
        <v>13</v>
      </c>
      <c r="F5197" s="4">
        <v>528</v>
      </c>
      <c r="G5197" s="4" t="s">
        <v>2</v>
      </c>
      <c r="H5197" s="5">
        <v>67</v>
      </c>
      <c r="I5197" s="7">
        <v>35376</v>
      </c>
    </row>
    <row r="5198" spans="1:9" x14ac:dyDescent="0.3">
      <c r="A5198" s="2">
        <v>44352</v>
      </c>
      <c r="B5198" s="2" t="str">
        <f t="shared" si="162"/>
        <v>Jun</v>
      </c>
      <c r="C5198" s="2" t="str">
        <f t="shared" si="163"/>
        <v>2021</v>
      </c>
      <c r="D5198" s="3" t="s">
        <v>20</v>
      </c>
      <c r="E5198" s="4" t="s">
        <v>13</v>
      </c>
      <c r="F5198" s="4">
        <v>300</v>
      </c>
      <c r="G5198" s="4" t="s">
        <v>2</v>
      </c>
      <c r="H5198" s="5">
        <v>34.5</v>
      </c>
      <c r="I5198" s="7">
        <v>10350</v>
      </c>
    </row>
    <row r="5199" spans="1:9" x14ac:dyDescent="0.3">
      <c r="A5199" s="2">
        <v>44352</v>
      </c>
      <c r="B5199" s="2" t="str">
        <f t="shared" si="162"/>
        <v>Jun</v>
      </c>
      <c r="C5199" s="2" t="str">
        <f t="shared" si="163"/>
        <v>2021</v>
      </c>
      <c r="D5199" s="3" t="s">
        <v>20</v>
      </c>
      <c r="E5199" s="4" t="s">
        <v>13</v>
      </c>
      <c r="F5199" s="4">
        <v>346</v>
      </c>
      <c r="G5199" s="4" t="s">
        <v>2</v>
      </c>
      <c r="H5199" s="5">
        <v>85</v>
      </c>
      <c r="I5199" s="7">
        <v>29410</v>
      </c>
    </row>
    <row r="5200" spans="1:9" x14ac:dyDescent="0.3">
      <c r="A5200" s="2">
        <v>44356</v>
      </c>
      <c r="B5200" s="2" t="str">
        <f t="shared" si="162"/>
        <v>Jun</v>
      </c>
      <c r="C5200" s="2" t="str">
        <f t="shared" si="163"/>
        <v>2021</v>
      </c>
      <c r="D5200" s="3" t="s">
        <v>20</v>
      </c>
      <c r="E5200" s="4" t="s">
        <v>13</v>
      </c>
      <c r="F5200" s="4">
        <v>550</v>
      </c>
      <c r="G5200" s="4" t="s">
        <v>2</v>
      </c>
      <c r="H5200" s="5">
        <v>34.5</v>
      </c>
      <c r="I5200" s="7">
        <v>18975</v>
      </c>
    </row>
    <row r="5201" spans="1:9" x14ac:dyDescent="0.3">
      <c r="A5201" s="2">
        <v>44356</v>
      </c>
      <c r="B5201" s="2" t="str">
        <f t="shared" si="162"/>
        <v>Jun</v>
      </c>
      <c r="C5201" s="2" t="str">
        <f t="shared" si="163"/>
        <v>2021</v>
      </c>
      <c r="D5201" s="3" t="s">
        <v>20</v>
      </c>
      <c r="E5201" s="4" t="s">
        <v>13</v>
      </c>
      <c r="F5201" s="4">
        <v>200</v>
      </c>
      <c r="G5201" s="4" t="s">
        <v>2</v>
      </c>
      <c r="H5201" s="5">
        <v>30</v>
      </c>
      <c r="I5201" s="7">
        <v>6000</v>
      </c>
    </row>
    <row r="5202" spans="1:9" x14ac:dyDescent="0.3">
      <c r="A5202" s="2">
        <v>44356</v>
      </c>
      <c r="B5202" s="2" t="str">
        <f t="shared" si="162"/>
        <v>Jun</v>
      </c>
      <c r="C5202" s="2" t="str">
        <f t="shared" si="163"/>
        <v>2021</v>
      </c>
      <c r="D5202" s="3" t="s">
        <v>20</v>
      </c>
      <c r="E5202" s="4" t="s">
        <v>13</v>
      </c>
      <c r="F5202" s="4">
        <v>135</v>
      </c>
      <c r="G5202" s="4" t="s">
        <v>2</v>
      </c>
      <c r="H5202" s="5">
        <v>85</v>
      </c>
      <c r="I5202" s="7">
        <v>11475</v>
      </c>
    </row>
    <row r="5203" spans="1:9" x14ac:dyDescent="0.3">
      <c r="A5203" s="2">
        <v>44371</v>
      </c>
      <c r="B5203" s="2" t="str">
        <f t="shared" si="162"/>
        <v>Jun</v>
      </c>
      <c r="C5203" s="2" t="str">
        <f t="shared" si="163"/>
        <v>2021</v>
      </c>
      <c r="D5203" s="3" t="s">
        <v>20</v>
      </c>
      <c r="E5203" s="4" t="s">
        <v>13</v>
      </c>
      <c r="F5203" s="4">
        <v>400</v>
      </c>
      <c r="G5203" s="4" t="s">
        <v>2</v>
      </c>
      <c r="H5203" s="5">
        <v>34.5</v>
      </c>
      <c r="I5203" s="7">
        <v>13800</v>
      </c>
    </row>
    <row r="5204" spans="1:9" x14ac:dyDescent="0.3">
      <c r="A5204" s="2">
        <v>44371</v>
      </c>
      <c r="B5204" s="2" t="str">
        <f t="shared" si="162"/>
        <v>Jun</v>
      </c>
      <c r="C5204" s="2" t="str">
        <f t="shared" si="163"/>
        <v>2021</v>
      </c>
      <c r="D5204" s="3" t="s">
        <v>20</v>
      </c>
      <c r="E5204" s="4" t="s">
        <v>13</v>
      </c>
      <c r="F5204" s="4">
        <v>200</v>
      </c>
      <c r="G5204" s="4" t="s">
        <v>2</v>
      </c>
      <c r="H5204" s="5">
        <v>30</v>
      </c>
      <c r="I5204" s="7">
        <v>6000</v>
      </c>
    </row>
    <row r="5205" spans="1:9" x14ac:dyDescent="0.3">
      <c r="A5205" s="2">
        <v>44371</v>
      </c>
      <c r="B5205" s="2" t="str">
        <f t="shared" si="162"/>
        <v>Jun</v>
      </c>
      <c r="C5205" s="2" t="str">
        <f t="shared" si="163"/>
        <v>2021</v>
      </c>
      <c r="D5205" s="3" t="s">
        <v>20</v>
      </c>
      <c r="E5205" s="4" t="s">
        <v>13</v>
      </c>
      <c r="F5205" s="4">
        <v>350</v>
      </c>
      <c r="G5205" s="4" t="s">
        <v>2</v>
      </c>
      <c r="H5205" s="5">
        <v>67</v>
      </c>
      <c r="I5205" s="7">
        <v>23450</v>
      </c>
    </row>
    <row r="5206" spans="1:9" x14ac:dyDescent="0.3">
      <c r="A5206" s="2">
        <v>44378</v>
      </c>
      <c r="B5206" s="2" t="str">
        <f t="shared" si="162"/>
        <v>Jul</v>
      </c>
      <c r="C5206" s="2" t="str">
        <f t="shared" si="163"/>
        <v>2021</v>
      </c>
      <c r="D5206" s="3" t="s">
        <v>20</v>
      </c>
      <c r="E5206" s="4" t="s">
        <v>13</v>
      </c>
      <c r="F5206" s="4">
        <v>500</v>
      </c>
      <c r="G5206" s="4" t="s">
        <v>2</v>
      </c>
      <c r="H5206" s="5">
        <v>85</v>
      </c>
      <c r="I5206" s="7">
        <v>42500</v>
      </c>
    </row>
    <row r="5207" spans="1:9" x14ac:dyDescent="0.3">
      <c r="A5207" s="2">
        <v>44383</v>
      </c>
      <c r="B5207" s="2" t="str">
        <f t="shared" si="162"/>
        <v>Jul</v>
      </c>
      <c r="C5207" s="2" t="str">
        <f t="shared" si="163"/>
        <v>2021</v>
      </c>
      <c r="D5207" s="3" t="s">
        <v>20</v>
      </c>
      <c r="E5207" s="4" t="s">
        <v>13</v>
      </c>
      <c r="F5207" s="4">
        <v>104</v>
      </c>
      <c r="G5207" s="4" t="s">
        <v>2</v>
      </c>
      <c r="H5207" s="5">
        <v>85</v>
      </c>
      <c r="I5207" s="7">
        <v>8840</v>
      </c>
    </row>
    <row r="5208" spans="1:9" x14ac:dyDescent="0.3">
      <c r="A5208" s="2">
        <v>44383</v>
      </c>
      <c r="B5208" s="2" t="str">
        <f t="shared" si="162"/>
        <v>Jul</v>
      </c>
      <c r="C5208" s="2" t="str">
        <f t="shared" si="163"/>
        <v>2021</v>
      </c>
      <c r="D5208" s="3" t="s">
        <v>20</v>
      </c>
      <c r="E5208" s="4" t="s">
        <v>13</v>
      </c>
      <c r="F5208" s="4">
        <v>800</v>
      </c>
      <c r="G5208" s="4" t="s">
        <v>2</v>
      </c>
      <c r="H5208" s="5">
        <v>34.5</v>
      </c>
      <c r="I5208" s="7">
        <v>27600</v>
      </c>
    </row>
    <row r="5209" spans="1:9" x14ac:dyDescent="0.3">
      <c r="A5209" s="2">
        <v>44383</v>
      </c>
      <c r="B5209" s="2" t="str">
        <f t="shared" si="162"/>
        <v>Jul</v>
      </c>
      <c r="C5209" s="2" t="str">
        <f t="shared" si="163"/>
        <v>2021</v>
      </c>
      <c r="D5209" s="3" t="s">
        <v>20</v>
      </c>
      <c r="E5209" s="4" t="s">
        <v>13</v>
      </c>
      <c r="F5209" s="4">
        <v>135</v>
      </c>
      <c r="G5209" s="4" t="s">
        <v>2</v>
      </c>
      <c r="H5209" s="5">
        <v>67</v>
      </c>
      <c r="I5209" s="7">
        <v>9045</v>
      </c>
    </row>
    <row r="5210" spans="1:9" x14ac:dyDescent="0.3">
      <c r="A5210" s="2">
        <v>44391</v>
      </c>
      <c r="B5210" s="2" t="str">
        <f t="shared" si="162"/>
        <v>Jul</v>
      </c>
      <c r="C5210" s="2" t="str">
        <f t="shared" si="163"/>
        <v>2021</v>
      </c>
      <c r="D5210" s="3" t="s">
        <v>20</v>
      </c>
      <c r="E5210" s="4" t="s">
        <v>13</v>
      </c>
      <c r="F5210" s="4">
        <v>300</v>
      </c>
      <c r="G5210" s="4" t="s">
        <v>2</v>
      </c>
      <c r="H5210" s="5">
        <v>39.5</v>
      </c>
      <c r="I5210" s="7">
        <v>11850</v>
      </c>
    </row>
    <row r="5211" spans="1:9" x14ac:dyDescent="0.3">
      <c r="A5211" s="2">
        <v>44391</v>
      </c>
      <c r="B5211" s="2" t="str">
        <f t="shared" si="162"/>
        <v>Jul</v>
      </c>
      <c r="C5211" s="2" t="str">
        <f t="shared" si="163"/>
        <v>2021</v>
      </c>
      <c r="D5211" s="3" t="s">
        <v>20</v>
      </c>
      <c r="E5211" s="4" t="s">
        <v>13</v>
      </c>
      <c r="F5211" s="4">
        <v>200</v>
      </c>
      <c r="G5211" s="4" t="s">
        <v>2</v>
      </c>
      <c r="H5211" s="5">
        <v>30</v>
      </c>
      <c r="I5211" s="7">
        <v>6000</v>
      </c>
    </row>
    <row r="5212" spans="1:9" x14ac:dyDescent="0.3">
      <c r="A5212" s="2">
        <v>44391</v>
      </c>
      <c r="B5212" s="2" t="str">
        <f t="shared" si="162"/>
        <v>Jul</v>
      </c>
      <c r="C5212" s="2" t="str">
        <f t="shared" si="163"/>
        <v>2021</v>
      </c>
      <c r="D5212" s="3" t="s">
        <v>20</v>
      </c>
      <c r="E5212" s="4" t="s">
        <v>13</v>
      </c>
      <c r="F5212" s="4">
        <v>300</v>
      </c>
      <c r="G5212" s="4" t="s">
        <v>2</v>
      </c>
      <c r="H5212" s="5">
        <v>85</v>
      </c>
      <c r="I5212" s="7">
        <v>25500</v>
      </c>
    </row>
    <row r="5213" spans="1:9" x14ac:dyDescent="0.3">
      <c r="A5213" s="2">
        <v>44394</v>
      </c>
      <c r="B5213" s="2" t="str">
        <f t="shared" si="162"/>
        <v>Jul</v>
      </c>
      <c r="C5213" s="2" t="str">
        <f t="shared" si="163"/>
        <v>2021</v>
      </c>
      <c r="D5213" s="3" t="s">
        <v>20</v>
      </c>
      <c r="E5213" s="4" t="s">
        <v>13</v>
      </c>
      <c r="F5213" s="4">
        <v>500</v>
      </c>
      <c r="G5213" s="4" t="s">
        <v>2</v>
      </c>
      <c r="H5213" s="5">
        <v>85</v>
      </c>
      <c r="I5213" s="7">
        <v>42500</v>
      </c>
    </row>
    <row r="5214" spans="1:9" x14ac:dyDescent="0.3">
      <c r="A5214" s="2">
        <v>44394</v>
      </c>
      <c r="B5214" s="2" t="str">
        <f t="shared" si="162"/>
        <v>Jul</v>
      </c>
      <c r="C5214" s="2" t="str">
        <f t="shared" si="163"/>
        <v>2021</v>
      </c>
      <c r="D5214" s="3" t="s">
        <v>20</v>
      </c>
      <c r="E5214" s="4" t="s">
        <v>13</v>
      </c>
      <c r="F5214" s="4">
        <v>300</v>
      </c>
      <c r="G5214" s="4" t="s">
        <v>2</v>
      </c>
      <c r="H5214" s="5">
        <v>60</v>
      </c>
      <c r="I5214" s="7">
        <v>18000</v>
      </c>
    </row>
    <row r="5215" spans="1:9" x14ac:dyDescent="0.3">
      <c r="A5215" s="2">
        <v>44394</v>
      </c>
      <c r="B5215" s="2" t="str">
        <f t="shared" si="162"/>
        <v>Jul</v>
      </c>
      <c r="C5215" s="2" t="str">
        <f t="shared" si="163"/>
        <v>2021</v>
      </c>
      <c r="D5215" s="3" t="s">
        <v>20</v>
      </c>
      <c r="E5215" s="4" t="s">
        <v>13</v>
      </c>
      <c r="F5215" s="4">
        <v>250</v>
      </c>
      <c r="G5215" s="4" t="s">
        <v>2</v>
      </c>
      <c r="H5215" s="5">
        <v>67</v>
      </c>
      <c r="I5215" s="7">
        <v>16750</v>
      </c>
    </row>
    <row r="5216" spans="1:9" x14ac:dyDescent="0.3">
      <c r="A5216" s="2">
        <v>44398</v>
      </c>
      <c r="B5216" s="2" t="str">
        <f t="shared" si="162"/>
        <v>Jul</v>
      </c>
      <c r="C5216" s="2" t="str">
        <f t="shared" si="163"/>
        <v>2021</v>
      </c>
      <c r="D5216" s="3" t="s">
        <v>20</v>
      </c>
      <c r="E5216" s="4" t="s">
        <v>13</v>
      </c>
      <c r="F5216" s="4">
        <v>300</v>
      </c>
      <c r="G5216" s="4" t="s">
        <v>2</v>
      </c>
      <c r="H5216" s="5">
        <v>67</v>
      </c>
      <c r="I5216" s="7">
        <v>20100</v>
      </c>
    </row>
    <row r="5217" spans="1:9" x14ac:dyDescent="0.3">
      <c r="A5217" s="2">
        <v>44405</v>
      </c>
      <c r="B5217" s="2" t="str">
        <f t="shared" si="162"/>
        <v>Jul</v>
      </c>
      <c r="C5217" s="2" t="str">
        <f t="shared" si="163"/>
        <v>2021</v>
      </c>
      <c r="D5217" s="3" t="s">
        <v>20</v>
      </c>
      <c r="E5217" s="4" t="s">
        <v>13</v>
      </c>
      <c r="F5217" s="4">
        <v>400</v>
      </c>
      <c r="G5217" s="4" t="s">
        <v>2</v>
      </c>
      <c r="H5217" s="5">
        <v>34.5</v>
      </c>
      <c r="I5217" s="7">
        <v>13800</v>
      </c>
    </row>
    <row r="5218" spans="1:9" x14ac:dyDescent="0.3">
      <c r="A5218" s="2">
        <v>44405</v>
      </c>
      <c r="B5218" s="2" t="str">
        <f t="shared" si="162"/>
        <v>Jul</v>
      </c>
      <c r="C5218" s="2" t="str">
        <f t="shared" si="163"/>
        <v>2021</v>
      </c>
      <c r="D5218" s="3" t="s">
        <v>20</v>
      </c>
      <c r="E5218" s="4" t="s">
        <v>13</v>
      </c>
      <c r="F5218" s="4">
        <v>200</v>
      </c>
      <c r="G5218" s="4" t="s">
        <v>2</v>
      </c>
      <c r="H5218" s="5">
        <v>30</v>
      </c>
      <c r="I5218" s="7">
        <v>6000</v>
      </c>
    </row>
    <row r="5219" spans="1:9" x14ac:dyDescent="0.3">
      <c r="A5219" s="2">
        <v>44405</v>
      </c>
      <c r="B5219" s="2" t="str">
        <f t="shared" si="162"/>
        <v>Jul</v>
      </c>
      <c r="C5219" s="2" t="str">
        <f t="shared" si="163"/>
        <v>2021</v>
      </c>
      <c r="D5219" s="3" t="s">
        <v>20</v>
      </c>
      <c r="E5219" s="4" t="s">
        <v>13</v>
      </c>
      <c r="F5219" s="4">
        <v>275</v>
      </c>
      <c r="G5219" s="4" t="s">
        <v>2</v>
      </c>
      <c r="H5219" s="5">
        <v>85</v>
      </c>
      <c r="I5219" s="7">
        <v>23375</v>
      </c>
    </row>
    <row r="5220" spans="1:9" x14ac:dyDescent="0.3">
      <c r="A5220" s="2">
        <v>44414</v>
      </c>
      <c r="B5220" s="2" t="str">
        <f t="shared" si="162"/>
        <v>Aug</v>
      </c>
      <c r="C5220" s="2" t="str">
        <f t="shared" si="163"/>
        <v>2021</v>
      </c>
      <c r="D5220" s="3" t="s">
        <v>20</v>
      </c>
      <c r="E5220" s="4" t="s">
        <v>13</v>
      </c>
      <c r="F5220" s="4">
        <v>500</v>
      </c>
      <c r="G5220" s="4" t="s">
        <v>2</v>
      </c>
      <c r="H5220" s="5">
        <v>34.5</v>
      </c>
      <c r="I5220" s="7">
        <v>17250</v>
      </c>
    </row>
    <row r="5221" spans="1:9" x14ac:dyDescent="0.3">
      <c r="A5221" s="2">
        <v>44414</v>
      </c>
      <c r="B5221" s="2" t="str">
        <f t="shared" si="162"/>
        <v>Aug</v>
      </c>
      <c r="C5221" s="2" t="str">
        <f t="shared" si="163"/>
        <v>2021</v>
      </c>
      <c r="D5221" s="3" t="s">
        <v>20</v>
      </c>
      <c r="E5221" s="4" t="s">
        <v>13</v>
      </c>
      <c r="F5221" s="4">
        <v>440</v>
      </c>
      <c r="G5221" s="4" t="s">
        <v>2</v>
      </c>
      <c r="H5221" s="5">
        <v>30</v>
      </c>
      <c r="I5221" s="7">
        <v>13200</v>
      </c>
    </row>
    <row r="5222" spans="1:9" x14ac:dyDescent="0.3">
      <c r="A5222" s="2">
        <v>44414</v>
      </c>
      <c r="B5222" s="2" t="str">
        <f t="shared" si="162"/>
        <v>Aug</v>
      </c>
      <c r="C5222" s="2" t="str">
        <f t="shared" si="163"/>
        <v>2021</v>
      </c>
      <c r="D5222" s="3" t="s">
        <v>20</v>
      </c>
      <c r="E5222" s="4" t="s">
        <v>13</v>
      </c>
      <c r="F5222" s="4">
        <v>300</v>
      </c>
      <c r="G5222" s="4" t="s">
        <v>2</v>
      </c>
      <c r="H5222" s="5">
        <v>39.5</v>
      </c>
      <c r="I5222" s="7">
        <v>11850</v>
      </c>
    </row>
    <row r="5223" spans="1:9" x14ac:dyDescent="0.3">
      <c r="A5223" s="2">
        <v>44418</v>
      </c>
      <c r="B5223" s="2" t="str">
        <f t="shared" si="162"/>
        <v>Aug</v>
      </c>
      <c r="C5223" s="2" t="str">
        <f t="shared" si="163"/>
        <v>2021</v>
      </c>
      <c r="D5223" s="3" t="s">
        <v>20</v>
      </c>
      <c r="E5223" s="4" t="s">
        <v>13</v>
      </c>
      <c r="F5223" s="4">
        <v>200</v>
      </c>
      <c r="G5223" s="4" t="s">
        <v>2</v>
      </c>
      <c r="H5223" s="5">
        <v>82.5</v>
      </c>
      <c r="I5223" s="7">
        <v>16500</v>
      </c>
    </row>
    <row r="5224" spans="1:9" x14ac:dyDescent="0.3">
      <c r="A5224" s="2">
        <v>44418</v>
      </c>
      <c r="B5224" s="2" t="str">
        <f t="shared" si="162"/>
        <v>Aug</v>
      </c>
      <c r="C5224" s="2" t="str">
        <f t="shared" si="163"/>
        <v>2021</v>
      </c>
      <c r="D5224" s="3" t="s">
        <v>20</v>
      </c>
      <c r="E5224" s="4" t="s">
        <v>13</v>
      </c>
      <c r="F5224" s="4">
        <v>301</v>
      </c>
      <c r="G5224" s="4" t="s">
        <v>2</v>
      </c>
      <c r="H5224" s="5">
        <v>58</v>
      </c>
      <c r="I5224" s="7">
        <v>17458</v>
      </c>
    </row>
    <row r="5225" spans="1:9" x14ac:dyDescent="0.3">
      <c r="A5225" s="2">
        <v>44422</v>
      </c>
      <c r="B5225" s="2" t="str">
        <f t="shared" si="162"/>
        <v>Aug</v>
      </c>
      <c r="C5225" s="2" t="str">
        <f t="shared" si="163"/>
        <v>2021</v>
      </c>
      <c r="D5225" s="3" t="s">
        <v>20</v>
      </c>
      <c r="E5225" s="4" t="s">
        <v>13</v>
      </c>
      <c r="F5225" s="4">
        <v>200</v>
      </c>
      <c r="G5225" s="4" t="s">
        <v>2</v>
      </c>
      <c r="H5225" s="5">
        <v>82.5</v>
      </c>
      <c r="I5225" s="7">
        <v>16500</v>
      </c>
    </row>
    <row r="5226" spans="1:9" x14ac:dyDescent="0.3">
      <c r="A5226" s="2">
        <v>44422</v>
      </c>
      <c r="B5226" s="2" t="str">
        <f t="shared" si="162"/>
        <v>Aug</v>
      </c>
      <c r="C5226" s="2" t="str">
        <f t="shared" si="163"/>
        <v>2021</v>
      </c>
      <c r="D5226" s="3" t="s">
        <v>20</v>
      </c>
      <c r="E5226" s="4" t="s">
        <v>13</v>
      </c>
      <c r="F5226" s="4">
        <v>300</v>
      </c>
      <c r="G5226" s="4" t="s">
        <v>2</v>
      </c>
      <c r="H5226" s="5">
        <v>33.5</v>
      </c>
      <c r="I5226" s="7">
        <v>10050</v>
      </c>
    </row>
    <row r="5227" spans="1:9" x14ac:dyDescent="0.3">
      <c r="A5227" s="2">
        <v>44422</v>
      </c>
      <c r="B5227" s="2" t="str">
        <f t="shared" si="162"/>
        <v>Aug</v>
      </c>
      <c r="C5227" s="2" t="str">
        <f t="shared" si="163"/>
        <v>2021</v>
      </c>
      <c r="D5227" s="3" t="s">
        <v>20</v>
      </c>
      <c r="E5227" s="4" t="s">
        <v>13</v>
      </c>
      <c r="F5227" s="4">
        <v>197</v>
      </c>
      <c r="G5227" s="4" t="s">
        <v>2</v>
      </c>
      <c r="H5227" s="5">
        <v>58</v>
      </c>
      <c r="I5227" s="7">
        <v>11426</v>
      </c>
    </row>
    <row r="5228" spans="1:9" x14ac:dyDescent="0.3">
      <c r="A5228" s="2">
        <v>44429</v>
      </c>
      <c r="B5228" s="2" t="str">
        <f t="shared" si="162"/>
        <v>Aug</v>
      </c>
      <c r="C5228" s="2" t="str">
        <f t="shared" si="163"/>
        <v>2021</v>
      </c>
      <c r="D5228" s="3" t="s">
        <v>20</v>
      </c>
      <c r="E5228" s="4" t="s">
        <v>13</v>
      </c>
      <c r="F5228" s="4">
        <v>500</v>
      </c>
      <c r="G5228" s="4" t="s">
        <v>2</v>
      </c>
      <c r="H5228" s="5">
        <v>33.5</v>
      </c>
      <c r="I5228" s="7">
        <v>16750</v>
      </c>
    </row>
    <row r="5229" spans="1:9" x14ac:dyDescent="0.3">
      <c r="A5229" s="2">
        <v>44429</v>
      </c>
      <c r="B5229" s="2" t="str">
        <f t="shared" si="162"/>
        <v>Aug</v>
      </c>
      <c r="C5229" s="2" t="str">
        <f t="shared" si="163"/>
        <v>2021</v>
      </c>
      <c r="D5229" s="3" t="s">
        <v>20</v>
      </c>
      <c r="E5229" s="4" t="s">
        <v>13</v>
      </c>
      <c r="F5229" s="4">
        <v>280</v>
      </c>
      <c r="G5229" s="4" t="s">
        <v>2</v>
      </c>
      <c r="H5229" s="5">
        <v>29</v>
      </c>
      <c r="I5229" s="7">
        <v>8120</v>
      </c>
    </row>
    <row r="5230" spans="1:9" x14ac:dyDescent="0.3">
      <c r="A5230" s="2">
        <v>44429</v>
      </c>
      <c r="B5230" s="2" t="str">
        <f t="shared" si="162"/>
        <v>Aug</v>
      </c>
      <c r="C5230" s="2" t="str">
        <f t="shared" si="163"/>
        <v>2021</v>
      </c>
      <c r="D5230" s="3" t="s">
        <v>20</v>
      </c>
      <c r="E5230" s="4" t="s">
        <v>13</v>
      </c>
      <c r="F5230" s="4">
        <v>350</v>
      </c>
      <c r="G5230" s="4" t="s">
        <v>2</v>
      </c>
      <c r="H5230" s="5">
        <v>38.25</v>
      </c>
      <c r="I5230" s="7">
        <v>13387.5</v>
      </c>
    </row>
    <row r="5231" spans="1:9" x14ac:dyDescent="0.3">
      <c r="A5231" s="2">
        <v>44436</v>
      </c>
      <c r="B5231" s="2" t="str">
        <f t="shared" si="162"/>
        <v>Aug</v>
      </c>
      <c r="C5231" s="2" t="str">
        <f t="shared" si="163"/>
        <v>2021</v>
      </c>
      <c r="D5231" s="3" t="s">
        <v>20</v>
      </c>
      <c r="E5231" s="4" t="s">
        <v>13</v>
      </c>
      <c r="F5231" s="4">
        <v>300</v>
      </c>
      <c r="G5231" s="4" t="s">
        <v>2</v>
      </c>
      <c r="H5231" s="5">
        <v>32</v>
      </c>
      <c r="I5231" s="7">
        <v>9600</v>
      </c>
    </row>
    <row r="5232" spans="1:9" x14ac:dyDescent="0.3">
      <c r="A5232" s="2">
        <v>44436</v>
      </c>
      <c r="B5232" s="2" t="str">
        <f t="shared" si="162"/>
        <v>Aug</v>
      </c>
      <c r="C5232" s="2" t="str">
        <f t="shared" si="163"/>
        <v>2021</v>
      </c>
      <c r="D5232" s="3" t="s">
        <v>20</v>
      </c>
      <c r="E5232" s="4" t="s">
        <v>13</v>
      </c>
      <c r="F5232" s="4">
        <v>403</v>
      </c>
      <c r="G5232" s="4" t="s">
        <v>2</v>
      </c>
      <c r="H5232" s="5">
        <v>62.5</v>
      </c>
      <c r="I5232" s="7">
        <v>25187.5</v>
      </c>
    </row>
    <row r="5233" spans="1:9" x14ac:dyDescent="0.3">
      <c r="A5233" s="2">
        <v>44440</v>
      </c>
      <c r="B5233" s="2" t="str">
        <f t="shared" si="162"/>
        <v>Sep</v>
      </c>
      <c r="C5233" s="2" t="str">
        <f t="shared" si="163"/>
        <v>2021</v>
      </c>
      <c r="D5233" s="3" t="s">
        <v>20</v>
      </c>
      <c r="E5233" s="4" t="s">
        <v>13</v>
      </c>
      <c r="F5233" s="4">
        <v>300</v>
      </c>
      <c r="G5233" s="4" t="s">
        <v>2</v>
      </c>
      <c r="H5233" s="5">
        <v>32</v>
      </c>
      <c r="I5233" s="7">
        <v>9600</v>
      </c>
    </row>
    <row r="5234" spans="1:9" x14ac:dyDescent="0.3">
      <c r="A5234" s="2">
        <v>44440</v>
      </c>
      <c r="B5234" s="2" t="str">
        <f t="shared" si="162"/>
        <v>Sep</v>
      </c>
      <c r="C5234" s="2" t="str">
        <f t="shared" si="163"/>
        <v>2021</v>
      </c>
      <c r="D5234" s="3" t="s">
        <v>20</v>
      </c>
      <c r="E5234" s="4" t="s">
        <v>13</v>
      </c>
      <c r="F5234" s="4">
        <v>250</v>
      </c>
      <c r="G5234" s="4" t="s">
        <v>2</v>
      </c>
      <c r="H5234" s="5">
        <v>28</v>
      </c>
      <c r="I5234" s="7">
        <v>7000</v>
      </c>
    </row>
    <row r="5235" spans="1:9" x14ac:dyDescent="0.3">
      <c r="A5235" s="2">
        <v>44440</v>
      </c>
      <c r="B5235" s="2" t="str">
        <f t="shared" si="162"/>
        <v>Sep</v>
      </c>
      <c r="C5235" s="2" t="str">
        <f t="shared" si="163"/>
        <v>2021</v>
      </c>
      <c r="D5235" s="3" t="s">
        <v>20</v>
      </c>
      <c r="E5235" s="4" t="s">
        <v>13</v>
      </c>
      <c r="F5235" s="4">
        <v>300</v>
      </c>
      <c r="G5235" s="4" t="s">
        <v>2</v>
      </c>
      <c r="H5235" s="5">
        <v>62.5</v>
      </c>
      <c r="I5235" s="7">
        <v>18750</v>
      </c>
    </row>
    <row r="5236" spans="1:9" x14ac:dyDescent="0.3">
      <c r="A5236" s="2">
        <v>44441</v>
      </c>
      <c r="B5236" s="2" t="str">
        <f t="shared" si="162"/>
        <v>Sep</v>
      </c>
      <c r="C5236" s="2" t="str">
        <f t="shared" si="163"/>
        <v>2021</v>
      </c>
      <c r="D5236" s="3" t="s">
        <v>20</v>
      </c>
      <c r="E5236" s="4" t="s">
        <v>13</v>
      </c>
      <c r="F5236" s="4">
        <v>307</v>
      </c>
      <c r="G5236" s="4" t="s">
        <v>2</v>
      </c>
      <c r="H5236" s="5">
        <v>28</v>
      </c>
      <c r="I5236" s="7">
        <v>8596</v>
      </c>
    </row>
    <row r="5237" spans="1:9" x14ac:dyDescent="0.3">
      <c r="A5237" s="2">
        <v>44441</v>
      </c>
      <c r="B5237" s="2" t="str">
        <f t="shared" si="162"/>
        <v>Sep</v>
      </c>
      <c r="C5237" s="2" t="str">
        <f t="shared" si="163"/>
        <v>2021</v>
      </c>
      <c r="D5237" s="3" t="s">
        <v>20</v>
      </c>
      <c r="E5237" s="4" t="s">
        <v>13</v>
      </c>
      <c r="F5237" s="4">
        <v>150</v>
      </c>
      <c r="G5237" s="4" t="s">
        <v>2</v>
      </c>
      <c r="H5237" s="5">
        <v>32</v>
      </c>
      <c r="I5237" s="7">
        <v>4800</v>
      </c>
    </row>
    <row r="5238" spans="1:9" x14ac:dyDescent="0.3">
      <c r="A5238" s="2">
        <v>44441</v>
      </c>
      <c r="B5238" s="2" t="str">
        <f t="shared" si="162"/>
        <v>Sep</v>
      </c>
      <c r="C5238" s="2" t="str">
        <f t="shared" si="163"/>
        <v>2021</v>
      </c>
      <c r="D5238" s="3" t="s">
        <v>20</v>
      </c>
      <c r="E5238" s="4" t="s">
        <v>13</v>
      </c>
      <c r="F5238" s="4">
        <v>230</v>
      </c>
      <c r="G5238" s="4" t="s">
        <v>2</v>
      </c>
      <c r="H5238" s="5">
        <v>36</v>
      </c>
      <c r="I5238" s="7">
        <v>8280</v>
      </c>
    </row>
    <row r="5239" spans="1:9" x14ac:dyDescent="0.3">
      <c r="A5239" s="2">
        <v>44441</v>
      </c>
      <c r="B5239" s="2" t="str">
        <f t="shared" si="162"/>
        <v>Sep</v>
      </c>
      <c r="C5239" s="2" t="str">
        <f t="shared" si="163"/>
        <v>2021</v>
      </c>
      <c r="D5239" s="3" t="s">
        <v>20</v>
      </c>
      <c r="E5239" s="4" t="s">
        <v>13</v>
      </c>
      <c r="F5239" s="4">
        <v>200</v>
      </c>
      <c r="G5239" s="4" t="s">
        <v>2</v>
      </c>
      <c r="H5239" s="5">
        <v>62.5</v>
      </c>
      <c r="I5239" s="7">
        <v>12500</v>
      </c>
    </row>
    <row r="5240" spans="1:9" x14ac:dyDescent="0.3">
      <c r="A5240" s="2">
        <v>44443</v>
      </c>
      <c r="B5240" s="2" t="str">
        <f t="shared" si="162"/>
        <v>Sep</v>
      </c>
      <c r="C5240" s="2" t="str">
        <f t="shared" si="163"/>
        <v>2021</v>
      </c>
      <c r="D5240" s="3" t="s">
        <v>20</v>
      </c>
      <c r="E5240" s="4" t="s">
        <v>13</v>
      </c>
      <c r="F5240" s="4">
        <v>500</v>
      </c>
      <c r="G5240" s="4" t="s">
        <v>2</v>
      </c>
      <c r="H5240" s="5">
        <v>28</v>
      </c>
      <c r="I5240" s="7">
        <v>14000</v>
      </c>
    </row>
    <row r="5241" spans="1:9" x14ac:dyDescent="0.3">
      <c r="A5241" s="2">
        <v>44443</v>
      </c>
      <c r="B5241" s="2" t="str">
        <f t="shared" si="162"/>
        <v>Sep</v>
      </c>
      <c r="C5241" s="2" t="str">
        <f t="shared" si="163"/>
        <v>2021</v>
      </c>
      <c r="D5241" s="3" t="s">
        <v>20</v>
      </c>
      <c r="E5241" s="4" t="s">
        <v>13</v>
      </c>
      <c r="F5241" s="4">
        <v>460</v>
      </c>
      <c r="G5241" s="4" t="s">
        <v>2</v>
      </c>
      <c r="H5241" s="5">
        <v>32</v>
      </c>
      <c r="I5241" s="7">
        <v>14720</v>
      </c>
    </row>
    <row r="5242" spans="1:9" x14ac:dyDescent="0.3">
      <c r="A5242" s="2">
        <v>44443</v>
      </c>
      <c r="B5242" s="2" t="str">
        <f t="shared" si="162"/>
        <v>Sep</v>
      </c>
      <c r="C5242" s="2" t="str">
        <f t="shared" si="163"/>
        <v>2021</v>
      </c>
      <c r="D5242" s="3" t="s">
        <v>20</v>
      </c>
      <c r="E5242" s="4" t="s">
        <v>13</v>
      </c>
      <c r="F5242" s="4">
        <v>200</v>
      </c>
      <c r="G5242" s="4" t="s">
        <v>2</v>
      </c>
      <c r="H5242" s="5">
        <v>62.5</v>
      </c>
      <c r="I5242" s="7">
        <v>12500</v>
      </c>
    </row>
    <row r="5243" spans="1:9" x14ac:dyDescent="0.3">
      <c r="A5243" s="2">
        <v>44447</v>
      </c>
      <c r="B5243" s="2" t="str">
        <f t="shared" si="162"/>
        <v>Sep</v>
      </c>
      <c r="C5243" s="2" t="str">
        <f t="shared" si="163"/>
        <v>2021</v>
      </c>
      <c r="D5243" s="3" t="s">
        <v>20</v>
      </c>
      <c r="E5243" s="4" t="s">
        <v>13</v>
      </c>
      <c r="F5243" s="4">
        <v>225</v>
      </c>
      <c r="G5243" s="4" t="s">
        <v>2</v>
      </c>
      <c r="H5243" s="5">
        <v>55</v>
      </c>
      <c r="I5243" s="7">
        <v>12375</v>
      </c>
    </row>
    <row r="5244" spans="1:9" x14ac:dyDescent="0.3">
      <c r="A5244" s="2">
        <v>44447</v>
      </c>
      <c r="B5244" s="2" t="str">
        <f t="shared" si="162"/>
        <v>Sep</v>
      </c>
      <c r="C5244" s="2" t="str">
        <f t="shared" si="163"/>
        <v>2021</v>
      </c>
      <c r="D5244" s="3" t="s">
        <v>20</v>
      </c>
      <c r="E5244" s="4" t="s">
        <v>13</v>
      </c>
      <c r="F5244" s="4">
        <v>220</v>
      </c>
      <c r="G5244" s="4" t="s">
        <v>2</v>
      </c>
      <c r="H5244" s="5">
        <v>32</v>
      </c>
      <c r="I5244" s="7">
        <v>7040</v>
      </c>
    </row>
    <row r="5245" spans="1:9" x14ac:dyDescent="0.3">
      <c r="A5245" s="2">
        <v>44447</v>
      </c>
      <c r="B5245" s="2" t="str">
        <f t="shared" si="162"/>
        <v>Sep</v>
      </c>
      <c r="C5245" s="2" t="str">
        <f t="shared" si="163"/>
        <v>2021</v>
      </c>
      <c r="D5245" s="3" t="s">
        <v>20</v>
      </c>
      <c r="E5245" s="4" t="s">
        <v>13</v>
      </c>
      <c r="F5245" s="4">
        <v>140</v>
      </c>
      <c r="G5245" s="4" t="s">
        <v>2</v>
      </c>
      <c r="H5245" s="5">
        <v>28</v>
      </c>
      <c r="I5245" s="7">
        <v>3920</v>
      </c>
    </row>
    <row r="5246" spans="1:9" x14ac:dyDescent="0.3">
      <c r="A5246" s="2">
        <v>44447</v>
      </c>
      <c r="B5246" s="2" t="str">
        <f t="shared" si="162"/>
        <v>Sep</v>
      </c>
      <c r="C5246" s="2" t="str">
        <f t="shared" si="163"/>
        <v>2021</v>
      </c>
      <c r="D5246" s="3" t="s">
        <v>20</v>
      </c>
      <c r="E5246" s="4" t="s">
        <v>13</v>
      </c>
      <c r="F5246" s="4">
        <v>200</v>
      </c>
      <c r="G5246" s="4" t="s">
        <v>2</v>
      </c>
      <c r="H5246" s="5">
        <v>62.5</v>
      </c>
      <c r="I5246" s="7">
        <v>12500</v>
      </c>
    </row>
    <row r="5247" spans="1:9" x14ac:dyDescent="0.3">
      <c r="A5247" s="2">
        <v>44449</v>
      </c>
      <c r="B5247" s="2" t="str">
        <f t="shared" si="162"/>
        <v>Sep</v>
      </c>
      <c r="C5247" s="2" t="str">
        <f t="shared" si="163"/>
        <v>2021</v>
      </c>
      <c r="D5247" s="3" t="s">
        <v>20</v>
      </c>
      <c r="E5247" s="4" t="s">
        <v>13</v>
      </c>
      <c r="F5247" s="4">
        <v>500</v>
      </c>
      <c r="G5247" s="4" t="s">
        <v>2</v>
      </c>
      <c r="H5247" s="5">
        <v>32</v>
      </c>
      <c r="I5247" s="7">
        <v>16000</v>
      </c>
    </row>
    <row r="5248" spans="1:9" x14ac:dyDescent="0.3">
      <c r="A5248" s="2">
        <v>44449</v>
      </c>
      <c r="B5248" s="2" t="str">
        <f t="shared" si="162"/>
        <v>Sep</v>
      </c>
      <c r="C5248" s="2" t="str">
        <f t="shared" si="163"/>
        <v>2021</v>
      </c>
      <c r="D5248" s="3" t="s">
        <v>20</v>
      </c>
      <c r="E5248" s="4" t="s">
        <v>13</v>
      </c>
      <c r="F5248" s="4">
        <v>500</v>
      </c>
      <c r="G5248" s="4" t="s">
        <v>2</v>
      </c>
      <c r="H5248" s="5">
        <v>28</v>
      </c>
      <c r="I5248" s="7">
        <v>14000</v>
      </c>
    </row>
    <row r="5249" spans="1:9" x14ac:dyDescent="0.3">
      <c r="A5249" s="2">
        <v>44449</v>
      </c>
      <c r="B5249" s="2" t="str">
        <f t="shared" si="162"/>
        <v>Sep</v>
      </c>
      <c r="C5249" s="2" t="str">
        <f t="shared" si="163"/>
        <v>2021</v>
      </c>
      <c r="D5249" s="3" t="s">
        <v>20</v>
      </c>
      <c r="E5249" s="4" t="s">
        <v>13</v>
      </c>
      <c r="F5249" s="4">
        <v>200</v>
      </c>
      <c r="G5249" s="4" t="s">
        <v>2</v>
      </c>
      <c r="H5249" s="5">
        <v>36</v>
      </c>
      <c r="I5249" s="7">
        <v>7200</v>
      </c>
    </row>
    <row r="5250" spans="1:9" x14ac:dyDescent="0.3">
      <c r="A5250" s="2">
        <v>44452</v>
      </c>
      <c r="B5250" s="2" t="str">
        <f t="shared" ref="B5250:B5313" si="164">TEXT(A5250,"mmm")</f>
        <v>Sep</v>
      </c>
      <c r="C5250" s="2" t="str">
        <f t="shared" ref="C5250:C5313" si="165">TEXT(A5250,"yyyy")</f>
        <v>2021</v>
      </c>
      <c r="D5250" s="3" t="s">
        <v>20</v>
      </c>
      <c r="E5250" s="4" t="s">
        <v>13</v>
      </c>
      <c r="F5250" s="4">
        <v>340</v>
      </c>
      <c r="G5250" s="4" t="s">
        <v>2</v>
      </c>
      <c r="H5250" s="5">
        <v>32</v>
      </c>
      <c r="I5250" s="7">
        <v>10880</v>
      </c>
    </row>
    <row r="5251" spans="1:9" x14ac:dyDescent="0.3">
      <c r="A5251" s="2">
        <v>44452</v>
      </c>
      <c r="B5251" s="2" t="str">
        <f t="shared" si="164"/>
        <v>Sep</v>
      </c>
      <c r="C5251" s="2" t="str">
        <f t="shared" si="165"/>
        <v>2021</v>
      </c>
      <c r="D5251" s="3" t="s">
        <v>20</v>
      </c>
      <c r="E5251" s="4" t="s">
        <v>13</v>
      </c>
      <c r="F5251" s="4">
        <v>350</v>
      </c>
      <c r="G5251" s="4" t="s">
        <v>2</v>
      </c>
      <c r="H5251" s="5">
        <v>62.5</v>
      </c>
      <c r="I5251" s="7">
        <v>21875</v>
      </c>
    </row>
    <row r="5252" spans="1:9" x14ac:dyDescent="0.3">
      <c r="A5252" s="2">
        <v>44454</v>
      </c>
      <c r="B5252" s="2" t="str">
        <f t="shared" si="164"/>
        <v>Sep</v>
      </c>
      <c r="C5252" s="2" t="str">
        <f t="shared" si="165"/>
        <v>2021</v>
      </c>
      <c r="D5252" s="3" t="s">
        <v>20</v>
      </c>
      <c r="E5252" s="4" t="s">
        <v>13</v>
      </c>
      <c r="F5252" s="4">
        <v>400</v>
      </c>
      <c r="G5252" s="4" t="s">
        <v>2</v>
      </c>
      <c r="H5252" s="5">
        <v>28</v>
      </c>
      <c r="I5252" s="7">
        <v>11200</v>
      </c>
    </row>
    <row r="5253" spans="1:9" x14ac:dyDescent="0.3">
      <c r="A5253" s="2">
        <v>44454</v>
      </c>
      <c r="B5253" s="2" t="str">
        <f t="shared" si="164"/>
        <v>Sep</v>
      </c>
      <c r="C5253" s="2" t="str">
        <f t="shared" si="165"/>
        <v>2021</v>
      </c>
      <c r="D5253" s="3" t="s">
        <v>20</v>
      </c>
      <c r="E5253" s="4" t="s">
        <v>13</v>
      </c>
      <c r="F5253" s="4">
        <v>250</v>
      </c>
      <c r="G5253" s="4" t="s">
        <v>2</v>
      </c>
      <c r="H5253" s="5">
        <v>36</v>
      </c>
      <c r="I5253" s="7">
        <v>9000</v>
      </c>
    </row>
    <row r="5254" spans="1:9" x14ac:dyDescent="0.3">
      <c r="A5254" s="2">
        <v>44455</v>
      </c>
      <c r="B5254" s="2" t="str">
        <f t="shared" si="164"/>
        <v>Sep</v>
      </c>
      <c r="C5254" s="2" t="str">
        <f t="shared" si="165"/>
        <v>2021</v>
      </c>
      <c r="D5254" s="3" t="s">
        <v>20</v>
      </c>
      <c r="E5254" s="4" t="s">
        <v>13</v>
      </c>
      <c r="F5254" s="4">
        <v>260</v>
      </c>
      <c r="G5254" s="4" t="s">
        <v>2</v>
      </c>
      <c r="H5254" s="5">
        <v>32</v>
      </c>
      <c r="I5254" s="7">
        <v>8320</v>
      </c>
    </row>
    <row r="5255" spans="1:9" x14ac:dyDescent="0.3">
      <c r="A5255" s="2">
        <v>44455</v>
      </c>
      <c r="B5255" s="2" t="str">
        <f t="shared" si="164"/>
        <v>Sep</v>
      </c>
      <c r="C5255" s="2" t="str">
        <f t="shared" si="165"/>
        <v>2021</v>
      </c>
      <c r="D5255" s="3" t="s">
        <v>20</v>
      </c>
      <c r="E5255" s="4" t="s">
        <v>13</v>
      </c>
      <c r="F5255" s="4">
        <v>300</v>
      </c>
      <c r="G5255" s="4" t="s">
        <v>2</v>
      </c>
      <c r="H5255" s="5">
        <v>28</v>
      </c>
      <c r="I5255" s="7">
        <v>8400</v>
      </c>
    </row>
    <row r="5256" spans="1:9" x14ac:dyDescent="0.3">
      <c r="A5256" s="2">
        <v>44455</v>
      </c>
      <c r="B5256" s="2" t="str">
        <f t="shared" si="164"/>
        <v>Sep</v>
      </c>
      <c r="C5256" s="2" t="str">
        <f t="shared" si="165"/>
        <v>2021</v>
      </c>
      <c r="D5256" s="3" t="s">
        <v>20</v>
      </c>
      <c r="E5256" s="4" t="s">
        <v>13</v>
      </c>
      <c r="F5256" s="4">
        <v>326</v>
      </c>
      <c r="G5256" s="4" t="s">
        <v>2</v>
      </c>
      <c r="H5256" s="5">
        <v>62.5</v>
      </c>
      <c r="I5256" s="7">
        <v>20375</v>
      </c>
    </row>
    <row r="5257" spans="1:9" x14ac:dyDescent="0.3">
      <c r="A5257" s="2">
        <v>44462</v>
      </c>
      <c r="B5257" s="2" t="str">
        <f t="shared" si="164"/>
        <v>Sep</v>
      </c>
      <c r="C5257" s="2" t="str">
        <f t="shared" si="165"/>
        <v>2021</v>
      </c>
      <c r="D5257" s="3" t="s">
        <v>20</v>
      </c>
      <c r="E5257" s="4" t="s">
        <v>13</v>
      </c>
      <c r="F5257" s="4">
        <v>510</v>
      </c>
      <c r="G5257" s="4" t="s">
        <v>2</v>
      </c>
      <c r="H5257" s="5">
        <v>36</v>
      </c>
      <c r="I5257" s="7">
        <v>18360</v>
      </c>
    </row>
    <row r="5258" spans="1:9" x14ac:dyDescent="0.3">
      <c r="A5258" s="2">
        <v>44462</v>
      </c>
      <c r="B5258" s="2" t="str">
        <f t="shared" si="164"/>
        <v>Sep</v>
      </c>
      <c r="C5258" s="2" t="str">
        <f t="shared" si="165"/>
        <v>2021</v>
      </c>
      <c r="D5258" s="3" t="s">
        <v>20</v>
      </c>
      <c r="E5258" s="4" t="s">
        <v>13</v>
      </c>
      <c r="F5258" s="4">
        <v>400</v>
      </c>
      <c r="G5258" s="4" t="s">
        <v>2</v>
      </c>
      <c r="H5258" s="5">
        <v>32</v>
      </c>
      <c r="I5258" s="7">
        <v>12800</v>
      </c>
    </row>
    <row r="5259" spans="1:9" x14ac:dyDescent="0.3">
      <c r="A5259" s="2">
        <v>44466</v>
      </c>
      <c r="B5259" s="2" t="str">
        <f t="shared" si="164"/>
        <v>Sep</v>
      </c>
      <c r="C5259" s="2" t="str">
        <f t="shared" si="165"/>
        <v>2021</v>
      </c>
      <c r="D5259" s="3" t="s">
        <v>20</v>
      </c>
      <c r="E5259" s="4" t="s">
        <v>13</v>
      </c>
      <c r="F5259" s="4">
        <v>1130</v>
      </c>
      <c r="G5259" s="4" t="s">
        <v>2</v>
      </c>
      <c r="H5259" s="5">
        <v>32</v>
      </c>
      <c r="I5259" s="7">
        <v>36160</v>
      </c>
    </row>
    <row r="5260" spans="1:9" x14ac:dyDescent="0.3">
      <c r="A5260" s="2">
        <v>44467</v>
      </c>
      <c r="B5260" s="2" t="str">
        <f t="shared" si="164"/>
        <v>Sep</v>
      </c>
      <c r="C5260" s="2" t="str">
        <f t="shared" si="165"/>
        <v>2021</v>
      </c>
      <c r="D5260" s="3" t="s">
        <v>20</v>
      </c>
      <c r="E5260" s="4" t="s">
        <v>13</v>
      </c>
      <c r="F5260" s="4">
        <v>600</v>
      </c>
      <c r="G5260" s="4" t="s">
        <v>2</v>
      </c>
      <c r="H5260" s="5">
        <v>28</v>
      </c>
      <c r="I5260" s="7">
        <v>16800</v>
      </c>
    </row>
    <row r="5261" spans="1:9" x14ac:dyDescent="0.3">
      <c r="A5261" s="2">
        <v>44467</v>
      </c>
      <c r="B5261" s="2" t="str">
        <f t="shared" si="164"/>
        <v>Sep</v>
      </c>
      <c r="C5261" s="2" t="str">
        <f t="shared" si="165"/>
        <v>2021</v>
      </c>
      <c r="D5261" s="3" t="s">
        <v>20</v>
      </c>
      <c r="E5261" s="4" t="s">
        <v>13</v>
      </c>
      <c r="F5261" s="4">
        <v>415</v>
      </c>
      <c r="G5261" s="4" t="s">
        <v>2</v>
      </c>
      <c r="H5261" s="5">
        <v>36</v>
      </c>
      <c r="I5261" s="7">
        <v>14940</v>
      </c>
    </row>
    <row r="5262" spans="1:9" x14ac:dyDescent="0.3">
      <c r="A5262" s="2">
        <v>44469</v>
      </c>
      <c r="B5262" s="2" t="str">
        <f t="shared" si="164"/>
        <v>Sep</v>
      </c>
      <c r="C5262" s="2" t="str">
        <f t="shared" si="165"/>
        <v>2021</v>
      </c>
      <c r="D5262" s="3" t="s">
        <v>20</v>
      </c>
      <c r="E5262" s="4" t="s">
        <v>13</v>
      </c>
      <c r="F5262" s="4">
        <v>502</v>
      </c>
      <c r="G5262" s="4" t="s">
        <v>2</v>
      </c>
      <c r="H5262" s="5">
        <v>36</v>
      </c>
      <c r="I5262" s="7">
        <v>18072</v>
      </c>
    </row>
    <row r="5263" spans="1:9" x14ac:dyDescent="0.3">
      <c r="A5263" s="2">
        <v>44469</v>
      </c>
      <c r="B5263" s="2" t="str">
        <f t="shared" si="164"/>
        <v>Sep</v>
      </c>
      <c r="C5263" s="2" t="str">
        <f t="shared" si="165"/>
        <v>2021</v>
      </c>
      <c r="D5263" s="3" t="s">
        <v>20</v>
      </c>
      <c r="E5263" s="4" t="s">
        <v>13</v>
      </c>
      <c r="F5263" s="4">
        <v>170</v>
      </c>
      <c r="G5263" s="4" t="s">
        <v>2</v>
      </c>
      <c r="H5263" s="5">
        <v>69.5</v>
      </c>
      <c r="I5263" s="7">
        <v>11815</v>
      </c>
    </row>
    <row r="5264" spans="1:9" x14ac:dyDescent="0.3">
      <c r="A5264" s="2">
        <v>44474</v>
      </c>
      <c r="B5264" s="2" t="str">
        <f t="shared" si="164"/>
        <v>Oct</v>
      </c>
      <c r="C5264" s="2" t="str">
        <f t="shared" si="165"/>
        <v>2021</v>
      </c>
      <c r="D5264" s="3" t="s">
        <v>20</v>
      </c>
      <c r="E5264" s="4" t="s">
        <v>13</v>
      </c>
      <c r="F5264" s="4">
        <v>300</v>
      </c>
      <c r="G5264" s="4" t="s">
        <v>2</v>
      </c>
      <c r="H5264" s="5">
        <v>36</v>
      </c>
      <c r="I5264" s="7">
        <v>10800</v>
      </c>
    </row>
    <row r="5265" spans="1:9" x14ac:dyDescent="0.3">
      <c r="A5265" s="2">
        <v>44474</v>
      </c>
      <c r="B5265" s="2" t="str">
        <f t="shared" si="164"/>
        <v>Oct</v>
      </c>
      <c r="C5265" s="2" t="str">
        <f t="shared" si="165"/>
        <v>2021</v>
      </c>
      <c r="D5265" s="3" t="s">
        <v>20</v>
      </c>
      <c r="E5265" s="4" t="s">
        <v>13</v>
      </c>
      <c r="F5265" s="4">
        <v>300</v>
      </c>
      <c r="G5265" s="4" t="s">
        <v>2</v>
      </c>
      <c r="H5265" s="5">
        <v>32</v>
      </c>
      <c r="I5265" s="7">
        <v>9600</v>
      </c>
    </row>
    <row r="5266" spans="1:9" x14ac:dyDescent="0.3">
      <c r="A5266" s="2">
        <v>44474</v>
      </c>
      <c r="B5266" s="2" t="str">
        <f t="shared" si="164"/>
        <v>Oct</v>
      </c>
      <c r="C5266" s="2" t="str">
        <f t="shared" si="165"/>
        <v>2021</v>
      </c>
      <c r="D5266" s="3" t="s">
        <v>20</v>
      </c>
      <c r="E5266" s="4" t="s">
        <v>13</v>
      </c>
      <c r="F5266" s="4">
        <v>220</v>
      </c>
      <c r="G5266" s="4" t="s">
        <v>2</v>
      </c>
      <c r="H5266" s="5">
        <v>28</v>
      </c>
      <c r="I5266" s="7">
        <v>6160</v>
      </c>
    </row>
    <row r="5267" spans="1:9" x14ac:dyDescent="0.3">
      <c r="A5267" s="2">
        <v>44474</v>
      </c>
      <c r="B5267" s="2" t="str">
        <f t="shared" si="164"/>
        <v>Oct</v>
      </c>
      <c r="C5267" s="2" t="str">
        <f t="shared" si="165"/>
        <v>2021</v>
      </c>
      <c r="D5267" s="3" t="s">
        <v>20</v>
      </c>
      <c r="E5267" s="4" t="s">
        <v>13</v>
      </c>
      <c r="F5267" s="4">
        <v>100</v>
      </c>
      <c r="G5267" s="4" t="s">
        <v>2</v>
      </c>
      <c r="H5267" s="5">
        <v>69.5</v>
      </c>
      <c r="I5267" s="7">
        <v>6950</v>
      </c>
    </row>
    <row r="5268" spans="1:9" x14ac:dyDescent="0.3">
      <c r="A5268" s="2">
        <v>44475</v>
      </c>
      <c r="B5268" s="2" t="str">
        <f t="shared" si="164"/>
        <v>Oct</v>
      </c>
      <c r="C5268" s="2" t="str">
        <f t="shared" si="165"/>
        <v>2021</v>
      </c>
      <c r="D5268" s="3" t="s">
        <v>20</v>
      </c>
      <c r="E5268" s="4" t="s">
        <v>13</v>
      </c>
      <c r="F5268" s="4">
        <v>250</v>
      </c>
      <c r="G5268" s="4" t="s">
        <v>2</v>
      </c>
      <c r="H5268" s="5">
        <v>32</v>
      </c>
      <c r="I5268" s="7">
        <v>8000</v>
      </c>
    </row>
    <row r="5269" spans="1:9" x14ac:dyDescent="0.3">
      <c r="A5269" s="2">
        <v>44475</v>
      </c>
      <c r="B5269" s="2" t="str">
        <f t="shared" si="164"/>
        <v>Oct</v>
      </c>
      <c r="C5269" s="2" t="str">
        <f t="shared" si="165"/>
        <v>2021</v>
      </c>
      <c r="D5269" s="3" t="s">
        <v>20</v>
      </c>
      <c r="E5269" s="4" t="s">
        <v>13</v>
      </c>
      <c r="F5269" s="4">
        <v>200</v>
      </c>
      <c r="G5269" s="4" t="s">
        <v>2</v>
      </c>
      <c r="H5269" s="5">
        <v>28</v>
      </c>
      <c r="I5269" s="7">
        <v>5600</v>
      </c>
    </row>
    <row r="5270" spans="1:9" x14ac:dyDescent="0.3">
      <c r="A5270" s="2">
        <v>44475</v>
      </c>
      <c r="B5270" s="2" t="str">
        <f t="shared" si="164"/>
        <v>Oct</v>
      </c>
      <c r="C5270" s="2" t="str">
        <f t="shared" si="165"/>
        <v>2021</v>
      </c>
      <c r="D5270" s="3" t="s">
        <v>20</v>
      </c>
      <c r="E5270" s="4" t="s">
        <v>13</v>
      </c>
      <c r="F5270" s="4">
        <v>300</v>
      </c>
      <c r="G5270" s="4" t="s">
        <v>2</v>
      </c>
      <c r="H5270" s="5">
        <v>36</v>
      </c>
      <c r="I5270" s="7">
        <v>10800</v>
      </c>
    </row>
    <row r="5271" spans="1:9" x14ac:dyDescent="0.3">
      <c r="A5271" s="2">
        <v>44476</v>
      </c>
      <c r="B5271" s="2" t="str">
        <f t="shared" si="164"/>
        <v>Oct</v>
      </c>
      <c r="C5271" s="2" t="str">
        <f t="shared" si="165"/>
        <v>2021</v>
      </c>
      <c r="D5271" s="3" t="s">
        <v>20</v>
      </c>
      <c r="E5271" s="4" t="s">
        <v>13</v>
      </c>
      <c r="F5271" s="4">
        <v>250</v>
      </c>
      <c r="G5271" s="4" t="s">
        <v>2</v>
      </c>
      <c r="H5271" s="5">
        <v>28</v>
      </c>
      <c r="I5271" s="7">
        <v>7000</v>
      </c>
    </row>
    <row r="5272" spans="1:9" x14ac:dyDescent="0.3">
      <c r="A5272" s="2">
        <v>44476</v>
      </c>
      <c r="B5272" s="2" t="str">
        <f t="shared" si="164"/>
        <v>Oct</v>
      </c>
      <c r="C5272" s="2" t="str">
        <f t="shared" si="165"/>
        <v>2021</v>
      </c>
      <c r="D5272" s="3" t="s">
        <v>20</v>
      </c>
      <c r="E5272" s="4" t="s">
        <v>13</v>
      </c>
      <c r="F5272" s="4">
        <v>950</v>
      </c>
      <c r="G5272" s="4" t="s">
        <v>2</v>
      </c>
      <c r="H5272" s="5">
        <v>32</v>
      </c>
      <c r="I5272" s="7">
        <v>30400</v>
      </c>
    </row>
    <row r="5273" spans="1:9" x14ac:dyDescent="0.3">
      <c r="A5273" s="2">
        <v>44478</v>
      </c>
      <c r="B5273" s="2" t="str">
        <f t="shared" si="164"/>
        <v>Oct</v>
      </c>
      <c r="C5273" s="2" t="str">
        <f t="shared" si="165"/>
        <v>2021</v>
      </c>
      <c r="D5273" s="3" t="s">
        <v>20</v>
      </c>
      <c r="E5273" s="4" t="s">
        <v>13</v>
      </c>
      <c r="F5273" s="4">
        <v>200</v>
      </c>
      <c r="G5273" s="4" t="s">
        <v>2</v>
      </c>
      <c r="H5273" s="5">
        <v>62</v>
      </c>
      <c r="I5273" s="7">
        <v>12400</v>
      </c>
    </row>
    <row r="5274" spans="1:9" x14ac:dyDescent="0.3">
      <c r="A5274" s="2">
        <v>44492</v>
      </c>
      <c r="B5274" s="2" t="str">
        <f t="shared" si="164"/>
        <v>Oct</v>
      </c>
      <c r="C5274" s="2" t="str">
        <f t="shared" si="165"/>
        <v>2021</v>
      </c>
      <c r="D5274" s="3" t="s">
        <v>20</v>
      </c>
      <c r="E5274" s="4" t="s">
        <v>13</v>
      </c>
      <c r="F5274" s="4">
        <v>288</v>
      </c>
      <c r="G5274" s="4" t="s">
        <v>2</v>
      </c>
      <c r="H5274" s="5">
        <v>36</v>
      </c>
      <c r="I5274" s="7">
        <v>10368</v>
      </c>
    </row>
    <row r="5275" spans="1:9" x14ac:dyDescent="0.3">
      <c r="A5275" s="2">
        <v>44492</v>
      </c>
      <c r="B5275" s="2" t="str">
        <f t="shared" si="164"/>
        <v>Oct</v>
      </c>
      <c r="C5275" s="2" t="str">
        <f t="shared" si="165"/>
        <v>2021</v>
      </c>
      <c r="D5275" s="3" t="s">
        <v>20</v>
      </c>
      <c r="E5275" s="4" t="s">
        <v>13</v>
      </c>
      <c r="F5275" s="4">
        <v>88</v>
      </c>
      <c r="G5275" s="4" t="s">
        <v>2</v>
      </c>
      <c r="H5275" s="5">
        <v>69.5</v>
      </c>
      <c r="I5275" s="7">
        <v>6116</v>
      </c>
    </row>
    <row r="5276" spans="1:9" x14ac:dyDescent="0.3">
      <c r="A5276" s="2">
        <v>44492</v>
      </c>
      <c r="B5276" s="2" t="str">
        <f t="shared" si="164"/>
        <v>Oct</v>
      </c>
      <c r="C5276" s="2" t="str">
        <f t="shared" si="165"/>
        <v>2021</v>
      </c>
      <c r="D5276" s="3" t="s">
        <v>20</v>
      </c>
      <c r="E5276" s="4" t="s">
        <v>13</v>
      </c>
      <c r="F5276" s="4">
        <v>200</v>
      </c>
      <c r="G5276" s="4" t="s">
        <v>2</v>
      </c>
      <c r="H5276" s="5">
        <v>28</v>
      </c>
      <c r="I5276" s="7">
        <v>5600</v>
      </c>
    </row>
    <row r="5277" spans="1:9" x14ac:dyDescent="0.3">
      <c r="A5277" s="2">
        <v>44492</v>
      </c>
      <c r="B5277" s="2" t="str">
        <f t="shared" si="164"/>
        <v>Oct</v>
      </c>
      <c r="C5277" s="2" t="str">
        <f t="shared" si="165"/>
        <v>2021</v>
      </c>
      <c r="D5277" s="3" t="s">
        <v>20</v>
      </c>
      <c r="E5277" s="4" t="s">
        <v>13</v>
      </c>
      <c r="F5277" s="4">
        <v>270</v>
      </c>
      <c r="G5277" s="4" t="s">
        <v>2</v>
      </c>
      <c r="H5277" s="5">
        <v>32</v>
      </c>
      <c r="I5277" s="7">
        <v>8640</v>
      </c>
    </row>
    <row r="5278" spans="1:9" x14ac:dyDescent="0.3">
      <c r="A5278" s="2">
        <v>44529</v>
      </c>
      <c r="B5278" s="2" t="str">
        <f t="shared" si="164"/>
        <v>Nov</v>
      </c>
      <c r="C5278" s="2" t="str">
        <f t="shared" si="165"/>
        <v>2021</v>
      </c>
      <c r="D5278" s="3" t="s">
        <v>20</v>
      </c>
      <c r="E5278" s="4" t="s">
        <v>13</v>
      </c>
      <c r="F5278" s="4">
        <v>252</v>
      </c>
      <c r="G5278" s="4" t="s">
        <v>2</v>
      </c>
      <c r="H5278" s="5">
        <v>89.5</v>
      </c>
      <c r="I5278" s="7">
        <v>22554</v>
      </c>
    </row>
    <row r="5279" spans="1:9" x14ac:dyDescent="0.3">
      <c r="A5279" s="2">
        <v>44558</v>
      </c>
      <c r="B5279" s="2" t="str">
        <f t="shared" si="164"/>
        <v>Dec</v>
      </c>
      <c r="C5279" s="2" t="str">
        <f t="shared" si="165"/>
        <v>2021</v>
      </c>
      <c r="D5279" s="3" t="s">
        <v>20</v>
      </c>
      <c r="E5279" s="4" t="s">
        <v>13</v>
      </c>
      <c r="F5279" s="4">
        <v>198</v>
      </c>
      <c r="G5279" s="4" t="s">
        <v>2</v>
      </c>
      <c r="H5279" s="5">
        <v>40</v>
      </c>
      <c r="I5279" s="7">
        <v>7920</v>
      </c>
    </row>
    <row r="5280" spans="1:9" x14ac:dyDescent="0.3">
      <c r="A5280" s="2">
        <v>44558</v>
      </c>
      <c r="B5280" s="2" t="str">
        <f t="shared" si="164"/>
        <v>Dec</v>
      </c>
      <c r="C5280" s="2" t="str">
        <f t="shared" si="165"/>
        <v>2021</v>
      </c>
      <c r="D5280" s="3" t="s">
        <v>20</v>
      </c>
      <c r="E5280" s="4" t="s">
        <v>13</v>
      </c>
      <c r="F5280" s="4">
        <v>323</v>
      </c>
      <c r="G5280" s="4" t="s">
        <v>2</v>
      </c>
      <c r="H5280" s="5">
        <v>35</v>
      </c>
      <c r="I5280" s="7">
        <v>11305</v>
      </c>
    </row>
    <row r="5281" spans="1:9" x14ac:dyDescent="0.3">
      <c r="A5281" s="2">
        <v>44558</v>
      </c>
      <c r="B5281" s="2" t="str">
        <f t="shared" si="164"/>
        <v>Dec</v>
      </c>
      <c r="C5281" s="2" t="str">
        <f t="shared" si="165"/>
        <v>2021</v>
      </c>
      <c r="D5281" s="3" t="s">
        <v>20</v>
      </c>
      <c r="E5281" s="4" t="s">
        <v>13</v>
      </c>
      <c r="F5281" s="4">
        <v>300</v>
      </c>
      <c r="G5281" s="4" t="s">
        <v>2</v>
      </c>
      <c r="H5281" s="5">
        <v>68</v>
      </c>
      <c r="I5281" s="7">
        <v>20400</v>
      </c>
    </row>
    <row r="5282" spans="1:9" x14ac:dyDescent="0.3">
      <c r="A5282" s="2">
        <v>44564</v>
      </c>
      <c r="B5282" s="2" t="str">
        <f t="shared" si="164"/>
        <v>Jan</v>
      </c>
      <c r="C5282" s="2" t="str">
        <f t="shared" si="165"/>
        <v>2022</v>
      </c>
      <c r="D5282" s="3" t="s">
        <v>20</v>
      </c>
      <c r="E5282" s="4" t="s">
        <v>13</v>
      </c>
      <c r="F5282" s="4">
        <v>502</v>
      </c>
      <c r="G5282" s="4" t="s">
        <v>2</v>
      </c>
      <c r="H5282" s="5">
        <v>87.5</v>
      </c>
      <c r="I5282" s="7">
        <v>43925</v>
      </c>
    </row>
    <row r="5283" spans="1:9" x14ac:dyDescent="0.3">
      <c r="A5283" s="2">
        <v>44578</v>
      </c>
      <c r="B5283" s="2" t="str">
        <f t="shared" si="164"/>
        <v>Jan</v>
      </c>
      <c r="C5283" s="2" t="str">
        <f t="shared" si="165"/>
        <v>2022</v>
      </c>
      <c r="D5283" s="3" t="s">
        <v>20</v>
      </c>
      <c r="E5283" s="4" t="s">
        <v>13</v>
      </c>
      <c r="F5283" s="4">
        <v>173</v>
      </c>
      <c r="G5283" s="4" t="s">
        <v>2</v>
      </c>
      <c r="H5283" s="5">
        <v>35</v>
      </c>
      <c r="I5283" s="7">
        <v>6055</v>
      </c>
    </row>
    <row r="5284" spans="1:9" x14ac:dyDescent="0.3">
      <c r="A5284" s="2">
        <v>44578</v>
      </c>
      <c r="B5284" s="2" t="str">
        <f t="shared" si="164"/>
        <v>Jan</v>
      </c>
      <c r="C5284" s="2" t="str">
        <f t="shared" si="165"/>
        <v>2022</v>
      </c>
      <c r="D5284" s="3" t="s">
        <v>20</v>
      </c>
      <c r="E5284" s="4" t="s">
        <v>13</v>
      </c>
      <c r="F5284" s="4">
        <v>300</v>
      </c>
      <c r="G5284" s="4" t="s">
        <v>2</v>
      </c>
      <c r="H5284" s="5">
        <v>30</v>
      </c>
      <c r="I5284" s="7">
        <v>9000</v>
      </c>
    </row>
    <row r="5285" spans="1:9" x14ac:dyDescent="0.3">
      <c r="A5285" s="2">
        <v>43707</v>
      </c>
      <c r="B5285" s="2" t="str">
        <f t="shared" si="164"/>
        <v>Aug</v>
      </c>
      <c r="C5285" s="2" t="str">
        <f t="shared" si="165"/>
        <v>2019</v>
      </c>
      <c r="D5285" s="3" t="s">
        <v>113</v>
      </c>
      <c r="E5285" s="4" t="s">
        <v>13</v>
      </c>
      <c r="F5285" s="4">
        <v>401</v>
      </c>
      <c r="G5285" s="4" t="s">
        <v>1</v>
      </c>
      <c r="H5285" s="5">
        <v>55.5</v>
      </c>
      <c r="I5285" s="7">
        <v>22255.5</v>
      </c>
    </row>
    <row r="5286" spans="1:9" x14ac:dyDescent="0.3">
      <c r="A5286" s="2">
        <v>43707</v>
      </c>
      <c r="B5286" s="2" t="str">
        <f t="shared" si="164"/>
        <v>Aug</v>
      </c>
      <c r="C5286" s="2" t="str">
        <f t="shared" si="165"/>
        <v>2019</v>
      </c>
      <c r="D5286" s="3" t="s">
        <v>113</v>
      </c>
      <c r="E5286" s="4" t="s">
        <v>13</v>
      </c>
      <c r="F5286" s="4">
        <v>400</v>
      </c>
      <c r="G5286" s="4" t="s">
        <v>1</v>
      </c>
      <c r="H5286" s="5">
        <v>37</v>
      </c>
      <c r="I5286" s="7">
        <v>14800</v>
      </c>
    </row>
    <row r="5287" spans="1:9" x14ac:dyDescent="0.3">
      <c r="A5287" s="2">
        <v>43769</v>
      </c>
      <c r="B5287" s="2" t="str">
        <f t="shared" si="164"/>
        <v>Oct</v>
      </c>
      <c r="C5287" s="2" t="str">
        <f t="shared" si="165"/>
        <v>2019</v>
      </c>
      <c r="D5287" s="3" t="s">
        <v>113</v>
      </c>
      <c r="E5287" s="4" t="s">
        <v>13</v>
      </c>
      <c r="F5287" s="4">
        <v>700</v>
      </c>
      <c r="G5287" s="4" t="s">
        <v>1</v>
      </c>
      <c r="H5287" s="5">
        <v>28.5</v>
      </c>
      <c r="I5287" s="7">
        <v>19950</v>
      </c>
    </row>
    <row r="5288" spans="1:9" x14ac:dyDescent="0.3">
      <c r="A5288" s="2">
        <v>44083</v>
      </c>
      <c r="B5288" s="2" t="str">
        <f t="shared" si="164"/>
        <v>Sep</v>
      </c>
      <c r="C5288" s="2" t="str">
        <f t="shared" si="165"/>
        <v>2020</v>
      </c>
      <c r="D5288" s="3" t="s">
        <v>113</v>
      </c>
      <c r="E5288" s="4" t="s">
        <v>15</v>
      </c>
      <c r="F5288" s="4">
        <v>5500</v>
      </c>
      <c r="G5288" s="4" t="s">
        <v>2</v>
      </c>
      <c r="H5288" s="5">
        <v>2.2000000000000002</v>
      </c>
      <c r="I5288" s="7">
        <v>12100.000000000002</v>
      </c>
    </row>
    <row r="5289" spans="1:9" x14ac:dyDescent="0.3">
      <c r="A5289" s="2">
        <v>44104</v>
      </c>
      <c r="B5289" s="2" t="str">
        <f t="shared" si="164"/>
        <v>Sep</v>
      </c>
      <c r="C5289" s="2" t="str">
        <f t="shared" si="165"/>
        <v>2020</v>
      </c>
      <c r="D5289" s="3" t="s">
        <v>113</v>
      </c>
      <c r="E5289" s="4" t="s">
        <v>15</v>
      </c>
      <c r="F5289" s="4">
        <v>7156</v>
      </c>
      <c r="G5289" s="4" t="s">
        <v>2</v>
      </c>
      <c r="H5289" s="5">
        <v>2.2000000000000002</v>
      </c>
      <c r="I5289" s="7">
        <v>15743.2</v>
      </c>
    </row>
    <row r="5290" spans="1:9" x14ac:dyDescent="0.3">
      <c r="A5290" s="2">
        <v>44114</v>
      </c>
      <c r="B5290" s="2" t="str">
        <f t="shared" si="164"/>
        <v>Oct</v>
      </c>
      <c r="C5290" s="2" t="str">
        <f t="shared" si="165"/>
        <v>2020</v>
      </c>
      <c r="D5290" s="3" t="s">
        <v>113</v>
      </c>
      <c r="E5290" s="4" t="s">
        <v>13</v>
      </c>
      <c r="F5290" s="4">
        <v>115</v>
      </c>
      <c r="G5290" s="4" t="s">
        <v>2</v>
      </c>
      <c r="H5290" s="5">
        <v>36.5</v>
      </c>
      <c r="I5290" s="7">
        <v>4197.5</v>
      </c>
    </row>
    <row r="5291" spans="1:9" x14ac:dyDescent="0.3">
      <c r="A5291" s="2">
        <v>44114</v>
      </c>
      <c r="B5291" s="2" t="str">
        <f t="shared" si="164"/>
        <v>Oct</v>
      </c>
      <c r="C5291" s="2" t="str">
        <f t="shared" si="165"/>
        <v>2020</v>
      </c>
      <c r="D5291" s="3" t="s">
        <v>113</v>
      </c>
      <c r="E5291" s="4" t="s">
        <v>13</v>
      </c>
      <c r="F5291" s="4">
        <v>85</v>
      </c>
      <c r="G5291" s="4" t="s">
        <v>2</v>
      </c>
      <c r="H5291" s="5">
        <v>36.5</v>
      </c>
      <c r="I5291" s="7">
        <v>3102.5</v>
      </c>
    </row>
    <row r="5292" spans="1:9" x14ac:dyDescent="0.3">
      <c r="A5292" s="2">
        <v>44114</v>
      </c>
      <c r="B5292" s="2" t="str">
        <f t="shared" si="164"/>
        <v>Oct</v>
      </c>
      <c r="C5292" s="2" t="str">
        <f t="shared" si="165"/>
        <v>2020</v>
      </c>
      <c r="D5292" s="3" t="s">
        <v>113</v>
      </c>
      <c r="E5292" s="4" t="s">
        <v>13</v>
      </c>
      <c r="F5292" s="4">
        <v>200</v>
      </c>
      <c r="G5292" s="4" t="s">
        <v>2</v>
      </c>
      <c r="H5292" s="5">
        <v>49</v>
      </c>
      <c r="I5292" s="7">
        <v>9800</v>
      </c>
    </row>
    <row r="5293" spans="1:9" x14ac:dyDescent="0.3">
      <c r="A5293" s="2">
        <v>44114</v>
      </c>
      <c r="B5293" s="2" t="str">
        <f t="shared" si="164"/>
        <v>Oct</v>
      </c>
      <c r="C5293" s="2" t="str">
        <f t="shared" si="165"/>
        <v>2020</v>
      </c>
      <c r="D5293" s="3" t="s">
        <v>113</v>
      </c>
      <c r="E5293" s="4" t="s">
        <v>15</v>
      </c>
      <c r="F5293" s="4">
        <v>604</v>
      </c>
      <c r="G5293" s="4" t="s">
        <v>2</v>
      </c>
      <c r="H5293" s="5">
        <v>28</v>
      </c>
      <c r="I5293" s="7">
        <v>16912</v>
      </c>
    </row>
    <row r="5294" spans="1:9" x14ac:dyDescent="0.3">
      <c r="A5294" s="2">
        <v>44176</v>
      </c>
      <c r="B5294" s="2" t="str">
        <f t="shared" si="164"/>
        <v>Dec</v>
      </c>
      <c r="C5294" s="2" t="str">
        <f t="shared" si="165"/>
        <v>2020</v>
      </c>
      <c r="D5294" s="3" t="s">
        <v>113</v>
      </c>
      <c r="E5294" s="4" t="s">
        <v>15</v>
      </c>
      <c r="F5294" s="4">
        <v>7680</v>
      </c>
      <c r="G5294" s="4" t="s">
        <v>2</v>
      </c>
      <c r="H5294" s="5">
        <v>2.2999999999999998</v>
      </c>
      <c r="I5294" s="7">
        <v>17664</v>
      </c>
    </row>
    <row r="5295" spans="1:9" x14ac:dyDescent="0.3">
      <c r="A5295" s="2">
        <v>44230</v>
      </c>
      <c r="B5295" s="2" t="str">
        <f t="shared" si="164"/>
        <v>Feb</v>
      </c>
      <c r="C5295" s="2" t="str">
        <f t="shared" si="165"/>
        <v>2021</v>
      </c>
      <c r="D5295" s="3" t="s">
        <v>113</v>
      </c>
      <c r="E5295" s="4" t="s">
        <v>15</v>
      </c>
      <c r="F5295" s="4">
        <v>7955</v>
      </c>
      <c r="G5295" s="4" t="s">
        <v>2</v>
      </c>
      <c r="H5295" s="5">
        <v>2.5</v>
      </c>
      <c r="I5295" s="7">
        <v>19887.5</v>
      </c>
    </row>
    <row r="5296" spans="1:9" x14ac:dyDescent="0.3">
      <c r="A5296" s="2">
        <v>44310</v>
      </c>
      <c r="B5296" s="2" t="str">
        <f t="shared" si="164"/>
        <v>Apr</v>
      </c>
      <c r="C5296" s="2" t="str">
        <f t="shared" si="165"/>
        <v>2021</v>
      </c>
      <c r="D5296" s="3" t="s">
        <v>113</v>
      </c>
      <c r="E5296" s="4" t="s">
        <v>13</v>
      </c>
      <c r="F5296" s="4">
        <v>300</v>
      </c>
      <c r="G5296" s="4" t="s">
        <v>2</v>
      </c>
      <c r="H5296" s="5">
        <v>49</v>
      </c>
      <c r="I5296" s="7">
        <v>14700</v>
      </c>
    </row>
    <row r="5297" spans="1:9" x14ac:dyDescent="0.3">
      <c r="A5297" s="2">
        <v>44310</v>
      </c>
      <c r="B5297" s="2" t="str">
        <f t="shared" si="164"/>
        <v>Apr</v>
      </c>
      <c r="C5297" s="2" t="str">
        <f t="shared" si="165"/>
        <v>2021</v>
      </c>
      <c r="D5297" s="3" t="s">
        <v>113</v>
      </c>
      <c r="E5297" s="4" t="s">
        <v>13</v>
      </c>
      <c r="F5297" s="4">
        <v>606</v>
      </c>
      <c r="G5297" s="4" t="s">
        <v>2</v>
      </c>
      <c r="H5297" s="5">
        <v>43</v>
      </c>
      <c r="I5297" s="7">
        <v>26058</v>
      </c>
    </row>
    <row r="5298" spans="1:9" x14ac:dyDescent="0.3">
      <c r="A5298" s="2">
        <v>44379</v>
      </c>
      <c r="B5298" s="2" t="str">
        <f t="shared" si="164"/>
        <v>Jul</v>
      </c>
      <c r="C5298" s="2" t="str">
        <f t="shared" si="165"/>
        <v>2021</v>
      </c>
      <c r="D5298" s="3" t="s">
        <v>113</v>
      </c>
      <c r="E5298" s="4" t="s">
        <v>15</v>
      </c>
      <c r="F5298" s="4">
        <v>6200</v>
      </c>
      <c r="G5298" s="4" t="s">
        <v>2</v>
      </c>
      <c r="H5298" s="5">
        <v>2.6</v>
      </c>
      <c r="I5298" s="7">
        <v>16120</v>
      </c>
    </row>
    <row r="5299" spans="1:9" x14ac:dyDescent="0.3">
      <c r="A5299" s="2">
        <v>44394</v>
      </c>
      <c r="B5299" s="2" t="str">
        <f t="shared" si="164"/>
        <v>Jul</v>
      </c>
      <c r="C5299" s="2" t="str">
        <f t="shared" si="165"/>
        <v>2021</v>
      </c>
      <c r="D5299" s="3" t="s">
        <v>113</v>
      </c>
      <c r="E5299" s="4" t="s">
        <v>15</v>
      </c>
      <c r="F5299" s="4">
        <v>7040</v>
      </c>
      <c r="G5299" s="4" t="s">
        <v>2</v>
      </c>
      <c r="H5299" s="5">
        <v>2.6</v>
      </c>
      <c r="I5299" s="7">
        <v>18304</v>
      </c>
    </row>
    <row r="5300" spans="1:9" x14ac:dyDescent="0.3">
      <c r="A5300" s="2">
        <v>44421</v>
      </c>
      <c r="B5300" s="2" t="str">
        <f t="shared" si="164"/>
        <v>Aug</v>
      </c>
      <c r="C5300" s="2" t="str">
        <f t="shared" si="165"/>
        <v>2021</v>
      </c>
      <c r="D5300" s="3" t="s">
        <v>113</v>
      </c>
      <c r="E5300" s="4" t="s">
        <v>15</v>
      </c>
      <c r="F5300" s="4">
        <v>6862</v>
      </c>
      <c r="G5300" s="4" t="s">
        <v>2</v>
      </c>
      <c r="H5300" s="5">
        <v>2.6</v>
      </c>
      <c r="I5300" s="7">
        <v>17841.2</v>
      </c>
    </row>
    <row r="5301" spans="1:9" x14ac:dyDescent="0.3">
      <c r="A5301" s="2">
        <v>44421</v>
      </c>
      <c r="B5301" s="2" t="str">
        <f t="shared" si="164"/>
        <v>Aug</v>
      </c>
      <c r="C5301" s="2" t="str">
        <f t="shared" si="165"/>
        <v>2021</v>
      </c>
      <c r="D5301" s="3" t="s">
        <v>113</v>
      </c>
      <c r="E5301" s="4" t="s">
        <v>13</v>
      </c>
      <c r="F5301" s="4">
        <v>100</v>
      </c>
      <c r="G5301" s="4" t="s">
        <v>2</v>
      </c>
      <c r="H5301" s="5">
        <v>43</v>
      </c>
      <c r="I5301" s="7">
        <v>4300</v>
      </c>
    </row>
    <row r="5302" spans="1:9" x14ac:dyDescent="0.3">
      <c r="A5302" s="2">
        <v>44424</v>
      </c>
      <c r="B5302" s="2" t="str">
        <f t="shared" si="164"/>
        <v>Aug</v>
      </c>
      <c r="C5302" s="2" t="str">
        <f t="shared" si="165"/>
        <v>2021</v>
      </c>
      <c r="D5302" s="3" t="s">
        <v>113</v>
      </c>
      <c r="E5302" s="4" t="s">
        <v>13</v>
      </c>
      <c r="F5302" s="4">
        <v>201</v>
      </c>
      <c r="G5302" s="4" t="s">
        <v>2</v>
      </c>
      <c r="H5302" s="5">
        <v>49</v>
      </c>
      <c r="I5302" s="7">
        <v>9849</v>
      </c>
    </row>
    <row r="5303" spans="1:9" x14ac:dyDescent="0.3">
      <c r="A5303" s="2">
        <v>44424</v>
      </c>
      <c r="B5303" s="2" t="str">
        <f t="shared" si="164"/>
        <v>Aug</v>
      </c>
      <c r="C5303" s="2" t="str">
        <f t="shared" si="165"/>
        <v>2021</v>
      </c>
      <c r="D5303" s="3" t="s">
        <v>113</v>
      </c>
      <c r="E5303" s="4" t="s">
        <v>13</v>
      </c>
      <c r="F5303" s="4">
        <v>509</v>
      </c>
      <c r="G5303" s="4" t="s">
        <v>2</v>
      </c>
      <c r="H5303" s="5">
        <v>43</v>
      </c>
      <c r="I5303" s="7">
        <v>21887</v>
      </c>
    </row>
    <row r="5304" spans="1:9" x14ac:dyDescent="0.3">
      <c r="A5304" s="2">
        <v>44450</v>
      </c>
      <c r="B5304" s="2" t="str">
        <f t="shared" si="164"/>
        <v>Sep</v>
      </c>
      <c r="C5304" s="2" t="str">
        <f t="shared" si="165"/>
        <v>2021</v>
      </c>
      <c r="D5304" s="3" t="s">
        <v>113</v>
      </c>
      <c r="E5304" s="4" t="s">
        <v>15</v>
      </c>
      <c r="F5304" s="4">
        <v>3138</v>
      </c>
      <c r="G5304" s="4" t="s">
        <v>2</v>
      </c>
      <c r="H5304" s="5">
        <v>9</v>
      </c>
      <c r="I5304" s="7">
        <v>28242</v>
      </c>
    </row>
    <row r="5305" spans="1:9" x14ac:dyDescent="0.3">
      <c r="A5305" s="2">
        <v>44450</v>
      </c>
      <c r="B5305" s="2" t="str">
        <f t="shared" si="164"/>
        <v>Sep</v>
      </c>
      <c r="C5305" s="2" t="str">
        <f t="shared" si="165"/>
        <v>2021</v>
      </c>
      <c r="D5305" s="3" t="s">
        <v>113</v>
      </c>
      <c r="E5305" s="4" t="s">
        <v>13</v>
      </c>
      <c r="F5305" s="4">
        <v>2997</v>
      </c>
      <c r="G5305" s="4" t="s">
        <v>2</v>
      </c>
      <c r="H5305" s="5">
        <v>11</v>
      </c>
      <c r="I5305" s="7">
        <v>32967</v>
      </c>
    </row>
    <row r="5306" spans="1:9" x14ac:dyDescent="0.3">
      <c r="A5306" s="2">
        <v>44540</v>
      </c>
      <c r="B5306" s="2" t="str">
        <f t="shared" si="164"/>
        <v>Dec</v>
      </c>
      <c r="C5306" s="2" t="str">
        <f t="shared" si="165"/>
        <v>2021</v>
      </c>
      <c r="D5306" s="3" t="s">
        <v>113</v>
      </c>
      <c r="E5306" s="4" t="s">
        <v>15</v>
      </c>
      <c r="F5306" s="4">
        <v>5955</v>
      </c>
      <c r="G5306" s="4" t="s">
        <v>2</v>
      </c>
      <c r="H5306" s="5">
        <v>8</v>
      </c>
      <c r="I5306" s="7">
        <v>47640</v>
      </c>
    </row>
    <row r="5307" spans="1:9" x14ac:dyDescent="0.3">
      <c r="A5307" s="2">
        <v>44552</v>
      </c>
      <c r="B5307" s="2" t="str">
        <f t="shared" si="164"/>
        <v>Dec</v>
      </c>
      <c r="C5307" s="2" t="str">
        <f t="shared" si="165"/>
        <v>2021</v>
      </c>
      <c r="D5307" s="3" t="s">
        <v>113</v>
      </c>
      <c r="E5307" s="4" t="s">
        <v>13</v>
      </c>
      <c r="F5307" s="4">
        <v>643</v>
      </c>
      <c r="G5307" s="4" t="s">
        <v>2</v>
      </c>
      <c r="H5307" s="5">
        <v>43</v>
      </c>
      <c r="I5307" s="7">
        <v>27649</v>
      </c>
    </row>
    <row r="5308" spans="1:9" x14ac:dyDescent="0.3">
      <c r="A5308" s="2">
        <v>44576</v>
      </c>
      <c r="B5308" s="2" t="str">
        <f t="shared" si="164"/>
        <v>Jan</v>
      </c>
      <c r="C5308" s="2" t="str">
        <f t="shared" si="165"/>
        <v>2022</v>
      </c>
      <c r="D5308" s="3" t="s">
        <v>113</v>
      </c>
      <c r="E5308" s="4" t="s">
        <v>15</v>
      </c>
      <c r="F5308" s="4">
        <v>7272</v>
      </c>
      <c r="G5308" s="4" t="s">
        <v>2</v>
      </c>
      <c r="H5308" s="5">
        <v>8.6999999999999993</v>
      </c>
      <c r="I5308" s="7">
        <v>63266.399999999994</v>
      </c>
    </row>
    <row r="5309" spans="1:9" x14ac:dyDescent="0.3">
      <c r="A5309" s="2">
        <v>44547</v>
      </c>
      <c r="B5309" s="2" t="str">
        <f t="shared" si="164"/>
        <v>Dec</v>
      </c>
      <c r="C5309" s="2" t="str">
        <f t="shared" si="165"/>
        <v>2021</v>
      </c>
      <c r="D5309" s="3" t="s">
        <v>232</v>
      </c>
      <c r="E5309" s="4" t="s">
        <v>15</v>
      </c>
      <c r="F5309" s="4">
        <v>5118</v>
      </c>
      <c r="G5309" s="4" t="s">
        <v>2</v>
      </c>
      <c r="H5309" s="5">
        <v>4.25</v>
      </c>
      <c r="I5309" s="7">
        <v>21751.5</v>
      </c>
    </row>
    <row r="5310" spans="1:9" x14ac:dyDescent="0.3">
      <c r="A5310" s="2">
        <v>43761</v>
      </c>
      <c r="B5310" s="2" t="str">
        <f t="shared" si="164"/>
        <v>Oct</v>
      </c>
      <c r="C5310" s="2" t="str">
        <f t="shared" si="165"/>
        <v>2019</v>
      </c>
      <c r="D5310" s="3" t="s">
        <v>57</v>
      </c>
      <c r="E5310" s="4" t="s">
        <v>13</v>
      </c>
      <c r="F5310" s="4">
        <v>250</v>
      </c>
      <c r="G5310" s="4" t="s">
        <v>2</v>
      </c>
      <c r="H5310" s="5">
        <v>31</v>
      </c>
      <c r="I5310" s="7">
        <v>7750</v>
      </c>
    </row>
    <row r="5311" spans="1:9" x14ac:dyDescent="0.3">
      <c r="A5311" s="2">
        <v>43762</v>
      </c>
      <c r="B5311" s="2" t="str">
        <f t="shared" si="164"/>
        <v>Oct</v>
      </c>
      <c r="C5311" s="2" t="str">
        <f t="shared" si="165"/>
        <v>2019</v>
      </c>
      <c r="D5311" s="3" t="s">
        <v>57</v>
      </c>
      <c r="E5311" s="4" t="s">
        <v>13</v>
      </c>
      <c r="F5311" s="4">
        <v>951</v>
      </c>
      <c r="G5311" s="4" t="s">
        <v>2</v>
      </c>
      <c r="H5311" s="5">
        <v>31</v>
      </c>
      <c r="I5311" s="7">
        <v>29481</v>
      </c>
    </row>
    <row r="5312" spans="1:9" x14ac:dyDescent="0.3">
      <c r="A5312" s="2">
        <v>43781</v>
      </c>
      <c r="B5312" s="2" t="str">
        <f t="shared" si="164"/>
        <v>Nov</v>
      </c>
      <c r="C5312" s="2" t="str">
        <f t="shared" si="165"/>
        <v>2019</v>
      </c>
      <c r="D5312" s="3" t="s">
        <v>57</v>
      </c>
      <c r="E5312" s="4" t="s">
        <v>13</v>
      </c>
      <c r="F5312" s="4">
        <v>1200</v>
      </c>
      <c r="G5312" s="4" t="s">
        <v>2</v>
      </c>
      <c r="H5312" s="5">
        <v>31</v>
      </c>
      <c r="I5312" s="7">
        <v>37200</v>
      </c>
    </row>
    <row r="5313" spans="1:9" x14ac:dyDescent="0.3">
      <c r="A5313" s="2">
        <v>43782</v>
      </c>
      <c r="B5313" s="2" t="str">
        <f t="shared" si="164"/>
        <v>Nov</v>
      </c>
      <c r="C5313" s="2" t="str">
        <f t="shared" si="165"/>
        <v>2019</v>
      </c>
      <c r="D5313" s="3" t="s">
        <v>57</v>
      </c>
      <c r="E5313" s="4" t="s">
        <v>13</v>
      </c>
      <c r="F5313" s="4">
        <v>504</v>
      </c>
      <c r="G5313" s="4" t="s">
        <v>2</v>
      </c>
      <c r="H5313" s="5">
        <v>69</v>
      </c>
      <c r="I5313" s="7">
        <v>34776</v>
      </c>
    </row>
    <row r="5314" spans="1:9" x14ac:dyDescent="0.3">
      <c r="A5314" s="2">
        <v>43797</v>
      </c>
      <c r="B5314" s="2" t="str">
        <f t="shared" ref="B5314:B5377" si="166">TEXT(A5314,"mmm")</f>
        <v>Nov</v>
      </c>
      <c r="C5314" s="2" t="str">
        <f t="shared" ref="C5314:C5377" si="167">TEXT(A5314,"yyyy")</f>
        <v>2019</v>
      </c>
      <c r="D5314" s="3" t="s">
        <v>57</v>
      </c>
      <c r="E5314" s="4" t="s">
        <v>13</v>
      </c>
      <c r="F5314" s="4">
        <v>382</v>
      </c>
      <c r="G5314" s="4" t="s">
        <v>2</v>
      </c>
      <c r="H5314" s="5">
        <v>71</v>
      </c>
      <c r="I5314" s="7">
        <v>27122</v>
      </c>
    </row>
    <row r="5315" spans="1:9" x14ac:dyDescent="0.3">
      <c r="A5315" s="2">
        <v>43812</v>
      </c>
      <c r="B5315" s="2" t="str">
        <f t="shared" si="166"/>
        <v>Dec</v>
      </c>
      <c r="C5315" s="2" t="str">
        <f t="shared" si="167"/>
        <v>2019</v>
      </c>
      <c r="D5315" s="3" t="s">
        <v>57</v>
      </c>
      <c r="E5315" s="4" t="s">
        <v>13</v>
      </c>
      <c r="F5315" s="4">
        <v>650</v>
      </c>
      <c r="G5315" s="4" t="s">
        <v>2</v>
      </c>
      <c r="H5315" s="5">
        <v>31</v>
      </c>
      <c r="I5315" s="7">
        <v>20150</v>
      </c>
    </row>
    <row r="5316" spans="1:9" x14ac:dyDescent="0.3">
      <c r="A5316" s="2">
        <v>43813</v>
      </c>
      <c r="B5316" s="2" t="str">
        <f t="shared" si="166"/>
        <v>Dec</v>
      </c>
      <c r="C5316" s="2" t="str">
        <f t="shared" si="167"/>
        <v>2019</v>
      </c>
      <c r="D5316" s="3" t="s">
        <v>57</v>
      </c>
      <c r="E5316" s="4" t="s">
        <v>13</v>
      </c>
      <c r="F5316" s="4">
        <v>497</v>
      </c>
      <c r="G5316" s="4" t="s">
        <v>2</v>
      </c>
      <c r="H5316" s="5">
        <v>32</v>
      </c>
      <c r="I5316" s="7">
        <v>15904</v>
      </c>
    </row>
    <row r="5317" spans="1:9" x14ac:dyDescent="0.3">
      <c r="A5317" s="2">
        <v>43813</v>
      </c>
      <c r="B5317" s="2" t="str">
        <f t="shared" si="166"/>
        <v>Dec</v>
      </c>
      <c r="C5317" s="2" t="str">
        <f t="shared" si="167"/>
        <v>2019</v>
      </c>
      <c r="D5317" s="3" t="s">
        <v>57</v>
      </c>
      <c r="E5317" s="4" t="s">
        <v>13</v>
      </c>
      <c r="F5317" s="4">
        <v>347</v>
      </c>
      <c r="G5317" s="4" t="s">
        <v>2</v>
      </c>
      <c r="H5317" s="5">
        <v>31</v>
      </c>
      <c r="I5317" s="7">
        <v>10757</v>
      </c>
    </row>
    <row r="5318" spans="1:9" x14ac:dyDescent="0.3">
      <c r="A5318" s="2">
        <v>43815</v>
      </c>
      <c r="B5318" s="2" t="str">
        <f t="shared" si="166"/>
        <v>Dec</v>
      </c>
      <c r="C5318" s="2" t="str">
        <f t="shared" si="167"/>
        <v>2019</v>
      </c>
      <c r="D5318" s="3" t="s">
        <v>57</v>
      </c>
      <c r="E5318" s="4" t="s">
        <v>13</v>
      </c>
      <c r="F5318" s="4">
        <v>100</v>
      </c>
      <c r="G5318" s="4" t="s">
        <v>2</v>
      </c>
      <c r="H5318" s="5">
        <v>106</v>
      </c>
      <c r="I5318" s="7">
        <v>10600</v>
      </c>
    </row>
    <row r="5319" spans="1:9" x14ac:dyDescent="0.3">
      <c r="A5319" s="2">
        <v>43839</v>
      </c>
      <c r="B5319" s="2" t="str">
        <f t="shared" si="166"/>
        <v>Jan</v>
      </c>
      <c r="C5319" s="2" t="str">
        <f t="shared" si="167"/>
        <v>2020</v>
      </c>
      <c r="D5319" s="3" t="s">
        <v>57</v>
      </c>
      <c r="E5319" s="4" t="s">
        <v>13</v>
      </c>
      <c r="F5319" s="4">
        <v>224</v>
      </c>
      <c r="G5319" s="4" t="s">
        <v>2</v>
      </c>
      <c r="H5319" s="5">
        <v>71</v>
      </c>
      <c r="I5319" s="7">
        <v>15904</v>
      </c>
    </row>
    <row r="5320" spans="1:9" x14ac:dyDescent="0.3">
      <c r="A5320" s="2">
        <v>43839</v>
      </c>
      <c r="B5320" s="2" t="str">
        <f t="shared" si="166"/>
        <v>Jan</v>
      </c>
      <c r="C5320" s="2" t="str">
        <f t="shared" si="167"/>
        <v>2020</v>
      </c>
      <c r="D5320" s="3" t="s">
        <v>57</v>
      </c>
      <c r="E5320" s="4" t="s">
        <v>13</v>
      </c>
      <c r="F5320" s="4">
        <v>680</v>
      </c>
      <c r="G5320" s="4" t="s">
        <v>2</v>
      </c>
      <c r="H5320" s="5">
        <v>32</v>
      </c>
      <c r="I5320" s="7">
        <v>21760</v>
      </c>
    </row>
    <row r="5321" spans="1:9" x14ac:dyDescent="0.3">
      <c r="A5321" s="2">
        <v>43852</v>
      </c>
      <c r="B5321" s="2" t="str">
        <f t="shared" si="166"/>
        <v>Jan</v>
      </c>
      <c r="C5321" s="2" t="str">
        <f t="shared" si="167"/>
        <v>2020</v>
      </c>
      <c r="D5321" s="3" t="s">
        <v>57</v>
      </c>
      <c r="E5321" s="4" t="s">
        <v>13</v>
      </c>
      <c r="F5321" s="4">
        <v>401</v>
      </c>
      <c r="G5321" s="4" t="s">
        <v>2</v>
      </c>
      <c r="H5321" s="5">
        <v>71</v>
      </c>
      <c r="I5321" s="7">
        <v>28471</v>
      </c>
    </row>
    <row r="5322" spans="1:9" x14ac:dyDescent="0.3">
      <c r="A5322" s="2">
        <v>43869</v>
      </c>
      <c r="B5322" s="2" t="str">
        <f t="shared" si="166"/>
        <v>Feb</v>
      </c>
      <c r="C5322" s="2" t="str">
        <f t="shared" si="167"/>
        <v>2020</v>
      </c>
      <c r="D5322" s="3" t="s">
        <v>57</v>
      </c>
      <c r="E5322" s="4" t="s">
        <v>13</v>
      </c>
      <c r="F5322" s="4">
        <v>300</v>
      </c>
      <c r="G5322" s="4" t="s">
        <v>2</v>
      </c>
      <c r="H5322" s="5">
        <v>71</v>
      </c>
      <c r="I5322" s="7">
        <v>21300</v>
      </c>
    </row>
    <row r="5323" spans="1:9" x14ac:dyDescent="0.3">
      <c r="A5323" s="2">
        <v>43869</v>
      </c>
      <c r="B5323" s="2" t="str">
        <f t="shared" si="166"/>
        <v>Feb</v>
      </c>
      <c r="C5323" s="2" t="str">
        <f t="shared" si="167"/>
        <v>2020</v>
      </c>
      <c r="D5323" s="3" t="s">
        <v>57</v>
      </c>
      <c r="E5323" s="4" t="s">
        <v>13</v>
      </c>
      <c r="F5323" s="4">
        <v>299</v>
      </c>
      <c r="G5323" s="4" t="s">
        <v>2</v>
      </c>
      <c r="H5323" s="5">
        <v>73</v>
      </c>
      <c r="I5323" s="7">
        <v>21827</v>
      </c>
    </row>
    <row r="5324" spans="1:9" x14ac:dyDescent="0.3">
      <c r="A5324" s="2">
        <v>43892</v>
      </c>
      <c r="B5324" s="2" t="str">
        <f t="shared" si="166"/>
        <v>Mar</v>
      </c>
      <c r="C5324" s="2" t="str">
        <f t="shared" si="167"/>
        <v>2020</v>
      </c>
      <c r="D5324" s="3" t="s">
        <v>57</v>
      </c>
      <c r="E5324" s="4" t="s">
        <v>13</v>
      </c>
      <c r="F5324" s="4">
        <v>102</v>
      </c>
      <c r="G5324" s="4" t="s">
        <v>2</v>
      </c>
      <c r="H5324" s="5">
        <v>32</v>
      </c>
      <c r="I5324" s="7">
        <v>3264</v>
      </c>
    </row>
    <row r="5325" spans="1:9" x14ac:dyDescent="0.3">
      <c r="A5325" s="2">
        <v>43896</v>
      </c>
      <c r="B5325" s="2" t="str">
        <f t="shared" si="166"/>
        <v>Mar</v>
      </c>
      <c r="C5325" s="2" t="str">
        <f t="shared" si="167"/>
        <v>2020</v>
      </c>
      <c r="D5325" s="3" t="s">
        <v>57</v>
      </c>
      <c r="E5325" s="4" t="s">
        <v>13</v>
      </c>
      <c r="F5325" s="4">
        <v>300</v>
      </c>
      <c r="G5325" s="4" t="s">
        <v>2</v>
      </c>
      <c r="H5325" s="5">
        <v>32</v>
      </c>
      <c r="I5325" s="7">
        <v>9600</v>
      </c>
    </row>
    <row r="5326" spans="1:9" x14ac:dyDescent="0.3">
      <c r="A5326" s="2">
        <v>43906</v>
      </c>
      <c r="B5326" s="2" t="str">
        <f t="shared" si="166"/>
        <v>Mar</v>
      </c>
      <c r="C5326" s="2" t="str">
        <f t="shared" si="167"/>
        <v>2020</v>
      </c>
      <c r="D5326" s="3" t="s">
        <v>57</v>
      </c>
      <c r="E5326" s="4" t="s">
        <v>13</v>
      </c>
      <c r="F5326" s="4">
        <v>330</v>
      </c>
      <c r="G5326" s="4" t="s">
        <v>2</v>
      </c>
      <c r="H5326" s="5">
        <v>71</v>
      </c>
      <c r="I5326" s="7">
        <v>23430</v>
      </c>
    </row>
    <row r="5327" spans="1:9" x14ac:dyDescent="0.3">
      <c r="A5327" s="2">
        <v>43906</v>
      </c>
      <c r="B5327" s="2" t="str">
        <f t="shared" si="166"/>
        <v>Mar</v>
      </c>
      <c r="C5327" s="2" t="str">
        <f t="shared" si="167"/>
        <v>2020</v>
      </c>
      <c r="D5327" s="3" t="s">
        <v>57</v>
      </c>
      <c r="E5327" s="4" t="s">
        <v>13</v>
      </c>
      <c r="F5327" s="4">
        <v>330</v>
      </c>
      <c r="G5327" s="4" t="s">
        <v>2</v>
      </c>
      <c r="H5327" s="5">
        <v>71</v>
      </c>
      <c r="I5327" s="7">
        <v>23430</v>
      </c>
    </row>
    <row r="5328" spans="1:9" x14ac:dyDescent="0.3">
      <c r="A5328" s="2">
        <v>43910</v>
      </c>
      <c r="B5328" s="2" t="str">
        <f t="shared" si="166"/>
        <v>Mar</v>
      </c>
      <c r="C5328" s="2" t="str">
        <f t="shared" si="167"/>
        <v>2020</v>
      </c>
      <c r="D5328" s="3" t="s">
        <v>57</v>
      </c>
      <c r="E5328" s="4" t="s">
        <v>13</v>
      </c>
      <c r="F5328" s="4">
        <v>984</v>
      </c>
      <c r="G5328" s="4" t="s">
        <v>2</v>
      </c>
      <c r="H5328" s="5">
        <v>32</v>
      </c>
      <c r="I5328" s="7">
        <v>31488</v>
      </c>
    </row>
    <row r="5329" spans="1:9" x14ac:dyDescent="0.3">
      <c r="A5329" s="2">
        <v>43910</v>
      </c>
      <c r="B5329" s="2" t="str">
        <f t="shared" si="166"/>
        <v>Mar</v>
      </c>
      <c r="C5329" s="2" t="str">
        <f t="shared" si="167"/>
        <v>2020</v>
      </c>
      <c r="D5329" s="3" t="s">
        <v>57</v>
      </c>
      <c r="E5329" s="4" t="s">
        <v>13</v>
      </c>
      <c r="F5329" s="4">
        <v>305</v>
      </c>
      <c r="G5329" s="4" t="s">
        <v>2</v>
      </c>
      <c r="H5329" s="5">
        <v>73</v>
      </c>
      <c r="I5329" s="7">
        <v>22265</v>
      </c>
    </row>
    <row r="5330" spans="1:9" x14ac:dyDescent="0.3">
      <c r="A5330" s="2">
        <v>43910</v>
      </c>
      <c r="B5330" s="2" t="str">
        <f t="shared" si="166"/>
        <v>Mar</v>
      </c>
      <c r="C5330" s="2" t="str">
        <f t="shared" si="167"/>
        <v>2020</v>
      </c>
      <c r="D5330" s="3" t="s">
        <v>57</v>
      </c>
      <c r="E5330" s="4" t="s">
        <v>13</v>
      </c>
      <c r="F5330" s="4">
        <v>305</v>
      </c>
      <c r="G5330" s="4" t="s">
        <v>2</v>
      </c>
      <c r="H5330" s="5">
        <v>73</v>
      </c>
      <c r="I5330" s="7">
        <v>22265</v>
      </c>
    </row>
    <row r="5331" spans="1:9" x14ac:dyDescent="0.3">
      <c r="A5331" s="2">
        <v>44046</v>
      </c>
      <c r="B5331" s="2" t="str">
        <f t="shared" si="166"/>
        <v>Aug</v>
      </c>
      <c r="C5331" s="2" t="str">
        <f t="shared" si="167"/>
        <v>2020</v>
      </c>
      <c r="D5331" s="3" t="s">
        <v>57</v>
      </c>
      <c r="E5331" s="4" t="s">
        <v>13</v>
      </c>
      <c r="F5331" s="4">
        <v>997</v>
      </c>
      <c r="G5331" s="4" t="s">
        <v>2</v>
      </c>
      <c r="H5331" s="5">
        <v>31</v>
      </c>
      <c r="I5331" s="7">
        <v>30907</v>
      </c>
    </row>
    <row r="5332" spans="1:9" x14ac:dyDescent="0.3">
      <c r="A5332" s="2">
        <v>44046</v>
      </c>
      <c r="B5332" s="2" t="str">
        <f t="shared" si="166"/>
        <v>Aug</v>
      </c>
      <c r="C5332" s="2" t="str">
        <f t="shared" si="167"/>
        <v>2020</v>
      </c>
      <c r="D5332" s="3" t="s">
        <v>57</v>
      </c>
      <c r="E5332" s="4" t="s">
        <v>13</v>
      </c>
      <c r="F5332" s="4">
        <v>278</v>
      </c>
      <c r="G5332" s="4" t="s">
        <v>2</v>
      </c>
      <c r="H5332" s="5">
        <v>71</v>
      </c>
      <c r="I5332" s="7">
        <v>19738</v>
      </c>
    </row>
    <row r="5333" spans="1:9" x14ac:dyDescent="0.3">
      <c r="A5333" s="2">
        <v>44062</v>
      </c>
      <c r="B5333" s="2" t="str">
        <f t="shared" si="166"/>
        <v>Aug</v>
      </c>
      <c r="C5333" s="2" t="str">
        <f t="shared" si="167"/>
        <v>2020</v>
      </c>
      <c r="D5333" s="3" t="s">
        <v>57</v>
      </c>
      <c r="E5333" s="4" t="s">
        <v>13</v>
      </c>
      <c r="F5333" s="4">
        <v>600</v>
      </c>
      <c r="G5333" s="4" t="s">
        <v>2</v>
      </c>
      <c r="H5333" s="5">
        <v>31</v>
      </c>
      <c r="I5333" s="7">
        <v>18600</v>
      </c>
    </row>
    <row r="5334" spans="1:9" x14ac:dyDescent="0.3">
      <c r="A5334" s="2">
        <v>44098</v>
      </c>
      <c r="B5334" s="2" t="str">
        <f t="shared" si="166"/>
        <v>Sep</v>
      </c>
      <c r="C5334" s="2" t="str">
        <f t="shared" si="167"/>
        <v>2020</v>
      </c>
      <c r="D5334" s="3" t="s">
        <v>57</v>
      </c>
      <c r="E5334" s="4" t="s">
        <v>13</v>
      </c>
      <c r="F5334" s="4">
        <v>400</v>
      </c>
      <c r="G5334" s="4" t="s">
        <v>2</v>
      </c>
      <c r="H5334" s="5">
        <v>63</v>
      </c>
      <c r="I5334" s="7">
        <v>25200</v>
      </c>
    </row>
    <row r="5335" spans="1:9" x14ac:dyDescent="0.3">
      <c r="A5335" s="2">
        <v>44110</v>
      </c>
      <c r="B5335" s="2" t="str">
        <f t="shared" si="166"/>
        <v>Oct</v>
      </c>
      <c r="C5335" s="2" t="str">
        <f t="shared" si="167"/>
        <v>2020</v>
      </c>
      <c r="D5335" s="3" t="s">
        <v>57</v>
      </c>
      <c r="E5335" s="4" t="s">
        <v>13</v>
      </c>
      <c r="F5335" s="4">
        <v>185</v>
      </c>
      <c r="G5335" s="4" t="s">
        <v>2</v>
      </c>
      <c r="H5335" s="5">
        <v>66.599999999999994</v>
      </c>
      <c r="I5335" s="7">
        <v>12320.999999999998</v>
      </c>
    </row>
    <row r="5336" spans="1:9" x14ac:dyDescent="0.3">
      <c r="A5336" s="2">
        <v>44141</v>
      </c>
      <c r="B5336" s="2" t="str">
        <f t="shared" si="166"/>
        <v>Nov</v>
      </c>
      <c r="C5336" s="2" t="str">
        <f t="shared" si="167"/>
        <v>2020</v>
      </c>
      <c r="D5336" s="3" t="s">
        <v>57</v>
      </c>
      <c r="E5336" s="4" t="s">
        <v>13</v>
      </c>
      <c r="F5336" s="4">
        <v>178</v>
      </c>
      <c r="G5336" s="4" t="s">
        <v>2</v>
      </c>
      <c r="H5336" s="5">
        <v>66.599999999999994</v>
      </c>
      <c r="I5336" s="7">
        <v>11854.8</v>
      </c>
    </row>
    <row r="5337" spans="1:9" x14ac:dyDescent="0.3">
      <c r="A5337" s="2">
        <v>44172</v>
      </c>
      <c r="B5337" s="2" t="str">
        <f t="shared" si="166"/>
        <v>Dec</v>
      </c>
      <c r="C5337" s="2" t="str">
        <f t="shared" si="167"/>
        <v>2020</v>
      </c>
      <c r="D5337" s="3" t="s">
        <v>57</v>
      </c>
      <c r="E5337" s="4" t="s">
        <v>13</v>
      </c>
      <c r="F5337" s="4">
        <v>360</v>
      </c>
      <c r="G5337" s="4" t="s">
        <v>2</v>
      </c>
      <c r="H5337" s="5">
        <v>31</v>
      </c>
      <c r="I5337" s="7">
        <v>11160</v>
      </c>
    </row>
    <row r="5338" spans="1:9" x14ac:dyDescent="0.3">
      <c r="A5338" s="2">
        <v>44404</v>
      </c>
      <c r="B5338" s="2" t="str">
        <f t="shared" si="166"/>
        <v>Jul</v>
      </c>
      <c r="C5338" s="2" t="str">
        <f t="shared" si="167"/>
        <v>2021</v>
      </c>
      <c r="D5338" s="3" t="s">
        <v>57</v>
      </c>
      <c r="E5338" s="4" t="s">
        <v>13</v>
      </c>
      <c r="F5338" s="4">
        <v>800</v>
      </c>
      <c r="G5338" s="4" t="s">
        <v>2</v>
      </c>
      <c r="H5338" s="5">
        <v>37.1</v>
      </c>
      <c r="I5338" s="7">
        <v>29680</v>
      </c>
    </row>
    <row r="5339" spans="1:9" x14ac:dyDescent="0.3">
      <c r="A5339" s="2">
        <v>44407</v>
      </c>
      <c r="B5339" s="2" t="str">
        <f t="shared" si="166"/>
        <v>Jul</v>
      </c>
      <c r="C5339" s="2" t="str">
        <f t="shared" si="167"/>
        <v>2021</v>
      </c>
      <c r="D5339" s="3" t="s">
        <v>57</v>
      </c>
      <c r="E5339" s="4" t="s">
        <v>13</v>
      </c>
      <c r="F5339" s="4">
        <v>840</v>
      </c>
      <c r="G5339" s="4" t="s">
        <v>2</v>
      </c>
      <c r="H5339" s="5">
        <v>37.1</v>
      </c>
      <c r="I5339" s="7">
        <v>31164</v>
      </c>
    </row>
    <row r="5340" spans="1:9" x14ac:dyDescent="0.3">
      <c r="A5340" s="2">
        <v>44433</v>
      </c>
      <c r="B5340" s="2" t="str">
        <f t="shared" si="166"/>
        <v>Aug</v>
      </c>
      <c r="C5340" s="2" t="str">
        <f t="shared" si="167"/>
        <v>2021</v>
      </c>
      <c r="D5340" s="3" t="s">
        <v>57</v>
      </c>
      <c r="E5340" s="4" t="s">
        <v>13</v>
      </c>
      <c r="F5340" s="4">
        <v>802</v>
      </c>
      <c r="G5340" s="4" t="s">
        <v>2</v>
      </c>
      <c r="H5340" s="5">
        <v>37.1</v>
      </c>
      <c r="I5340" s="7">
        <v>29754.2</v>
      </c>
    </row>
    <row r="5341" spans="1:9" x14ac:dyDescent="0.3">
      <c r="A5341" s="2">
        <v>44447</v>
      </c>
      <c r="B5341" s="2" t="str">
        <f t="shared" si="166"/>
        <v>Sep</v>
      </c>
      <c r="C5341" s="2" t="str">
        <f t="shared" si="167"/>
        <v>2021</v>
      </c>
      <c r="D5341" s="3" t="s">
        <v>57</v>
      </c>
      <c r="E5341" s="4" t="s">
        <v>13</v>
      </c>
      <c r="F5341" s="4">
        <v>824</v>
      </c>
      <c r="G5341" s="4" t="s">
        <v>2</v>
      </c>
      <c r="H5341" s="5">
        <v>37.1</v>
      </c>
      <c r="I5341" s="7">
        <v>30570.400000000001</v>
      </c>
    </row>
    <row r="5342" spans="1:9" x14ac:dyDescent="0.3">
      <c r="A5342" s="2">
        <v>44462</v>
      </c>
      <c r="B5342" s="2" t="str">
        <f t="shared" si="166"/>
        <v>Sep</v>
      </c>
      <c r="C5342" s="2" t="str">
        <f t="shared" si="167"/>
        <v>2021</v>
      </c>
      <c r="D5342" s="3" t="s">
        <v>57</v>
      </c>
      <c r="E5342" s="4" t="s">
        <v>13</v>
      </c>
      <c r="F5342" s="4">
        <v>488</v>
      </c>
      <c r="G5342" s="4" t="s">
        <v>2</v>
      </c>
      <c r="H5342" s="5">
        <v>67</v>
      </c>
      <c r="I5342" s="7">
        <v>32696</v>
      </c>
    </row>
    <row r="5343" spans="1:9" x14ac:dyDescent="0.3">
      <c r="A5343" s="2">
        <v>44473</v>
      </c>
      <c r="B5343" s="2" t="str">
        <f t="shared" si="166"/>
        <v>Oct</v>
      </c>
      <c r="C5343" s="2" t="str">
        <f t="shared" si="167"/>
        <v>2021</v>
      </c>
      <c r="D5343" s="3" t="s">
        <v>57</v>
      </c>
      <c r="E5343" s="4" t="s">
        <v>13</v>
      </c>
      <c r="F5343" s="4">
        <v>803</v>
      </c>
      <c r="G5343" s="4" t="s">
        <v>2</v>
      </c>
      <c r="H5343" s="5">
        <v>37.1</v>
      </c>
      <c r="I5343" s="7">
        <v>29791.300000000003</v>
      </c>
    </row>
    <row r="5344" spans="1:9" x14ac:dyDescent="0.3">
      <c r="A5344" s="2">
        <v>44480</v>
      </c>
      <c r="B5344" s="2" t="str">
        <f t="shared" si="166"/>
        <v>Oct</v>
      </c>
      <c r="C5344" s="2" t="str">
        <f t="shared" si="167"/>
        <v>2021</v>
      </c>
      <c r="D5344" s="3" t="s">
        <v>57</v>
      </c>
      <c r="E5344" s="4" t="s">
        <v>13</v>
      </c>
      <c r="F5344" s="4">
        <v>513</v>
      </c>
      <c r="G5344" s="4" t="s">
        <v>2</v>
      </c>
      <c r="H5344" s="5">
        <v>67</v>
      </c>
      <c r="I5344" s="7">
        <v>34371</v>
      </c>
    </row>
    <row r="5345" spans="1:9" x14ac:dyDescent="0.3">
      <c r="A5345" s="2">
        <v>44498</v>
      </c>
      <c r="B5345" s="2" t="str">
        <f t="shared" si="166"/>
        <v>Oct</v>
      </c>
      <c r="C5345" s="2" t="str">
        <f t="shared" si="167"/>
        <v>2021</v>
      </c>
      <c r="D5345" s="3" t="s">
        <v>57</v>
      </c>
      <c r="E5345" s="4" t="s">
        <v>13</v>
      </c>
      <c r="F5345" s="4">
        <v>1014</v>
      </c>
      <c r="G5345" s="4" t="s">
        <v>2</v>
      </c>
      <c r="H5345" s="5">
        <v>42</v>
      </c>
      <c r="I5345" s="7">
        <v>42588</v>
      </c>
    </row>
    <row r="5346" spans="1:9" x14ac:dyDescent="0.3">
      <c r="A5346" s="2">
        <v>44511</v>
      </c>
      <c r="B5346" s="2" t="str">
        <f t="shared" si="166"/>
        <v>Nov</v>
      </c>
      <c r="C5346" s="2" t="str">
        <f t="shared" si="167"/>
        <v>2021</v>
      </c>
      <c r="D5346" s="3" t="s">
        <v>57</v>
      </c>
      <c r="E5346" s="4" t="s">
        <v>13</v>
      </c>
      <c r="F5346" s="4">
        <v>350</v>
      </c>
      <c r="G5346" s="4" t="s">
        <v>2</v>
      </c>
      <c r="H5346" s="5">
        <v>72</v>
      </c>
      <c r="I5346" s="7">
        <v>25200</v>
      </c>
    </row>
    <row r="5347" spans="1:9" x14ac:dyDescent="0.3">
      <c r="A5347" s="2">
        <v>44525</v>
      </c>
      <c r="B5347" s="2" t="str">
        <f t="shared" si="166"/>
        <v>Nov</v>
      </c>
      <c r="C5347" s="2" t="str">
        <f t="shared" si="167"/>
        <v>2021</v>
      </c>
      <c r="D5347" s="3" t="s">
        <v>57</v>
      </c>
      <c r="E5347" s="4" t="s">
        <v>13</v>
      </c>
      <c r="F5347" s="4">
        <v>870</v>
      </c>
      <c r="G5347" s="4" t="s">
        <v>2</v>
      </c>
      <c r="H5347" s="5">
        <v>42</v>
      </c>
      <c r="I5347" s="7">
        <v>36540</v>
      </c>
    </row>
    <row r="5348" spans="1:9" x14ac:dyDescent="0.3">
      <c r="A5348" s="2">
        <v>44543</v>
      </c>
      <c r="B5348" s="2" t="str">
        <f t="shared" si="166"/>
        <v>Dec</v>
      </c>
      <c r="C5348" s="2" t="str">
        <f t="shared" si="167"/>
        <v>2021</v>
      </c>
      <c r="D5348" s="3" t="s">
        <v>57</v>
      </c>
      <c r="E5348" s="4" t="s">
        <v>13</v>
      </c>
      <c r="F5348" s="4">
        <v>402</v>
      </c>
      <c r="G5348" s="4" t="s">
        <v>2</v>
      </c>
      <c r="H5348" s="5">
        <v>72</v>
      </c>
      <c r="I5348" s="7">
        <v>28944</v>
      </c>
    </row>
    <row r="5349" spans="1:9" x14ac:dyDescent="0.3">
      <c r="A5349" s="2">
        <v>44564</v>
      </c>
      <c r="B5349" s="2" t="str">
        <f t="shared" si="166"/>
        <v>Jan</v>
      </c>
      <c r="C5349" s="2" t="str">
        <f t="shared" si="167"/>
        <v>2022</v>
      </c>
      <c r="D5349" s="3" t="s">
        <v>57</v>
      </c>
      <c r="E5349" s="4" t="s">
        <v>13</v>
      </c>
      <c r="F5349" s="4">
        <v>1200</v>
      </c>
      <c r="G5349" s="4" t="s">
        <v>2</v>
      </c>
      <c r="H5349" s="5">
        <v>42</v>
      </c>
      <c r="I5349" s="7">
        <v>50400</v>
      </c>
    </row>
    <row r="5350" spans="1:9" x14ac:dyDescent="0.3">
      <c r="A5350" s="2">
        <v>44567</v>
      </c>
      <c r="B5350" s="2" t="str">
        <f t="shared" si="166"/>
        <v>Jan</v>
      </c>
      <c r="C5350" s="2" t="str">
        <f t="shared" si="167"/>
        <v>2022</v>
      </c>
      <c r="D5350" s="3" t="s">
        <v>57</v>
      </c>
      <c r="E5350" s="4" t="s">
        <v>13</v>
      </c>
      <c r="F5350" s="4">
        <v>504</v>
      </c>
      <c r="G5350" s="4" t="s">
        <v>2</v>
      </c>
      <c r="H5350" s="5">
        <v>72</v>
      </c>
      <c r="I5350" s="7">
        <v>36288</v>
      </c>
    </row>
    <row r="5351" spans="1:9" x14ac:dyDescent="0.3">
      <c r="A5351" s="2">
        <v>44583</v>
      </c>
      <c r="B5351" s="2" t="str">
        <f t="shared" si="166"/>
        <v>Jan</v>
      </c>
      <c r="C5351" s="2" t="str">
        <f t="shared" si="167"/>
        <v>2022</v>
      </c>
      <c r="D5351" s="3" t="s">
        <v>57</v>
      </c>
      <c r="E5351" s="4" t="s">
        <v>13</v>
      </c>
      <c r="F5351" s="4">
        <v>316</v>
      </c>
      <c r="G5351" s="4" t="s">
        <v>2</v>
      </c>
      <c r="H5351" s="5">
        <v>72</v>
      </c>
      <c r="I5351" s="7">
        <v>22752</v>
      </c>
    </row>
    <row r="5352" spans="1:9" x14ac:dyDescent="0.3">
      <c r="A5352" s="2">
        <v>44583</v>
      </c>
      <c r="B5352" s="2" t="str">
        <f t="shared" si="166"/>
        <v>Jan</v>
      </c>
      <c r="C5352" s="2" t="str">
        <f t="shared" si="167"/>
        <v>2022</v>
      </c>
      <c r="D5352" s="3" t="s">
        <v>57</v>
      </c>
      <c r="E5352" s="4" t="s">
        <v>13</v>
      </c>
      <c r="F5352" s="4">
        <v>500</v>
      </c>
      <c r="G5352" s="4" t="s">
        <v>2</v>
      </c>
      <c r="H5352" s="5">
        <v>42</v>
      </c>
      <c r="I5352" s="7">
        <v>21000</v>
      </c>
    </row>
    <row r="5353" spans="1:9" x14ac:dyDescent="0.3">
      <c r="A5353" s="2">
        <v>44590</v>
      </c>
      <c r="B5353" s="2" t="str">
        <f t="shared" si="166"/>
        <v>Jan</v>
      </c>
      <c r="C5353" s="2" t="str">
        <f t="shared" si="167"/>
        <v>2022</v>
      </c>
      <c r="D5353" s="3" t="s">
        <v>57</v>
      </c>
      <c r="E5353" s="4" t="s">
        <v>13</v>
      </c>
      <c r="F5353" s="4">
        <v>415</v>
      </c>
      <c r="G5353" s="4" t="s">
        <v>2</v>
      </c>
      <c r="H5353" s="5">
        <v>72</v>
      </c>
      <c r="I5353" s="7">
        <v>29880</v>
      </c>
    </row>
    <row r="5354" spans="1:9" x14ac:dyDescent="0.3">
      <c r="A5354" s="2">
        <v>44590</v>
      </c>
      <c r="B5354" s="2" t="str">
        <f t="shared" si="166"/>
        <v>Jan</v>
      </c>
      <c r="C5354" s="2" t="str">
        <f t="shared" si="167"/>
        <v>2022</v>
      </c>
      <c r="D5354" s="3" t="s">
        <v>57</v>
      </c>
      <c r="E5354" s="4" t="s">
        <v>13</v>
      </c>
      <c r="F5354" s="4">
        <v>361</v>
      </c>
      <c r="G5354" s="4" t="s">
        <v>2</v>
      </c>
      <c r="H5354" s="5">
        <v>42</v>
      </c>
      <c r="I5354" s="7">
        <v>15162</v>
      </c>
    </row>
    <row r="5355" spans="1:9" x14ac:dyDescent="0.3">
      <c r="A5355" s="2">
        <v>44595</v>
      </c>
      <c r="B5355" s="2" t="str">
        <f t="shared" si="166"/>
        <v>Feb</v>
      </c>
      <c r="C5355" s="2" t="str">
        <f t="shared" si="167"/>
        <v>2022</v>
      </c>
      <c r="D5355" s="3" t="s">
        <v>57</v>
      </c>
      <c r="E5355" s="4" t="s">
        <v>13</v>
      </c>
      <c r="F5355" s="4">
        <v>200</v>
      </c>
      <c r="G5355" s="4" t="s">
        <v>2</v>
      </c>
      <c r="H5355" s="5">
        <v>72</v>
      </c>
      <c r="I5355" s="7">
        <v>14400</v>
      </c>
    </row>
    <row r="5356" spans="1:9" x14ac:dyDescent="0.3">
      <c r="A5356" s="2">
        <v>44595</v>
      </c>
      <c r="B5356" s="2" t="str">
        <f t="shared" si="166"/>
        <v>Feb</v>
      </c>
      <c r="C5356" s="2" t="str">
        <f t="shared" si="167"/>
        <v>2022</v>
      </c>
      <c r="D5356" s="3" t="s">
        <v>57</v>
      </c>
      <c r="E5356" s="4" t="s">
        <v>13</v>
      </c>
      <c r="F5356" s="4">
        <v>852</v>
      </c>
      <c r="G5356" s="4" t="s">
        <v>2</v>
      </c>
      <c r="H5356" s="5">
        <v>42</v>
      </c>
      <c r="I5356" s="7">
        <v>35784</v>
      </c>
    </row>
    <row r="5357" spans="1:9" x14ac:dyDescent="0.3">
      <c r="A5357" s="2">
        <v>44602</v>
      </c>
      <c r="B5357" s="2" t="str">
        <f t="shared" si="166"/>
        <v>Feb</v>
      </c>
      <c r="C5357" s="2" t="str">
        <f t="shared" si="167"/>
        <v>2022</v>
      </c>
      <c r="D5357" s="3" t="s">
        <v>57</v>
      </c>
      <c r="E5357" s="4" t="s">
        <v>13</v>
      </c>
      <c r="F5357" s="4">
        <v>227</v>
      </c>
      <c r="G5357" s="4" t="s">
        <v>2</v>
      </c>
      <c r="H5357" s="5">
        <v>72</v>
      </c>
      <c r="I5357" s="7">
        <v>16344</v>
      </c>
    </row>
    <row r="5358" spans="1:9" x14ac:dyDescent="0.3">
      <c r="A5358" s="2">
        <v>44602</v>
      </c>
      <c r="B5358" s="2" t="str">
        <f t="shared" si="166"/>
        <v>Feb</v>
      </c>
      <c r="C5358" s="2" t="str">
        <f t="shared" si="167"/>
        <v>2022</v>
      </c>
      <c r="D5358" s="3" t="s">
        <v>57</v>
      </c>
      <c r="E5358" s="4" t="s">
        <v>13</v>
      </c>
      <c r="F5358" s="4">
        <v>793</v>
      </c>
      <c r="G5358" s="4" t="s">
        <v>2</v>
      </c>
      <c r="H5358" s="5">
        <v>42</v>
      </c>
      <c r="I5358" s="7">
        <v>33306</v>
      </c>
    </row>
    <row r="5359" spans="1:9" x14ac:dyDescent="0.3">
      <c r="A5359" s="2">
        <v>44462</v>
      </c>
      <c r="B5359" s="2" t="str">
        <f t="shared" si="166"/>
        <v>Sep</v>
      </c>
      <c r="C5359" s="2" t="str">
        <f t="shared" si="167"/>
        <v>2021</v>
      </c>
      <c r="D5359" s="3" t="s">
        <v>216</v>
      </c>
      <c r="E5359" s="4" t="s">
        <v>15</v>
      </c>
      <c r="F5359" s="4">
        <v>5015</v>
      </c>
      <c r="G5359" s="4" t="s">
        <v>2</v>
      </c>
      <c r="H5359" s="5">
        <v>1.1000000000000001</v>
      </c>
      <c r="I5359" s="7">
        <v>5516.5</v>
      </c>
    </row>
    <row r="5360" spans="1:9" x14ac:dyDescent="0.3">
      <c r="A5360" s="2">
        <v>44473</v>
      </c>
      <c r="B5360" s="2" t="str">
        <f t="shared" si="166"/>
        <v>Oct</v>
      </c>
      <c r="C5360" s="2" t="str">
        <f t="shared" si="167"/>
        <v>2021</v>
      </c>
      <c r="D5360" s="3" t="s">
        <v>216</v>
      </c>
      <c r="E5360" s="4" t="s">
        <v>15</v>
      </c>
      <c r="F5360" s="4">
        <v>5000</v>
      </c>
      <c r="G5360" s="4" t="s">
        <v>2</v>
      </c>
      <c r="H5360" s="5">
        <v>1.1000000000000001</v>
      </c>
      <c r="I5360" s="7">
        <v>5500</v>
      </c>
    </row>
    <row r="5361" spans="1:9" x14ac:dyDescent="0.3">
      <c r="A5361" s="2">
        <v>44478</v>
      </c>
      <c r="B5361" s="2" t="str">
        <f t="shared" si="166"/>
        <v>Oct</v>
      </c>
      <c r="C5361" s="2" t="str">
        <f t="shared" si="167"/>
        <v>2021</v>
      </c>
      <c r="D5361" s="3" t="s">
        <v>216</v>
      </c>
      <c r="E5361" s="4" t="s">
        <v>15</v>
      </c>
      <c r="F5361" s="4">
        <v>300</v>
      </c>
      <c r="G5361" s="4" t="s">
        <v>2</v>
      </c>
      <c r="H5361" s="5">
        <v>4</v>
      </c>
      <c r="I5361" s="7">
        <v>1200</v>
      </c>
    </row>
    <row r="5362" spans="1:9" x14ac:dyDescent="0.3">
      <c r="A5362" s="2">
        <v>44502</v>
      </c>
      <c r="B5362" s="2" t="str">
        <f t="shared" si="166"/>
        <v>Nov</v>
      </c>
      <c r="C5362" s="2" t="str">
        <f t="shared" si="167"/>
        <v>2021</v>
      </c>
      <c r="D5362" s="3" t="s">
        <v>216</v>
      </c>
      <c r="E5362" s="4" t="s">
        <v>15</v>
      </c>
      <c r="F5362" s="4">
        <v>2707</v>
      </c>
      <c r="G5362" s="4" t="s">
        <v>2</v>
      </c>
      <c r="H5362" s="5">
        <v>4</v>
      </c>
      <c r="I5362" s="7">
        <v>10828</v>
      </c>
    </row>
    <row r="5363" spans="1:9" x14ac:dyDescent="0.3">
      <c r="A5363" s="2">
        <v>44517</v>
      </c>
      <c r="B5363" s="2" t="str">
        <f t="shared" si="166"/>
        <v>Nov</v>
      </c>
      <c r="C5363" s="2" t="str">
        <f t="shared" si="167"/>
        <v>2021</v>
      </c>
      <c r="D5363" s="3" t="s">
        <v>216</v>
      </c>
      <c r="E5363" s="4" t="s">
        <v>13</v>
      </c>
      <c r="F5363" s="4">
        <v>756</v>
      </c>
      <c r="G5363" s="4" t="s">
        <v>2</v>
      </c>
      <c r="H5363" s="5">
        <v>35.5</v>
      </c>
      <c r="I5363" s="7">
        <v>26838</v>
      </c>
    </row>
    <row r="5364" spans="1:9" x14ac:dyDescent="0.3">
      <c r="A5364" s="2">
        <v>44532</v>
      </c>
      <c r="B5364" s="2" t="str">
        <f t="shared" si="166"/>
        <v>Dec</v>
      </c>
      <c r="C5364" s="2" t="str">
        <f t="shared" si="167"/>
        <v>2021</v>
      </c>
      <c r="D5364" s="3" t="s">
        <v>216</v>
      </c>
      <c r="E5364" s="4" t="s">
        <v>15</v>
      </c>
      <c r="F5364" s="4">
        <v>1450</v>
      </c>
      <c r="G5364" s="4" t="s">
        <v>2</v>
      </c>
      <c r="H5364" s="5">
        <v>1.2</v>
      </c>
      <c r="I5364" s="7">
        <v>1740</v>
      </c>
    </row>
    <row r="5365" spans="1:9" x14ac:dyDescent="0.3">
      <c r="A5365" s="2">
        <v>44538</v>
      </c>
      <c r="B5365" s="2" t="str">
        <f t="shared" si="166"/>
        <v>Dec</v>
      </c>
      <c r="C5365" s="2" t="str">
        <f t="shared" si="167"/>
        <v>2021</v>
      </c>
      <c r="D5365" s="3" t="s">
        <v>216</v>
      </c>
      <c r="E5365" s="4" t="s">
        <v>15</v>
      </c>
      <c r="F5365" s="4">
        <v>2750</v>
      </c>
      <c r="G5365" s="4" t="s">
        <v>2</v>
      </c>
      <c r="H5365" s="5">
        <v>1.2</v>
      </c>
      <c r="I5365" s="7">
        <v>3300</v>
      </c>
    </row>
    <row r="5366" spans="1:9" x14ac:dyDescent="0.3">
      <c r="A5366" s="2">
        <v>44539</v>
      </c>
      <c r="B5366" s="2" t="str">
        <f t="shared" si="166"/>
        <v>Dec</v>
      </c>
      <c r="C5366" s="2" t="str">
        <f t="shared" si="167"/>
        <v>2021</v>
      </c>
      <c r="D5366" s="3" t="s">
        <v>216</v>
      </c>
      <c r="E5366" s="4" t="s">
        <v>13</v>
      </c>
      <c r="F5366" s="4">
        <v>798</v>
      </c>
      <c r="G5366" s="4" t="s">
        <v>2</v>
      </c>
      <c r="H5366" s="5">
        <v>35.5</v>
      </c>
      <c r="I5366" s="7">
        <v>28329</v>
      </c>
    </row>
    <row r="5367" spans="1:9" x14ac:dyDescent="0.3">
      <c r="A5367" s="2">
        <v>44547</v>
      </c>
      <c r="B5367" s="2" t="str">
        <f t="shared" si="166"/>
        <v>Dec</v>
      </c>
      <c r="C5367" s="2" t="str">
        <f t="shared" si="167"/>
        <v>2021</v>
      </c>
      <c r="D5367" s="3" t="s">
        <v>216</v>
      </c>
      <c r="E5367" s="4" t="s">
        <v>15</v>
      </c>
      <c r="F5367" s="4">
        <v>5020</v>
      </c>
      <c r="G5367" s="4" t="s">
        <v>2</v>
      </c>
      <c r="H5367" s="5">
        <v>1.25</v>
      </c>
      <c r="I5367" s="7">
        <v>6275</v>
      </c>
    </row>
    <row r="5368" spans="1:9" x14ac:dyDescent="0.3">
      <c r="A5368" s="2">
        <v>44554</v>
      </c>
      <c r="B5368" s="2" t="str">
        <f t="shared" si="166"/>
        <v>Dec</v>
      </c>
      <c r="C5368" s="2" t="str">
        <f t="shared" si="167"/>
        <v>2021</v>
      </c>
      <c r="D5368" s="3" t="s">
        <v>216</v>
      </c>
      <c r="E5368" s="4" t="s">
        <v>13</v>
      </c>
      <c r="F5368" s="4">
        <v>568</v>
      </c>
      <c r="G5368" s="4" t="s">
        <v>2</v>
      </c>
      <c r="H5368" s="5">
        <v>35.5</v>
      </c>
      <c r="I5368" s="7">
        <v>20164</v>
      </c>
    </row>
    <row r="5369" spans="1:9" x14ac:dyDescent="0.3">
      <c r="A5369" s="2">
        <v>44557</v>
      </c>
      <c r="B5369" s="2" t="str">
        <f t="shared" si="166"/>
        <v>Dec</v>
      </c>
      <c r="C5369" s="2" t="str">
        <f t="shared" si="167"/>
        <v>2021</v>
      </c>
      <c r="D5369" s="3" t="s">
        <v>216</v>
      </c>
      <c r="E5369" s="4" t="s">
        <v>13</v>
      </c>
      <c r="F5369" s="4">
        <v>568</v>
      </c>
      <c r="G5369" s="4" t="s">
        <v>2</v>
      </c>
      <c r="H5369" s="5">
        <v>35.5</v>
      </c>
      <c r="I5369" s="7">
        <v>20164</v>
      </c>
    </row>
    <row r="5370" spans="1:9" x14ac:dyDescent="0.3">
      <c r="A5370" s="2">
        <v>44568</v>
      </c>
      <c r="B5370" s="2" t="str">
        <f t="shared" si="166"/>
        <v>Jan</v>
      </c>
      <c r="C5370" s="2" t="str">
        <f t="shared" si="167"/>
        <v>2022</v>
      </c>
      <c r="D5370" s="3" t="s">
        <v>216</v>
      </c>
      <c r="E5370" s="4" t="s">
        <v>13</v>
      </c>
      <c r="F5370" s="4">
        <v>997</v>
      </c>
      <c r="G5370" s="4" t="s">
        <v>2</v>
      </c>
      <c r="H5370" s="5">
        <v>35.5</v>
      </c>
      <c r="I5370" s="7">
        <v>35393.5</v>
      </c>
    </row>
    <row r="5371" spans="1:9" x14ac:dyDescent="0.3">
      <c r="A5371" s="2">
        <v>44575</v>
      </c>
      <c r="B5371" s="2" t="str">
        <f t="shared" si="166"/>
        <v>Jan</v>
      </c>
      <c r="C5371" s="2" t="str">
        <f t="shared" si="167"/>
        <v>2022</v>
      </c>
      <c r="D5371" s="3" t="s">
        <v>216</v>
      </c>
      <c r="E5371" s="4" t="s">
        <v>15</v>
      </c>
      <c r="F5371" s="4">
        <v>5000</v>
      </c>
      <c r="G5371" s="4" t="s">
        <v>2</v>
      </c>
      <c r="H5371" s="5">
        <v>1.2</v>
      </c>
      <c r="I5371" s="7">
        <v>6000</v>
      </c>
    </row>
    <row r="5372" spans="1:9" x14ac:dyDescent="0.3">
      <c r="A5372" s="2">
        <v>44588</v>
      </c>
      <c r="B5372" s="2" t="str">
        <f t="shared" si="166"/>
        <v>Jan</v>
      </c>
      <c r="C5372" s="2" t="str">
        <f t="shared" si="167"/>
        <v>2022</v>
      </c>
      <c r="D5372" s="3" t="s">
        <v>216</v>
      </c>
      <c r="E5372" s="4" t="s">
        <v>15</v>
      </c>
      <c r="F5372" s="4">
        <v>1080</v>
      </c>
      <c r="G5372" s="4" t="s">
        <v>2</v>
      </c>
      <c r="H5372" s="5">
        <v>4.5</v>
      </c>
      <c r="I5372" s="7">
        <v>4860</v>
      </c>
    </row>
    <row r="5373" spans="1:9" x14ac:dyDescent="0.3">
      <c r="A5373" s="2">
        <v>44589</v>
      </c>
      <c r="B5373" s="2" t="str">
        <f t="shared" si="166"/>
        <v>Jan</v>
      </c>
      <c r="C5373" s="2" t="str">
        <f t="shared" si="167"/>
        <v>2022</v>
      </c>
      <c r="D5373" s="3" t="s">
        <v>216</v>
      </c>
      <c r="E5373" s="4" t="s">
        <v>15</v>
      </c>
      <c r="F5373" s="4">
        <v>855</v>
      </c>
      <c r="G5373" s="4" t="s">
        <v>2</v>
      </c>
      <c r="H5373" s="5">
        <v>4.5</v>
      </c>
      <c r="I5373" s="7">
        <v>3847.5</v>
      </c>
    </row>
    <row r="5374" spans="1:9" x14ac:dyDescent="0.3">
      <c r="A5374" s="2">
        <v>44590</v>
      </c>
      <c r="B5374" s="2" t="str">
        <f t="shared" si="166"/>
        <v>Jan</v>
      </c>
      <c r="C5374" s="2" t="str">
        <f t="shared" si="167"/>
        <v>2022</v>
      </c>
      <c r="D5374" s="3" t="s">
        <v>216</v>
      </c>
      <c r="E5374" s="4" t="s">
        <v>15</v>
      </c>
      <c r="F5374" s="4">
        <v>6000</v>
      </c>
      <c r="G5374" s="4" t="s">
        <v>2</v>
      </c>
      <c r="H5374" s="5">
        <v>1.2</v>
      </c>
      <c r="I5374" s="7">
        <v>7200</v>
      </c>
    </row>
    <row r="5375" spans="1:9" x14ac:dyDescent="0.3">
      <c r="A5375" s="2">
        <v>44604</v>
      </c>
      <c r="B5375" s="2" t="str">
        <f t="shared" si="166"/>
        <v>Feb</v>
      </c>
      <c r="C5375" s="2" t="str">
        <f t="shared" si="167"/>
        <v>2022</v>
      </c>
      <c r="D5375" s="3" t="s">
        <v>216</v>
      </c>
      <c r="E5375" s="4" t="s">
        <v>13</v>
      </c>
      <c r="F5375" s="4">
        <v>140</v>
      </c>
      <c r="G5375" s="4" t="s">
        <v>2</v>
      </c>
      <c r="H5375" s="5">
        <v>35.5</v>
      </c>
      <c r="I5375" s="7">
        <v>4970</v>
      </c>
    </row>
    <row r="5376" spans="1:9" x14ac:dyDescent="0.3">
      <c r="A5376" s="2">
        <v>44606</v>
      </c>
      <c r="B5376" s="2" t="str">
        <f t="shared" si="166"/>
        <v>Feb</v>
      </c>
      <c r="C5376" s="2" t="str">
        <f t="shared" si="167"/>
        <v>2022</v>
      </c>
      <c r="D5376" s="3" t="s">
        <v>216</v>
      </c>
      <c r="E5376" s="4" t="s">
        <v>13</v>
      </c>
      <c r="F5376" s="4">
        <v>660</v>
      </c>
      <c r="G5376" s="4" t="s">
        <v>2</v>
      </c>
      <c r="H5376" s="5">
        <v>35.5</v>
      </c>
      <c r="I5376" s="7">
        <v>23430</v>
      </c>
    </row>
    <row r="5377" spans="1:9" x14ac:dyDescent="0.3">
      <c r="A5377" s="2">
        <v>44512</v>
      </c>
      <c r="B5377" s="2" t="str">
        <f t="shared" si="166"/>
        <v>Nov</v>
      </c>
      <c r="C5377" s="2" t="str">
        <f t="shared" si="167"/>
        <v>2021</v>
      </c>
      <c r="D5377" s="3" t="s">
        <v>224</v>
      </c>
      <c r="E5377" s="4" t="s">
        <v>11</v>
      </c>
      <c r="F5377" s="4">
        <v>738</v>
      </c>
      <c r="G5377" s="4" t="s">
        <v>1</v>
      </c>
      <c r="H5377" s="5">
        <v>38.5</v>
      </c>
      <c r="I5377" s="7">
        <v>28413</v>
      </c>
    </row>
    <row r="5378" spans="1:9" x14ac:dyDescent="0.3">
      <c r="A5378" s="2">
        <v>44526</v>
      </c>
      <c r="B5378" s="2" t="str">
        <f t="shared" ref="B5378:B5441" si="168">TEXT(A5378,"mmm")</f>
        <v>Nov</v>
      </c>
      <c r="C5378" s="2" t="str">
        <f t="shared" ref="C5378:C5441" si="169">TEXT(A5378,"yyyy")</f>
        <v>2021</v>
      </c>
      <c r="D5378" s="3" t="s">
        <v>224</v>
      </c>
      <c r="E5378" s="4" t="s">
        <v>11</v>
      </c>
      <c r="F5378" s="4">
        <v>237</v>
      </c>
      <c r="G5378" s="4" t="s">
        <v>1</v>
      </c>
      <c r="H5378" s="5">
        <v>56</v>
      </c>
      <c r="I5378" s="7">
        <v>13272</v>
      </c>
    </row>
    <row r="5379" spans="1:9" x14ac:dyDescent="0.3">
      <c r="A5379" s="2">
        <v>44526</v>
      </c>
      <c r="B5379" s="2" t="str">
        <f t="shared" si="168"/>
        <v>Nov</v>
      </c>
      <c r="C5379" s="2" t="str">
        <f t="shared" si="169"/>
        <v>2021</v>
      </c>
      <c r="D5379" s="3" t="s">
        <v>224</v>
      </c>
      <c r="E5379" s="4" t="s">
        <v>11</v>
      </c>
      <c r="F5379" s="4">
        <v>401</v>
      </c>
      <c r="G5379" s="4" t="s">
        <v>1</v>
      </c>
      <c r="H5379" s="5">
        <v>41.5</v>
      </c>
      <c r="I5379" s="7">
        <v>16641.5</v>
      </c>
    </row>
    <row r="5380" spans="1:9" x14ac:dyDescent="0.3">
      <c r="A5380" s="2">
        <v>44567</v>
      </c>
      <c r="B5380" s="2" t="str">
        <f t="shared" si="168"/>
        <v>Jan</v>
      </c>
      <c r="C5380" s="2" t="str">
        <f t="shared" si="169"/>
        <v>2022</v>
      </c>
      <c r="D5380" s="3" t="s">
        <v>224</v>
      </c>
      <c r="E5380" s="4" t="s">
        <v>11</v>
      </c>
      <c r="F5380" s="4">
        <v>1182</v>
      </c>
      <c r="G5380" s="4" t="s">
        <v>1</v>
      </c>
      <c r="H5380" s="5">
        <v>39.5</v>
      </c>
      <c r="I5380" s="7">
        <v>46689</v>
      </c>
    </row>
    <row r="5381" spans="1:9" x14ac:dyDescent="0.3">
      <c r="A5381" s="2">
        <v>44592</v>
      </c>
      <c r="B5381" s="2" t="str">
        <f t="shared" si="168"/>
        <v>Jan</v>
      </c>
      <c r="C5381" s="2" t="str">
        <f t="shared" si="169"/>
        <v>2022</v>
      </c>
      <c r="D5381" s="3" t="s">
        <v>224</v>
      </c>
      <c r="E5381" s="4" t="s">
        <v>11</v>
      </c>
      <c r="F5381" s="4">
        <v>980</v>
      </c>
      <c r="G5381" s="4" t="s">
        <v>1</v>
      </c>
      <c r="H5381" s="5">
        <v>40</v>
      </c>
      <c r="I5381" s="7">
        <v>39200</v>
      </c>
    </row>
    <row r="5382" spans="1:9" x14ac:dyDescent="0.3">
      <c r="A5382" s="2">
        <v>43809</v>
      </c>
      <c r="B5382" s="2" t="str">
        <f t="shared" si="168"/>
        <v>Dec</v>
      </c>
      <c r="C5382" s="2" t="str">
        <f t="shared" si="169"/>
        <v>2019</v>
      </c>
      <c r="D5382" s="3" t="s">
        <v>55</v>
      </c>
      <c r="E5382" s="4" t="s">
        <v>13</v>
      </c>
      <c r="F5382" s="4">
        <v>500</v>
      </c>
      <c r="G5382" s="4" t="s">
        <v>2</v>
      </c>
      <c r="H5382" s="5">
        <v>22</v>
      </c>
      <c r="I5382" s="7">
        <v>11000</v>
      </c>
    </row>
    <row r="5383" spans="1:9" x14ac:dyDescent="0.3">
      <c r="A5383" s="2">
        <v>43823</v>
      </c>
      <c r="B5383" s="2" t="str">
        <f t="shared" si="168"/>
        <v>Dec</v>
      </c>
      <c r="C5383" s="2" t="str">
        <f t="shared" si="169"/>
        <v>2019</v>
      </c>
      <c r="D5383" s="3" t="s">
        <v>55</v>
      </c>
      <c r="E5383" s="4" t="s">
        <v>13</v>
      </c>
      <c r="F5383" s="4">
        <v>508</v>
      </c>
      <c r="G5383" s="4" t="s">
        <v>2</v>
      </c>
      <c r="H5383" s="5">
        <v>20</v>
      </c>
      <c r="I5383" s="7">
        <v>10160</v>
      </c>
    </row>
    <row r="5384" spans="1:9" x14ac:dyDescent="0.3">
      <c r="A5384" s="2">
        <v>43881</v>
      </c>
      <c r="B5384" s="2" t="str">
        <f t="shared" si="168"/>
        <v>Feb</v>
      </c>
      <c r="C5384" s="2" t="str">
        <f t="shared" si="169"/>
        <v>2020</v>
      </c>
      <c r="D5384" s="3" t="s">
        <v>55</v>
      </c>
      <c r="E5384" s="4" t="s">
        <v>13</v>
      </c>
      <c r="F5384" s="4">
        <v>400</v>
      </c>
      <c r="G5384" s="4" t="s">
        <v>2</v>
      </c>
      <c r="H5384" s="5">
        <v>14.3</v>
      </c>
      <c r="I5384" s="7">
        <v>5720</v>
      </c>
    </row>
    <row r="5385" spans="1:9" x14ac:dyDescent="0.3">
      <c r="A5385" s="2">
        <v>43580</v>
      </c>
      <c r="B5385" s="2" t="str">
        <f t="shared" si="168"/>
        <v>Apr</v>
      </c>
      <c r="C5385" s="2" t="str">
        <f t="shared" si="169"/>
        <v>2019</v>
      </c>
      <c r="D5385" s="3" t="s">
        <v>42</v>
      </c>
      <c r="E5385" s="4" t="s">
        <v>11</v>
      </c>
      <c r="F5385" s="4">
        <v>333</v>
      </c>
      <c r="G5385" s="4" t="s">
        <v>1</v>
      </c>
      <c r="H5385" s="5">
        <v>27.5</v>
      </c>
      <c r="I5385" s="7">
        <v>9157.5</v>
      </c>
    </row>
    <row r="5386" spans="1:9" x14ac:dyDescent="0.3">
      <c r="A5386" s="2">
        <v>43581</v>
      </c>
      <c r="B5386" s="2" t="str">
        <f t="shared" si="168"/>
        <v>Apr</v>
      </c>
      <c r="C5386" s="2" t="str">
        <f t="shared" si="169"/>
        <v>2019</v>
      </c>
      <c r="D5386" s="3" t="s">
        <v>42</v>
      </c>
      <c r="E5386" s="4" t="s">
        <v>11</v>
      </c>
      <c r="F5386" s="4">
        <v>376</v>
      </c>
      <c r="G5386" s="4" t="s">
        <v>1</v>
      </c>
      <c r="H5386" s="5">
        <v>26</v>
      </c>
      <c r="I5386" s="7">
        <v>9776</v>
      </c>
    </row>
    <row r="5387" spans="1:9" x14ac:dyDescent="0.3">
      <c r="A5387" s="2">
        <v>43585</v>
      </c>
      <c r="B5387" s="2" t="str">
        <f t="shared" si="168"/>
        <v>Apr</v>
      </c>
      <c r="C5387" s="2" t="str">
        <f t="shared" si="169"/>
        <v>2019</v>
      </c>
      <c r="D5387" s="3" t="s">
        <v>42</v>
      </c>
      <c r="E5387" s="4" t="s">
        <v>11</v>
      </c>
      <c r="F5387" s="4">
        <v>504</v>
      </c>
      <c r="G5387" s="4" t="s">
        <v>1</v>
      </c>
      <c r="H5387" s="5">
        <v>28</v>
      </c>
      <c r="I5387" s="7">
        <v>14112</v>
      </c>
    </row>
    <row r="5388" spans="1:9" x14ac:dyDescent="0.3">
      <c r="A5388" s="2">
        <v>43585</v>
      </c>
      <c r="B5388" s="2" t="str">
        <f t="shared" si="168"/>
        <v>Apr</v>
      </c>
      <c r="C5388" s="2" t="str">
        <f t="shared" si="169"/>
        <v>2019</v>
      </c>
      <c r="D5388" s="3" t="s">
        <v>42</v>
      </c>
      <c r="E5388" s="4" t="s">
        <v>11</v>
      </c>
      <c r="F5388" s="4">
        <v>643</v>
      </c>
      <c r="G5388" s="4" t="s">
        <v>1</v>
      </c>
      <c r="H5388" s="5">
        <v>28</v>
      </c>
      <c r="I5388" s="7">
        <v>18004</v>
      </c>
    </row>
    <row r="5389" spans="1:9" x14ac:dyDescent="0.3">
      <c r="A5389" s="2">
        <v>43587</v>
      </c>
      <c r="B5389" s="2" t="str">
        <f t="shared" si="168"/>
        <v>May</v>
      </c>
      <c r="C5389" s="2" t="str">
        <f t="shared" si="169"/>
        <v>2019</v>
      </c>
      <c r="D5389" s="3" t="s">
        <v>42</v>
      </c>
      <c r="E5389" s="4" t="s">
        <v>11</v>
      </c>
      <c r="F5389" s="4">
        <v>938</v>
      </c>
      <c r="G5389" s="4" t="s">
        <v>1</v>
      </c>
      <c r="H5389" s="5">
        <v>28</v>
      </c>
      <c r="I5389" s="7">
        <v>26264</v>
      </c>
    </row>
    <row r="5390" spans="1:9" x14ac:dyDescent="0.3">
      <c r="A5390" s="2">
        <v>43614</v>
      </c>
      <c r="B5390" s="2" t="str">
        <f t="shared" si="168"/>
        <v>May</v>
      </c>
      <c r="C5390" s="2" t="str">
        <f t="shared" si="169"/>
        <v>2019</v>
      </c>
      <c r="D5390" s="3" t="s">
        <v>42</v>
      </c>
      <c r="E5390" s="4" t="s">
        <v>11</v>
      </c>
      <c r="F5390" s="4">
        <v>1127</v>
      </c>
      <c r="G5390" s="4" t="s">
        <v>1</v>
      </c>
      <c r="H5390" s="5">
        <v>24</v>
      </c>
      <c r="I5390" s="7">
        <v>27048</v>
      </c>
    </row>
    <row r="5391" spans="1:9" x14ac:dyDescent="0.3">
      <c r="A5391" s="2">
        <v>43614</v>
      </c>
      <c r="B5391" s="2" t="str">
        <f t="shared" si="168"/>
        <v>May</v>
      </c>
      <c r="C5391" s="2" t="str">
        <f t="shared" si="169"/>
        <v>2019</v>
      </c>
      <c r="D5391" s="3" t="s">
        <v>42</v>
      </c>
      <c r="E5391" s="4" t="s">
        <v>11</v>
      </c>
      <c r="F5391" s="4">
        <v>327</v>
      </c>
      <c r="G5391" s="4" t="s">
        <v>1</v>
      </c>
      <c r="H5391" s="5">
        <v>24</v>
      </c>
      <c r="I5391" s="7">
        <v>7848</v>
      </c>
    </row>
    <row r="5392" spans="1:9" x14ac:dyDescent="0.3">
      <c r="A5392" s="2">
        <v>43615</v>
      </c>
      <c r="B5392" s="2" t="str">
        <f t="shared" si="168"/>
        <v>May</v>
      </c>
      <c r="C5392" s="2" t="str">
        <f t="shared" si="169"/>
        <v>2019</v>
      </c>
      <c r="D5392" s="3" t="s">
        <v>42</v>
      </c>
      <c r="E5392" s="4" t="s">
        <v>11</v>
      </c>
      <c r="F5392" s="4">
        <v>1040</v>
      </c>
      <c r="G5392" s="4" t="s">
        <v>1</v>
      </c>
      <c r="H5392" s="5">
        <v>24.5</v>
      </c>
      <c r="I5392" s="7">
        <v>25480</v>
      </c>
    </row>
    <row r="5393" spans="1:9" x14ac:dyDescent="0.3">
      <c r="A5393" s="2">
        <v>43615</v>
      </c>
      <c r="B5393" s="2" t="str">
        <f t="shared" si="168"/>
        <v>May</v>
      </c>
      <c r="C5393" s="2" t="str">
        <f t="shared" si="169"/>
        <v>2019</v>
      </c>
      <c r="D5393" s="3" t="s">
        <v>42</v>
      </c>
      <c r="E5393" s="4" t="s">
        <v>11</v>
      </c>
      <c r="F5393" s="4">
        <v>1356</v>
      </c>
      <c r="G5393" s="4" t="s">
        <v>1</v>
      </c>
      <c r="H5393" s="5">
        <v>24</v>
      </c>
      <c r="I5393" s="7">
        <v>32544</v>
      </c>
    </row>
    <row r="5394" spans="1:9" x14ac:dyDescent="0.3">
      <c r="A5394" s="2">
        <v>43615</v>
      </c>
      <c r="B5394" s="2" t="str">
        <f t="shared" si="168"/>
        <v>May</v>
      </c>
      <c r="C5394" s="2" t="str">
        <f t="shared" si="169"/>
        <v>2019</v>
      </c>
      <c r="D5394" s="3" t="s">
        <v>42</v>
      </c>
      <c r="E5394" s="4" t="s">
        <v>11</v>
      </c>
      <c r="F5394" s="4">
        <v>583</v>
      </c>
      <c r="G5394" s="4" t="s">
        <v>1</v>
      </c>
      <c r="H5394" s="5">
        <v>25.75</v>
      </c>
      <c r="I5394" s="7">
        <v>15012.25</v>
      </c>
    </row>
    <row r="5395" spans="1:9" x14ac:dyDescent="0.3">
      <c r="A5395" s="2">
        <v>43615</v>
      </c>
      <c r="B5395" s="2" t="str">
        <f t="shared" si="168"/>
        <v>May</v>
      </c>
      <c r="C5395" s="2" t="str">
        <f t="shared" si="169"/>
        <v>2019</v>
      </c>
      <c r="D5395" s="3" t="s">
        <v>42</v>
      </c>
      <c r="E5395" s="4" t="s">
        <v>11</v>
      </c>
      <c r="F5395" s="4">
        <v>694</v>
      </c>
      <c r="G5395" s="4" t="s">
        <v>1</v>
      </c>
      <c r="H5395" s="5">
        <v>24</v>
      </c>
      <c r="I5395" s="7">
        <v>16656</v>
      </c>
    </row>
    <row r="5396" spans="1:9" x14ac:dyDescent="0.3">
      <c r="A5396" s="2">
        <v>43617</v>
      </c>
      <c r="B5396" s="2" t="str">
        <f t="shared" si="168"/>
        <v>Jun</v>
      </c>
      <c r="C5396" s="2" t="str">
        <f t="shared" si="169"/>
        <v>2019</v>
      </c>
      <c r="D5396" s="3" t="s">
        <v>42</v>
      </c>
      <c r="E5396" s="4" t="s">
        <v>11</v>
      </c>
      <c r="F5396" s="4">
        <v>1377</v>
      </c>
      <c r="G5396" s="4" t="s">
        <v>1</v>
      </c>
      <c r="H5396" s="5">
        <v>24.5</v>
      </c>
      <c r="I5396" s="7">
        <v>33736.5</v>
      </c>
    </row>
    <row r="5397" spans="1:9" x14ac:dyDescent="0.3">
      <c r="A5397" s="2">
        <v>43619</v>
      </c>
      <c r="B5397" s="2" t="str">
        <f t="shared" si="168"/>
        <v>Jun</v>
      </c>
      <c r="C5397" s="2" t="str">
        <f t="shared" si="169"/>
        <v>2019</v>
      </c>
      <c r="D5397" s="3" t="s">
        <v>42</v>
      </c>
      <c r="E5397" s="4" t="s">
        <v>11</v>
      </c>
      <c r="F5397" s="4">
        <v>1681</v>
      </c>
      <c r="G5397" s="4" t="s">
        <v>1</v>
      </c>
      <c r="H5397" s="5">
        <v>24.25</v>
      </c>
      <c r="I5397" s="7">
        <v>40764.25</v>
      </c>
    </row>
    <row r="5398" spans="1:9" x14ac:dyDescent="0.3">
      <c r="A5398" s="2">
        <v>43629</v>
      </c>
      <c r="B5398" s="2" t="str">
        <f t="shared" si="168"/>
        <v>Jun</v>
      </c>
      <c r="C5398" s="2" t="str">
        <f t="shared" si="169"/>
        <v>2019</v>
      </c>
      <c r="D5398" s="3" t="s">
        <v>42</v>
      </c>
      <c r="E5398" s="4" t="s">
        <v>11</v>
      </c>
      <c r="F5398" s="4">
        <v>1252</v>
      </c>
      <c r="G5398" s="4" t="s">
        <v>1</v>
      </c>
      <c r="H5398" s="5">
        <v>27.5</v>
      </c>
      <c r="I5398" s="7">
        <v>34430</v>
      </c>
    </row>
    <row r="5399" spans="1:9" x14ac:dyDescent="0.3">
      <c r="A5399" s="2">
        <v>43629</v>
      </c>
      <c r="B5399" s="2" t="str">
        <f t="shared" si="168"/>
        <v>Jun</v>
      </c>
      <c r="C5399" s="2" t="str">
        <f t="shared" si="169"/>
        <v>2019</v>
      </c>
      <c r="D5399" s="3" t="s">
        <v>42</v>
      </c>
      <c r="E5399" s="4" t="s">
        <v>11</v>
      </c>
      <c r="F5399" s="4">
        <v>1688</v>
      </c>
      <c r="G5399" s="4" t="s">
        <v>1</v>
      </c>
      <c r="H5399" s="5">
        <v>23.75</v>
      </c>
      <c r="I5399" s="7">
        <v>40090</v>
      </c>
    </row>
    <row r="5400" spans="1:9" x14ac:dyDescent="0.3">
      <c r="A5400" s="2">
        <v>43633</v>
      </c>
      <c r="B5400" s="2" t="str">
        <f t="shared" si="168"/>
        <v>Jun</v>
      </c>
      <c r="C5400" s="2" t="str">
        <f t="shared" si="169"/>
        <v>2019</v>
      </c>
      <c r="D5400" s="3" t="s">
        <v>42</v>
      </c>
      <c r="E5400" s="4" t="s">
        <v>11</v>
      </c>
      <c r="F5400" s="4">
        <v>702</v>
      </c>
      <c r="G5400" s="4" t="s">
        <v>1</v>
      </c>
      <c r="H5400" s="5">
        <v>27</v>
      </c>
      <c r="I5400" s="7">
        <v>18954</v>
      </c>
    </row>
    <row r="5401" spans="1:9" x14ac:dyDescent="0.3">
      <c r="A5401" s="2">
        <v>43633</v>
      </c>
      <c r="B5401" s="2" t="str">
        <f t="shared" si="168"/>
        <v>Jun</v>
      </c>
      <c r="C5401" s="2" t="str">
        <f t="shared" si="169"/>
        <v>2019</v>
      </c>
      <c r="D5401" s="3" t="s">
        <v>42</v>
      </c>
      <c r="E5401" s="4" t="s">
        <v>14</v>
      </c>
      <c r="F5401" s="4">
        <v>677</v>
      </c>
      <c r="G5401" s="4" t="s">
        <v>1</v>
      </c>
      <c r="H5401" s="5">
        <v>4</v>
      </c>
      <c r="I5401" s="7">
        <v>2708</v>
      </c>
    </row>
    <row r="5402" spans="1:9" x14ac:dyDescent="0.3">
      <c r="A5402" s="2">
        <v>43634</v>
      </c>
      <c r="B5402" s="2" t="str">
        <f t="shared" si="168"/>
        <v>Jun</v>
      </c>
      <c r="C5402" s="2" t="str">
        <f t="shared" si="169"/>
        <v>2019</v>
      </c>
      <c r="D5402" s="3" t="s">
        <v>42</v>
      </c>
      <c r="E5402" s="4" t="s">
        <v>11</v>
      </c>
      <c r="F5402" s="4">
        <v>943.3</v>
      </c>
      <c r="G5402" s="4" t="s">
        <v>1</v>
      </c>
      <c r="H5402" s="5">
        <v>29.5</v>
      </c>
      <c r="I5402" s="7">
        <v>27827.35</v>
      </c>
    </row>
    <row r="5403" spans="1:9" x14ac:dyDescent="0.3">
      <c r="A5403" s="2">
        <v>43634</v>
      </c>
      <c r="B5403" s="2" t="str">
        <f t="shared" si="168"/>
        <v>Jun</v>
      </c>
      <c r="C5403" s="2" t="str">
        <f t="shared" si="169"/>
        <v>2019</v>
      </c>
      <c r="D5403" s="3" t="s">
        <v>42</v>
      </c>
      <c r="E5403" s="4" t="s">
        <v>14</v>
      </c>
      <c r="F5403" s="4">
        <v>720</v>
      </c>
      <c r="G5403" s="4" t="s">
        <v>1</v>
      </c>
      <c r="H5403" s="5">
        <v>4</v>
      </c>
      <c r="I5403" s="7">
        <v>2880</v>
      </c>
    </row>
    <row r="5404" spans="1:9" x14ac:dyDescent="0.3">
      <c r="A5404" s="2">
        <v>43655</v>
      </c>
      <c r="B5404" s="2" t="str">
        <f t="shared" si="168"/>
        <v>Jul</v>
      </c>
      <c r="C5404" s="2" t="str">
        <f t="shared" si="169"/>
        <v>2019</v>
      </c>
      <c r="D5404" s="3" t="s">
        <v>42</v>
      </c>
      <c r="E5404" s="4" t="s">
        <v>11</v>
      </c>
      <c r="F5404" s="4">
        <v>542</v>
      </c>
      <c r="G5404" s="4" t="s">
        <v>1</v>
      </c>
      <c r="H5404" s="5">
        <v>29.5</v>
      </c>
      <c r="I5404" s="7">
        <v>15989</v>
      </c>
    </row>
    <row r="5405" spans="1:9" x14ac:dyDescent="0.3">
      <c r="A5405" s="2">
        <v>43656</v>
      </c>
      <c r="B5405" s="2" t="str">
        <f t="shared" si="168"/>
        <v>Jul</v>
      </c>
      <c r="C5405" s="2" t="str">
        <f t="shared" si="169"/>
        <v>2019</v>
      </c>
      <c r="D5405" s="3" t="s">
        <v>42</v>
      </c>
      <c r="E5405" s="4" t="s">
        <v>11</v>
      </c>
      <c r="F5405" s="4">
        <v>498</v>
      </c>
      <c r="G5405" s="4" t="s">
        <v>1</v>
      </c>
      <c r="H5405" s="5">
        <v>29</v>
      </c>
      <c r="I5405" s="7">
        <v>14442</v>
      </c>
    </row>
    <row r="5406" spans="1:9" x14ac:dyDescent="0.3">
      <c r="A5406" s="2">
        <v>43656</v>
      </c>
      <c r="B5406" s="2" t="str">
        <f t="shared" si="168"/>
        <v>Jul</v>
      </c>
      <c r="C5406" s="2" t="str">
        <f t="shared" si="169"/>
        <v>2019</v>
      </c>
      <c r="D5406" s="3" t="s">
        <v>42</v>
      </c>
      <c r="E5406" s="4" t="s">
        <v>11</v>
      </c>
      <c r="F5406" s="4">
        <v>547</v>
      </c>
      <c r="G5406" s="4" t="s">
        <v>1</v>
      </c>
      <c r="H5406" s="5">
        <v>29</v>
      </c>
      <c r="I5406" s="7">
        <v>15863</v>
      </c>
    </row>
    <row r="5407" spans="1:9" x14ac:dyDescent="0.3">
      <c r="A5407" s="2">
        <v>43669</v>
      </c>
      <c r="B5407" s="2" t="str">
        <f t="shared" si="168"/>
        <v>Jul</v>
      </c>
      <c r="C5407" s="2" t="str">
        <f t="shared" si="169"/>
        <v>2019</v>
      </c>
      <c r="D5407" s="3" t="s">
        <v>42</v>
      </c>
      <c r="E5407" s="4" t="s">
        <v>11</v>
      </c>
      <c r="F5407" s="4">
        <v>508</v>
      </c>
      <c r="G5407" s="4" t="s">
        <v>1</v>
      </c>
      <c r="H5407" s="5">
        <v>31</v>
      </c>
      <c r="I5407" s="7">
        <v>15748</v>
      </c>
    </row>
    <row r="5408" spans="1:9" x14ac:dyDescent="0.3">
      <c r="A5408" s="2">
        <v>43669</v>
      </c>
      <c r="B5408" s="2" t="str">
        <f t="shared" si="168"/>
        <v>Jul</v>
      </c>
      <c r="C5408" s="2" t="str">
        <f t="shared" si="169"/>
        <v>2019</v>
      </c>
      <c r="D5408" s="3" t="s">
        <v>42</v>
      </c>
      <c r="E5408" s="4" t="s">
        <v>11</v>
      </c>
      <c r="F5408" s="4">
        <v>726</v>
      </c>
      <c r="G5408" s="4" t="s">
        <v>1</v>
      </c>
      <c r="H5408" s="5">
        <v>32.5</v>
      </c>
      <c r="I5408" s="7">
        <v>23595</v>
      </c>
    </row>
    <row r="5409" spans="1:9" x14ac:dyDescent="0.3">
      <c r="A5409" s="2">
        <v>43672</v>
      </c>
      <c r="B5409" s="2" t="str">
        <f t="shared" si="168"/>
        <v>Jul</v>
      </c>
      <c r="C5409" s="2" t="str">
        <f t="shared" si="169"/>
        <v>2019</v>
      </c>
      <c r="D5409" s="3" t="s">
        <v>42</v>
      </c>
      <c r="E5409" s="4" t="s">
        <v>11</v>
      </c>
      <c r="F5409" s="4">
        <v>666</v>
      </c>
      <c r="G5409" s="4" t="s">
        <v>1</v>
      </c>
      <c r="H5409" s="5">
        <v>29.5</v>
      </c>
      <c r="I5409" s="7">
        <v>19647</v>
      </c>
    </row>
    <row r="5410" spans="1:9" x14ac:dyDescent="0.3">
      <c r="A5410" s="2">
        <v>43672</v>
      </c>
      <c r="B5410" s="2" t="str">
        <f t="shared" si="168"/>
        <v>Jul</v>
      </c>
      <c r="C5410" s="2" t="str">
        <f t="shared" si="169"/>
        <v>2019</v>
      </c>
      <c r="D5410" s="3" t="s">
        <v>42</v>
      </c>
      <c r="E5410" s="4" t="s">
        <v>11</v>
      </c>
      <c r="F5410" s="4">
        <v>538</v>
      </c>
      <c r="G5410" s="4" t="s">
        <v>1</v>
      </c>
      <c r="H5410" s="5">
        <v>29.5</v>
      </c>
      <c r="I5410" s="7">
        <v>15871</v>
      </c>
    </row>
    <row r="5411" spans="1:9" x14ac:dyDescent="0.3">
      <c r="A5411" s="2">
        <v>43675</v>
      </c>
      <c r="B5411" s="2" t="str">
        <f t="shared" si="168"/>
        <v>Jul</v>
      </c>
      <c r="C5411" s="2" t="str">
        <f t="shared" si="169"/>
        <v>2019</v>
      </c>
      <c r="D5411" s="3" t="s">
        <v>42</v>
      </c>
      <c r="E5411" s="4" t="s">
        <v>11</v>
      </c>
      <c r="F5411" s="4">
        <v>365</v>
      </c>
      <c r="G5411" s="4" t="s">
        <v>1</v>
      </c>
      <c r="H5411" s="5">
        <v>29</v>
      </c>
      <c r="I5411" s="7">
        <v>10585</v>
      </c>
    </row>
    <row r="5412" spans="1:9" x14ac:dyDescent="0.3">
      <c r="A5412" s="2">
        <v>43675</v>
      </c>
      <c r="B5412" s="2" t="str">
        <f t="shared" si="168"/>
        <v>Jul</v>
      </c>
      <c r="C5412" s="2" t="str">
        <f t="shared" si="169"/>
        <v>2019</v>
      </c>
      <c r="D5412" s="3" t="s">
        <v>42</v>
      </c>
      <c r="E5412" s="4" t="s">
        <v>11</v>
      </c>
      <c r="F5412" s="4">
        <v>395</v>
      </c>
      <c r="G5412" s="4" t="s">
        <v>1</v>
      </c>
      <c r="H5412" s="5">
        <v>27.5</v>
      </c>
      <c r="I5412" s="7">
        <v>10862.5</v>
      </c>
    </row>
    <row r="5413" spans="1:9" x14ac:dyDescent="0.3">
      <c r="A5413" s="2">
        <v>43677</v>
      </c>
      <c r="B5413" s="2" t="str">
        <f t="shared" si="168"/>
        <v>Jul</v>
      </c>
      <c r="C5413" s="2" t="str">
        <f t="shared" si="169"/>
        <v>2019</v>
      </c>
      <c r="D5413" s="3" t="s">
        <v>42</v>
      </c>
      <c r="E5413" s="4" t="s">
        <v>11</v>
      </c>
      <c r="F5413" s="4">
        <v>680</v>
      </c>
      <c r="G5413" s="4" t="s">
        <v>1</v>
      </c>
      <c r="H5413" s="5">
        <v>23</v>
      </c>
      <c r="I5413" s="7">
        <v>15640</v>
      </c>
    </row>
    <row r="5414" spans="1:9" x14ac:dyDescent="0.3">
      <c r="A5414" s="2">
        <v>43677</v>
      </c>
      <c r="B5414" s="2" t="str">
        <f t="shared" si="168"/>
        <v>Jul</v>
      </c>
      <c r="C5414" s="2" t="str">
        <f t="shared" si="169"/>
        <v>2019</v>
      </c>
      <c r="D5414" s="3" t="s">
        <v>42</v>
      </c>
      <c r="E5414" s="4" t="s">
        <v>11</v>
      </c>
      <c r="F5414" s="4">
        <v>713</v>
      </c>
      <c r="G5414" s="4" t="s">
        <v>1</v>
      </c>
      <c r="H5414" s="5">
        <v>23</v>
      </c>
      <c r="I5414" s="7">
        <v>16399</v>
      </c>
    </row>
    <row r="5415" spans="1:9" x14ac:dyDescent="0.3">
      <c r="A5415" s="2">
        <v>43677</v>
      </c>
      <c r="B5415" s="2" t="str">
        <f t="shared" si="168"/>
        <v>Jul</v>
      </c>
      <c r="C5415" s="2" t="str">
        <f t="shared" si="169"/>
        <v>2019</v>
      </c>
      <c r="D5415" s="3" t="s">
        <v>42</v>
      </c>
      <c r="E5415" s="4" t="s">
        <v>11</v>
      </c>
      <c r="F5415" s="4">
        <v>1095</v>
      </c>
      <c r="G5415" s="4" t="s">
        <v>1</v>
      </c>
      <c r="H5415" s="5">
        <v>23</v>
      </c>
      <c r="I5415" s="7">
        <v>25185</v>
      </c>
    </row>
    <row r="5416" spans="1:9" x14ac:dyDescent="0.3">
      <c r="A5416" s="2">
        <v>43678</v>
      </c>
      <c r="B5416" s="2" t="str">
        <f t="shared" si="168"/>
        <v>Aug</v>
      </c>
      <c r="C5416" s="2" t="str">
        <f t="shared" si="169"/>
        <v>2019</v>
      </c>
      <c r="D5416" s="3" t="s">
        <v>42</v>
      </c>
      <c r="E5416" s="4" t="s">
        <v>11</v>
      </c>
      <c r="F5416" s="4">
        <v>689</v>
      </c>
      <c r="G5416" s="4" t="s">
        <v>1</v>
      </c>
      <c r="H5416" s="5">
        <v>23</v>
      </c>
      <c r="I5416" s="7">
        <v>15847</v>
      </c>
    </row>
    <row r="5417" spans="1:9" x14ac:dyDescent="0.3">
      <c r="A5417" s="2">
        <v>43678</v>
      </c>
      <c r="B5417" s="2" t="str">
        <f t="shared" si="168"/>
        <v>Aug</v>
      </c>
      <c r="C5417" s="2" t="str">
        <f t="shared" si="169"/>
        <v>2019</v>
      </c>
      <c r="D5417" s="3" t="s">
        <v>42</v>
      </c>
      <c r="E5417" s="4" t="s">
        <v>11</v>
      </c>
      <c r="F5417" s="4">
        <v>571</v>
      </c>
      <c r="G5417" s="4" t="s">
        <v>1</v>
      </c>
      <c r="H5417" s="5">
        <v>23</v>
      </c>
      <c r="I5417" s="7">
        <v>13133</v>
      </c>
    </row>
    <row r="5418" spans="1:9" x14ac:dyDescent="0.3">
      <c r="A5418" s="2">
        <v>43680</v>
      </c>
      <c r="B5418" s="2" t="str">
        <f t="shared" si="168"/>
        <v>Aug</v>
      </c>
      <c r="C5418" s="2" t="str">
        <f t="shared" si="169"/>
        <v>2019</v>
      </c>
      <c r="D5418" s="3" t="s">
        <v>42</v>
      </c>
      <c r="E5418" s="4" t="s">
        <v>11</v>
      </c>
      <c r="F5418" s="4">
        <v>1093</v>
      </c>
      <c r="G5418" s="4" t="s">
        <v>1</v>
      </c>
      <c r="H5418" s="5">
        <v>23</v>
      </c>
      <c r="I5418" s="7">
        <v>25139</v>
      </c>
    </row>
    <row r="5419" spans="1:9" x14ac:dyDescent="0.3">
      <c r="A5419" s="2">
        <v>43682</v>
      </c>
      <c r="B5419" s="2" t="str">
        <f t="shared" si="168"/>
        <v>Aug</v>
      </c>
      <c r="C5419" s="2" t="str">
        <f t="shared" si="169"/>
        <v>2019</v>
      </c>
      <c r="D5419" s="3" t="s">
        <v>42</v>
      </c>
      <c r="E5419" s="4" t="s">
        <v>11</v>
      </c>
      <c r="F5419" s="4">
        <v>325</v>
      </c>
      <c r="G5419" s="4" t="s">
        <v>1</v>
      </c>
      <c r="H5419" s="5">
        <v>23</v>
      </c>
      <c r="I5419" s="7">
        <v>7475</v>
      </c>
    </row>
    <row r="5420" spans="1:9" x14ac:dyDescent="0.3">
      <c r="A5420" s="2">
        <v>43682</v>
      </c>
      <c r="B5420" s="2" t="str">
        <f t="shared" si="168"/>
        <v>Aug</v>
      </c>
      <c r="C5420" s="2" t="str">
        <f t="shared" si="169"/>
        <v>2019</v>
      </c>
      <c r="D5420" s="3" t="s">
        <v>42</v>
      </c>
      <c r="E5420" s="4" t="s">
        <v>11</v>
      </c>
      <c r="F5420" s="4">
        <v>426</v>
      </c>
      <c r="G5420" s="4" t="s">
        <v>1</v>
      </c>
      <c r="H5420" s="5">
        <v>29.5</v>
      </c>
      <c r="I5420" s="7">
        <v>12567</v>
      </c>
    </row>
    <row r="5421" spans="1:9" x14ac:dyDescent="0.3">
      <c r="A5421" s="2">
        <v>43682</v>
      </c>
      <c r="B5421" s="2" t="str">
        <f t="shared" si="168"/>
        <v>Aug</v>
      </c>
      <c r="C5421" s="2" t="str">
        <f t="shared" si="169"/>
        <v>2019</v>
      </c>
      <c r="D5421" s="3" t="s">
        <v>42</v>
      </c>
      <c r="E5421" s="4" t="s">
        <v>11</v>
      </c>
      <c r="F5421" s="4">
        <v>599</v>
      </c>
      <c r="G5421" s="4" t="s">
        <v>1</v>
      </c>
      <c r="H5421" s="5">
        <v>23</v>
      </c>
      <c r="I5421" s="7">
        <v>13777</v>
      </c>
    </row>
    <row r="5422" spans="1:9" x14ac:dyDescent="0.3">
      <c r="A5422" s="2">
        <v>43686</v>
      </c>
      <c r="B5422" s="2" t="str">
        <f t="shared" si="168"/>
        <v>Aug</v>
      </c>
      <c r="C5422" s="2" t="str">
        <f t="shared" si="169"/>
        <v>2019</v>
      </c>
      <c r="D5422" s="3" t="s">
        <v>42</v>
      </c>
      <c r="E5422" s="4" t="s">
        <v>11</v>
      </c>
      <c r="F5422" s="4">
        <v>515</v>
      </c>
      <c r="G5422" s="4" t="s">
        <v>1</v>
      </c>
      <c r="H5422" s="5">
        <v>27.25</v>
      </c>
      <c r="I5422" s="7">
        <v>14033.75</v>
      </c>
    </row>
    <row r="5423" spans="1:9" x14ac:dyDescent="0.3">
      <c r="A5423" s="2">
        <v>43686</v>
      </c>
      <c r="B5423" s="2" t="str">
        <f t="shared" si="168"/>
        <v>Aug</v>
      </c>
      <c r="C5423" s="2" t="str">
        <f t="shared" si="169"/>
        <v>2019</v>
      </c>
      <c r="D5423" s="3" t="s">
        <v>42</v>
      </c>
      <c r="E5423" s="4" t="s">
        <v>11</v>
      </c>
      <c r="F5423" s="4">
        <v>508</v>
      </c>
      <c r="G5423" s="4" t="s">
        <v>1</v>
      </c>
      <c r="H5423" s="5">
        <v>29.5</v>
      </c>
      <c r="I5423" s="7">
        <v>14986</v>
      </c>
    </row>
    <row r="5424" spans="1:9" x14ac:dyDescent="0.3">
      <c r="A5424" s="2">
        <v>43759</v>
      </c>
      <c r="B5424" s="2" t="str">
        <f t="shared" si="168"/>
        <v>Oct</v>
      </c>
      <c r="C5424" s="2" t="str">
        <f t="shared" si="169"/>
        <v>2019</v>
      </c>
      <c r="D5424" s="3" t="s">
        <v>42</v>
      </c>
      <c r="E5424" s="4" t="s">
        <v>11</v>
      </c>
      <c r="F5424" s="4">
        <v>664</v>
      </c>
      <c r="G5424" s="4" t="s">
        <v>1</v>
      </c>
      <c r="H5424" s="5">
        <v>27.5</v>
      </c>
      <c r="I5424" s="7">
        <v>18260</v>
      </c>
    </row>
    <row r="5425" spans="1:9" x14ac:dyDescent="0.3">
      <c r="A5425" s="2">
        <v>43651</v>
      </c>
      <c r="B5425" s="2" t="str">
        <f t="shared" si="168"/>
        <v>Jul</v>
      </c>
      <c r="C5425" s="2" t="str">
        <f t="shared" si="169"/>
        <v>2019</v>
      </c>
      <c r="D5425" s="3" t="s">
        <v>103</v>
      </c>
      <c r="E5425" s="4" t="s">
        <v>13</v>
      </c>
      <c r="F5425" s="4">
        <v>375</v>
      </c>
      <c r="G5425" s="4" t="s">
        <v>2</v>
      </c>
      <c r="H5425" s="5">
        <v>125</v>
      </c>
      <c r="I5425" s="7">
        <v>46875</v>
      </c>
    </row>
    <row r="5426" spans="1:9" x14ac:dyDescent="0.3">
      <c r="A5426" s="2">
        <v>43992</v>
      </c>
      <c r="B5426" s="2" t="str">
        <f t="shared" si="168"/>
        <v>Jun</v>
      </c>
      <c r="C5426" s="2" t="str">
        <f t="shared" si="169"/>
        <v>2020</v>
      </c>
      <c r="D5426" s="3" t="s">
        <v>103</v>
      </c>
      <c r="E5426" s="4" t="s">
        <v>15</v>
      </c>
      <c r="F5426" s="4">
        <v>2166.67</v>
      </c>
      <c r="G5426" s="4" t="s">
        <v>138</v>
      </c>
      <c r="H5426" s="5">
        <v>13.3</v>
      </c>
      <c r="I5426" s="7">
        <v>28816.711000000003</v>
      </c>
    </row>
    <row r="5427" spans="1:9" x14ac:dyDescent="0.3">
      <c r="A5427" s="2">
        <v>43992</v>
      </c>
      <c r="B5427" s="2" t="str">
        <f t="shared" si="168"/>
        <v>Jun</v>
      </c>
      <c r="C5427" s="2" t="str">
        <f t="shared" si="169"/>
        <v>2020</v>
      </c>
      <c r="D5427" s="3" t="s">
        <v>103</v>
      </c>
      <c r="E5427" s="4" t="s">
        <v>15</v>
      </c>
      <c r="F5427" s="4">
        <v>2596.67</v>
      </c>
      <c r="G5427" s="4" t="s">
        <v>138</v>
      </c>
      <c r="H5427" s="5">
        <v>13.3</v>
      </c>
      <c r="I5427" s="7">
        <v>34535.711000000003</v>
      </c>
    </row>
    <row r="5428" spans="1:9" x14ac:dyDescent="0.3">
      <c r="A5428" s="2">
        <v>43992</v>
      </c>
      <c r="B5428" s="2" t="str">
        <f t="shared" si="168"/>
        <v>Jun</v>
      </c>
      <c r="C5428" s="2" t="str">
        <f t="shared" si="169"/>
        <v>2020</v>
      </c>
      <c r="D5428" s="3" t="s">
        <v>103</v>
      </c>
      <c r="E5428" s="4" t="s">
        <v>15</v>
      </c>
      <c r="F5428" s="4">
        <v>1566.67</v>
      </c>
      <c r="G5428" s="4" t="s">
        <v>138</v>
      </c>
      <c r="H5428" s="5">
        <v>13.3</v>
      </c>
      <c r="I5428" s="7">
        <v>20836.711000000003</v>
      </c>
    </row>
    <row r="5429" spans="1:9" x14ac:dyDescent="0.3">
      <c r="A5429" s="2">
        <v>44014</v>
      </c>
      <c r="B5429" s="2" t="str">
        <f t="shared" si="168"/>
        <v>Jul</v>
      </c>
      <c r="C5429" s="2" t="str">
        <f t="shared" si="169"/>
        <v>2020</v>
      </c>
      <c r="D5429" s="3" t="s">
        <v>103</v>
      </c>
      <c r="E5429" s="4" t="s">
        <v>13</v>
      </c>
      <c r="F5429" s="4">
        <v>150</v>
      </c>
      <c r="G5429" s="4" t="s">
        <v>2</v>
      </c>
      <c r="H5429" s="5">
        <v>125</v>
      </c>
      <c r="I5429" s="7">
        <v>18750</v>
      </c>
    </row>
    <row r="5430" spans="1:9" x14ac:dyDescent="0.3">
      <c r="A5430" s="2">
        <v>44014</v>
      </c>
      <c r="B5430" s="2" t="str">
        <f t="shared" si="168"/>
        <v>Jul</v>
      </c>
      <c r="C5430" s="2" t="str">
        <f t="shared" si="169"/>
        <v>2020</v>
      </c>
      <c r="D5430" s="3" t="s">
        <v>103</v>
      </c>
      <c r="E5430" s="4" t="s">
        <v>15</v>
      </c>
      <c r="F5430" s="4">
        <v>4333.33</v>
      </c>
      <c r="G5430" s="4" t="s">
        <v>138</v>
      </c>
      <c r="H5430" s="5">
        <v>12.8</v>
      </c>
      <c r="I5430" s="7">
        <v>55466.624000000003</v>
      </c>
    </row>
    <row r="5431" spans="1:9" x14ac:dyDescent="0.3">
      <c r="A5431" s="2">
        <v>44014</v>
      </c>
      <c r="B5431" s="2" t="str">
        <f t="shared" si="168"/>
        <v>Jul</v>
      </c>
      <c r="C5431" s="2" t="str">
        <f t="shared" si="169"/>
        <v>2020</v>
      </c>
      <c r="D5431" s="3" t="s">
        <v>103</v>
      </c>
      <c r="E5431" s="4" t="s">
        <v>15</v>
      </c>
      <c r="F5431" s="4">
        <v>4333.33</v>
      </c>
      <c r="G5431" s="4" t="s">
        <v>138</v>
      </c>
      <c r="H5431" s="5">
        <v>12.8</v>
      </c>
      <c r="I5431" s="7">
        <v>55466.624000000003</v>
      </c>
    </row>
    <row r="5432" spans="1:9" x14ac:dyDescent="0.3">
      <c r="A5432" s="2">
        <v>44015</v>
      </c>
      <c r="B5432" s="2" t="str">
        <f t="shared" si="168"/>
        <v>Jul</v>
      </c>
      <c r="C5432" s="2" t="str">
        <f t="shared" si="169"/>
        <v>2020</v>
      </c>
      <c r="D5432" s="3" t="s">
        <v>103</v>
      </c>
      <c r="E5432" s="4" t="s">
        <v>13</v>
      </c>
      <c r="F5432" s="4">
        <v>150</v>
      </c>
      <c r="G5432" s="4" t="s">
        <v>2</v>
      </c>
      <c r="H5432" s="5">
        <v>125</v>
      </c>
      <c r="I5432" s="7">
        <v>18750</v>
      </c>
    </row>
    <row r="5433" spans="1:9" x14ac:dyDescent="0.3">
      <c r="A5433" s="2">
        <v>44055</v>
      </c>
      <c r="B5433" s="2" t="str">
        <f t="shared" si="168"/>
        <v>Aug</v>
      </c>
      <c r="C5433" s="2" t="str">
        <f t="shared" si="169"/>
        <v>2020</v>
      </c>
      <c r="D5433" s="3" t="s">
        <v>103</v>
      </c>
      <c r="E5433" s="4" t="s">
        <v>15</v>
      </c>
      <c r="F5433" s="4">
        <v>2020</v>
      </c>
      <c r="G5433" s="4" t="s">
        <v>138</v>
      </c>
      <c r="H5433" s="5">
        <v>8</v>
      </c>
      <c r="I5433" s="7">
        <v>16160</v>
      </c>
    </row>
    <row r="5434" spans="1:9" x14ac:dyDescent="0.3">
      <c r="A5434" s="2">
        <v>44055</v>
      </c>
      <c r="B5434" s="2" t="str">
        <f t="shared" si="168"/>
        <v>Aug</v>
      </c>
      <c r="C5434" s="2" t="str">
        <f t="shared" si="169"/>
        <v>2020</v>
      </c>
      <c r="D5434" s="3" t="s">
        <v>103</v>
      </c>
      <c r="E5434" s="4" t="s">
        <v>15</v>
      </c>
      <c r="F5434" s="4">
        <v>1500</v>
      </c>
      <c r="G5434" s="4" t="s">
        <v>138</v>
      </c>
      <c r="H5434" s="5">
        <v>8</v>
      </c>
      <c r="I5434" s="7">
        <v>12000</v>
      </c>
    </row>
    <row r="5435" spans="1:9" x14ac:dyDescent="0.3">
      <c r="A5435" s="2">
        <v>44079</v>
      </c>
      <c r="B5435" s="2" t="str">
        <f t="shared" si="168"/>
        <v>Sep</v>
      </c>
      <c r="C5435" s="2" t="str">
        <f t="shared" si="169"/>
        <v>2020</v>
      </c>
      <c r="D5435" s="3" t="s">
        <v>103</v>
      </c>
      <c r="E5435" s="4" t="s">
        <v>15</v>
      </c>
      <c r="F5435" s="4">
        <v>6375</v>
      </c>
      <c r="G5435" s="4" t="s">
        <v>138</v>
      </c>
      <c r="H5435" s="5">
        <v>12.8</v>
      </c>
      <c r="I5435" s="7">
        <v>81600</v>
      </c>
    </row>
    <row r="5436" spans="1:9" x14ac:dyDescent="0.3">
      <c r="A5436" s="2">
        <v>44090</v>
      </c>
      <c r="B5436" s="2" t="str">
        <f t="shared" si="168"/>
        <v>Sep</v>
      </c>
      <c r="C5436" s="2" t="str">
        <f t="shared" si="169"/>
        <v>2020</v>
      </c>
      <c r="D5436" s="3" t="s">
        <v>103</v>
      </c>
      <c r="E5436" s="4" t="s">
        <v>15</v>
      </c>
      <c r="F5436" s="4">
        <v>2045.75</v>
      </c>
      <c r="G5436" s="4" t="s">
        <v>138</v>
      </c>
      <c r="H5436" s="5">
        <v>12.8</v>
      </c>
      <c r="I5436" s="7">
        <v>26185.600000000002</v>
      </c>
    </row>
    <row r="5437" spans="1:9" x14ac:dyDescent="0.3">
      <c r="A5437" s="2">
        <v>44090</v>
      </c>
      <c r="B5437" s="2" t="str">
        <f t="shared" si="168"/>
        <v>Sep</v>
      </c>
      <c r="C5437" s="2" t="str">
        <f t="shared" si="169"/>
        <v>2020</v>
      </c>
      <c r="D5437" s="3" t="s">
        <v>103</v>
      </c>
      <c r="E5437" s="4" t="s">
        <v>15</v>
      </c>
      <c r="F5437" s="4">
        <v>1250</v>
      </c>
      <c r="G5437" s="4" t="s">
        <v>138</v>
      </c>
      <c r="H5437" s="5">
        <v>12.8</v>
      </c>
      <c r="I5437" s="7">
        <v>16000</v>
      </c>
    </row>
    <row r="5438" spans="1:9" x14ac:dyDescent="0.3">
      <c r="A5438" s="2">
        <v>44107</v>
      </c>
      <c r="B5438" s="2" t="str">
        <f t="shared" si="168"/>
        <v>Oct</v>
      </c>
      <c r="C5438" s="2" t="str">
        <f t="shared" si="169"/>
        <v>2020</v>
      </c>
      <c r="D5438" s="3" t="s">
        <v>103</v>
      </c>
      <c r="E5438" s="4" t="s">
        <v>15</v>
      </c>
      <c r="F5438" s="4">
        <v>2129</v>
      </c>
      <c r="G5438" s="4" t="s">
        <v>138</v>
      </c>
      <c r="H5438" s="5">
        <v>12.8</v>
      </c>
      <c r="I5438" s="7">
        <v>27251.200000000001</v>
      </c>
    </row>
    <row r="5439" spans="1:9" x14ac:dyDescent="0.3">
      <c r="A5439" s="2">
        <v>44107</v>
      </c>
      <c r="B5439" s="2" t="str">
        <f t="shared" si="168"/>
        <v>Oct</v>
      </c>
      <c r="C5439" s="2" t="str">
        <f t="shared" si="169"/>
        <v>2020</v>
      </c>
      <c r="D5439" s="3" t="s">
        <v>103</v>
      </c>
      <c r="E5439" s="4" t="s">
        <v>15</v>
      </c>
      <c r="F5439" s="4">
        <v>354</v>
      </c>
      <c r="G5439" s="4" t="s">
        <v>138</v>
      </c>
      <c r="H5439" s="5">
        <v>8</v>
      </c>
      <c r="I5439" s="7">
        <v>2832</v>
      </c>
    </row>
    <row r="5440" spans="1:9" x14ac:dyDescent="0.3">
      <c r="A5440" s="2">
        <v>44107</v>
      </c>
      <c r="B5440" s="2" t="str">
        <f t="shared" si="168"/>
        <v>Oct</v>
      </c>
      <c r="C5440" s="2" t="str">
        <f t="shared" si="169"/>
        <v>2020</v>
      </c>
      <c r="D5440" s="3" t="s">
        <v>103</v>
      </c>
      <c r="E5440" s="4" t="s">
        <v>15</v>
      </c>
      <c r="F5440" s="4">
        <v>228</v>
      </c>
      <c r="G5440" s="4" t="s">
        <v>138</v>
      </c>
      <c r="H5440" s="5">
        <v>8</v>
      </c>
      <c r="I5440" s="7">
        <v>1824</v>
      </c>
    </row>
    <row r="5441" spans="1:9" x14ac:dyDescent="0.3">
      <c r="A5441" s="2">
        <v>44107</v>
      </c>
      <c r="B5441" s="2" t="str">
        <f t="shared" si="168"/>
        <v>Oct</v>
      </c>
      <c r="C5441" s="2" t="str">
        <f t="shared" si="169"/>
        <v>2020</v>
      </c>
      <c r="D5441" s="3" t="s">
        <v>103</v>
      </c>
      <c r="E5441" s="4" t="s">
        <v>15</v>
      </c>
      <c r="F5441" s="4">
        <v>315</v>
      </c>
      <c r="G5441" s="4" t="s">
        <v>138</v>
      </c>
      <c r="H5441" s="5">
        <v>8</v>
      </c>
      <c r="I5441" s="7">
        <v>2520</v>
      </c>
    </row>
    <row r="5442" spans="1:9" x14ac:dyDescent="0.3">
      <c r="A5442" s="2">
        <v>44107</v>
      </c>
      <c r="B5442" s="2" t="str">
        <f t="shared" ref="B5442:B5505" si="170">TEXT(A5442,"mmm")</f>
        <v>Oct</v>
      </c>
      <c r="C5442" s="2" t="str">
        <f t="shared" ref="C5442:C5505" si="171">TEXT(A5442,"yyyy")</f>
        <v>2020</v>
      </c>
      <c r="D5442" s="3" t="s">
        <v>103</v>
      </c>
      <c r="E5442" s="4" t="s">
        <v>15</v>
      </c>
      <c r="F5442" s="4">
        <v>2074</v>
      </c>
      <c r="G5442" s="4" t="s">
        <v>138</v>
      </c>
      <c r="H5442" s="5">
        <v>8</v>
      </c>
      <c r="I5442" s="7">
        <v>16592</v>
      </c>
    </row>
    <row r="5443" spans="1:9" x14ac:dyDescent="0.3">
      <c r="A5443" s="2">
        <v>44107</v>
      </c>
      <c r="B5443" s="2" t="str">
        <f t="shared" si="170"/>
        <v>Oct</v>
      </c>
      <c r="C5443" s="2" t="str">
        <f t="shared" si="171"/>
        <v>2020</v>
      </c>
      <c r="D5443" s="3" t="s">
        <v>103</v>
      </c>
      <c r="E5443" s="4" t="s">
        <v>15</v>
      </c>
      <c r="F5443" s="4">
        <v>1944</v>
      </c>
      <c r="G5443" s="4" t="s">
        <v>138</v>
      </c>
      <c r="H5443" s="5">
        <v>12.8</v>
      </c>
      <c r="I5443" s="7">
        <v>24883.200000000001</v>
      </c>
    </row>
    <row r="5444" spans="1:9" x14ac:dyDescent="0.3">
      <c r="A5444" s="2">
        <v>44126</v>
      </c>
      <c r="B5444" s="2" t="str">
        <f t="shared" si="170"/>
        <v>Oct</v>
      </c>
      <c r="C5444" s="2" t="str">
        <f t="shared" si="171"/>
        <v>2020</v>
      </c>
      <c r="D5444" s="3" t="s">
        <v>103</v>
      </c>
      <c r="E5444" s="4" t="s">
        <v>15</v>
      </c>
      <c r="F5444" s="4">
        <v>350.75</v>
      </c>
      <c r="G5444" s="4" t="s">
        <v>138</v>
      </c>
      <c r="H5444" s="5">
        <v>8</v>
      </c>
      <c r="I5444" s="7">
        <v>2806</v>
      </c>
    </row>
    <row r="5445" spans="1:9" x14ac:dyDescent="0.3">
      <c r="A5445" s="2">
        <v>44126</v>
      </c>
      <c r="B5445" s="2" t="str">
        <f t="shared" si="170"/>
        <v>Oct</v>
      </c>
      <c r="C5445" s="2" t="str">
        <f t="shared" si="171"/>
        <v>2020</v>
      </c>
      <c r="D5445" s="3" t="s">
        <v>103</v>
      </c>
      <c r="E5445" s="4" t="s">
        <v>15</v>
      </c>
      <c r="F5445" s="4">
        <v>608.33000000000004</v>
      </c>
      <c r="G5445" s="4" t="s">
        <v>138</v>
      </c>
      <c r="H5445" s="5">
        <v>8</v>
      </c>
      <c r="I5445" s="7">
        <v>4866.6400000000003</v>
      </c>
    </row>
    <row r="5446" spans="1:9" x14ac:dyDescent="0.3">
      <c r="A5446" s="2">
        <v>44126</v>
      </c>
      <c r="B5446" s="2" t="str">
        <f t="shared" si="170"/>
        <v>Oct</v>
      </c>
      <c r="C5446" s="2" t="str">
        <f t="shared" si="171"/>
        <v>2020</v>
      </c>
      <c r="D5446" s="3" t="s">
        <v>103</v>
      </c>
      <c r="E5446" s="4" t="s">
        <v>15</v>
      </c>
      <c r="F5446" s="4">
        <v>758.33</v>
      </c>
      <c r="G5446" s="4" t="s">
        <v>138</v>
      </c>
      <c r="H5446" s="5">
        <v>8</v>
      </c>
      <c r="I5446" s="7">
        <v>6066.64</v>
      </c>
    </row>
    <row r="5447" spans="1:9" x14ac:dyDescent="0.3">
      <c r="A5447" s="2">
        <v>44126</v>
      </c>
      <c r="B5447" s="2" t="str">
        <f t="shared" si="170"/>
        <v>Oct</v>
      </c>
      <c r="C5447" s="2" t="str">
        <f t="shared" si="171"/>
        <v>2020</v>
      </c>
      <c r="D5447" s="3" t="s">
        <v>103</v>
      </c>
      <c r="E5447" s="4" t="s">
        <v>15</v>
      </c>
      <c r="F5447" s="4">
        <v>1737.67</v>
      </c>
      <c r="G5447" s="4" t="s">
        <v>138</v>
      </c>
      <c r="H5447" s="5">
        <v>12.8</v>
      </c>
      <c r="I5447" s="7">
        <v>22242.176000000003</v>
      </c>
    </row>
    <row r="5448" spans="1:9" x14ac:dyDescent="0.3">
      <c r="A5448" s="2">
        <v>44126</v>
      </c>
      <c r="B5448" s="2" t="str">
        <f t="shared" si="170"/>
        <v>Oct</v>
      </c>
      <c r="C5448" s="2" t="str">
        <f t="shared" si="171"/>
        <v>2020</v>
      </c>
      <c r="D5448" s="3" t="s">
        <v>103</v>
      </c>
      <c r="E5448" s="4" t="s">
        <v>15</v>
      </c>
      <c r="F5448" s="4">
        <v>568.75</v>
      </c>
      <c r="G5448" s="4" t="s">
        <v>138</v>
      </c>
      <c r="H5448" s="5">
        <v>12.8</v>
      </c>
      <c r="I5448" s="7">
        <v>7280</v>
      </c>
    </row>
    <row r="5449" spans="1:9" x14ac:dyDescent="0.3">
      <c r="A5449" s="2">
        <v>44126</v>
      </c>
      <c r="B5449" s="2" t="str">
        <f t="shared" si="170"/>
        <v>Oct</v>
      </c>
      <c r="C5449" s="2" t="str">
        <f t="shared" si="171"/>
        <v>2020</v>
      </c>
      <c r="D5449" s="3" t="s">
        <v>103</v>
      </c>
      <c r="E5449" s="4" t="s">
        <v>15</v>
      </c>
      <c r="F5449" s="4">
        <v>799</v>
      </c>
      <c r="G5449" s="4" t="s">
        <v>138</v>
      </c>
      <c r="H5449" s="5">
        <v>12.8</v>
      </c>
      <c r="I5449" s="7">
        <v>10227.200000000001</v>
      </c>
    </row>
    <row r="5450" spans="1:9" x14ac:dyDescent="0.3">
      <c r="A5450" s="2">
        <v>44126</v>
      </c>
      <c r="B5450" s="2" t="str">
        <f t="shared" si="170"/>
        <v>Oct</v>
      </c>
      <c r="C5450" s="2" t="str">
        <f t="shared" si="171"/>
        <v>2020</v>
      </c>
      <c r="D5450" s="3" t="s">
        <v>103</v>
      </c>
      <c r="E5450" s="4" t="s">
        <v>15</v>
      </c>
      <c r="F5450" s="4">
        <v>1715</v>
      </c>
      <c r="G5450" s="4" t="s">
        <v>138</v>
      </c>
      <c r="H5450" s="5">
        <v>8</v>
      </c>
      <c r="I5450" s="7">
        <v>13720</v>
      </c>
    </row>
    <row r="5451" spans="1:9" x14ac:dyDescent="0.3">
      <c r="A5451" s="2">
        <v>44153</v>
      </c>
      <c r="B5451" s="2" t="str">
        <f t="shared" si="170"/>
        <v>Nov</v>
      </c>
      <c r="C5451" s="2" t="str">
        <f t="shared" si="171"/>
        <v>2020</v>
      </c>
      <c r="D5451" s="3" t="s">
        <v>103</v>
      </c>
      <c r="E5451" s="4" t="s">
        <v>15</v>
      </c>
      <c r="F5451" s="4">
        <v>254.17</v>
      </c>
      <c r="G5451" s="4" t="s">
        <v>138</v>
      </c>
      <c r="H5451" s="5">
        <v>8</v>
      </c>
      <c r="I5451" s="7">
        <v>2033.36</v>
      </c>
    </row>
    <row r="5452" spans="1:9" x14ac:dyDescent="0.3">
      <c r="A5452" s="2">
        <v>44153</v>
      </c>
      <c r="B5452" s="2" t="str">
        <f t="shared" si="170"/>
        <v>Nov</v>
      </c>
      <c r="C5452" s="2" t="str">
        <f t="shared" si="171"/>
        <v>2020</v>
      </c>
      <c r="D5452" s="3" t="s">
        <v>103</v>
      </c>
      <c r="E5452" s="4" t="s">
        <v>15</v>
      </c>
      <c r="F5452" s="4">
        <v>1850</v>
      </c>
      <c r="G5452" s="4" t="s">
        <v>138</v>
      </c>
      <c r="H5452" s="5">
        <v>12.8</v>
      </c>
      <c r="I5452" s="7">
        <v>23680</v>
      </c>
    </row>
    <row r="5453" spans="1:9" x14ac:dyDescent="0.3">
      <c r="A5453" s="2">
        <v>44153</v>
      </c>
      <c r="B5453" s="2" t="str">
        <f t="shared" si="170"/>
        <v>Nov</v>
      </c>
      <c r="C5453" s="2" t="str">
        <f t="shared" si="171"/>
        <v>2020</v>
      </c>
      <c r="D5453" s="3" t="s">
        <v>103</v>
      </c>
      <c r="E5453" s="4" t="s">
        <v>15</v>
      </c>
      <c r="F5453" s="4">
        <v>775</v>
      </c>
      <c r="G5453" s="4" t="s">
        <v>138</v>
      </c>
      <c r="H5453" s="5">
        <v>12.8</v>
      </c>
      <c r="I5453" s="7">
        <v>9920</v>
      </c>
    </row>
    <row r="5454" spans="1:9" x14ac:dyDescent="0.3">
      <c r="A5454" s="2">
        <v>44153</v>
      </c>
      <c r="B5454" s="2" t="str">
        <f t="shared" si="170"/>
        <v>Nov</v>
      </c>
      <c r="C5454" s="2" t="str">
        <f t="shared" si="171"/>
        <v>2020</v>
      </c>
      <c r="D5454" s="3" t="s">
        <v>103</v>
      </c>
      <c r="E5454" s="4" t="s">
        <v>15</v>
      </c>
      <c r="F5454" s="4">
        <v>4335</v>
      </c>
      <c r="G5454" s="4" t="s">
        <v>138</v>
      </c>
      <c r="H5454" s="5">
        <v>12.8</v>
      </c>
      <c r="I5454" s="7">
        <v>55488</v>
      </c>
    </row>
    <row r="5455" spans="1:9" x14ac:dyDescent="0.3">
      <c r="A5455" s="2">
        <v>44153</v>
      </c>
      <c r="B5455" s="2" t="str">
        <f t="shared" si="170"/>
        <v>Nov</v>
      </c>
      <c r="C5455" s="2" t="str">
        <f t="shared" si="171"/>
        <v>2020</v>
      </c>
      <c r="D5455" s="3" t="s">
        <v>103</v>
      </c>
      <c r="E5455" s="4" t="s">
        <v>15</v>
      </c>
      <c r="F5455" s="4">
        <v>2020</v>
      </c>
      <c r="G5455" s="4" t="s">
        <v>138</v>
      </c>
      <c r="H5455" s="5">
        <v>8</v>
      </c>
      <c r="I5455" s="7">
        <v>16160</v>
      </c>
    </row>
    <row r="5456" spans="1:9" x14ac:dyDescent="0.3">
      <c r="A5456" s="2">
        <v>44161</v>
      </c>
      <c r="B5456" s="2" t="str">
        <f t="shared" si="170"/>
        <v>Nov</v>
      </c>
      <c r="C5456" s="2" t="str">
        <f t="shared" si="171"/>
        <v>2020</v>
      </c>
      <c r="D5456" s="3" t="s">
        <v>103</v>
      </c>
      <c r="E5456" s="4" t="s">
        <v>15</v>
      </c>
      <c r="F5456" s="4">
        <v>3995</v>
      </c>
      <c r="G5456" s="4" t="s">
        <v>138</v>
      </c>
      <c r="H5456" s="5">
        <v>12.8</v>
      </c>
      <c r="I5456" s="7">
        <v>51136</v>
      </c>
    </row>
    <row r="5457" spans="1:9" x14ac:dyDescent="0.3">
      <c r="A5457" s="2">
        <v>44163</v>
      </c>
      <c r="B5457" s="2" t="str">
        <f t="shared" si="170"/>
        <v>Nov</v>
      </c>
      <c r="C5457" s="2" t="str">
        <f t="shared" si="171"/>
        <v>2020</v>
      </c>
      <c r="D5457" s="3" t="s">
        <v>103</v>
      </c>
      <c r="E5457" s="4" t="s">
        <v>15</v>
      </c>
      <c r="F5457" s="4">
        <v>975</v>
      </c>
      <c r="G5457" s="4" t="s">
        <v>138</v>
      </c>
      <c r="H5457" s="5">
        <v>8</v>
      </c>
      <c r="I5457" s="7">
        <v>7800</v>
      </c>
    </row>
    <row r="5458" spans="1:9" x14ac:dyDescent="0.3">
      <c r="A5458" s="2">
        <v>44163</v>
      </c>
      <c r="B5458" s="2" t="str">
        <f t="shared" si="170"/>
        <v>Nov</v>
      </c>
      <c r="C5458" s="2" t="str">
        <f t="shared" si="171"/>
        <v>2020</v>
      </c>
      <c r="D5458" s="3" t="s">
        <v>103</v>
      </c>
      <c r="E5458" s="4" t="s">
        <v>15</v>
      </c>
      <c r="F5458" s="4">
        <v>140</v>
      </c>
      <c r="G5458" s="4" t="s">
        <v>138</v>
      </c>
      <c r="H5458" s="5">
        <v>8</v>
      </c>
      <c r="I5458" s="7">
        <v>1120</v>
      </c>
    </row>
    <row r="5459" spans="1:9" x14ac:dyDescent="0.3">
      <c r="A5459" s="2">
        <v>44163</v>
      </c>
      <c r="B5459" s="2" t="str">
        <f t="shared" si="170"/>
        <v>Nov</v>
      </c>
      <c r="C5459" s="2" t="str">
        <f t="shared" si="171"/>
        <v>2020</v>
      </c>
      <c r="D5459" s="3" t="s">
        <v>103</v>
      </c>
      <c r="E5459" s="4" t="s">
        <v>15</v>
      </c>
      <c r="F5459" s="4">
        <v>300</v>
      </c>
      <c r="G5459" s="4" t="s">
        <v>138</v>
      </c>
      <c r="H5459" s="5">
        <v>8</v>
      </c>
      <c r="I5459" s="7">
        <v>2400</v>
      </c>
    </row>
    <row r="5460" spans="1:9" x14ac:dyDescent="0.3">
      <c r="A5460" s="2">
        <v>44163</v>
      </c>
      <c r="B5460" s="2" t="str">
        <f t="shared" si="170"/>
        <v>Nov</v>
      </c>
      <c r="C5460" s="2" t="str">
        <f t="shared" si="171"/>
        <v>2020</v>
      </c>
      <c r="D5460" s="3" t="s">
        <v>103</v>
      </c>
      <c r="E5460" s="4" t="s">
        <v>15</v>
      </c>
      <c r="F5460" s="4">
        <v>250</v>
      </c>
      <c r="G5460" s="4" t="s">
        <v>138</v>
      </c>
      <c r="H5460" s="5">
        <v>8</v>
      </c>
      <c r="I5460" s="7">
        <v>2000</v>
      </c>
    </row>
    <row r="5461" spans="1:9" x14ac:dyDescent="0.3">
      <c r="A5461" s="2">
        <v>44163</v>
      </c>
      <c r="B5461" s="2" t="str">
        <f t="shared" si="170"/>
        <v>Nov</v>
      </c>
      <c r="C5461" s="2" t="str">
        <f t="shared" si="171"/>
        <v>2020</v>
      </c>
      <c r="D5461" s="3" t="s">
        <v>103</v>
      </c>
      <c r="E5461" s="4" t="s">
        <v>15</v>
      </c>
      <c r="F5461" s="4">
        <v>1200</v>
      </c>
      <c r="G5461" s="4" t="s">
        <v>138</v>
      </c>
      <c r="H5461" s="5">
        <v>8</v>
      </c>
      <c r="I5461" s="7">
        <v>9600</v>
      </c>
    </row>
    <row r="5462" spans="1:9" x14ac:dyDescent="0.3">
      <c r="A5462" s="2">
        <v>44163</v>
      </c>
      <c r="B5462" s="2" t="str">
        <f t="shared" si="170"/>
        <v>Nov</v>
      </c>
      <c r="C5462" s="2" t="str">
        <f t="shared" si="171"/>
        <v>2020</v>
      </c>
      <c r="D5462" s="3" t="s">
        <v>103</v>
      </c>
      <c r="E5462" s="4" t="s">
        <v>15</v>
      </c>
      <c r="F5462" s="4">
        <v>255</v>
      </c>
      <c r="G5462" s="4" t="s">
        <v>138</v>
      </c>
      <c r="H5462" s="5">
        <v>12.8</v>
      </c>
      <c r="I5462" s="7">
        <v>3264</v>
      </c>
    </row>
    <row r="5463" spans="1:9" x14ac:dyDescent="0.3">
      <c r="A5463" s="2">
        <v>44163</v>
      </c>
      <c r="B5463" s="2" t="str">
        <f t="shared" si="170"/>
        <v>Nov</v>
      </c>
      <c r="C5463" s="2" t="str">
        <f t="shared" si="171"/>
        <v>2020</v>
      </c>
      <c r="D5463" s="3" t="s">
        <v>103</v>
      </c>
      <c r="E5463" s="4" t="s">
        <v>15</v>
      </c>
      <c r="F5463" s="4">
        <v>1850</v>
      </c>
      <c r="G5463" s="4" t="s">
        <v>138</v>
      </c>
      <c r="H5463" s="5">
        <v>12.8</v>
      </c>
      <c r="I5463" s="7">
        <v>23680</v>
      </c>
    </row>
    <row r="5464" spans="1:9" x14ac:dyDescent="0.3">
      <c r="A5464" s="2">
        <v>44188</v>
      </c>
      <c r="B5464" s="2" t="str">
        <f t="shared" si="170"/>
        <v>Dec</v>
      </c>
      <c r="C5464" s="2" t="str">
        <f t="shared" si="171"/>
        <v>2020</v>
      </c>
      <c r="D5464" s="3" t="s">
        <v>103</v>
      </c>
      <c r="E5464" s="4" t="s">
        <v>11</v>
      </c>
      <c r="F5464" s="4">
        <v>102</v>
      </c>
      <c r="G5464" s="4" t="s">
        <v>138</v>
      </c>
      <c r="H5464" s="5">
        <v>9.4</v>
      </c>
      <c r="I5464" s="7">
        <v>958.80000000000007</v>
      </c>
    </row>
    <row r="5465" spans="1:9" x14ac:dyDescent="0.3">
      <c r="A5465" s="2">
        <v>44188</v>
      </c>
      <c r="B5465" s="2" t="str">
        <f t="shared" si="170"/>
        <v>Dec</v>
      </c>
      <c r="C5465" s="2" t="str">
        <f t="shared" si="171"/>
        <v>2020</v>
      </c>
      <c r="D5465" s="3" t="s">
        <v>103</v>
      </c>
      <c r="E5465" s="4" t="s">
        <v>11</v>
      </c>
      <c r="F5465" s="4">
        <v>960</v>
      </c>
      <c r="G5465" s="4" t="s">
        <v>138</v>
      </c>
      <c r="H5465" s="5">
        <v>9.4</v>
      </c>
      <c r="I5465" s="7">
        <v>9024</v>
      </c>
    </row>
    <row r="5466" spans="1:9" x14ac:dyDescent="0.3">
      <c r="A5466" s="2">
        <v>44188</v>
      </c>
      <c r="B5466" s="2" t="str">
        <f t="shared" si="170"/>
        <v>Dec</v>
      </c>
      <c r="C5466" s="2" t="str">
        <f t="shared" si="171"/>
        <v>2020</v>
      </c>
      <c r="D5466" s="3" t="s">
        <v>103</v>
      </c>
      <c r="E5466" s="4" t="s">
        <v>11</v>
      </c>
      <c r="F5466" s="4">
        <v>475</v>
      </c>
      <c r="G5466" s="4" t="s">
        <v>138</v>
      </c>
      <c r="H5466" s="5">
        <v>9.4</v>
      </c>
      <c r="I5466" s="7">
        <v>4465</v>
      </c>
    </row>
    <row r="5467" spans="1:9" x14ac:dyDescent="0.3">
      <c r="A5467" s="2">
        <v>44188</v>
      </c>
      <c r="B5467" s="2" t="str">
        <f t="shared" si="170"/>
        <v>Dec</v>
      </c>
      <c r="C5467" s="2" t="str">
        <f t="shared" si="171"/>
        <v>2020</v>
      </c>
      <c r="D5467" s="3" t="s">
        <v>103</v>
      </c>
      <c r="E5467" s="4" t="s">
        <v>11</v>
      </c>
      <c r="F5467" s="4">
        <v>1524</v>
      </c>
      <c r="G5467" s="4" t="s">
        <v>138</v>
      </c>
      <c r="H5467" s="5">
        <v>9.4</v>
      </c>
      <c r="I5467" s="7">
        <v>14325.6</v>
      </c>
    </row>
    <row r="5468" spans="1:9" x14ac:dyDescent="0.3">
      <c r="A5468" s="2">
        <v>44188</v>
      </c>
      <c r="B5468" s="2" t="str">
        <f t="shared" si="170"/>
        <v>Dec</v>
      </c>
      <c r="C5468" s="2" t="str">
        <f t="shared" si="171"/>
        <v>2020</v>
      </c>
      <c r="D5468" s="3" t="s">
        <v>103</v>
      </c>
      <c r="E5468" s="4" t="s">
        <v>11</v>
      </c>
      <c r="F5468" s="4">
        <v>2550</v>
      </c>
      <c r="G5468" s="4" t="s">
        <v>138</v>
      </c>
      <c r="H5468" s="5">
        <v>15</v>
      </c>
      <c r="I5468" s="7">
        <v>38250</v>
      </c>
    </row>
    <row r="5469" spans="1:9" x14ac:dyDescent="0.3">
      <c r="A5469" s="2">
        <v>44188</v>
      </c>
      <c r="B5469" s="2" t="str">
        <f t="shared" si="170"/>
        <v>Dec</v>
      </c>
      <c r="C5469" s="2" t="str">
        <f t="shared" si="171"/>
        <v>2020</v>
      </c>
      <c r="D5469" s="3" t="s">
        <v>103</v>
      </c>
      <c r="E5469" s="4" t="s">
        <v>11</v>
      </c>
      <c r="F5469" s="4">
        <v>1220</v>
      </c>
      <c r="G5469" s="4" t="s">
        <v>138</v>
      </c>
      <c r="H5469" s="5">
        <v>9.4</v>
      </c>
      <c r="I5469" s="7">
        <v>11468</v>
      </c>
    </row>
    <row r="5470" spans="1:9" x14ac:dyDescent="0.3">
      <c r="A5470" s="2">
        <v>44191</v>
      </c>
      <c r="B5470" s="2" t="str">
        <f t="shared" si="170"/>
        <v>Dec</v>
      </c>
      <c r="C5470" s="2" t="str">
        <f t="shared" si="171"/>
        <v>2020</v>
      </c>
      <c r="D5470" s="3" t="s">
        <v>103</v>
      </c>
      <c r="E5470" s="4" t="s">
        <v>15</v>
      </c>
      <c r="F5470" s="4">
        <v>4335</v>
      </c>
      <c r="G5470" s="4" t="s">
        <v>138</v>
      </c>
      <c r="H5470" s="5">
        <v>15</v>
      </c>
      <c r="I5470" s="7">
        <v>65025</v>
      </c>
    </row>
    <row r="5471" spans="1:9" x14ac:dyDescent="0.3">
      <c r="A5471" s="2">
        <v>44191</v>
      </c>
      <c r="B5471" s="2" t="str">
        <f t="shared" si="170"/>
        <v>Dec</v>
      </c>
      <c r="C5471" s="2" t="str">
        <f t="shared" si="171"/>
        <v>2020</v>
      </c>
      <c r="D5471" s="3" t="s">
        <v>103</v>
      </c>
      <c r="E5471" s="4" t="s">
        <v>15</v>
      </c>
      <c r="F5471" s="4">
        <v>1881.25</v>
      </c>
      <c r="G5471" s="4" t="s">
        <v>138</v>
      </c>
      <c r="H5471" s="5">
        <v>15</v>
      </c>
      <c r="I5471" s="7">
        <v>28218.75</v>
      </c>
    </row>
    <row r="5472" spans="1:9" x14ac:dyDescent="0.3">
      <c r="A5472" s="2">
        <v>44191</v>
      </c>
      <c r="B5472" s="2" t="str">
        <f t="shared" si="170"/>
        <v>Dec</v>
      </c>
      <c r="C5472" s="2" t="str">
        <f t="shared" si="171"/>
        <v>2020</v>
      </c>
      <c r="D5472" s="3" t="s">
        <v>103</v>
      </c>
      <c r="E5472" s="4" t="s">
        <v>15</v>
      </c>
      <c r="F5472" s="4">
        <v>262.5</v>
      </c>
      <c r="G5472" s="4" t="s">
        <v>138</v>
      </c>
      <c r="H5472" s="5">
        <v>15</v>
      </c>
      <c r="I5472" s="7">
        <v>3937.5</v>
      </c>
    </row>
    <row r="5473" spans="1:9" x14ac:dyDescent="0.3">
      <c r="A5473" s="2">
        <v>44191</v>
      </c>
      <c r="B5473" s="2" t="str">
        <f t="shared" si="170"/>
        <v>Dec</v>
      </c>
      <c r="C5473" s="2" t="str">
        <f t="shared" si="171"/>
        <v>2020</v>
      </c>
      <c r="D5473" s="3" t="s">
        <v>103</v>
      </c>
      <c r="E5473" s="4" t="s">
        <v>15</v>
      </c>
      <c r="F5473" s="4">
        <v>1632</v>
      </c>
      <c r="G5473" s="4" t="s">
        <v>138</v>
      </c>
      <c r="H5473" s="5">
        <v>15</v>
      </c>
      <c r="I5473" s="7">
        <v>24480</v>
      </c>
    </row>
    <row r="5474" spans="1:9" x14ac:dyDescent="0.3">
      <c r="A5474" s="2">
        <v>44191</v>
      </c>
      <c r="B5474" s="2" t="str">
        <f t="shared" si="170"/>
        <v>Dec</v>
      </c>
      <c r="C5474" s="2" t="str">
        <f t="shared" si="171"/>
        <v>2020</v>
      </c>
      <c r="D5474" s="3" t="s">
        <v>103</v>
      </c>
      <c r="E5474" s="4" t="s">
        <v>15</v>
      </c>
      <c r="F5474" s="4">
        <v>775</v>
      </c>
      <c r="G5474" s="4" t="s">
        <v>138</v>
      </c>
      <c r="H5474" s="5">
        <v>15</v>
      </c>
      <c r="I5474" s="7">
        <v>11625</v>
      </c>
    </row>
    <row r="5475" spans="1:9" x14ac:dyDescent="0.3">
      <c r="A5475" s="2">
        <v>44224</v>
      </c>
      <c r="B5475" s="2" t="str">
        <f t="shared" si="170"/>
        <v>Jan</v>
      </c>
      <c r="C5475" s="2" t="str">
        <f t="shared" si="171"/>
        <v>2021</v>
      </c>
      <c r="D5475" s="3" t="s">
        <v>103</v>
      </c>
      <c r="E5475" s="4" t="s">
        <v>15</v>
      </c>
      <c r="F5475" s="4">
        <v>4122.5</v>
      </c>
      <c r="G5475" s="4" t="s">
        <v>138</v>
      </c>
      <c r="H5475" s="5">
        <v>15</v>
      </c>
      <c r="I5475" s="7">
        <v>61837.5</v>
      </c>
    </row>
    <row r="5476" spans="1:9" x14ac:dyDescent="0.3">
      <c r="A5476" s="2">
        <v>44225</v>
      </c>
      <c r="B5476" s="2" t="str">
        <f t="shared" si="170"/>
        <v>Jan</v>
      </c>
      <c r="C5476" s="2" t="str">
        <f t="shared" si="171"/>
        <v>2021</v>
      </c>
      <c r="D5476" s="3" t="s">
        <v>103</v>
      </c>
      <c r="E5476" s="4" t="s">
        <v>15</v>
      </c>
      <c r="F5476" s="4">
        <v>1800</v>
      </c>
      <c r="G5476" s="4" t="s">
        <v>138</v>
      </c>
      <c r="H5476" s="5">
        <v>9.4</v>
      </c>
      <c r="I5476" s="7">
        <v>16920</v>
      </c>
    </row>
    <row r="5477" spans="1:9" x14ac:dyDescent="0.3">
      <c r="A5477" s="2">
        <v>44225</v>
      </c>
      <c r="B5477" s="2" t="str">
        <f t="shared" si="170"/>
        <v>Jan</v>
      </c>
      <c r="C5477" s="2" t="str">
        <f t="shared" si="171"/>
        <v>2021</v>
      </c>
      <c r="D5477" s="3" t="s">
        <v>103</v>
      </c>
      <c r="E5477" s="4" t="s">
        <v>15</v>
      </c>
      <c r="F5477" s="4">
        <v>2252.5</v>
      </c>
      <c r="G5477" s="4" t="s">
        <v>138</v>
      </c>
      <c r="H5477" s="5">
        <v>15</v>
      </c>
      <c r="I5477" s="7">
        <v>33787.5</v>
      </c>
    </row>
    <row r="5478" spans="1:9" x14ac:dyDescent="0.3">
      <c r="A5478" s="2">
        <v>44225</v>
      </c>
      <c r="B5478" s="2" t="str">
        <f t="shared" si="170"/>
        <v>Jan</v>
      </c>
      <c r="C5478" s="2" t="str">
        <f t="shared" si="171"/>
        <v>2021</v>
      </c>
      <c r="D5478" s="3" t="s">
        <v>103</v>
      </c>
      <c r="E5478" s="4" t="s">
        <v>13</v>
      </c>
      <c r="F5478" s="4">
        <v>100</v>
      </c>
      <c r="G5478" s="4" t="s">
        <v>2</v>
      </c>
      <c r="H5478" s="5">
        <v>135</v>
      </c>
      <c r="I5478" s="7">
        <v>13500</v>
      </c>
    </row>
    <row r="5479" spans="1:9" x14ac:dyDescent="0.3">
      <c r="A5479" s="2">
        <v>44250</v>
      </c>
      <c r="B5479" s="2" t="str">
        <f t="shared" si="170"/>
        <v>Feb</v>
      </c>
      <c r="C5479" s="2" t="str">
        <f t="shared" si="171"/>
        <v>2021</v>
      </c>
      <c r="D5479" s="3" t="s">
        <v>103</v>
      </c>
      <c r="E5479" s="4" t="s">
        <v>15</v>
      </c>
      <c r="F5479" s="4">
        <v>3118.75</v>
      </c>
      <c r="G5479" s="4" t="s">
        <v>138</v>
      </c>
      <c r="H5479" s="5">
        <v>15</v>
      </c>
      <c r="I5479" s="7">
        <v>46781.25</v>
      </c>
    </row>
    <row r="5480" spans="1:9" x14ac:dyDescent="0.3">
      <c r="A5480" s="2">
        <v>44250</v>
      </c>
      <c r="B5480" s="2" t="str">
        <f t="shared" si="170"/>
        <v>Feb</v>
      </c>
      <c r="C5480" s="2" t="str">
        <f t="shared" si="171"/>
        <v>2021</v>
      </c>
      <c r="D5480" s="3" t="s">
        <v>103</v>
      </c>
      <c r="E5480" s="4" t="s">
        <v>15</v>
      </c>
      <c r="F5480" s="4">
        <v>1162.5</v>
      </c>
      <c r="G5480" s="4" t="s">
        <v>138</v>
      </c>
      <c r="H5480" s="5">
        <v>15</v>
      </c>
      <c r="I5480" s="7">
        <v>17437.5</v>
      </c>
    </row>
    <row r="5481" spans="1:9" x14ac:dyDescent="0.3">
      <c r="A5481" s="2">
        <v>44250</v>
      </c>
      <c r="B5481" s="2" t="str">
        <f t="shared" si="170"/>
        <v>Feb</v>
      </c>
      <c r="C5481" s="2" t="str">
        <f t="shared" si="171"/>
        <v>2021</v>
      </c>
      <c r="D5481" s="3" t="s">
        <v>103</v>
      </c>
      <c r="E5481" s="4" t="s">
        <v>15</v>
      </c>
      <c r="F5481" s="4">
        <v>4377.5</v>
      </c>
      <c r="G5481" s="4" t="s">
        <v>138</v>
      </c>
      <c r="H5481" s="5">
        <v>15</v>
      </c>
      <c r="I5481" s="7">
        <v>65662.5</v>
      </c>
    </row>
    <row r="5482" spans="1:9" x14ac:dyDescent="0.3">
      <c r="A5482" s="2">
        <v>44257</v>
      </c>
      <c r="B5482" s="2" t="str">
        <f t="shared" si="170"/>
        <v>Mar</v>
      </c>
      <c r="C5482" s="2" t="str">
        <f t="shared" si="171"/>
        <v>2021</v>
      </c>
      <c r="D5482" s="3" t="s">
        <v>103</v>
      </c>
      <c r="E5482" s="4" t="s">
        <v>15</v>
      </c>
      <c r="F5482" s="4">
        <v>800</v>
      </c>
      <c r="G5482" s="4" t="s">
        <v>138</v>
      </c>
      <c r="H5482" s="5">
        <v>9.4</v>
      </c>
      <c r="I5482" s="7">
        <v>7520</v>
      </c>
    </row>
    <row r="5483" spans="1:9" x14ac:dyDescent="0.3">
      <c r="A5483" s="2">
        <v>44257</v>
      </c>
      <c r="B5483" s="2" t="str">
        <f t="shared" si="170"/>
        <v>Mar</v>
      </c>
      <c r="C5483" s="2" t="str">
        <f t="shared" si="171"/>
        <v>2021</v>
      </c>
      <c r="D5483" s="3" t="s">
        <v>103</v>
      </c>
      <c r="E5483" s="4" t="s">
        <v>15</v>
      </c>
      <c r="F5483" s="4">
        <v>3400</v>
      </c>
      <c r="G5483" s="4" t="s">
        <v>138</v>
      </c>
      <c r="H5483" s="5">
        <v>15</v>
      </c>
      <c r="I5483" s="7">
        <v>51000</v>
      </c>
    </row>
    <row r="5484" spans="1:9" x14ac:dyDescent="0.3">
      <c r="A5484" s="2">
        <v>44274</v>
      </c>
      <c r="B5484" s="2" t="str">
        <f t="shared" si="170"/>
        <v>Mar</v>
      </c>
      <c r="C5484" s="2" t="str">
        <f t="shared" si="171"/>
        <v>2021</v>
      </c>
      <c r="D5484" s="3" t="s">
        <v>103</v>
      </c>
      <c r="E5484" s="4" t="s">
        <v>15</v>
      </c>
      <c r="F5484" s="4">
        <v>4250</v>
      </c>
      <c r="G5484" s="4" t="s">
        <v>138</v>
      </c>
      <c r="H5484" s="5">
        <v>15.5</v>
      </c>
      <c r="I5484" s="7">
        <v>65875</v>
      </c>
    </row>
    <row r="5485" spans="1:9" x14ac:dyDescent="0.3">
      <c r="A5485" s="2">
        <v>44324</v>
      </c>
      <c r="B5485" s="2" t="str">
        <f t="shared" si="170"/>
        <v>May</v>
      </c>
      <c r="C5485" s="2" t="str">
        <f t="shared" si="171"/>
        <v>2021</v>
      </c>
      <c r="D5485" s="3" t="s">
        <v>103</v>
      </c>
      <c r="E5485" s="4" t="s">
        <v>15</v>
      </c>
      <c r="F5485" s="4">
        <v>48</v>
      </c>
      <c r="G5485" s="4" t="s">
        <v>138</v>
      </c>
      <c r="H5485" s="5">
        <v>8</v>
      </c>
      <c r="I5485" s="7">
        <v>384</v>
      </c>
    </row>
    <row r="5486" spans="1:9" x14ac:dyDescent="0.3">
      <c r="A5486" s="2">
        <v>44324</v>
      </c>
      <c r="B5486" s="2" t="str">
        <f t="shared" si="170"/>
        <v>May</v>
      </c>
      <c r="C5486" s="2" t="str">
        <f t="shared" si="171"/>
        <v>2021</v>
      </c>
      <c r="D5486" s="3" t="s">
        <v>103</v>
      </c>
      <c r="E5486" s="4" t="s">
        <v>15</v>
      </c>
      <c r="F5486" s="4">
        <v>312</v>
      </c>
      <c r="G5486" s="4" t="s">
        <v>138</v>
      </c>
      <c r="H5486" s="5">
        <v>8</v>
      </c>
      <c r="I5486" s="7">
        <v>2496</v>
      </c>
    </row>
    <row r="5487" spans="1:9" x14ac:dyDescent="0.3">
      <c r="A5487" s="2">
        <v>44324</v>
      </c>
      <c r="B5487" s="2" t="str">
        <f t="shared" si="170"/>
        <v>May</v>
      </c>
      <c r="C5487" s="2" t="str">
        <f t="shared" si="171"/>
        <v>2021</v>
      </c>
      <c r="D5487" s="3" t="s">
        <v>103</v>
      </c>
      <c r="E5487" s="4" t="s">
        <v>15</v>
      </c>
      <c r="F5487" s="4">
        <v>7225</v>
      </c>
      <c r="G5487" s="4" t="s">
        <v>138</v>
      </c>
      <c r="H5487" s="5">
        <v>8</v>
      </c>
      <c r="I5487" s="7">
        <v>57800</v>
      </c>
    </row>
    <row r="5488" spans="1:9" x14ac:dyDescent="0.3">
      <c r="A5488" s="2">
        <v>44324</v>
      </c>
      <c r="B5488" s="2" t="str">
        <f t="shared" si="170"/>
        <v>May</v>
      </c>
      <c r="C5488" s="2" t="str">
        <f t="shared" si="171"/>
        <v>2021</v>
      </c>
      <c r="D5488" s="3" t="s">
        <v>103</v>
      </c>
      <c r="E5488" s="4" t="s">
        <v>15</v>
      </c>
      <c r="F5488" s="4">
        <v>3825</v>
      </c>
      <c r="G5488" s="4" t="s">
        <v>138</v>
      </c>
      <c r="H5488" s="5">
        <v>15.5</v>
      </c>
      <c r="I5488" s="7">
        <v>59287.5</v>
      </c>
    </row>
    <row r="5489" spans="1:9" x14ac:dyDescent="0.3">
      <c r="A5489" s="2">
        <v>44324</v>
      </c>
      <c r="B5489" s="2" t="str">
        <f t="shared" si="170"/>
        <v>May</v>
      </c>
      <c r="C5489" s="2" t="str">
        <f t="shared" si="171"/>
        <v>2021</v>
      </c>
      <c r="D5489" s="3" t="s">
        <v>103</v>
      </c>
      <c r="E5489" s="4" t="s">
        <v>15</v>
      </c>
      <c r="F5489" s="4">
        <v>408</v>
      </c>
      <c r="G5489" s="4" t="s">
        <v>138</v>
      </c>
      <c r="H5489" s="5">
        <v>9.6</v>
      </c>
      <c r="I5489" s="7">
        <v>3916.7999999999997</v>
      </c>
    </row>
    <row r="5490" spans="1:9" x14ac:dyDescent="0.3">
      <c r="A5490" s="2">
        <v>44324</v>
      </c>
      <c r="B5490" s="2" t="str">
        <f t="shared" si="170"/>
        <v>May</v>
      </c>
      <c r="C5490" s="2" t="str">
        <f t="shared" si="171"/>
        <v>2021</v>
      </c>
      <c r="D5490" s="3" t="s">
        <v>103</v>
      </c>
      <c r="E5490" s="4" t="s">
        <v>15</v>
      </c>
      <c r="F5490" s="4">
        <v>312</v>
      </c>
      <c r="G5490" s="4" t="s">
        <v>138</v>
      </c>
      <c r="H5490" s="5">
        <v>9.6</v>
      </c>
      <c r="I5490" s="7">
        <v>2995.2</v>
      </c>
    </row>
    <row r="5491" spans="1:9" x14ac:dyDescent="0.3">
      <c r="A5491" s="2">
        <v>44324</v>
      </c>
      <c r="B5491" s="2" t="str">
        <f t="shared" si="170"/>
        <v>May</v>
      </c>
      <c r="C5491" s="2" t="str">
        <f t="shared" si="171"/>
        <v>2021</v>
      </c>
      <c r="D5491" s="3" t="s">
        <v>103</v>
      </c>
      <c r="E5491" s="4" t="s">
        <v>15</v>
      </c>
      <c r="F5491" s="4">
        <v>7225</v>
      </c>
      <c r="G5491" s="4" t="s">
        <v>138</v>
      </c>
      <c r="H5491" s="5">
        <v>15.5</v>
      </c>
      <c r="I5491" s="7">
        <v>111987.5</v>
      </c>
    </row>
    <row r="5492" spans="1:9" x14ac:dyDescent="0.3">
      <c r="A5492" s="2">
        <v>44350</v>
      </c>
      <c r="B5492" s="2" t="str">
        <f t="shared" si="170"/>
        <v>Jun</v>
      </c>
      <c r="C5492" s="2" t="str">
        <f t="shared" si="171"/>
        <v>2021</v>
      </c>
      <c r="D5492" s="3" t="s">
        <v>103</v>
      </c>
      <c r="E5492" s="4" t="s">
        <v>15</v>
      </c>
      <c r="F5492" s="4">
        <v>5559</v>
      </c>
      <c r="G5492" s="4" t="s">
        <v>138</v>
      </c>
      <c r="H5492" s="5">
        <v>15.5</v>
      </c>
      <c r="I5492" s="7">
        <v>86164.5</v>
      </c>
    </row>
    <row r="5493" spans="1:9" x14ac:dyDescent="0.3">
      <c r="A5493" s="2">
        <v>44350</v>
      </c>
      <c r="B5493" s="2" t="str">
        <f t="shared" si="170"/>
        <v>Jun</v>
      </c>
      <c r="C5493" s="2" t="str">
        <f t="shared" si="171"/>
        <v>2021</v>
      </c>
      <c r="D5493" s="3" t="s">
        <v>103</v>
      </c>
      <c r="E5493" s="4" t="s">
        <v>15</v>
      </c>
      <c r="F5493" s="4">
        <v>505</v>
      </c>
      <c r="G5493" s="4" t="s">
        <v>138</v>
      </c>
      <c r="H5493" s="5">
        <v>9.6</v>
      </c>
      <c r="I5493" s="7">
        <v>4848</v>
      </c>
    </row>
    <row r="5494" spans="1:9" x14ac:dyDescent="0.3">
      <c r="A5494" s="2">
        <v>44350</v>
      </c>
      <c r="B5494" s="2" t="str">
        <f t="shared" si="170"/>
        <v>Jun</v>
      </c>
      <c r="C5494" s="2" t="str">
        <f t="shared" si="171"/>
        <v>2021</v>
      </c>
      <c r="D5494" s="3" t="s">
        <v>103</v>
      </c>
      <c r="E5494" s="4" t="s">
        <v>15</v>
      </c>
      <c r="F5494" s="4">
        <v>3391.66</v>
      </c>
      <c r="G5494" s="4" t="s">
        <v>138</v>
      </c>
      <c r="H5494" s="5">
        <v>15.5</v>
      </c>
      <c r="I5494" s="7">
        <v>52570.729999999996</v>
      </c>
    </row>
    <row r="5495" spans="1:9" x14ac:dyDescent="0.3">
      <c r="A5495" s="2">
        <v>44389</v>
      </c>
      <c r="B5495" s="2" t="str">
        <f t="shared" si="170"/>
        <v>Jul</v>
      </c>
      <c r="C5495" s="2" t="str">
        <f t="shared" si="171"/>
        <v>2021</v>
      </c>
      <c r="D5495" s="3" t="s">
        <v>103</v>
      </c>
      <c r="E5495" s="4" t="s">
        <v>15</v>
      </c>
      <c r="F5495" s="4">
        <v>2975</v>
      </c>
      <c r="G5495" s="4" t="s">
        <v>138</v>
      </c>
      <c r="H5495" s="5">
        <v>15.5</v>
      </c>
      <c r="I5495" s="7">
        <v>46112.5</v>
      </c>
    </row>
    <row r="5496" spans="1:9" x14ac:dyDescent="0.3">
      <c r="A5496" s="2">
        <v>44389</v>
      </c>
      <c r="B5496" s="2" t="str">
        <f t="shared" si="170"/>
        <v>Jul</v>
      </c>
      <c r="C5496" s="2" t="str">
        <f t="shared" si="171"/>
        <v>2021</v>
      </c>
      <c r="D5496" s="3" t="s">
        <v>103</v>
      </c>
      <c r="E5496" s="4" t="s">
        <v>15</v>
      </c>
      <c r="F5496" s="4">
        <v>399</v>
      </c>
      <c r="G5496" s="4" t="s">
        <v>138</v>
      </c>
      <c r="H5496" s="5">
        <v>15.5</v>
      </c>
      <c r="I5496" s="7">
        <v>6184.5</v>
      </c>
    </row>
    <row r="5497" spans="1:9" x14ac:dyDescent="0.3">
      <c r="A5497" s="2">
        <v>44389</v>
      </c>
      <c r="B5497" s="2" t="str">
        <f t="shared" si="170"/>
        <v>Jul</v>
      </c>
      <c r="C5497" s="2" t="str">
        <f t="shared" si="171"/>
        <v>2021</v>
      </c>
      <c r="D5497" s="3" t="s">
        <v>103</v>
      </c>
      <c r="E5497" s="4" t="s">
        <v>15</v>
      </c>
      <c r="F5497" s="4">
        <v>310</v>
      </c>
      <c r="G5497" s="4" t="s">
        <v>138</v>
      </c>
      <c r="H5497" s="5">
        <v>15.5</v>
      </c>
      <c r="I5497" s="7">
        <v>4805</v>
      </c>
    </row>
    <row r="5498" spans="1:9" x14ac:dyDescent="0.3">
      <c r="A5498" s="2">
        <v>44389</v>
      </c>
      <c r="B5498" s="2" t="str">
        <f t="shared" si="170"/>
        <v>Jul</v>
      </c>
      <c r="C5498" s="2" t="str">
        <f t="shared" si="171"/>
        <v>2021</v>
      </c>
      <c r="D5498" s="3" t="s">
        <v>103</v>
      </c>
      <c r="E5498" s="4" t="s">
        <v>15</v>
      </c>
      <c r="F5498" s="4">
        <v>440</v>
      </c>
      <c r="G5498" s="4" t="s">
        <v>138</v>
      </c>
      <c r="H5498" s="5">
        <v>9.6</v>
      </c>
      <c r="I5498" s="7">
        <v>4224</v>
      </c>
    </row>
    <row r="5499" spans="1:9" x14ac:dyDescent="0.3">
      <c r="A5499" s="2">
        <v>44389</v>
      </c>
      <c r="B5499" s="2" t="str">
        <f t="shared" si="170"/>
        <v>Jul</v>
      </c>
      <c r="C5499" s="2" t="str">
        <f t="shared" si="171"/>
        <v>2021</v>
      </c>
      <c r="D5499" s="3" t="s">
        <v>103</v>
      </c>
      <c r="E5499" s="4" t="s">
        <v>15</v>
      </c>
      <c r="F5499" s="4">
        <v>500</v>
      </c>
      <c r="G5499" s="4" t="s">
        <v>138</v>
      </c>
      <c r="H5499" s="5">
        <v>9.6</v>
      </c>
      <c r="I5499" s="7">
        <v>4800</v>
      </c>
    </row>
    <row r="5500" spans="1:9" x14ac:dyDescent="0.3">
      <c r="A5500" s="2">
        <v>44389</v>
      </c>
      <c r="B5500" s="2" t="str">
        <f t="shared" si="170"/>
        <v>Jul</v>
      </c>
      <c r="C5500" s="2" t="str">
        <f t="shared" si="171"/>
        <v>2021</v>
      </c>
      <c r="D5500" s="3" t="s">
        <v>103</v>
      </c>
      <c r="E5500" s="4" t="s">
        <v>15</v>
      </c>
      <c r="F5500" s="4">
        <v>600</v>
      </c>
      <c r="G5500" s="4" t="s">
        <v>138</v>
      </c>
      <c r="H5500" s="5">
        <v>9.6</v>
      </c>
      <c r="I5500" s="7">
        <v>5760</v>
      </c>
    </row>
    <row r="5501" spans="1:9" x14ac:dyDescent="0.3">
      <c r="A5501" s="2">
        <v>44389</v>
      </c>
      <c r="B5501" s="2" t="str">
        <f t="shared" si="170"/>
        <v>Jul</v>
      </c>
      <c r="C5501" s="2" t="str">
        <f t="shared" si="171"/>
        <v>2021</v>
      </c>
      <c r="D5501" s="3" t="s">
        <v>103</v>
      </c>
      <c r="E5501" s="4" t="s">
        <v>15</v>
      </c>
      <c r="F5501" s="4">
        <v>3467.5</v>
      </c>
      <c r="G5501" s="4" t="s">
        <v>138</v>
      </c>
      <c r="H5501" s="5">
        <v>15.5</v>
      </c>
      <c r="I5501" s="7">
        <v>53746.25</v>
      </c>
    </row>
    <row r="5502" spans="1:9" x14ac:dyDescent="0.3">
      <c r="A5502" s="2">
        <v>44583</v>
      </c>
      <c r="B5502" s="2" t="str">
        <f t="shared" si="170"/>
        <v>Jan</v>
      </c>
      <c r="C5502" s="2" t="str">
        <f t="shared" si="171"/>
        <v>2022</v>
      </c>
      <c r="D5502" s="3" t="s">
        <v>103</v>
      </c>
      <c r="E5502" s="4" t="s">
        <v>15</v>
      </c>
      <c r="F5502" s="4">
        <v>2125</v>
      </c>
      <c r="G5502" s="4" t="s">
        <v>138</v>
      </c>
      <c r="H5502" s="5">
        <v>16.5</v>
      </c>
      <c r="I5502" s="7">
        <v>35062.5</v>
      </c>
    </row>
    <row r="5503" spans="1:9" x14ac:dyDescent="0.3">
      <c r="A5503" s="2">
        <v>44583</v>
      </c>
      <c r="B5503" s="2" t="str">
        <f t="shared" si="170"/>
        <v>Jan</v>
      </c>
      <c r="C5503" s="2" t="str">
        <f t="shared" si="171"/>
        <v>2022</v>
      </c>
      <c r="D5503" s="3" t="s">
        <v>103</v>
      </c>
      <c r="E5503" s="4" t="s">
        <v>15</v>
      </c>
      <c r="F5503" s="4">
        <v>387.5</v>
      </c>
      <c r="G5503" s="4" t="s">
        <v>138</v>
      </c>
      <c r="H5503" s="5">
        <v>16.5</v>
      </c>
      <c r="I5503" s="7">
        <v>6393.75</v>
      </c>
    </row>
    <row r="5504" spans="1:9" x14ac:dyDescent="0.3">
      <c r="A5504" s="2">
        <v>44583</v>
      </c>
      <c r="B5504" s="2" t="str">
        <f t="shared" si="170"/>
        <v>Jan</v>
      </c>
      <c r="C5504" s="2" t="str">
        <f t="shared" si="171"/>
        <v>2022</v>
      </c>
      <c r="D5504" s="3" t="s">
        <v>103</v>
      </c>
      <c r="E5504" s="4" t="s">
        <v>15</v>
      </c>
      <c r="F5504" s="4">
        <v>182.5</v>
      </c>
      <c r="G5504" s="4" t="s">
        <v>138</v>
      </c>
      <c r="H5504" s="5">
        <v>16.5</v>
      </c>
      <c r="I5504" s="7">
        <v>3011.25</v>
      </c>
    </row>
    <row r="5505" spans="1:9" x14ac:dyDescent="0.3">
      <c r="A5505" s="2">
        <v>44583</v>
      </c>
      <c r="B5505" s="2" t="str">
        <f t="shared" si="170"/>
        <v>Jan</v>
      </c>
      <c r="C5505" s="2" t="str">
        <f t="shared" si="171"/>
        <v>2022</v>
      </c>
      <c r="D5505" s="3" t="s">
        <v>103</v>
      </c>
      <c r="E5505" s="4" t="s">
        <v>15</v>
      </c>
      <c r="F5505" s="4">
        <v>350</v>
      </c>
      <c r="G5505" s="4" t="s">
        <v>138</v>
      </c>
      <c r="H5505" s="5">
        <v>10.5</v>
      </c>
      <c r="I5505" s="7">
        <v>3675</v>
      </c>
    </row>
    <row r="5506" spans="1:9" x14ac:dyDescent="0.3">
      <c r="A5506" s="2">
        <v>44583</v>
      </c>
      <c r="B5506" s="2" t="str">
        <f t="shared" ref="B5506:B5569" si="172">TEXT(A5506,"mmm")</f>
        <v>Jan</v>
      </c>
      <c r="C5506" s="2" t="str">
        <f t="shared" ref="C5506:C5569" si="173">TEXT(A5506,"yyyy")</f>
        <v>2022</v>
      </c>
      <c r="D5506" s="3" t="s">
        <v>103</v>
      </c>
      <c r="E5506" s="4" t="s">
        <v>15</v>
      </c>
      <c r="F5506" s="4">
        <v>2125</v>
      </c>
      <c r="G5506" s="4" t="s">
        <v>138</v>
      </c>
      <c r="H5506" s="5">
        <v>16.5</v>
      </c>
      <c r="I5506" s="7">
        <v>35062.5</v>
      </c>
    </row>
    <row r="5507" spans="1:9" x14ac:dyDescent="0.3">
      <c r="A5507" s="2">
        <v>44117</v>
      </c>
      <c r="B5507" s="2" t="str">
        <f t="shared" si="172"/>
        <v>Oct</v>
      </c>
      <c r="C5507" s="2" t="str">
        <f t="shared" si="173"/>
        <v>2020</v>
      </c>
      <c r="D5507" s="3" t="s">
        <v>160</v>
      </c>
      <c r="E5507" s="4" t="s">
        <v>13</v>
      </c>
      <c r="F5507" s="4">
        <v>24400</v>
      </c>
      <c r="G5507" s="4" t="s">
        <v>2</v>
      </c>
      <c r="H5507" s="5">
        <v>0.95</v>
      </c>
      <c r="I5507" s="7">
        <v>23180</v>
      </c>
    </row>
    <row r="5508" spans="1:9" x14ac:dyDescent="0.3">
      <c r="A5508" s="2">
        <v>44575</v>
      </c>
      <c r="B5508" s="2" t="str">
        <f t="shared" si="172"/>
        <v>Jan</v>
      </c>
      <c r="C5508" s="2" t="str">
        <f t="shared" si="173"/>
        <v>2022</v>
      </c>
      <c r="D5508" s="3" t="s">
        <v>240</v>
      </c>
      <c r="E5508" s="4" t="s">
        <v>11</v>
      </c>
      <c r="F5508" s="4">
        <v>487</v>
      </c>
      <c r="G5508" s="4" t="s">
        <v>1</v>
      </c>
      <c r="H5508" s="5">
        <v>41.5</v>
      </c>
      <c r="I5508" s="7">
        <v>20210.5</v>
      </c>
    </row>
    <row r="5509" spans="1:9" x14ac:dyDescent="0.3">
      <c r="A5509" s="2">
        <v>44575</v>
      </c>
      <c r="B5509" s="2" t="str">
        <f t="shared" si="172"/>
        <v>Jan</v>
      </c>
      <c r="C5509" s="2" t="str">
        <f t="shared" si="173"/>
        <v>2022</v>
      </c>
      <c r="D5509" s="3" t="s">
        <v>240</v>
      </c>
      <c r="E5509" s="4" t="s">
        <v>11</v>
      </c>
      <c r="F5509" s="4">
        <v>357</v>
      </c>
      <c r="G5509" s="4" t="s">
        <v>1</v>
      </c>
      <c r="H5509" s="5">
        <v>42</v>
      </c>
      <c r="I5509" s="7">
        <v>14994</v>
      </c>
    </row>
    <row r="5510" spans="1:9" x14ac:dyDescent="0.3">
      <c r="A5510" s="2">
        <v>44575</v>
      </c>
      <c r="B5510" s="2" t="str">
        <f t="shared" si="172"/>
        <v>Jan</v>
      </c>
      <c r="C5510" s="2" t="str">
        <f t="shared" si="173"/>
        <v>2022</v>
      </c>
      <c r="D5510" s="3" t="s">
        <v>240</v>
      </c>
      <c r="E5510" s="4" t="s">
        <v>11</v>
      </c>
      <c r="F5510" s="4">
        <v>670</v>
      </c>
      <c r="G5510" s="4" t="s">
        <v>1</v>
      </c>
      <c r="H5510" s="5">
        <v>41.5</v>
      </c>
      <c r="I5510" s="7">
        <v>27805</v>
      </c>
    </row>
    <row r="5511" spans="1:9" x14ac:dyDescent="0.3">
      <c r="A5511" s="2">
        <v>44592</v>
      </c>
      <c r="B5511" s="2" t="str">
        <f t="shared" si="172"/>
        <v>Jan</v>
      </c>
      <c r="C5511" s="2" t="str">
        <f t="shared" si="173"/>
        <v>2022</v>
      </c>
      <c r="D5511" s="3" t="s">
        <v>240</v>
      </c>
      <c r="E5511" s="4" t="s">
        <v>11</v>
      </c>
      <c r="F5511" s="4">
        <v>719</v>
      </c>
      <c r="G5511" s="4" t="s">
        <v>1</v>
      </c>
      <c r="H5511" s="5">
        <v>40</v>
      </c>
      <c r="I5511" s="7">
        <v>28760</v>
      </c>
    </row>
    <row r="5512" spans="1:9" x14ac:dyDescent="0.3">
      <c r="A5512" s="2">
        <v>44592</v>
      </c>
      <c r="B5512" s="2" t="str">
        <f t="shared" si="172"/>
        <v>Jan</v>
      </c>
      <c r="C5512" s="2" t="str">
        <f t="shared" si="173"/>
        <v>2022</v>
      </c>
      <c r="D5512" s="3" t="s">
        <v>240</v>
      </c>
      <c r="E5512" s="4" t="s">
        <v>11</v>
      </c>
      <c r="F5512" s="4">
        <v>998</v>
      </c>
      <c r="G5512" s="4" t="s">
        <v>1</v>
      </c>
      <c r="H5512" s="5">
        <v>41.5</v>
      </c>
      <c r="I5512" s="7">
        <v>41417</v>
      </c>
    </row>
    <row r="5513" spans="1:9" x14ac:dyDescent="0.3">
      <c r="A5513" s="2">
        <v>44592</v>
      </c>
      <c r="B5513" s="2" t="str">
        <f t="shared" si="172"/>
        <v>Jan</v>
      </c>
      <c r="C5513" s="2" t="str">
        <f t="shared" si="173"/>
        <v>2022</v>
      </c>
      <c r="D5513" s="3" t="s">
        <v>240</v>
      </c>
      <c r="E5513" s="4" t="s">
        <v>11</v>
      </c>
      <c r="F5513" s="4">
        <v>1092</v>
      </c>
      <c r="G5513" s="4" t="s">
        <v>1</v>
      </c>
      <c r="H5513" s="5">
        <v>41</v>
      </c>
      <c r="I5513" s="7">
        <v>44772</v>
      </c>
    </row>
    <row r="5514" spans="1:9" x14ac:dyDescent="0.3">
      <c r="A5514" s="2">
        <v>44592</v>
      </c>
      <c r="B5514" s="2" t="str">
        <f t="shared" si="172"/>
        <v>Jan</v>
      </c>
      <c r="C5514" s="2" t="str">
        <f t="shared" si="173"/>
        <v>2022</v>
      </c>
      <c r="D5514" s="3" t="s">
        <v>240</v>
      </c>
      <c r="E5514" s="4" t="s">
        <v>11</v>
      </c>
      <c r="F5514" s="4">
        <v>1055</v>
      </c>
      <c r="G5514" s="4" t="s">
        <v>1</v>
      </c>
      <c r="H5514" s="5">
        <v>42</v>
      </c>
      <c r="I5514" s="7">
        <v>44310</v>
      </c>
    </row>
    <row r="5515" spans="1:9" x14ac:dyDescent="0.3">
      <c r="A5515" s="2">
        <v>44592</v>
      </c>
      <c r="B5515" s="2" t="str">
        <f t="shared" si="172"/>
        <v>Jan</v>
      </c>
      <c r="C5515" s="2" t="str">
        <f t="shared" si="173"/>
        <v>2022</v>
      </c>
      <c r="D5515" s="3" t="s">
        <v>240</v>
      </c>
      <c r="E5515" s="4" t="s">
        <v>11</v>
      </c>
      <c r="F5515" s="4">
        <v>1172</v>
      </c>
      <c r="G5515" s="4" t="s">
        <v>1</v>
      </c>
      <c r="H5515" s="5">
        <v>40</v>
      </c>
      <c r="I5515" s="7">
        <v>46880</v>
      </c>
    </row>
    <row r="5516" spans="1:9" x14ac:dyDescent="0.3">
      <c r="A5516" s="2">
        <v>43820</v>
      </c>
      <c r="B5516" s="2" t="str">
        <f t="shared" si="172"/>
        <v>Dec</v>
      </c>
      <c r="C5516" s="2" t="str">
        <f t="shared" si="173"/>
        <v>2019</v>
      </c>
      <c r="D5516" s="3" t="s">
        <v>63</v>
      </c>
      <c r="E5516" s="4" t="s">
        <v>13</v>
      </c>
      <c r="F5516" s="4">
        <v>4600</v>
      </c>
      <c r="G5516" s="4" t="s">
        <v>2</v>
      </c>
      <c r="H5516" s="5">
        <v>2.2999999999999998</v>
      </c>
      <c r="I5516" s="7">
        <v>10580</v>
      </c>
    </row>
    <row r="5517" spans="1:9" x14ac:dyDescent="0.3">
      <c r="A5517" s="2">
        <v>43820</v>
      </c>
      <c r="B5517" s="2" t="str">
        <f t="shared" si="172"/>
        <v>Dec</v>
      </c>
      <c r="C5517" s="2" t="str">
        <f t="shared" si="173"/>
        <v>2019</v>
      </c>
      <c r="D5517" s="3" t="s">
        <v>63</v>
      </c>
      <c r="E5517" s="4" t="s">
        <v>13</v>
      </c>
      <c r="F5517" s="4">
        <v>2100</v>
      </c>
      <c r="G5517" s="4" t="s">
        <v>2</v>
      </c>
      <c r="H5517" s="5">
        <v>4.7</v>
      </c>
      <c r="I5517" s="7">
        <v>9870</v>
      </c>
    </row>
    <row r="5518" spans="1:9" x14ac:dyDescent="0.3">
      <c r="A5518" s="2">
        <v>44504</v>
      </c>
      <c r="B5518" s="2" t="str">
        <f t="shared" si="172"/>
        <v>Nov</v>
      </c>
      <c r="C5518" s="2" t="str">
        <f t="shared" si="173"/>
        <v>2021</v>
      </c>
      <c r="D5518" s="3" t="s">
        <v>63</v>
      </c>
      <c r="E5518" s="4" t="s">
        <v>13</v>
      </c>
      <c r="F5518" s="4">
        <v>7000</v>
      </c>
      <c r="G5518" s="4" t="s">
        <v>2</v>
      </c>
      <c r="H5518" s="5">
        <v>4.2</v>
      </c>
      <c r="I5518" s="7">
        <v>29400</v>
      </c>
    </row>
    <row r="5519" spans="1:9" x14ac:dyDescent="0.3">
      <c r="A5519" s="2">
        <v>44508</v>
      </c>
      <c r="B5519" s="2" t="str">
        <f t="shared" si="172"/>
        <v>Nov</v>
      </c>
      <c r="C5519" s="2" t="str">
        <f t="shared" si="173"/>
        <v>2021</v>
      </c>
      <c r="D5519" s="3" t="s">
        <v>63</v>
      </c>
      <c r="E5519" s="4" t="s">
        <v>13</v>
      </c>
      <c r="F5519" s="4">
        <v>2200</v>
      </c>
      <c r="G5519" s="4" t="s">
        <v>2</v>
      </c>
      <c r="H5519" s="5">
        <v>8.4</v>
      </c>
      <c r="I5519" s="7">
        <v>18480</v>
      </c>
    </row>
    <row r="5520" spans="1:9" x14ac:dyDescent="0.3">
      <c r="A5520" s="2">
        <v>44508</v>
      </c>
      <c r="B5520" s="2" t="str">
        <f t="shared" si="172"/>
        <v>Nov</v>
      </c>
      <c r="C5520" s="2" t="str">
        <f t="shared" si="173"/>
        <v>2021</v>
      </c>
      <c r="D5520" s="3" t="s">
        <v>63</v>
      </c>
      <c r="E5520" s="4" t="s">
        <v>13</v>
      </c>
      <c r="F5520" s="4">
        <v>1000</v>
      </c>
      <c r="G5520" s="4" t="s">
        <v>2</v>
      </c>
      <c r="H5520" s="5">
        <v>4.2</v>
      </c>
      <c r="I5520" s="7">
        <v>4200</v>
      </c>
    </row>
    <row r="5521" spans="1:9" x14ac:dyDescent="0.3">
      <c r="A5521" s="2">
        <v>43812</v>
      </c>
      <c r="B5521" s="2" t="str">
        <f t="shared" si="172"/>
        <v>Dec</v>
      </c>
      <c r="C5521" s="2" t="str">
        <f t="shared" si="173"/>
        <v>2019</v>
      </c>
      <c r="D5521" s="3" t="s">
        <v>58</v>
      </c>
      <c r="E5521" s="4" t="s">
        <v>13</v>
      </c>
      <c r="F5521" s="4">
        <v>302</v>
      </c>
      <c r="G5521" s="4" t="s">
        <v>2</v>
      </c>
      <c r="H5521" s="5">
        <v>52</v>
      </c>
      <c r="I5521" s="7">
        <v>15704</v>
      </c>
    </row>
    <row r="5522" spans="1:9" x14ac:dyDescent="0.3">
      <c r="A5522" s="2">
        <v>44442</v>
      </c>
      <c r="B5522" s="2" t="str">
        <f t="shared" si="172"/>
        <v>Sep</v>
      </c>
      <c r="C5522" s="2" t="str">
        <f t="shared" si="173"/>
        <v>2021</v>
      </c>
      <c r="D5522" s="3" t="s">
        <v>211</v>
      </c>
      <c r="E5522" s="4" t="s">
        <v>13</v>
      </c>
      <c r="F5522" s="4">
        <v>1220</v>
      </c>
      <c r="G5522" s="4" t="s">
        <v>2</v>
      </c>
      <c r="H5522" s="5">
        <v>23</v>
      </c>
      <c r="I5522" s="7">
        <v>28060</v>
      </c>
    </row>
    <row r="5523" spans="1:9" x14ac:dyDescent="0.3">
      <c r="A5523" s="2">
        <v>44442</v>
      </c>
      <c r="B5523" s="2" t="str">
        <f t="shared" si="172"/>
        <v>Sep</v>
      </c>
      <c r="C5523" s="2" t="str">
        <f t="shared" si="173"/>
        <v>2021</v>
      </c>
      <c r="D5523" s="3" t="s">
        <v>211</v>
      </c>
      <c r="E5523" s="4" t="s">
        <v>13</v>
      </c>
      <c r="F5523" s="4">
        <v>1097</v>
      </c>
      <c r="G5523" s="4" t="s">
        <v>2</v>
      </c>
      <c r="H5523" s="5">
        <v>20</v>
      </c>
      <c r="I5523" s="7">
        <v>21940</v>
      </c>
    </row>
    <row r="5524" spans="1:9" x14ac:dyDescent="0.3">
      <c r="A5524" s="2">
        <v>44445</v>
      </c>
      <c r="B5524" s="2" t="str">
        <f t="shared" si="172"/>
        <v>Sep</v>
      </c>
      <c r="C5524" s="2" t="str">
        <f t="shared" si="173"/>
        <v>2021</v>
      </c>
      <c r="D5524" s="3" t="s">
        <v>211</v>
      </c>
      <c r="E5524" s="4" t="s">
        <v>13</v>
      </c>
      <c r="F5524" s="4">
        <v>1220</v>
      </c>
      <c r="G5524" s="4" t="s">
        <v>2</v>
      </c>
      <c r="H5524" s="5">
        <v>23</v>
      </c>
      <c r="I5524" s="7">
        <v>28060</v>
      </c>
    </row>
    <row r="5525" spans="1:9" x14ac:dyDescent="0.3">
      <c r="A5525" s="2">
        <v>44445</v>
      </c>
      <c r="B5525" s="2" t="str">
        <f t="shared" si="172"/>
        <v>Sep</v>
      </c>
      <c r="C5525" s="2" t="str">
        <f t="shared" si="173"/>
        <v>2021</v>
      </c>
      <c r="D5525" s="3" t="s">
        <v>211</v>
      </c>
      <c r="E5525" s="4" t="s">
        <v>13</v>
      </c>
      <c r="F5525" s="4">
        <v>1097</v>
      </c>
      <c r="G5525" s="4" t="s">
        <v>2</v>
      </c>
      <c r="H5525" s="5">
        <v>20</v>
      </c>
      <c r="I5525" s="7">
        <v>21940</v>
      </c>
    </row>
    <row r="5526" spans="1:9" x14ac:dyDescent="0.3">
      <c r="A5526" s="2">
        <v>44450</v>
      </c>
      <c r="B5526" s="2" t="str">
        <f t="shared" si="172"/>
        <v>Sep</v>
      </c>
      <c r="C5526" s="2" t="str">
        <f t="shared" si="173"/>
        <v>2021</v>
      </c>
      <c r="D5526" s="3" t="s">
        <v>211</v>
      </c>
      <c r="E5526" s="4" t="s">
        <v>13</v>
      </c>
      <c r="F5526" s="4">
        <v>1220</v>
      </c>
      <c r="G5526" s="4" t="s">
        <v>2</v>
      </c>
      <c r="H5526" s="5">
        <v>23</v>
      </c>
      <c r="I5526" s="7">
        <v>28060</v>
      </c>
    </row>
    <row r="5527" spans="1:9" x14ac:dyDescent="0.3">
      <c r="A5527" s="2">
        <v>44450</v>
      </c>
      <c r="B5527" s="2" t="str">
        <f t="shared" si="172"/>
        <v>Sep</v>
      </c>
      <c r="C5527" s="2" t="str">
        <f t="shared" si="173"/>
        <v>2021</v>
      </c>
      <c r="D5527" s="3" t="s">
        <v>211</v>
      </c>
      <c r="E5527" s="4" t="s">
        <v>13</v>
      </c>
      <c r="F5527" s="4">
        <v>1097</v>
      </c>
      <c r="G5527" s="4" t="s">
        <v>2</v>
      </c>
      <c r="H5527" s="5">
        <v>20</v>
      </c>
      <c r="I5527" s="7">
        <v>21940</v>
      </c>
    </row>
    <row r="5528" spans="1:9" x14ac:dyDescent="0.3">
      <c r="A5528" s="2">
        <v>43725</v>
      </c>
      <c r="B5528" s="2" t="str">
        <f t="shared" si="172"/>
        <v>Sep</v>
      </c>
      <c r="C5528" s="2" t="str">
        <f t="shared" si="173"/>
        <v>2019</v>
      </c>
      <c r="D5528" s="3" t="s">
        <v>66</v>
      </c>
      <c r="E5528" s="4" t="s">
        <v>11</v>
      </c>
      <c r="F5528" s="4">
        <v>290</v>
      </c>
      <c r="G5528" s="4" t="s">
        <v>1</v>
      </c>
      <c r="H5528" s="5">
        <v>23.5</v>
      </c>
      <c r="I5528" s="7">
        <v>6815</v>
      </c>
    </row>
    <row r="5529" spans="1:9" x14ac:dyDescent="0.3">
      <c r="A5529" s="2">
        <v>43824</v>
      </c>
      <c r="B5529" s="2" t="str">
        <f t="shared" si="172"/>
        <v>Dec</v>
      </c>
      <c r="C5529" s="2" t="str">
        <f t="shared" si="173"/>
        <v>2019</v>
      </c>
      <c r="D5529" s="3" t="s">
        <v>66</v>
      </c>
      <c r="E5529" s="4" t="s">
        <v>11</v>
      </c>
      <c r="F5529" s="4">
        <v>364</v>
      </c>
      <c r="G5529" s="4" t="s">
        <v>1</v>
      </c>
      <c r="H5529" s="5">
        <v>21.5</v>
      </c>
      <c r="I5529" s="7">
        <v>7826</v>
      </c>
    </row>
    <row r="5530" spans="1:9" x14ac:dyDescent="0.3">
      <c r="A5530" s="2">
        <v>43834</v>
      </c>
      <c r="B5530" s="2" t="str">
        <f t="shared" si="172"/>
        <v>Jan</v>
      </c>
      <c r="C5530" s="2" t="str">
        <f t="shared" si="173"/>
        <v>2020</v>
      </c>
      <c r="D5530" s="3" t="s">
        <v>66</v>
      </c>
      <c r="E5530" s="4" t="s">
        <v>11</v>
      </c>
      <c r="F5530" s="4">
        <v>625</v>
      </c>
      <c r="G5530" s="4" t="s">
        <v>1</v>
      </c>
      <c r="H5530" s="5">
        <v>22</v>
      </c>
      <c r="I5530" s="7">
        <v>13750</v>
      </c>
    </row>
    <row r="5531" spans="1:9" x14ac:dyDescent="0.3">
      <c r="A5531" s="2">
        <v>43564</v>
      </c>
      <c r="B5531" s="2" t="str">
        <f t="shared" si="172"/>
        <v>Apr</v>
      </c>
      <c r="C5531" s="2" t="str">
        <f t="shared" si="173"/>
        <v>2019</v>
      </c>
      <c r="D5531" s="3" t="s">
        <v>33</v>
      </c>
      <c r="E5531" s="4" t="s">
        <v>13</v>
      </c>
      <c r="F5531" s="4">
        <v>860</v>
      </c>
      <c r="G5531" s="4" t="s">
        <v>2</v>
      </c>
      <c r="H5531" s="5">
        <v>29.75</v>
      </c>
      <c r="I5531" s="7">
        <v>25585</v>
      </c>
    </row>
    <row r="5532" spans="1:9" x14ac:dyDescent="0.3">
      <c r="A5532" s="2">
        <v>43591</v>
      </c>
      <c r="B5532" s="2" t="str">
        <f t="shared" si="172"/>
        <v>May</v>
      </c>
      <c r="C5532" s="2" t="str">
        <f t="shared" si="173"/>
        <v>2019</v>
      </c>
      <c r="D5532" s="3" t="s">
        <v>33</v>
      </c>
      <c r="E5532" s="4" t="s">
        <v>13</v>
      </c>
      <c r="F5532" s="4">
        <v>700</v>
      </c>
      <c r="G5532" s="4" t="s">
        <v>2</v>
      </c>
      <c r="H5532" s="5">
        <v>29.75</v>
      </c>
      <c r="I5532" s="7">
        <v>20825</v>
      </c>
    </row>
    <row r="5533" spans="1:9" x14ac:dyDescent="0.3">
      <c r="A5533" s="2">
        <v>43636</v>
      </c>
      <c r="B5533" s="2" t="str">
        <f t="shared" si="172"/>
        <v>Jun</v>
      </c>
      <c r="C5533" s="2" t="str">
        <f t="shared" si="173"/>
        <v>2019</v>
      </c>
      <c r="D5533" s="3" t="s">
        <v>33</v>
      </c>
      <c r="E5533" s="4" t="s">
        <v>13</v>
      </c>
      <c r="F5533" s="4">
        <v>700</v>
      </c>
      <c r="G5533" s="4" t="s">
        <v>2</v>
      </c>
      <c r="H5533" s="5">
        <v>29.75</v>
      </c>
      <c r="I5533" s="7">
        <v>20825</v>
      </c>
    </row>
    <row r="5534" spans="1:9" x14ac:dyDescent="0.3">
      <c r="A5534" s="2">
        <v>43678</v>
      </c>
      <c r="B5534" s="2" t="str">
        <f t="shared" si="172"/>
        <v>Aug</v>
      </c>
      <c r="C5534" s="2" t="str">
        <f t="shared" si="173"/>
        <v>2019</v>
      </c>
      <c r="D5534" s="3" t="s">
        <v>33</v>
      </c>
      <c r="E5534" s="4" t="s">
        <v>13</v>
      </c>
      <c r="F5534" s="4">
        <v>789</v>
      </c>
      <c r="G5534" s="4" t="s">
        <v>2</v>
      </c>
      <c r="H5534" s="5">
        <v>29.75</v>
      </c>
      <c r="I5534" s="7">
        <v>23472.75</v>
      </c>
    </row>
    <row r="5535" spans="1:9" x14ac:dyDescent="0.3">
      <c r="A5535" s="2">
        <v>43754</v>
      </c>
      <c r="B5535" s="2" t="str">
        <f t="shared" si="172"/>
        <v>Oct</v>
      </c>
      <c r="C5535" s="2" t="str">
        <f t="shared" si="173"/>
        <v>2019</v>
      </c>
      <c r="D5535" s="3" t="s">
        <v>33</v>
      </c>
      <c r="E5535" s="4" t="s">
        <v>13</v>
      </c>
      <c r="F5535" s="4">
        <v>812</v>
      </c>
      <c r="G5535" s="4" t="s">
        <v>2</v>
      </c>
      <c r="H5535" s="5">
        <v>29.75</v>
      </c>
      <c r="I5535" s="7">
        <v>24157</v>
      </c>
    </row>
    <row r="5536" spans="1:9" x14ac:dyDescent="0.3">
      <c r="A5536" s="2">
        <v>43812</v>
      </c>
      <c r="B5536" s="2" t="str">
        <f t="shared" si="172"/>
        <v>Dec</v>
      </c>
      <c r="C5536" s="2" t="str">
        <f t="shared" si="173"/>
        <v>2019</v>
      </c>
      <c r="D5536" s="3" t="s">
        <v>33</v>
      </c>
      <c r="E5536" s="4" t="s">
        <v>13</v>
      </c>
      <c r="F5536" s="4">
        <v>428</v>
      </c>
      <c r="G5536" s="4" t="s">
        <v>2</v>
      </c>
      <c r="H5536" s="5">
        <v>29.75</v>
      </c>
      <c r="I5536" s="7">
        <v>12733</v>
      </c>
    </row>
    <row r="5537" spans="1:9" x14ac:dyDescent="0.3">
      <c r="A5537" s="2">
        <v>43812</v>
      </c>
      <c r="B5537" s="2" t="str">
        <f t="shared" si="172"/>
        <v>Dec</v>
      </c>
      <c r="C5537" s="2" t="str">
        <f t="shared" si="173"/>
        <v>2019</v>
      </c>
      <c r="D5537" s="3" t="s">
        <v>33</v>
      </c>
      <c r="E5537" s="4" t="s">
        <v>13</v>
      </c>
      <c r="F5537" s="4">
        <v>405</v>
      </c>
      <c r="G5537" s="4" t="s">
        <v>2</v>
      </c>
      <c r="H5537" s="5">
        <v>28.5</v>
      </c>
      <c r="I5537" s="7">
        <v>11542.5</v>
      </c>
    </row>
    <row r="5538" spans="1:9" x14ac:dyDescent="0.3">
      <c r="A5538" s="2">
        <v>43904</v>
      </c>
      <c r="B5538" s="2" t="str">
        <f t="shared" si="172"/>
        <v>Mar</v>
      </c>
      <c r="C5538" s="2" t="str">
        <f t="shared" si="173"/>
        <v>2020</v>
      </c>
      <c r="D5538" s="3" t="s">
        <v>33</v>
      </c>
      <c r="E5538" s="4" t="s">
        <v>13</v>
      </c>
      <c r="F5538" s="4">
        <v>500</v>
      </c>
      <c r="G5538" s="4" t="s">
        <v>2</v>
      </c>
      <c r="H5538" s="5">
        <v>29.75</v>
      </c>
      <c r="I5538" s="7">
        <v>14875</v>
      </c>
    </row>
    <row r="5539" spans="1:9" x14ac:dyDescent="0.3">
      <c r="A5539" s="2">
        <v>43904</v>
      </c>
      <c r="B5539" s="2" t="str">
        <f t="shared" si="172"/>
        <v>Mar</v>
      </c>
      <c r="C5539" s="2" t="str">
        <f t="shared" si="173"/>
        <v>2020</v>
      </c>
      <c r="D5539" s="3" t="s">
        <v>33</v>
      </c>
      <c r="E5539" s="4" t="s">
        <v>13</v>
      </c>
      <c r="F5539" s="4">
        <v>300</v>
      </c>
      <c r="G5539" s="4" t="s">
        <v>2</v>
      </c>
      <c r="H5539" s="5">
        <v>28.5</v>
      </c>
      <c r="I5539" s="7">
        <v>8550</v>
      </c>
    </row>
    <row r="5540" spans="1:9" x14ac:dyDescent="0.3">
      <c r="A5540" s="2">
        <v>44018</v>
      </c>
      <c r="B5540" s="2" t="str">
        <f t="shared" si="172"/>
        <v>Jul</v>
      </c>
      <c r="C5540" s="2" t="str">
        <f t="shared" si="173"/>
        <v>2020</v>
      </c>
      <c r="D5540" s="3" t="s">
        <v>33</v>
      </c>
      <c r="E5540" s="4" t="s">
        <v>13</v>
      </c>
      <c r="F5540" s="4">
        <v>502</v>
      </c>
      <c r="G5540" s="4" t="s">
        <v>2</v>
      </c>
      <c r="H5540" s="5">
        <v>29.75</v>
      </c>
      <c r="I5540" s="7">
        <v>14934.5</v>
      </c>
    </row>
    <row r="5541" spans="1:9" x14ac:dyDescent="0.3">
      <c r="A5541" s="2">
        <v>44018</v>
      </c>
      <c r="B5541" s="2" t="str">
        <f t="shared" si="172"/>
        <v>Jul</v>
      </c>
      <c r="C5541" s="2" t="str">
        <f t="shared" si="173"/>
        <v>2020</v>
      </c>
      <c r="D5541" s="3" t="s">
        <v>33</v>
      </c>
      <c r="E5541" s="4" t="s">
        <v>13</v>
      </c>
      <c r="F5541" s="4">
        <v>300</v>
      </c>
      <c r="G5541" s="4" t="s">
        <v>2</v>
      </c>
      <c r="H5541" s="5">
        <v>28.5</v>
      </c>
      <c r="I5541" s="7">
        <v>8550</v>
      </c>
    </row>
    <row r="5542" spans="1:9" x14ac:dyDescent="0.3">
      <c r="A5542" s="2">
        <v>44098</v>
      </c>
      <c r="B5542" s="2" t="str">
        <f t="shared" si="172"/>
        <v>Sep</v>
      </c>
      <c r="C5542" s="2" t="str">
        <f t="shared" si="173"/>
        <v>2020</v>
      </c>
      <c r="D5542" s="3" t="s">
        <v>33</v>
      </c>
      <c r="E5542" s="4" t="s">
        <v>13</v>
      </c>
      <c r="F5542" s="4">
        <v>700</v>
      </c>
      <c r="G5542" s="4" t="s">
        <v>2</v>
      </c>
      <c r="H5542" s="5">
        <v>29.75</v>
      </c>
      <c r="I5542" s="7">
        <v>20825</v>
      </c>
    </row>
    <row r="5543" spans="1:9" x14ac:dyDescent="0.3">
      <c r="A5543" s="2">
        <v>44114</v>
      </c>
      <c r="B5543" s="2" t="str">
        <f t="shared" si="172"/>
        <v>Oct</v>
      </c>
      <c r="C5543" s="2" t="str">
        <f t="shared" si="173"/>
        <v>2020</v>
      </c>
      <c r="D5543" s="3" t="s">
        <v>33</v>
      </c>
      <c r="E5543" s="4" t="s">
        <v>13</v>
      </c>
      <c r="F5543" s="4">
        <v>300</v>
      </c>
      <c r="G5543" s="4" t="s">
        <v>2</v>
      </c>
      <c r="H5543" s="5">
        <v>29.75</v>
      </c>
      <c r="I5543" s="7">
        <v>8925</v>
      </c>
    </row>
    <row r="5544" spans="1:9" x14ac:dyDescent="0.3">
      <c r="A5544" s="2">
        <v>44114</v>
      </c>
      <c r="B5544" s="2" t="str">
        <f t="shared" si="172"/>
        <v>Oct</v>
      </c>
      <c r="C5544" s="2" t="str">
        <f t="shared" si="173"/>
        <v>2020</v>
      </c>
      <c r="D5544" s="3" t="s">
        <v>33</v>
      </c>
      <c r="E5544" s="4" t="s">
        <v>13</v>
      </c>
      <c r="F5544" s="4">
        <v>450</v>
      </c>
      <c r="G5544" s="4" t="s">
        <v>2</v>
      </c>
      <c r="H5544" s="5">
        <v>28.5</v>
      </c>
      <c r="I5544" s="7">
        <v>12825</v>
      </c>
    </row>
    <row r="5545" spans="1:9" x14ac:dyDescent="0.3">
      <c r="A5545" s="2">
        <v>44179</v>
      </c>
      <c r="B5545" s="2" t="str">
        <f t="shared" si="172"/>
        <v>Dec</v>
      </c>
      <c r="C5545" s="2" t="str">
        <f t="shared" si="173"/>
        <v>2020</v>
      </c>
      <c r="D5545" s="3" t="s">
        <v>33</v>
      </c>
      <c r="E5545" s="4" t="s">
        <v>13</v>
      </c>
      <c r="F5545" s="4">
        <v>800</v>
      </c>
      <c r="G5545" s="4" t="s">
        <v>2</v>
      </c>
      <c r="H5545" s="5">
        <v>31</v>
      </c>
      <c r="I5545" s="7">
        <v>24800</v>
      </c>
    </row>
    <row r="5546" spans="1:9" x14ac:dyDescent="0.3">
      <c r="A5546" s="2">
        <v>44246</v>
      </c>
      <c r="B5546" s="2" t="str">
        <f t="shared" si="172"/>
        <v>Feb</v>
      </c>
      <c r="C5546" s="2" t="str">
        <f t="shared" si="173"/>
        <v>2021</v>
      </c>
      <c r="D5546" s="3" t="s">
        <v>33</v>
      </c>
      <c r="E5546" s="4" t="s">
        <v>13</v>
      </c>
      <c r="F5546" s="4">
        <v>300</v>
      </c>
      <c r="G5546" s="4" t="s">
        <v>2</v>
      </c>
      <c r="H5546" s="5">
        <v>30</v>
      </c>
      <c r="I5546" s="7">
        <v>9000</v>
      </c>
    </row>
    <row r="5547" spans="1:9" x14ac:dyDescent="0.3">
      <c r="A5547" s="2">
        <v>44246</v>
      </c>
      <c r="B5547" s="2" t="str">
        <f t="shared" si="172"/>
        <v>Feb</v>
      </c>
      <c r="C5547" s="2" t="str">
        <f t="shared" si="173"/>
        <v>2021</v>
      </c>
      <c r="D5547" s="3" t="s">
        <v>33</v>
      </c>
      <c r="E5547" s="4" t="s">
        <v>13</v>
      </c>
      <c r="F5547" s="4">
        <v>497</v>
      </c>
      <c r="G5547" s="4" t="s">
        <v>2</v>
      </c>
      <c r="H5547" s="5">
        <v>31</v>
      </c>
      <c r="I5547" s="7">
        <v>15407</v>
      </c>
    </row>
    <row r="5548" spans="1:9" x14ac:dyDescent="0.3">
      <c r="A5548" s="2">
        <v>44256</v>
      </c>
      <c r="B5548" s="2" t="str">
        <f t="shared" si="172"/>
        <v>Mar</v>
      </c>
      <c r="C5548" s="2" t="str">
        <f t="shared" si="173"/>
        <v>2021</v>
      </c>
      <c r="D5548" s="3" t="s">
        <v>33</v>
      </c>
      <c r="E5548" s="4" t="s">
        <v>15</v>
      </c>
      <c r="F5548" s="4">
        <v>160.80000000000001</v>
      </c>
      <c r="G5548" s="4" t="s">
        <v>5</v>
      </c>
      <c r="H5548" s="5">
        <v>30</v>
      </c>
      <c r="I5548" s="7">
        <v>4824</v>
      </c>
    </row>
    <row r="5549" spans="1:9" x14ac:dyDescent="0.3">
      <c r="A5549" s="2">
        <v>44256</v>
      </c>
      <c r="B5549" s="2" t="str">
        <f t="shared" si="172"/>
        <v>Mar</v>
      </c>
      <c r="C5549" s="2" t="str">
        <f t="shared" si="173"/>
        <v>2021</v>
      </c>
      <c r="D5549" s="3" t="s">
        <v>33</v>
      </c>
      <c r="E5549" s="4" t="s">
        <v>15</v>
      </c>
      <c r="F5549" s="4">
        <v>108</v>
      </c>
      <c r="G5549" s="4" t="s">
        <v>5</v>
      </c>
      <c r="H5549" s="5">
        <v>30</v>
      </c>
      <c r="I5549" s="7">
        <v>3240</v>
      </c>
    </row>
    <row r="5550" spans="1:9" x14ac:dyDescent="0.3">
      <c r="A5550" s="2">
        <v>44256</v>
      </c>
      <c r="B5550" s="2" t="str">
        <f t="shared" si="172"/>
        <v>Mar</v>
      </c>
      <c r="C5550" s="2" t="str">
        <f t="shared" si="173"/>
        <v>2021</v>
      </c>
      <c r="D5550" s="3" t="s">
        <v>33</v>
      </c>
      <c r="E5550" s="4" t="s">
        <v>15</v>
      </c>
      <c r="F5550" s="4">
        <v>72</v>
      </c>
      <c r="G5550" s="4" t="s">
        <v>5</v>
      </c>
      <c r="H5550" s="5">
        <v>30</v>
      </c>
      <c r="I5550" s="7">
        <v>2160</v>
      </c>
    </row>
    <row r="5551" spans="1:9" x14ac:dyDescent="0.3">
      <c r="A5551" s="2">
        <v>44256</v>
      </c>
      <c r="B5551" s="2" t="str">
        <f t="shared" si="172"/>
        <v>Mar</v>
      </c>
      <c r="C5551" s="2" t="str">
        <f t="shared" si="173"/>
        <v>2021</v>
      </c>
      <c r="D5551" s="3" t="s">
        <v>33</v>
      </c>
      <c r="E5551" s="4" t="s">
        <v>15</v>
      </c>
      <c r="F5551" s="4">
        <v>54</v>
      </c>
      <c r="G5551" s="4" t="s">
        <v>5</v>
      </c>
      <c r="H5551" s="5">
        <v>30</v>
      </c>
      <c r="I5551" s="7">
        <v>1620</v>
      </c>
    </row>
    <row r="5552" spans="1:9" x14ac:dyDescent="0.3">
      <c r="A5552" s="2">
        <v>44256</v>
      </c>
      <c r="B5552" s="2" t="str">
        <f t="shared" si="172"/>
        <v>Mar</v>
      </c>
      <c r="C5552" s="2" t="str">
        <f t="shared" si="173"/>
        <v>2021</v>
      </c>
      <c r="D5552" s="3" t="s">
        <v>33</v>
      </c>
      <c r="E5552" s="4" t="s">
        <v>15</v>
      </c>
      <c r="F5552" s="4">
        <v>216</v>
      </c>
      <c r="G5552" s="4" t="s">
        <v>5</v>
      </c>
      <c r="H5552" s="5">
        <v>30</v>
      </c>
      <c r="I5552" s="7">
        <v>6480</v>
      </c>
    </row>
    <row r="5553" spans="1:9" x14ac:dyDescent="0.3">
      <c r="A5553" s="2">
        <v>44261</v>
      </c>
      <c r="B5553" s="2" t="str">
        <f t="shared" si="172"/>
        <v>Mar</v>
      </c>
      <c r="C5553" s="2" t="str">
        <f t="shared" si="173"/>
        <v>2021</v>
      </c>
      <c r="D5553" s="3" t="s">
        <v>33</v>
      </c>
      <c r="E5553" s="4" t="s">
        <v>15</v>
      </c>
      <c r="F5553" s="4">
        <v>528</v>
      </c>
      <c r="G5553" s="4" t="s">
        <v>5</v>
      </c>
      <c r="H5553" s="5">
        <v>30</v>
      </c>
      <c r="I5553" s="7">
        <v>15840</v>
      </c>
    </row>
    <row r="5554" spans="1:9" x14ac:dyDescent="0.3">
      <c r="A5554" s="2">
        <v>44261</v>
      </c>
      <c r="B5554" s="2" t="str">
        <f t="shared" si="172"/>
        <v>Mar</v>
      </c>
      <c r="C5554" s="2" t="str">
        <f t="shared" si="173"/>
        <v>2021</v>
      </c>
      <c r="D5554" s="3" t="s">
        <v>33</v>
      </c>
      <c r="E5554" s="4" t="s">
        <v>15</v>
      </c>
      <c r="F5554" s="4">
        <v>72</v>
      </c>
      <c r="G5554" s="4" t="s">
        <v>5</v>
      </c>
      <c r="H5554" s="5">
        <v>30</v>
      </c>
      <c r="I5554" s="7">
        <v>2160</v>
      </c>
    </row>
    <row r="5555" spans="1:9" x14ac:dyDescent="0.3">
      <c r="A5555" s="2">
        <v>44275</v>
      </c>
      <c r="B5555" s="2" t="str">
        <f t="shared" si="172"/>
        <v>Mar</v>
      </c>
      <c r="C5555" s="2" t="str">
        <f t="shared" si="173"/>
        <v>2021</v>
      </c>
      <c r="D5555" s="3" t="s">
        <v>33</v>
      </c>
      <c r="E5555" s="4" t="s">
        <v>15</v>
      </c>
      <c r="F5555" s="4">
        <v>30</v>
      </c>
      <c r="G5555" s="4" t="s">
        <v>5</v>
      </c>
      <c r="H5555" s="5">
        <v>31</v>
      </c>
      <c r="I5555" s="7">
        <v>930</v>
      </c>
    </row>
    <row r="5556" spans="1:9" x14ac:dyDescent="0.3">
      <c r="A5556" s="2">
        <v>44275</v>
      </c>
      <c r="B5556" s="2" t="str">
        <f t="shared" si="172"/>
        <v>Mar</v>
      </c>
      <c r="C5556" s="2" t="str">
        <f t="shared" si="173"/>
        <v>2021</v>
      </c>
      <c r="D5556" s="3" t="s">
        <v>33</v>
      </c>
      <c r="E5556" s="4" t="s">
        <v>15</v>
      </c>
      <c r="F5556" s="4">
        <v>409.488</v>
      </c>
      <c r="G5556" s="4" t="s">
        <v>5</v>
      </c>
      <c r="H5556" s="5">
        <v>31</v>
      </c>
      <c r="I5556" s="7">
        <v>12694.128000000001</v>
      </c>
    </row>
    <row r="5557" spans="1:9" x14ac:dyDescent="0.3">
      <c r="A5557" s="2">
        <v>44275</v>
      </c>
      <c r="B5557" s="2" t="str">
        <f t="shared" si="172"/>
        <v>Mar</v>
      </c>
      <c r="C5557" s="2" t="str">
        <f t="shared" si="173"/>
        <v>2021</v>
      </c>
      <c r="D5557" s="3" t="s">
        <v>33</v>
      </c>
      <c r="E5557" s="4" t="s">
        <v>15</v>
      </c>
      <c r="F5557" s="4">
        <v>152.256</v>
      </c>
      <c r="G5557" s="4" t="s">
        <v>5</v>
      </c>
      <c r="H5557" s="5">
        <v>31</v>
      </c>
      <c r="I5557" s="7">
        <v>4719.9359999999997</v>
      </c>
    </row>
    <row r="5558" spans="1:9" x14ac:dyDescent="0.3">
      <c r="A5558" s="2">
        <v>44280</v>
      </c>
      <c r="B5558" s="2" t="str">
        <f t="shared" si="172"/>
        <v>Mar</v>
      </c>
      <c r="C5558" s="2" t="str">
        <f t="shared" si="173"/>
        <v>2021</v>
      </c>
      <c r="D5558" s="3" t="s">
        <v>33</v>
      </c>
      <c r="E5558" s="4" t="s">
        <v>15</v>
      </c>
      <c r="F5558" s="4">
        <v>252.38399999999999</v>
      </c>
      <c r="G5558" s="4" t="s">
        <v>5</v>
      </c>
      <c r="H5558" s="5">
        <v>31</v>
      </c>
      <c r="I5558" s="7">
        <v>7823.9039999999995</v>
      </c>
    </row>
    <row r="5559" spans="1:9" x14ac:dyDescent="0.3">
      <c r="A5559" s="2">
        <v>44280</v>
      </c>
      <c r="B5559" s="2" t="str">
        <f t="shared" si="172"/>
        <v>Mar</v>
      </c>
      <c r="C5559" s="2" t="str">
        <f t="shared" si="173"/>
        <v>2021</v>
      </c>
      <c r="D5559" s="3" t="s">
        <v>33</v>
      </c>
      <c r="E5559" s="4" t="s">
        <v>15</v>
      </c>
      <c r="F5559" s="4">
        <v>216</v>
      </c>
      <c r="G5559" s="4" t="s">
        <v>5</v>
      </c>
      <c r="H5559" s="5">
        <v>31</v>
      </c>
      <c r="I5559" s="7">
        <v>6696</v>
      </c>
    </row>
    <row r="5560" spans="1:9" x14ac:dyDescent="0.3">
      <c r="A5560" s="2">
        <v>44280</v>
      </c>
      <c r="B5560" s="2" t="str">
        <f t="shared" si="172"/>
        <v>Mar</v>
      </c>
      <c r="C5560" s="2" t="str">
        <f t="shared" si="173"/>
        <v>2021</v>
      </c>
      <c r="D5560" s="3" t="s">
        <v>33</v>
      </c>
      <c r="E5560" s="4" t="s">
        <v>15</v>
      </c>
      <c r="F5560" s="4">
        <v>77.328000000000003</v>
      </c>
      <c r="G5560" s="4" t="s">
        <v>5</v>
      </c>
      <c r="H5560" s="5">
        <v>31</v>
      </c>
      <c r="I5560" s="7">
        <v>2397.1680000000001</v>
      </c>
    </row>
    <row r="5561" spans="1:9" x14ac:dyDescent="0.3">
      <c r="A5561" s="2">
        <v>44288</v>
      </c>
      <c r="B5561" s="2" t="str">
        <f t="shared" si="172"/>
        <v>Apr</v>
      </c>
      <c r="C5561" s="2" t="str">
        <f t="shared" si="173"/>
        <v>2021</v>
      </c>
      <c r="D5561" s="3" t="s">
        <v>33</v>
      </c>
      <c r="E5561" s="4" t="s">
        <v>15</v>
      </c>
      <c r="F5561" s="4">
        <v>112.536</v>
      </c>
      <c r="G5561" s="4" t="s">
        <v>5</v>
      </c>
      <c r="H5561" s="5">
        <v>31</v>
      </c>
      <c r="I5561" s="7">
        <v>3488.616</v>
      </c>
    </row>
    <row r="5562" spans="1:9" x14ac:dyDescent="0.3">
      <c r="A5562" s="2">
        <v>44288</v>
      </c>
      <c r="B5562" s="2" t="str">
        <f t="shared" si="172"/>
        <v>Apr</v>
      </c>
      <c r="C5562" s="2" t="str">
        <f t="shared" si="173"/>
        <v>2021</v>
      </c>
      <c r="D5562" s="3" t="s">
        <v>33</v>
      </c>
      <c r="E5562" s="4" t="s">
        <v>15</v>
      </c>
      <c r="F5562" s="4">
        <v>172.464</v>
      </c>
      <c r="G5562" s="4" t="s">
        <v>5</v>
      </c>
      <c r="H5562" s="5">
        <v>31</v>
      </c>
      <c r="I5562" s="7">
        <v>5346.384</v>
      </c>
    </row>
    <row r="5563" spans="1:9" x14ac:dyDescent="0.3">
      <c r="A5563" s="2">
        <v>44293</v>
      </c>
      <c r="B5563" s="2" t="str">
        <f t="shared" si="172"/>
        <v>Apr</v>
      </c>
      <c r="C5563" s="2" t="str">
        <f t="shared" si="173"/>
        <v>2021</v>
      </c>
      <c r="D5563" s="3" t="s">
        <v>33</v>
      </c>
      <c r="E5563" s="4" t="s">
        <v>15</v>
      </c>
      <c r="F5563" s="4">
        <v>189.98400000000001</v>
      </c>
      <c r="G5563" s="4" t="s">
        <v>5</v>
      </c>
      <c r="H5563" s="5">
        <v>31</v>
      </c>
      <c r="I5563" s="7">
        <v>5889.5039999999999</v>
      </c>
    </row>
    <row r="5564" spans="1:9" x14ac:dyDescent="0.3">
      <c r="A5564" s="2">
        <v>44293</v>
      </c>
      <c r="B5564" s="2" t="str">
        <f t="shared" si="172"/>
        <v>Apr</v>
      </c>
      <c r="C5564" s="2" t="str">
        <f t="shared" si="173"/>
        <v>2021</v>
      </c>
      <c r="D5564" s="3" t="s">
        <v>33</v>
      </c>
      <c r="E5564" s="4" t="s">
        <v>15</v>
      </c>
      <c r="F5564" s="4">
        <v>126.72</v>
      </c>
      <c r="G5564" s="4" t="s">
        <v>5</v>
      </c>
      <c r="H5564" s="5">
        <v>31</v>
      </c>
      <c r="I5564" s="7">
        <v>3928.32</v>
      </c>
    </row>
    <row r="5565" spans="1:9" x14ac:dyDescent="0.3">
      <c r="A5565" s="2">
        <v>44293</v>
      </c>
      <c r="B5565" s="2" t="str">
        <f t="shared" si="172"/>
        <v>Apr</v>
      </c>
      <c r="C5565" s="2" t="str">
        <f t="shared" si="173"/>
        <v>2021</v>
      </c>
      <c r="D5565" s="3" t="s">
        <v>33</v>
      </c>
      <c r="E5565" s="4" t="s">
        <v>15</v>
      </c>
      <c r="F5565" s="4">
        <v>73.680000000000007</v>
      </c>
      <c r="G5565" s="4" t="s">
        <v>5</v>
      </c>
      <c r="H5565" s="5">
        <v>31</v>
      </c>
      <c r="I5565" s="7">
        <v>2284.0800000000004</v>
      </c>
    </row>
    <row r="5566" spans="1:9" x14ac:dyDescent="0.3">
      <c r="A5566" s="2">
        <v>44293</v>
      </c>
      <c r="B5566" s="2" t="str">
        <f t="shared" si="172"/>
        <v>Apr</v>
      </c>
      <c r="C5566" s="2" t="str">
        <f t="shared" si="173"/>
        <v>2021</v>
      </c>
      <c r="D5566" s="3" t="s">
        <v>33</v>
      </c>
      <c r="E5566" s="4" t="s">
        <v>15</v>
      </c>
      <c r="F5566" s="4">
        <v>216</v>
      </c>
      <c r="G5566" s="4" t="s">
        <v>5</v>
      </c>
      <c r="H5566" s="5">
        <v>31</v>
      </c>
      <c r="I5566" s="7">
        <v>6696</v>
      </c>
    </row>
    <row r="5567" spans="1:9" x14ac:dyDescent="0.3">
      <c r="A5567" s="2">
        <v>44298</v>
      </c>
      <c r="B5567" s="2" t="str">
        <f t="shared" si="172"/>
        <v>Apr</v>
      </c>
      <c r="C5567" s="2" t="str">
        <f t="shared" si="173"/>
        <v>2021</v>
      </c>
      <c r="D5567" s="3" t="s">
        <v>33</v>
      </c>
      <c r="E5567" s="4" t="s">
        <v>13</v>
      </c>
      <c r="F5567" s="4">
        <v>295</v>
      </c>
      <c r="G5567" s="4" t="s">
        <v>2</v>
      </c>
      <c r="H5567" s="5">
        <v>33</v>
      </c>
      <c r="I5567" s="7">
        <v>9735</v>
      </c>
    </row>
    <row r="5568" spans="1:9" x14ac:dyDescent="0.3">
      <c r="A5568" s="2">
        <v>44298</v>
      </c>
      <c r="B5568" s="2" t="str">
        <f t="shared" si="172"/>
        <v>Apr</v>
      </c>
      <c r="C5568" s="2" t="str">
        <f t="shared" si="173"/>
        <v>2021</v>
      </c>
      <c r="D5568" s="3" t="s">
        <v>33</v>
      </c>
      <c r="E5568" s="4" t="s">
        <v>13</v>
      </c>
      <c r="F5568" s="4">
        <v>495</v>
      </c>
      <c r="G5568" s="4" t="s">
        <v>2</v>
      </c>
      <c r="H5568" s="5">
        <v>30</v>
      </c>
      <c r="I5568" s="7">
        <v>14850</v>
      </c>
    </row>
    <row r="5569" spans="1:9" x14ac:dyDescent="0.3">
      <c r="A5569" s="2">
        <v>44323</v>
      </c>
      <c r="B5569" s="2" t="str">
        <f t="shared" si="172"/>
        <v>May</v>
      </c>
      <c r="C5569" s="2" t="str">
        <f t="shared" si="173"/>
        <v>2021</v>
      </c>
      <c r="D5569" s="3" t="s">
        <v>33</v>
      </c>
      <c r="E5569" s="4" t="s">
        <v>15</v>
      </c>
      <c r="F5569" s="4">
        <v>102</v>
      </c>
      <c r="G5569" s="4" t="s">
        <v>5</v>
      </c>
      <c r="H5569" s="5">
        <v>31</v>
      </c>
      <c r="I5569" s="7">
        <v>3162</v>
      </c>
    </row>
    <row r="5570" spans="1:9" x14ac:dyDescent="0.3">
      <c r="A5570" s="2">
        <v>44323</v>
      </c>
      <c r="B5570" s="2" t="str">
        <f t="shared" ref="B5570:B5615" si="174">TEXT(A5570,"mmm")</f>
        <v>May</v>
      </c>
      <c r="C5570" s="2" t="str">
        <f t="shared" ref="C5570:C5615" si="175">TEXT(A5570,"yyyy")</f>
        <v>2021</v>
      </c>
      <c r="D5570" s="3" t="s">
        <v>33</v>
      </c>
      <c r="E5570" s="4" t="s">
        <v>15</v>
      </c>
      <c r="F5570" s="4">
        <v>246.72</v>
      </c>
      <c r="G5570" s="4" t="s">
        <v>5</v>
      </c>
      <c r="H5570" s="5">
        <v>31</v>
      </c>
      <c r="I5570" s="7">
        <v>7648.32</v>
      </c>
    </row>
    <row r="5571" spans="1:9" x14ac:dyDescent="0.3">
      <c r="A5571" s="2">
        <v>44323</v>
      </c>
      <c r="B5571" s="2" t="str">
        <f t="shared" si="174"/>
        <v>May</v>
      </c>
      <c r="C5571" s="2" t="str">
        <f t="shared" si="175"/>
        <v>2021</v>
      </c>
      <c r="D5571" s="3" t="s">
        <v>33</v>
      </c>
      <c r="E5571" s="4" t="s">
        <v>15</v>
      </c>
      <c r="F5571" s="4">
        <v>72.959999999999994</v>
      </c>
      <c r="G5571" s="4" t="s">
        <v>5</v>
      </c>
      <c r="H5571" s="5">
        <v>31</v>
      </c>
      <c r="I5571" s="7">
        <v>2261.7599999999998</v>
      </c>
    </row>
    <row r="5572" spans="1:9" x14ac:dyDescent="0.3">
      <c r="A5572" s="2">
        <v>44323</v>
      </c>
      <c r="B5572" s="2" t="str">
        <f t="shared" si="174"/>
        <v>May</v>
      </c>
      <c r="C5572" s="2" t="str">
        <f t="shared" si="175"/>
        <v>2021</v>
      </c>
      <c r="D5572" s="3" t="s">
        <v>33</v>
      </c>
      <c r="E5572" s="4" t="s">
        <v>15</v>
      </c>
      <c r="F5572" s="4">
        <v>2.2320000000000002</v>
      </c>
      <c r="G5572" s="4" t="s">
        <v>5</v>
      </c>
      <c r="H5572" s="5">
        <v>31</v>
      </c>
      <c r="I5572" s="7">
        <v>69.192000000000007</v>
      </c>
    </row>
    <row r="5573" spans="1:9" x14ac:dyDescent="0.3">
      <c r="A5573" s="2">
        <v>44323</v>
      </c>
      <c r="B5573" s="2" t="str">
        <f t="shared" si="174"/>
        <v>May</v>
      </c>
      <c r="C5573" s="2" t="str">
        <f t="shared" si="175"/>
        <v>2021</v>
      </c>
      <c r="D5573" s="3" t="s">
        <v>33</v>
      </c>
      <c r="E5573" s="4" t="s">
        <v>15</v>
      </c>
      <c r="F5573" s="4">
        <v>151.63200000000001</v>
      </c>
      <c r="G5573" s="4" t="s">
        <v>5</v>
      </c>
      <c r="H5573" s="5">
        <v>31</v>
      </c>
      <c r="I5573" s="7">
        <v>4700.5920000000006</v>
      </c>
    </row>
    <row r="5574" spans="1:9" x14ac:dyDescent="0.3">
      <c r="A5574" s="2">
        <v>44329</v>
      </c>
      <c r="B5574" s="2" t="str">
        <f t="shared" si="174"/>
        <v>May</v>
      </c>
      <c r="C5574" s="2" t="str">
        <f t="shared" si="175"/>
        <v>2021</v>
      </c>
      <c r="D5574" s="3" t="s">
        <v>33</v>
      </c>
      <c r="E5574" s="4" t="s">
        <v>15</v>
      </c>
      <c r="F5574" s="4">
        <v>110.16</v>
      </c>
      <c r="G5574" s="4" t="s">
        <v>5</v>
      </c>
      <c r="H5574" s="5">
        <v>42.5</v>
      </c>
      <c r="I5574" s="7">
        <v>4681.8</v>
      </c>
    </row>
    <row r="5575" spans="1:9" x14ac:dyDescent="0.3">
      <c r="A5575" s="2">
        <v>44329</v>
      </c>
      <c r="B5575" s="2" t="str">
        <f t="shared" si="174"/>
        <v>May</v>
      </c>
      <c r="C5575" s="2" t="str">
        <f t="shared" si="175"/>
        <v>2021</v>
      </c>
      <c r="D5575" s="3" t="s">
        <v>33</v>
      </c>
      <c r="E5575" s="4" t="s">
        <v>15</v>
      </c>
      <c r="F5575" s="4">
        <v>412.8</v>
      </c>
      <c r="G5575" s="4" t="s">
        <v>5</v>
      </c>
      <c r="H5575" s="5">
        <v>42.5</v>
      </c>
      <c r="I5575" s="7">
        <v>17544</v>
      </c>
    </row>
    <row r="5576" spans="1:9" x14ac:dyDescent="0.3">
      <c r="A5576" s="2">
        <v>44329</v>
      </c>
      <c r="B5576" s="2" t="str">
        <f t="shared" si="174"/>
        <v>May</v>
      </c>
      <c r="C5576" s="2" t="str">
        <f t="shared" si="175"/>
        <v>2021</v>
      </c>
      <c r="D5576" s="3" t="s">
        <v>33</v>
      </c>
      <c r="E5576" s="4" t="s">
        <v>15</v>
      </c>
      <c r="F5576" s="4">
        <v>72.816000000000003</v>
      </c>
      <c r="G5576" s="4" t="s">
        <v>5</v>
      </c>
      <c r="H5576" s="5">
        <v>42.5</v>
      </c>
      <c r="I5576" s="7">
        <v>3094.6800000000003</v>
      </c>
    </row>
    <row r="5577" spans="1:9" x14ac:dyDescent="0.3">
      <c r="A5577" s="2">
        <v>44351</v>
      </c>
      <c r="B5577" s="2" t="str">
        <f t="shared" si="174"/>
        <v>Jun</v>
      </c>
      <c r="C5577" s="2" t="str">
        <f t="shared" si="175"/>
        <v>2021</v>
      </c>
      <c r="D5577" s="3" t="s">
        <v>33</v>
      </c>
      <c r="E5577" s="4" t="s">
        <v>15</v>
      </c>
      <c r="F5577" s="4">
        <v>276</v>
      </c>
      <c r="G5577" s="4" t="s">
        <v>5</v>
      </c>
      <c r="H5577" s="5">
        <v>31</v>
      </c>
      <c r="I5577" s="7">
        <v>8556</v>
      </c>
    </row>
    <row r="5578" spans="1:9" x14ac:dyDescent="0.3">
      <c r="A5578" s="2">
        <v>44351</v>
      </c>
      <c r="B5578" s="2" t="str">
        <f t="shared" si="174"/>
        <v>Jun</v>
      </c>
      <c r="C5578" s="2" t="str">
        <f t="shared" si="175"/>
        <v>2021</v>
      </c>
      <c r="D5578" s="3" t="s">
        <v>33</v>
      </c>
      <c r="E5578" s="4" t="s">
        <v>15</v>
      </c>
      <c r="F5578" s="4">
        <v>126.6</v>
      </c>
      <c r="G5578" s="4" t="s">
        <v>5</v>
      </c>
      <c r="H5578" s="5">
        <v>31</v>
      </c>
      <c r="I5578" s="7">
        <v>3924.6</v>
      </c>
    </row>
    <row r="5579" spans="1:9" x14ac:dyDescent="0.3">
      <c r="A5579" s="2">
        <v>44351</v>
      </c>
      <c r="B5579" s="2" t="str">
        <f t="shared" si="174"/>
        <v>Jun</v>
      </c>
      <c r="C5579" s="2" t="str">
        <f t="shared" si="175"/>
        <v>2021</v>
      </c>
      <c r="D5579" s="3" t="s">
        <v>33</v>
      </c>
      <c r="E5579" s="4" t="s">
        <v>15</v>
      </c>
      <c r="F5579" s="4">
        <v>166.32</v>
      </c>
      <c r="G5579" s="4" t="s">
        <v>5</v>
      </c>
      <c r="H5579" s="5">
        <v>31</v>
      </c>
      <c r="I5579" s="7">
        <v>5155.92</v>
      </c>
    </row>
    <row r="5580" spans="1:9" x14ac:dyDescent="0.3">
      <c r="A5580" s="2">
        <v>44351</v>
      </c>
      <c r="B5580" s="2" t="str">
        <f t="shared" si="174"/>
        <v>Jun</v>
      </c>
      <c r="C5580" s="2" t="str">
        <f t="shared" si="175"/>
        <v>2021</v>
      </c>
      <c r="D5580" s="3" t="s">
        <v>33</v>
      </c>
      <c r="E5580" s="4" t="s">
        <v>15</v>
      </c>
      <c r="F5580" s="4">
        <v>85.2</v>
      </c>
      <c r="G5580" s="4" t="s">
        <v>5</v>
      </c>
      <c r="H5580" s="5">
        <v>31</v>
      </c>
      <c r="I5580" s="7">
        <v>2641.2000000000003</v>
      </c>
    </row>
    <row r="5581" spans="1:9" x14ac:dyDescent="0.3">
      <c r="A5581" s="2">
        <v>44361</v>
      </c>
      <c r="B5581" s="2" t="str">
        <f t="shared" si="174"/>
        <v>Jun</v>
      </c>
      <c r="C5581" s="2" t="str">
        <f t="shared" si="175"/>
        <v>2021</v>
      </c>
      <c r="D5581" s="3" t="s">
        <v>33</v>
      </c>
      <c r="E5581" s="4" t="s">
        <v>13</v>
      </c>
      <c r="F5581" s="4">
        <v>200</v>
      </c>
      <c r="G5581" s="4" t="s">
        <v>2</v>
      </c>
      <c r="H5581" s="5">
        <v>33</v>
      </c>
      <c r="I5581" s="7">
        <v>6600</v>
      </c>
    </row>
    <row r="5582" spans="1:9" x14ac:dyDescent="0.3">
      <c r="A5582" s="2">
        <v>44361</v>
      </c>
      <c r="B5582" s="2" t="str">
        <f t="shared" si="174"/>
        <v>Jun</v>
      </c>
      <c r="C5582" s="2" t="str">
        <f t="shared" si="175"/>
        <v>2021</v>
      </c>
      <c r="D5582" s="3" t="s">
        <v>33</v>
      </c>
      <c r="E5582" s="4" t="s">
        <v>13</v>
      </c>
      <c r="F5582" s="4">
        <v>590</v>
      </c>
      <c r="G5582" s="4" t="s">
        <v>2</v>
      </c>
      <c r="H5582" s="5">
        <v>30</v>
      </c>
      <c r="I5582" s="7">
        <v>17700</v>
      </c>
    </row>
    <row r="5583" spans="1:9" x14ac:dyDescent="0.3">
      <c r="A5583" s="2">
        <v>44387</v>
      </c>
      <c r="B5583" s="2" t="str">
        <f t="shared" si="174"/>
        <v>Jul</v>
      </c>
      <c r="C5583" s="2" t="str">
        <f t="shared" si="175"/>
        <v>2021</v>
      </c>
      <c r="D5583" s="3" t="s">
        <v>33</v>
      </c>
      <c r="E5583" s="4" t="s">
        <v>15</v>
      </c>
      <c r="F5583" s="4">
        <v>144.72</v>
      </c>
      <c r="G5583" s="4" t="s">
        <v>5</v>
      </c>
      <c r="H5583" s="5">
        <v>31</v>
      </c>
      <c r="I5583" s="7">
        <v>4486.32</v>
      </c>
    </row>
    <row r="5584" spans="1:9" x14ac:dyDescent="0.3">
      <c r="A5584" s="2">
        <v>44387</v>
      </c>
      <c r="B5584" s="2" t="str">
        <f t="shared" si="174"/>
        <v>Jul</v>
      </c>
      <c r="C5584" s="2" t="str">
        <f t="shared" si="175"/>
        <v>2021</v>
      </c>
      <c r="D5584" s="3" t="s">
        <v>33</v>
      </c>
      <c r="E5584" s="4" t="s">
        <v>15</v>
      </c>
      <c r="F5584" s="4">
        <v>109.44</v>
      </c>
      <c r="G5584" s="4" t="s">
        <v>5</v>
      </c>
      <c r="H5584" s="5">
        <v>31</v>
      </c>
      <c r="I5584" s="7">
        <v>3392.64</v>
      </c>
    </row>
    <row r="5585" spans="1:9" x14ac:dyDescent="0.3">
      <c r="A5585" s="2">
        <v>44387</v>
      </c>
      <c r="B5585" s="2" t="str">
        <f t="shared" si="174"/>
        <v>Jul</v>
      </c>
      <c r="C5585" s="2" t="str">
        <f t="shared" si="175"/>
        <v>2021</v>
      </c>
      <c r="D5585" s="3" t="s">
        <v>33</v>
      </c>
      <c r="E5585" s="4" t="s">
        <v>15</v>
      </c>
      <c r="F5585" s="4">
        <v>307.2</v>
      </c>
      <c r="G5585" s="4" t="s">
        <v>5</v>
      </c>
      <c r="H5585" s="5">
        <v>31</v>
      </c>
      <c r="I5585" s="7">
        <v>9523.1999999999989</v>
      </c>
    </row>
    <row r="5586" spans="1:9" x14ac:dyDescent="0.3">
      <c r="A5586" s="2">
        <v>44419</v>
      </c>
      <c r="B5586" s="2" t="str">
        <f t="shared" si="174"/>
        <v>Aug</v>
      </c>
      <c r="C5586" s="2" t="str">
        <f t="shared" si="175"/>
        <v>2021</v>
      </c>
      <c r="D5586" s="3" t="s">
        <v>33</v>
      </c>
      <c r="E5586" s="4" t="s">
        <v>13</v>
      </c>
      <c r="F5586" s="4">
        <v>794</v>
      </c>
      <c r="G5586" s="4" t="s">
        <v>2</v>
      </c>
      <c r="H5586" s="5">
        <v>30</v>
      </c>
      <c r="I5586" s="7">
        <v>23820</v>
      </c>
    </row>
    <row r="5587" spans="1:9" x14ac:dyDescent="0.3">
      <c r="A5587" s="2">
        <v>44422</v>
      </c>
      <c r="B5587" s="2" t="str">
        <f t="shared" si="174"/>
        <v>Aug</v>
      </c>
      <c r="C5587" s="2" t="str">
        <f t="shared" si="175"/>
        <v>2021</v>
      </c>
      <c r="D5587" s="3" t="s">
        <v>33</v>
      </c>
      <c r="E5587" s="4" t="s">
        <v>15</v>
      </c>
      <c r="F5587" s="4">
        <v>148.80000000000001</v>
      </c>
      <c r="G5587" s="4" t="s">
        <v>5</v>
      </c>
      <c r="H5587" s="5">
        <v>42.5</v>
      </c>
      <c r="I5587" s="7">
        <v>6324.0000000000009</v>
      </c>
    </row>
    <row r="5588" spans="1:9" x14ac:dyDescent="0.3">
      <c r="A5588" s="2">
        <v>44422</v>
      </c>
      <c r="B5588" s="2" t="str">
        <f t="shared" si="174"/>
        <v>Aug</v>
      </c>
      <c r="C5588" s="2" t="str">
        <f t="shared" si="175"/>
        <v>2021</v>
      </c>
      <c r="D5588" s="3" t="s">
        <v>33</v>
      </c>
      <c r="E5588" s="4" t="s">
        <v>15</v>
      </c>
      <c r="F5588" s="4">
        <v>48</v>
      </c>
      <c r="G5588" s="4" t="s">
        <v>5</v>
      </c>
      <c r="H5588" s="5">
        <v>31</v>
      </c>
      <c r="I5588" s="7">
        <v>1488</v>
      </c>
    </row>
    <row r="5589" spans="1:9" x14ac:dyDescent="0.3">
      <c r="A5589" s="2">
        <v>44422</v>
      </c>
      <c r="B5589" s="2" t="str">
        <f t="shared" si="174"/>
        <v>Aug</v>
      </c>
      <c r="C5589" s="2" t="str">
        <f t="shared" si="175"/>
        <v>2021</v>
      </c>
      <c r="D5589" s="3" t="s">
        <v>33</v>
      </c>
      <c r="E5589" s="4" t="s">
        <v>15</v>
      </c>
      <c r="F5589" s="4">
        <v>212.61600000000001</v>
      </c>
      <c r="G5589" s="4" t="s">
        <v>5</v>
      </c>
      <c r="H5589" s="5">
        <v>42.5</v>
      </c>
      <c r="I5589" s="7">
        <v>9036.18</v>
      </c>
    </row>
    <row r="5590" spans="1:9" x14ac:dyDescent="0.3">
      <c r="A5590" s="2">
        <v>44450</v>
      </c>
      <c r="B5590" s="2" t="str">
        <f t="shared" si="174"/>
        <v>Sep</v>
      </c>
      <c r="C5590" s="2" t="str">
        <f t="shared" si="175"/>
        <v>2021</v>
      </c>
      <c r="D5590" s="3" t="s">
        <v>33</v>
      </c>
      <c r="E5590" s="4" t="s">
        <v>13</v>
      </c>
      <c r="F5590" s="4">
        <v>600</v>
      </c>
      <c r="G5590" s="4" t="s">
        <v>2</v>
      </c>
      <c r="H5590" s="5">
        <v>33</v>
      </c>
      <c r="I5590" s="7">
        <v>19800</v>
      </c>
    </row>
    <row r="5591" spans="1:9" x14ac:dyDescent="0.3">
      <c r="A5591" s="2">
        <v>44450</v>
      </c>
      <c r="B5591" s="2" t="str">
        <f t="shared" si="174"/>
        <v>Sep</v>
      </c>
      <c r="C5591" s="2" t="str">
        <f t="shared" si="175"/>
        <v>2021</v>
      </c>
      <c r="D5591" s="3" t="s">
        <v>33</v>
      </c>
      <c r="E5591" s="4" t="s">
        <v>13</v>
      </c>
      <c r="F5591" s="4">
        <v>206</v>
      </c>
      <c r="G5591" s="4" t="s">
        <v>2</v>
      </c>
      <c r="H5591" s="5">
        <v>30</v>
      </c>
      <c r="I5591" s="7">
        <v>6180</v>
      </c>
    </row>
    <row r="5592" spans="1:9" x14ac:dyDescent="0.3">
      <c r="A5592" s="2">
        <v>44464</v>
      </c>
      <c r="B5592" s="2" t="str">
        <f t="shared" si="174"/>
        <v>Sep</v>
      </c>
      <c r="C5592" s="2" t="str">
        <f t="shared" si="175"/>
        <v>2021</v>
      </c>
      <c r="D5592" s="3" t="s">
        <v>33</v>
      </c>
      <c r="E5592" s="4" t="s">
        <v>15</v>
      </c>
      <c r="F5592" s="4">
        <v>423.21600000000001</v>
      </c>
      <c r="G5592" s="4" t="s">
        <v>5</v>
      </c>
      <c r="H5592" s="5">
        <v>31</v>
      </c>
      <c r="I5592" s="7">
        <v>13119.696</v>
      </c>
    </row>
    <row r="5593" spans="1:9" x14ac:dyDescent="0.3">
      <c r="A5593" s="2">
        <v>44464</v>
      </c>
      <c r="B5593" s="2" t="str">
        <f t="shared" si="174"/>
        <v>Sep</v>
      </c>
      <c r="C5593" s="2" t="str">
        <f t="shared" si="175"/>
        <v>2021</v>
      </c>
      <c r="D5593" s="3" t="s">
        <v>33</v>
      </c>
      <c r="E5593" s="4" t="s">
        <v>15</v>
      </c>
      <c r="F5593" s="4">
        <v>54.63</v>
      </c>
      <c r="G5593" s="4" t="s">
        <v>5</v>
      </c>
      <c r="H5593" s="5">
        <v>31</v>
      </c>
      <c r="I5593" s="7">
        <v>1693.53</v>
      </c>
    </row>
    <row r="5594" spans="1:9" x14ac:dyDescent="0.3">
      <c r="A5594" s="2">
        <v>44469</v>
      </c>
      <c r="B5594" s="2" t="str">
        <f t="shared" si="174"/>
        <v>Sep</v>
      </c>
      <c r="C5594" s="2" t="str">
        <f t="shared" si="175"/>
        <v>2021</v>
      </c>
      <c r="D5594" s="3" t="s">
        <v>33</v>
      </c>
      <c r="E5594" s="4" t="s">
        <v>15</v>
      </c>
      <c r="F5594" s="4">
        <v>82.8</v>
      </c>
      <c r="G5594" s="4" t="s">
        <v>5</v>
      </c>
      <c r="H5594" s="5">
        <v>31</v>
      </c>
      <c r="I5594" s="7">
        <v>2566.7999999999997</v>
      </c>
    </row>
    <row r="5595" spans="1:9" x14ac:dyDescent="0.3">
      <c r="A5595" s="2">
        <v>44469</v>
      </c>
      <c r="B5595" s="2" t="str">
        <f t="shared" si="174"/>
        <v>Sep</v>
      </c>
      <c r="C5595" s="2" t="str">
        <f t="shared" si="175"/>
        <v>2021</v>
      </c>
      <c r="D5595" s="3" t="s">
        <v>33</v>
      </c>
      <c r="E5595" s="4" t="s">
        <v>15</v>
      </c>
      <c r="F5595" s="4">
        <v>139.19999999999999</v>
      </c>
      <c r="G5595" s="4" t="s">
        <v>5</v>
      </c>
      <c r="H5595" s="5">
        <v>31</v>
      </c>
      <c r="I5595" s="7">
        <v>4315.2</v>
      </c>
    </row>
    <row r="5596" spans="1:9" x14ac:dyDescent="0.3">
      <c r="A5596" s="2">
        <v>44469</v>
      </c>
      <c r="B5596" s="2" t="str">
        <f t="shared" si="174"/>
        <v>Sep</v>
      </c>
      <c r="C5596" s="2" t="str">
        <f t="shared" si="175"/>
        <v>2021</v>
      </c>
      <c r="D5596" s="3" t="s">
        <v>33</v>
      </c>
      <c r="E5596" s="4" t="s">
        <v>15</v>
      </c>
      <c r="F5596" s="4">
        <v>288</v>
      </c>
      <c r="G5596" s="4" t="s">
        <v>5</v>
      </c>
      <c r="H5596" s="5">
        <v>31</v>
      </c>
      <c r="I5596" s="7">
        <v>8928</v>
      </c>
    </row>
    <row r="5597" spans="1:9" x14ac:dyDescent="0.3">
      <c r="A5597" s="2">
        <v>44495</v>
      </c>
      <c r="B5597" s="2" t="str">
        <f t="shared" si="174"/>
        <v>Oct</v>
      </c>
      <c r="C5597" s="2" t="str">
        <f t="shared" si="175"/>
        <v>2021</v>
      </c>
      <c r="D5597" s="3" t="s">
        <v>33</v>
      </c>
      <c r="E5597" s="4" t="s">
        <v>15</v>
      </c>
      <c r="F5597" s="4">
        <v>296.85599999999999</v>
      </c>
      <c r="G5597" s="4" t="s">
        <v>5</v>
      </c>
      <c r="H5597" s="5">
        <v>31</v>
      </c>
      <c r="I5597" s="7">
        <v>9202.5360000000001</v>
      </c>
    </row>
    <row r="5598" spans="1:9" x14ac:dyDescent="0.3">
      <c r="A5598" s="2">
        <v>44495</v>
      </c>
      <c r="B5598" s="2" t="str">
        <f t="shared" si="174"/>
        <v>Oct</v>
      </c>
      <c r="C5598" s="2" t="str">
        <f t="shared" si="175"/>
        <v>2021</v>
      </c>
      <c r="D5598" s="3" t="s">
        <v>33</v>
      </c>
      <c r="E5598" s="4" t="s">
        <v>15</v>
      </c>
      <c r="F5598" s="4">
        <v>246.24</v>
      </c>
      <c r="G5598" s="4" t="s">
        <v>5</v>
      </c>
      <c r="H5598" s="5">
        <v>31</v>
      </c>
      <c r="I5598" s="7">
        <v>7633.4400000000005</v>
      </c>
    </row>
    <row r="5599" spans="1:9" x14ac:dyDescent="0.3">
      <c r="A5599" s="2">
        <v>44504</v>
      </c>
      <c r="B5599" s="2" t="str">
        <f t="shared" si="174"/>
        <v>Nov</v>
      </c>
      <c r="C5599" s="2" t="str">
        <f t="shared" si="175"/>
        <v>2021</v>
      </c>
      <c r="D5599" s="3" t="s">
        <v>33</v>
      </c>
      <c r="E5599" s="4" t="s">
        <v>15</v>
      </c>
      <c r="F5599" s="4">
        <v>126.3</v>
      </c>
      <c r="G5599" s="4" t="s">
        <v>5</v>
      </c>
      <c r="H5599" s="5">
        <v>32</v>
      </c>
      <c r="I5599" s="7">
        <v>4041.6</v>
      </c>
    </row>
    <row r="5600" spans="1:9" x14ac:dyDescent="0.3">
      <c r="A5600" s="2">
        <v>44504</v>
      </c>
      <c r="B5600" s="2" t="str">
        <f t="shared" si="174"/>
        <v>Nov</v>
      </c>
      <c r="C5600" s="2" t="str">
        <f t="shared" si="175"/>
        <v>2021</v>
      </c>
      <c r="D5600" s="3" t="s">
        <v>33</v>
      </c>
      <c r="E5600" s="4" t="s">
        <v>15</v>
      </c>
      <c r="F5600" s="4">
        <v>216</v>
      </c>
      <c r="G5600" s="4" t="s">
        <v>5</v>
      </c>
      <c r="H5600" s="5">
        <v>32</v>
      </c>
      <c r="I5600" s="7">
        <v>6912</v>
      </c>
    </row>
    <row r="5601" spans="1:9" x14ac:dyDescent="0.3">
      <c r="A5601" s="2">
        <v>44504</v>
      </c>
      <c r="B5601" s="2" t="str">
        <f t="shared" si="174"/>
        <v>Nov</v>
      </c>
      <c r="C5601" s="2" t="str">
        <f t="shared" si="175"/>
        <v>2021</v>
      </c>
      <c r="D5601" s="3" t="s">
        <v>33</v>
      </c>
      <c r="E5601" s="4" t="s">
        <v>15</v>
      </c>
      <c r="F5601" s="4">
        <v>206.4</v>
      </c>
      <c r="G5601" s="4" t="s">
        <v>5</v>
      </c>
      <c r="H5601" s="5">
        <v>32</v>
      </c>
      <c r="I5601" s="7">
        <v>6604.8</v>
      </c>
    </row>
    <row r="5602" spans="1:9" x14ac:dyDescent="0.3">
      <c r="A5602" s="2">
        <v>44520</v>
      </c>
      <c r="B5602" s="2" t="str">
        <f t="shared" si="174"/>
        <v>Nov</v>
      </c>
      <c r="C5602" s="2" t="str">
        <f t="shared" si="175"/>
        <v>2021</v>
      </c>
      <c r="D5602" s="3" t="s">
        <v>33</v>
      </c>
      <c r="E5602" s="4" t="s">
        <v>13</v>
      </c>
      <c r="F5602" s="4">
        <v>500</v>
      </c>
      <c r="G5602" s="4" t="s">
        <v>2</v>
      </c>
      <c r="H5602" s="5">
        <v>30</v>
      </c>
      <c r="I5602" s="7">
        <v>15000</v>
      </c>
    </row>
    <row r="5603" spans="1:9" x14ac:dyDescent="0.3">
      <c r="A5603" s="2">
        <v>44520</v>
      </c>
      <c r="B5603" s="2" t="str">
        <f t="shared" si="174"/>
        <v>Nov</v>
      </c>
      <c r="C5603" s="2" t="str">
        <f t="shared" si="175"/>
        <v>2021</v>
      </c>
      <c r="D5603" s="3" t="s">
        <v>33</v>
      </c>
      <c r="E5603" s="4" t="s">
        <v>13</v>
      </c>
      <c r="F5603" s="4">
        <v>300</v>
      </c>
      <c r="G5603" s="4" t="s">
        <v>2</v>
      </c>
      <c r="H5603" s="5">
        <v>33</v>
      </c>
      <c r="I5603" s="7">
        <v>9900</v>
      </c>
    </row>
    <row r="5604" spans="1:9" x14ac:dyDescent="0.3">
      <c r="A5604" s="2">
        <v>44531</v>
      </c>
      <c r="B5604" s="2" t="str">
        <f t="shared" si="174"/>
        <v>Dec</v>
      </c>
      <c r="C5604" s="2" t="str">
        <f t="shared" si="175"/>
        <v>2021</v>
      </c>
      <c r="D5604" s="3" t="s">
        <v>33</v>
      </c>
      <c r="E5604" s="4" t="s">
        <v>15</v>
      </c>
      <c r="F5604" s="4">
        <v>271.8</v>
      </c>
      <c r="G5604" s="4" t="s">
        <v>5</v>
      </c>
      <c r="H5604" s="5">
        <v>32</v>
      </c>
      <c r="I5604" s="7">
        <v>8697.6</v>
      </c>
    </row>
    <row r="5605" spans="1:9" x14ac:dyDescent="0.3">
      <c r="A5605" s="2">
        <v>44531</v>
      </c>
      <c r="B5605" s="2" t="str">
        <f t="shared" si="174"/>
        <v>Dec</v>
      </c>
      <c r="C5605" s="2" t="str">
        <f t="shared" si="175"/>
        <v>2021</v>
      </c>
      <c r="D5605" s="3" t="s">
        <v>33</v>
      </c>
      <c r="E5605" s="4" t="s">
        <v>15</v>
      </c>
      <c r="F5605" s="4">
        <v>252.28800000000001</v>
      </c>
      <c r="G5605" s="4" t="s">
        <v>5</v>
      </c>
      <c r="H5605" s="5">
        <v>32</v>
      </c>
      <c r="I5605" s="7">
        <v>8073.2160000000003</v>
      </c>
    </row>
    <row r="5606" spans="1:9" x14ac:dyDescent="0.3">
      <c r="A5606" s="2">
        <v>44538</v>
      </c>
      <c r="B5606" s="2" t="str">
        <f t="shared" si="174"/>
        <v>Dec</v>
      </c>
      <c r="C5606" s="2" t="str">
        <f t="shared" si="175"/>
        <v>2021</v>
      </c>
      <c r="D5606" s="3" t="s">
        <v>33</v>
      </c>
      <c r="E5606" s="4" t="s">
        <v>15</v>
      </c>
      <c r="F5606" s="4">
        <v>75.239999999999995</v>
      </c>
      <c r="G5606" s="4" t="s">
        <v>5</v>
      </c>
      <c r="H5606" s="5">
        <v>32</v>
      </c>
      <c r="I5606" s="7">
        <v>2407.6799999999998</v>
      </c>
    </row>
    <row r="5607" spans="1:9" x14ac:dyDescent="0.3">
      <c r="A5607" s="2">
        <v>44538</v>
      </c>
      <c r="B5607" s="2" t="str">
        <f t="shared" si="174"/>
        <v>Dec</v>
      </c>
      <c r="C5607" s="2" t="str">
        <f t="shared" si="175"/>
        <v>2021</v>
      </c>
      <c r="D5607" s="3" t="s">
        <v>33</v>
      </c>
      <c r="E5607" s="4" t="s">
        <v>15</v>
      </c>
      <c r="F5607" s="4">
        <v>110.88</v>
      </c>
      <c r="G5607" s="4" t="s">
        <v>5</v>
      </c>
      <c r="H5607" s="5">
        <v>32</v>
      </c>
      <c r="I5607" s="7">
        <v>3548.16</v>
      </c>
    </row>
    <row r="5608" spans="1:9" x14ac:dyDescent="0.3">
      <c r="A5608" s="2">
        <v>44538</v>
      </c>
      <c r="B5608" s="2" t="str">
        <f t="shared" si="174"/>
        <v>Dec</v>
      </c>
      <c r="C5608" s="2" t="str">
        <f t="shared" si="175"/>
        <v>2021</v>
      </c>
      <c r="D5608" s="3" t="s">
        <v>33</v>
      </c>
      <c r="E5608" s="4" t="s">
        <v>15</v>
      </c>
      <c r="F5608" s="4">
        <v>386.4</v>
      </c>
      <c r="G5608" s="4" t="s">
        <v>5</v>
      </c>
      <c r="H5608" s="5">
        <v>32</v>
      </c>
      <c r="I5608" s="7">
        <v>12364.8</v>
      </c>
    </row>
    <row r="5609" spans="1:9" x14ac:dyDescent="0.3">
      <c r="A5609" s="2">
        <v>44561</v>
      </c>
      <c r="B5609" s="2" t="str">
        <f t="shared" si="174"/>
        <v>Dec</v>
      </c>
      <c r="C5609" s="2" t="str">
        <f t="shared" si="175"/>
        <v>2021</v>
      </c>
      <c r="D5609" s="3" t="s">
        <v>33</v>
      </c>
      <c r="E5609" s="4" t="s">
        <v>15</v>
      </c>
      <c r="F5609" s="4">
        <v>130.32</v>
      </c>
      <c r="G5609" s="4" t="s">
        <v>5</v>
      </c>
      <c r="H5609" s="5">
        <v>33</v>
      </c>
      <c r="I5609" s="7">
        <v>4300.5599999999995</v>
      </c>
    </row>
    <row r="5610" spans="1:9" x14ac:dyDescent="0.3">
      <c r="A5610" s="2">
        <v>44561</v>
      </c>
      <c r="B5610" s="2" t="str">
        <f t="shared" si="174"/>
        <v>Dec</v>
      </c>
      <c r="C5610" s="2" t="str">
        <f t="shared" si="175"/>
        <v>2021</v>
      </c>
      <c r="D5610" s="3" t="s">
        <v>33</v>
      </c>
      <c r="E5610" s="4" t="s">
        <v>15</v>
      </c>
      <c r="F5610" s="4">
        <v>50.88</v>
      </c>
      <c r="G5610" s="4" t="s">
        <v>5</v>
      </c>
      <c r="H5610" s="5">
        <v>33</v>
      </c>
      <c r="I5610" s="7">
        <v>1679.0400000000002</v>
      </c>
    </row>
    <row r="5611" spans="1:9" x14ac:dyDescent="0.3">
      <c r="A5611" s="2">
        <v>44561</v>
      </c>
      <c r="B5611" s="2" t="str">
        <f t="shared" si="174"/>
        <v>Dec</v>
      </c>
      <c r="C5611" s="2" t="str">
        <f t="shared" si="175"/>
        <v>2021</v>
      </c>
      <c r="D5611" s="3" t="s">
        <v>33</v>
      </c>
      <c r="E5611" s="4" t="s">
        <v>15</v>
      </c>
      <c r="F5611" s="4">
        <v>295.68</v>
      </c>
      <c r="G5611" s="4" t="s">
        <v>5</v>
      </c>
      <c r="H5611" s="5">
        <v>33</v>
      </c>
      <c r="I5611" s="7">
        <v>9757.44</v>
      </c>
    </row>
    <row r="5612" spans="1:9" x14ac:dyDescent="0.3">
      <c r="A5612" s="2">
        <v>44561</v>
      </c>
      <c r="B5612" s="2" t="str">
        <f t="shared" si="174"/>
        <v>Dec</v>
      </c>
      <c r="C5612" s="2" t="str">
        <f t="shared" si="175"/>
        <v>2021</v>
      </c>
      <c r="D5612" s="3" t="s">
        <v>33</v>
      </c>
      <c r="E5612" s="4" t="s">
        <v>15</v>
      </c>
      <c r="F5612" s="4">
        <v>144.648</v>
      </c>
      <c r="G5612" s="4" t="s">
        <v>5</v>
      </c>
      <c r="H5612" s="5">
        <v>33</v>
      </c>
      <c r="I5612" s="7">
        <v>4773.384</v>
      </c>
    </row>
    <row r="5613" spans="1:9" x14ac:dyDescent="0.3">
      <c r="A5613" s="2">
        <v>44576</v>
      </c>
      <c r="B5613" s="2" t="str">
        <f t="shared" si="174"/>
        <v>Jan</v>
      </c>
      <c r="C5613" s="2" t="str">
        <f t="shared" si="175"/>
        <v>2022</v>
      </c>
      <c r="D5613" s="3" t="s">
        <v>33</v>
      </c>
      <c r="E5613" s="4" t="s">
        <v>15</v>
      </c>
      <c r="F5613" s="4">
        <v>465.6</v>
      </c>
      <c r="G5613" s="4" t="s">
        <v>5</v>
      </c>
      <c r="H5613" s="5">
        <v>33</v>
      </c>
      <c r="I5613" s="7">
        <v>15364.800000000001</v>
      </c>
    </row>
    <row r="5614" spans="1:9" x14ac:dyDescent="0.3">
      <c r="A5614" s="2">
        <v>44576</v>
      </c>
      <c r="B5614" s="2" t="str">
        <f t="shared" si="174"/>
        <v>Jan</v>
      </c>
      <c r="C5614" s="2" t="str">
        <f t="shared" si="175"/>
        <v>2022</v>
      </c>
      <c r="D5614" s="3" t="s">
        <v>33</v>
      </c>
      <c r="E5614" s="4" t="s">
        <v>13</v>
      </c>
      <c r="F5614" s="4">
        <v>100</v>
      </c>
      <c r="G5614" s="4" t="s">
        <v>2</v>
      </c>
      <c r="H5614" s="5">
        <v>35</v>
      </c>
      <c r="I5614" s="7">
        <v>3500</v>
      </c>
    </row>
    <row r="5615" spans="1:9" x14ac:dyDescent="0.3">
      <c r="A5615" s="2">
        <v>44582</v>
      </c>
      <c r="B5615" s="2" t="str">
        <f t="shared" si="174"/>
        <v>Jan</v>
      </c>
      <c r="C5615" s="2" t="str">
        <f t="shared" si="175"/>
        <v>2022</v>
      </c>
      <c r="D5615" s="3" t="s">
        <v>33</v>
      </c>
      <c r="E5615" s="4" t="s">
        <v>13</v>
      </c>
      <c r="F5615" s="4">
        <v>700</v>
      </c>
      <c r="G5615" s="4" t="s">
        <v>2</v>
      </c>
      <c r="H5615" s="5">
        <v>30</v>
      </c>
      <c r="I5615" s="7">
        <v>21000</v>
      </c>
    </row>
  </sheetData>
  <sortState xmlns:xlrd2="http://schemas.microsoft.com/office/spreadsheetml/2017/richdata2" ref="A2:I5615">
    <sortCondition ref="D2:D5615"/>
  </sortState>
  <conditionalFormatting pivot="1" sqref="M3:M11">
    <cfRule type="colorScale" priority="14">
      <colorScale>
        <cfvo type="min"/>
        <cfvo type="percentile" val="50"/>
        <cfvo type="max"/>
        <color rgb="FFF8696B"/>
        <color rgb="FFFFEB84"/>
        <color rgb="FF63BE7B"/>
      </colorScale>
    </cfRule>
  </conditionalFormatting>
  <conditionalFormatting pivot="1" sqref="M13:M23">
    <cfRule type="colorScale" priority="13">
      <colorScale>
        <cfvo type="min"/>
        <cfvo type="percentile" val="50"/>
        <cfvo type="max"/>
        <color rgb="FFF8696B"/>
        <color rgb="FFFFEB84"/>
        <color rgb="FF63BE7B"/>
      </colorScale>
    </cfRule>
  </conditionalFormatting>
  <conditionalFormatting pivot="1" sqref="M25:M36">
    <cfRule type="colorScale" priority="12">
      <colorScale>
        <cfvo type="min"/>
        <cfvo type="percentile" val="50"/>
        <cfvo type="max"/>
        <color rgb="FFF8696B"/>
        <color rgb="FFFFEB84"/>
        <color rgb="FF63BE7B"/>
      </colorScale>
    </cfRule>
  </conditionalFormatting>
  <conditionalFormatting pivot="1" sqref="M3:M11 M13:M23 M25:M36">
    <cfRule type="colorScale" priority="11">
      <colorScale>
        <cfvo type="min"/>
        <cfvo type="percentile" val="50"/>
        <cfvo type="max"/>
        <color rgb="FFF8696B"/>
        <color rgb="FFFFEB84"/>
        <color rgb="FF63BE7B"/>
      </colorScale>
    </cfRule>
  </conditionalFormatting>
  <conditionalFormatting pivot="1" sqref="N3:N11 N13:N23 N25:N36">
    <cfRule type="colorScale" priority="10">
      <colorScale>
        <cfvo type="min"/>
        <cfvo type="max"/>
        <color rgb="FFFCFCFF"/>
        <color rgb="FF63BE7B"/>
      </colorScale>
    </cfRule>
  </conditionalFormatting>
  <conditionalFormatting sqref="Q3:Q11">
    <cfRule type="colorScale" priority="9">
      <colorScale>
        <cfvo type="min"/>
        <cfvo type="percentile" val="50"/>
        <cfvo type="max"/>
        <color rgb="FFF8696B"/>
        <color rgb="FFFFEB84"/>
        <color rgb="FF63BE7B"/>
      </colorScale>
    </cfRule>
  </conditionalFormatting>
  <conditionalFormatting sqref="Q3:Q11">
    <cfRule type="colorScale" priority="8">
      <colorScale>
        <cfvo type="min"/>
        <cfvo type="percentile" val="50"/>
        <cfvo type="max"/>
        <color rgb="FFF8696B"/>
        <color rgb="FFFFEB84"/>
        <color rgb="FF63BE7B"/>
      </colorScale>
    </cfRule>
  </conditionalFormatting>
  <conditionalFormatting sqref="R3:R11">
    <cfRule type="colorScale" priority="7">
      <colorScale>
        <cfvo type="min"/>
        <cfvo type="max"/>
        <color rgb="FFFCFCFF"/>
        <color rgb="FF63BE7B"/>
      </colorScale>
    </cfRule>
  </conditionalFormatting>
  <conditionalFormatting sqref="T3:T13">
    <cfRule type="colorScale" priority="6">
      <colorScale>
        <cfvo type="min"/>
        <cfvo type="percentile" val="50"/>
        <cfvo type="max"/>
        <color rgb="FFF8696B"/>
        <color rgb="FFFFEB84"/>
        <color rgb="FF63BE7B"/>
      </colorScale>
    </cfRule>
  </conditionalFormatting>
  <conditionalFormatting sqref="T3:T13">
    <cfRule type="colorScale" priority="5">
      <colorScale>
        <cfvo type="min"/>
        <cfvo type="percentile" val="50"/>
        <cfvo type="max"/>
        <color rgb="FFF8696B"/>
        <color rgb="FFFFEB84"/>
        <color rgb="FF63BE7B"/>
      </colorScale>
    </cfRule>
  </conditionalFormatting>
  <conditionalFormatting sqref="U3:U13">
    <cfRule type="colorScale" priority="4">
      <colorScale>
        <cfvo type="min"/>
        <cfvo type="max"/>
        <color rgb="FFFCFCFF"/>
        <color rgb="FF63BE7B"/>
      </colorScale>
    </cfRule>
  </conditionalFormatting>
  <conditionalFormatting sqref="W3:W14">
    <cfRule type="colorScale" priority="3">
      <colorScale>
        <cfvo type="min"/>
        <cfvo type="percentile" val="50"/>
        <cfvo type="max"/>
        <color rgb="FFF8696B"/>
        <color rgb="FFFFEB84"/>
        <color rgb="FF63BE7B"/>
      </colorScale>
    </cfRule>
  </conditionalFormatting>
  <conditionalFormatting sqref="W3:W14">
    <cfRule type="colorScale" priority="2">
      <colorScale>
        <cfvo type="min"/>
        <cfvo type="percentile" val="50"/>
        <cfvo type="max"/>
        <color rgb="FFF8696B"/>
        <color rgb="FFFFEB84"/>
        <color rgb="FF63BE7B"/>
      </colorScale>
    </cfRule>
  </conditionalFormatting>
  <conditionalFormatting sqref="X3:X14">
    <cfRule type="colorScale" priority="1">
      <colorScale>
        <cfvo type="min"/>
        <cfvo type="max"/>
        <color rgb="FFFCFCFF"/>
        <color rgb="FF63BE7B"/>
      </colorScale>
    </cfRule>
  </conditionalFormatting>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225"/>
  <sheetViews>
    <sheetView zoomScale="10" zoomScaleNormal="10" workbookViewId="0">
      <selection activeCell="I40" sqref="I40"/>
    </sheetView>
  </sheetViews>
  <sheetFormatPr defaultRowHeight="15" x14ac:dyDescent="0.25"/>
  <cols>
    <col min="1" max="1" width="45.7109375" bestFit="1" customWidth="1"/>
    <col min="2" max="2" width="20.140625" hidden="1" customWidth="1"/>
    <col min="3" max="3" width="29.7109375" bestFit="1" customWidth="1"/>
    <col min="4" max="4" width="19.5703125" style="1" bestFit="1" customWidth="1"/>
    <col min="5" max="5" width="45.7109375" bestFit="1" customWidth="1"/>
    <col min="6" max="6" width="15.5703125" style="1" hidden="1" customWidth="1"/>
    <col min="7" max="7" width="25.140625" style="1" bestFit="1" customWidth="1"/>
    <col min="8" max="8" width="18.28515625" style="1" customWidth="1"/>
  </cols>
  <sheetData>
    <row r="1" spans="1:5" x14ac:dyDescent="0.25">
      <c r="A1" s="43" t="s">
        <v>6</v>
      </c>
      <c r="B1" s="44" t="s">
        <v>247</v>
      </c>
      <c r="C1" s="44" t="s">
        <v>249</v>
      </c>
      <c r="D1" s="45" t="s">
        <v>301</v>
      </c>
      <c r="E1" s="46"/>
    </row>
    <row r="2" spans="1:5" x14ac:dyDescent="0.25">
      <c r="A2" s="20" t="s">
        <v>21</v>
      </c>
      <c r="B2" s="11">
        <v>24311131.850000001</v>
      </c>
      <c r="C2" s="13">
        <f>B2/B$224</f>
        <v>0.17254047745591922</v>
      </c>
      <c r="D2" s="15">
        <f>C2</f>
        <v>0.17254047745591922</v>
      </c>
    </row>
    <row r="3" spans="1:5" x14ac:dyDescent="0.25">
      <c r="A3" s="20" t="s">
        <v>16</v>
      </c>
      <c r="B3" s="11">
        <v>9443591.25</v>
      </c>
      <c r="C3" s="13">
        <f t="shared" ref="C3" si="0">B3/B$224</f>
        <v>6.7022866447640966E-2</v>
      </c>
      <c r="D3" s="15">
        <f t="shared" ref="D3:D66" si="1">D2+C3</f>
        <v>0.23956334390356018</v>
      </c>
    </row>
    <row r="4" spans="1:5" x14ac:dyDescent="0.25">
      <c r="A4" s="20" t="s">
        <v>17</v>
      </c>
      <c r="B4" s="11">
        <v>7510481.0999999996</v>
      </c>
      <c r="C4" s="13">
        <f t="shared" ref="C4:C35" si="2">B4/B$224</f>
        <v>5.3303235855621307E-2</v>
      </c>
      <c r="D4" s="15">
        <f t="shared" si="1"/>
        <v>0.29286657975918151</v>
      </c>
    </row>
    <row r="5" spans="1:5" x14ac:dyDescent="0.25">
      <c r="A5" s="20" t="s">
        <v>207</v>
      </c>
      <c r="B5" s="11">
        <v>5420446.25</v>
      </c>
      <c r="C5" s="13">
        <f t="shared" si="2"/>
        <v>3.8469882429564742E-2</v>
      </c>
      <c r="D5" s="15">
        <f t="shared" si="1"/>
        <v>0.33133646218874624</v>
      </c>
    </row>
    <row r="6" spans="1:5" x14ac:dyDescent="0.25">
      <c r="A6" s="20" t="s">
        <v>53</v>
      </c>
      <c r="B6" s="11">
        <v>3961948</v>
      </c>
      <c r="C6" s="13">
        <f t="shared" si="2"/>
        <v>2.8118657896856584E-2</v>
      </c>
      <c r="D6" s="15">
        <f t="shared" si="1"/>
        <v>0.35945512008560282</v>
      </c>
    </row>
    <row r="7" spans="1:5" x14ac:dyDescent="0.25">
      <c r="A7" s="20" t="s">
        <v>47</v>
      </c>
      <c r="B7" s="11">
        <v>3914900</v>
      </c>
      <c r="C7" s="13">
        <f t="shared" si="2"/>
        <v>2.7784749774707757E-2</v>
      </c>
      <c r="D7" s="15">
        <f t="shared" si="1"/>
        <v>0.38723986986031056</v>
      </c>
    </row>
    <row r="8" spans="1:5" x14ac:dyDescent="0.25">
      <c r="A8" s="20" t="s">
        <v>20</v>
      </c>
      <c r="B8" s="11">
        <v>3913942.5999999996</v>
      </c>
      <c r="C8" s="13">
        <f t="shared" si="2"/>
        <v>2.7777954934626446E-2</v>
      </c>
      <c r="D8" s="15">
        <f t="shared" si="1"/>
        <v>0.41501782479493698</v>
      </c>
    </row>
    <row r="9" spans="1:5" x14ac:dyDescent="0.25">
      <c r="A9" s="20" t="s">
        <v>23</v>
      </c>
      <c r="B9" s="11">
        <v>3526168.5</v>
      </c>
      <c r="C9" s="13">
        <f t="shared" si="2"/>
        <v>2.502585236812092E-2</v>
      </c>
      <c r="D9" s="15">
        <f t="shared" si="1"/>
        <v>0.44004367716305792</v>
      </c>
    </row>
    <row r="10" spans="1:5" x14ac:dyDescent="0.25">
      <c r="A10" s="20" t="s">
        <v>177</v>
      </c>
      <c r="B10" s="11">
        <v>3229884.25</v>
      </c>
      <c r="C10" s="13">
        <f t="shared" si="2"/>
        <v>2.2923069730394041E-2</v>
      </c>
      <c r="D10" s="15">
        <f t="shared" si="1"/>
        <v>0.46296674689345196</v>
      </c>
    </row>
    <row r="11" spans="1:5" x14ac:dyDescent="0.25">
      <c r="A11" s="20" t="s">
        <v>208</v>
      </c>
      <c r="B11" s="11">
        <v>2821909.75</v>
      </c>
      <c r="C11" s="13">
        <f t="shared" si="2"/>
        <v>2.002760129008611E-2</v>
      </c>
      <c r="D11" s="15">
        <f t="shared" si="1"/>
        <v>0.48299434818353809</v>
      </c>
    </row>
    <row r="12" spans="1:5" x14ac:dyDescent="0.25">
      <c r="A12" s="20" t="s">
        <v>43</v>
      </c>
      <c r="B12" s="11">
        <v>2776160</v>
      </c>
      <c r="C12" s="13">
        <f t="shared" si="2"/>
        <v>1.9702907081803542E-2</v>
      </c>
      <c r="D12" s="15">
        <f t="shared" si="1"/>
        <v>0.50269725526534159</v>
      </c>
    </row>
    <row r="13" spans="1:5" x14ac:dyDescent="0.25">
      <c r="A13" s="20" t="s">
        <v>27</v>
      </c>
      <c r="B13" s="11">
        <v>2762051.5</v>
      </c>
      <c r="C13" s="13">
        <f t="shared" si="2"/>
        <v>1.9602776518520579E-2</v>
      </c>
      <c r="D13" s="15">
        <f t="shared" si="1"/>
        <v>0.5223000317838622</v>
      </c>
    </row>
    <row r="14" spans="1:5" x14ac:dyDescent="0.25">
      <c r="A14" s="20" t="s">
        <v>205</v>
      </c>
      <c r="B14" s="11">
        <v>2699701.95</v>
      </c>
      <c r="C14" s="13">
        <f t="shared" si="2"/>
        <v>1.9160270542552964E-2</v>
      </c>
      <c r="D14" s="15">
        <f t="shared" si="1"/>
        <v>0.54146030232641518</v>
      </c>
    </row>
    <row r="15" spans="1:5" x14ac:dyDescent="0.25">
      <c r="A15" s="20" t="s">
        <v>50</v>
      </c>
      <c r="B15" s="11">
        <v>2427248.5</v>
      </c>
      <c r="C15" s="13">
        <f t="shared" si="2"/>
        <v>1.7226619380708252E-2</v>
      </c>
      <c r="D15" s="15">
        <f t="shared" si="1"/>
        <v>0.55868692170712342</v>
      </c>
    </row>
    <row r="16" spans="1:5" x14ac:dyDescent="0.25">
      <c r="A16" s="20" t="s">
        <v>54</v>
      </c>
      <c r="B16" s="11">
        <v>2222382</v>
      </c>
      <c r="C16" s="13">
        <f t="shared" si="2"/>
        <v>1.5772644965085843E-2</v>
      </c>
      <c r="D16" s="15">
        <f t="shared" si="1"/>
        <v>0.57445956667220921</v>
      </c>
    </row>
    <row r="17" spans="1:4" x14ac:dyDescent="0.25">
      <c r="A17" s="20" t="s">
        <v>59</v>
      </c>
      <c r="B17" s="11">
        <v>2153005</v>
      </c>
      <c r="C17" s="13">
        <f t="shared" si="2"/>
        <v>1.5280263911899326E-2</v>
      </c>
      <c r="D17" s="15">
        <f t="shared" si="1"/>
        <v>0.5897398305841085</v>
      </c>
    </row>
    <row r="18" spans="1:4" x14ac:dyDescent="0.25">
      <c r="A18" s="20" t="s">
        <v>103</v>
      </c>
      <c r="B18" s="11">
        <v>1966221.777</v>
      </c>
      <c r="C18" s="13">
        <f t="shared" si="2"/>
        <v>1.3954629767178275E-2</v>
      </c>
      <c r="D18" s="15">
        <f t="shared" si="1"/>
        <v>0.60369446035128682</v>
      </c>
    </row>
    <row r="19" spans="1:4" x14ac:dyDescent="0.25">
      <c r="A19" s="20" t="s">
        <v>32</v>
      </c>
      <c r="B19" s="11">
        <v>1854780.9</v>
      </c>
      <c r="C19" s="13">
        <f t="shared" si="2"/>
        <v>1.3163713809652162E-2</v>
      </c>
      <c r="D19" s="15">
        <f t="shared" si="1"/>
        <v>0.61685817416093902</v>
      </c>
    </row>
    <row r="20" spans="1:4" x14ac:dyDescent="0.25">
      <c r="A20" s="20" t="s">
        <v>73</v>
      </c>
      <c r="B20" s="11">
        <v>1812498.25</v>
      </c>
      <c r="C20" s="13">
        <f t="shared" si="2"/>
        <v>1.2863626233964009E-2</v>
      </c>
      <c r="D20" s="15">
        <f t="shared" si="1"/>
        <v>0.629721800394903</v>
      </c>
    </row>
    <row r="21" spans="1:4" x14ac:dyDescent="0.25">
      <c r="A21" s="20" t="s">
        <v>18</v>
      </c>
      <c r="B21" s="11">
        <v>1798693.25</v>
      </c>
      <c r="C21" s="13">
        <f t="shared" si="2"/>
        <v>1.2765649664794978E-2</v>
      </c>
      <c r="D21" s="15">
        <f t="shared" si="1"/>
        <v>0.64248745005969798</v>
      </c>
    </row>
    <row r="22" spans="1:4" x14ac:dyDescent="0.25">
      <c r="A22" s="20" t="s">
        <v>145</v>
      </c>
      <c r="B22" s="11">
        <v>1760998.7</v>
      </c>
      <c r="C22" s="13">
        <f t="shared" si="2"/>
        <v>1.2498124660421888E-2</v>
      </c>
      <c r="D22" s="15">
        <f t="shared" si="1"/>
        <v>0.65498557472011987</v>
      </c>
    </row>
    <row r="23" spans="1:4" x14ac:dyDescent="0.25">
      <c r="A23" s="20" t="s">
        <v>163</v>
      </c>
      <c r="B23" s="11">
        <v>1748596.2</v>
      </c>
      <c r="C23" s="13">
        <f t="shared" si="2"/>
        <v>1.2410101886128596E-2</v>
      </c>
      <c r="D23" s="15">
        <f t="shared" si="1"/>
        <v>0.66739567660624843</v>
      </c>
    </row>
    <row r="24" spans="1:4" x14ac:dyDescent="0.25">
      <c r="A24" s="20" t="s">
        <v>25</v>
      </c>
      <c r="B24" s="11">
        <v>1743488.75</v>
      </c>
      <c r="C24" s="13">
        <f t="shared" si="2"/>
        <v>1.2373853394408033E-2</v>
      </c>
      <c r="D24" s="15">
        <f t="shared" si="1"/>
        <v>0.67976953000065643</v>
      </c>
    </row>
    <row r="25" spans="1:4" x14ac:dyDescent="0.25">
      <c r="A25" s="20" t="s">
        <v>36</v>
      </c>
      <c r="B25" s="11">
        <v>1660734.1</v>
      </c>
      <c r="C25" s="13">
        <f t="shared" si="2"/>
        <v>1.1786528751902855E-2</v>
      </c>
      <c r="D25" s="15">
        <f t="shared" si="1"/>
        <v>0.69155605875255932</v>
      </c>
    </row>
    <row r="26" spans="1:4" x14ac:dyDescent="0.25">
      <c r="A26" s="20" t="s">
        <v>61</v>
      </c>
      <c r="B26" s="11">
        <v>1631255.05</v>
      </c>
      <c r="C26" s="13">
        <f t="shared" si="2"/>
        <v>1.1577310629384758E-2</v>
      </c>
      <c r="D26" s="15">
        <f t="shared" si="1"/>
        <v>0.70313336938194404</v>
      </c>
    </row>
    <row r="27" spans="1:4" x14ac:dyDescent="0.25">
      <c r="A27" s="20" t="s">
        <v>35</v>
      </c>
      <c r="B27" s="11">
        <v>1518932.9499999997</v>
      </c>
      <c r="C27" s="13">
        <f t="shared" si="2"/>
        <v>1.0780140473654162E-2</v>
      </c>
      <c r="D27" s="15">
        <f t="shared" si="1"/>
        <v>0.71391350985559821</v>
      </c>
    </row>
    <row r="28" spans="1:4" x14ac:dyDescent="0.25">
      <c r="A28" s="20" t="s">
        <v>87</v>
      </c>
      <c r="B28" s="11">
        <v>1360441</v>
      </c>
      <c r="C28" s="13">
        <f t="shared" si="2"/>
        <v>9.6552945843452441E-3</v>
      </c>
      <c r="D28" s="15">
        <f t="shared" si="1"/>
        <v>0.72356880443994342</v>
      </c>
    </row>
    <row r="29" spans="1:4" x14ac:dyDescent="0.25">
      <c r="A29" s="20" t="s">
        <v>90</v>
      </c>
      <c r="B29" s="11">
        <v>1290982.75</v>
      </c>
      <c r="C29" s="13">
        <f t="shared" si="2"/>
        <v>9.162336885288027E-3</v>
      </c>
      <c r="D29" s="15">
        <f t="shared" si="1"/>
        <v>0.73273114132523143</v>
      </c>
    </row>
    <row r="30" spans="1:4" x14ac:dyDescent="0.25">
      <c r="A30" s="20" t="s">
        <v>192</v>
      </c>
      <c r="B30" s="11">
        <v>1207307.55</v>
      </c>
      <c r="C30" s="13">
        <f t="shared" si="2"/>
        <v>8.5684789337825938E-3</v>
      </c>
      <c r="D30" s="15">
        <f t="shared" si="1"/>
        <v>0.74129962025901397</v>
      </c>
    </row>
    <row r="31" spans="1:4" x14ac:dyDescent="0.25">
      <c r="A31" s="20" t="s">
        <v>57</v>
      </c>
      <c r="B31" s="11">
        <v>1195139.7000000002</v>
      </c>
      <c r="C31" s="13">
        <f t="shared" si="2"/>
        <v>8.4821215127638769E-3</v>
      </c>
      <c r="D31" s="15">
        <f t="shared" si="1"/>
        <v>0.74978174177177781</v>
      </c>
    </row>
    <row r="32" spans="1:4" x14ac:dyDescent="0.25">
      <c r="A32" s="20" t="s">
        <v>94</v>
      </c>
      <c r="B32" s="11">
        <v>1185862.2</v>
      </c>
      <c r="C32" s="13">
        <f t="shared" si="2"/>
        <v>8.4162774258051149E-3</v>
      </c>
      <c r="D32" s="15">
        <f t="shared" si="1"/>
        <v>0.7581980191975829</v>
      </c>
    </row>
    <row r="33" spans="1:13" x14ac:dyDescent="0.25">
      <c r="A33" s="20" t="s">
        <v>40</v>
      </c>
      <c r="B33" s="11">
        <v>1022592.2</v>
      </c>
      <c r="C33" s="13">
        <f t="shared" si="2"/>
        <v>7.2575208558501893E-3</v>
      </c>
      <c r="D33" s="15">
        <f t="shared" si="1"/>
        <v>0.76545554005343308</v>
      </c>
    </row>
    <row r="34" spans="1:13" x14ac:dyDescent="0.25">
      <c r="A34" s="20" t="s">
        <v>241</v>
      </c>
      <c r="B34" s="11">
        <v>1013276</v>
      </c>
      <c r="C34" s="13">
        <f t="shared" si="2"/>
        <v>7.1914021080274788E-3</v>
      </c>
      <c r="D34" s="15">
        <f t="shared" si="1"/>
        <v>0.77264694216146057</v>
      </c>
    </row>
    <row r="35" spans="1:13" x14ac:dyDescent="0.25">
      <c r="A35" s="20" t="s">
        <v>22</v>
      </c>
      <c r="B35" s="11">
        <v>998679</v>
      </c>
      <c r="C35" s="13">
        <f t="shared" si="2"/>
        <v>7.0878045723403831E-3</v>
      </c>
      <c r="D35" s="15">
        <f t="shared" si="1"/>
        <v>0.77973474673380094</v>
      </c>
    </row>
    <row r="36" spans="1:13" x14ac:dyDescent="0.25">
      <c r="A36" s="20" t="s">
        <v>85</v>
      </c>
      <c r="B36" s="11">
        <v>978299</v>
      </c>
      <c r="C36" s="13">
        <f t="shared" ref="C36:C66" si="3">B36/B$224</f>
        <v>6.9431640450194959E-3</v>
      </c>
      <c r="D36" s="15">
        <f t="shared" si="1"/>
        <v>0.78667791077882043</v>
      </c>
    </row>
    <row r="37" spans="1:13" x14ac:dyDescent="0.25">
      <c r="A37" s="20" t="s">
        <v>159</v>
      </c>
      <c r="B37" s="11">
        <v>962542</v>
      </c>
      <c r="C37" s="13">
        <f t="shared" si="3"/>
        <v>6.8313337805938215E-3</v>
      </c>
      <c r="D37" s="15">
        <f t="shared" si="1"/>
        <v>0.7935092445594143</v>
      </c>
    </row>
    <row r="38" spans="1:13" x14ac:dyDescent="0.25">
      <c r="A38" s="20" t="s">
        <v>19</v>
      </c>
      <c r="B38" s="11">
        <v>944739.75</v>
      </c>
      <c r="C38" s="13">
        <f t="shared" si="3"/>
        <v>6.7049880088814427E-3</v>
      </c>
      <c r="D38" s="15">
        <f t="shared" si="1"/>
        <v>0.80021423256829571</v>
      </c>
      <c r="J38" s="108" t="s">
        <v>251</v>
      </c>
      <c r="K38" s="108"/>
      <c r="L38" s="108"/>
      <c r="M38" s="108"/>
    </row>
    <row r="39" spans="1:13" x14ac:dyDescent="0.25">
      <c r="A39" s="20" t="s">
        <v>80</v>
      </c>
      <c r="B39" s="11">
        <v>940765.5</v>
      </c>
      <c r="C39" s="13">
        <f t="shared" si="3"/>
        <v>6.6767820414768775E-3</v>
      </c>
      <c r="D39" s="15">
        <f t="shared" si="1"/>
        <v>0.80689101460977264</v>
      </c>
      <c r="J39" s="108"/>
      <c r="K39" s="108"/>
      <c r="L39" s="108"/>
      <c r="M39" s="108"/>
    </row>
    <row r="40" spans="1:13" x14ac:dyDescent="0.25">
      <c r="A40" s="12" t="s">
        <v>219</v>
      </c>
      <c r="B40" s="11">
        <v>853510.9</v>
      </c>
      <c r="C40" s="13">
        <f t="shared" si="3"/>
        <v>6.0575204440689711E-3</v>
      </c>
      <c r="D40" s="15">
        <f t="shared" si="1"/>
        <v>0.81294853505384157</v>
      </c>
      <c r="J40" s="108"/>
      <c r="K40" s="108"/>
      <c r="L40" s="108"/>
      <c r="M40" s="108"/>
    </row>
    <row r="41" spans="1:13" x14ac:dyDescent="0.25">
      <c r="A41" s="12" t="s">
        <v>45</v>
      </c>
      <c r="B41" s="11">
        <v>842399</v>
      </c>
      <c r="C41" s="13">
        <f t="shared" si="3"/>
        <v>5.9786572902153414E-3</v>
      </c>
      <c r="D41" s="15">
        <f t="shared" si="1"/>
        <v>0.81892719234405686</v>
      </c>
      <c r="I41" s="10"/>
      <c r="J41" s="10"/>
      <c r="K41" s="10"/>
      <c r="L41" s="10"/>
    </row>
    <row r="42" spans="1:13" x14ac:dyDescent="0.25">
      <c r="A42" s="12" t="s">
        <v>166</v>
      </c>
      <c r="B42" s="11">
        <v>841640</v>
      </c>
      <c r="C42" s="13">
        <f t="shared" si="3"/>
        <v>5.9732705306355296E-3</v>
      </c>
      <c r="D42" s="15">
        <f t="shared" si="1"/>
        <v>0.82490046287469243</v>
      </c>
    </row>
    <row r="43" spans="1:13" x14ac:dyDescent="0.25">
      <c r="A43" s="12" t="s">
        <v>41</v>
      </c>
      <c r="B43" s="11">
        <v>775272</v>
      </c>
      <c r="C43" s="13">
        <f t="shared" si="3"/>
        <v>5.5022448919096866E-3</v>
      </c>
      <c r="D43" s="15">
        <f t="shared" si="1"/>
        <v>0.83040270776660208</v>
      </c>
    </row>
    <row r="44" spans="1:13" x14ac:dyDescent="0.25">
      <c r="A44" s="12" t="s">
        <v>82</v>
      </c>
      <c r="B44" s="11">
        <v>766823</v>
      </c>
      <c r="C44" s="13">
        <f t="shared" si="3"/>
        <v>5.4422808185370574E-3</v>
      </c>
      <c r="D44" s="15">
        <f t="shared" si="1"/>
        <v>0.83584498858513911</v>
      </c>
    </row>
    <row r="45" spans="1:13" x14ac:dyDescent="0.25">
      <c r="A45" s="12" t="s">
        <v>33</v>
      </c>
      <c r="B45" s="11">
        <v>758809.47600000014</v>
      </c>
      <c r="C45" s="13">
        <f t="shared" si="3"/>
        <v>5.3854073966990513E-3</v>
      </c>
      <c r="D45" s="15">
        <f t="shared" si="1"/>
        <v>0.84123039598183813</v>
      </c>
    </row>
    <row r="46" spans="1:13" x14ac:dyDescent="0.25">
      <c r="A46" s="12" t="s">
        <v>42</v>
      </c>
      <c r="B46" s="11">
        <v>738336.1</v>
      </c>
      <c r="C46" s="13">
        <f t="shared" si="3"/>
        <v>5.2401041631034264E-3</v>
      </c>
      <c r="D46" s="15">
        <f t="shared" si="1"/>
        <v>0.84647050014494152</v>
      </c>
    </row>
    <row r="47" spans="1:13" x14ac:dyDescent="0.25">
      <c r="A47" s="12" t="s">
        <v>185</v>
      </c>
      <c r="B47" s="11">
        <v>643443.29999999993</v>
      </c>
      <c r="C47" s="13">
        <f t="shared" si="3"/>
        <v>4.5666328858239577E-3</v>
      </c>
      <c r="D47" s="15">
        <f t="shared" si="1"/>
        <v>0.85103713303076545</v>
      </c>
    </row>
    <row r="48" spans="1:13" x14ac:dyDescent="0.25">
      <c r="A48" s="12" t="s">
        <v>52</v>
      </c>
      <c r="B48" s="11">
        <v>559315</v>
      </c>
      <c r="C48" s="13">
        <f t="shared" si="3"/>
        <v>3.969559202084515E-3</v>
      </c>
      <c r="D48" s="15">
        <f t="shared" si="1"/>
        <v>0.85500669223284997</v>
      </c>
    </row>
    <row r="49" spans="1:4" x14ac:dyDescent="0.25">
      <c r="A49" s="12" t="s">
        <v>26</v>
      </c>
      <c r="B49" s="11">
        <v>541550</v>
      </c>
      <c r="C49" s="13">
        <f t="shared" si="3"/>
        <v>3.8434778003251643E-3</v>
      </c>
      <c r="D49" s="15">
        <f t="shared" si="1"/>
        <v>0.8588501700331751</v>
      </c>
    </row>
    <row r="50" spans="1:4" x14ac:dyDescent="0.25">
      <c r="A50" s="12" t="s">
        <v>49</v>
      </c>
      <c r="B50" s="11">
        <v>515313.15</v>
      </c>
      <c r="C50" s="13">
        <f t="shared" si="3"/>
        <v>3.6572701546313943E-3</v>
      </c>
      <c r="D50" s="15">
        <f t="shared" si="1"/>
        <v>0.86250744018780645</v>
      </c>
    </row>
    <row r="51" spans="1:4" x14ac:dyDescent="0.25">
      <c r="A51" s="12" t="s">
        <v>190</v>
      </c>
      <c r="B51" s="11">
        <v>514688</v>
      </c>
      <c r="C51" s="13">
        <f t="shared" si="3"/>
        <v>3.6528333525874955E-3</v>
      </c>
      <c r="D51" s="15">
        <f t="shared" si="1"/>
        <v>0.86616027354039393</v>
      </c>
    </row>
    <row r="52" spans="1:4" x14ac:dyDescent="0.25">
      <c r="A52" s="12" t="s">
        <v>206</v>
      </c>
      <c r="B52" s="11">
        <v>513785.75</v>
      </c>
      <c r="C52" s="13">
        <f t="shared" si="3"/>
        <v>3.6464299219802691E-3</v>
      </c>
      <c r="D52" s="15">
        <f t="shared" si="1"/>
        <v>0.86980670346237421</v>
      </c>
    </row>
    <row r="53" spans="1:4" x14ac:dyDescent="0.25">
      <c r="A53" s="12" t="s">
        <v>113</v>
      </c>
      <c r="B53" s="11">
        <v>485235.80000000005</v>
      </c>
      <c r="C53" s="13">
        <f t="shared" si="3"/>
        <v>3.4438057893509768E-3</v>
      </c>
      <c r="D53" s="15">
        <f t="shared" si="1"/>
        <v>0.8732505092517252</v>
      </c>
    </row>
    <row r="54" spans="1:4" x14ac:dyDescent="0.25">
      <c r="A54" s="12" t="s">
        <v>200</v>
      </c>
      <c r="B54" s="11">
        <v>463092.5</v>
      </c>
      <c r="C54" s="13">
        <f t="shared" si="3"/>
        <v>3.2866508046294545E-3</v>
      </c>
      <c r="D54" s="15">
        <f t="shared" si="1"/>
        <v>0.87653716005635463</v>
      </c>
    </row>
    <row r="55" spans="1:4" x14ac:dyDescent="0.25">
      <c r="A55" s="12" t="s">
        <v>100</v>
      </c>
      <c r="B55" s="11">
        <v>450017.5</v>
      </c>
      <c r="C55" s="13">
        <f t="shared" si="3"/>
        <v>3.1938551768217701E-3</v>
      </c>
      <c r="D55" s="15">
        <f t="shared" si="1"/>
        <v>0.87973101523317643</v>
      </c>
    </row>
    <row r="56" spans="1:4" x14ac:dyDescent="0.25">
      <c r="A56" s="12" t="s">
        <v>84</v>
      </c>
      <c r="B56" s="11">
        <v>438090</v>
      </c>
      <c r="C56" s="13">
        <f t="shared" si="3"/>
        <v>3.1092035630033259E-3</v>
      </c>
      <c r="D56" s="15">
        <f t="shared" si="1"/>
        <v>0.8828402187961798</v>
      </c>
    </row>
    <row r="57" spans="1:4" x14ac:dyDescent="0.25">
      <c r="A57" s="12" t="s">
        <v>76</v>
      </c>
      <c r="B57" s="11">
        <v>418556.5</v>
      </c>
      <c r="C57" s="13">
        <f t="shared" si="3"/>
        <v>2.9705707985076164E-3</v>
      </c>
      <c r="D57" s="15">
        <f t="shared" si="1"/>
        <v>0.8858107895946874</v>
      </c>
    </row>
    <row r="58" spans="1:4" x14ac:dyDescent="0.25">
      <c r="A58" s="12" t="s">
        <v>143</v>
      </c>
      <c r="B58" s="11">
        <v>412614.25</v>
      </c>
      <c r="C58" s="13">
        <f t="shared" si="3"/>
        <v>2.9283975809672558E-3</v>
      </c>
      <c r="D58" s="15">
        <f t="shared" si="1"/>
        <v>0.8887391871756547</v>
      </c>
    </row>
    <row r="59" spans="1:4" x14ac:dyDescent="0.25">
      <c r="A59" s="12" t="s">
        <v>167</v>
      </c>
      <c r="B59" s="11">
        <v>373408.6</v>
      </c>
      <c r="C59" s="13">
        <f t="shared" si="3"/>
        <v>2.6501480279761775E-3</v>
      </c>
      <c r="D59" s="15">
        <f t="shared" si="1"/>
        <v>0.89138933520363084</v>
      </c>
    </row>
    <row r="60" spans="1:4" x14ac:dyDescent="0.25">
      <c r="A60" s="12" t="s">
        <v>149</v>
      </c>
      <c r="B60" s="11">
        <v>372747</v>
      </c>
      <c r="C60" s="13">
        <f t="shared" si="3"/>
        <v>2.6454525337232093E-3</v>
      </c>
      <c r="D60" s="15">
        <f t="shared" si="1"/>
        <v>0.89403478773735401</v>
      </c>
    </row>
    <row r="61" spans="1:4" x14ac:dyDescent="0.25">
      <c r="A61" s="12" t="s">
        <v>243</v>
      </c>
      <c r="B61" s="11">
        <v>372400</v>
      </c>
      <c r="C61" s="13">
        <f t="shared" si="3"/>
        <v>2.6429898122815828E-3</v>
      </c>
      <c r="D61" s="15">
        <f t="shared" si="1"/>
        <v>0.89667777754963562</v>
      </c>
    </row>
    <row r="62" spans="1:4" x14ac:dyDescent="0.25">
      <c r="A62" s="12" t="s">
        <v>28</v>
      </c>
      <c r="B62" s="11">
        <v>369261</v>
      </c>
      <c r="C62" s="13">
        <f t="shared" si="3"/>
        <v>2.6207117644277914E-3</v>
      </c>
      <c r="D62" s="15">
        <f t="shared" si="1"/>
        <v>0.89929848931406342</v>
      </c>
    </row>
    <row r="63" spans="1:4" x14ac:dyDescent="0.25">
      <c r="A63" s="12" t="s">
        <v>46</v>
      </c>
      <c r="B63" s="11">
        <v>366036</v>
      </c>
      <c r="C63" s="13">
        <f t="shared" si="3"/>
        <v>2.5978233590985538E-3</v>
      </c>
      <c r="D63" s="15">
        <f t="shared" si="1"/>
        <v>0.90189631267316195</v>
      </c>
    </row>
    <row r="64" spans="1:4" x14ac:dyDescent="0.25">
      <c r="A64" s="12" t="s">
        <v>182</v>
      </c>
      <c r="B64" s="11">
        <v>365076</v>
      </c>
      <c r="C64" s="13">
        <f t="shared" si="3"/>
        <v>2.5910100663493855E-3</v>
      </c>
      <c r="D64" s="15">
        <f t="shared" si="1"/>
        <v>0.90448732273951138</v>
      </c>
    </row>
    <row r="65" spans="1:4" x14ac:dyDescent="0.25">
      <c r="A65" s="12" t="s">
        <v>236</v>
      </c>
      <c r="B65" s="11">
        <v>356006.75</v>
      </c>
      <c r="C65" s="13">
        <f t="shared" si="3"/>
        <v>2.5266439671145983E-3</v>
      </c>
      <c r="D65" s="15">
        <f t="shared" si="1"/>
        <v>0.90701396670662593</v>
      </c>
    </row>
    <row r="66" spans="1:4" x14ac:dyDescent="0.25">
      <c r="A66" s="12" t="s">
        <v>70</v>
      </c>
      <c r="B66" s="11">
        <v>347470.5</v>
      </c>
      <c r="C66" s="13">
        <f t="shared" si="3"/>
        <v>2.4660606647915889E-3</v>
      </c>
      <c r="D66" s="15">
        <f t="shared" si="1"/>
        <v>0.90948002737141753</v>
      </c>
    </row>
    <row r="67" spans="1:4" x14ac:dyDescent="0.25">
      <c r="A67" s="12" t="s">
        <v>68</v>
      </c>
      <c r="B67" s="11">
        <v>324693.75</v>
      </c>
      <c r="C67" s="13">
        <f t="shared" ref="C67:C130" si="4">B67/B$224</f>
        <v>2.3044099714326079E-3</v>
      </c>
      <c r="D67" s="15">
        <f t="shared" ref="D67:D130" si="5">D66+C67</f>
        <v>0.91178443734285008</v>
      </c>
    </row>
    <row r="68" spans="1:4" x14ac:dyDescent="0.25">
      <c r="A68" s="12" t="s">
        <v>222</v>
      </c>
      <c r="B68" s="11">
        <v>302511</v>
      </c>
      <c r="C68" s="13">
        <f t="shared" si="4"/>
        <v>2.146975002962175E-3</v>
      </c>
      <c r="D68" s="15">
        <f t="shared" si="5"/>
        <v>0.91393141234581221</v>
      </c>
    </row>
    <row r="69" spans="1:4" x14ac:dyDescent="0.25">
      <c r="A69" s="12" t="s">
        <v>244</v>
      </c>
      <c r="B69" s="11">
        <v>300584.69999999995</v>
      </c>
      <c r="C69" s="13">
        <f t="shared" si="4"/>
        <v>2.1333037052301712E-3</v>
      </c>
      <c r="D69" s="15">
        <f t="shared" si="5"/>
        <v>0.91606471605104234</v>
      </c>
    </row>
    <row r="70" spans="1:4" x14ac:dyDescent="0.25">
      <c r="A70" s="12" t="s">
        <v>225</v>
      </c>
      <c r="B70" s="11">
        <v>293048.25</v>
      </c>
      <c r="C70" s="13">
        <f t="shared" si="4"/>
        <v>2.0798161634182234E-3</v>
      </c>
      <c r="D70" s="15">
        <f t="shared" si="5"/>
        <v>0.91814453221446057</v>
      </c>
    </row>
    <row r="71" spans="1:4" x14ac:dyDescent="0.25">
      <c r="A71" s="12" t="s">
        <v>30</v>
      </c>
      <c r="B71" s="11">
        <v>290861.90000000002</v>
      </c>
      <c r="C71" s="13">
        <f t="shared" si="4"/>
        <v>2.0642992440409896E-3</v>
      </c>
      <c r="D71" s="15">
        <f t="shared" si="5"/>
        <v>0.92020883145850152</v>
      </c>
    </row>
    <row r="72" spans="1:4" x14ac:dyDescent="0.25">
      <c r="A72" s="12" t="s">
        <v>179</v>
      </c>
      <c r="B72" s="11">
        <v>288372.3</v>
      </c>
      <c r="C72" s="13">
        <f t="shared" si="4"/>
        <v>2.0466301048448128E-3</v>
      </c>
      <c r="D72" s="15">
        <f t="shared" si="5"/>
        <v>0.92225546156334637</v>
      </c>
    </row>
    <row r="73" spans="1:4" x14ac:dyDescent="0.25">
      <c r="A73" s="12" t="s">
        <v>71</v>
      </c>
      <c r="B73" s="11">
        <v>281424.25</v>
      </c>
      <c r="C73" s="13">
        <f t="shared" si="4"/>
        <v>1.9973185437137091E-3</v>
      </c>
      <c r="D73" s="15">
        <f t="shared" si="5"/>
        <v>0.92425278010706002</v>
      </c>
    </row>
    <row r="74" spans="1:4" x14ac:dyDescent="0.25">
      <c r="A74" s="12" t="s">
        <v>223</v>
      </c>
      <c r="B74" s="11">
        <v>277728.5</v>
      </c>
      <c r="C74" s="13">
        <f t="shared" si="4"/>
        <v>1.9710891409243972E-3</v>
      </c>
      <c r="D74" s="15">
        <f t="shared" si="5"/>
        <v>0.92622386924798439</v>
      </c>
    </row>
    <row r="75" spans="1:4" x14ac:dyDescent="0.25">
      <c r="A75" s="12" t="s">
        <v>240</v>
      </c>
      <c r="B75" s="11">
        <v>269148.5</v>
      </c>
      <c r="C75" s="13">
        <f t="shared" si="4"/>
        <v>1.9101953369787047E-3</v>
      </c>
      <c r="D75" s="15">
        <f t="shared" si="5"/>
        <v>0.92813406458496306</v>
      </c>
    </row>
    <row r="76" spans="1:4" x14ac:dyDescent="0.25">
      <c r="A76" s="12" t="s">
        <v>184</v>
      </c>
      <c r="B76" s="11">
        <v>240849</v>
      </c>
      <c r="C76" s="13">
        <f t="shared" si="4"/>
        <v>1.7093486930671506E-3</v>
      </c>
      <c r="D76" s="15">
        <f t="shared" si="5"/>
        <v>0.92984341327803022</v>
      </c>
    </row>
    <row r="77" spans="1:4" x14ac:dyDescent="0.25">
      <c r="A77" s="12" t="s">
        <v>142</v>
      </c>
      <c r="B77" s="11">
        <v>231670</v>
      </c>
      <c r="C77" s="13">
        <f t="shared" si="4"/>
        <v>1.6442036783331747E-3</v>
      </c>
      <c r="D77" s="15">
        <f t="shared" si="5"/>
        <v>0.9314876169563634</v>
      </c>
    </row>
    <row r="78" spans="1:4" x14ac:dyDescent="0.25">
      <c r="A78" s="12" t="s">
        <v>168</v>
      </c>
      <c r="B78" s="11">
        <v>227175.75</v>
      </c>
      <c r="C78" s="13">
        <f t="shared" si="4"/>
        <v>1.6123071773561433E-3</v>
      </c>
      <c r="D78" s="15">
        <f t="shared" si="5"/>
        <v>0.93309992413371956</v>
      </c>
    </row>
    <row r="79" spans="1:4" x14ac:dyDescent="0.25">
      <c r="A79" s="12" t="s">
        <v>216</v>
      </c>
      <c r="B79" s="11">
        <v>215555.5</v>
      </c>
      <c r="C79" s="13">
        <f t="shared" si="4"/>
        <v>1.5298361720764305E-3</v>
      </c>
      <c r="D79" s="15">
        <f t="shared" si="5"/>
        <v>0.93462976030579603</v>
      </c>
    </row>
    <row r="80" spans="1:4" x14ac:dyDescent="0.25">
      <c r="A80" s="12" t="s">
        <v>72</v>
      </c>
      <c r="B80" s="11">
        <v>212496.25</v>
      </c>
      <c r="C80" s="13">
        <f t="shared" si="4"/>
        <v>1.5081241243234164E-3</v>
      </c>
      <c r="D80" s="15">
        <f t="shared" si="5"/>
        <v>0.93613788443011947</v>
      </c>
    </row>
    <row r="81" spans="1:4" x14ac:dyDescent="0.25">
      <c r="A81" s="12" t="s">
        <v>24</v>
      </c>
      <c r="B81" s="11">
        <v>209693</v>
      </c>
      <c r="C81" s="13">
        <f t="shared" si="4"/>
        <v>1.4882289546368473E-3</v>
      </c>
      <c r="D81" s="15">
        <f t="shared" si="5"/>
        <v>0.93762611338475632</v>
      </c>
    </row>
    <row r="82" spans="1:4" x14ac:dyDescent="0.25">
      <c r="A82" s="12" t="s">
        <v>171</v>
      </c>
      <c r="B82" s="11">
        <v>208615.25</v>
      </c>
      <c r="C82" s="13">
        <f t="shared" si="4"/>
        <v>1.4805799689489136E-3</v>
      </c>
      <c r="D82" s="15">
        <f t="shared" si="5"/>
        <v>0.93910669335370522</v>
      </c>
    </row>
    <row r="83" spans="1:4" x14ac:dyDescent="0.25">
      <c r="A83" s="12" t="s">
        <v>215</v>
      </c>
      <c r="B83" s="11">
        <v>199367</v>
      </c>
      <c r="C83" s="13">
        <f t="shared" si="4"/>
        <v>1.4149434745036045E-3</v>
      </c>
      <c r="D83" s="15">
        <f t="shared" si="5"/>
        <v>0.94052163682820877</v>
      </c>
    </row>
    <row r="84" spans="1:4" x14ac:dyDescent="0.25">
      <c r="A84" s="12" t="s">
        <v>180</v>
      </c>
      <c r="B84" s="11">
        <v>192913</v>
      </c>
      <c r="C84" s="13">
        <f t="shared" si="4"/>
        <v>1.3691382751253409E-3</v>
      </c>
      <c r="D84" s="15">
        <f t="shared" si="5"/>
        <v>0.94189077510333408</v>
      </c>
    </row>
    <row r="85" spans="1:4" x14ac:dyDescent="0.25">
      <c r="A85" s="12" t="s">
        <v>172</v>
      </c>
      <c r="B85" s="11">
        <v>185331.5</v>
      </c>
      <c r="C85" s="13">
        <f t="shared" si="4"/>
        <v>1.3153310053567781E-3</v>
      </c>
      <c r="D85" s="15">
        <f t="shared" si="5"/>
        <v>0.94320610610869082</v>
      </c>
    </row>
    <row r="86" spans="1:4" x14ac:dyDescent="0.25">
      <c r="A86" s="12" t="s">
        <v>150</v>
      </c>
      <c r="B86" s="11">
        <v>184823</v>
      </c>
      <c r="C86" s="13">
        <f t="shared" si="4"/>
        <v>1.311722089353703E-3</v>
      </c>
      <c r="D86" s="15">
        <f t="shared" si="5"/>
        <v>0.94451782819804453</v>
      </c>
    </row>
    <row r="87" spans="1:4" x14ac:dyDescent="0.25">
      <c r="A87" s="12" t="s">
        <v>60</v>
      </c>
      <c r="B87" s="11">
        <v>181192.38</v>
      </c>
      <c r="C87" s="13">
        <f t="shared" si="4"/>
        <v>1.2859549258943427E-3</v>
      </c>
      <c r="D87" s="15">
        <f t="shared" si="5"/>
        <v>0.94580378312393887</v>
      </c>
    </row>
    <row r="88" spans="1:4" x14ac:dyDescent="0.25">
      <c r="A88" s="12" t="s">
        <v>69</v>
      </c>
      <c r="B88" s="11">
        <v>176695</v>
      </c>
      <c r="C88" s="13">
        <f t="shared" si="4"/>
        <v>1.254036210744077E-3</v>
      </c>
      <c r="D88" s="15">
        <f t="shared" si="5"/>
        <v>0.94705781933468292</v>
      </c>
    </row>
    <row r="89" spans="1:4" x14ac:dyDescent="0.25">
      <c r="A89" s="12" t="s">
        <v>146</v>
      </c>
      <c r="B89" s="11">
        <v>174307</v>
      </c>
      <c r="C89" s="13">
        <f t="shared" si="4"/>
        <v>1.2370881450305205E-3</v>
      </c>
      <c r="D89" s="15">
        <f t="shared" si="5"/>
        <v>0.94829490747971346</v>
      </c>
    </row>
    <row r="90" spans="1:4" x14ac:dyDescent="0.25">
      <c r="A90" s="12" t="s">
        <v>96</v>
      </c>
      <c r="B90" s="11">
        <v>172784.25</v>
      </c>
      <c r="C90" s="13">
        <f t="shared" si="4"/>
        <v>1.2262809142661495E-3</v>
      </c>
      <c r="D90" s="15">
        <f t="shared" si="5"/>
        <v>0.94952118839397959</v>
      </c>
    </row>
    <row r="91" spans="1:4" x14ac:dyDescent="0.25">
      <c r="A91" s="12" t="s">
        <v>67</v>
      </c>
      <c r="B91" s="11">
        <v>170704.8</v>
      </c>
      <c r="C91" s="13">
        <f t="shared" si="4"/>
        <v>1.2115226834252554E-3</v>
      </c>
      <c r="D91" s="15">
        <f t="shared" si="5"/>
        <v>0.95073271107740487</v>
      </c>
    </row>
    <row r="92" spans="1:4" x14ac:dyDescent="0.25">
      <c r="A92" s="12" t="s">
        <v>95</v>
      </c>
      <c r="B92" s="11">
        <v>166216.5</v>
      </c>
      <c r="C92" s="13">
        <f t="shared" si="4"/>
        <v>1.1796684106689091E-3</v>
      </c>
      <c r="D92" s="15">
        <f t="shared" si="5"/>
        <v>0.95191237948807372</v>
      </c>
    </row>
    <row r="93" spans="1:4" x14ac:dyDescent="0.25">
      <c r="A93" s="12" t="s">
        <v>217</v>
      </c>
      <c r="B93" s="11">
        <v>165136.79999999999</v>
      </c>
      <c r="C93" s="13">
        <f t="shared" si="4"/>
        <v>1.1720055854800785E-3</v>
      </c>
      <c r="D93" s="15">
        <f t="shared" si="5"/>
        <v>0.95308438507355375</v>
      </c>
    </row>
    <row r="94" spans="1:4" x14ac:dyDescent="0.25">
      <c r="A94" s="12" t="s">
        <v>114</v>
      </c>
      <c r="B94" s="11">
        <v>161899.25</v>
      </c>
      <c r="C94" s="13">
        <f t="shared" si="4"/>
        <v>1.1490281105425056E-3</v>
      </c>
      <c r="D94" s="15">
        <f t="shared" si="5"/>
        <v>0.95423341318409627</v>
      </c>
    </row>
    <row r="95" spans="1:4" x14ac:dyDescent="0.25">
      <c r="A95" s="12" t="s">
        <v>193</v>
      </c>
      <c r="B95" s="11">
        <v>161500</v>
      </c>
      <c r="C95" s="13">
        <f t="shared" si="4"/>
        <v>1.1461945614486455E-3</v>
      </c>
      <c r="D95" s="15">
        <f t="shared" si="5"/>
        <v>0.95537960774554487</v>
      </c>
    </row>
    <row r="96" spans="1:4" x14ac:dyDescent="0.25">
      <c r="A96" s="12" t="s">
        <v>112</v>
      </c>
      <c r="B96" s="11">
        <v>155073.5</v>
      </c>
      <c r="C96" s="13">
        <f t="shared" si="4"/>
        <v>1.100584534518926E-3</v>
      </c>
      <c r="D96" s="15">
        <f t="shared" si="5"/>
        <v>0.95648019228006376</v>
      </c>
    </row>
    <row r="97" spans="1:4" x14ac:dyDescent="0.25">
      <c r="A97" s="12" t="s">
        <v>211</v>
      </c>
      <c r="B97" s="11">
        <v>150000</v>
      </c>
      <c r="C97" s="13">
        <f t="shared" si="4"/>
        <v>1.0645769920575655E-3</v>
      </c>
      <c r="D97" s="15">
        <f t="shared" si="5"/>
        <v>0.95754476927212129</v>
      </c>
    </row>
    <row r="98" spans="1:4" x14ac:dyDescent="0.25">
      <c r="A98" s="12" t="s">
        <v>224</v>
      </c>
      <c r="B98" s="11">
        <v>144215.5</v>
      </c>
      <c r="C98" s="13">
        <f t="shared" si="4"/>
        <v>1.0235233546538522E-3</v>
      </c>
      <c r="D98" s="15">
        <f t="shared" si="5"/>
        <v>0.95856829262677512</v>
      </c>
    </row>
    <row r="99" spans="1:4" x14ac:dyDescent="0.25">
      <c r="A99" s="12" t="s">
        <v>86</v>
      </c>
      <c r="B99" s="11">
        <v>141616.5</v>
      </c>
      <c r="C99" s="13">
        <f t="shared" si="4"/>
        <v>1.0050777839714683E-3</v>
      </c>
      <c r="D99" s="15">
        <f t="shared" si="5"/>
        <v>0.95957337041074664</v>
      </c>
    </row>
    <row r="100" spans="1:4" x14ac:dyDescent="0.25">
      <c r="A100" s="12" t="s">
        <v>99</v>
      </c>
      <c r="B100" s="11">
        <v>138773</v>
      </c>
      <c r="C100" s="13">
        <f t="shared" si="4"/>
        <v>9.8489695279203025E-4</v>
      </c>
      <c r="D100" s="15">
        <f t="shared" si="5"/>
        <v>0.96055826736353866</v>
      </c>
    </row>
    <row r="101" spans="1:4" x14ac:dyDescent="0.25">
      <c r="A101" s="12" t="s">
        <v>88</v>
      </c>
      <c r="B101" s="11">
        <v>133994.79999999999</v>
      </c>
      <c r="C101" s="13">
        <f t="shared" si="4"/>
        <v>9.509852075690338E-4</v>
      </c>
      <c r="D101" s="15">
        <f t="shared" si="5"/>
        <v>0.96150925257110775</v>
      </c>
    </row>
    <row r="102" spans="1:4" x14ac:dyDescent="0.25">
      <c r="A102" s="12" t="s">
        <v>161</v>
      </c>
      <c r="B102" s="11">
        <v>128540</v>
      </c>
      <c r="C102" s="13">
        <f t="shared" si="4"/>
        <v>9.1227151039386322E-4</v>
      </c>
      <c r="D102" s="15">
        <f t="shared" si="5"/>
        <v>0.96242152408150161</v>
      </c>
    </row>
    <row r="103" spans="1:4" x14ac:dyDescent="0.25">
      <c r="A103" s="12" t="s">
        <v>78</v>
      </c>
      <c r="B103" s="11">
        <v>124624.5</v>
      </c>
      <c r="C103" s="13">
        <f t="shared" si="4"/>
        <v>8.8448250231118724E-4</v>
      </c>
      <c r="D103" s="15">
        <f t="shared" si="5"/>
        <v>0.96330600658381282</v>
      </c>
    </row>
    <row r="104" spans="1:4" x14ac:dyDescent="0.25">
      <c r="A104" s="12" t="s">
        <v>98</v>
      </c>
      <c r="B104" s="11">
        <v>121572</v>
      </c>
      <c r="C104" s="13">
        <f t="shared" si="4"/>
        <v>8.6281836052281571E-4</v>
      </c>
      <c r="D104" s="15">
        <f t="shared" si="5"/>
        <v>0.96416882494433565</v>
      </c>
    </row>
    <row r="105" spans="1:4" x14ac:dyDescent="0.25">
      <c r="A105" s="12" t="s">
        <v>115</v>
      </c>
      <c r="B105" s="11">
        <v>120600</v>
      </c>
      <c r="C105" s="13">
        <f t="shared" si="4"/>
        <v>8.5591990161428271E-4</v>
      </c>
      <c r="D105" s="15">
        <f t="shared" si="5"/>
        <v>0.96502474484594991</v>
      </c>
    </row>
    <row r="106" spans="1:4" x14ac:dyDescent="0.25">
      <c r="A106" s="12" t="s">
        <v>140</v>
      </c>
      <c r="B106" s="11">
        <v>120542.79999999999</v>
      </c>
      <c r="C106" s="13">
        <f t="shared" si="4"/>
        <v>8.5551394292131136E-4</v>
      </c>
      <c r="D106" s="15">
        <f t="shared" si="5"/>
        <v>0.96588025878887118</v>
      </c>
    </row>
    <row r="107" spans="1:4" x14ac:dyDescent="0.25">
      <c r="A107" s="12" t="s">
        <v>62</v>
      </c>
      <c r="B107" s="11">
        <v>118277.6</v>
      </c>
      <c r="C107" s="13">
        <f t="shared" si="4"/>
        <v>8.3943741090525281E-4</v>
      </c>
      <c r="D107" s="15">
        <f t="shared" si="5"/>
        <v>0.96671969619977649</v>
      </c>
    </row>
    <row r="108" spans="1:4" x14ac:dyDescent="0.25">
      <c r="A108" s="12" t="s">
        <v>199</v>
      </c>
      <c r="B108" s="11">
        <v>113465.4</v>
      </c>
      <c r="C108" s="13">
        <f t="shared" si="4"/>
        <v>8.0528436156405666E-4</v>
      </c>
      <c r="D108" s="15">
        <f t="shared" si="5"/>
        <v>0.96752498056134051</v>
      </c>
    </row>
    <row r="109" spans="1:4" x14ac:dyDescent="0.25">
      <c r="A109" s="12" t="s">
        <v>105</v>
      </c>
      <c r="B109" s="11">
        <v>109402.5</v>
      </c>
      <c r="C109" s="13">
        <f t="shared" si="4"/>
        <v>7.7644922915718543E-4</v>
      </c>
      <c r="D109" s="15">
        <f t="shared" si="5"/>
        <v>0.96830142979049771</v>
      </c>
    </row>
    <row r="110" spans="1:4" x14ac:dyDescent="0.25">
      <c r="A110" s="12" t="s">
        <v>126</v>
      </c>
      <c r="B110" s="11">
        <v>108604</v>
      </c>
      <c r="C110" s="13">
        <f t="shared" si="4"/>
        <v>7.7078213096946565E-4</v>
      </c>
      <c r="D110" s="15">
        <f t="shared" si="5"/>
        <v>0.9690722119214672</v>
      </c>
    </row>
    <row r="111" spans="1:4" x14ac:dyDescent="0.25">
      <c r="A111" s="12" t="s">
        <v>37</v>
      </c>
      <c r="B111" s="11">
        <v>105750</v>
      </c>
      <c r="C111" s="13">
        <f t="shared" si="4"/>
        <v>7.5052677940058374E-4</v>
      </c>
      <c r="D111" s="15">
        <f t="shared" si="5"/>
        <v>0.96982273870086777</v>
      </c>
    </row>
    <row r="112" spans="1:4" x14ac:dyDescent="0.25">
      <c r="A112" s="12" t="s">
        <v>56</v>
      </c>
      <c r="B112" s="11">
        <v>104889.7</v>
      </c>
      <c r="C112" s="13">
        <f t="shared" si="4"/>
        <v>7.4442107549213619E-4</v>
      </c>
      <c r="D112" s="15">
        <f t="shared" si="5"/>
        <v>0.97056715977635988</v>
      </c>
    </row>
    <row r="113" spans="1:4" x14ac:dyDescent="0.25">
      <c r="A113" s="12" t="s">
        <v>83</v>
      </c>
      <c r="B113" s="11">
        <v>102890</v>
      </c>
      <c r="C113" s="13">
        <f t="shared" si="4"/>
        <v>7.302288447520195E-4</v>
      </c>
      <c r="D113" s="15">
        <f t="shared" si="5"/>
        <v>0.97129738862111192</v>
      </c>
    </row>
    <row r="114" spans="1:4" x14ac:dyDescent="0.25">
      <c r="A114" s="12" t="s">
        <v>74</v>
      </c>
      <c r="B114" s="11">
        <v>99109</v>
      </c>
      <c r="C114" s="13">
        <f t="shared" si="4"/>
        <v>7.0339440737222177E-4</v>
      </c>
      <c r="D114" s="15">
        <f t="shared" si="5"/>
        <v>0.97200078302848414</v>
      </c>
    </row>
    <row r="115" spans="1:4" x14ac:dyDescent="0.25">
      <c r="A115" s="12" t="s">
        <v>195</v>
      </c>
      <c r="B115" s="11">
        <v>96000</v>
      </c>
      <c r="C115" s="13">
        <f t="shared" si="4"/>
        <v>6.8132927491684194E-4</v>
      </c>
      <c r="D115" s="15">
        <f t="shared" si="5"/>
        <v>0.97268211230340096</v>
      </c>
    </row>
    <row r="116" spans="1:4" x14ac:dyDescent="0.25">
      <c r="A116" s="12" t="s">
        <v>196</v>
      </c>
      <c r="B116" s="11">
        <v>94700.5</v>
      </c>
      <c r="C116" s="13">
        <f t="shared" si="4"/>
        <v>6.7210648957564988E-4</v>
      </c>
      <c r="D116" s="15">
        <f t="shared" si="5"/>
        <v>0.97335421879297657</v>
      </c>
    </row>
    <row r="117" spans="1:4" x14ac:dyDescent="0.25">
      <c r="A117" s="12" t="s">
        <v>79</v>
      </c>
      <c r="B117" s="11">
        <v>92949.6</v>
      </c>
      <c r="C117" s="13">
        <f t="shared" si="4"/>
        <v>6.5968003720635936E-4</v>
      </c>
      <c r="D117" s="15">
        <f t="shared" si="5"/>
        <v>0.97401389883018297</v>
      </c>
    </row>
    <row r="118" spans="1:4" x14ac:dyDescent="0.25">
      <c r="A118" s="12" t="s">
        <v>119</v>
      </c>
      <c r="B118" s="11">
        <v>92853</v>
      </c>
      <c r="C118" s="13">
        <f t="shared" si="4"/>
        <v>6.5899444962347418E-4</v>
      </c>
      <c r="D118" s="15">
        <f t="shared" si="5"/>
        <v>0.97467289327980644</v>
      </c>
    </row>
    <row r="119" spans="1:4" x14ac:dyDescent="0.25">
      <c r="A119" s="12" t="s">
        <v>92</v>
      </c>
      <c r="B119" s="11">
        <v>92736</v>
      </c>
      <c r="C119" s="13">
        <f t="shared" si="4"/>
        <v>6.5816407956966936E-4</v>
      </c>
      <c r="D119" s="15">
        <f t="shared" si="5"/>
        <v>0.97533105735937609</v>
      </c>
    </row>
    <row r="120" spans="1:4" x14ac:dyDescent="0.25">
      <c r="A120" s="12" t="s">
        <v>153</v>
      </c>
      <c r="B120" s="11">
        <v>88989</v>
      </c>
      <c r="C120" s="13">
        <f t="shared" si="4"/>
        <v>6.3157094630807132E-4</v>
      </c>
      <c r="D120" s="15">
        <f t="shared" si="5"/>
        <v>0.97596262830568414</v>
      </c>
    </row>
    <row r="121" spans="1:4" x14ac:dyDescent="0.25">
      <c r="A121" s="12" t="s">
        <v>101</v>
      </c>
      <c r="B121" s="11">
        <v>88345.5</v>
      </c>
      <c r="C121" s="13">
        <f t="shared" si="4"/>
        <v>6.2700391101214441E-4</v>
      </c>
      <c r="D121" s="15">
        <f t="shared" si="5"/>
        <v>0.97658963221669626</v>
      </c>
    </row>
    <row r="122" spans="1:4" x14ac:dyDescent="0.25">
      <c r="A122" s="12" t="s">
        <v>174</v>
      </c>
      <c r="B122" s="11">
        <v>83725</v>
      </c>
      <c r="C122" s="13">
        <f t="shared" si="4"/>
        <v>5.9421139106679785E-4</v>
      </c>
      <c r="D122" s="15">
        <f t="shared" si="5"/>
        <v>0.977183843607763</v>
      </c>
    </row>
    <row r="123" spans="1:4" x14ac:dyDescent="0.25">
      <c r="A123" s="12" t="s">
        <v>235</v>
      </c>
      <c r="B123" s="11">
        <v>83285</v>
      </c>
      <c r="C123" s="13">
        <f t="shared" si="4"/>
        <v>5.9108863189009562E-4</v>
      </c>
      <c r="D123" s="15">
        <f t="shared" si="5"/>
        <v>0.97777493223965306</v>
      </c>
    </row>
    <row r="124" spans="1:4" x14ac:dyDescent="0.25">
      <c r="A124" s="12" t="s">
        <v>234</v>
      </c>
      <c r="B124" s="11">
        <v>83141</v>
      </c>
      <c r="C124" s="13">
        <f t="shared" si="4"/>
        <v>5.9006663797772033E-4</v>
      </c>
      <c r="D124" s="15">
        <f t="shared" si="5"/>
        <v>0.97836499887763073</v>
      </c>
    </row>
    <row r="125" spans="1:4" x14ac:dyDescent="0.25">
      <c r="A125" s="12" t="s">
        <v>130</v>
      </c>
      <c r="B125" s="11">
        <v>80300</v>
      </c>
      <c r="C125" s="13">
        <f t="shared" si="4"/>
        <v>5.6990354974815007E-4</v>
      </c>
      <c r="D125" s="15">
        <f t="shared" si="5"/>
        <v>0.97893490242737891</v>
      </c>
    </row>
    <row r="126" spans="1:4" x14ac:dyDescent="0.25">
      <c r="A126" s="12" t="s">
        <v>81</v>
      </c>
      <c r="B126" s="11">
        <v>78825.5</v>
      </c>
      <c r="C126" s="13">
        <f t="shared" si="4"/>
        <v>5.5943875791622424E-4</v>
      </c>
      <c r="D126" s="15">
        <f t="shared" si="5"/>
        <v>0.9794943411852951</v>
      </c>
    </row>
    <row r="127" spans="1:4" x14ac:dyDescent="0.25">
      <c r="A127" s="12" t="s">
        <v>201</v>
      </c>
      <c r="B127" s="11">
        <v>76038</v>
      </c>
      <c r="C127" s="13">
        <f t="shared" si="4"/>
        <v>5.3965536881382117E-4</v>
      </c>
      <c r="D127" s="15">
        <f t="shared" si="5"/>
        <v>0.98003399655410894</v>
      </c>
    </row>
    <row r="128" spans="1:4" x14ac:dyDescent="0.25">
      <c r="A128" s="12" t="s">
        <v>187</v>
      </c>
      <c r="B128" s="11">
        <v>74800</v>
      </c>
      <c r="C128" s="13">
        <f t="shared" si="4"/>
        <v>5.3086906003937267E-4</v>
      </c>
      <c r="D128" s="15">
        <f t="shared" si="5"/>
        <v>0.98056486561414835</v>
      </c>
    </row>
    <row r="129" spans="1:4" x14ac:dyDescent="0.25">
      <c r="A129" s="12" t="s">
        <v>63</v>
      </c>
      <c r="B129" s="11">
        <v>72530</v>
      </c>
      <c r="C129" s="13">
        <f t="shared" si="4"/>
        <v>5.1475846155956816E-4</v>
      </c>
      <c r="D129" s="15">
        <f t="shared" si="5"/>
        <v>0.98107962407570792</v>
      </c>
    </row>
    <row r="130" spans="1:4" x14ac:dyDescent="0.25">
      <c r="A130" s="12" t="s">
        <v>220</v>
      </c>
      <c r="B130" s="11">
        <v>64827</v>
      </c>
      <c r="C130" s="13">
        <f t="shared" si="4"/>
        <v>4.6008888442743866E-4</v>
      </c>
      <c r="D130" s="15">
        <f t="shared" si="5"/>
        <v>0.98153971296013531</v>
      </c>
    </row>
    <row r="131" spans="1:4" x14ac:dyDescent="0.25">
      <c r="A131" s="12" t="s">
        <v>148</v>
      </c>
      <c r="B131" s="11">
        <v>62841.5</v>
      </c>
      <c r="C131" s="13">
        <f t="shared" ref="C131:C194" si="6">B131/B$224</f>
        <v>4.4599743364257005E-4</v>
      </c>
      <c r="D131" s="15">
        <f t="shared" ref="D131:D194" si="7">D130+C131</f>
        <v>0.98198571039377791</v>
      </c>
    </row>
    <row r="132" spans="1:4" x14ac:dyDescent="0.25">
      <c r="A132" s="12" t="s">
        <v>108</v>
      </c>
      <c r="B132" s="11">
        <v>61920.3</v>
      </c>
      <c r="C132" s="13">
        <f t="shared" si="6"/>
        <v>4.3945951147534722E-4</v>
      </c>
      <c r="D132" s="15">
        <f t="shared" si="7"/>
        <v>0.9824251699052533</v>
      </c>
    </row>
    <row r="133" spans="1:4" x14ac:dyDescent="0.25">
      <c r="A133" s="12" t="s">
        <v>131</v>
      </c>
      <c r="B133" s="11">
        <v>61805</v>
      </c>
      <c r="C133" s="13">
        <f t="shared" si="6"/>
        <v>4.3864120662745227E-4</v>
      </c>
      <c r="D133" s="15">
        <f t="shared" si="7"/>
        <v>0.9828638111118807</v>
      </c>
    </row>
    <row r="134" spans="1:4" x14ac:dyDescent="0.25">
      <c r="A134" s="12" t="s">
        <v>181</v>
      </c>
      <c r="B134" s="11">
        <v>61016.75</v>
      </c>
      <c r="C134" s="13">
        <f t="shared" si="6"/>
        <v>4.3304685453418975E-4</v>
      </c>
      <c r="D134" s="15">
        <f t="shared" si="7"/>
        <v>0.98329685796641486</v>
      </c>
    </row>
    <row r="135" spans="1:4" x14ac:dyDescent="0.25">
      <c r="A135" s="12" t="s">
        <v>77</v>
      </c>
      <c r="B135" s="11">
        <v>59250</v>
      </c>
      <c r="C135" s="13">
        <f t="shared" si="6"/>
        <v>4.205079118627384E-4</v>
      </c>
      <c r="D135" s="15">
        <f t="shared" si="7"/>
        <v>0.98371736587827763</v>
      </c>
    </row>
    <row r="136" spans="1:4" x14ac:dyDescent="0.25">
      <c r="A136" s="12" t="s">
        <v>118</v>
      </c>
      <c r="B136" s="11">
        <v>54955.5</v>
      </c>
      <c r="C136" s="13">
        <f t="shared" si="6"/>
        <v>3.9002907258013029E-4</v>
      </c>
      <c r="D136" s="15">
        <f t="shared" si="7"/>
        <v>0.98410739495085775</v>
      </c>
    </row>
    <row r="137" spans="1:4" x14ac:dyDescent="0.25">
      <c r="A137" s="12" t="s">
        <v>38</v>
      </c>
      <c r="B137" s="11">
        <v>53610</v>
      </c>
      <c r="C137" s="13">
        <f t="shared" si="6"/>
        <v>3.804798169613739E-4</v>
      </c>
      <c r="D137" s="15">
        <f t="shared" si="7"/>
        <v>0.98448787476781907</v>
      </c>
    </row>
    <row r="138" spans="1:4" x14ac:dyDescent="0.25">
      <c r="A138" s="12" t="s">
        <v>203</v>
      </c>
      <c r="B138" s="11">
        <v>52224</v>
      </c>
      <c r="C138" s="13">
        <f t="shared" si="6"/>
        <v>3.7064312555476204E-4</v>
      </c>
      <c r="D138" s="15">
        <f t="shared" si="7"/>
        <v>0.98485851789337386</v>
      </c>
    </row>
    <row r="139" spans="1:4" x14ac:dyDescent="0.25">
      <c r="A139" s="12" t="s">
        <v>91</v>
      </c>
      <c r="B139" s="11">
        <v>51281</v>
      </c>
      <c r="C139" s="13">
        <f t="shared" si="6"/>
        <v>3.6395048486469346E-4</v>
      </c>
      <c r="D139" s="15">
        <f t="shared" si="7"/>
        <v>0.98522246837823857</v>
      </c>
    </row>
    <row r="140" spans="1:4" x14ac:dyDescent="0.25">
      <c r="A140" s="12" t="s">
        <v>151</v>
      </c>
      <c r="B140" s="11">
        <v>50000</v>
      </c>
      <c r="C140" s="13">
        <f t="shared" si="6"/>
        <v>3.5485899735252186E-4</v>
      </c>
      <c r="D140" s="15">
        <f t="shared" si="7"/>
        <v>0.98557732737559112</v>
      </c>
    </row>
    <row r="141" spans="1:4" x14ac:dyDescent="0.25">
      <c r="A141" s="12" t="s">
        <v>210</v>
      </c>
      <c r="B141" s="11">
        <v>50000</v>
      </c>
      <c r="C141" s="13">
        <f t="shared" si="6"/>
        <v>3.5485899735252186E-4</v>
      </c>
      <c r="D141" s="15">
        <f t="shared" si="7"/>
        <v>0.98593218637294366</v>
      </c>
    </row>
    <row r="142" spans="1:4" x14ac:dyDescent="0.25">
      <c r="A142" s="12" t="s">
        <v>189</v>
      </c>
      <c r="B142" s="11">
        <v>49343.5</v>
      </c>
      <c r="C142" s="13">
        <f t="shared" si="6"/>
        <v>3.5019969871728324E-4</v>
      </c>
      <c r="D142" s="15">
        <f t="shared" si="7"/>
        <v>0.98628238607166097</v>
      </c>
    </row>
    <row r="143" spans="1:4" x14ac:dyDescent="0.25">
      <c r="A143" s="12" t="s">
        <v>194</v>
      </c>
      <c r="B143" s="11">
        <v>49308.125</v>
      </c>
      <c r="C143" s="13">
        <f t="shared" si="6"/>
        <v>3.4994863597665631E-4</v>
      </c>
      <c r="D143" s="15">
        <f t="shared" si="7"/>
        <v>0.98663233470763767</v>
      </c>
    </row>
    <row r="144" spans="1:4" x14ac:dyDescent="0.25">
      <c r="A144" s="12" t="s">
        <v>125</v>
      </c>
      <c r="B144" s="11">
        <v>48515</v>
      </c>
      <c r="C144" s="13">
        <f t="shared" si="6"/>
        <v>3.4431968513115195E-4</v>
      </c>
      <c r="D144" s="15">
        <f t="shared" si="7"/>
        <v>0.98697665439276883</v>
      </c>
    </row>
    <row r="145" spans="1:4" x14ac:dyDescent="0.25">
      <c r="A145" s="12" t="s">
        <v>106</v>
      </c>
      <c r="B145" s="11">
        <v>46154.5</v>
      </c>
      <c r="C145" s="13">
        <f t="shared" si="6"/>
        <v>3.2756679186613939E-4</v>
      </c>
      <c r="D145" s="15">
        <f t="shared" si="7"/>
        <v>0.98730422118463501</v>
      </c>
    </row>
    <row r="146" spans="1:4" x14ac:dyDescent="0.25">
      <c r="A146" s="12" t="s">
        <v>214</v>
      </c>
      <c r="B146" s="11">
        <v>46098</v>
      </c>
      <c r="C146" s="13">
        <f t="shared" si="6"/>
        <v>3.2716580119913105E-4</v>
      </c>
      <c r="D146" s="15">
        <f t="shared" si="7"/>
        <v>0.98763138698583419</v>
      </c>
    </row>
    <row r="147" spans="1:4" x14ac:dyDescent="0.25">
      <c r="A147" s="12" t="s">
        <v>209</v>
      </c>
      <c r="B147" s="11">
        <v>45244.350000000006</v>
      </c>
      <c r="C147" s="13">
        <f t="shared" si="6"/>
        <v>3.2110729353733149E-4</v>
      </c>
      <c r="D147" s="15">
        <f t="shared" si="7"/>
        <v>0.98795249427937148</v>
      </c>
    </row>
    <row r="148" spans="1:4" x14ac:dyDescent="0.25">
      <c r="A148" s="12" t="s">
        <v>156</v>
      </c>
      <c r="B148" s="11">
        <v>44640</v>
      </c>
      <c r="C148" s="13">
        <f t="shared" si="6"/>
        <v>3.1681811283633149E-4</v>
      </c>
      <c r="D148" s="15">
        <f t="shared" si="7"/>
        <v>0.98826931239220783</v>
      </c>
    </row>
    <row r="149" spans="1:4" x14ac:dyDescent="0.25">
      <c r="A149" s="12" t="s">
        <v>188</v>
      </c>
      <c r="B149" s="11">
        <v>43466.5</v>
      </c>
      <c r="C149" s="13">
        <f t="shared" si="6"/>
        <v>3.0848957216846783E-4</v>
      </c>
      <c r="D149" s="15">
        <f t="shared" si="7"/>
        <v>0.98857780196437628</v>
      </c>
    </row>
    <row r="150" spans="1:4" x14ac:dyDescent="0.25">
      <c r="A150" s="12" t="s">
        <v>147</v>
      </c>
      <c r="B150" s="11">
        <v>41712.75</v>
      </c>
      <c r="C150" s="13">
        <f t="shared" si="6"/>
        <v>2.9604289283632814E-4</v>
      </c>
      <c r="D150" s="15">
        <f t="shared" si="7"/>
        <v>0.98887384485721264</v>
      </c>
    </row>
    <row r="151" spans="1:4" x14ac:dyDescent="0.25">
      <c r="A151" s="12" t="s">
        <v>51</v>
      </c>
      <c r="B151" s="11">
        <v>40848</v>
      </c>
      <c r="C151" s="13">
        <f t="shared" si="6"/>
        <v>2.8990560647711627E-4</v>
      </c>
      <c r="D151" s="15">
        <f t="shared" si="7"/>
        <v>0.98916375046368976</v>
      </c>
    </row>
    <row r="152" spans="1:4" x14ac:dyDescent="0.25">
      <c r="A152" s="12" t="s">
        <v>226</v>
      </c>
      <c r="B152" s="11">
        <v>39459.15</v>
      </c>
      <c r="C152" s="13">
        <f t="shared" si="6"/>
        <v>2.8004868810765525E-4</v>
      </c>
      <c r="D152" s="15">
        <f t="shared" si="7"/>
        <v>0.98944379915179737</v>
      </c>
    </row>
    <row r="153" spans="1:4" x14ac:dyDescent="0.25">
      <c r="A153" s="12" t="s">
        <v>48</v>
      </c>
      <c r="B153" s="11">
        <v>39444</v>
      </c>
      <c r="C153" s="13">
        <f t="shared" si="6"/>
        <v>2.7994116583145742E-4</v>
      </c>
      <c r="D153" s="15">
        <f t="shared" si="7"/>
        <v>0.98972374031762878</v>
      </c>
    </row>
    <row r="154" spans="1:4" x14ac:dyDescent="0.25">
      <c r="A154" s="12" t="s">
        <v>178</v>
      </c>
      <c r="B154" s="11">
        <v>39156.5</v>
      </c>
      <c r="C154" s="13">
        <f t="shared" si="6"/>
        <v>2.7790072659668042E-4</v>
      </c>
      <c r="D154" s="15">
        <f t="shared" si="7"/>
        <v>0.9900016410442255</v>
      </c>
    </row>
    <row r="155" spans="1:4" x14ac:dyDescent="0.25">
      <c r="A155" s="12" t="s">
        <v>230</v>
      </c>
      <c r="B155" s="11">
        <v>38497.5</v>
      </c>
      <c r="C155" s="13">
        <f t="shared" si="6"/>
        <v>2.7322368501157422E-4</v>
      </c>
      <c r="D155" s="15">
        <f t="shared" si="7"/>
        <v>0.99027486472923709</v>
      </c>
    </row>
    <row r="156" spans="1:4" x14ac:dyDescent="0.25">
      <c r="A156" s="12" t="s">
        <v>155</v>
      </c>
      <c r="B156" s="11">
        <v>37757</v>
      </c>
      <c r="C156" s="13">
        <f t="shared" si="6"/>
        <v>2.6796822326078333E-4</v>
      </c>
      <c r="D156" s="15">
        <f t="shared" si="7"/>
        <v>0.9905428329524979</v>
      </c>
    </row>
    <row r="157" spans="1:4" x14ac:dyDescent="0.25">
      <c r="A157" s="12" t="s">
        <v>39</v>
      </c>
      <c r="B157" s="11">
        <v>37592</v>
      </c>
      <c r="C157" s="13">
        <f t="shared" si="6"/>
        <v>2.6679718856952001E-4</v>
      </c>
      <c r="D157" s="15">
        <f t="shared" si="7"/>
        <v>0.99080963014106738</v>
      </c>
    </row>
    <row r="158" spans="1:4" x14ac:dyDescent="0.25">
      <c r="A158" s="12" t="s">
        <v>64</v>
      </c>
      <c r="B158" s="11">
        <v>37468</v>
      </c>
      <c r="C158" s="13">
        <f t="shared" si="6"/>
        <v>2.6591713825608579E-4</v>
      </c>
      <c r="D158" s="15">
        <f t="shared" si="7"/>
        <v>0.99107554727932345</v>
      </c>
    </row>
    <row r="159" spans="1:4" x14ac:dyDescent="0.25">
      <c r="A159" s="12" t="s">
        <v>176</v>
      </c>
      <c r="B159" s="11">
        <v>36345.4</v>
      </c>
      <c r="C159" s="13">
        <f t="shared" si="6"/>
        <v>2.5794984404752696E-4</v>
      </c>
      <c r="D159" s="15">
        <f t="shared" si="7"/>
        <v>0.99133349712337093</v>
      </c>
    </row>
    <row r="160" spans="1:4" x14ac:dyDescent="0.25">
      <c r="A160" s="12" t="s">
        <v>231</v>
      </c>
      <c r="B160" s="11">
        <v>36040</v>
      </c>
      <c r="C160" s="13">
        <f t="shared" si="6"/>
        <v>2.5578236529169774E-4</v>
      </c>
      <c r="D160" s="15">
        <f t="shared" si="7"/>
        <v>0.9915892794886626</v>
      </c>
    </row>
    <row r="161" spans="1:4" x14ac:dyDescent="0.25">
      <c r="A161" s="12" t="s">
        <v>218</v>
      </c>
      <c r="B161" s="11">
        <v>35221.75</v>
      </c>
      <c r="C161" s="13">
        <f t="shared" si="6"/>
        <v>2.4997509780002371E-4</v>
      </c>
      <c r="D161" s="15">
        <f t="shared" si="7"/>
        <v>0.9918392545864626</v>
      </c>
    </row>
    <row r="162" spans="1:4" x14ac:dyDescent="0.25">
      <c r="A162" s="12" t="s">
        <v>213</v>
      </c>
      <c r="B162" s="11">
        <v>34955</v>
      </c>
      <c r="C162" s="13">
        <f t="shared" si="6"/>
        <v>2.4808192504914805E-4</v>
      </c>
      <c r="D162" s="15">
        <f t="shared" si="7"/>
        <v>0.99208733651151171</v>
      </c>
    </row>
    <row r="163" spans="1:4" x14ac:dyDescent="0.25">
      <c r="A163" s="12" t="s">
        <v>173</v>
      </c>
      <c r="B163" s="11">
        <v>34764</v>
      </c>
      <c r="C163" s="13">
        <f t="shared" si="6"/>
        <v>2.4672636367926141E-4</v>
      </c>
      <c r="D163" s="15">
        <f t="shared" si="7"/>
        <v>0.99233406287519099</v>
      </c>
    </row>
    <row r="164" spans="1:4" x14ac:dyDescent="0.25">
      <c r="A164" s="12" t="s">
        <v>239</v>
      </c>
      <c r="B164" s="11">
        <v>34400</v>
      </c>
      <c r="C164" s="13">
        <f t="shared" si="6"/>
        <v>2.4414299017853501E-4</v>
      </c>
      <c r="D164" s="15">
        <f t="shared" si="7"/>
        <v>0.99257820586536949</v>
      </c>
    </row>
    <row r="165" spans="1:4" x14ac:dyDescent="0.25">
      <c r="A165" s="12" t="s">
        <v>133</v>
      </c>
      <c r="B165" s="11">
        <v>33481.199999999997</v>
      </c>
      <c r="C165" s="13">
        <f t="shared" si="6"/>
        <v>2.3762210124318508E-4</v>
      </c>
      <c r="D165" s="15">
        <f t="shared" si="7"/>
        <v>0.99281582796661272</v>
      </c>
    </row>
    <row r="166" spans="1:4" x14ac:dyDescent="0.25">
      <c r="A166" s="12" t="s">
        <v>191</v>
      </c>
      <c r="B166" s="11">
        <v>33374</v>
      </c>
      <c r="C166" s="13">
        <f t="shared" si="6"/>
        <v>2.3686128355286128E-4</v>
      </c>
      <c r="D166" s="15">
        <f t="shared" si="7"/>
        <v>0.99305268925016554</v>
      </c>
    </row>
    <row r="167" spans="1:4" x14ac:dyDescent="0.25">
      <c r="A167" s="12" t="s">
        <v>242</v>
      </c>
      <c r="B167" s="11">
        <v>33054</v>
      </c>
      <c r="C167" s="13">
        <f t="shared" si="6"/>
        <v>2.3459018596980514E-4</v>
      </c>
      <c r="D167" s="15">
        <f t="shared" si="7"/>
        <v>0.99328727943613537</v>
      </c>
    </row>
    <row r="168" spans="1:4" x14ac:dyDescent="0.25">
      <c r="A168" s="12" t="s">
        <v>93</v>
      </c>
      <c r="B168" s="11">
        <v>32639</v>
      </c>
      <c r="C168" s="13">
        <f t="shared" si="6"/>
        <v>2.3164485629177922E-4</v>
      </c>
      <c r="D168" s="15">
        <f t="shared" si="7"/>
        <v>0.99351892429242716</v>
      </c>
    </row>
    <row r="169" spans="1:4" x14ac:dyDescent="0.25">
      <c r="A169" s="12" t="s">
        <v>175</v>
      </c>
      <c r="B169" s="11">
        <v>30145.5</v>
      </c>
      <c r="C169" s="13">
        <f t="shared" si="6"/>
        <v>2.1394803809380894E-4</v>
      </c>
      <c r="D169" s="15">
        <f t="shared" si="7"/>
        <v>0.99373287233052099</v>
      </c>
    </row>
    <row r="170" spans="1:4" x14ac:dyDescent="0.25">
      <c r="A170" s="12" t="s">
        <v>137</v>
      </c>
      <c r="B170" s="11">
        <v>29902.5</v>
      </c>
      <c r="C170" s="13">
        <f t="shared" si="6"/>
        <v>2.1222342336667569E-4</v>
      </c>
      <c r="D170" s="15">
        <f t="shared" si="7"/>
        <v>0.99394509575388768</v>
      </c>
    </row>
    <row r="171" spans="1:4" x14ac:dyDescent="0.25">
      <c r="A171" s="12" t="s">
        <v>97</v>
      </c>
      <c r="B171" s="11">
        <v>29727.5</v>
      </c>
      <c r="C171" s="13">
        <f t="shared" si="6"/>
        <v>2.1098141687594187E-4</v>
      </c>
      <c r="D171" s="15">
        <f t="shared" si="7"/>
        <v>0.9941560771707636</v>
      </c>
    </row>
    <row r="172" spans="1:4" x14ac:dyDescent="0.25">
      <c r="A172" s="12" t="s">
        <v>111</v>
      </c>
      <c r="B172" s="11">
        <v>29494</v>
      </c>
      <c r="C172" s="13">
        <f t="shared" si="6"/>
        <v>2.093242253583056E-4</v>
      </c>
      <c r="D172" s="15">
        <f t="shared" si="7"/>
        <v>0.99436540139612195</v>
      </c>
    </row>
    <row r="173" spans="1:4" x14ac:dyDescent="0.25">
      <c r="A173" s="12" t="s">
        <v>183</v>
      </c>
      <c r="B173" s="11">
        <v>29000</v>
      </c>
      <c r="C173" s="13">
        <f t="shared" si="6"/>
        <v>2.0581821846446267E-4</v>
      </c>
      <c r="D173" s="15">
        <f t="shared" si="7"/>
        <v>0.99457121961458639</v>
      </c>
    </row>
    <row r="174" spans="1:4" x14ac:dyDescent="0.25">
      <c r="A174" s="12" t="s">
        <v>117</v>
      </c>
      <c r="B174" s="11">
        <v>28967</v>
      </c>
      <c r="C174" s="13">
        <f t="shared" si="6"/>
        <v>2.0558401152621E-4</v>
      </c>
      <c r="D174" s="15">
        <f t="shared" si="7"/>
        <v>0.99477680362611265</v>
      </c>
    </row>
    <row r="175" spans="1:4" x14ac:dyDescent="0.25">
      <c r="A175" s="12" t="s">
        <v>66</v>
      </c>
      <c r="B175" s="11">
        <v>28391</v>
      </c>
      <c r="C175" s="13">
        <f t="shared" si="6"/>
        <v>2.0149603587670895E-4</v>
      </c>
      <c r="D175" s="15">
        <f t="shared" si="7"/>
        <v>0.99497829966198936</v>
      </c>
    </row>
    <row r="176" spans="1:4" x14ac:dyDescent="0.25">
      <c r="A176" s="12" t="s">
        <v>89</v>
      </c>
      <c r="B176" s="11">
        <v>28374</v>
      </c>
      <c r="C176" s="13">
        <f t="shared" si="6"/>
        <v>2.013753838176091E-4</v>
      </c>
      <c r="D176" s="15">
        <f t="shared" si="7"/>
        <v>0.99517967504580696</v>
      </c>
    </row>
    <row r="177" spans="1:4" x14ac:dyDescent="0.25">
      <c r="A177" s="12" t="s">
        <v>228</v>
      </c>
      <c r="B177" s="11">
        <v>27842.5</v>
      </c>
      <c r="C177" s="13">
        <f t="shared" si="6"/>
        <v>1.9760323267575179E-4</v>
      </c>
      <c r="D177" s="15">
        <f t="shared" si="7"/>
        <v>0.99537727827848266</v>
      </c>
    </row>
    <row r="178" spans="1:4" x14ac:dyDescent="0.25">
      <c r="A178" s="12" t="s">
        <v>31</v>
      </c>
      <c r="B178" s="11">
        <v>27200</v>
      </c>
      <c r="C178" s="13">
        <f t="shared" si="6"/>
        <v>1.9304329455977189E-4</v>
      </c>
      <c r="D178" s="15">
        <f t="shared" si="7"/>
        <v>0.99557032157304248</v>
      </c>
    </row>
    <row r="179" spans="1:4" x14ac:dyDescent="0.25">
      <c r="A179" s="12" t="s">
        <v>55</v>
      </c>
      <c r="B179" s="11">
        <v>26880</v>
      </c>
      <c r="C179" s="13">
        <f t="shared" si="6"/>
        <v>1.9077219697671575E-4</v>
      </c>
      <c r="D179" s="15">
        <f t="shared" si="7"/>
        <v>0.9957610937700192</v>
      </c>
    </row>
    <row r="180" spans="1:4" x14ac:dyDescent="0.25">
      <c r="A180" s="12" t="s">
        <v>202</v>
      </c>
      <c r="B180" s="11">
        <v>25894</v>
      </c>
      <c r="C180" s="13">
        <f t="shared" si="6"/>
        <v>1.8377437754892403E-4</v>
      </c>
      <c r="D180" s="15">
        <f t="shared" si="7"/>
        <v>0.99594486814756811</v>
      </c>
    </row>
    <row r="181" spans="1:4" x14ac:dyDescent="0.25">
      <c r="A181" s="12" t="s">
        <v>197</v>
      </c>
      <c r="B181" s="11">
        <v>24661.8</v>
      </c>
      <c r="C181" s="13">
        <f t="shared" si="6"/>
        <v>1.7502923241816847E-4</v>
      </c>
      <c r="D181" s="15">
        <f t="shared" si="7"/>
        <v>0.9961198973799863</v>
      </c>
    </row>
    <row r="182" spans="1:4" x14ac:dyDescent="0.25">
      <c r="A182" s="12" t="s">
        <v>44</v>
      </c>
      <c r="B182" s="11">
        <v>24012.5</v>
      </c>
      <c r="C182" s="13">
        <f t="shared" si="6"/>
        <v>1.7042103347854863E-4</v>
      </c>
      <c r="D182" s="15">
        <f t="shared" si="7"/>
        <v>0.99629031841346483</v>
      </c>
    </row>
    <row r="183" spans="1:4" x14ac:dyDescent="0.25">
      <c r="A183" s="12" t="s">
        <v>160</v>
      </c>
      <c r="B183" s="11">
        <v>23180</v>
      </c>
      <c r="C183" s="13">
        <f t="shared" si="6"/>
        <v>1.6451263117262912E-4</v>
      </c>
      <c r="D183" s="15">
        <f t="shared" si="7"/>
        <v>0.9964548310446375</v>
      </c>
    </row>
    <row r="184" spans="1:4" x14ac:dyDescent="0.25">
      <c r="A184" s="12" t="s">
        <v>129</v>
      </c>
      <c r="B184" s="11">
        <v>23124</v>
      </c>
      <c r="C184" s="13">
        <f t="shared" si="6"/>
        <v>1.641151890955943E-4</v>
      </c>
      <c r="D184" s="15">
        <f t="shared" si="7"/>
        <v>0.99661894623373315</v>
      </c>
    </row>
    <row r="185" spans="1:4" x14ac:dyDescent="0.25">
      <c r="A185" s="12" t="s">
        <v>127</v>
      </c>
      <c r="B185" s="11">
        <v>23020</v>
      </c>
      <c r="C185" s="13">
        <f t="shared" si="6"/>
        <v>1.6337708238110105E-4</v>
      </c>
      <c r="D185" s="15">
        <f t="shared" si="7"/>
        <v>0.99678232331611427</v>
      </c>
    </row>
    <row r="186" spans="1:4" x14ac:dyDescent="0.25">
      <c r="A186" s="12" t="s">
        <v>232</v>
      </c>
      <c r="B186" s="11">
        <v>21751.5</v>
      </c>
      <c r="C186" s="13">
        <f t="shared" si="6"/>
        <v>1.5437430961826758E-4</v>
      </c>
      <c r="D186" s="15">
        <f t="shared" si="7"/>
        <v>0.99693669762573256</v>
      </c>
    </row>
    <row r="187" spans="1:4" x14ac:dyDescent="0.25">
      <c r="A187" s="12" t="s">
        <v>154</v>
      </c>
      <c r="B187" s="11">
        <v>20580</v>
      </c>
      <c r="C187" s="13">
        <f t="shared" si="6"/>
        <v>1.4605996331029799E-4</v>
      </c>
      <c r="D187" s="15">
        <f t="shared" si="7"/>
        <v>0.99708275758904286</v>
      </c>
    </row>
    <row r="188" spans="1:4" x14ac:dyDescent="0.25">
      <c r="A188" s="12" t="s">
        <v>109</v>
      </c>
      <c r="B188" s="11">
        <v>20520</v>
      </c>
      <c r="C188" s="13">
        <f t="shared" si="6"/>
        <v>1.4563413251347497E-4</v>
      </c>
      <c r="D188" s="15">
        <f t="shared" si="7"/>
        <v>0.99722839172155631</v>
      </c>
    </row>
    <row r="189" spans="1:4" x14ac:dyDescent="0.25">
      <c r="A189" s="12" t="s">
        <v>75</v>
      </c>
      <c r="B189" s="11">
        <v>20438.75</v>
      </c>
      <c r="C189" s="13">
        <f t="shared" si="6"/>
        <v>1.4505748664277713E-4</v>
      </c>
      <c r="D189" s="15">
        <f t="shared" si="7"/>
        <v>0.99737344920819904</v>
      </c>
    </row>
    <row r="190" spans="1:4" x14ac:dyDescent="0.25">
      <c r="A190" s="12" t="s">
        <v>29</v>
      </c>
      <c r="B190" s="11">
        <v>18348</v>
      </c>
      <c r="C190" s="13">
        <f t="shared" si="6"/>
        <v>1.3021905766848142E-4</v>
      </c>
      <c r="D190" s="15">
        <f t="shared" si="7"/>
        <v>0.99750366826586756</v>
      </c>
    </row>
    <row r="191" spans="1:4" x14ac:dyDescent="0.25">
      <c r="A191" s="12" t="s">
        <v>136</v>
      </c>
      <c r="B191" s="11">
        <v>18096</v>
      </c>
      <c r="C191" s="13">
        <f t="shared" si="6"/>
        <v>1.284305683218247E-4</v>
      </c>
      <c r="D191" s="15">
        <f t="shared" si="7"/>
        <v>0.99763209883418935</v>
      </c>
    </row>
    <row r="192" spans="1:4" x14ac:dyDescent="0.25">
      <c r="A192" s="12" t="s">
        <v>186</v>
      </c>
      <c r="B192" s="11">
        <v>16960</v>
      </c>
      <c r="C192" s="13">
        <f t="shared" si="6"/>
        <v>1.2036817190197541E-4</v>
      </c>
      <c r="D192" s="15">
        <f t="shared" si="7"/>
        <v>0.99775246700609133</v>
      </c>
    </row>
    <row r="193" spans="1:4" x14ac:dyDescent="0.25">
      <c r="A193" s="12" t="s">
        <v>170</v>
      </c>
      <c r="B193" s="11">
        <v>16825.325000000001</v>
      </c>
      <c r="C193" s="13">
        <f t="shared" si="6"/>
        <v>1.1941235919260641E-4</v>
      </c>
      <c r="D193" s="15">
        <f t="shared" si="7"/>
        <v>0.99787187936528399</v>
      </c>
    </row>
    <row r="194" spans="1:4" x14ac:dyDescent="0.25">
      <c r="A194" s="12" t="s">
        <v>212</v>
      </c>
      <c r="B194" s="11">
        <v>16100</v>
      </c>
      <c r="C194" s="13">
        <f t="shared" si="6"/>
        <v>1.1426459714751204E-4</v>
      </c>
      <c r="D194" s="15">
        <f t="shared" si="7"/>
        <v>0.99798614396243146</v>
      </c>
    </row>
    <row r="195" spans="1:4" x14ac:dyDescent="0.25">
      <c r="A195" s="12" t="s">
        <v>34</v>
      </c>
      <c r="B195" s="11">
        <v>16096</v>
      </c>
      <c r="C195" s="13">
        <f t="shared" ref="C195:C224" si="8">B195/B$224</f>
        <v>1.1423620842772383E-4</v>
      </c>
      <c r="D195" s="15">
        <f t="shared" ref="D195:D223" si="9">D194+C195</f>
        <v>0.99810038017085922</v>
      </c>
    </row>
    <row r="196" spans="1:4" x14ac:dyDescent="0.25">
      <c r="A196" s="12" t="s">
        <v>58</v>
      </c>
      <c r="B196" s="11">
        <v>15704</v>
      </c>
      <c r="C196" s="13">
        <f t="shared" si="8"/>
        <v>1.1145411388848006E-4</v>
      </c>
      <c r="D196" s="15">
        <f t="shared" si="9"/>
        <v>0.99821183428474769</v>
      </c>
    </row>
    <row r="197" spans="1:4" x14ac:dyDescent="0.25">
      <c r="A197" s="12" t="s">
        <v>158</v>
      </c>
      <c r="B197" s="11">
        <v>15312</v>
      </c>
      <c r="C197" s="13">
        <f t="shared" si="8"/>
        <v>1.0867201934923629E-4</v>
      </c>
      <c r="D197" s="15">
        <f t="shared" si="9"/>
        <v>0.99832050630409697</v>
      </c>
    </row>
    <row r="198" spans="1:4" x14ac:dyDescent="0.25">
      <c r="A198" s="12" t="s">
        <v>124</v>
      </c>
      <c r="B198" s="11">
        <v>15311</v>
      </c>
      <c r="C198" s="13">
        <f t="shared" si="8"/>
        <v>1.0866492216928924E-4</v>
      </c>
      <c r="D198" s="15">
        <f t="shared" si="9"/>
        <v>0.99842917122626629</v>
      </c>
    </row>
    <row r="199" spans="1:4" x14ac:dyDescent="0.25">
      <c r="A199" s="12" t="s">
        <v>229</v>
      </c>
      <c r="B199" s="11">
        <v>15288</v>
      </c>
      <c r="C199" s="13">
        <f t="shared" si="8"/>
        <v>1.0850168703050708E-4</v>
      </c>
      <c r="D199" s="15">
        <f t="shared" si="9"/>
        <v>0.99853767291329676</v>
      </c>
    </row>
    <row r="200" spans="1:4" x14ac:dyDescent="0.25">
      <c r="A200" s="12" t="s">
        <v>135</v>
      </c>
      <c r="B200" s="11">
        <v>15000</v>
      </c>
      <c r="C200" s="13">
        <f t="shared" si="8"/>
        <v>1.0645769920575655E-4</v>
      </c>
      <c r="D200" s="15">
        <f t="shared" si="9"/>
        <v>0.99864413061250257</v>
      </c>
    </row>
    <row r="201" spans="1:4" x14ac:dyDescent="0.25">
      <c r="A201" s="12" t="s">
        <v>165</v>
      </c>
      <c r="B201" s="11">
        <v>14950</v>
      </c>
      <c r="C201" s="13">
        <f t="shared" si="8"/>
        <v>1.0610284020840404E-4</v>
      </c>
      <c r="D201" s="15">
        <f t="shared" si="9"/>
        <v>0.99875023345271097</v>
      </c>
    </row>
    <row r="202" spans="1:4" x14ac:dyDescent="0.25">
      <c r="A202" s="12" t="s">
        <v>134</v>
      </c>
      <c r="B202" s="11">
        <v>13774.5</v>
      </c>
      <c r="C202" s="13">
        <f t="shared" si="8"/>
        <v>9.7760105180646242E-5</v>
      </c>
      <c r="D202" s="15">
        <f t="shared" si="9"/>
        <v>0.99884799355789167</v>
      </c>
    </row>
    <row r="203" spans="1:4" x14ac:dyDescent="0.25">
      <c r="A203" s="12" t="s">
        <v>122</v>
      </c>
      <c r="B203" s="11">
        <v>13356</v>
      </c>
      <c r="C203" s="13">
        <f t="shared" si="8"/>
        <v>9.4789935372805635E-5</v>
      </c>
      <c r="D203" s="15">
        <f t="shared" si="9"/>
        <v>0.99894278349326449</v>
      </c>
    </row>
    <row r="204" spans="1:4" x14ac:dyDescent="0.25">
      <c r="A204" s="12" t="s">
        <v>139</v>
      </c>
      <c r="B204" s="11">
        <v>11465.5</v>
      </c>
      <c r="C204" s="13">
        <f t="shared" si="8"/>
        <v>8.137271668290678E-5</v>
      </c>
      <c r="D204" s="15">
        <f t="shared" si="9"/>
        <v>0.99902415620994744</v>
      </c>
    </row>
    <row r="205" spans="1:4" x14ac:dyDescent="0.25">
      <c r="A205" s="12" t="s">
        <v>102</v>
      </c>
      <c r="B205" s="11">
        <v>11322</v>
      </c>
      <c r="C205" s="13">
        <f t="shared" si="8"/>
        <v>8.0354271360505054E-5</v>
      </c>
      <c r="D205" s="15">
        <f t="shared" si="9"/>
        <v>0.99910451048130799</v>
      </c>
    </row>
    <row r="206" spans="1:4" x14ac:dyDescent="0.25">
      <c r="A206" s="12" t="s">
        <v>123</v>
      </c>
      <c r="B206" s="11">
        <v>9776</v>
      </c>
      <c r="C206" s="13">
        <f t="shared" si="8"/>
        <v>6.9382031162365068E-5</v>
      </c>
      <c r="D206" s="15">
        <f t="shared" si="9"/>
        <v>0.99917389251247035</v>
      </c>
    </row>
    <row r="207" spans="1:4" x14ac:dyDescent="0.25">
      <c r="A207" s="12" t="s">
        <v>107</v>
      </c>
      <c r="B207" s="11">
        <v>9675</v>
      </c>
      <c r="C207" s="13">
        <f t="shared" si="8"/>
        <v>6.8665215987712979E-5</v>
      </c>
      <c r="D207" s="15">
        <f t="shared" si="9"/>
        <v>0.99924255772845805</v>
      </c>
    </row>
    <row r="208" spans="1:4" x14ac:dyDescent="0.25">
      <c r="A208" s="12" t="s">
        <v>204</v>
      </c>
      <c r="B208" s="11">
        <v>9464.6</v>
      </c>
      <c r="C208" s="13">
        <f t="shared" si="8"/>
        <v>6.7171969326853563E-5</v>
      </c>
      <c r="D208" s="15">
        <f t="shared" si="9"/>
        <v>0.99930972969778487</v>
      </c>
    </row>
    <row r="209" spans="1:4" x14ac:dyDescent="0.25">
      <c r="A209" s="12" t="s">
        <v>233</v>
      </c>
      <c r="B209" s="11">
        <v>9375</v>
      </c>
      <c r="C209" s="13">
        <f t="shared" si="8"/>
        <v>6.6536062003597841E-5</v>
      </c>
      <c r="D209" s="15">
        <f t="shared" si="9"/>
        <v>0.99937626575978844</v>
      </c>
    </row>
    <row r="210" spans="1:4" x14ac:dyDescent="0.25">
      <c r="A210" s="12" t="s">
        <v>227</v>
      </c>
      <c r="B210" s="11">
        <v>9324</v>
      </c>
      <c r="C210" s="13">
        <f t="shared" si="8"/>
        <v>6.617410582629828E-5</v>
      </c>
      <c r="D210" s="15">
        <f t="shared" si="9"/>
        <v>0.99944243986561476</v>
      </c>
    </row>
    <row r="211" spans="1:4" x14ac:dyDescent="0.25">
      <c r="A211" s="12" t="s">
        <v>164</v>
      </c>
      <c r="B211" s="11">
        <v>9322.5</v>
      </c>
      <c r="C211" s="13">
        <f t="shared" si="8"/>
        <v>6.6163460056377701E-5</v>
      </c>
      <c r="D211" s="15">
        <f t="shared" si="9"/>
        <v>0.99950860332567115</v>
      </c>
    </row>
    <row r="212" spans="1:4" x14ac:dyDescent="0.25">
      <c r="A212" s="12" t="s">
        <v>65</v>
      </c>
      <c r="B212" s="11">
        <v>8618.5</v>
      </c>
      <c r="C212" s="13">
        <f t="shared" si="8"/>
        <v>6.1167045373654194E-5</v>
      </c>
      <c r="D212" s="15">
        <f t="shared" si="9"/>
        <v>0.99956977037104477</v>
      </c>
    </row>
    <row r="213" spans="1:4" x14ac:dyDescent="0.25">
      <c r="A213" s="12" t="s">
        <v>237</v>
      </c>
      <c r="B213" s="11">
        <v>8398</v>
      </c>
      <c r="C213" s="13">
        <f t="shared" si="8"/>
        <v>5.9602117195329568E-5</v>
      </c>
      <c r="D213" s="15">
        <f t="shared" si="9"/>
        <v>0.99962937248824013</v>
      </c>
    </row>
    <row r="214" spans="1:4" x14ac:dyDescent="0.25">
      <c r="A214" s="12" t="s">
        <v>104</v>
      </c>
      <c r="B214" s="11">
        <v>7000</v>
      </c>
      <c r="C214" s="13">
        <f t="shared" si="8"/>
        <v>4.9680259629353056E-5</v>
      </c>
      <c r="D214" s="15">
        <f t="shared" si="9"/>
        <v>0.9996790527478695</v>
      </c>
    </row>
    <row r="215" spans="1:4" x14ac:dyDescent="0.25">
      <c r="A215" s="12" t="s">
        <v>120</v>
      </c>
      <c r="B215" s="11">
        <v>6842</v>
      </c>
      <c r="C215" s="13">
        <f t="shared" si="8"/>
        <v>4.8558905197719093E-5</v>
      </c>
      <c r="D215" s="15">
        <f t="shared" si="9"/>
        <v>0.99972761165306723</v>
      </c>
    </row>
    <row r="216" spans="1:4" x14ac:dyDescent="0.25">
      <c r="A216" s="12" t="s">
        <v>116</v>
      </c>
      <c r="B216" s="11">
        <v>6650</v>
      </c>
      <c r="C216" s="13">
        <f t="shared" si="8"/>
        <v>4.7196246647885404E-5</v>
      </c>
      <c r="D216" s="15">
        <f t="shared" si="9"/>
        <v>0.99977480789971507</v>
      </c>
    </row>
    <row r="217" spans="1:4" x14ac:dyDescent="0.25">
      <c r="A217" s="12" t="s">
        <v>221</v>
      </c>
      <c r="B217" s="11">
        <v>6644</v>
      </c>
      <c r="C217" s="13">
        <f t="shared" si="8"/>
        <v>4.7153663568203105E-5</v>
      </c>
      <c r="D217" s="15">
        <f t="shared" si="9"/>
        <v>0.99982196156328329</v>
      </c>
    </row>
    <row r="218" spans="1:4" x14ac:dyDescent="0.25">
      <c r="A218" s="12" t="s">
        <v>198</v>
      </c>
      <c r="B218" s="11">
        <v>6600.0000000000009</v>
      </c>
      <c r="C218" s="13">
        <f t="shared" si="8"/>
        <v>4.684138765053289E-5</v>
      </c>
      <c r="D218" s="15">
        <f t="shared" si="9"/>
        <v>0.99986880295093383</v>
      </c>
    </row>
    <row r="219" spans="1:4" x14ac:dyDescent="0.25">
      <c r="A219" s="12" t="s">
        <v>144</v>
      </c>
      <c r="B219" s="11">
        <v>6495.3</v>
      </c>
      <c r="C219" s="13">
        <f t="shared" si="8"/>
        <v>4.6098312910076706E-5</v>
      </c>
      <c r="D219" s="15">
        <f t="shared" si="9"/>
        <v>0.99991490126384386</v>
      </c>
    </row>
    <row r="220" spans="1:4" x14ac:dyDescent="0.25">
      <c r="A220" s="12" t="s">
        <v>238</v>
      </c>
      <c r="B220" s="11">
        <v>3400</v>
      </c>
      <c r="C220" s="13">
        <f t="shared" si="8"/>
        <v>2.4130411819971487E-5</v>
      </c>
      <c r="D220" s="15">
        <f t="shared" si="9"/>
        <v>0.99993903167566378</v>
      </c>
    </row>
    <row r="221" spans="1:4" x14ac:dyDescent="0.25">
      <c r="A221" s="12" t="s">
        <v>121</v>
      </c>
      <c r="B221" s="11">
        <v>3159</v>
      </c>
      <c r="C221" s="13">
        <f t="shared" si="8"/>
        <v>2.2419991452732332E-5</v>
      </c>
      <c r="D221" s="15">
        <f t="shared" si="9"/>
        <v>0.99996145166711647</v>
      </c>
    </row>
    <row r="222" spans="1:4" x14ac:dyDescent="0.25">
      <c r="A222" s="12" t="s">
        <v>141</v>
      </c>
      <c r="B222" s="11">
        <v>2856</v>
      </c>
      <c r="C222" s="13">
        <f t="shared" si="8"/>
        <v>2.0269545928776048E-5</v>
      </c>
      <c r="D222" s="15">
        <f t="shared" si="9"/>
        <v>0.99998172121304529</v>
      </c>
    </row>
    <row r="223" spans="1:4" ht="15.75" thickBot="1" x14ac:dyDescent="0.3">
      <c r="A223" s="17" t="s">
        <v>162</v>
      </c>
      <c r="B223" s="18">
        <v>2575.5</v>
      </c>
      <c r="C223" s="13">
        <f t="shared" si="8"/>
        <v>1.8278786953628402E-5</v>
      </c>
      <c r="D223" s="19">
        <f t="shared" si="9"/>
        <v>0.99999999999999889</v>
      </c>
    </row>
    <row r="224" spans="1:4" x14ac:dyDescent="0.25">
      <c r="A224" t="s">
        <v>246</v>
      </c>
      <c r="B224" s="1">
        <f>SUM(B2:B223)</f>
        <v>140901034.98300004</v>
      </c>
      <c r="C224" s="13">
        <f t="shared" si="8"/>
        <v>1</v>
      </c>
      <c r="D224" s="40"/>
    </row>
    <row r="225" spans="4:4" ht="15.75" thickBot="1" x14ac:dyDescent="0.3">
      <c r="D225" s="16">
        <v>223</v>
      </c>
    </row>
  </sheetData>
  <mergeCells count="1">
    <mergeCell ref="J38:M40"/>
  </mergeCells>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D1:Q132"/>
  <sheetViews>
    <sheetView zoomScale="40" zoomScaleNormal="40" workbookViewId="0">
      <selection activeCell="Y78" sqref="Y78"/>
    </sheetView>
  </sheetViews>
  <sheetFormatPr defaultRowHeight="15" x14ac:dyDescent="0.25"/>
  <cols>
    <col min="1" max="1" width="45.7109375" bestFit="1" customWidth="1"/>
    <col min="2" max="2" width="15.5703125" bestFit="1" customWidth="1"/>
    <col min="4" max="4" width="42.5703125" bestFit="1" customWidth="1"/>
    <col min="5" max="5" width="15.5703125" hidden="1" customWidth="1"/>
    <col min="6" max="6" width="14.42578125" style="1" bestFit="1" customWidth="1"/>
    <col min="7" max="7" width="15" style="1" bestFit="1" customWidth="1"/>
    <col min="9" max="9" width="42.5703125" bestFit="1" customWidth="1"/>
    <col min="10" max="10" width="15.5703125" style="1" hidden="1" customWidth="1"/>
    <col min="11" max="11" width="14.42578125" bestFit="1" customWidth="1"/>
    <col min="12" max="12" width="15" bestFit="1" customWidth="1"/>
    <col min="14" max="14" width="45.7109375" bestFit="1" customWidth="1"/>
    <col min="15" max="15" width="15.5703125" style="1" hidden="1" customWidth="1"/>
    <col min="16" max="16" width="14.42578125" bestFit="1" customWidth="1"/>
    <col min="17" max="17" width="15" bestFit="1" customWidth="1"/>
  </cols>
  <sheetData>
    <row r="1" spans="4:17" x14ac:dyDescent="0.25">
      <c r="F1" s="1">
        <f>SUM(E4:E100)</f>
        <v>44249012.829999998</v>
      </c>
      <c r="K1">
        <v>31608474.721999999</v>
      </c>
      <c r="P1">
        <v>56527177.380999982</v>
      </c>
    </row>
    <row r="2" spans="4:17" ht="18.75" x14ac:dyDescent="0.3">
      <c r="D2" s="100" t="s">
        <v>256</v>
      </c>
      <c r="E2" s="100"/>
      <c r="F2" s="100"/>
      <c r="G2" s="100"/>
      <c r="I2" s="100" t="s">
        <v>257</v>
      </c>
      <c r="J2" s="100"/>
      <c r="K2" s="100"/>
      <c r="L2" s="100"/>
      <c r="N2" s="100" t="s">
        <v>259</v>
      </c>
      <c r="O2" s="100"/>
      <c r="P2" s="100"/>
      <c r="Q2" s="100"/>
    </row>
    <row r="3" spans="4:17" x14ac:dyDescent="0.25">
      <c r="D3" s="31" t="s">
        <v>248</v>
      </c>
      <c r="E3" s="31" t="s">
        <v>247</v>
      </c>
      <c r="F3" s="11" t="s">
        <v>255</v>
      </c>
      <c r="G3" s="11" t="s">
        <v>250</v>
      </c>
      <c r="I3" s="31" t="s">
        <v>248</v>
      </c>
      <c r="J3" s="33" t="s">
        <v>247</v>
      </c>
      <c r="K3" s="11" t="s">
        <v>255</v>
      </c>
      <c r="L3" s="11" t="s">
        <v>250</v>
      </c>
      <c r="N3" s="31" t="s">
        <v>248</v>
      </c>
      <c r="O3" s="33" t="s">
        <v>247</v>
      </c>
      <c r="P3" s="11" t="s">
        <v>255</v>
      </c>
      <c r="Q3" s="11" t="s">
        <v>250</v>
      </c>
    </row>
    <row r="4" spans="4:17" x14ac:dyDescent="0.25">
      <c r="D4" s="32" t="s">
        <v>21</v>
      </c>
      <c r="E4" s="12">
        <v>9653624.0999999996</v>
      </c>
      <c r="F4" s="13">
        <f t="shared" ref="F4:F35" si="0">E4/F$1</f>
        <v>0.21816586365639831</v>
      </c>
      <c r="G4" s="14">
        <f>F4</f>
        <v>0.21816586365639831</v>
      </c>
      <c r="I4" s="32" t="s">
        <v>21</v>
      </c>
      <c r="J4" s="11">
        <v>8973506</v>
      </c>
      <c r="K4" s="13">
        <f t="shared" ref="K4:K35" si="1">J4/K$1</f>
        <v>0.28389557164409129</v>
      </c>
      <c r="L4" s="14">
        <f>K4</f>
        <v>0.28389557164409129</v>
      </c>
      <c r="N4" s="32" t="s">
        <v>21</v>
      </c>
      <c r="O4" s="11">
        <v>5684001.75</v>
      </c>
      <c r="P4" s="13">
        <f t="shared" ref="P4:P35" si="2">O4/P$1</f>
        <v>0.10055343311570546</v>
      </c>
      <c r="Q4" s="14">
        <f>P4</f>
        <v>0.10055343311570546</v>
      </c>
    </row>
    <row r="5" spans="4:17" x14ac:dyDescent="0.25">
      <c r="D5" s="32" t="s">
        <v>16</v>
      </c>
      <c r="E5" s="12">
        <v>6318535</v>
      </c>
      <c r="F5" s="13">
        <f t="shared" si="0"/>
        <v>0.14279493701419146</v>
      </c>
      <c r="G5" s="14">
        <f t="shared" ref="G5:G16" si="3">G4+F5</f>
        <v>0.36096080067058978</v>
      </c>
      <c r="I5" s="32" t="s">
        <v>16</v>
      </c>
      <c r="J5" s="11">
        <v>2546270.25</v>
      </c>
      <c r="K5" s="13">
        <f t="shared" si="1"/>
        <v>8.0556568211365018E-2</v>
      </c>
      <c r="L5" s="14">
        <f t="shared" ref="L5:L36" si="4">L4+K5</f>
        <v>0.36445213985545633</v>
      </c>
      <c r="N5" s="32" t="s">
        <v>207</v>
      </c>
      <c r="O5" s="11">
        <v>5420446.25</v>
      </c>
      <c r="P5" s="13">
        <f t="shared" si="2"/>
        <v>9.5890976714891316E-2</v>
      </c>
      <c r="Q5" s="14">
        <f>Q4+P5</f>
        <v>0.19644440983059677</v>
      </c>
    </row>
    <row r="6" spans="4:17" x14ac:dyDescent="0.25">
      <c r="D6" s="32" t="s">
        <v>17</v>
      </c>
      <c r="E6" s="12">
        <v>4427649</v>
      </c>
      <c r="F6" s="13">
        <f t="shared" si="0"/>
        <v>0.10006209668474542</v>
      </c>
      <c r="G6" s="14">
        <f>G5+F6</f>
        <v>0.46102289735533519</v>
      </c>
      <c r="I6" s="12" t="s">
        <v>53</v>
      </c>
      <c r="J6" s="11">
        <v>1358135</v>
      </c>
      <c r="K6" s="13">
        <f t="shared" si="1"/>
        <v>4.2967432372012448E-2</v>
      </c>
      <c r="L6" s="14">
        <f t="shared" si="4"/>
        <v>0.40741957222746877</v>
      </c>
      <c r="N6" s="32" t="s">
        <v>177</v>
      </c>
      <c r="O6" s="11">
        <v>3229884.25</v>
      </c>
      <c r="P6" s="13">
        <f t="shared" si="2"/>
        <v>5.7138608358775662E-2</v>
      </c>
      <c r="Q6" s="14">
        <f t="shared" ref="Q6:Q69" si="5">Q5+P6</f>
        <v>0.25358301818937246</v>
      </c>
    </row>
    <row r="7" spans="4:17" x14ac:dyDescent="0.25">
      <c r="D7" s="32" t="s">
        <v>27</v>
      </c>
      <c r="E7" s="12">
        <v>2740775.5</v>
      </c>
      <c r="F7" s="13">
        <f t="shared" si="0"/>
        <v>6.1939811189229643E-2</v>
      </c>
      <c r="G7" s="14">
        <f t="shared" si="3"/>
        <v>0.52296270854456484</v>
      </c>
      <c r="I7" s="32" t="s">
        <v>47</v>
      </c>
      <c r="J7" s="11">
        <v>1187925</v>
      </c>
      <c r="K7" s="13">
        <f t="shared" si="1"/>
        <v>3.7582484142241301E-2</v>
      </c>
      <c r="L7" s="14">
        <f t="shared" si="4"/>
        <v>0.44500205636971008</v>
      </c>
      <c r="N7" s="12" t="s">
        <v>53</v>
      </c>
      <c r="O7" s="11">
        <v>2323607.5</v>
      </c>
      <c r="P7" s="13">
        <f t="shared" si="2"/>
        <v>4.1106023821755787E-2</v>
      </c>
      <c r="Q7" s="14">
        <f t="shared" si="5"/>
        <v>0.29468904201112822</v>
      </c>
    </row>
    <row r="8" spans="4:17" x14ac:dyDescent="0.25">
      <c r="D8" s="32" t="s">
        <v>43</v>
      </c>
      <c r="E8" s="12">
        <v>2412692</v>
      </c>
      <c r="F8" s="13">
        <f t="shared" si="0"/>
        <v>5.4525329395919094E-2</v>
      </c>
      <c r="G8" s="14">
        <f t="shared" si="3"/>
        <v>0.57748803794048398</v>
      </c>
      <c r="I8" s="32" t="s">
        <v>35</v>
      </c>
      <c r="J8" s="11">
        <v>956032.2</v>
      </c>
      <c r="K8" s="13">
        <f t="shared" si="1"/>
        <v>3.0246071928759864E-2</v>
      </c>
      <c r="L8" s="14">
        <f t="shared" si="4"/>
        <v>0.47524812829846996</v>
      </c>
      <c r="N8" s="32" t="s">
        <v>17</v>
      </c>
      <c r="O8" s="11">
        <v>2204489.85</v>
      </c>
      <c r="P8" s="13">
        <f t="shared" si="2"/>
        <v>3.8998760457142109E-2</v>
      </c>
      <c r="Q8" s="14">
        <f t="shared" si="5"/>
        <v>0.33368780246827034</v>
      </c>
    </row>
    <row r="9" spans="4:17" x14ac:dyDescent="0.25">
      <c r="D9" s="32" t="s">
        <v>50</v>
      </c>
      <c r="E9" s="12">
        <v>1632116.25</v>
      </c>
      <c r="F9" s="13">
        <f t="shared" si="0"/>
        <v>3.688480591127348E-2</v>
      </c>
      <c r="G9" s="14">
        <f>G8+F9</f>
        <v>0.6143728438517575</v>
      </c>
      <c r="I9" s="12" t="s">
        <v>103</v>
      </c>
      <c r="J9" s="11">
        <v>947738.0469999999</v>
      </c>
      <c r="K9" s="13">
        <f t="shared" si="1"/>
        <v>2.9983669105689531E-2</v>
      </c>
      <c r="L9" s="14">
        <f t="shared" si="4"/>
        <v>0.50523179740415947</v>
      </c>
      <c r="N9" s="12" t="s">
        <v>20</v>
      </c>
      <c r="O9" s="11">
        <v>2041992.0999999999</v>
      </c>
      <c r="P9" s="13">
        <f t="shared" si="2"/>
        <v>3.6124076853098951E-2</v>
      </c>
      <c r="Q9" s="14">
        <f t="shared" si="5"/>
        <v>0.36981187932136927</v>
      </c>
    </row>
    <row r="10" spans="4:17" x14ac:dyDescent="0.25">
      <c r="D10" s="32" t="s">
        <v>23</v>
      </c>
      <c r="E10" s="12">
        <v>1392098.5</v>
      </c>
      <c r="F10" s="13">
        <f t="shared" si="0"/>
        <v>3.1460554958554543E-2</v>
      </c>
      <c r="G10" s="14">
        <f t="shared" si="3"/>
        <v>0.64583339881031199</v>
      </c>
      <c r="I10" s="12" t="s">
        <v>20</v>
      </c>
      <c r="J10" s="11">
        <v>924623</v>
      </c>
      <c r="K10" s="13">
        <f t="shared" si="1"/>
        <v>2.9252376400068673E-2</v>
      </c>
      <c r="L10" s="14">
        <f t="shared" si="4"/>
        <v>0.53448417380422819</v>
      </c>
      <c r="N10" s="32" t="s">
        <v>208</v>
      </c>
      <c r="O10" s="11">
        <v>2004946.75</v>
      </c>
      <c r="P10" s="13">
        <f t="shared" si="2"/>
        <v>3.5468722177412426E-2</v>
      </c>
      <c r="Q10" s="14">
        <f t="shared" si="5"/>
        <v>0.4052806014987817</v>
      </c>
    </row>
    <row r="11" spans="4:17" x14ac:dyDescent="0.25">
      <c r="D11" s="32" t="s">
        <v>25</v>
      </c>
      <c r="E11" s="12">
        <v>1310008.5</v>
      </c>
      <c r="F11" s="13">
        <f t="shared" si="0"/>
        <v>2.9605372328483651E-2</v>
      </c>
      <c r="G11" s="14">
        <f t="shared" si="3"/>
        <v>0.67543877113879569</v>
      </c>
      <c r="I11" s="32" t="s">
        <v>17</v>
      </c>
      <c r="J11" s="11">
        <v>878342.25</v>
      </c>
      <c r="K11" s="13">
        <f t="shared" si="1"/>
        <v>2.7788188380651595E-2</v>
      </c>
      <c r="L11" s="14">
        <f t="shared" si="4"/>
        <v>0.56227236218487975</v>
      </c>
      <c r="N11" s="32" t="s">
        <v>205</v>
      </c>
      <c r="O11" s="11">
        <v>1792583.5</v>
      </c>
      <c r="P11" s="13">
        <f t="shared" si="2"/>
        <v>3.1711887680465123E-2</v>
      </c>
      <c r="Q11" s="14">
        <f t="shared" si="5"/>
        <v>0.43699248917924682</v>
      </c>
    </row>
    <row r="12" spans="4:17" x14ac:dyDescent="0.25">
      <c r="D12" s="32" t="s">
        <v>47</v>
      </c>
      <c r="E12" s="12">
        <v>1092975</v>
      </c>
      <c r="F12" s="13">
        <f t="shared" si="0"/>
        <v>2.4700551042779049E-2</v>
      </c>
      <c r="G12" s="14">
        <f t="shared" si="3"/>
        <v>0.70013932218157471</v>
      </c>
      <c r="I12" s="32" t="s">
        <v>50</v>
      </c>
      <c r="J12" s="11">
        <v>795132.25</v>
      </c>
      <c r="K12" s="13">
        <f t="shared" si="1"/>
        <v>2.5155666541751075E-2</v>
      </c>
      <c r="L12" s="14">
        <f t="shared" si="4"/>
        <v>0.5874280287266308</v>
      </c>
      <c r="N12" s="32" t="s">
        <v>145</v>
      </c>
      <c r="O12" s="11">
        <v>1566989.5</v>
      </c>
      <c r="P12" s="13">
        <f t="shared" si="2"/>
        <v>2.7720993203646134E-2</v>
      </c>
      <c r="Q12" s="14">
        <f t="shared" si="5"/>
        <v>0.46471348238289295</v>
      </c>
    </row>
    <row r="13" spans="4:17" x14ac:dyDescent="0.25">
      <c r="D13" s="32" t="s">
        <v>19</v>
      </c>
      <c r="E13" s="12">
        <v>944739.75</v>
      </c>
      <c r="F13" s="13">
        <f t="shared" si="0"/>
        <v>2.1350527154799806E-2</v>
      </c>
      <c r="G13" s="14">
        <f t="shared" si="3"/>
        <v>0.7214898493363745</v>
      </c>
      <c r="I13" s="32" t="s">
        <v>54</v>
      </c>
      <c r="J13" s="11">
        <v>756340</v>
      </c>
      <c r="K13" s="13">
        <f t="shared" si="1"/>
        <v>2.392839283300106E-2</v>
      </c>
      <c r="L13" s="14">
        <f t="shared" si="4"/>
        <v>0.61135642155963188</v>
      </c>
      <c r="N13" s="32" t="s">
        <v>47</v>
      </c>
      <c r="O13" s="11">
        <v>1346000</v>
      </c>
      <c r="P13" s="13">
        <f t="shared" si="2"/>
        <v>2.3811555120253007E-2</v>
      </c>
      <c r="Q13" s="14">
        <f t="shared" si="5"/>
        <v>0.48852503750314596</v>
      </c>
    </row>
    <row r="14" spans="4:17" x14ac:dyDescent="0.25">
      <c r="D14" s="32" t="s">
        <v>20</v>
      </c>
      <c r="E14" s="12">
        <v>888347.5</v>
      </c>
      <c r="F14" s="13">
        <f t="shared" si="0"/>
        <v>2.0076097593700826E-2</v>
      </c>
      <c r="G14" s="14">
        <f t="shared" si="3"/>
        <v>0.74156594693007527</v>
      </c>
      <c r="I14" s="32" t="s">
        <v>23</v>
      </c>
      <c r="J14" s="11">
        <v>726494.5</v>
      </c>
      <c r="K14" s="13">
        <f t="shared" si="1"/>
        <v>2.2984168214050148E-2</v>
      </c>
      <c r="L14" s="14">
        <f t="shared" si="4"/>
        <v>0.63434058977368202</v>
      </c>
      <c r="N14" s="32" t="s">
        <v>163</v>
      </c>
      <c r="O14" s="11">
        <v>1320068.2</v>
      </c>
      <c r="P14" s="13">
        <f t="shared" si="2"/>
        <v>2.3352805874289128E-2</v>
      </c>
      <c r="Q14" s="14">
        <f t="shared" si="5"/>
        <v>0.51187784337743514</v>
      </c>
    </row>
    <row r="15" spans="4:17" x14ac:dyDescent="0.25">
      <c r="D15" s="32" t="s">
        <v>94</v>
      </c>
      <c r="E15" s="12">
        <v>842386</v>
      </c>
      <c r="F15" s="13">
        <f t="shared" si="0"/>
        <v>1.9037396455291726E-2</v>
      </c>
      <c r="G15" s="14">
        <f t="shared" si="3"/>
        <v>0.76060334338536695</v>
      </c>
      <c r="I15" s="32" t="s">
        <v>36</v>
      </c>
      <c r="J15" s="11">
        <v>494043.85</v>
      </c>
      <c r="K15" s="13">
        <f t="shared" si="1"/>
        <v>1.563010725272794E-2</v>
      </c>
      <c r="L15" s="14">
        <f t="shared" si="4"/>
        <v>0.64997069702640997</v>
      </c>
      <c r="N15" s="12" t="s">
        <v>59</v>
      </c>
      <c r="O15" s="11">
        <v>1251203</v>
      </c>
      <c r="P15" s="13">
        <f t="shared" si="2"/>
        <v>2.213453878241153E-2</v>
      </c>
      <c r="Q15" s="14">
        <f t="shared" si="5"/>
        <v>0.5340123821598467</v>
      </c>
    </row>
    <row r="16" spans="4:17" x14ac:dyDescent="0.25">
      <c r="D16" s="32" t="s">
        <v>42</v>
      </c>
      <c r="E16" s="12">
        <v>738336.1</v>
      </c>
      <c r="F16" s="13">
        <f t="shared" si="0"/>
        <v>1.6685933827193133E-2</v>
      </c>
      <c r="G16" s="14">
        <f t="shared" si="3"/>
        <v>0.77728927721256014</v>
      </c>
      <c r="I16" s="32" t="s">
        <v>61</v>
      </c>
      <c r="J16" s="11">
        <v>480672</v>
      </c>
      <c r="K16" s="13">
        <f t="shared" si="1"/>
        <v>1.5207060898305374E-2</v>
      </c>
      <c r="L16" s="14">
        <f t="shared" si="4"/>
        <v>0.66517775792471534</v>
      </c>
      <c r="N16" s="12" t="s">
        <v>23</v>
      </c>
      <c r="O16" s="11">
        <v>1240558.5</v>
      </c>
      <c r="P16" s="13">
        <f t="shared" si="2"/>
        <v>2.1946231131239516E-2</v>
      </c>
      <c r="Q16" s="14">
        <f t="shared" si="5"/>
        <v>0.5559586132910862</v>
      </c>
    </row>
    <row r="17" spans="4:17" x14ac:dyDescent="0.25">
      <c r="D17" s="32" t="s">
        <v>22</v>
      </c>
      <c r="E17" s="12">
        <v>533930</v>
      </c>
      <c r="F17" s="13">
        <f t="shared" si="0"/>
        <v>1.2066483879568168E-2</v>
      </c>
      <c r="G17" s="14">
        <f t="shared" ref="G17:G35" si="6">G16+F17</f>
        <v>0.78935576109212835</v>
      </c>
      <c r="I17" s="32" t="s">
        <v>80</v>
      </c>
      <c r="J17" s="11">
        <v>469876.5</v>
      </c>
      <c r="K17" s="13">
        <f t="shared" si="1"/>
        <v>1.4865522747700271E-2</v>
      </c>
      <c r="L17" s="14">
        <f t="shared" si="4"/>
        <v>0.6800432806724156</v>
      </c>
      <c r="N17" s="12" t="s">
        <v>192</v>
      </c>
      <c r="O17" s="11">
        <v>1207307.55</v>
      </c>
      <c r="P17" s="13">
        <f t="shared" si="2"/>
        <v>2.1358001689392728E-2</v>
      </c>
      <c r="Q17" s="14">
        <f t="shared" si="5"/>
        <v>0.57731661498047893</v>
      </c>
    </row>
    <row r="18" spans="4:17" x14ac:dyDescent="0.25">
      <c r="D18" s="32" t="s">
        <v>49</v>
      </c>
      <c r="E18" s="12">
        <v>491923.15</v>
      </c>
      <c r="F18" s="13">
        <f t="shared" si="0"/>
        <v>1.1117155356435102E-2</v>
      </c>
      <c r="G18" s="14">
        <f t="shared" si="6"/>
        <v>0.80047291644856344</v>
      </c>
      <c r="I18" s="32" t="s">
        <v>22</v>
      </c>
      <c r="J18" s="11">
        <v>464749</v>
      </c>
      <c r="K18" s="13">
        <f t="shared" si="1"/>
        <v>1.4703303594606143E-2</v>
      </c>
      <c r="L18" s="14">
        <f t="shared" si="4"/>
        <v>0.69474658426702174</v>
      </c>
      <c r="N18" s="32" t="s">
        <v>32</v>
      </c>
      <c r="O18" s="11">
        <v>1181571.5</v>
      </c>
      <c r="P18" s="13">
        <f t="shared" si="2"/>
        <v>2.0902715379472529E-2</v>
      </c>
      <c r="Q18" s="14">
        <f t="shared" si="5"/>
        <v>0.59821933035995145</v>
      </c>
    </row>
    <row r="19" spans="4:17" x14ac:dyDescent="0.25">
      <c r="D19" s="32" t="s">
        <v>18</v>
      </c>
      <c r="E19" s="12">
        <v>485710</v>
      </c>
      <c r="F19" s="13">
        <f t="shared" si="0"/>
        <v>1.0976742054473534E-2</v>
      </c>
      <c r="G19" s="14">
        <f t="shared" si="6"/>
        <v>0.81144965850303696</v>
      </c>
      <c r="I19" s="32" t="s">
        <v>84</v>
      </c>
      <c r="J19" s="11">
        <v>438090</v>
      </c>
      <c r="K19" s="13">
        <f t="shared" si="1"/>
        <v>1.3859890546856487E-2</v>
      </c>
      <c r="L19" s="14">
        <f t="shared" si="4"/>
        <v>0.70860647481387817</v>
      </c>
      <c r="N19" s="32" t="s">
        <v>73</v>
      </c>
      <c r="O19" s="11">
        <v>1150543.25</v>
      </c>
      <c r="P19" s="13">
        <f t="shared" si="2"/>
        <v>2.0353806846664216E-2</v>
      </c>
      <c r="Q19" s="14">
        <f t="shared" si="5"/>
        <v>0.61857313720661566</v>
      </c>
    </row>
    <row r="20" spans="4:17" x14ac:dyDescent="0.25">
      <c r="D20" s="32" t="s">
        <v>36</v>
      </c>
      <c r="E20" s="12">
        <v>471586.75</v>
      </c>
      <c r="F20" s="13">
        <f t="shared" si="0"/>
        <v>1.0657565442460517E-2</v>
      </c>
      <c r="G20" s="14">
        <f t="shared" si="6"/>
        <v>0.82210722394549751</v>
      </c>
      <c r="I20" s="32" t="s">
        <v>87</v>
      </c>
      <c r="J20" s="11">
        <v>428049</v>
      </c>
      <c r="K20" s="13">
        <f t="shared" si="1"/>
        <v>1.3542222576848072E-2</v>
      </c>
      <c r="L20" s="14">
        <f t="shared" si="4"/>
        <v>0.72214869739072629</v>
      </c>
      <c r="N20" s="32" t="s">
        <v>54</v>
      </c>
      <c r="O20" s="11">
        <v>1024019</v>
      </c>
      <c r="P20" s="13">
        <f t="shared" si="2"/>
        <v>1.8115516242709035E-2</v>
      </c>
      <c r="Q20" s="14">
        <f t="shared" si="5"/>
        <v>0.63668865344932468</v>
      </c>
    </row>
    <row r="21" spans="4:17" x14ac:dyDescent="0.25">
      <c r="D21" s="32" t="s">
        <v>100</v>
      </c>
      <c r="E21" s="12">
        <v>450017.5</v>
      </c>
      <c r="F21" s="13">
        <f t="shared" si="0"/>
        <v>1.0170113889973532E-2</v>
      </c>
      <c r="G21" s="14">
        <f t="shared" si="6"/>
        <v>0.83227733783547109</v>
      </c>
      <c r="I21" s="32" t="s">
        <v>59</v>
      </c>
      <c r="J21" s="11">
        <v>385741</v>
      </c>
      <c r="K21" s="13">
        <f t="shared" si="1"/>
        <v>1.220372078667618E-2</v>
      </c>
      <c r="L21" s="14">
        <f t="shared" si="4"/>
        <v>0.73435241817740249</v>
      </c>
      <c r="N21" s="32" t="s">
        <v>90</v>
      </c>
      <c r="O21" s="11">
        <v>960560.5</v>
      </c>
      <c r="P21" s="13">
        <f t="shared" si="2"/>
        <v>1.6992896948059277E-2</v>
      </c>
      <c r="Q21" s="14">
        <f t="shared" si="5"/>
        <v>0.65368155039738396</v>
      </c>
    </row>
    <row r="22" spans="4:17" x14ac:dyDescent="0.25">
      <c r="D22" s="32" t="s">
        <v>41</v>
      </c>
      <c r="E22" s="12">
        <v>377386</v>
      </c>
      <c r="F22" s="13">
        <f t="shared" si="0"/>
        <v>8.5286874410029634E-3</v>
      </c>
      <c r="G22" s="14">
        <f t="shared" si="6"/>
        <v>0.84080602527647408</v>
      </c>
      <c r="I22" s="12" t="s">
        <v>57</v>
      </c>
      <c r="J22" s="11">
        <v>374784.8</v>
      </c>
      <c r="K22" s="13">
        <f t="shared" si="1"/>
        <v>1.1857098556519206E-2</v>
      </c>
      <c r="L22" s="14">
        <f t="shared" si="4"/>
        <v>0.74620951673392166</v>
      </c>
      <c r="N22" s="32" t="s">
        <v>18</v>
      </c>
      <c r="O22" s="11">
        <v>923509.25</v>
      </c>
      <c r="P22" s="13">
        <f t="shared" si="2"/>
        <v>1.6337437897799786E-2</v>
      </c>
      <c r="Q22" s="14">
        <f t="shared" si="5"/>
        <v>0.67001898829518369</v>
      </c>
    </row>
    <row r="23" spans="4:17" x14ac:dyDescent="0.25">
      <c r="D23" s="32" t="s">
        <v>35</v>
      </c>
      <c r="E23" s="12">
        <v>364838.25</v>
      </c>
      <c r="F23" s="13">
        <f t="shared" si="0"/>
        <v>8.2451161430802927E-3</v>
      </c>
      <c r="G23" s="14">
        <f t="shared" si="6"/>
        <v>0.8490511414195544</v>
      </c>
      <c r="I23" s="32" t="s">
        <v>82</v>
      </c>
      <c r="J23" s="11">
        <v>373463</v>
      </c>
      <c r="K23" s="13">
        <f t="shared" si="1"/>
        <v>1.1815280657628944E-2</v>
      </c>
      <c r="L23" s="14">
        <f t="shared" si="4"/>
        <v>0.7580247973915506</v>
      </c>
      <c r="N23" s="12" t="s">
        <v>103</v>
      </c>
      <c r="O23" s="11">
        <v>888403.73</v>
      </c>
      <c r="P23" s="13">
        <f t="shared" si="2"/>
        <v>1.5716399989549306E-2</v>
      </c>
      <c r="Q23" s="14">
        <f t="shared" si="5"/>
        <v>0.68573538828473302</v>
      </c>
    </row>
    <row r="24" spans="4:17" x14ac:dyDescent="0.25">
      <c r="D24" s="32" t="s">
        <v>28</v>
      </c>
      <c r="E24" s="12">
        <v>361809</v>
      </c>
      <c r="F24" s="13">
        <f t="shared" si="0"/>
        <v>8.1766569887114018E-3</v>
      </c>
      <c r="G24" s="14">
        <f t="shared" si="6"/>
        <v>0.8572277984082658</v>
      </c>
      <c r="I24" s="32" t="s">
        <v>32</v>
      </c>
      <c r="J24" s="11">
        <v>360154</v>
      </c>
      <c r="K24" s="13">
        <f t="shared" si="1"/>
        <v>1.1394222693995643E-2</v>
      </c>
      <c r="L24" s="14">
        <f t="shared" si="4"/>
        <v>0.76941902008554619</v>
      </c>
      <c r="N24" s="32" t="s">
        <v>61</v>
      </c>
      <c r="O24" s="11">
        <v>882478.05</v>
      </c>
      <c r="P24" s="13">
        <f t="shared" si="2"/>
        <v>1.5611571121833871E-2</v>
      </c>
      <c r="Q24" s="14">
        <f t="shared" si="5"/>
        <v>0.70134695940656688</v>
      </c>
    </row>
    <row r="25" spans="4:17" x14ac:dyDescent="0.25">
      <c r="D25" s="32" t="s">
        <v>68</v>
      </c>
      <c r="E25" s="12">
        <v>324693.75</v>
      </c>
      <c r="F25" s="13">
        <f t="shared" si="0"/>
        <v>7.3378755645338092E-3</v>
      </c>
      <c r="G25" s="14">
        <f t="shared" si="6"/>
        <v>0.8645656739727996</v>
      </c>
      <c r="I25" s="32" t="s">
        <v>94</v>
      </c>
      <c r="J25" s="11">
        <v>343476.2</v>
      </c>
      <c r="K25" s="13">
        <f t="shared" si="1"/>
        <v>1.0866585718574238E-2</v>
      </c>
      <c r="L25" s="14">
        <f t="shared" si="4"/>
        <v>0.78028560580412043</v>
      </c>
      <c r="N25" s="32" t="s">
        <v>87</v>
      </c>
      <c r="O25" s="11">
        <v>869992</v>
      </c>
      <c r="P25" s="13">
        <f t="shared" si="2"/>
        <v>1.5390685335942907E-2</v>
      </c>
      <c r="Q25" s="14">
        <f t="shared" si="5"/>
        <v>0.71673764474250978</v>
      </c>
    </row>
    <row r="26" spans="4:17" x14ac:dyDescent="0.25">
      <c r="D26" s="32" t="s">
        <v>52</v>
      </c>
      <c r="E26" s="12">
        <v>314594.25</v>
      </c>
      <c r="F26" s="13">
        <f t="shared" si="0"/>
        <v>7.1096331845557246E-3</v>
      </c>
      <c r="G26" s="14">
        <f t="shared" si="6"/>
        <v>0.87167530715735531</v>
      </c>
      <c r="I26" s="32" t="s">
        <v>73</v>
      </c>
      <c r="J26" s="11">
        <v>325015</v>
      </c>
      <c r="K26" s="13">
        <f t="shared" si="1"/>
        <v>1.028252716584848E-2</v>
      </c>
      <c r="L26" s="14">
        <f t="shared" si="4"/>
        <v>0.79056813296996886</v>
      </c>
      <c r="N26" s="12" t="s">
        <v>85</v>
      </c>
      <c r="O26" s="11">
        <v>726514</v>
      </c>
      <c r="P26" s="13">
        <f t="shared" si="2"/>
        <v>1.2852472627515224E-2</v>
      </c>
      <c r="Q26" s="14">
        <f t="shared" si="5"/>
        <v>0.72959011737002499</v>
      </c>
    </row>
    <row r="27" spans="4:17" x14ac:dyDescent="0.25">
      <c r="D27" s="32" t="s">
        <v>32</v>
      </c>
      <c r="E27" s="12">
        <v>313055.40000000002</v>
      </c>
      <c r="F27" s="13">
        <f t="shared" si="0"/>
        <v>7.0748561375306969E-3</v>
      </c>
      <c r="G27" s="14">
        <f t="shared" si="6"/>
        <v>0.87875016329488598</v>
      </c>
      <c r="I27" s="32" t="s">
        <v>25</v>
      </c>
      <c r="J27" s="11">
        <v>317594.5</v>
      </c>
      <c r="K27" s="13">
        <f t="shared" si="1"/>
        <v>1.0047764176958188E-2</v>
      </c>
      <c r="L27" s="14">
        <f t="shared" si="4"/>
        <v>0.80061589714692705</v>
      </c>
      <c r="N27" s="32" t="s">
        <v>36</v>
      </c>
      <c r="O27" s="11">
        <v>695103.5</v>
      </c>
      <c r="P27" s="13">
        <f t="shared" si="2"/>
        <v>1.2296801860721237E-2</v>
      </c>
      <c r="Q27" s="14">
        <f t="shared" si="5"/>
        <v>0.74188691923074623</v>
      </c>
    </row>
    <row r="28" spans="4:17" x14ac:dyDescent="0.25">
      <c r="D28" s="32" t="s">
        <v>71</v>
      </c>
      <c r="E28" s="12">
        <v>281424.25</v>
      </c>
      <c r="F28" s="13">
        <f t="shared" si="0"/>
        <v>6.3600119415364595E-3</v>
      </c>
      <c r="G28" s="14">
        <f t="shared" si="6"/>
        <v>0.88511017523642244</v>
      </c>
      <c r="I28" s="32" t="s">
        <v>26</v>
      </c>
      <c r="J28" s="11">
        <v>300226.5</v>
      </c>
      <c r="K28" s="13">
        <f t="shared" si="1"/>
        <v>9.4982912855025425E-3</v>
      </c>
      <c r="L28" s="14">
        <f t="shared" si="4"/>
        <v>0.81011418843242955</v>
      </c>
      <c r="N28" s="12" t="s">
        <v>159</v>
      </c>
      <c r="O28" s="11">
        <v>666792</v>
      </c>
      <c r="P28" s="13">
        <f t="shared" si="2"/>
        <v>1.179595428064171E-2</v>
      </c>
      <c r="Q28" s="14">
        <f t="shared" si="5"/>
        <v>0.75368287351138796</v>
      </c>
    </row>
    <row r="29" spans="4:17" x14ac:dyDescent="0.25">
      <c r="D29" s="32" t="s">
        <v>30</v>
      </c>
      <c r="E29" s="12">
        <v>249773.9</v>
      </c>
      <c r="F29" s="13">
        <f t="shared" si="0"/>
        <v>5.6447338375571173E-3</v>
      </c>
      <c r="G29" s="14">
        <f t="shared" si="6"/>
        <v>0.89075490907397958</v>
      </c>
      <c r="I29" s="32" t="s">
        <v>159</v>
      </c>
      <c r="J29" s="11">
        <v>295750</v>
      </c>
      <c r="K29" s="13">
        <f t="shared" si="1"/>
        <v>9.356667874712515E-3</v>
      </c>
      <c r="L29" s="14">
        <f t="shared" si="4"/>
        <v>0.81947085630714211</v>
      </c>
      <c r="N29" s="32" t="s">
        <v>185</v>
      </c>
      <c r="O29" s="11">
        <v>643443.30000000005</v>
      </c>
      <c r="P29" s="13">
        <f t="shared" si="2"/>
        <v>1.1382901637969905E-2</v>
      </c>
      <c r="Q29" s="14">
        <f t="shared" si="5"/>
        <v>0.76506577514935792</v>
      </c>
    </row>
    <row r="30" spans="4:17" x14ac:dyDescent="0.25">
      <c r="D30" s="32" t="s">
        <v>26</v>
      </c>
      <c r="E30" s="12">
        <v>241323.5</v>
      </c>
      <c r="F30" s="13">
        <f t="shared" si="0"/>
        <v>5.4537600856122874E-3</v>
      </c>
      <c r="G30" s="14">
        <f t="shared" si="6"/>
        <v>0.89620866915959185</v>
      </c>
      <c r="I30" s="32" t="s">
        <v>143</v>
      </c>
      <c r="J30" s="11">
        <v>295635.5</v>
      </c>
      <c r="K30" s="13">
        <f t="shared" si="1"/>
        <v>9.3530454284854493E-3</v>
      </c>
      <c r="L30" s="14">
        <f t="shared" si="4"/>
        <v>0.82882390173562759</v>
      </c>
      <c r="N30" s="32" t="s">
        <v>40</v>
      </c>
      <c r="O30" s="11">
        <v>600071.9</v>
      </c>
      <c r="P30" s="13">
        <f t="shared" si="2"/>
        <v>1.0615635306809026E-2</v>
      </c>
      <c r="Q30" s="14">
        <f t="shared" si="5"/>
        <v>0.7756814104561669</v>
      </c>
    </row>
    <row r="31" spans="4:17" x14ac:dyDescent="0.25">
      <c r="D31" s="32" t="s">
        <v>40</v>
      </c>
      <c r="E31" s="12">
        <v>231504.5</v>
      </c>
      <c r="F31" s="13">
        <f t="shared" si="0"/>
        <v>5.2318568301041122E-3</v>
      </c>
      <c r="G31" s="14">
        <f t="shared" si="6"/>
        <v>0.90144052598969593</v>
      </c>
      <c r="I31" s="32" t="s">
        <v>70</v>
      </c>
      <c r="J31" s="11">
        <v>272228</v>
      </c>
      <c r="K31" s="13">
        <f t="shared" si="1"/>
        <v>8.6125003624589642E-3</v>
      </c>
      <c r="L31" s="14">
        <f t="shared" si="4"/>
        <v>0.83743640209808656</v>
      </c>
      <c r="N31" s="32" t="s">
        <v>16</v>
      </c>
      <c r="O31" s="11">
        <v>578786</v>
      </c>
      <c r="P31" s="13">
        <f t="shared" si="2"/>
        <v>1.0239074845342314E-2</v>
      </c>
      <c r="Q31" s="14">
        <f t="shared" si="5"/>
        <v>0.78592048530150926</v>
      </c>
    </row>
    <row r="32" spans="4:17" x14ac:dyDescent="0.25">
      <c r="D32" s="32" t="s">
        <v>54</v>
      </c>
      <c r="E32" s="12">
        <v>222523</v>
      </c>
      <c r="F32" s="13">
        <f t="shared" si="0"/>
        <v>5.02888055050877E-3</v>
      </c>
      <c r="G32" s="14">
        <f t="shared" si="6"/>
        <v>0.90646940654020469</v>
      </c>
      <c r="I32" s="32" t="s">
        <v>76</v>
      </c>
      <c r="J32" s="11">
        <v>253698</v>
      </c>
      <c r="K32" s="13">
        <f t="shared" si="1"/>
        <v>8.026265178288472E-3</v>
      </c>
      <c r="L32" s="14">
        <f t="shared" si="4"/>
        <v>0.84546266727637498</v>
      </c>
      <c r="N32" s="32" t="s">
        <v>166</v>
      </c>
      <c r="O32" s="11">
        <v>533674.5</v>
      </c>
      <c r="P32" s="13">
        <f t="shared" si="2"/>
        <v>9.4410250913993035E-3</v>
      </c>
      <c r="Q32" s="14">
        <f t="shared" si="5"/>
        <v>0.79536151039290859</v>
      </c>
    </row>
    <row r="33" spans="4:17" x14ac:dyDescent="0.25">
      <c r="D33" s="32" t="s">
        <v>24</v>
      </c>
      <c r="E33" s="12">
        <v>209693</v>
      </c>
      <c r="F33" s="13">
        <f t="shared" si="0"/>
        <v>4.7389305792112967E-3</v>
      </c>
      <c r="G33" s="14">
        <f t="shared" si="6"/>
        <v>0.91120833711941596</v>
      </c>
      <c r="I33" s="32" t="s">
        <v>85</v>
      </c>
      <c r="J33" s="11">
        <v>251785</v>
      </c>
      <c r="K33" s="13">
        <f t="shared" si="1"/>
        <v>7.9657434347742712E-3</v>
      </c>
      <c r="L33" s="14">
        <f t="shared" si="4"/>
        <v>0.85342841071114928</v>
      </c>
      <c r="N33" s="32" t="s">
        <v>190</v>
      </c>
      <c r="O33" s="11">
        <v>514688</v>
      </c>
      <c r="P33" s="13">
        <f t="shared" si="2"/>
        <v>9.1051424084195986E-3</v>
      </c>
      <c r="Q33" s="14">
        <f t="shared" si="5"/>
        <v>0.80446665280132823</v>
      </c>
    </row>
    <row r="34" spans="4:17" x14ac:dyDescent="0.25">
      <c r="D34" s="32" t="s">
        <v>73</v>
      </c>
      <c r="E34" s="12">
        <v>208903</v>
      </c>
      <c r="F34" s="13">
        <f t="shared" si="0"/>
        <v>4.7210770735741179E-3</v>
      </c>
      <c r="G34" s="14">
        <f t="shared" si="6"/>
        <v>0.91592941419299012</v>
      </c>
      <c r="I34" s="32" t="s">
        <v>18</v>
      </c>
      <c r="J34" s="11">
        <v>237142.5</v>
      </c>
      <c r="K34" s="13">
        <f t="shared" si="1"/>
        <v>7.5024974183567628E-3</v>
      </c>
      <c r="L34" s="14">
        <f t="shared" si="4"/>
        <v>0.86093090812950601</v>
      </c>
      <c r="N34" s="32" t="s">
        <v>206</v>
      </c>
      <c r="O34" s="11">
        <v>513785.75</v>
      </c>
      <c r="P34" s="13">
        <f t="shared" si="2"/>
        <v>9.0891810595286268E-3</v>
      </c>
      <c r="Q34" s="14">
        <f t="shared" si="5"/>
        <v>0.81355583386085684</v>
      </c>
    </row>
    <row r="35" spans="4:17" x14ac:dyDescent="0.25">
      <c r="D35" s="32" t="s">
        <v>57</v>
      </c>
      <c r="E35" s="12">
        <v>193740</v>
      </c>
      <c r="F35" s="13">
        <f t="shared" si="0"/>
        <v>4.3784027622114077E-3</v>
      </c>
      <c r="G35" s="14">
        <f t="shared" si="6"/>
        <v>0.92030781695520147</v>
      </c>
      <c r="I35" s="32" t="s">
        <v>168</v>
      </c>
      <c r="J35" s="11">
        <v>227175.75</v>
      </c>
      <c r="K35" s="13">
        <f t="shared" si="1"/>
        <v>7.1871785019060755E-3</v>
      </c>
      <c r="L35" s="14">
        <f t="shared" si="4"/>
        <v>0.8681180866314121</v>
      </c>
      <c r="N35" s="12" t="s">
        <v>45</v>
      </c>
      <c r="O35" s="11">
        <v>512298</v>
      </c>
      <c r="P35" s="13">
        <f t="shared" si="2"/>
        <v>9.0628618610664007E-3</v>
      </c>
      <c r="Q35" s="14">
        <f t="shared" si="5"/>
        <v>0.82261869572192325</v>
      </c>
    </row>
    <row r="36" spans="4:17" x14ac:dyDescent="0.25">
      <c r="D36" s="32" t="s">
        <v>46</v>
      </c>
      <c r="E36" s="12">
        <v>182668</v>
      </c>
      <c r="F36" s="13">
        <f t="shared" ref="F36:F67" si="7">E36/F$1</f>
        <v>4.1281824908002132E-3</v>
      </c>
      <c r="G36" s="14">
        <f t="shared" ref="G36:G67" si="8">G35+F36</f>
        <v>0.92443599944600163</v>
      </c>
      <c r="I36" s="32" t="s">
        <v>163</v>
      </c>
      <c r="J36" s="11">
        <v>217478</v>
      </c>
      <c r="K36" s="13">
        <f t="shared" ref="K36:K67" si="9">J36/K$1</f>
        <v>6.8803699613076193E-3</v>
      </c>
      <c r="L36" s="14">
        <f t="shared" si="4"/>
        <v>0.87499845659271969</v>
      </c>
      <c r="N36" s="32" t="s">
        <v>219</v>
      </c>
      <c r="O36" s="11">
        <v>506567</v>
      </c>
      <c r="P36" s="13">
        <f t="shared" ref="P36:P67" si="10">O36/P$1</f>
        <v>8.961477000446659E-3</v>
      </c>
      <c r="Q36" s="14">
        <f t="shared" si="5"/>
        <v>0.83158017272236995</v>
      </c>
    </row>
    <row r="37" spans="4:17" x14ac:dyDescent="0.25">
      <c r="D37" s="32" t="s">
        <v>95</v>
      </c>
      <c r="E37" s="12">
        <v>166216.5</v>
      </c>
      <c r="F37" s="13">
        <f t="shared" si="7"/>
        <v>3.7563888857495222E-3</v>
      </c>
      <c r="G37" s="14">
        <f t="shared" si="8"/>
        <v>0.92819238833175111</v>
      </c>
      <c r="I37" s="32" t="s">
        <v>171</v>
      </c>
      <c r="J37" s="11">
        <v>208615.25</v>
      </c>
      <c r="K37" s="13">
        <f t="shared" si="9"/>
        <v>6.5999783866445309E-3</v>
      </c>
      <c r="L37" s="14">
        <f t="shared" ref="L37:L68" si="11">L36+K37</f>
        <v>0.88159843497936419</v>
      </c>
      <c r="N37" s="12" t="s">
        <v>33</v>
      </c>
      <c r="O37" s="11">
        <v>465519.92600000009</v>
      </c>
      <c r="P37" s="13">
        <f t="shared" si="10"/>
        <v>8.2353294038076535E-3</v>
      </c>
      <c r="Q37" s="14">
        <f t="shared" si="5"/>
        <v>0.83981550212617762</v>
      </c>
    </row>
    <row r="38" spans="4:17" x14ac:dyDescent="0.25">
      <c r="D38" s="32" t="s">
        <v>76</v>
      </c>
      <c r="E38" s="12">
        <v>164858.5</v>
      </c>
      <c r="F38" s="13">
        <f t="shared" si="7"/>
        <v>3.7256989355529541E-3</v>
      </c>
      <c r="G38" s="14">
        <f t="shared" si="8"/>
        <v>0.93191808726730407</v>
      </c>
      <c r="I38" s="32" t="s">
        <v>146</v>
      </c>
      <c r="J38" s="11">
        <v>174307</v>
      </c>
      <c r="K38" s="13">
        <f t="shared" si="9"/>
        <v>5.5145653668216884E-3</v>
      </c>
      <c r="L38" s="14">
        <f t="shared" si="11"/>
        <v>0.8871130003461859</v>
      </c>
      <c r="N38" s="32" t="s">
        <v>80</v>
      </c>
      <c r="O38" s="11">
        <v>449234</v>
      </c>
      <c r="P38" s="13">
        <f t="shared" si="10"/>
        <v>7.947221510320757E-3</v>
      </c>
      <c r="Q38" s="14">
        <f t="shared" si="5"/>
        <v>0.84776272363649841</v>
      </c>
    </row>
    <row r="39" spans="4:17" x14ac:dyDescent="0.25">
      <c r="D39" s="32" t="s">
        <v>112</v>
      </c>
      <c r="E39" s="12">
        <v>155073.5</v>
      </c>
      <c r="F39" s="13">
        <f t="shared" si="7"/>
        <v>3.5045640587684046E-3</v>
      </c>
      <c r="G39" s="14">
        <f t="shared" si="8"/>
        <v>0.9354226513260725</v>
      </c>
      <c r="I39" s="32" t="s">
        <v>166</v>
      </c>
      <c r="J39" s="11">
        <v>158734</v>
      </c>
      <c r="K39" s="13">
        <f t="shared" si="9"/>
        <v>5.0218810428558462E-3</v>
      </c>
      <c r="L39" s="14">
        <f t="shared" si="11"/>
        <v>0.89213488138904173</v>
      </c>
      <c r="N39" s="32" t="s">
        <v>200</v>
      </c>
      <c r="O39" s="11">
        <v>429941</v>
      </c>
      <c r="P39" s="13">
        <f t="shared" si="10"/>
        <v>7.6059166567286011E-3</v>
      </c>
      <c r="Q39" s="14">
        <f t="shared" si="5"/>
        <v>0.85536864029322701</v>
      </c>
    </row>
    <row r="40" spans="4:17" x14ac:dyDescent="0.25">
      <c r="D40" s="32" t="s">
        <v>69</v>
      </c>
      <c r="E40" s="12">
        <v>150815</v>
      </c>
      <c r="F40" s="13">
        <f t="shared" si="7"/>
        <v>3.4083246236343212E-3</v>
      </c>
      <c r="G40" s="14">
        <f t="shared" si="8"/>
        <v>0.93883097594970677</v>
      </c>
      <c r="I40" s="32" t="s">
        <v>145</v>
      </c>
      <c r="J40" s="11">
        <v>158255.5</v>
      </c>
      <c r="K40" s="13">
        <f t="shared" si="9"/>
        <v>5.0067426977060576E-3</v>
      </c>
      <c r="L40" s="14">
        <f t="shared" si="11"/>
        <v>0.8971416240867478</v>
      </c>
      <c r="N40" s="12" t="s">
        <v>182</v>
      </c>
      <c r="O40" s="11">
        <v>365076</v>
      </c>
      <c r="P40" s="13">
        <f t="shared" si="10"/>
        <v>6.4584155253205695E-3</v>
      </c>
      <c r="Q40" s="14">
        <f t="shared" si="5"/>
        <v>0.86182705581854757</v>
      </c>
    </row>
    <row r="41" spans="4:17" x14ac:dyDescent="0.25">
      <c r="D41" s="32" t="s">
        <v>86</v>
      </c>
      <c r="E41" s="12">
        <v>141616.5</v>
      </c>
      <c r="F41" s="13">
        <f t="shared" si="7"/>
        <v>3.2004442798323103E-3</v>
      </c>
      <c r="G41" s="14">
        <f t="shared" si="8"/>
        <v>0.94203142022953912</v>
      </c>
      <c r="I41" s="32" t="s">
        <v>60</v>
      </c>
      <c r="J41" s="11">
        <v>156336</v>
      </c>
      <c r="K41" s="13">
        <f t="shared" si="9"/>
        <v>4.946015313139665E-3</v>
      </c>
      <c r="L41" s="14">
        <f t="shared" si="11"/>
        <v>0.90208763939988745</v>
      </c>
      <c r="N41" s="12" t="s">
        <v>43</v>
      </c>
      <c r="O41" s="11">
        <v>363468</v>
      </c>
      <c r="P41" s="13">
        <f t="shared" si="10"/>
        <v>6.4299690315364928E-3</v>
      </c>
      <c r="Q41" s="14">
        <f t="shared" si="5"/>
        <v>0.86825702485008405</v>
      </c>
    </row>
    <row r="42" spans="4:17" x14ac:dyDescent="0.25">
      <c r="D42" s="32" t="s">
        <v>33</v>
      </c>
      <c r="E42" s="12">
        <v>139140.25</v>
      </c>
      <c r="F42" s="13">
        <f t="shared" si="7"/>
        <v>3.1444825794094446E-3</v>
      </c>
      <c r="G42" s="14">
        <f t="shared" si="8"/>
        <v>0.94517590280894859</v>
      </c>
      <c r="I42" s="32" t="s">
        <v>45</v>
      </c>
      <c r="J42" s="11">
        <v>154242</v>
      </c>
      <c r="K42" s="13">
        <f t="shared" si="9"/>
        <v>4.8797672572490547E-3</v>
      </c>
      <c r="L42" s="14">
        <f t="shared" si="11"/>
        <v>0.90696740665713649</v>
      </c>
      <c r="N42" s="32" t="s">
        <v>236</v>
      </c>
      <c r="O42" s="11">
        <v>356006.75</v>
      </c>
      <c r="P42" s="13">
        <f t="shared" si="10"/>
        <v>6.2979750005996522E-3</v>
      </c>
      <c r="Q42" s="14">
        <f t="shared" si="5"/>
        <v>0.87455499985068375</v>
      </c>
    </row>
    <row r="43" spans="4:17" x14ac:dyDescent="0.25">
      <c r="D43" s="32" t="s">
        <v>99</v>
      </c>
      <c r="E43" s="12">
        <v>138773</v>
      </c>
      <c r="F43" s="13">
        <f t="shared" si="7"/>
        <v>3.1361829592255787E-3</v>
      </c>
      <c r="G43" s="14">
        <f t="shared" si="8"/>
        <v>0.94831208576817416</v>
      </c>
      <c r="I43" s="32" t="s">
        <v>149</v>
      </c>
      <c r="J43" s="11">
        <v>129218</v>
      </c>
      <c r="K43" s="13">
        <f t="shared" si="9"/>
        <v>4.0880808433967943E-3</v>
      </c>
      <c r="L43" s="14">
        <f t="shared" si="11"/>
        <v>0.91105548750053333</v>
      </c>
      <c r="N43" s="12" t="s">
        <v>57</v>
      </c>
      <c r="O43" s="11">
        <v>351298.89999999997</v>
      </c>
      <c r="P43" s="13">
        <f t="shared" si="10"/>
        <v>6.2146902830863653E-3</v>
      </c>
      <c r="Q43" s="14">
        <f t="shared" si="5"/>
        <v>0.88076969013377016</v>
      </c>
    </row>
    <row r="44" spans="4:17" x14ac:dyDescent="0.25">
      <c r="D44" s="32" t="s">
        <v>82</v>
      </c>
      <c r="E44" s="12">
        <v>132275</v>
      </c>
      <c r="F44" s="13">
        <f t="shared" si="7"/>
        <v>2.9893322255162276E-3</v>
      </c>
      <c r="G44" s="14">
        <f t="shared" si="8"/>
        <v>0.95130141799369039</v>
      </c>
      <c r="I44" s="32" t="s">
        <v>90</v>
      </c>
      <c r="J44" s="11">
        <v>122776.75</v>
      </c>
      <c r="K44" s="13">
        <f t="shared" si="9"/>
        <v>3.8842984699462716E-3</v>
      </c>
      <c r="L44" s="14">
        <f t="shared" si="11"/>
        <v>0.91493978597047965</v>
      </c>
      <c r="N44" s="32" t="s">
        <v>167</v>
      </c>
      <c r="O44" s="11">
        <v>313347.55</v>
      </c>
      <c r="P44" s="13">
        <f t="shared" si="10"/>
        <v>5.5433079187379155E-3</v>
      </c>
      <c r="Q44" s="14">
        <f t="shared" si="5"/>
        <v>0.88631299805250807</v>
      </c>
    </row>
    <row r="45" spans="4:17" x14ac:dyDescent="0.25">
      <c r="D45" s="32" t="s">
        <v>45</v>
      </c>
      <c r="E45" s="12">
        <v>122859</v>
      </c>
      <c r="F45" s="13">
        <f t="shared" si="7"/>
        <v>2.7765365178204363E-3</v>
      </c>
      <c r="G45" s="14">
        <f t="shared" si="8"/>
        <v>0.95407795451151078</v>
      </c>
      <c r="I45" s="32" t="s">
        <v>46</v>
      </c>
      <c r="J45" s="11">
        <v>120618</v>
      </c>
      <c r="K45" s="13">
        <f t="shared" si="9"/>
        <v>3.8160019128049847E-3</v>
      </c>
      <c r="L45" s="14">
        <f t="shared" si="11"/>
        <v>0.9187557878832846</v>
      </c>
      <c r="N45" s="32" t="s">
        <v>222</v>
      </c>
      <c r="O45" s="11">
        <v>302511</v>
      </c>
      <c r="P45" s="13">
        <f t="shared" si="10"/>
        <v>5.3516027867628949E-3</v>
      </c>
      <c r="Q45" s="14">
        <f t="shared" si="5"/>
        <v>0.89166460083927102</v>
      </c>
    </row>
    <row r="46" spans="4:17" x14ac:dyDescent="0.25">
      <c r="D46" s="32" t="s">
        <v>98</v>
      </c>
      <c r="E46" s="12">
        <v>121572</v>
      </c>
      <c r="F46" s="13">
        <f t="shared" si="7"/>
        <v>2.7474511231937917E-3</v>
      </c>
      <c r="G46" s="14">
        <f t="shared" si="8"/>
        <v>0.95682540563470453</v>
      </c>
      <c r="I46" s="32" t="s">
        <v>140</v>
      </c>
      <c r="J46" s="11">
        <v>120542.8</v>
      </c>
      <c r="K46" s="13">
        <f t="shared" si="9"/>
        <v>3.8136228040165539E-3</v>
      </c>
      <c r="L46" s="14">
        <f t="shared" si="11"/>
        <v>0.92256941068730114</v>
      </c>
      <c r="N46" s="32" t="s">
        <v>179</v>
      </c>
      <c r="O46" s="11">
        <v>288372.3</v>
      </c>
      <c r="P46" s="13">
        <f t="shared" si="10"/>
        <v>5.101480621548392E-3</v>
      </c>
      <c r="Q46" s="14">
        <f t="shared" si="5"/>
        <v>0.89676608146081938</v>
      </c>
    </row>
    <row r="47" spans="4:17" x14ac:dyDescent="0.25">
      <c r="D47" s="32" t="s">
        <v>115</v>
      </c>
      <c r="E47" s="12">
        <v>120600</v>
      </c>
      <c r="F47" s="13">
        <f t="shared" si="7"/>
        <v>2.7254845314477949E-3</v>
      </c>
      <c r="G47" s="14">
        <f t="shared" si="8"/>
        <v>0.95955089016615236</v>
      </c>
      <c r="I47" s="12" t="s">
        <v>33</v>
      </c>
      <c r="J47" s="11">
        <v>114284.5</v>
      </c>
      <c r="K47" s="13">
        <f t="shared" si="9"/>
        <v>3.6156284352580979E-3</v>
      </c>
      <c r="L47" s="14">
        <f t="shared" si="11"/>
        <v>0.92618503912255923</v>
      </c>
      <c r="N47" s="12" t="s">
        <v>113</v>
      </c>
      <c r="O47" s="11">
        <v>285444.7</v>
      </c>
      <c r="P47" s="13">
        <f t="shared" si="10"/>
        <v>5.0496896046315623E-3</v>
      </c>
      <c r="Q47" s="14">
        <f t="shared" si="5"/>
        <v>0.90181577106545097</v>
      </c>
    </row>
    <row r="48" spans="4:17" x14ac:dyDescent="0.25">
      <c r="D48" s="32" t="s">
        <v>53</v>
      </c>
      <c r="E48" s="12">
        <v>106048</v>
      </c>
      <c r="F48" s="13">
        <f t="shared" si="7"/>
        <v>2.396618437736117E-3</v>
      </c>
      <c r="G48" s="14">
        <f t="shared" si="8"/>
        <v>0.96194750860388845</v>
      </c>
      <c r="I48" s="32" t="s">
        <v>40</v>
      </c>
      <c r="J48" s="11">
        <v>106884</v>
      </c>
      <c r="K48" s="13">
        <f t="shared" si="9"/>
        <v>3.3814981880668556E-3</v>
      </c>
      <c r="L48" s="14">
        <f t="shared" si="11"/>
        <v>0.92956653731062611</v>
      </c>
      <c r="N48" s="12" t="s">
        <v>41</v>
      </c>
      <c r="O48" s="11">
        <v>245840</v>
      </c>
      <c r="P48" s="13">
        <f t="shared" si="10"/>
        <v>4.3490584775356606E-3</v>
      </c>
      <c r="Q48" s="14">
        <f t="shared" si="5"/>
        <v>0.90616482954298661</v>
      </c>
    </row>
    <row r="49" spans="4:17" x14ac:dyDescent="0.25">
      <c r="D49" s="32" t="s">
        <v>114</v>
      </c>
      <c r="E49" s="12">
        <v>104272</v>
      </c>
      <c r="F49" s="13">
        <f t="shared" si="7"/>
        <v>2.3564819491138016E-3</v>
      </c>
      <c r="G49" s="14">
        <f t="shared" si="8"/>
        <v>0.9643039905530022</v>
      </c>
      <c r="I49" s="32" t="s">
        <v>41</v>
      </c>
      <c r="J49" s="11">
        <v>104046</v>
      </c>
      <c r="K49" s="13">
        <f t="shared" si="9"/>
        <v>3.2917121409715582E-3</v>
      </c>
      <c r="L49" s="14">
        <f t="shared" si="11"/>
        <v>0.93285824945159768</v>
      </c>
      <c r="N49" s="32" t="s">
        <v>184</v>
      </c>
      <c r="O49" s="11">
        <v>240849</v>
      </c>
      <c r="P49" s="13">
        <f t="shared" si="10"/>
        <v>4.260764665050383E-3</v>
      </c>
      <c r="Q49" s="14">
        <f t="shared" si="5"/>
        <v>0.91042559420803704</v>
      </c>
    </row>
    <row r="50" spans="4:17" x14ac:dyDescent="0.25">
      <c r="D50" s="32" t="s">
        <v>119</v>
      </c>
      <c r="E50" s="12">
        <v>92853</v>
      </c>
      <c r="F50" s="13">
        <f t="shared" si="7"/>
        <v>2.0984196948467832E-3</v>
      </c>
      <c r="G50" s="14">
        <f t="shared" si="8"/>
        <v>0.96640241024784901</v>
      </c>
      <c r="I50" s="32" t="s">
        <v>67</v>
      </c>
      <c r="J50" s="11">
        <v>103335</v>
      </c>
      <c r="K50" s="13">
        <f t="shared" si="9"/>
        <v>3.2692181735703052E-3</v>
      </c>
      <c r="L50" s="14">
        <f t="shared" si="11"/>
        <v>0.93612746762516796</v>
      </c>
      <c r="N50" s="32" t="s">
        <v>52</v>
      </c>
      <c r="O50" s="11">
        <v>213024.75</v>
      </c>
      <c r="P50" s="13">
        <f t="shared" si="10"/>
        <v>3.768536832543177E-3</v>
      </c>
      <c r="Q50" s="14">
        <f t="shared" si="5"/>
        <v>0.91419413104058023</v>
      </c>
    </row>
    <row r="51" spans="4:17" x14ac:dyDescent="0.25">
      <c r="D51" s="32" t="s">
        <v>101</v>
      </c>
      <c r="E51" s="12">
        <v>88345.5</v>
      </c>
      <c r="F51" s="13">
        <f t="shared" si="7"/>
        <v>1.9965530155308551E-3</v>
      </c>
      <c r="G51" s="14">
        <f t="shared" si="8"/>
        <v>0.96839896326337982</v>
      </c>
      <c r="I51" s="32" t="s">
        <v>83</v>
      </c>
      <c r="J51" s="11">
        <v>102890</v>
      </c>
      <c r="K51" s="13">
        <f t="shared" si="9"/>
        <v>3.2551396707664266E-3</v>
      </c>
      <c r="L51" s="14">
        <f t="shared" si="11"/>
        <v>0.93938260729593437</v>
      </c>
      <c r="N51" s="12" t="s">
        <v>215</v>
      </c>
      <c r="O51" s="11">
        <v>199367</v>
      </c>
      <c r="P51" s="13">
        <f t="shared" si="10"/>
        <v>3.5269229640857956E-3</v>
      </c>
      <c r="Q51" s="14">
        <f t="shared" si="5"/>
        <v>0.91772105400466597</v>
      </c>
    </row>
    <row r="52" spans="4:17" x14ac:dyDescent="0.25">
      <c r="D52" s="32" t="s">
        <v>70</v>
      </c>
      <c r="E52" s="12">
        <v>75242.5</v>
      </c>
      <c r="F52" s="13">
        <f t="shared" si="7"/>
        <v>1.700433415070155E-3</v>
      </c>
      <c r="G52" s="14">
        <f t="shared" si="8"/>
        <v>0.97009939667845002</v>
      </c>
      <c r="I52" s="32" t="s">
        <v>126</v>
      </c>
      <c r="J52" s="11">
        <v>95764</v>
      </c>
      <c r="K52" s="13">
        <f t="shared" si="9"/>
        <v>3.0296938033946555E-3</v>
      </c>
      <c r="L52" s="14">
        <f t="shared" si="11"/>
        <v>0.94241230109932905</v>
      </c>
      <c r="N52" s="32" t="s">
        <v>35</v>
      </c>
      <c r="O52" s="11">
        <v>198062.5</v>
      </c>
      <c r="P52" s="13">
        <f t="shared" si="10"/>
        <v>3.5038455690974079E-3</v>
      </c>
      <c r="Q52" s="14">
        <f t="shared" si="5"/>
        <v>0.92122489957376341</v>
      </c>
    </row>
    <row r="53" spans="4:17" x14ac:dyDescent="0.25">
      <c r="D53" s="32" t="s">
        <v>78</v>
      </c>
      <c r="E53" s="12">
        <v>73500</v>
      </c>
      <c r="F53" s="13">
        <f t="shared" si="7"/>
        <v>1.6610540054843525E-3</v>
      </c>
      <c r="G53" s="14">
        <f t="shared" si="8"/>
        <v>0.97176045068393435</v>
      </c>
      <c r="I53" s="32" t="s">
        <v>174</v>
      </c>
      <c r="J53" s="11">
        <v>83725</v>
      </c>
      <c r="K53" s="13">
        <f t="shared" si="9"/>
        <v>2.6488149376510746E-3</v>
      </c>
      <c r="L53" s="14">
        <f t="shared" si="11"/>
        <v>0.94506111603698018</v>
      </c>
      <c r="N53" s="12" t="s">
        <v>149</v>
      </c>
      <c r="O53" s="11">
        <v>172809</v>
      </c>
      <c r="P53" s="13">
        <f t="shared" si="10"/>
        <v>3.0570958609032702E-3</v>
      </c>
      <c r="Q53" s="14">
        <f t="shared" si="5"/>
        <v>0.92428199543466671</v>
      </c>
    </row>
    <row r="54" spans="4:17" x14ac:dyDescent="0.25">
      <c r="D54" s="32" t="s">
        <v>62</v>
      </c>
      <c r="E54" s="12">
        <v>73237</v>
      </c>
      <c r="F54" s="13">
        <f t="shared" si="7"/>
        <v>1.6551103700633678E-3</v>
      </c>
      <c r="G54" s="14">
        <f t="shared" si="8"/>
        <v>0.97341556105399774</v>
      </c>
      <c r="I54" s="32" t="s">
        <v>74</v>
      </c>
      <c r="J54" s="11">
        <v>80650</v>
      </c>
      <c r="K54" s="13">
        <f t="shared" si="9"/>
        <v>2.5515309014220266E-3</v>
      </c>
      <c r="L54" s="14">
        <f t="shared" si="11"/>
        <v>0.94761264693840219</v>
      </c>
      <c r="N54" s="32" t="s">
        <v>142</v>
      </c>
      <c r="O54" s="11">
        <v>168033</v>
      </c>
      <c r="P54" s="13">
        <f t="shared" si="10"/>
        <v>2.9726055286192223E-3</v>
      </c>
      <c r="Q54" s="14">
        <f t="shared" si="5"/>
        <v>0.92725460096328594</v>
      </c>
    </row>
    <row r="55" spans="4:17" x14ac:dyDescent="0.25">
      <c r="D55" s="32" t="s">
        <v>56</v>
      </c>
      <c r="E55" s="12">
        <v>62489.7</v>
      </c>
      <c r="F55" s="13">
        <f t="shared" si="7"/>
        <v>1.4122281154627964E-3</v>
      </c>
      <c r="G55" s="14">
        <f t="shared" si="8"/>
        <v>0.97482778916946056</v>
      </c>
      <c r="I55" s="32" t="s">
        <v>130</v>
      </c>
      <c r="J55" s="11">
        <v>80300</v>
      </c>
      <c r="K55" s="13">
        <f t="shared" si="9"/>
        <v>2.5404579216886389E-3</v>
      </c>
      <c r="L55" s="14">
        <f t="shared" si="11"/>
        <v>0.95015310486009086</v>
      </c>
      <c r="N55" s="32" t="s">
        <v>172</v>
      </c>
      <c r="O55" s="11">
        <v>162921.5</v>
      </c>
      <c r="P55" s="13">
        <f t="shared" si="10"/>
        <v>2.8821799981606985E-3</v>
      </c>
      <c r="Q55" s="14">
        <f t="shared" si="5"/>
        <v>0.93013678096144659</v>
      </c>
    </row>
    <row r="56" spans="4:17" x14ac:dyDescent="0.25">
      <c r="D56" s="32" t="s">
        <v>108</v>
      </c>
      <c r="E56" s="12">
        <v>61920.3</v>
      </c>
      <c r="F56" s="13">
        <f t="shared" si="7"/>
        <v>1.3993600317794932E-3</v>
      </c>
      <c r="G56" s="14">
        <f t="shared" si="8"/>
        <v>0.9762271492012401</v>
      </c>
      <c r="I56" s="12" t="s">
        <v>113</v>
      </c>
      <c r="J56" s="11">
        <v>79519.199999999997</v>
      </c>
      <c r="K56" s="13">
        <f t="shared" si="9"/>
        <v>2.5157556857576991E-3</v>
      </c>
      <c r="L56" s="14">
        <f t="shared" si="11"/>
        <v>0.95266886054584854</v>
      </c>
      <c r="N56" s="32" t="s">
        <v>96</v>
      </c>
      <c r="O56" s="11">
        <v>160634.25</v>
      </c>
      <c r="P56" s="13">
        <f t="shared" si="10"/>
        <v>2.841717160531576E-3</v>
      </c>
      <c r="Q56" s="14">
        <f t="shared" si="5"/>
        <v>0.93297849812197819</v>
      </c>
    </row>
    <row r="57" spans="4:17" x14ac:dyDescent="0.25">
      <c r="D57" s="32" t="s">
        <v>105</v>
      </c>
      <c r="E57" s="12">
        <v>60044</v>
      </c>
      <c r="F57" s="13">
        <f t="shared" si="7"/>
        <v>1.3569568259224824E-3</v>
      </c>
      <c r="G57" s="14">
        <f t="shared" si="8"/>
        <v>0.97758410602716261</v>
      </c>
      <c r="I57" s="32" t="s">
        <v>81</v>
      </c>
      <c r="J57" s="11">
        <v>78825.5</v>
      </c>
      <c r="K57" s="13">
        <f t="shared" si="9"/>
        <v>2.4938090399261245E-3</v>
      </c>
      <c r="L57" s="14">
        <f t="shared" si="11"/>
        <v>0.95516266958577467</v>
      </c>
      <c r="N57" s="32" t="s">
        <v>217</v>
      </c>
      <c r="O57" s="11">
        <v>155376</v>
      </c>
      <c r="P57" s="13">
        <f t="shared" si="10"/>
        <v>2.7486955337031435E-3</v>
      </c>
      <c r="Q57" s="14">
        <f t="shared" si="5"/>
        <v>0.93572719365568136</v>
      </c>
    </row>
    <row r="58" spans="4:17" x14ac:dyDescent="0.25">
      <c r="D58" s="32" t="s">
        <v>113</v>
      </c>
      <c r="E58" s="12">
        <v>57005.5</v>
      </c>
      <c r="F58" s="13">
        <f t="shared" si="7"/>
        <v>1.2882886273420172E-3</v>
      </c>
      <c r="G58" s="14">
        <f t="shared" si="8"/>
        <v>0.9788723946545046</v>
      </c>
      <c r="I58" s="32" t="s">
        <v>72</v>
      </c>
      <c r="J58" s="11">
        <v>72906.100000000006</v>
      </c>
      <c r="K58" s="13">
        <f t="shared" si="9"/>
        <v>2.3065364792580834E-3</v>
      </c>
      <c r="L58" s="14">
        <f t="shared" si="11"/>
        <v>0.95746920606503272</v>
      </c>
      <c r="N58" s="12" t="s">
        <v>211</v>
      </c>
      <c r="O58" s="11">
        <v>150000</v>
      </c>
      <c r="P58" s="13">
        <f t="shared" si="10"/>
        <v>2.6535908380668281E-3</v>
      </c>
      <c r="Q58" s="14">
        <f t="shared" si="5"/>
        <v>0.93838078449374818</v>
      </c>
    </row>
    <row r="59" spans="4:17" x14ac:dyDescent="0.25">
      <c r="D59" s="32" t="s">
        <v>118</v>
      </c>
      <c r="E59" s="12">
        <v>54955.5</v>
      </c>
      <c r="F59" s="13">
        <f t="shared" si="7"/>
        <v>1.2419599101822494E-3</v>
      </c>
      <c r="G59" s="14">
        <f t="shared" si="8"/>
        <v>0.98011435456468687</v>
      </c>
      <c r="I59" s="32" t="s">
        <v>79</v>
      </c>
      <c r="J59" s="11">
        <v>66332.100000000006</v>
      </c>
      <c r="K59" s="13">
        <f t="shared" si="9"/>
        <v>2.0985542827801121E-3</v>
      </c>
      <c r="L59" s="14">
        <f t="shared" si="11"/>
        <v>0.95956776034781288</v>
      </c>
      <c r="N59" s="32" t="s">
        <v>72</v>
      </c>
      <c r="O59" s="11">
        <v>132465.15</v>
      </c>
      <c r="P59" s="13">
        <f t="shared" si="10"/>
        <v>2.3433887226876541E-3</v>
      </c>
      <c r="Q59" s="14">
        <f t="shared" si="5"/>
        <v>0.94072417321643587</v>
      </c>
    </row>
    <row r="60" spans="4:17" x14ac:dyDescent="0.25">
      <c r="D60" s="32" t="s">
        <v>38</v>
      </c>
      <c r="E60" s="12">
        <v>53610</v>
      </c>
      <c r="F60" s="13">
        <f t="shared" si="7"/>
        <v>1.2115524521634849E-3</v>
      </c>
      <c r="G60" s="14">
        <f t="shared" si="8"/>
        <v>0.98132590701685041</v>
      </c>
      <c r="I60" s="32" t="s">
        <v>150</v>
      </c>
      <c r="J60" s="11">
        <v>62463</v>
      </c>
      <c r="K60" s="13">
        <f t="shared" si="9"/>
        <v>1.9761472373902547E-3</v>
      </c>
      <c r="L60" s="14">
        <f t="shared" si="11"/>
        <v>0.96154390758520314</v>
      </c>
      <c r="N60" s="32" t="s">
        <v>82</v>
      </c>
      <c r="O60" s="11">
        <v>130814</v>
      </c>
      <c r="P60" s="13">
        <f t="shared" si="10"/>
        <v>2.3141788792724939E-3</v>
      </c>
      <c r="Q60" s="14">
        <f t="shared" si="5"/>
        <v>0.94303835209570841</v>
      </c>
    </row>
    <row r="61" spans="4:17" x14ac:dyDescent="0.25">
      <c r="D61" s="32" t="s">
        <v>37</v>
      </c>
      <c r="E61" s="12">
        <v>48825</v>
      </c>
      <c r="F61" s="13">
        <f t="shared" si="7"/>
        <v>1.1034144465003198E-3</v>
      </c>
      <c r="G61" s="14">
        <f t="shared" si="8"/>
        <v>0.98242932146335071</v>
      </c>
      <c r="I61" s="32" t="s">
        <v>167</v>
      </c>
      <c r="J61" s="11">
        <v>60061.05</v>
      </c>
      <c r="K61" s="13">
        <f t="shared" si="9"/>
        <v>1.9001565411885112E-3</v>
      </c>
      <c r="L61" s="14">
        <f t="shared" si="11"/>
        <v>0.96344406412639161</v>
      </c>
      <c r="N61" s="12" t="s">
        <v>216</v>
      </c>
      <c r="O61" s="11">
        <v>129854.5</v>
      </c>
      <c r="P61" s="13">
        <f t="shared" si="10"/>
        <v>2.2972047432116595E-3</v>
      </c>
      <c r="Q61" s="14">
        <f t="shared" si="5"/>
        <v>0.94533555683892012</v>
      </c>
    </row>
    <row r="62" spans="4:17" x14ac:dyDescent="0.25">
      <c r="D62" s="32" t="s">
        <v>103</v>
      </c>
      <c r="E62" s="12">
        <v>46875</v>
      </c>
      <c r="F62" s="13">
        <f t="shared" si="7"/>
        <v>1.0593456667629798E-3</v>
      </c>
      <c r="G62" s="14">
        <f t="shared" si="8"/>
        <v>0.98348866713011374</v>
      </c>
      <c r="I62" s="32" t="s">
        <v>77</v>
      </c>
      <c r="J62" s="11">
        <v>59250</v>
      </c>
      <c r="K62" s="13">
        <f t="shared" si="9"/>
        <v>1.8744972834377567E-3</v>
      </c>
      <c r="L62" s="14">
        <f t="shared" si="11"/>
        <v>0.96531856140982941</v>
      </c>
      <c r="N62" s="32" t="s">
        <v>150</v>
      </c>
      <c r="O62" s="11">
        <v>122360</v>
      </c>
      <c r="P62" s="13">
        <f t="shared" si="10"/>
        <v>2.1646224996390473E-3</v>
      </c>
      <c r="Q62" s="14">
        <f t="shared" si="5"/>
        <v>0.94750017933855912</v>
      </c>
    </row>
    <row r="63" spans="4:17" x14ac:dyDescent="0.25">
      <c r="D63" s="32" t="s">
        <v>106</v>
      </c>
      <c r="E63" s="12">
        <v>46154.5</v>
      </c>
      <c r="F63" s="13">
        <f t="shared" si="7"/>
        <v>1.0430628176343883E-3</v>
      </c>
      <c r="G63" s="14">
        <f t="shared" si="8"/>
        <v>0.98453172994774818</v>
      </c>
      <c r="I63" s="32" t="s">
        <v>92</v>
      </c>
      <c r="J63" s="11">
        <v>54736</v>
      </c>
      <c r="K63" s="13">
        <f t="shared" si="9"/>
        <v>1.7316874819620093E-3</v>
      </c>
      <c r="L63" s="14">
        <f t="shared" si="11"/>
        <v>0.96705024889179148</v>
      </c>
      <c r="N63" s="32" t="s">
        <v>143</v>
      </c>
      <c r="O63" s="11">
        <v>116978.75</v>
      </c>
      <c r="P63" s="13">
        <f t="shared" si="10"/>
        <v>2.0694249283233998E-3</v>
      </c>
      <c r="Q63" s="14">
        <f t="shared" si="5"/>
        <v>0.94956960426688253</v>
      </c>
    </row>
    <row r="64" spans="4:17" x14ac:dyDescent="0.25">
      <c r="D64" s="32" t="s">
        <v>67</v>
      </c>
      <c r="E64" s="12">
        <v>41299.800000000003</v>
      </c>
      <c r="F64" s="13">
        <f t="shared" si="7"/>
        <v>9.3334963558779137E-4</v>
      </c>
      <c r="G64" s="14">
        <f t="shared" si="8"/>
        <v>0.98546507958333596</v>
      </c>
      <c r="I64" s="32" t="s">
        <v>78</v>
      </c>
      <c r="J64" s="11">
        <v>51124.5</v>
      </c>
      <c r="K64" s="13">
        <f t="shared" si="9"/>
        <v>1.6174301496559257E-3</v>
      </c>
      <c r="L64" s="14">
        <f t="shared" si="11"/>
        <v>0.96866767904144735</v>
      </c>
      <c r="N64" s="12" t="s">
        <v>25</v>
      </c>
      <c r="O64" s="11">
        <v>115885.75</v>
      </c>
      <c r="P64" s="13">
        <f t="shared" si="10"/>
        <v>2.0500890964166864E-3</v>
      </c>
      <c r="Q64" s="14">
        <f t="shared" si="5"/>
        <v>0.95161969336329921</v>
      </c>
    </row>
    <row r="65" spans="4:17" x14ac:dyDescent="0.25">
      <c r="D65" s="32" t="s">
        <v>48</v>
      </c>
      <c r="E65" s="12">
        <v>39444</v>
      </c>
      <c r="F65" s="13">
        <f t="shared" si="7"/>
        <v>8.9140971690237819E-4</v>
      </c>
      <c r="G65" s="14">
        <f t="shared" si="8"/>
        <v>0.98635648930023834</v>
      </c>
      <c r="I65" s="32" t="s">
        <v>88</v>
      </c>
      <c r="J65" s="11">
        <v>48348</v>
      </c>
      <c r="K65" s="13">
        <f t="shared" si="9"/>
        <v>1.5295897832852095E-3</v>
      </c>
      <c r="L65" s="14">
        <f t="shared" si="11"/>
        <v>0.97019726882473256</v>
      </c>
      <c r="N65" s="32" t="s">
        <v>223</v>
      </c>
      <c r="O65" s="11">
        <v>114930</v>
      </c>
      <c r="P65" s="13">
        <f t="shared" si="10"/>
        <v>2.0331813001268038E-3</v>
      </c>
      <c r="Q65" s="14">
        <f t="shared" si="5"/>
        <v>0.95365287466342596</v>
      </c>
    </row>
    <row r="66" spans="4:17" x14ac:dyDescent="0.25">
      <c r="D66" s="32" t="s">
        <v>39</v>
      </c>
      <c r="E66" s="12">
        <v>37592</v>
      </c>
      <c r="F66" s="13">
        <f t="shared" si="7"/>
        <v>8.4955567583901734E-4</v>
      </c>
      <c r="G66" s="14">
        <f t="shared" si="8"/>
        <v>0.98720604497607733</v>
      </c>
      <c r="I66" s="32" t="s">
        <v>156</v>
      </c>
      <c r="J66" s="11">
        <v>44640</v>
      </c>
      <c r="K66" s="13">
        <f t="shared" si="9"/>
        <v>1.4122794722812061E-3</v>
      </c>
      <c r="L66" s="14">
        <f t="shared" si="11"/>
        <v>0.97160954829701374</v>
      </c>
      <c r="N66" s="32" t="s">
        <v>199</v>
      </c>
      <c r="O66" s="11">
        <v>113465.4</v>
      </c>
      <c r="P66" s="13">
        <f t="shared" si="10"/>
        <v>2.007271639183919E-3</v>
      </c>
      <c r="Q66" s="14">
        <f t="shared" si="5"/>
        <v>0.95566014630260987</v>
      </c>
    </row>
    <row r="67" spans="4:17" x14ac:dyDescent="0.25">
      <c r="D67" s="32" t="s">
        <v>59</v>
      </c>
      <c r="E67" s="12">
        <v>32830</v>
      </c>
      <c r="F67" s="13">
        <f t="shared" si="7"/>
        <v>7.4193745578301075E-4</v>
      </c>
      <c r="G67" s="14">
        <f t="shared" si="8"/>
        <v>0.98794798243186033</v>
      </c>
      <c r="I67" s="32" t="s">
        <v>161</v>
      </c>
      <c r="J67" s="11">
        <v>42900</v>
      </c>
      <c r="K67" s="13">
        <f t="shared" si="9"/>
        <v>1.3572309444637935E-3</v>
      </c>
      <c r="L67" s="14">
        <f t="shared" si="11"/>
        <v>0.97296677924147756</v>
      </c>
      <c r="N67" s="32" t="s">
        <v>195</v>
      </c>
      <c r="O67" s="11">
        <v>96000</v>
      </c>
      <c r="P67" s="13">
        <f t="shared" si="10"/>
        <v>1.69829813636277E-3</v>
      </c>
      <c r="Q67" s="14">
        <f t="shared" si="5"/>
        <v>0.95735844443897267</v>
      </c>
    </row>
    <row r="68" spans="4:17" x14ac:dyDescent="0.25">
      <c r="D68" s="32" t="s">
        <v>97</v>
      </c>
      <c r="E68" s="12">
        <v>29727.5</v>
      </c>
      <c r="F68" s="13">
        <f t="shared" ref="F68:F99" si="12">E68/F$1</f>
        <v>6.7182289725219169E-4</v>
      </c>
      <c r="G68" s="14">
        <f t="shared" ref="G68:G99" si="13">G67+F68</f>
        <v>0.98861980532911253</v>
      </c>
      <c r="I68" s="32" t="s">
        <v>147</v>
      </c>
      <c r="J68" s="11">
        <v>41712.75</v>
      </c>
      <c r="K68" s="13">
        <f t="shared" ref="K68:K99" si="14">J68/K$1</f>
        <v>1.3196698153538952E-3</v>
      </c>
      <c r="L68" s="14">
        <f t="shared" si="11"/>
        <v>0.97428644905683148</v>
      </c>
      <c r="N68" s="32" t="s">
        <v>180</v>
      </c>
      <c r="O68" s="11">
        <v>91897</v>
      </c>
      <c r="P68" s="13">
        <f t="shared" ref="P68:P99" si="15">O68/P$1</f>
        <v>1.6257135816388488E-3</v>
      </c>
      <c r="Q68" s="14">
        <f t="shared" si="5"/>
        <v>0.95898415802061154</v>
      </c>
    </row>
    <row r="69" spans="4:17" x14ac:dyDescent="0.25">
      <c r="D69" s="32" t="s">
        <v>111</v>
      </c>
      <c r="E69" s="12">
        <v>29494</v>
      </c>
      <c r="F69" s="13">
        <f t="shared" si="12"/>
        <v>6.6654594337082302E-4</v>
      </c>
      <c r="G69" s="14">
        <f t="shared" si="13"/>
        <v>0.98928635127248332</v>
      </c>
      <c r="I69" s="32" t="s">
        <v>30</v>
      </c>
      <c r="J69" s="11">
        <v>41088</v>
      </c>
      <c r="K69" s="13">
        <f t="shared" si="14"/>
        <v>1.2999045465297984E-3</v>
      </c>
      <c r="L69" s="14">
        <f t="shared" ref="L69:L72" si="16">L68+K69</f>
        <v>0.97558635360336132</v>
      </c>
      <c r="N69" s="32" t="s">
        <v>161</v>
      </c>
      <c r="O69" s="11">
        <v>85640</v>
      </c>
      <c r="P69" s="13">
        <f t="shared" si="15"/>
        <v>1.5150234624802879E-3</v>
      </c>
      <c r="Q69" s="14">
        <f t="shared" si="5"/>
        <v>0.96049918148309188</v>
      </c>
    </row>
    <row r="70" spans="4:17" x14ac:dyDescent="0.25">
      <c r="D70" s="32" t="s">
        <v>117</v>
      </c>
      <c r="E70" s="12">
        <v>28967</v>
      </c>
      <c r="F70" s="13">
        <f t="shared" si="12"/>
        <v>6.5463607315462905E-4</v>
      </c>
      <c r="G70" s="14">
        <f t="shared" si="13"/>
        <v>0.98994098734563796</v>
      </c>
      <c r="I70" s="32" t="s">
        <v>114</v>
      </c>
      <c r="J70" s="11">
        <v>38568.75</v>
      </c>
      <c r="K70" s="13">
        <f t="shared" si="14"/>
        <v>1.2202028202631221E-3</v>
      </c>
      <c r="L70" s="14">
        <f t="shared" si="16"/>
        <v>0.97680655642362446</v>
      </c>
      <c r="N70" s="32" t="s">
        <v>235</v>
      </c>
      <c r="O70" s="11">
        <v>83285</v>
      </c>
      <c r="P70" s="13">
        <f t="shared" si="15"/>
        <v>1.4733620863226387E-3</v>
      </c>
      <c r="Q70" s="14">
        <f t="shared" ref="Q70:Q132" si="17">Q69+P70</f>
        <v>0.96197254356941453</v>
      </c>
    </row>
    <row r="71" spans="4:17" x14ac:dyDescent="0.25">
      <c r="D71" s="32" t="s">
        <v>31</v>
      </c>
      <c r="E71" s="12">
        <v>27200</v>
      </c>
      <c r="F71" s="13">
        <f t="shared" si="12"/>
        <v>6.1470297890033184E-4</v>
      </c>
      <c r="G71" s="14">
        <f t="shared" si="13"/>
        <v>0.99055569032453827</v>
      </c>
      <c r="I71" s="32" t="s">
        <v>155</v>
      </c>
      <c r="J71" s="11">
        <v>37757</v>
      </c>
      <c r="K71" s="13">
        <f t="shared" si="14"/>
        <v>1.1945214165529009E-3</v>
      </c>
      <c r="L71" s="14">
        <f t="shared" si="16"/>
        <v>0.97800107784017731</v>
      </c>
      <c r="N71" s="32" t="s">
        <v>234</v>
      </c>
      <c r="O71" s="11">
        <v>83141</v>
      </c>
      <c r="P71" s="13">
        <f t="shared" si="15"/>
        <v>1.4708146391180944E-3</v>
      </c>
      <c r="Q71" s="14">
        <f t="shared" si="17"/>
        <v>0.96344335820853266</v>
      </c>
    </row>
    <row r="72" spans="4:17" x14ac:dyDescent="0.25">
      <c r="D72" s="32" t="s">
        <v>60</v>
      </c>
      <c r="E72" s="12">
        <v>24856.38</v>
      </c>
      <c r="F72" s="13">
        <f t="shared" si="12"/>
        <v>5.6173863348083202E-4</v>
      </c>
      <c r="G72" s="14">
        <f t="shared" si="13"/>
        <v>0.99111742895801913</v>
      </c>
      <c r="I72" s="32" t="s">
        <v>93</v>
      </c>
      <c r="J72" s="11">
        <v>32639</v>
      </c>
      <c r="K72" s="13">
        <f t="shared" si="14"/>
        <v>1.0326028157658217E-3</v>
      </c>
      <c r="L72" s="14">
        <f t="shared" si="16"/>
        <v>0.97903368065594309</v>
      </c>
      <c r="N72" s="32" t="s">
        <v>201</v>
      </c>
      <c r="O72" s="11">
        <v>76038</v>
      </c>
      <c r="P72" s="13">
        <f t="shared" si="15"/>
        <v>1.3451582676328366E-3</v>
      </c>
      <c r="Q72" s="14">
        <f t="shared" si="17"/>
        <v>0.96478851647616548</v>
      </c>
    </row>
    <row r="73" spans="4:17" x14ac:dyDescent="0.25">
      <c r="D73" s="32" t="s">
        <v>44</v>
      </c>
      <c r="E73" s="12">
        <v>24012.5</v>
      </c>
      <c r="F73" s="13">
        <f t="shared" si="12"/>
        <v>5.4266747356044914E-4</v>
      </c>
      <c r="G73" s="14">
        <f t="shared" si="13"/>
        <v>0.9916600964315796</v>
      </c>
      <c r="I73" s="32" t="s">
        <v>153</v>
      </c>
      <c r="J73" s="11">
        <v>32544</v>
      </c>
      <c r="K73" s="13">
        <f t="shared" si="14"/>
        <v>1.0295972926953308E-3</v>
      </c>
      <c r="L73" s="14">
        <f t="shared" ref="L73:L110" si="18">L72+K73</f>
        <v>0.98006327794863846</v>
      </c>
      <c r="N73" s="32" t="s">
        <v>187</v>
      </c>
      <c r="O73" s="11">
        <v>74800</v>
      </c>
      <c r="P73" s="13">
        <f t="shared" si="15"/>
        <v>1.3232572979159918E-3</v>
      </c>
      <c r="Q73" s="14">
        <f t="shared" si="17"/>
        <v>0.96611177377408142</v>
      </c>
    </row>
    <row r="74" spans="4:17" x14ac:dyDescent="0.25">
      <c r="D74" s="32" t="s">
        <v>127</v>
      </c>
      <c r="E74" s="12">
        <v>23020</v>
      </c>
      <c r="F74" s="13">
        <f t="shared" si="12"/>
        <v>5.2023759464285438E-4</v>
      </c>
      <c r="G74" s="14">
        <f t="shared" si="13"/>
        <v>0.99218033402622241</v>
      </c>
      <c r="I74" s="32" t="s">
        <v>52</v>
      </c>
      <c r="J74" s="11">
        <v>31696</v>
      </c>
      <c r="K74" s="13">
        <f t="shared" si="14"/>
        <v>1.0027690446555804E-3</v>
      </c>
      <c r="L74" s="14">
        <f t="shared" si="18"/>
        <v>0.98106604699329403</v>
      </c>
      <c r="N74" s="32" t="s">
        <v>88</v>
      </c>
      <c r="O74" s="11">
        <v>70596.800000000003</v>
      </c>
      <c r="P74" s="13">
        <f t="shared" si="15"/>
        <v>1.2489001445122419E-3</v>
      </c>
      <c r="Q74" s="14">
        <f t="shared" si="17"/>
        <v>0.96736067391859371</v>
      </c>
    </row>
    <row r="75" spans="4:17" x14ac:dyDescent="0.25">
      <c r="D75" s="32" t="s">
        <v>80</v>
      </c>
      <c r="E75" s="12">
        <v>21655</v>
      </c>
      <c r="F75" s="13">
        <f t="shared" si="12"/>
        <v>4.8938944882671637E-4</v>
      </c>
      <c r="G75" s="14">
        <f t="shared" si="13"/>
        <v>0.99266972347504912</v>
      </c>
      <c r="I75" s="32" t="s">
        <v>91</v>
      </c>
      <c r="J75" s="11">
        <v>31302.5</v>
      </c>
      <c r="K75" s="13">
        <f t="shared" si="14"/>
        <v>9.903198517267574E-4</v>
      </c>
      <c r="L75" s="14">
        <f t="shared" si="18"/>
        <v>0.98205636684502073</v>
      </c>
      <c r="N75" s="32" t="s">
        <v>196</v>
      </c>
      <c r="O75" s="11">
        <v>67103</v>
      </c>
      <c r="P75" s="13">
        <f t="shared" si="15"/>
        <v>1.1870927067119891E-3</v>
      </c>
      <c r="Q75" s="14">
        <f t="shared" si="17"/>
        <v>0.96854776662530573</v>
      </c>
    </row>
    <row r="76" spans="4:17" x14ac:dyDescent="0.25">
      <c r="D76" s="32" t="s">
        <v>55</v>
      </c>
      <c r="E76" s="12">
        <v>21160</v>
      </c>
      <c r="F76" s="13">
        <f t="shared" si="12"/>
        <v>4.782027585856993E-4</v>
      </c>
      <c r="G76" s="14">
        <f t="shared" si="13"/>
        <v>0.99314792623363479</v>
      </c>
      <c r="I76" s="32" t="s">
        <v>148</v>
      </c>
      <c r="J76" s="11">
        <v>30384</v>
      </c>
      <c r="K76" s="13">
        <f t="shared" si="14"/>
        <v>9.6126118919785317E-4</v>
      </c>
      <c r="L76" s="14">
        <f t="shared" si="18"/>
        <v>0.98301762803421855</v>
      </c>
      <c r="N76" s="32" t="s">
        <v>220</v>
      </c>
      <c r="O76" s="11">
        <v>64827</v>
      </c>
      <c r="P76" s="13">
        <f t="shared" si="15"/>
        <v>1.1468288883957219E-3</v>
      </c>
      <c r="Q76" s="14">
        <f t="shared" si="17"/>
        <v>0.96969459551370141</v>
      </c>
    </row>
    <row r="77" spans="4:17" x14ac:dyDescent="0.25">
      <c r="D77" s="32" t="s">
        <v>109</v>
      </c>
      <c r="E77" s="12">
        <v>20520</v>
      </c>
      <c r="F77" s="13">
        <f t="shared" si="12"/>
        <v>4.6373915908216206E-4</v>
      </c>
      <c r="G77" s="14">
        <f t="shared" si="13"/>
        <v>0.99361166539271695</v>
      </c>
      <c r="I77" s="12" t="s">
        <v>37</v>
      </c>
      <c r="J77" s="11">
        <v>29925</v>
      </c>
      <c r="K77" s="13">
        <f t="shared" si="14"/>
        <v>9.4673976720463916E-4</v>
      </c>
      <c r="L77" s="14">
        <f t="shared" si="18"/>
        <v>0.98396436780142316</v>
      </c>
      <c r="N77" s="12" t="s">
        <v>225</v>
      </c>
      <c r="O77" s="11">
        <v>63666.75</v>
      </c>
      <c r="P77" s="13">
        <f t="shared" si="15"/>
        <v>1.1263033632632749E-3</v>
      </c>
      <c r="Q77" s="14">
        <f t="shared" si="17"/>
        <v>0.97082089887696466</v>
      </c>
    </row>
    <row r="78" spans="4:17" x14ac:dyDescent="0.25">
      <c r="D78" s="32" t="s">
        <v>63</v>
      </c>
      <c r="E78" s="12">
        <v>20450</v>
      </c>
      <c r="F78" s="13">
        <f t="shared" si="12"/>
        <v>4.6215720288646272E-4</v>
      </c>
      <c r="G78" s="14">
        <f t="shared" si="13"/>
        <v>0.9940738225956034</v>
      </c>
      <c r="I78" s="32" t="s">
        <v>51</v>
      </c>
      <c r="J78" s="11">
        <v>27434</v>
      </c>
      <c r="K78" s="13">
        <f t="shared" si="14"/>
        <v>8.6793178858787204E-4</v>
      </c>
      <c r="L78" s="14">
        <f t="shared" si="18"/>
        <v>0.98483229959001106</v>
      </c>
      <c r="N78" s="32" t="s">
        <v>46</v>
      </c>
      <c r="O78" s="11">
        <v>62750</v>
      </c>
      <c r="P78" s="13">
        <f t="shared" si="15"/>
        <v>1.1100855005912898E-3</v>
      </c>
      <c r="Q78" s="14">
        <f t="shared" si="17"/>
        <v>0.97193098437755598</v>
      </c>
    </row>
    <row r="79" spans="4:17" x14ac:dyDescent="0.25">
      <c r="D79" s="32" t="s">
        <v>64</v>
      </c>
      <c r="E79" s="12">
        <v>20400</v>
      </c>
      <c r="F79" s="13">
        <f t="shared" si="12"/>
        <v>4.6102723417524883E-4</v>
      </c>
      <c r="G79" s="14">
        <f t="shared" si="13"/>
        <v>0.99453484982977869</v>
      </c>
      <c r="I79" s="32" t="s">
        <v>69</v>
      </c>
      <c r="J79" s="11">
        <v>25880</v>
      </c>
      <c r="K79" s="13">
        <f t="shared" si="14"/>
        <v>8.1876775857163116E-4</v>
      </c>
      <c r="L79" s="14">
        <f t="shared" si="18"/>
        <v>0.98565106734858265</v>
      </c>
      <c r="N79" s="32" t="s">
        <v>181</v>
      </c>
      <c r="O79" s="11">
        <v>61016.75</v>
      </c>
      <c r="P79" s="13">
        <f t="shared" si="15"/>
        <v>1.0794232584574277E-3</v>
      </c>
      <c r="Q79" s="14">
        <f t="shared" si="17"/>
        <v>0.97301040763601343</v>
      </c>
    </row>
    <row r="80" spans="4:17" x14ac:dyDescent="0.25">
      <c r="D80" s="32" t="s">
        <v>29</v>
      </c>
      <c r="E80" s="12">
        <v>18348</v>
      </c>
      <c r="F80" s="13">
        <f t="shared" si="12"/>
        <v>4.1465331826703264E-4</v>
      </c>
      <c r="G80" s="14">
        <f t="shared" si="13"/>
        <v>0.99494950314804576</v>
      </c>
      <c r="I80" s="32" t="s">
        <v>62</v>
      </c>
      <c r="J80" s="11">
        <v>24987.599999999999</v>
      </c>
      <c r="K80" s="13">
        <f t="shared" si="14"/>
        <v>7.9053482395998798E-4</v>
      </c>
      <c r="L80" s="14">
        <f t="shared" si="18"/>
        <v>0.98644160217254262</v>
      </c>
      <c r="N80" s="12" t="s">
        <v>224</v>
      </c>
      <c r="O80" s="11">
        <v>58326.5</v>
      </c>
      <c r="P80" s="13">
        <f t="shared" si="15"/>
        <v>1.031831106776699E-3</v>
      </c>
      <c r="Q80" s="14">
        <f t="shared" si="17"/>
        <v>0.97404223874279017</v>
      </c>
    </row>
    <row r="81" spans="4:17" x14ac:dyDescent="0.25">
      <c r="D81" s="32" t="s">
        <v>34</v>
      </c>
      <c r="E81" s="12">
        <v>16096</v>
      </c>
      <c r="F81" s="13">
        <f t="shared" si="12"/>
        <v>3.6375952751396107E-4</v>
      </c>
      <c r="G81" s="14">
        <f t="shared" si="13"/>
        <v>0.99531326267555975</v>
      </c>
      <c r="I81" s="32" t="s">
        <v>49</v>
      </c>
      <c r="J81" s="11">
        <v>23390</v>
      </c>
      <c r="K81" s="13">
        <f t="shared" si="14"/>
        <v>7.3999141703981648E-4</v>
      </c>
      <c r="L81" s="14">
        <f t="shared" si="18"/>
        <v>0.98718159358958246</v>
      </c>
      <c r="N81" s="32" t="s">
        <v>153</v>
      </c>
      <c r="O81" s="11">
        <v>56445</v>
      </c>
      <c r="P81" s="13">
        <f t="shared" si="15"/>
        <v>9.9854623236454742E-4</v>
      </c>
      <c r="Q81" s="14">
        <f t="shared" si="17"/>
        <v>0.97504078497515467</v>
      </c>
    </row>
    <row r="82" spans="4:17" x14ac:dyDescent="0.25">
      <c r="D82" s="32" t="s">
        <v>58</v>
      </c>
      <c r="E82" s="12">
        <v>15704</v>
      </c>
      <c r="F82" s="13">
        <f t="shared" si="12"/>
        <v>3.5490057281804452E-4</v>
      </c>
      <c r="G82" s="14">
        <f t="shared" si="13"/>
        <v>0.99566816324837781</v>
      </c>
      <c r="I82" s="12" t="s">
        <v>160</v>
      </c>
      <c r="J82" s="11">
        <v>23180</v>
      </c>
      <c r="K82" s="13">
        <f t="shared" si="14"/>
        <v>7.3334762919978393E-4</v>
      </c>
      <c r="L82" s="14">
        <f t="shared" si="18"/>
        <v>0.98791494121878221</v>
      </c>
      <c r="N82" s="32" t="s">
        <v>131</v>
      </c>
      <c r="O82" s="11">
        <v>52525</v>
      </c>
      <c r="P82" s="13">
        <f t="shared" si="15"/>
        <v>9.2919905846306774E-4</v>
      </c>
      <c r="Q82" s="14">
        <f t="shared" si="17"/>
        <v>0.97596998403361779</v>
      </c>
    </row>
    <row r="83" spans="4:17" x14ac:dyDescent="0.25">
      <c r="D83" s="32" t="s">
        <v>124</v>
      </c>
      <c r="E83" s="12">
        <v>15311</v>
      </c>
      <c r="F83" s="13">
        <f t="shared" si="12"/>
        <v>3.4601901874790371E-4</v>
      </c>
      <c r="G83" s="14">
        <f t="shared" si="13"/>
        <v>0.99601418226712568</v>
      </c>
      <c r="I83" s="32" t="s">
        <v>129</v>
      </c>
      <c r="J83" s="11">
        <v>23124</v>
      </c>
      <c r="K83" s="13">
        <f t="shared" si="14"/>
        <v>7.3157595244244191E-4</v>
      </c>
      <c r="L83" s="14">
        <f t="shared" si="18"/>
        <v>0.98864651717122465</v>
      </c>
      <c r="N83" s="32" t="s">
        <v>203</v>
      </c>
      <c r="O83" s="11">
        <v>52224</v>
      </c>
      <c r="P83" s="13">
        <f t="shared" si="15"/>
        <v>9.2387418618134691E-4</v>
      </c>
      <c r="Q83" s="14">
        <f t="shared" si="17"/>
        <v>0.97689385821979913</v>
      </c>
    </row>
    <row r="84" spans="4:17" x14ac:dyDescent="0.25">
      <c r="D84" s="32" t="s">
        <v>125</v>
      </c>
      <c r="E84" s="12">
        <v>15180</v>
      </c>
      <c r="F84" s="13">
        <f t="shared" si="12"/>
        <v>3.430585007245234E-4</v>
      </c>
      <c r="G84" s="14">
        <f t="shared" si="13"/>
        <v>0.99635724076785015</v>
      </c>
      <c r="I84" s="32" t="s">
        <v>172</v>
      </c>
      <c r="J84" s="11">
        <v>22410</v>
      </c>
      <c r="K84" s="13">
        <f t="shared" si="14"/>
        <v>7.0898707378633122E-4</v>
      </c>
      <c r="L84" s="14">
        <f t="shared" si="18"/>
        <v>0.98935550424501095</v>
      </c>
      <c r="N84" s="12" t="s">
        <v>63</v>
      </c>
      <c r="O84" s="11">
        <v>52080</v>
      </c>
      <c r="P84" s="13">
        <f t="shared" si="15"/>
        <v>9.213267389768028E-4</v>
      </c>
      <c r="Q84" s="14">
        <f t="shared" si="17"/>
        <v>0.97781518495877595</v>
      </c>
    </row>
    <row r="85" spans="4:17" x14ac:dyDescent="0.25">
      <c r="D85" s="32" t="s">
        <v>66</v>
      </c>
      <c r="E85" s="12">
        <v>14641</v>
      </c>
      <c r="F85" s="13">
        <f t="shared" si="12"/>
        <v>3.3087743801763815E-4</v>
      </c>
      <c r="G85" s="14">
        <f t="shared" si="13"/>
        <v>0.99668811820586778</v>
      </c>
      <c r="I85" s="32" t="s">
        <v>133</v>
      </c>
      <c r="J85" s="11">
        <v>21765</v>
      </c>
      <c r="K85" s="13">
        <f t="shared" si="14"/>
        <v>6.8858115399194556E-4</v>
      </c>
      <c r="L85" s="14">
        <f t="shared" si="18"/>
        <v>0.9900440853990029</v>
      </c>
      <c r="N85" s="32" t="s">
        <v>210</v>
      </c>
      <c r="O85" s="11">
        <v>50000</v>
      </c>
      <c r="P85" s="13">
        <f t="shared" si="15"/>
        <v>8.8453027935560941E-4</v>
      </c>
      <c r="Q85" s="14">
        <f t="shared" si="17"/>
        <v>0.9786997152381316</v>
      </c>
    </row>
    <row r="86" spans="4:17" x14ac:dyDescent="0.25">
      <c r="D86" s="32" t="s">
        <v>51</v>
      </c>
      <c r="E86" s="12">
        <v>13414</v>
      </c>
      <c r="F86" s="13">
        <f t="shared" si="12"/>
        <v>3.031480058444504E-4</v>
      </c>
      <c r="G86" s="14">
        <f t="shared" si="13"/>
        <v>0.99699126621171219</v>
      </c>
      <c r="I86" s="32" t="s">
        <v>173</v>
      </c>
      <c r="J86" s="11">
        <v>21364</v>
      </c>
      <c r="K86" s="13">
        <f t="shared" si="14"/>
        <v>6.7589468292597859E-4</v>
      </c>
      <c r="L86" s="14">
        <f t="shared" si="18"/>
        <v>0.99071998008192885</v>
      </c>
      <c r="N86" s="32" t="s">
        <v>105</v>
      </c>
      <c r="O86" s="11">
        <v>49358.5</v>
      </c>
      <c r="P86" s="13">
        <f t="shared" si="15"/>
        <v>8.7318175587147696E-4</v>
      </c>
      <c r="Q86" s="14">
        <f t="shared" si="17"/>
        <v>0.97957289699400307</v>
      </c>
    </row>
    <row r="87" spans="4:17" x14ac:dyDescent="0.25">
      <c r="D87" s="32" t="s">
        <v>122</v>
      </c>
      <c r="E87" s="12">
        <v>13356</v>
      </c>
      <c r="F87" s="13">
        <f t="shared" si="12"/>
        <v>3.0183724213944234E-4</v>
      </c>
      <c r="G87" s="14">
        <f t="shared" si="13"/>
        <v>0.99729310345385158</v>
      </c>
      <c r="I87" s="32" t="s">
        <v>27</v>
      </c>
      <c r="J87" s="11">
        <v>21276</v>
      </c>
      <c r="K87" s="13">
        <f t="shared" si="14"/>
        <v>6.7311061945015543E-4</v>
      </c>
      <c r="L87" s="14">
        <f t="shared" si="18"/>
        <v>0.99139309070137904</v>
      </c>
      <c r="N87" s="32" t="s">
        <v>189</v>
      </c>
      <c r="O87" s="11">
        <v>49343.5</v>
      </c>
      <c r="P87" s="13">
        <f t="shared" si="15"/>
        <v>8.7291639678767027E-4</v>
      </c>
      <c r="Q87" s="14">
        <f t="shared" si="17"/>
        <v>0.98044581339079073</v>
      </c>
    </row>
    <row r="88" spans="4:17" x14ac:dyDescent="0.25">
      <c r="D88" s="32" t="s">
        <v>89</v>
      </c>
      <c r="E88" s="12">
        <v>13120</v>
      </c>
      <c r="F88" s="13">
        <f t="shared" si="12"/>
        <v>2.9650378982251299E-4</v>
      </c>
      <c r="G88" s="14">
        <f t="shared" si="13"/>
        <v>0.99758960724367407</v>
      </c>
      <c r="I88" s="32" t="s">
        <v>75</v>
      </c>
      <c r="J88" s="11">
        <v>20438.75</v>
      </c>
      <c r="K88" s="13">
        <f t="shared" si="14"/>
        <v>6.4662247007364474E-4</v>
      </c>
      <c r="L88" s="14">
        <f t="shared" si="18"/>
        <v>0.99203971317145268</v>
      </c>
      <c r="N88" s="32" t="s">
        <v>194</v>
      </c>
      <c r="O88" s="11">
        <v>49308.125</v>
      </c>
      <c r="P88" s="13">
        <f t="shared" si="15"/>
        <v>8.7229059161502613E-4</v>
      </c>
      <c r="Q88" s="14">
        <f t="shared" si="17"/>
        <v>0.98131810398240571</v>
      </c>
    </row>
    <row r="89" spans="4:17" x14ac:dyDescent="0.25">
      <c r="D89" s="32" t="s">
        <v>126</v>
      </c>
      <c r="E89" s="12">
        <v>12840</v>
      </c>
      <c r="F89" s="13">
        <f t="shared" si="12"/>
        <v>2.9017596503971545E-4</v>
      </c>
      <c r="G89" s="14">
        <f t="shared" si="13"/>
        <v>0.99787978320871373</v>
      </c>
      <c r="I89" s="32" t="s">
        <v>151</v>
      </c>
      <c r="J89" s="11">
        <v>20000</v>
      </c>
      <c r="K89" s="13">
        <f t="shared" si="14"/>
        <v>6.3274169905071958E-4</v>
      </c>
      <c r="L89" s="14">
        <f t="shared" si="18"/>
        <v>0.99267245487050337</v>
      </c>
      <c r="N89" s="32" t="s">
        <v>214</v>
      </c>
      <c r="O89" s="11">
        <v>46098</v>
      </c>
      <c r="P89" s="13">
        <f t="shared" si="15"/>
        <v>8.1550153635469769E-4</v>
      </c>
      <c r="Q89" s="14">
        <f t="shared" si="17"/>
        <v>0.98213360551876039</v>
      </c>
    </row>
    <row r="90" spans="4:17" x14ac:dyDescent="0.25">
      <c r="D90" s="32" t="s">
        <v>96</v>
      </c>
      <c r="E90" s="12">
        <v>12150</v>
      </c>
      <c r="F90" s="13">
        <f t="shared" si="12"/>
        <v>2.7458239682496438E-4</v>
      </c>
      <c r="G90" s="14">
        <f t="shared" si="13"/>
        <v>0.99815436560553872</v>
      </c>
      <c r="I90" s="32" t="s">
        <v>142</v>
      </c>
      <c r="J90" s="11">
        <v>18414</v>
      </c>
      <c r="K90" s="13">
        <f t="shared" si="14"/>
        <v>5.8256528231599746E-4</v>
      </c>
      <c r="L90" s="14">
        <f t="shared" si="18"/>
        <v>0.99325502015281941</v>
      </c>
      <c r="N90" s="12" t="s">
        <v>209</v>
      </c>
      <c r="O90" s="11">
        <v>45244.350000000006</v>
      </c>
      <c r="P90" s="13">
        <f t="shared" si="15"/>
        <v>8.0039995089525948E-4</v>
      </c>
      <c r="Q90" s="14">
        <f t="shared" si="17"/>
        <v>0.9829340054696557</v>
      </c>
    </row>
    <row r="91" spans="4:17" x14ac:dyDescent="0.25">
      <c r="D91" s="32" t="s">
        <v>61</v>
      </c>
      <c r="E91" s="12">
        <v>11500</v>
      </c>
      <c r="F91" s="13">
        <f t="shared" si="12"/>
        <v>2.5989280357918438E-4</v>
      </c>
      <c r="G91" s="14">
        <f t="shared" si="13"/>
        <v>0.99841425840911791</v>
      </c>
      <c r="I91" s="32" t="s">
        <v>64</v>
      </c>
      <c r="J91" s="11">
        <v>17068</v>
      </c>
      <c r="K91" s="13">
        <f t="shared" si="14"/>
        <v>5.3998176596988412E-4</v>
      </c>
      <c r="L91" s="14">
        <f t="shared" si="18"/>
        <v>0.99379500191878933</v>
      </c>
      <c r="N91" s="32" t="s">
        <v>188</v>
      </c>
      <c r="O91" s="11">
        <v>43466.5</v>
      </c>
      <c r="P91" s="13">
        <f t="shared" si="15"/>
        <v>7.6894870775221196E-4</v>
      </c>
      <c r="Q91" s="14">
        <f t="shared" si="17"/>
        <v>0.98370295417740794</v>
      </c>
    </row>
    <row r="92" spans="4:17" x14ac:dyDescent="0.25">
      <c r="D92" s="32" t="s">
        <v>102</v>
      </c>
      <c r="E92" s="12">
        <v>11322</v>
      </c>
      <c r="F92" s="13">
        <f t="shared" si="12"/>
        <v>2.5587011496726309E-4</v>
      </c>
      <c r="G92" s="14">
        <f t="shared" si="13"/>
        <v>0.99867012852408521</v>
      </c>
      <c r="I92" s="32" t="s">
        <v>170</v>
      </c>
      <c r="J92" s="11">
        <v>16825.325000000001</v>
      </c>
      <c r="K92" s="13">
        <f t="shared" si="14"/>
        <v>5.323042363790274E-4</v>
      </c>
      <c r="L92" s="14">
        <f t="shared" si="18"/>
        <v>0.9943273061551684</v>
      </c>
      <c r="N92" s="32" t="s">
        <v>56</v>
      </c>
      <c r="O92" s="11">
        <v>42400</v>
      </c>
      <c r="P92" s="13">
        <f t="shared" si="15"/>
        <v>7.5008167689355682E-4</v>
      </c>
      <c r="Q92" s="14">
        <f t="shared" si="17"/>
        <v>0.98445303585430155</v>
      </c>
    </row>
    <row r="93" spans="4:17" x14ac:dyDescent="0.25">
      <c r="D93" s="32" t="s">
        <v>123</v>
      </c>
      <c r="E93" s="12">
        <v>9776</v>
      </c>
      <c r="F93" s="13">
        <f t="shared" si="12"/>
        <v>2.2093148241653101E-4</v>
      </c>
      <c r="G93" s="14">
        <f t="shared" si="13"/>
        <v>0.99889106000650174</v>
      </c>
      <c r="I93" s="32" t="s">
        <v>175</v>
      </c>
      <c r="J93" s="11">
        <v>15540</v>
      </c>
      <c r="K93" s="13">
        <f t="shared" si="14"/>
        <v>4.9164030016240914E-4</v>
      </c>
      <c r="L93" s="14">
        <f t="shared" si="18"/>
        <v>0.99481894645533075</v>
      </c>
      <c r="N93" s="12" t="s">
        <v>226</v>
      </c>
      <c r="O93" s="11">
        <v>39459.15</v>
      </c>
      <c r="P93" s="13">
        <f t="shared" si="15"/>
        <v>6.9805625945269789E-4</v>
      </c>
      <c r="Q93" s="14">
        <f t="shared" si="17"/>
        <v>0.98515109211375429</v>
      </c>
    </row>
    <row r="94" spans="4:17" x14ac:dyDescent="0.25">
      <c r="D94" s="32" t="s">
        <v>107</v>
      </c>
      <c r="E94" s="12">
        <v>9675</v>
      </c>
      <c r="F94" s="13">
        <f t="shared" si="12"/>
        <v>2.1864894561987906E-4</v>
      </c>
      <c r="G94" s="14">
        <f t="shared" si="13"/>
        <v>0.99910970895212159</v>
      </c>
      <c r="I94" s="32" t="s">
        <v>89</v>
      </c>
      <c r="J94" s="11">
        <v>15254</v>
      </c>
      <c r="K94" s="13">
        <f t="shared" si="14"/>
        <v>4.8259209386598378E-4</v>
      </c>
      <c r="L94" s="14">
        <f t="shared" si="18"/>
        <v>0.99530153854919678</v>
      </c>
      <c r="N94" s="32" t="s">
        <v>178</v>
      </c>
      <c r="O94" s="11">
        <v>39156.5</v>
      </c>
      <c r="P94" s="13">
        <f t="shared" si="15"/>
        <v>6.9270219767175842E-4</v>
      </c>
      <c r="Q94" s="14">
        <f t="shared" si="17"/>
        <v>0.9858437943114261</v>
      </c>
    </row>
    <row r="95" spans="4:17" x14ac:dyDescent="0.25">
      <c r="D95" s="32" t="s">
        <v>65</v>
      </c>
      <c r="E95" s="12">
        <v>8618.5</v>
      </c>
      <c r="F95" s="13">
        <f t="shared" si="12"/>
        <v>1.9477270675193051E-4</v>
      </c>
      <c r="G95" s="14">
        <f t="shared" si="13"/>
        <v>0.99930448165887353</v>
      </c>
      <c r="I95" s="32" t="s">
        <v>135</v>
      </c>
      <c r="J95" s="11">
        <v>15000</v>
      </c>
      <c r="K95" s="13">
        <f t="shared" si="14"/>
        <v>4.7455627428803966E-4</v>
      </c>
      <c r="L95" s="14">
        <f t="shared" si="18"/>
        <v>0.99577609482348484</v>
      </c>
      <c r="N95" s="12" t="s">
        <v>230</v>
      </c>
      <c r="O95" s="11">
        <v>38497.5</v>
      </c>
      <c r="P95" s="13">
        <f t="shared" si="15"/>
        <v>6.810440885898515E-4</v>
      </c>
      <c r="Q95" s="14">
        <f t="shared" si="17"/>
        <v>0.98652483840001592</v>
      </c>
    </row>
    <row r="96" spans="4:17" x14ac:dyDescent="0.25">
      <c r="D96" s="32" t="s">
        <v>72</v>
      </c>
      <c r="E96" s="12">
        <v>7125</v>
      </c>
      <c r="F96" s="13">
        <f t="shared" si="12"/>
        <v>1.6102054134797293E-4</v>
      </c>
      <c r="G96" s="14">
        <f t="shared" si="13"/>
        <v>0.99946550220022146</v>
      </c>
      <c r="I96" s="32" t="s">
        <v>165</v>
      </c>
      <c r="J96" s="11">
        <v>14950</v>
      </c>
      <c r="K96" s="13">
        <f t="shared" si="14"/>
        <v>4.7297442004041285E-4</v>
      </c>
      <c r="L96" s="14">
        <f t="shared" si="18"/>
        <v>0.9962490692435253</v>
      </c>
      <c r="N96" s="32" t="s">
        <v>92</v>
      </c>
      <c r="O96" s="11">
        <v>38000</v>
      </c>
      <c r="P96" s="13">
        <f t="shared" si="15"/>
        <v>6.7224301231026315E-4</v>
      </c>
      <c r="Q96" s="14">
        <f t="shared" si="17"/>
        <v>0.98719708141232621</v>
      </c>
    </row>
    <row r="97" spans="4:17" x14ac:dyDescent="0.25">
      <c r="D97" s="32" t="s">
        <v>104</v>
      </c>
      <c r="E97" s="12">
        <v>7000</v>
      </c>
      <c r="F97" s="13">
        <f t="shared" si="12"/>
        <v>1.5819561956993832E-4</v>
      </c>
      <c r="G97" s="14">
        <f t="shared" si="13"/>
        <v>0.99962369781979143</v>
      </c>
      <c r="I97" s="32" t="s">
        <v>154</v>
      </c>
      <c r="J97" s="11">
        <v>14880</v>
      </c>
      <c r="K97" s="13">
        <f t="shared" si="14"/>
        <v>4.7075982409373537E-4</v>
      </c>
      <c r="L97" s="14">
        <f t="shared" si="18"/>
        <v>0.99671982906761902</v>
      </c>
      <c r="N97" s="32" t="s">
        <v>231</v>
      </c>
      <c r="O97" s="11">
        <v>36040</v>
      </c>
      <c r="P97" s="13">
        <f t="shared" si="15"/>
        <v>6.3756942535952326E-4</v>
      </c>
      <c r="Q97" s="14">
        <f t="shared" si="17"/>
        <v>0.98783465083768573</v>
      </c>
    </row>
    <row r="98" spans="4:17" x14ac:dyDescent="0.25">
      <c r="D98" s="32" t="s">
        <v>120</v>
      </c>
      <c r="E98" s="12">
        <v>6842</v>
      </c>
      <c r="F98" s="13">
        <f t="shared" si="12"/>
        <v>1.5462491844250257E-4</v>
      </c>
      <c r="G98" s="14">
        <f t="shared" si="13"/>
        <v>0.99977832273823397</v>
      </c>
      <c r="I98" s="32" t="s">
        <v>134</v>
      </c>
      <c r="J98" s="11">
        <v>13774.5</v>
      </c>
      <c r="K98" s="13">
        <f t="shared" si="14"/>
        <v>4.3578502667870683E-4</v>
      </c>
      <c r="L98" s="14">
        <f t="shared" si="18"/>
        <v>0.99715561409429776</v>
      </c>
      <c r="N98" s="32" t="s">
        <v>218</v>
      </c>
      <c r="O98" s="11">
        <v>35221.75</v>
      </c>
      <c r="P98" s="13">
        <f t="shared" si="15"/>
        <v>6.2309408733786874E-4</v>
      </c>
      <c r="Q98" s="14">
        <f t="shared" si="17"/>
        <v>0.98845774492502358</v>
      </c>
    </row>
    <row r="99" spans="4:17" x14ac:dyDescent="0.25">
      <c r="D99" s="32" t="s">
        <v>116</v>
      </c>
      <c r="E99" s="12">
        <v>6650</v>
      </c>
      <c r="F99" s="13">
        <f t="shared" si="12"/>
        <v>1.5028583859144141E-4</v>
      </c>
      <c r="G99" s="14">
        <f t="shared" si="13"/>
        <v>0.99992860857682542</v>
      </c>
      <c r="I99" s="12" t="s">
        <v>66</v>
      </c>
      <c r="J99" s="11">
        <v>13750</v>
      </c>
      <c r="K99" s="13">
        <f t="shared" si="14"/>
        <v>4.350099180973697E-4</v>
      </c>
      <c r="L99" s="14">
        <f t="shared" si="18"/>
        <v>0.99759062401239518</v>
      </c>
      <c r="N99" s="32" t="s">
        <v>213</v>
      </c>
      <c r="O99" s="11">
        <v>34955</v>
      </c>
      <c r="P99" s="13">
        <f t="shared" si="15"/>
        <v>6.1837511829750656E-4</v>
      </c>
      <c r="Q99" s="14">
        <f t="shared" si="17"/>
        <v>0.98907612004332113</v>
      </c>
    </row>
    <row r="100" spans="4:17" x14ac:dyDescent="0.25">
      <c r="D100" s="32" t="s">
        <v>121</v>
      </c>
      <c r="E100" s="12">
        <v>3159</v>
      </c>
      <c r="F100" s="13">
        <f t="shared" ref="F100" si="19">E100/F$1</f>
        <v>7.1391423174490737E-5</v>
      </c>
      <c r="G100" s="14">
        <f>G99+F100</f>
        <v>0.99999999999999989</v>
      </c>
      <c r="I100" s="32" t="s">
        <v>139</v>
      </c>
      <c r="J100" s="11">
        <v>11465.5</v>
      </c>
      <c r="K100" s="13">
        <f t="shared" ref="K100:K110" si="20">J100/K$1</f>
        <v>3.6273499752330124E-4</v>
      </c>
      <c r="L100" s="14">
        <f t="shared" si="18"/>
        <v>0.99795335900991844</v>
      </c>
      <c r="N100" s="32" t="s">
        <v>191</v>
      </c>
      <c r="O100" s="11">
        <v>33374</v>
      </c>
      <c r="P100" s="13">
        <f t="shared" ref="P100:P131" si="21">O100/P$1</f>
        <v>5.904062708642822E-4</v>
      </c>
      <c r="Q100" s="14">
        <f t="shared" si="17"/>
        <v>0.98966652631418539</v>
      </c>
    </row>
    <row r="101" spans="4:17" x14ac:dyDescent="0.25">
      <c r="I101" s="32" t="s">
        <v>176</v>
      </c>
      <c r="J101" s="11">
        <v>11033.4</v>
      </c>
      <c r="K101" s="13">
        <f t="shared" si="20"/>
        <v>3.4906461311531042E-4</v>
      </c>
      <c r="L101" s="14">
        <f t="shared" si="18"/>
        <v>0.99830242362303379</v>
      </c>
      <c r="N101" s="32" t="s">
        <v>125</v>
      </c>
      <c r="O101" s="11">
        <v>33335</v>
      </c>
      <c r="P101" s="13">
        <f t="shared" si="21"/>
        <v>5.8971633724638479E-4</v>
      </c>
      <c r="Q101" s="14">
        <f t="shared" si="17"/>
        <v>0.99025624265143175</v>
      </c>
    </row>
    <row r="102" spans="4:17" x14ac:dyDescent="0.25">
      <c r="I102" s="32" t="s">
        <v>164</v>
      </c>
      <c r="J102" s="11">
        <v>9322.5</v>
      </c>
      <c r="K102" s="13">
        <f t="shared" si="20"/>
        <v>2.9493672447001668E-4</v>
      </c>
      <c r="L102" s="14">
        <f t="shared" si="18"/>
        <v>0.99859736034750379</v>
      </c>
      <c r="N102" s="32" t="s">
        <v>148</v>
      </c>
      <c r="O102" s="11">
        <v>32457.5</v>
      </c>
      <c r="P102" s="13">
        <f t="shared" si="21"/>
        <v>5.7419283084369382E-4</v>
      </c>
      <c r="Q102" s="14">
        <f t="shared" si="17"/>
        <v>0.99083043548227545</v>
      </c>
    </row>
    <row r="103" spans="4:17" x14ac:dyDescent="0.25">
      <c r="I103" s="32" t="s">
        <v>131</v>
      </c>
      <c r="J103" s="11">
        <v>9280</v>
      </c>
      <c r="K103" s="13">
        <f t="shared" si="20"/>
        <v>2.9359214835953388E-4</v>
      </c>
      <c r="L103" s="14">
        <f t="shared" si="18"/>
        <v>0.99889095249586335</v>
      </c>
      <c r="N103" s="32" t="s">
        <v>151</v>
      </c>
      <c r="O103" s="11">
        <v>30000</v>
      </c>
      <c r="P103" s="13">
        <f t="shared" si="21"/>
        <v>5.3071816761336569E-4</v>
      </c>
      <c r="Q103" s="14">
        <f t="shared" si="17"/>
        <v>0.99136115364988886</v>
      </c>
    </row>
    <row r="104" spans="4:17" x14ac:dyDescent="0.25">
      <c r="I104" s="32" t="s">
        <v>28</v>
      </c>
      <c r="J104" s="11">
        <v>7452</v>
      </c>
      <c r="K104" s="13">
        <f t="shared" si="20"/>
        <v>2.3575955706629811E-4</v>
      </c>
      <c r="L104" s="14">
        <f t="shared" si="18"/>
        <v>0.99912671205292969</v>
      </c>
      <c r="N104" s="32" t="s">
        <v>183</v>
      </c>
      <c r="O104" s="11">
        <v>29000</v>
      </c>
      <c r="P104" s="13">
        <f t="shared" si="21"/>
        <v>5.1302756202625344E-4</v>
      </c>
      <c r="Q104" s="14">
        <f t="shared" si="17"/>
        <v>0.99187418121191506</v>
      </c>
    </row>
    <row r="105" spans="4:17" x14ac:dyDescent="0.25">
      <c r="I105" s="32" t="s">
        <v>158</v>
      </c>
      <c r="J105" s="11">
        <v>7272</v>
      </c>
      <c r="K105" s="13">
        <f t="shared" si="20"/>
        <v>2.3006488177484163E-4</v>
      </c>
      <c r="L105" s="14">
        <f t="shared" si="18"/>
        <v>0.99935677693470448</v>
      </c>
      <c r="N105" s="32" t="s">
        <v>228</v>
      </c>
      <c r="O105" s="11">
        <v>27842.5</v>
      </c>
      <c r="P105" s="13">
        <f t="shared" si="21"/>
        <v>4.9255068605917108E-4</v>
      </c>
      <c r="Q105" s="14">
        <f t="shared" si="17"/>
        <v>0.9923667318979742</v>
      </c>
    </row>
    <row r="106" spans="4:17" x14ac:dyDescent="0.25">
      <c r="I106" s="32" t="s">
        <v>144</v>
      </c>
      <c r="J106" s="11">
        <v>6495.3</v>
      </c>
      <c r="K106" s="13">
        <f t="shared" si="20"/>
        <v>2.0549235789220694E-4</v>
      </c>
      <c r="L106" s="14">
        <f t="shared" si="18"/>
        <v>0.99956226929259673</v>
      </c>
      <c r="N106" s="12" t="s">
        <v>37</v>
      </c>
      <c r="O106" s="11">
        <v>27000</v>
      </c>
      <c r="P106" s="13">
        <f t="shared" si="21"/>
        <v>4.776463508520291E-4</v>
      </c>
      <c r="Q106" s="14">
        <f t="shared" si="17"/>
        <v>0.99284437824882621</v>
      </c>
    </row>
    <row r="107" spans="4:17" x14ac:dyDescent="0.25">
      <c r="I107" s="12" t="s">
        <v>55</v>
      </c>
      <c r="J107" s="11">
        <v>5720</v>
      </c>
      <c r="K107" s="13">
        <f t="shared" si="20"/>
        <v>1.8096412592850581E-4</v>
      </c>
      <c r="L107" s="14">
        <f t="shared" si="18"/>
        <v>0.99974323341852522</v>
      </c>
      <c r="N107" s="32" t="s">
        <v>79</v>
      </c>
      <c r="O107" s="11">
        <v>26617.5</v>
      </c>
      <c r="P107" s="13">
        <f t="shared" si="21"/>
        <v>4.7087969421495869E-4</v>
      </c>
      <c r="Q107" s="14">
        <f t="shared" si="17"/>
        <v>0.99331525794304121</v>
      </c>
    </row>
    <row r="108" spans="4:17" x14ac:dyDescent="0.25">
      <c r="I108" s="32" t="s">
        <v>137</v>
      </c>
      <c r="J108" s="11">
        <v>5000</v>
      </c>
      <c r="K108" s="13">
        <f t="shared" si="20"/>
        <v>1.5818542476267989E-4</v>
      </c>
      <c r="L108" s="14">
        <f t="shared" si="18"/>
        <v>0.99990141884328787</v>
      </c>
      <c r="N108" s="32" t="s">
        <v>67</v>
      </c>
      <c r="O108" s="11">
        <v>26070</v>
      </c>
      <c r="P108" s="13">
        <f t="shared" si="21"/>
        <v>4.6119408765601477E-4</v>
      </c>
      <c r="Q108" s="14">
        <f t="shared" si="17"/>
        <v>0.9937764520306972</v>
      </c>
    </row>
    <row r="109" spans="4:17" x14ac:dyDescent="0.25">
      <c r="I109" s="32" t="s">
        <v>141</v>
      </c>
      <c r="J109" s="11">
        <v>2856</v>
      </c>
      <c r="K109" s="13">
        <f t="shared" si="20"/>
        <v>9.0355514624442749E-5</v>
      </c>
      <c r="L109" s="14">
        <f t="shared" si="18"/>
        <v>0.99999177435791231</v>
      </c>
      <c r="N109" s="32" t="s">
        <v>202</v>
      </c>
      <c r="O109" s="11">
        <v>25894</v>
      </c>
      <c r="P109" s="13">
        <f t="shared" si="21"/>
        <v>4.58080541072683E-4</v>
      </c>
      <c r="Q109" s="14">
        <f t="shared" si="17"/>
        <v>0.99423453257176986</v>
      </c>
    </row>
    <row r="110" spans="4:17" x14ac:dyDescent="0.25">
      <c r="I110" s="32" t="s">
        <v>162</v>
      </c>
      <c r="J110" s="11">
        <v>260</v>
      </c>
      <c r="K110" s="13">
        <f t="shared" si="20"/>
        <v>8.2256420876593545E-6</v>
      </c>
      <c r="L110" s="14">
        <f t="shared" si="18"/>
        <v>1</v>
      </c>
      <c r="N110" s="32" t="s">
        <v>176</v>
      </c>
      <c r="O110" s="11">
        <v>25312</v>
      </c>
      <c r="P110" s="13">
        <f t="shared" si="21"/>
        <v>4.477846086209837E-4</v>
      </c>
      <c r="Q110" s="14">
        <f t="shared" si="17"/>
        <v>0.9946823171803908</v>
      </c>
    </row>
    <row r="111" spans="4:17" x14ac:dyDescent="0.25">
      <c r="N111" s="32" t="s">
        <v>137</v>
      </c>
      <c r="O111" s="11">
        <v>24902.5</v>
      </c>
      <c r="P111" s="13">
        <f t="shared" si="21"/>
        <v>4.4054030563306129E-4</v>
      </c>
      <c r="Q111" s="14">
        <f t="shared" si="17"/>
        <v>0.9951228574860238</v>
      </c>
    </row>
    <row r="112" spans="4:17" x14ac:dyDescent="0.25">
      <c r="N112" s="32" t="s">
        <v>197</v>
      </c>
      <c r="O112" s="11">
        <v>24661.8</v>
      </c>
      <c r="P112" s="13">
        <f t="shared" si="21"/>
        <v>4.3628217686824333E-4</v>
      </c>
      <c r="Q112" s="14">
        <f t="shared" si="17"/>
        <v>0.995559139662892</v>
      </c>
    </row>
    <row r="113" spans="14:17" x14ac:dyDescent="0.25">
      <c r="N113" s="12" t="s">
        <v>232</v>
      </c>
      <c r="O113" s="11">
        <v>21751.5</v>
      </c>
      <c r="P113" s="13">
        <f t="shared" si="21"/>
        <v>3.8479720742807074E-4</v>
      </c>
      <c r="Q113" s="14">
        <f t="shared" si="17"/>
        <v>0.99594393687032012</v>
      </c>
    </row>
    <row r="114" spans="14:17" x14ac:dyDescent="0.25">
      <c r="N114" s="32" t="s">
        <v>62</v>
      </c>
      <c r="O114" s="11">
        <v>20053</v>
      </c>
      <c r="P114" s="13">
        <f t="shared" si="21"/>
        <v>3.5474971383836072E-4</v>
      </c>
      <c r="Q114" s="14">
        <f t="shared" si="17"/>
        <v>0.99629868658415843</v>
      </c>
    </row>
    <row r="115" spans="14:17" x14ac:dyDescent="0.25">
      <c r="N115" s="12" t="s">
        <v>91</v>
      </c>
      <c r="O115" s="11">
        <v>19978.5</v>
      </c>
      <c r="P115" s="13">
        <f t="shared" si="21"/>
        <v>3.5343176372212083E-4</v>
      </c>
      <c r="Q115" s="14">
        <f t="shared" si="17"/>
        <v>0.99665211834788059</v>
      </c>
    </row>
    <row r="116" spans="14:17" x14ac:dyDescent="0.25">
      <c r="N116" s="32" t="s">
        <v>114</v>
      </c>
      <c r="O116" s="11">
        <v>19058.5</v>
      </c>
      <c r="P116" s="13">
        <f t="shared" si="21"/>
        <v>3.3715640658197763E-4</v>
      </c>
      <c r="Q116" s="14">
        <f t="shared" si="17"/>
        <v>0.99698927475446253</v>
      </c>
    </row>
    <row r="117" spans="14:17" x14ac:dyDescent="0.25">
      <c r="N117" s="32" t="s">
        <v>74</v>
      </c>
      <c r="O117" s="11">
        <v>18459</v>
      </c>
      <c r="P117" s="13">
        <f t="shared" si="21"/>
        <v>3.2655088853250386E-4</v>
      </c>
      <c r="Q117" s="14">
        <f t="shared" si="17"/>
        <v>0.99731582564299504</v>
      </c>
    </row>
    <row r="118" spans="14:17" x14ac:dyDescent="0.25">
      <c r="N118" s="32" t="s">
        <v>136</v>
      </c>
      <c r="O118" s="11">
        <v>18096</v>
      </c>
      <c r="P118" s="13">
        <f t="shared" si="21"/>
        <v>3.2012919870438216E-4</v>
      </c>
      <c r="Q118" s="14">
        <f t="shared" si="17"/>
        <v>0.99763595484169942</v>
      </c>
    </row>
    <row r="119" spans="14:17" x14ac:dyDescent="0.25">
      <c r="N119" s="12" t="s">
        <v>186</v>
      </c>
      <c r="O119" s="11">
        <v>16960</v>
      </c>
      <c r="P119" s="13">
        <f t="shared" si="21"/>
        <v>3.0003267075742274E-4</v>
      </c>
      <c r="Q119" s="14">
        <f t="shared" si="17"/>
        <v>0.99793598751245682</v>
      </c>
    </row>
    <row r="120" spans="14:17" x14ac:dyDescent="0.25">
      <c r="N120" s="32" t="s">
        <v>212</v>
      </c>
      <c r="O120" s="11">
        <v>16100</v>
      </c>
      <c r="P120" s="13">
        <f t="shared" si="21"/>
        <v>2.8481874995250623E-4</v>
      </c>
      <c r="Q120" s="14">
        <f t="shared" si="17"/>
        <v>0.99822080626240928</v>
      </c>
    </row>
    <row r="121" spans="14:17" x14ac:dyDescent="0.25">
      <c r="N121" s="32" t="s">
        <v>229</v>
      </c>
      <c r="O121" s="11">
        <v>15288</v>
      </c>
      <c r="P121" s="13">
        <f t="shared" si="21"/>
        <v>2.7045397821577112E-4</v>
      </c>
      <c r="Q121" s="14">
        <f t="shared" si="17"/>
        <v>0.99849126024062507</v>
      </c>
    </row>
    <row r="122" spans="14:17" x14ac:dyDescent="0.25">
      <c r="N122" s="32" t="s">
        <v>175</v>
      </c>
      <c r="O122" s="11">
        <v>14605.5</v>
      </c>
      <c r="P122" s="13">
        <f t="shared" si="21"/>
        <v>2.5838013990256707E-4</v>
      </c>
      <c r="Q122" s="14">
        <f t="shared" si="17"/>
        <v>0.9987496403805276</v>
      </c>
    </row>
    <row r="123" spans="14:17" x14ac:dyDescent="0.25">
      <c r="N123" s="32" t="s">
        <v>133</v>
      </c>
      <c r="O123" s="11">
        <v>11716.199999999999</v>
      </c>
      <c r="P123" s="13">
        <f t="shared" si="21"/>
        <v>2.072666731797238E-4</v>
      </c>
      <c r="Q123" s="14">
        <f t="shared" si="17"/>
        <v>0.99895690705370732</v>
      </c>
    </row>
    <row r="124" spans="14:17" x14ac:dyDescent="0.25">
      <c r="N124" s="32" t="s">
        <v>204</v>
      </c>
      <c r="O124" s="11">
        <v>9464.6</v>
      </c>
      <c r="P124" s="13">
        <f t="shared" si="21"/>
        <v>1.6743450563978202E-4</v>
      </c>
      <c r="Q124" s="14">
        <f t="shared" si="17"/>
        <v>0.99912434155934715</v>
      </c>
    </row>
    <row r="125" spans="14:17" x14ac:dyDescent="0.25">
      <c r="N125" s="12" t="s">
        <v>233</v>
      </c>
      <c r="O125" s="11">
        <v>9375</v>
      </c>
      <c r="P125" s="13">
        <f t="shared" si="21"/>
        <v>1.6584942737917676E-4</v>
      </c>
      <c r="Q125" s="14">
        <f t="shared" si="17"/>
        <v>0.99929019098672633</v>
      </c>
    </row>
    <row r="126" spans="14:17" x14ac:dyDescent="0.25">
      <c r="N126" s="32" t="s">
        <v>227</v>
      </c>
      <c r="O126" s="11">
        <v>9324</v>
      </c>
      <c r="P126" s="13">
        <f t="shared" si="21"/>
        <v>1.6494720649423404E-4</v>
      </c>
      <c r="Q126" s="14">
        <f t="shared" si="17"/>
        <v>0.99945513819322052</v>
      </c>
    </row>
    <row r="127" spans="14:17" x14ac:dyDescent="0.25">
      <c r="N127" s="12" t="s">
        <v>158</v>
      </c>
      <c r="O127" s="11">
        <v>8040</v>
      </c>
      <c r="P127" s="13">
        <f t="shared" si="21"/>
        <v>1.4223246892038199E-4</v>
      </c>
      <c r="Q127" s="14">
        <f t="shared" si="17"/>
        <v>0.99959737066214094</v>
      </c>
    </row>
    <row r="128" spans="14:17" x14ac:dyDescent="0.25">
      <c r="N128" s="32" t="s">
        <v>221</v>
      </c>
      <c r="O128" s="11">
        <v>6644</v>
      </c>
      <c r="P128" s="13">
        <f t="shared" si="21"/>
        <v>1.1753638352077337E-4</v>
      </c>
      <c r="Q128" s="14">
        <f t="shared" si="17"/>
        <v>0.99971490704566168</v>
      </c>
    </row>
    <row r="129" spans="14:17" x14ac:dyDescent="0.25">
      <c r="N129" s="32" t="s">
        <v>198</v>
      </c>
      <c r="O129" s="11">
        <v>6600.0000000000009</v>
      </c>
      <c r="P129" s="13">
        <f t="shared" si="21"/>
        <v>1.1675799687494046E-4</v>
      </c>
      <c r="Q129" s="14">
        <f t="shared" si="17"/>
        <v>0.99983166504253662</v>
      </c>
    </row>
    <row r="130" spans="14:17" x14ac:dyDescent="0.25">
      <c r="N130" s="32" t="s">
        <v>154</v>
      </c>
      <c r="O130" s="11">
        <v>5700</v>
      </c>
      <c r="P130" s="13">
        <f t="shared" si="21"/>
        <v>1.0083645184653947E-4</v>
      </c>
      <c r="Q130" s="14">
        <f t="shared" si="17"/>
        <v>0.99993250149438317</v>
      </c>
    </row>
    <row r="131" spans="14:17" x14ac:dyDescent="0.25">
      <c r="N131" s="32" t="s">
        <v>162</v>
      </c>
      <c r="O131" s="11">
        <v>2315.5</v>
      </c>
      <c r="P131" s="13">
        <f t="shared" si="21"/>
        <v>4.0962597236958272E-5</v>
      </c>
      <c r="Q131" s="14">
        <f t="shared" si="17"/>
        <v>0.99997346409162013</v>
      </c>
    </row>
    <row r="132" spans="14:17" x14ac:dyDescent="0.25">
      <c r="N132" s="32" t="s">
        <v>193</v>
      </c>
      <c r="O132" s="11">
        <v>1500</v>
      </c>
      <c r="P132" s="13">
        <f t="shared" ref="P132" si="22">O132/P$1</f>
        <v>2.6535908380668282E-5</v>
      </c>
      <c r="Q132" s="14">
        <f t="shared" si="17"/>
        <v>1.0000000000000009</v>
      </c>
    </row>
  </sheetData>
  <sortState xmlns:xlrd2="http://schemas.microsoft.com/office/spreadsheetml/2017/richdata2" ref="N4:P132">
    <sortCondition descending="1" ref="P4:P132"/>
  </sortState>
  <mergeCells count="3">
    <mergeCell ref="D2:G2"/>
    <mergeCell ref="I2:L2"/>
    <mergeCell ref="N2:Q2"/>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16"/>
  <sheetViews>
    <sheetView workbookViewId="0">
      <selection activeCell="R35" sqref="R35"/>
    </sheetView>
  </sheetViews>
  <sheetFormatPr defaultRowHeight="15" x14ac:dyDescent="0.25"/>
  <cols>
    <col min="1" max="1" width="13.140625" bestFit="1" customWidth="1"/>
    <col min="2" max="2" width="15.5703125" bestFit="1" customWidth="1"/>
  </cols>
  <sheetData>
    <row r="1" spans="1:2" x14ac:dyDescent="0.25">
      <c r="A1" s="8" t="s">
        <v>253</v>
      </c>
      <c r="B1" t="s">
        <v>258</v>
      </c>
    </row>
    <row r="2" spans="1:2" x14ac:dyDescent="0.25">
      <c r="A2" s="8" t="s">
        <v>128</v>
      </c>
      <c r="B2" t="s">
        <v>11</v>
      </c>
    </row>
    <row r="4" spans="1:2" x14ac:dyDescent="0.25">
      <c r="A4" s="8" t="s">
        <v>245</v>
      </c>
      <c r="B4" t="s">
        <v>247</v>
      </c>
    </row>
    <row r="5" spans="1:2" x14ac:dyDescent="0.25">
      <c r="A5" s="9" t="s">
        <v>265</v>
      </c>
      <c r="B5">
        <v>2995684.25</v>
      </c>
    </row>
    <row r="6" spans="1:2" x14ac:dyDescent="0.25">
      <c r="A6" s="9" t="s">
        <v>266</v>
      </c>
      <c r="B6">
        <v>3664651.5</v>
      </c>
    </row>
    <row r="7" spans="1:2" x14ac:dyDescent="0.25">
      <c r="A7" s="9" t="s">
        <v>267</v>
      </c>
      <c r="B7">
        <v>2048163.5</v>
      </c>
    </row>
    <row r="8" spans="1:2" x14ac:dyDescent="0.25">
      <c r="A8" s="9" t="s">
        <v>254</v>
      </c>
      <c r="B8">
        <v>108062.75</v>
      </c>
    </row>
    <row r="9" spans="1:2" x14ac:dyDescent="0.25">
      <c r="A9" s="9" t="s">
        <v>268</v>
      </c>
      <c r="B9">
        <v>505902.5</v>
      </c>
    </row>
    <row r="10" spans="1:2" x14ac:dyDescent="0.25">
      <c r="A10" s="9" t="s">
        <v>269</v>
      </c>
      <c r="B10">
        <v>1694163.5</v>
      </c>
    </row>
    <row r="11" spans="1:2" x14ac:dyDescent="0.25">
      <c r="A11" s="9" t="s">
        <v>270</v>
      </c>
      <c r="B11">
        <v>94404</v>
      </c>
    </row>
    <row r="12" spans="1:2" x14ac:dyDescent="0.25">
      <c r="A12" s="9" t="s">
        <v>271</v>
      </c>
      <c r="B12">
        <v>465910.5</v>
      </c>
    </row>
    <row r="13" spans="1:2" x14ac:dyDescent="0.25">
      <c r="A13" s="9" t="s">
        <v>272</v>
      </c>
      <c r="B13">
        <v>1499350.25</v>
      </c>
    </row>
    <row r="14" spans="1:2" x14ac:dyDescent="0.25">
      <c r="A14" s="9" t="s">
        <v>273</v>
      </c>
      <c r="B14">
        <v>1312282.575</v>
      </c>
    </row>
    <row r="15" spans="1:2" x14ac:dyDescent="0.25">
      <c r="A15" s="9" t="s">
        <v>274</v>
      </c>
      <c r="B15">
        <v>2367995.4</v>
      </c>
    </row>
    <row r="16" spans="1:2" x14ac:dyDescent="0.25">
      <c r="A16" s="9" t="s">
        <v>246</v>
      </c>
      <c r="B16">
        <v>16756570.725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workbookViewId="0">
      <selection activeCell="R39" sqref="R39"/>
    </sheetView>
  </sheetViews>
  <sheetFormatPr defaultRowHeight="15" x14ac:dyDescent="0.2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zoomScale="40" zoomScaleNormal="40" workbookViewId="0">
      <selection activeCell="Z92" sqref="Z92"/>
    </sheetView>
  </sheetViews>
  <sheetFormatPr defaultRowHeight="15" x14ac:dyDescent="0.2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25"/>
  <sheetViews>
    <sheetView zoomScale="40" zoomScaleNormal="40" workbookViewId="0">
      <selection activeCell="K28" sqref="K28"/>
    </sheetView>
  </sheetViews>
  <sheetFormatPr defaultRowHeight="15" x14ac:dyDescent="0.25"/>
  <cols>
    <col min="1" max="1" width="32.85546875" bestFit="1" customWidth="1"/>
    <col min="2" max="2" width="19" bestFit="1" customWidth="1"/>
    <col min="3" max="3" width="15.140625" bestFit="1" customWidth="1"/>
    <col min="4" max="4" width="22.5703125" bestFit="1" customWidth="1"/>
    <col min="5" max="5" width="10.7109375" hidden="1" customWidth="1"/>
    <col min="6" max="6" width="17" customWidth="1"/>
    <col min="7" max="7" width="9.85546875" bestFit="1" customWidth="1"/>
    <col min="8" max="8" width="16.140625" bestFit="1" customWidth="1"/>
    <col min="9" max="9" width="23.28515625" bestFit="1" customWidth="1"/>
    <col min="10" max="10" width="12.28515625" bestFit="1" customWidth="1"/>
    <col min="11" max="11" width="16.5703125" bestFit="1" customWidth="1"/>
    <col min="12" max="12" width="18.85546875" bestFit="1" customWidth="1"/>
    <col min="13" max="13" width="17.140625" bestFit="1" customWidth="1"/>
  </cols>
  <sheetData>
    <row r="1" spans="1:13" x14ac:dyDescent="0.25">
      <c r="A1" s="8" t="s">
        <v>253</v>
      </c>
      <c r="B1" t="s">
        <v>296</v>
      </c>
    </row>
    <row r="2" spans="1:13" ht="23.25" x14ac:dyDescent="0.35">
      <c r="A2" s="8" t="s">
        <v>128</v>
      </c>
      <c r="B2" t="s">
        <v>11</v>
      </c>
      <c r="H2" s="42"/>
    </row>
    <row r="3" spans="1:13" ht="23.25" customHeight="1" x14ac:dyDescent="0.25">
      <c r="A3" s="8" t="s">
        <v>6</v>
      </c>
      <c r="B3" t="s">
        <v>276</v>
      </c>
      <c r="I3" s="109" t="s">
        <v>256</v>
      </c>
      <c r="J3" s="109"/>
      <c r="K3" s="109"/>
      <c r="L3" s="109"/>
      <c r="M3" s="109"/>
    </row>
    <row r="4" spans="1:13" x14ac:dyDescent="0.25">
      <c r="I4" s="48" t="s">
        <v>128</v>
      </c>
      <c r="J4" s="48" t="s">
        <v>277</v>
      </c>
      <c r="K4" s="49" t="s">
        <v>281</v>
      </c>
      <c r="L4" s="48" t="s">
        <v>302</v>
      </c>
      <c r="M4" s="48" t="s">
        <v>282</v>
      </c>
    </row>
    <row r="5" spans="1:13" x14ac:dyDescent="0.25">
      <c r="A5" s="8" t="s">
        <v>245</v>
      </c>
      <c r="B5" t="s">
        <v>247</v>
      </c>
      <c r="C5" t="s">
        <v>278</v>
      </c>
      <c r="I5" s="48" t="s">
        <v>13</v>
      </c>
      <c r="J5" s="48">
        <v>255891</v>
      </c>
      <c r="K5" s="48">
        <v>0.5</v>
      </c>
      <c r="L5" s="48">
        <v>2</v>
      </c>
      <c r="M5" s="50">
        <f>K5/L5</f>
        <v>0.25</v>
      </c>
    </row>
    <row r="6" spans="1:13" x14ac:dyDescent="0.25">
      <c r="A6" s="9" t="s">
        <v>279</v>
      </c>
      <c r="B6" s="67">
        <v>2667415.5</v>
      </c>
      <c r="C6" s="67">
        <v>26.03846153846154</v>
      </c>
      <c r="I6" s="48" t="s">
        <v>15</v>
      </c>
      <c r="J6" s="48">
        <v>1532576</v>
      </c>
      <c r="K6" s="48">
        <v>0.28999999999999998</v>
      </c>
      <c r="L6" s="48">
        <v>1</v>
      </c>
      <c r="M6" s="50">
        <f t="shared" ref="M6:M7" si="0">K6/L6</f>
        <v>0.28999999999999998</v>
      </c>
    </row>
    <row r="7" spans="1:13" x14ac:dyDescent="0.25">
      <c r="A7" s="9" t="s">
        <v>254</v>
      </c>
      <c r="B7" s="67">
        <v>4355971.0999999996</v>
      </c>
      <c r="C7" s="67">
        <v>26.412820512820513</v>
      </c>
      <c r="I7" s="48" t="s">
        <v>14</v>
      </c>
      <c r="J7" s="48">
        <v>175184.5</v>
      </c>
      <c r="K7" s="48">
        <v>0.7</v>
      </c>
      <c r="L7" s="48">
        <v>1</v>
      </c>
      <c r="M7" s="50">
        <f t="shared" si="0"/>
        <v>0.7</v>
      </c>
    </row>
    <row r="8" spans="1:13" x14ac:dyDescent="0.25">
      <c r="A8" s="9" t="s">
        <v>268</v>
      </c>
      <c r="B8" s="67">
        <v>2761597.6</v>
      </c>
      <c r="C8" s="67">
        <v>26.702290076335878</v>
      </c>
    </row>
    <row r="9" spans="1:13" x14ac:dyDescent="0.25">
      <c r="A9" s="9" t="s">
        <v>269</v>
      </c>
      <c r="B9" s="67">
        <v>3968063.5</v>
      </c>
      <c r="C9" s="67">
        <v>25.319736842105264</v>
      </c>
    </row>
    <row r="10" spans="1:13" x14ac:dyDescent="0.25">
      <c r="A10" s="9" t="s">
        <v>270</v>
      </c>
      <c r="B10" s="67">
        <v>3411460.25</v>
      </c>
      <c r="C10" s="67">
        <v>23.998546511627907</v>
      </c>
      <c r="I10" s="109" t="s">
        <v>257</v>
      </c>
      <c r="J10" s="109"/>
      <c r="K10" s="109"/>
      <c r="L10" s="109"/>
      <c r="M10" s="109"/>
    </row>
    <row r="11" spans="1:13" x14ac:dyDescent="0.25">
      <c r="A11" s="9" t="s">
        <v>271</v>
      </c>
      <c r="B11" s="67">
        <v>4277262.75</v>
      </c>
      <c r="C11" s="67">
        <v>24.710106382978722</v>
      </c>
      <c r="I11" s="48" t="s">
        <v>128</v>
      </c>
      <c r="J11" s="48" t="s">
        <v>277</v>
      </c>
      <c r="K11" s="48" t="s">
        <v>281</v>
      </c>
      <c r="L11" s="48" t="s">
        <v>302</v>
      </c>
      <c r="M11" s="48" t="s">
        <v>282</v>
      </c>
    </row>
    <row r="12" spans="1:13" x14ac:dyDescent="0.25">
      <c r="A12" s="9" t="s">
        <v>272</v>
      </c>
      <c r="B12" s="67">
        <v>2722648.25</v>
      </c>
      <c r="C12" s="67">
        <v>22.632462686567163</v>
      </c>
      <c r="I12" s="48" t="s">
        <v>13</v>
      </c>
      <c r="J12" s="48">
        <v>138705</v>
      </c>
      <c r="K12" s="48">
        <v>0.28000000000000003</v>
      </c>
      <c r="L12" s="48">
        <v>2</v>
      </c>
      <c r="M12" s="50">
        <f>K12/L12</f>
        <v>0.14000000000000001</v>
      </c>
    </row>
    <row r="13" spans="1:13" x14ac:dyDescent="0.25">
      <c r="A13" s="9" t="s">
        <v>273</v>
      </c>
      <c r="B13" s="67">
        <v>2608941.75</v>
      </c>
      <c r="C13" s="67">
        <v>23.919847328244273</v>
      </c>
      <c r="I13" s="48" t="s">
        <v>15</v>
      </c>
      <c r="J13" s="48">
        <v>2120029.4699999997</v>
      </c>
      <c r="K13" s="48">
        <v>0.4</v>
      </c>
      <c r="L13" s="48">
        <v>1</v>
      </c>
      <c r="M13" s="50">
        <f t="shared" ref="M13:M14" si="1">K13/L13</f>
        <v>0.4</v>
      </c>
    </row>
    <row r="14" spans="1:13" x14ac:dyDescent="0.25">
      <c r="A14" s="9" t="s">
        <v>274</v>
      </c>
      <c r="B14" s="67">
        <v>2575077.88</v>
      </c>
      <c r="C14" s="67">
        <v>23.053777777777778</v>
      </c>
      <c r="I14" s="48" t="s">
        <v>14</v>
      </c>
      <c r="J14" s="48">
        <v>89487.8</v>
      </c>
      <c r="K14" s="48">
        <v>0.36</v>
      </c>
      <c r="L14" s="48">
        <v>1</v>
      </c>
      <c r="M14" s="50">
        <f t="shared" si="1"/>
        <v>0.36</v>
      </c>
    </row>
    <row r="15" spans="1:13" x14ac:dyDescent="0.25">
      <c r="A15" s="9" t="s">
        <v>246</v>
      </c>
      <c r="B15" s="67">
        <v>29348438.579999998</v>
      </c>
      <c r="C15" s="67">
        <v>24.819352773826456</v>
      </c>
    </row>
    <row r="17" spans="1:13" x14ac:dyDescent="0.25">
      <c r="I17" s="109" t="s">
        <v>259</v>
      </c>
      <c r="J17" s="109"/>
      <c r="K17" s="109"/>
      <c r="L17" s="109"/>
      <c r="M17" s="109"/>
    </row>
    <row r="18" spans="1:13" x14ac:dyDescent="0.25">
      <c r="I18" s="48" t="s">
        <v>128</v>
      </c>
      <c r="J18" s="48" t="s">
        <v>277</v>
      </c>
      <c r="K18" s="48" t="s">
        <v>281</v>
      </c>
      <c r="L18" s="48" t="s">
        <v>302</v>
      </c>
      <c r="M18" s="48" t="s">
        <v>282</v>
      </c>
    </row>
    <row r="19" spans="1:13" x14ac:dyDescent="0.25">
      <c r="I19" s="48" t="s">
        <v>13</v>
      </c>
      <c r="J19" s="48">
        <v>668323</v>
      </c>
      <c r="K19" s="48">
        <v>1.3</v>
      </c>
      <c r="L19" s="48">
        <v>2</v>
      </c>
      <c r="M19" s="50">
        <f>K19/L19</f>
        <v>0.65</v>
      </c>
    </row>
    <row r="20" spans="1:13" x14ac:dyDescent="0.25">
      <c r="I20" s="48" t="s">
        <v>15</v>
      </c>
      <c r="J20" s="48">
        <v>2773577.0440000002</v>
      </c>
      <c r="K20" s="48">
        <v>0.52</v>
      </c>
      <c r="L20" s="48">
        <v>1</v>
      </c>
      <c r="M20" s="50">
        <f t="shared" ref="M20:M21" si="2">K20/L20</f>
        <v>0.52</v>
      </c>
    </row>
    <row r="21" spans="1:13" x14ac:dyDescent="0.25">
      <c r="I21" s="48" t="s">
        <v>14</v>
      </c>
      <c r="J21" s="48">
        <v>68623.05</v>
      </c>
      <c r="K21" s="48">
        <v>0.28000000000000003</v>
      </c>
      <c r="L21" s="48">
        <v>1</v>
      </c>
      <c r="M21" s="50">
        <f t="shared" si="2"/>
        <v>0.28000000000000003</v>
      </c>
    </row>
    <row r="24" spans="1:13" x14ac:dyDescent="0.25">
      <c r="A24" s="9" t="s">
        <v>299</v>
      </c>
    </row>
    <row r="25" spans="1:13" x14ac:dyDescent="0.25">
      <c r="A25" s="9" t="s">
        <v>298</v>
      </c>
    </row>
  </sheetData>
  <mergeCells count="3">
    <mergeCell ref="I17:M17"/>
    <mergeCell ref="I3:M3"/>
    <mergeCell ref="I10:M10"/>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3:H30"/>
  <sheetViews>
    <sheetView workbookViewId="0">
      <selection activeCell="K230" sqref="K230"/>
    </sheetView>
  </sheetViews>
  <sheetFormatPr defaultRowHeight="15" x14ac:dyDescent="0.25"/>
  <cols>
    <col min="1" max="1" width="43.42578125" customWidth="1"/>
    <col min="2" max="2" width="16.28515625" customWidth="1"/>
    <col min="3" max="3" width="10" customWidth="1"/>
    <col min="4" max="4" width="11.28515625" customWidth="1"/>
    <col min="5" max="5" width="12" customWidth="1"/>
    <col min="6" max="6" width="33.5703125" bestFit="1" customWidth="1"/>
    <col min="7" max="7" width="3.5703125" bestFit="1" customWidth="1"/>
    <col min="8" max="8" width="4.140625" bestFit="1" customWidth="1"/>
    <col min="9" max="11" width="5.5703125" bestFit="1" customWidth="1"/>
    <col min="12" max="12" width="10.85546875" bestFit="1" customWidth="1"/>
    <col min="13" max="14" width="12" bestFit="1" customWidth="1"/>
    <col min="15" max="15" width="22.5703125" bestFit="1" customWidth="1"/>
    <col min="16" max="16" width="12" bestFit="1" customWidth="1"/>
    <col min="17" max="20" width="5.5703125" bestFit="1" customWidth="1"/>
    <col min="21" max="727" width="7.140625" bestFit="1" customWidth="1"/>
    <col min="728" max="4048" width="8.140625" bestFit="1" customWidth="1"/>
    <col min="4049" max="4143" width="9.7109375" bestFit="1" customWidth="1"/>
    <col min="4144" max="4144" width="11.28515625" bestFit="1" customWidth="1"/>
  </cols>
  <sheetData>
    <row r="3" spans="1:8" x14ac:dyDescent="0.25">
      <c r="F3" s="110" t="s">
        <v>285</v>
      </c>
      <c r="G3" s="110"/>
      <c r="H3" s="110"/>
    </row>
    <row r="4" spans="1:8" x14ac:dyDescent="0.25">
      <c r="A4" s="8" t="s">
        <v>277</v>
      </c>
      <c r="B4" s="8" t="s">
        <v>280</v>
      </c>
      <c r="F4" s="111"/>
      <c r="G4" s="111"/>
      <c r="H4" s="111"/>
    </row>
    <row r="5" spans="1:8" x14ac:dyDescent="0.25">
      <c r="A5" s="8" t="s">
        <v>245</v>
      </c>
      <c r="B5" t="s">
        <v>13</v>
      </c>
      <c r="C5" t="s">
        <v>15</v>
      </c>
      <c r="D5" t="s">
        <v>246</v>
      </c>
      <c r="F5" s="51" t="s">
        <v>283</v>
      </c>
      <c r="G5" s="52" t="s">
        <v>13</v>
      </c>
      <c r="H5" s="52" t="s">
        <v>15</v>
      </c>
    </row>
    <row r="6" spans="1:8" x14ac:dyDescent="0.25">
      <c r="A6" s="9" t="s">
        <v>40</v>
      </c>
      <c r="B6">
        <v>26116</v>
      </c>
      <c r="C6">
        <v>73366</v>
      </c>
      <c r="D6">
        <v>99482</v>
      </c>
      <c r="F6" s="53" t="s">
        <v>40</v>
      </c>
      <c r="G6" s="54" t="s">
        <v>284</v>
      </c>
      <c r="H6" s="54" t="s">
        <v>284</v>
      </c>
    </row>
    <row r="7" spans="1:8" x14ac:dyDescent="0.25">
      <c r="A7" s="9" t="s">
        <v>80</v>
      </c>
      <c r="B7">
        <v>6050</v>
      </c>
      <c r="C7">
        <v>26597</v>
      </c>
      <c r="D7">
        <v>32647</v>
      </c>
      <c r="F7" s="53" t="s">
        <v>80</v>
      </c>
      <c r="G7" s="54" t="s">
        <v>284</v>
      </c>
      <c r="H7" s="54" t="s">
        <v>284</v>
      </c>
    </row>
    <row r="8" spans="1:8" x14ac:dyDescent="0.25">
      <c r="A8" s="9" t="s">
        <v>49</v>
      </c>
      <c r="B8">
        <v>36994</v>
      </c>
      <c r="C8">
        <v>1505</v>
      </c>
      <c r="D8">
        <v>38499</v>
      </c>
      <c r="F8" s="53" t="s">
        <v>49</v>
      </c>
      <c r="G8" s="54" t="s">
        <v>284</v>
      </c>
      <c r="H8" s="54" t="s">
        <v>284</v>
      </c>
    </row>
    <row r="9" spans="1:8" x14ac:dyDescent="0.25">
      <c r="A9" s="9" t="s">
        <v>18</v>
      </c>
      <c r="B9">
        <v>750</v>
      </c>
      <c r="D9">
        <v>750</v>
      </c>
      <c r="F9" s="53" t="s">
        <v>18</v>
      </c>
      <c r="G9" s="54" t="s">
        <v>284</v>
      </c>
      <c r="H9" s="54"/>
    </row>
    <row r="10" spans="1:8" x14ac:dyDescent="0.25">
      <c r="A10" s="9" t="s">
        <v>82</v>
      </c>
      <c r="B10">
        <v>10389</v>
      </c>
      <c r="C10">
        <v>8094</v>
      </c>
      <c r="D10">
        <v>18483</v>
      </c>
      <c r="F10" s="53" t="s">
        <v>82</v>
      </c>
      <c r="G10" s="54" t="s">
        <v>284</v>
      </c>
      <c r="H10" s="54" t="s">
        <v>284</v>
      </c>
    </row>
    <row r="11" spans="1:8" x14ac:dyDescent="0.25">
      <c r="A11" s="9" t="s">
        <v>35</v>
      </c>
      <c r="B11">
        <v>36331</v>
      </c>
      <c r="C11">
        <v>48840</v>
      </c>
      <c r="D11">
        <v>85171</v>
      </c>
      <c r="F11" s="53" t="s">
        <v>35</v>
      </c>
      <c r="G11" s="54" t="s">
        <v>284</v>
      </c>
      <c r="H11" s="54" t="s">
        <v>284</v>
      </c>
    </row>
    <row r="12" spans="1:8" x14ac:dyDescent="0.25">
      <c r="A12" s="9" t="s">
        <v>22</v>
      </c>
      <c r="B12">
        <v>4315</v>
      </c>
      <c r="D12">
        <v>4315</v>
      </c>
      <c r="F12" s="53" t="s">
        <v>22</v>
      </c>
      <c r="G12" s="54" t="s">
        <v>284</v>
      </c>
      <c r="H12" s="54"/>
    </row>
    <row r="13" spans="1:8" x14ac:dyDescent="0.25">
      <c r="A13" s="9" t="s">
        <v>61</v>
      </c>
      <c r="B13">
        <v>3931</v>
      </c>
      <c r="C13">
        <v>61078.3</v>
      </c>
      <c r="D13">
        <v>65009.3</v>
      </c>
      <c r="F13" s="53" t="s">
        <v>61</v>
      </c>
      <c r="G13" s="54" t="s">
        <v>284</v>
      </c>
      <c r="H13" s="54" t="s">
        <v>284</v>
      </c>
    </row>
    <row r="14" spans="1:8" x14ac:dyDescent="0.25">
      <c r="A14" s="9" t="s">
        <v>163</v>
      </c>
      <c r="B14">
        <v>64144</v>
      </c>
      <c r="D14">
        <v>64144</v>
      </c>
      <c r="F14" s="53" t="s">
        <v>163</v>
      </c>
      <c r="G14" s="54" t="s">
        <v>284</v>
      </c>
      <c r="H14" s="54"/>
    </row>
    <row r="15" spans="1:8" x14ac:dyDescent="0.25">
      <c r="A15" s="9" t="s">
        <v>94</v>
      </c>
      <c r="B15">
        <v>20737</v>
      </c>
      <c r="C15">
        <v>6699</v>
      </c>
      <c r="D15">
        <v>27436</v>
      </c>
      <c r="F15" s="53" t="s">
        <v>94</v>
      </c>
      <c r="G15" s="54" t="s">
        <v>284</v>
      </c>
      <c r="H15" s="54" t="s">
        <v>284</v>
      </c>
    </row>
    <row r="16" spans="1:8" x14ac:dyDescent="0.25">
      <c r="A16" s="9" t="s">
        <v>206</v>
      </c>
      <c r="B16">
        <v>8157</v>
      </c>
      <c r="C16">
        <v>9024</v>
      </c>
      <c r="D16">
        <v>17181</v>
      </c>
      <c r="F16" s="53" t="s">
        <v>206</v>
      </c>
      <c r="G16" s="54" t="s">
        <v>284</v>
      </c>
      <c r="H16" s="54" t="s">
        <v>284</v>
      </c>
    </row>
    <row r="17" spans="1:8" x14ac:dyDescent="0.25">
      <c r="A17" s="9" t="s">
        <v>166</v>
      </c>
      <c r="B17">
        <v>9454</v>
      </c>
      <c r="C17">
        <v>18368</v>
      </c>
      <c r="D17">
        <v>27822</v>
      </c>
      <c r="F17" s="53" t="s">
        <v>166</v>
      </c>
      <c r="G17" s="54" t="s">
        <v>284</v>
      </c>
      <c r="H17" s="54" t="s">
        <v>284</v>
      </c>
    </row>
    <row r="18" spans="1:8" x14ac:dyDescent="0.25">
      <c r="A18" s="9" t="s">
        <v>145</v>
      </c>
      <c r="B18">
        <v>34994</v>
      </c>
      <c r="C18">
        <v>53642</v>
      </c>
      <c r="D18">
        <v>88636</v>
      </c>
      <c r="F18" s="53" t="s">
        <v>145</v>
      </c>
      <c r="G18" s="54" t="s">
        <v>284</v>
      </c>
      <c r="H18" s="54" t="s">
        <v>284</v>
      </c>
    </row>
    <row r="19" spans="1:8" x14ac:dyDescent="0.25">
      <c r="A19" s="9" t="s">
        <v>208</v>
      </c>
      <c r="B19">
        <v>14791</v>
      </c>
      <c r="C19">
        <v>52188</v>
      </c>
      <c r="D19">
        <v>66979</v>
      </c>
      <c r="F19" s="53" t="s">
        <v>208</v>
      </c>
      <c r="G19" s="54" t="s">
        <v>284</v>
      </c>
      <c r="H19" s="54" t="s">
        <v>284</v>
      </c>
    </row>
    <row r="20" spans="1:8" x14ac:dyDescent="0.25">
      <c r="A20" s="9" t="s">
        <v>190</v>
      </c>
      <c r="B20">
        <v>3948</v>
      </c>
      <c r="C20">
        <v>10609</v>
      </c>
      <c r="D20">
        <v>14557</v>
      </c>
      <c r="F20" s="53" t="s">
        <v>190</v>
      </c>
      <c r="G20" s="54" t="s">
        <v>284</v>
      </c>
      <c r="H20" s="54" t="s">
        <v>284</v>
      </c>
    </row>
    <row r="21" spans="1:8" x14ac:dyDescent="0.25">
      <c r="A21" s="9" t="s">
        <v>207</v>
      </c>
      <c r="B21">
        <v>115486</v>
      </c>
      <c r="D21">
        <v>115486</v>
      </c>
      <c r="F21" s="53" t="s">
        <v>207</v>
      </c>
      <c r="G21" s="54" t="s">
        <v>284</v>
      </c>
      <c r="H21" s="54"/>
    </row>
    <row r="22" spans="1:8" x14ac:dyDescent="0.25">
      <c r="A22" s="9" t="s">
        <v>73</v>
      </c>
      <c r="B22">
        <v>3160</v>
      </c>
      <c r="C22">
        <v>569</v>
      </c>
      <c r="D22">
        <v>3729</v>
      </c>
      <c r="F22" s="53" t="s">
        <v>73</v>
      </c>
      <c r="G22" s="54" t="s">
        <v>284</v>
      </c>
      <c r="H22" s="54" t="s">
        <v>284</v>
      </c>
    </row>
    <row r="23" spans="1:8" x14ac:dyDescent="0.25">
      <c r="A23" s="9" t="s">
        <v>54</v>
      </c>
      <c r="B23">
        <v>14025</v>
      </c>
      <c r="C23">
        <v>10612</v>
      </c>
      <c r="D23">
        <v>24637</v>
      </c>
      <c r="F23" s="53" t="s">
        <v>54</v>
      </c>
      <c r="G23" s="54" t="s">
        <v>284</v>
      </c>
      <c r="H23" s="54" t="s">
        <v>284</v>
      </c>
    </row>
    <row r="24" spans="1:8" x14ac:dyDescent="0.25">
      <c r="A24" s="9" t="s">
        <v>185</v>
      </c>
      <c r="C24">
        <v>177008</v>
      </c>
      <c r="D24">
        <v>177008</v>
      </c>
      <c r="F24" s="53" t="s">
        <v>185</v>
      </c>
      <c r="G24" s="54"/>
      <c r="H24" s="54" t="s">
        <v>284</v>
      </c>
    </row>
    <row r="25" spans="1:8" x14ac:dyDescent="0.25">
      <c r="A25" s="9" t="s">
        <v>32</v>
      </c>
      <c r="B25">
        <v>4015</v>
      </c>
      <c r="D25">
        <v>4015</v>
      </c>
      <c r="F25" s="53" t="s">
        <v>32</v>
      </c>
      <c r="G25" s="54" t="s">
        <v>284</v>
      </c>
      <c r="H25" s="54"/>
    </row>
    <row r="26" spans="1:8" x14ac:dyDescent="0.25">
      <c r="A26" s="9" t="s">
        <v>85</v>
      </c>
      <c r="B26">
        <v>9385</v>
      </c>
      <c r="D26">
        <v>9385</v>
      </c>
      <c r="F26" s="53" t="s">
        <v>85</v>
      </c>
      <c r="G26" s="54" t="s">
        <v>284</v>
      </c>
      <c r="H26" s="54"/>
    </row>
    <row r="27" spans="1:8" x14ac:dyDescent="0.25">
      <c r="A27" s="9" t="s">
        <v>53</v>
      </c>
      <c r="B27">
        <v>18253</v>
      </c>
      <c r="C27">
        <v>285692</v>
      </c>
      <c r="D27">
        <v>303945</v>
      </c>
      <c r="F27" s="53" t="s">
        <v>53</v>
      </c>
      <c r="G27" s="54" t="s">
        <v>284</v>
      </c>
      <c r="H27" s="54" t="s">
        <v>284</v>
      </c>
    </row>
    <row r="28" spans="1:8" x14ac:dyDescent="0.25">
      <c r="A28" s="9" t="s">
        <v>57</v>
      </c>
      <c r="B28">
        <v>25513</v>
      </c>
      <c r="D28">
        <v>25513</v>
      </c>
      <c r="F28" s="53" t="s">
        <v>57</v>
      </c>
      <c r="G28" s="54" t="s">
        <v>284</v>
      </c>
      <c r="H28" s="54"/>
    </row>
    <row r="29" spans="1:8" x14ac:dyDescent="0.25">
      <c r="A29" s="9" t="s">
        <v>103</v>
      </c>
      <c r="B29">
        <v>775</v>
      </c>
      <c r="C29">
        <v>136810.08000000005</v>
      </c>
      <c r="D29">
        <v>137585.08000000005</v>
      </c>
      <c r="F29" s="53" t="s">
        <v>103</v>
      </c>
      <c r="G29" s="54" t="s">
        <v>284</v>
      </c>
      <c r="H29" s="54" t="s">
        <v>284</v>
      </c>
    </row>
    <row r="30" spans="1:8" x14ac:dyDescent="0.25">
      <c r="A30" s="9" t="s">
        <v>246</v>
      </c>
      <c r="B30">
        <v>471713</v>
      </c>
      <c r="C30">
        <v>980701.38000000012</v>
      </c>
      <c r="D30">
        <v>1452414.3800000001</v>
      </c>
    </row>
  </sheetData>
  <mergeCells count="1">
    <mergeCell ref="F3:H4"/>
  </mergeCells>
  <pageMargins left="0.7" right="0.7" top="0.75" bottom="0.75" header="0.3" footer="0.3"/>
  <pageSetup paperSize="9" orientation="portrait"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E7E099-2715-4825-8880-3F180D9EBA5A}">
  <dimension ref="A1:P31"/>
  <sheetViews>
    <sheetView topLeftCell="D1" zoomScale="115" zoomScaleNormal="115" workbookViewId="0">
      <selection activeCell="J27" sqref="J27"/>
    </sheetView>
  </sheetViews>
  <sheetFormatPr defaultRowHeight="15" x14ac:dyDescent="0.25"/>
  <cols>
    <col min="1" max="1" width="30.42578125" bestFit="1" customWidth="1"/>
    <col min="2" max="2" width="27.7109375" bestFit="1" customWidth="1"/>
    <col min="3" max="3" width="31.85546875" bestFit="1" customWidth="1"/>
    <col min="6" max="6" width="19.28515625" bestFit="1" customWidth="1"/>
    <col min="7" max="7" width="10.140625" bestFit="1" customWidth="1"/>
    <col min="9" max="9" width="24.42578125" bestFit="1" customWidth="1"/>
    <col min="10" max="10" width="22.7109375" bestFit="1" customWidth="1"/>
    <col min="12" max="12" width="27.7109375" bestFit="1" customWidth="1"/>
    <col min="13" max="13" width="10.140625" bestFit="1" customWidth="1"/>
    <col min="15" max="15" width="31.85546875" bestFit="1" customWidth="1"/>
    <col min="16" max="16" width="22.7109375" bestFit="1" customWidth="1"/>
  </cols>
  <sheetData>
    <row r="1" spans="1:16" ht="21" x14ac:dyDescent="0.35">
      <c r="A1" s="77" t="s">
        <v>256</v>
      </c>
      <c r="B1" s="77" t="s">
        <v>257</v>
      </c>
      <c r="C1" s="77" t="s">
        <v>259</v>
      </c>
      <c r="E1" s="112" t="s">
        <v>303</v>
      </c>
      <c r="F1" s="95" t="s">
        <v>6</v>
      </c>
      <c r="G1" s="95" t="s">
        <v>128</v>
      </c>
      <c r="H1" s="112" t="s">
        <v>304</v>
      </c>
      <c r="I1" s="96" t="s">
        <v>6</v>
      </c>
      <c r="J1" s="96" t="s">
        <v>128</v>
      </c>
      <c r="K1" s="112" t="s">
        <v>305</v>
      </c>
      <c r="L1" s="97" t="s">
        <v>6</v>
      </c>
      <c r="M1" s="97" t="s">
        <v>128</v>
      </c>
      <c r="N1" s="112" t="s">
        <v>306</v>
      </c>
      <c r="O1" s="94" t="s">
        <v>6</v>
      </c>
      <c r="P1" s="94" t="s">
        <v>128</v>
      </c>
    </row>
    <row r="2" spans="1:16" x14ac:dyDescent="0.25">
      <c r="A2" s="70" t="s">
        <v>21</v>
      </c>
      <c r="B2" s="70" t="s">
        <v>21</v>
      </c>
      <c r="C2" s="70" t="s">
        <v>21</v>
      </c>
      <c r="E2" s="113"/>
      <c r="F2" s="91" t="s">
        <v>21</v>
      </c>
      <c r="G2" s="92" t="str">
        <f>VLOOKUP(F2,'Composite Data - 3 Years'!$B$2:$C$5615,2,FALSE)</f>
        <v>Reel</v>
      </c>
      <c r="H2" s="113"/>
      <c r="I2" s="75" t="s">
        <v>53</v>
      </c>
      <c r="J2" s="92" t="str">
        <f>VLOOKUP(I2,'Composite Data - 3 Years'!$B$2:$C$5615,2,FALSE)</f>
        <v>Core</v>
      </c>
      <c r="K2" s="113"/>
      <c r="L2" s="73" t="s">
        <v>50</v>
      </c>
      <c r="M2" s="92" t="str">
        <f>VLOOKUP(L2,'Composite Data - 3 Years'!$B$2:$C$5615,2,FALSE)</f>
        <v>Reel</v>
      </c>
      <c r="N2" s="113"/>
      <c r="O2" s="71" t="s">
        <v>27</v>
      </c>
      <c r="P2" s="92" t="str">
        <f>VLOOKUP(O2,'Composite Data - 3 Years'!$B$2:$C$5615,2,FALSE)</f>
        <v>Reel</v>
      </c>
    </row>
    <row r="3" spans="1:16" x14ac:dyDescent="0.25">
      <c r="A3" s="70" t="s">
        <v>16</v>
      </c>
      <c r="B3" s="70" t="s">
        <v>16</v>
      </c>
      <c r="C3" s="71" t="s">
        <v>207</v>
      </c>
      <c r="E3" s="113"/>
      <c r="F3" s="91" t="s">
        <v>16</v>
      </c>
      <c r="G3" s="92" t="str">
        <f>VLOOKUP(F3,'Composite Data - 3 Years'!$B$2:$C$5615,2,FALSE)</f>
        <v>Reel</v>
      </c>
      <c r="H3" s="113"/>
      <c r="I3" s="75" t="s">
        <v>103</v>
      </c>
      <c r="J3" s="92" t="str">
        <f>VLOOKUP(I3,'Composite Data - 3 Years'!$B$2:$C$5615,2,FALSE)</f>
        <v>Box</v>
      </c>
      <c r="K3" s="113"/>
      <c r="L3" s="73" t="s">
        <v>25</v>
      </c>
      <c r="M3" s="92" t="str">
        <f>VLOOKUP(L3,'Composite Data - 3 Years'!$B$2:$C$5615,2,FALSE)</f>
        <v>Corrogated Roll &amp; Sheet</v>
      </c>
      <c r="N3" s="113"/>
      <c r="O3" s="71" t="s">
        <v>43</v>
      </c>
      <c r="P3" s="92" t="str">
        <f>VLOOKUP(O3,'Composite Data - 3 Years'!$B$2:$C$5615,2,FALSE)</f>
        <v>Corrogated Roll &amp; Sheet</v>
      </c>
    </row>
    <row r="4" spans="1:16" x14ac:dyDescent="0.25">
      <c r="A4" s="70" t="s">
        <v>17</v>
      </c>
      <c r="B4" s="75" t="s">
        <v>53</v>
      </c>
      <c r="C4" s="71" t="s">
        <v>177</v>
      </c>
      <c r="E4" s="113"/>
      <c r="F4" s="91" t="s">
        <v>17</v>
      </c>
      <c r="G4" s="92" t="str">
        <f>VLOOKUP(F4,'Composite Data - 3 Years'!$B$2:$C$5615,2,FALSE)</f>
        <v>Reel</v>
      </c>
      <c r="H4" s="113"/>
      <c r="I4" s="75" t="s">
        <v>54</v>
      </c>
      <c r="J4" s="92" t="str">
        <f>VLOOKUP(I4,'Composite Data - 3 Years'!$B$2:$C$5615,2,FALSE)</f>
        <v>Box</v>
      </c>
      <c r="K4" s="113"/>
      <c r="L4" s="73" t="s">
        <v>94</v>
      </c>
      <c r="M4" s="92" t="str">
        <f>VLOOKUP(L4,'Composite Data - 3 Years'!$B$2:$C$5615,2,FALSE)</f>
        <v>Box</v>
      </c>
      <c r="N4" s="113"/>
      <c r="O4" s="71" t="s">
        <v>19</v>
      </c>
      <c r="P4" s="92" t="str">
        <f>VLOOKUP(O4,'Composite Data - 3 Years'!$B$2:$C$5615,2,FALSE)</f>
        <v>Reel</v>
      </c>
    </row>
    <row r="5" spans="1:16" x14ac:dyDescent="0.25">
      <c r="A5" s="71" t="s">
        <v>27</v>
      </c>
      <c r="B5" s="70" t="s">
        <v>47</v>
      </c>
      <c r="C5" s="75" t="s">
        <v>53</v>
      </c>
      <c r="E5" s="113"/>
      <c r="F5" s="91" t="s">
        <v>23</v>
      </c>
      <c r="G5" s="92" t="str">
        <f>VLOOKUP(F5,'Composite Data - 3 Years'!$B$2:$C$5615,2,FALSE)</f>
        <v>Box</v>
      </c>
      <c r="H5" s="113"/>
      <c r="I5" s="75" t="s">
        <v>36</v>
      </c>
      <c r="J5" s="92" t="str">
        <f>VLOOKUP(I5,'Composite Data - 3 Years'!$B$2:$C$5615,2,FALSE)</f>
        <v>Reel</v>
      </c>
      <c r="K5" s="113"/>
      <c r="L5" s="73" t="s">
        <v>22</v>
      </c>
      <c r="M5" s="92" t="str">
        <f>VLOOKUP(L5,'Composite Data - 3 Years'!$B$2:$C$5615,2,FALSE)</f>
        <v>Corrogated Roll &amp; Sheet</v>
      </c>
      <c r="N5" s="113"/>
      <c r="O5" s="71" t="s">
        <v>42</v>
      </c>
      <c r="P5" s="92" t="str">
        <f>VLOOKUP(O5,'Composite Data - 3 Years'!$B$2:$C$5615,2,FALSE)</f>
        <v>Reel</v>
      </c>
    </row>
    <row r="6" spans="1:16" x14ac:dyDescent="0.25">
      <c r="A6" s="71" t="s">
        <v>43</v>
      </c>
      <c r="B6" s="71" t="s">
        <v>35</v>
      </c>
      <c r="C6" s="70" t="s">
        <v>17</v>
      </c>
      <c r="E6" s="113"/>
      <c r="F6" s="91" t="s">
        <v>47</v>
      </c>
      <c r="G6" s="92" t="str">
        <f>VLOOKUP(F6,'Composite Data - 3 Years'!$B$2:$C$5615,2,FALSE)</f>
        <v>Core</v>
      </c>
      <c r="H6" s="113"/>
      <c r="I6" s="75" t="s">
        <v>61</v>
      </c>
      <c r="J6" s="92" t="str">
        <f>VLOOKUP(I6,'Composite Data - 3 Years'!$B$2:$C$5615,2,FALSE)</f>
        <v>Box</v>
      </c>
      <c r="K6" s="113"/>
      <c r="L6" s="93"/>
      <c r="M6" s="92"/>
      <c r="N6" s="113"/>
      <c r="O6" s="71" t="s">
        <v>49</v>
      </c>
      <c r="P6" s="92" t="str">
        <f>VLOOKUP(O6,'Composite Data - 3 Years'!$B$2:$C$5615,2,FALSE)</f>
        <v>Box</v>
      </c>
    </row>
    <row r="7" spans="1:16" x14ac:dyDescent="0.25">
      <c r="A7" s="73" t="s">
        <v>50</v>
      </c>
      <c r="B7" s="75" t="s">
        <v>103</v>
      </c>
      <c r="C7" s="70" t="s">
        <v>20</v>
      </c>
      <c r="E7" s="113"/>
      <c r="F7" s="91" t="s">
        <v>20</v>
      </c>
      <c r="G7" s="92" t="str">
        <f>VLOOKUP(F7,'Composite Data - 3 Years'!$B$2:$C$5615,2,FALSE)</f>
        <v>Box</v>
      </c>
      <c r="H7" s="113"/>
      <c r="I7" s="75" t="s">
        <v>87</v>
      </c>
      <c r="J7" s="92" t="str">
        <f>VLOOKUP(I7,'Composite Data - 3 Years'!$B$2:$C$5615,2,FALSE)</f>
        <v>Core</v>
      </c>
      <c r="K7" s="113"/>
      <c r="L7" s="93"/>
      <c r="M7" s="92"/>
      <c r="N7" s="113"/>
      <c r="O7" s="71" t="s">
        <v>35</v>
      </c>
      <c r="P7" s="92" t="str">
        <f>VLOOKUP(O7,'Composite Data - 3 Years'!$B$2:$C$5615,2,FALSE)</f>
        <v>Corrogated Roll &amp; Sheet</v>
      </c>
    </row>
    <row r="8" spans="1:16" x14ac:dyDescent="0.25">
      <c r="A8" s="70" t="s">
        <v>23</v>
      </c>
      <c r="B8" s="70" t="s">
        <v>20</v>
      </c>
      <c r="C8" s="71" t="s">
        <v>208</v>
      </c>
      <c r="E8" s="113"/>
      <c r="F8" s="93"/>
      <c r="G8" s="93"/>
      <c r="H8" s="113"/>
      <c r="I8" s="75" t="s">
        <v>59</v>
      </c>
      <c r="J8" s="92" t="str">
        <f>VLOOKUP(I8,'Composite Data - 3 Years'!$B$2:$C$5615,2,FALSE)</f>
        <v>Core</v>
      </c>
      <c r="K8" s="113"/>
      <c r="L8" s="93"/>
      <c r="M8" s="92"/>
      <c r="N8" s="113"/>
      <c r="O8" s="71" t="s">
        <v>80</v>
      </c>
      <c r="P8" s="92" t="str">
        <f>VLOOKUP(O8,'Composite Data - 3 Years'!$B$2:$C$5615,2,FALSE)</f>
        <v>Box</v>
      </c>
    </row>
    <row r="9" spans="1:16" x14ac:dyDescent="0.25">
      <c r="A9" s="73" t="s">
        <v>25</v>
      </c>
      <c r="B9" s="70" t="s">
        <v>17</v>
      </c>
      <c r="C9" s="71" t="s">
        <v>205</v>
      </c>
      <c r="E9" s="113"/>
      <c r="F9" s="93"/>
      <c r="G9" s="93"/>
      <c r="H9" s="113"/>
      <c r="I9" s="75" t="s">
        <v>32</v>
      </c>
      <c r="J9" s="92" t="str">
        <f>VLOOKUP(I9,'Composite Data - 3 Years'!$B$2:$C$5615,2,FALSE)</f>
        <v>Corrogated Roll &amp; Sheet</v>
      </c>
      <c r="K9" s="113"/>
      <c r="L9" s="93"/>
      <c r="M9" s="92"/>
      <c r="N9" s="113"/>
      <c r="O9" s="71" t="s">
        <v>84</v>
      </c>
      <c r="P9" s="92" t="str">
        <f>VLOOKUP(O9,'Composite Data - 3 Years'!$B$2:$C$5615,2,FALSE)</f>
        <v>Reel</v>
      </c>
    </row>
    <row r="10" spans="1:16" x14ac:dyDescent="0.25">
      <c r="A10" s="70" t="s">
        <v>47</v>
      </c>
      <c r="B10" s="73" t="s">
        <v>50</v>
      </c>
      <c r="C10" s="71" t="s">
        <v>145</v>
      </c>
      <c r="E10" s="113"/>
      <c r="F10" s="93"/>
      <c r="G10" s="93"/>
      <c r="H10" s="113"/>
      <c r="I10" s="75" t="s">
        <v>73</v>
      </c>
      <c r="J10" s="92" t="str">
        <f>VLOOKUP(I10,'Composite Data - 3 Years'!$B$2:$C$5615,2,FALSE)</f>
        <v>Reel</v>
      </c>
      <c r="K10" s="113"/>
      <c r="L10" s="93"/>
      <c r="M10" s="92"/>
      <c r="N10" s="113"/>
      <c r="O10" s="71" t="s">
        <v>57</v>
      </c>
      <c r="P10" s="92" t="str">
        <f>VLOOKUP(O10,'Composite Data - 3 Years'!$B$2:$C$5615,2,FALSE)</f>
        <v>Box</v>
      </c>
    </row>
    <row r="11" spans="1:16" x14ac:dyDescent="0.25">
      <c r="A11" s="71" t="s">
        <v>19</v>
      </c>
      <c r="B11" s="75" t="s">
        <v>54</v>
      </c>
      <c r="C11" s="70" t="s">
        <v>47</v>
      </c>
      <c r="E11" s="113"/>
      <c r="F11" s="93"/>
      <c r="G11" s="93"/>
      <c r="H11" s="113"/>
      <c r="I11" s="93"/>
      <c r="J11" s="93"/>
      <c r="K11" s="113"/>
      <c r="L11" s="93"/>
      <c r="M11" s="93"/>
      <c r="N11" s="113"/>
      <c r="O11" s="71" t="s">
        <v>82</v>
      </c>
      <c r="P11" s="92" t="str">
        <f>VLOOKUP(O11,'Composite Data - 3 Years'!$B$2:$C$5615,2,FALSE)</f>
        <v>Box</v>
      </c>
    </row>
    <row r="12" spans="1:16" x14ac:dyDescent="0.25">
      <c r="A12" s="70" t="s">
        <v>20</v>
      </c>
      <c r="B12" s="70" t="s">
        <v>23</v>
      </c>
      <c r="C12" s="71" t="s">
        <v>163</v>
      </c>
      <c r="E12" s="113"/>
      <c r="F12" s="93"/>
      <c r="G12" s="93"/>
      <c r="H12" s="113"/>
      <c r="I12" s="93"/>
      <c r="J12" s="93"/>
      <c r="K12" s="113"/>
      <c r="L12" s="93"/>
      <c r="M12" s="93"/>
      <c r="N12" s="113"/>
      <c r="O12" s="71" t="s">
        <v>207</v>
      </c>
      <c r="P12" s="92" t="str">
        <f>VLOOKUP(O12,'Composite Data - 3 Years'!$B$2:$C$5615,2,FALSE)</f>
        <v>Box</v>
      </c>
    </row>
    <row r="13" spans="1:16" x14ac:dyDescent="0.25">
      <c r="A13" s="73" t="s">
        <v>94</v>
      </c>
      <c r="B13" s="75" t="s">
        <v>36</v>
      </c>
      <c r="C13" s="75" t="s">
        <v>59</v>
      </c>
      <c r="E13" s="113"/>
      <c r="F13" s="93"/>
      <c r="G13" s="93"/>
      <c r="H13" s="113"/>
      <c r="I13" s="93"/>
      <c r="J13" s="93"/>
      <c r="K13" s="113"/>
      <c r="L13" s="93"/>
      <c r="M13" s="93"/>
      <c r="N13" s="113"/>
      <c r="O13" s="71" t="s">
        <v>177</v>
      </c>
      <c r="P13" s="92" t="str">
        <f>VLOOKUP(O13,'Composite Data - 3 Years'!$B$2:$C$5615,2,FALSE)</f>
        <v>Reel</v>
      </c>
    </row>
    <row r="14" spans="1:16" x14ac:dyDescent="0.25">
      <c r="A14" s="71" t="s">
        <v>42</v>
      </c>
      <c r="B14" s="75" t="s">
        <v>61</v>
      </c>
      <c r="C14" s="70" t="s">
        <v>23</v>
      </c>
      <c r="E14" s="113"/>
      <c r="F14" s="93"/>
      <c r="G14" s="93"/>
      <c r="H14" s="113"/>
      <c r="I14" s="93"/>
      <c r="J14" s="93"/>
      <c r="K14" s="113"/>
      <c r="L14" s="93"/>
      <c r="M14" s="93"/>
      <c r="N14" s="113"/>
      <c r="O14" s="71" t="s">
        <v>208</v>
      </c>
      <c r="P14" s="92" t="str">
        <f>VLOOKUP(O14,'Composite Data - 3 Years'!$B$2:$C$5615,2,FALSE)</f>
        <v>Box</v>
      </c>
    </row>
    <row r="15" spans="1:16" x14ac:dyDescent="0.25">
      <c r="A15" s="73" t="s">
        <v>22</v>
      </c>
      <c r="B15" s="71" t="s">
        <v>80</v>
      </c>
      <c r="C15" s="71" t="s">
        <v>192</v>
      </c>
      <c r="E15" s="113"/>
      <c r="F15" s="93"/>
      <c r="G15" s="93"/>
      <c r="H15" s="113"/>
      <c r="I15" s="93"/>
      <c r="J15" s="93"/>
      <c r="K15" s="113"/>
      <c r="L15" s="93"/>
      <c r="M15" s="93"/>
      <c r="N15" s="113"/>
      <c r="O15" s="71" t="s">
        <v>205</v>
      </c>
      <c r="P15" s="92" t="str">
        <f>VLOOKUP(O15,'Composite Data - 3 Years'!$B$2:$C$5615,2,FALSE)</f>
        <v>Core</v>
      </c>
    </row>
    <row r="16" spans="1:16" x14ac:dyDescent="0.25">
      <c r="A16" s="71" t="s">
        <v>49</v>
      </c>
      <c r="B16" s="73" t="s">
        <v>22</v>
      </c>
      <c r="C16" s="75" t="s">
        <v>32</v>
      </c>
      <c r="E16" s="113"/>
      <c r="F16" s="93"/>
      <c r="G16" s="93"/>
      <c r="H16" s="113"/>
      <c r="I16" s="93"/>
      <c r="J16" s="93"/>
      <c r="K16" s="113"/>
      <c r="L16" s="93"/>
      <c r="M16" s="93"/>
      <c r="N16" s="113"/>
      <c r="O16" s="71" t="s">
        <v>145</v>
      </c>
      <c r="P16" s="92" t="str">
        <f>VLOOKUP(O16,'Composite Data - 3 Years'!$B$2:$C$5615,2,FALSE)</f>
        <v>Core</v>
      </c>
    </row>
    <row r="17" spans="1:16" x14ac:dyDescent="0.25">
      <c r="A17" s="71"/>
      <c r="B17" s="71" t="s">
        <v>84</v>
      </c>
      <c r="C17" s="75" t="s">
        <v>73</v>
      </c>
      <c r="E17" s="113"/>
      <c r="F17" s="93"/>
      <c r="G17" s="93"/>
      <c r="H17" s="113"/>
      <c r="I17" s="93"/>
      <c r="J17" s="93"/>
      <c r="K17" s="113"/>
      <c r="L17" s="93"/>
      <c r="M17" s="93"/>
      <c r="N17" s="113"/>
      <c r="O17" s="71" t="s">
        <v>163</v>
      </c>
      <c r="P17" s="92" t="str">
        <f>VLOOKUP(O17,'Composite Data - 3 Years'!$B$2:$C$5615,2,FALSE)</f>
        <v>Box</v>
      </c>
    </row>
    <row r="18" spans="1:16" x14ac:dyDescent="0.25">
      <c r="A18" s="71"/>
      <c r="B18" s="75" t="s">
        <v>87</v>
      </c>
      <c r="C18" s="75" t="s">
        <v>54</v>
      </c>
      <c r="E18" s="113"/>
      <c r="F18" s="93"/>
      <c r="G18" s="93"/>
      <c r="H18" s="113"/>
      <c r="I18" s="93"/>
      <c r="J18" s="93"/>
      <c r="K18" s="113"/>
      <c r="L18" s="93"/>
      <c r="M18" s="93"/>
      <c r="N18" s="113"/>
      <c r="O18" s="71" t="s">
        <v>192</v>
      </c>
      <c r="P18" s="92" t="str">
        <f>VLOOKUP(O18,'Composite Data - 3 Years'!$B$2:$C$5615,2,FALSE)</f>
        <v>Box</v>
      </c>
    </row>
    <row r="19" spans="1:16" x14ac:dyDescent="0.25">
      <c r="A19" s="71"/>
      <c r="B19" s="75" t="s">
        <v>59</v>
      </c>
      <c r="C19" s="71" t="s">
        <v>90</v>
      </c>
      <c r="E19" s="113"/>
      <c r="F19" s="93"/>
      <c r="G19" s="93"/>
      <c r="H19" s="113"/>
      <c r="I19" s="93"/>
      <c r="J19" s="93"/>
      <c r="K19" s="113"/>
      <c r="L19" s="93"/>
      <c r="M19" s="93"/>
      <c r="N19" s="113"/>
      <c r="O19" s="71" t="s">
        <v>90</v>
      </c>
      <c r="P19" s="92" t="str">
        <f>VLOOKUP(O19,'Composite Data - 3 Years'!$B$2:$C$5615,2,FALSE)</f>
        <v>Reel</v>
      </c>
    </row>
    <row r="20" spans="1:16" x14ac:dyDescent="0.25">
      <c r="A20" s="71"/>
      <c r="B20" s="71" t="s">
        <v>57</v>
      </c>
      <c r="C20" s="71" t="s">
        <v>18</v>
      </c>
      <c r="E20" s="113"/>
      <c r="F20" s="93"/>
      <c r="G20" s="93"/>
      <c r="H20" s="113"/>
      <c r="I20" s="93"/>
      <c r="J20" s="93"/>
      <c r="K20" s="113"/>
      <c r="L20" s="93"/>
      <c r="M20" s="93"/>
      <c r="N20" s="113"/>
      <c r="O20" s="71" t="s">
        <v>18</v>
      </c>
      <c r="P20" s="92" t="str">
        <f>VLOOKUP(O20,'Composite Data - 3 Years'!$B$2:$C$5615,2,FALSE)</f>
        <v>Reel</v>
      </c>
    </row>
    <row r="21" spans="1:16" x14ac:dyDescent="0.25">
      <c r="A21" s="71"/>
      <c r="B21" s="71" t="s">
        <v>82</v>
      </c>
      <c r="C21" s="75" t="s">
        <v>103</v>
      </c>
      <c r="E21" s="113"/>
      <c r="F21" s="93"/>
      <c r="G21" s="93"/>
      <c r="H21" s="113"/>
      <c r="I21" s="93"/>
      <c r="J21" s="93"/>
      <c r="K21" s="113"/>
      <c r="L21" s="93"/>
      <c r="M21" s="93"/>
      <c r="N21" s="113"/>
      <c r="O21" s="71" t="s">
        <v>85</v>
      </c>
      <c r="P21" s="92" t="str">
        <f>VLOOKUP(O21,'Composite Data - 3 Years'!$B$2:$C$5615,2,FALSE)</f>
        <v>Reel</v>
      </c>
    </row>
    <row r="22" spans="1:16" x14ac:dyDescent="0.25">
      <c r="A22" s="71"/>
      <c r="B22" s="75" t="s">
        <v>32</v>
      </c>
      <c r="C22" s="75" t="s">
        <v>61</v>
      </c>
      <c r="E22" s="113"/>
      <c r="F22" s="93"/>
      <c r="G22" s="93"/>
      <c r="H22" s="113"/>
      <c r="I22" s="93"/>
      <c r="J22" s="93"/>
      <c r="K22" s="113"/>
      <c r="L22" s="93"/>
      <c r="M22" s="93"/>
      <c r="N22" s="113"/>
      <c r="O22" s="71" t="s">
        <v>159</v>
      </c>
      <c r="P22" s="92" t="str">
        <f>VLOOKUP(O22,'Composite Data - 3 Years'!$B$2:$C$5615,2,FALSE)</f>
        <v>Reel</v>
      </c>
    </row>
    <row r="23" spans="1:16" x14ac:dyDescent="0.25">
      <c r="A23" s="71"/>
      <c r="B23" s="73" t="s">
        <v>94</v>
      </c>
      <c r="C23" s="75" t="s">
        <v>87</v>
      </c>
      <c r="E23" s="113"/>
      <c r="F23" s="93"/>
      <c r="G23" s="93"/>
      <c r="H23" s="113"/>
      <c r="I23" s="93"/>
      <c r="J23" s="93"/>
      <c r="K23" s="113"/>
      <c r="L23" s="93"/>
      <c r="M23" s="93"/>
      <c r="N23" s="113"/>
      <c r="O23" s="71" t="s">
        <v>185</v>
      </c>
      <c r="P23" s="92" t="str">
        <f>VLOOKUP(O23,'Composite Data - 3 Years'!$B$2:$C$5615,2,FALSE)</f>
        <v>Core</v>
      </c>
    </row>
    <row r="24" spans="1:16" x14ac:dyDescent="0.25">
      <c r="A24" s="71"/>
      <c r="B24" s="75" t="s">
        <v>73</v>
      </c>
      <c r="C24" s="71" t="s">
        <v>85</v>
      </c>
      <c r="E24" s="113"/>
      <c r="F24" s="93"/>
      <c r="G24" s="93"/>
      <c r="H24" s="113"/>
      <c r="I24" s="93"/>
      <c r="J24" s="93"/>
      <c r="K24" s="113"/>
      <c r="L24" s="93"/>
      <c r="M24" s="93"/>
      <c r="N24" s="113"/>
      <c r="O24" s="71" t="s">
        <v>40</v>
      </c>
      <c r="P24" s="92" t="str">
        <f>VLOOKUP(O24,'Composite Data - 3 Years'!$B$2:$C$5615,2,FALSE)</f>
        <v>Box</v>
      </c>
    </row>
    <row r="25" spans="1:16" x14ac:dyDescent="0.25">
      <c r="A25" s="71"/>
      <c r="B25" s="73" t="s">
        <v>25</v>
      </c>
      <c r="C25" s="75" t="s">
        <v>36</v>
      </c>
    </row>
    <row r="26" spans="1:16" x14ac:dyDescent="0.25">
      <c r="A26" s="71"/>
      <c r="B26" s="71"/>
      <c r="C26" s="71" t="s">
        <v>159</v>
      </c>
    </row>
    <row r="27" spans="1:16" x14ac:dyDescent="0.25">
      <c r="A27" s="71"/>
      <c r="B27" s="71"/>
      <c r="C27" s="71" t="s">
        <v>185</v>
      </c>
    </row>
    <row r="28" spans="1:16" x14ac:dyDescent="0.25">
      <c r="A28" s="71"/>
      <c r="B28" s="71"/>
      <c r="C28" s="71" t="s">
        <v>40</v>
      </c>
    </row>
    <row r="29" spans="1:16" x14ac:dyDescent="0.25">
      <c r="A29" s="71"/>
      <c r="B29" s="71"/>
      <c r="C29" s="70" t="s">
        <v>16</v>
      </c>
    </row>
    <row r="30" spans="1:16" x14ac:dyDescent="0.25">
      <c r="A30" s="71"/>
      <c r="B30" s="71"/>
      <c r="C30" s="71" t="s">
        <v>166</v>
      </c>
    </row>
    <row r="31" spans="1:16" x14ac:dyDescent="0.25">
      <c r="A31" s="71"/>
      <c r="B31" s="71"/>
      <c r="C31" s="71" t="s">
        <v>190</v>
      </c>
    </row>
  </sheetData>
  <mergeCells count="4">
    <mergeCell ref="E1:E24"/>
    <mergeCell ref="H1:H24"/>
    <mergeCell ref="K1:K24"/>
    <mergeCell ref="N1:N24"/>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760C6-5F5B-4916-BF8A-43F34D70123F}">
  <dimension ref="A1:L5615"/>
  <sheetViews>
    <sheetView tabSelected="1" zoomScale="55" zoomScaleNormal="55" workbookViewId="0">
      <selection activeCell="Y39" sqref="Y39"/>
    </sheetView>
  </sheetViews>
  <sheetFormatPr defaultRowHeight="15" x14ac:dyDescent="0.25"/>
  <cols>
    <col min="1" max="1" width="10.42578125" bestFit="1" customWidth="1"/>
    <col min="2" max="2" width="45.7109375" bestFit="1" customWidth="1"/>
    <col min="3" max="3" width="22.5703125" bestFit="1" customWidth="1"/>
    <col min="4" max="4" width="8" bestFit="1" customWidth="1"/>
    <col min="5" max="5" width="4.7109375" bestFit="1" customWidth="1"/>
    <col min="6" max="6" width="6" bestFit="1" customWidth="1"/>
    <col min="7" max="7" width="10" bestFit="1" customWidth="1"/>
    <col min="10" max="10" width="13.140625" bestFit="1" customWidth="1"/>
    <col min="11" max="11" width="15.5703125" bestFit="1" customWidth="1"/>
    <col min="12" max="12" width="15.140625" bestFit="1" customWidth="1"/>
    <col min="13" max="13" width="11" bestFit="1" customWidth="1"/>
    <col min="14" max="14" width="8" bestFit="1" customWidth="1"/>
    <col min="15" max="15" width="10" bestFit="1" customWidth="1"/>
    <col min="16" max="16" width="11" bestFit="1" customWidth="1"/>
    <col min="17" max="17" width="8" bestFit="1" customWidth="1"/>
    <col min="18" max="18" width="10" bestFit="1" customWidth="1"/>
    <col min="19" max="19" width="8" bestFit="1" customWidth="1"/>
    <col min="20" max="20" width="11" bestFit="1" customWidth="1"/>
    <col min="21" max="21" width="12" bestFit="1" customWidth="1"/>
    <col min="22" max="22" width="11" bestFit="1" customWidth="1"/>
    <col min="23" max="23" width="12" bestFit="1" customWidth="1"/>
  </cols>
  <sheetData>
    <row r="1" spans="1:12" x14ac:dyDescent="0.25">
      <c r="A1" t="s">
        <v>10</v>
      </c>
      <c r="B1" t="s">
        <v>6</v>
      </c>
      <c r="C1" t="s">
        <v>128</v>
      </c>
      <c r="D1" t="s">
        <v>7</v>
      </c>
      <c r="E1" t="s">
        <v>8</v>
      </c>
      <c r="F1" t="s">
        <v>9</v>
      </c>
      <c r="G1" t="s">
        <v>12</v>
      </c>
      <c r="J1" s="8" t="s">
        <v>128</v>
      </c>
      <c r="K1" t="s">
        <v>11</v>
      </c>
    </row>
    <row r="2" spans="1:12" x14ac:dyDescent="0.25">
      <c r="A2" s="62">
        <v>44511</v>
      </c>
      <c r="B2" t="s">
        <v>223</v>
      </c>
      <c r="C2" t="s">
        <v>11</v>
      </c>
      <c r="D2">
        <v>731</v>
      </c>
      <c r="E2" t="s">
        <v>169</v>
      </c>
      <c r="F2">
        <v>38.5</v>
      </c>
      <c r="G2">
        <v>28143.5</v>
      </c>
    </row>
    <row r="3" spans="1:12" x14ac:dyDescent="0.25">
      <c r="A3" s="62">
        <v>44526</v>
      </c>
      <c r="B3" t="s">
        <v>223</v>
      </c>
      <c r="C3" t="s">
        <v>11</v>
      </c>
      <c r="D3">
        <v>1281</v>
      </c>
      <c r="E3" t="s">
        <v>169</v>
      </c>
      <c r="F3">
        <v>38.5</v>
      </c>
      <c r="G3">
        <v>49318.5</v>
      </c>
      <c r="J3" s="8" t="s">
        <v>245</v>
      </c>
      <c r="K3" t="s">
        <v>247</v>
      </c>
      <c r="L3" t="s">
        <v>278</v>
      </c>
    </row>
    <row r="4" spans="1:12" x14ac:dyDescent="0.25">
      <c r="A4" s="62">
        <v>44547</v>
      </c>
      <c r="B4" t="s">
        <v>223</v>
      </c>
      <c r="C4" t="s">
        <v>11</v>
      </c>
      <c r="D4">
        <v>857</v>
      </c>
      <c r="E4" t="s">
        <v>169</v>
      </c>
      <c r="F4">
        <v>38</v>
      </c>
      <c r="G4">
        <v>32566</v>
      </c>
      <c r="J4" s="98" t="s">
        <v>265</v>
      </c>
      <c r="K4">
        <v>6348663.2000000002</v>
      </c>
      <c r="L4" s="99">
        <v>26.999086757990863</v>
      </c>
    </row>
    <row r="5" spans="1:12" x14ac:dyDescent="0.25">
      <c r="A5" s="62">
        <v>44547</v>
      </c>
      <c r="B5" t="s">
        <v>223</v>
      </c>
      <c r="C5" t="s">
        <v>11</v>
      </c>
      <c r="D5">
        <v>129</v>
      </c>
      <c r="E5" t="s">
        <v>169</v>
      </c>
      <c r="F5">
        <v>38</v>
      </c>
      <c r="G5">
        <v>4902</v>
      </c>
      <c r="J5" s="98" t="s">
        <v>266</v>
      </c>
      <c r="K5">
        <v>4862639</v>
      </c>
      <c r="L5" s="99">
        <v>25.930232558139537</v>
      </c>
    </row>
    <row r="6" spans="1:12" x14ac:dyDescent="0.25">
      <c r="A6" s="62">
        <v>44566</v>
      </c>
      <c r="B6" t="s">
        <v>223</v>
      </c>
      <c r="C6" t="s">
        <v>11</v>
      </c>
      <c r="D6">
        <v>909</v>
      </c>
      <c r="E6" t="s">
        <v>169</v>
      </c>
      <c r="F6">
        <v>35</v>
      </c>
      <c r="G6">
        <v>31815</v>
      </c>
      <c r="J6" s="98" t="s">
        <v>267</v>
      </c>
      <c r="K6">
        <v>4976585.25</v>
      </c>
      <c r="L6" s="99">
        <v>28.663352272727273</v>
      </c>
    </row>
    <row r="7" spans="1:12" x14ac:dyDescent="0.25">
      <c r="A7" s="62">
        <v>44581</v>
      </c>
      <c r="B7" t="s">
        <v>223</v>
      </c>
      <c r="C7" t="s">
        <v>11</v>
      </c>
      <c r="D7">
        <v>1381</v>
      </c>
      <c r="E7" t="s">
        <v>169</v>
      </c>
      <c r="F7">
        <v>36.5</v>
      </c>
      <c r="G7">
        <v>50406.5</v>
      </c>
      <c r="J7" s="98" t="s">
        <v>279</v>
      </c>
      <c r="K7">
        <v>5034786</v>
      </c>
      <c r="L7" s="99">
        <v>29.97316384180791</v>
      </c>
    </row>
    <row r="8" spans="1:12" x14ac:dyDescent="0.25">
      <c r="A8" s="62">
        <v>44583</v>
      </c>
      <c r="B8" t="s">
        <v>223</v>
      </c>
      <c r="C8" t="s">
        <v>11</v>
      </c>
      <c r="D8">
        <v>970</v>
      </c>
      <c r="E8" t="s">
        <v>169</v>
      </c>
      <c r="F8">
        <v>40.5</v>
      </c>
      <c r="G8">
        <v>39285</v>
      </c>
      <c r="J8" s="98" t="s">
        <v>254</v>
      </c>
      <c r="K8">
        <v>6665116.5999999996</v>
      </c>
      <c r="L8" s="99">
        <v>29.177419354838708</v>
      </c>
    </row>
    <row r="9" spans="1:12" x14ac:dyDescent="0.25">
      <c r="A9" s="62">
        <v>44599</v>
      </c>
      <c r="B9" t="s">
        <v>223</v>
      </c>
      <c r="C9" t="s">
        <v>11</v>
      </c>
      <c r="D9">
        <v>1116</v>
      </c>
      <c r="E9" t="s">
        <v>169</v>
      </c>
      <c r="F9">
        <v>37</v>
      </c>
      <c r="G9">
        <v>41292</v>
      </c>
      <c r="J9" s="98" t="s">
        <v>268</v>
      </c>
      <c r="K9">
        <v>4840149.95</v>
      </c>
      <c r="L9" s="99">
        <v>28.779368932038835</v>
      </c>
    </row>
    <row r="10" spans="1:12" x14ac:dyDescent="0.25">
      <c r="A10" s="62">
        <v>43985</v>
      </c>
      <c r="B10" t="s">
        <v>153</v>
      </c>
      <c r="C10" t="s">
        <v>11</v>
      </c>
      <c r="D10">
        <v>1017</v>
      </c>
      <c r="E10" t="s">
        <v>1</v>
      </c>
      <c r="F10">
        <v>32</v>
      </c>
      <c r="G10">
        <v>32544</v>
      </c>
      <c r="J10" s="98" t="s">
        <v>269</v>
      </c>
      <c r="K10">
        <v>6098136</v>
      </c>
      <c r="L10" s="99">
        <v>26.061591695501729</v>
      </c>
    </row>
    <row r="11" spans="1:12" x14ac:dyDescent="0.25">
      <c r="A11" s="62">
        <v>44340</v>
      </c>
      <c r="B11" t="s">
        <v>153</v>
      </c>
      <c r="C11" t="s">
        <v>11</v>
      </c>
      <c r="D11">
        <v>1590</v>
      </c>
      <c r="E11" t="s">
        <v>1</v>
      </c>
      <c r="F11">
        <v>35.5</v>
      </c>
      <c r="G11">
        <v>56445</v>
      </c>
      <c r="J11" s="98" t="s">
        <v>270</v>
      </c>
      <c r="K11">
        <v>4917685.5</v>
      </c>
      <c r="L11" s="99">
        <v>26.535398230088497</v>
      </c>
    </row>
    <row r="12" spans="1:12" x14ac:dyDescent="0.25">
      <c r="A12" s="62">
        <v>44582</v>
      </c>
      <c r="B12" t="s">
        <v>241</v>
      </c>
      <c r="C12" t="s">
        <v>13</v>
      </c>
      <c r="D12">
        <v>968</v>
      </c>
      <c r="E12" t="s">
        <v>2</v>
      </c>
      <c r="F12">
        <v>152</v>
      </c>
      <c r="G12">
        <v>147136</v>
      </c>
      <c r="J12" s="98" t="s">
        <v>271</v>
      </c>
      <c r="K12">
        <v>6244014</v>
      </c>
      <c r="L12" s="99">
        <v>26.678571428571427</v>
      </c>
    </row>
    <row r="13" spans="1:12" x14ac:dyDescent="0.25">
      <c r="A13" s="62">
        <v>44582</v>
      </c>
      <c r="B13" t="s">
        <v>241</v>
      </c>
      <c r="C13" t="s">
        <v>13</v>
      </c>
      <c r="D13">
        <v>1005</v>
      </c>
      <c r="E13" t="s">
        <v>2</v>
      </c>
      <c r="F13">
        <v>134</v>
      </c>
      <c r="G13">
        <v>134670</v>
      </c>
      <c r="J13" s="98" t="s">
        <v>272</v>
      </c>
      <c r="K13">
        <v>4899488.3499999996</v>
      </c>
      <c r="L13" s="99">
        <v>24.289141414141415</v>
      </c>
    </row>
    <row r="14" spans="1:12" x14ac:dyDescent="0.25">
      <c r="A14" s="62">
        <v>44583</v>
      </c>
      <c r="B14" t="s">
        <v>241</v>
      </c>
      <c r="C14" t="s">
        <v>13</v>
      </c>
      <c r="D14">
        <v>1370</v>
      </c>
      <c r="E14" t="s">
        <v>2</v>
      </c>
      <c r="F14">
        <v>134</v>
      </c>
      <c r="G14">
        <v>183580</v>
      </c>
      <c r="J14" s="98" t="s">
        <v>273</v>
      </c>
      <c r="K14">
        <v>4993714.0750000002</v>
      </c>
      <c r="L14" s="99">
        <v>26.987562189054728</v>
      </c>
    </row>
    <row r="15" spans="1:12" x14ac:dyDescent="0.25">
      <c r="A15" s="62">
        <v>44583</v>
      </c>
      <c r="B15" t="s">
        <v>241</v>
      </c>
      <c r="C15" t="s">
        <v>13</v>
      </c>
      <c r="D15">
        <v>1015</v>
      </c>
      <c r="E15" t="s">
        <v>2</v>
      </c>
      <c r="F15">
        <v>134</v>
      </c>
      <c r="G15">
        <v>136010</v>
      </c>
      <c r="J15" s="98" t="s">
        <v>274</v>
      </c>
      <c r="K15">
        <v>6567057.7300000004</v>
      </c>
      <c r="L15" s="99">
        <v>27.608789237668162</v>
      </c>
    </row>
    <row r="16" spans="1:12" x14ac:dyDescent="0.25">
      <c r="A16" s="62">
        <v>44585</v>
      </c>
      <c r="B16" t="s">
        <v>241</v>
      </c>
      <c r="C16" t="s">
        <v>13</v>
      </c>
      <c r="D16">
        <v>525</v>
      </c>
      <c r="E16" t="s">
        <v>2</v>
      </c>
      <c r="F16">
        <v>152</v>
      </c>
      <c r="G16">
        <v>79800</v>
      </c>
      <c r="J16" s="98" t="s">
        <v>246</v>
      </c>
      <c r="K16">
        <v>66448035.655000001</v>
      </c>
      <c r="L16" s="99">
        <v>27.26387072529123</v>
      </c>
    </row>
    <row r="17" spans="1:11" x14ac:dyDescent="0.25">
      <c r="A17" s="62">
        <v>44585</v>
      </c>
      <c r="B17" t="s">
        <v>241</v>
      </c>
      <c r="C17" t="s">
        <v>13</v>
      </c>
      <c r="D17">
        <v>520</v>
      </c>
      <c r="E17" t="s">
        <v>2</v>
      </c>
      <c r="F17">
        <v>134</v>
      </c>
      <c r="G17">
        <v>69680</v>
      </c>
    </row>
    <row r="18" spans="1:11" x14ac:dyDescent="0.25">
      <c r="A18" s="62">
        <v>44586</v>
      </c>
      <c r="B18" t="s">
        <v>241</v>
      </c>
      <c r="C18" t="s">
        <v>13</v>
      </c>
      <c r="D18">
        <v>3800</v>
      </c>
      <c r="E18" t="s">
        <v>2</v>
      </c>
      <c r="F18">
        <v>20.5</v>
      </c>
      <c r="G18">
        <v>77900</v>
      </c>
    </row>
    <row r="19" spans="1:11" x14ac:dyDescent="0.25">
      <c r="A19" s="62">
        <v>44590</v>
      </c>
      <c r="B19" t="s">
        <v>241</v>
      </c>
      <c r="C19" t="s">
        <v>13</v>
      </c>
      <c r="D19">
        <v>4600</v>
      </c>
      <c r="E19" t="s">
        <v>2</v>
      </c>
      <c r="F19">
        <v>20.5</v>
      </c>
      <c r="G19">
        <v>94300</v>
      </c>
      <c r="J19" t="s">
        <v>245</v>
      </c>
      <c r="K19" t="s">
        <v>247</v>
      </c>
    </row>
    <row r="20" spans="1:11" x14ac:dyDescent="0.25">
      <c r="A20" s="62">
        <v>44592</v>
      </c>
      <c r="B20" t="s">
        <v>241</v>
      </c>
      <c r="C20" t="s">
        <v>13</v>
      </c>
      <c r="D20">
        <v>4400</v>
      </c>
      <c r="E20" t="s">
        <v>2</v>
      </c>
      <c r="F20">
        <v>20.5</v>
      </c>
      <c r="G20">
        <v>90200</v>
      </c>
      <c r="J20" s="62" t="str">
        <f>J4</f>
        <v>Jan</v>
      </c>
      <c r="K20">
        <f>GETPIVOTDATA("Sum of Revenue",$J$3,"Date",1)</f>
        <v>6348663.2000000002</v>
      </c>
    </row>
    <row r="21" spans="1:11" x14ac:dyDescent="0.25">
      <c r="A21" s="62">
        <v>44583</v>
      </c>
      <c r="B21" t="s">
        <v>242</v>
      </c>
      <c r="C21" t="s">
        <v>11</v>
      </c>
      <c r="D21">
        <v>787</v>
      </c>
      <c r="E21" t="s">
        <v>1</v>
      </c>
      <c r="F21">
        <v>42</v>
      </c>
      <c r="G21">
        <v>33054</v>
      </c>
      <c r="J21" s="62" t="str">
        <f t="shared" ref="J21:J31" si="0">J5</f>
        <v>Feb</v>
      </c>
      <c r="K21">
        <f>GETPIVOTDATA("Sum of Revenue",$J$3,"Date",2)</f>
        <v>4862639</v>
      </c>
    </row>
    <row r="22" spans="1:11" x14ac:dyDescent="0.25">
      <c r="A22" s="62">
        <v>44564</v>
      </c>
      <c r="B22" t="s">
        <v>237</v>
      </c>
      <c r="C22" t="s">
        <v>11</v>
      </c>
      <c r="D22">
        <v>221</v>
      </c>
      <c r="E22" t="s">
        <v>1</v>
      </c>
      <c r="F22">
        <v>38</v>
      </c>
      <c r="G22">
        <v>8398</v>
      </c>
      <c r="J22" s="62" t="str">
        <f t="shared" si="0"/>
        <v>Mar</v>
      </c>
      <c r="K22">
        <f>GETPIVOTDATA("Sum of Revenue",$J$3,"Date",3)</f>
        <v>4976585.25</v>
      </c>
    </row>
    <row r="23" spans="1:11" x14ac:dyDescent="0.25">
      <c r="A23" s="62">
        <v>44550</v>
      </c>
      <c r="B23" t="s">
        <v>234</v>
      </c>
      <c r="C23" t="s">
        <v>13</v>
      </c>
      <c r="D23">
        <v>270</v>
      </c>
      <c r="E23" t="s">
        <v>2</v>
      </c>
      <c r="F23">
        <v>88</v>
      </c>
      <c r="G23">
        <v>23760</v>
      </c>
      <c r="J23" s="62" t="str">
        <f t="shared" si="0"/>
        <v>Apr</v>
      </c>
      <c r="K23">
        <f>GETPIVOTDATA("Sum of Revenue",$J$3,"Date",4)</f>
        <v>5034786</v>
      </c>
    </row>
    <row r="24" spans="1:11" x14ac:dyDescent="0.25">
      <c r="A24" s="62">
        <v>44550</v>
      </c>
      <c r="B24" t="s">
        <v>234</v>
      </c>
      <c r="C24" t="s">
        <v>13</v>
      </c>
      <c r="D24">
        <v>256</v>
      </c>
      <c r="E24" t="s">
        <v>2</v>
      </c>
      <c r="F24">
        <v>26</v>
      </c>
      <c r="G24">
        <v>6656</v>
      </c>
      <c r="J24" s="62" t="str">
        <f t="shared" si="0"/>
        <v>May</v>
      </c>
      <c r="K24">
        <f>GETPIVOTDATA("Sum of Revenue",$J$3,"Date",5)</f>
        <v>6665116.5999999996</v>
      </c>
    </row>
    <row r="25" spans="1:11" x14ac:dyDescent="0.25">
      <c r="A25" s="62">
        <v>44550</v>
      </c>
      <c r="B25" t="s">
        <v>234</v>
      </c>
      <c r="C25" t="s">
        <v>13</v>
      </c>
      <c r="D25">
        <v>285</v>
      </c>
      <c r="E25" t="s">
        <v>2</v>
      </c>
      <c r="F25">
        <v>185</v>
      </c>
      <c r="G25">
        <v>52725</v>
      </c>
      <c r="J25" s="62" t="str">
        <f t="shared" si="0"/>
        <v>Jun</v>
      </c>
      <c r="K25">
        <f>GETPIVOTDATA("Sum of Revenue",$J$3,"Date",6)</f>
        <v>4840149.95</v>
      </c>
    </row>
    <row r="26" spans="1:11" x14ac:dyDescent="0.25">
      <c r="A26" s="62">
        <v>44560</v>
      </c>
      <c r="B26" t="s">
        <v>236</v>
      </c>
      <c r="C26" t="s">
        <v>11</v>
      </c>
      <c r="D26">
        <v>1066</v>
      </c>
      <c r="E26" t="s">
        <v>1</v>
      </c>
      <c r="F26">
        <v>36.75</v>
      </c>
      <c r="G26">
        <v>39175.5</v>
      </c>
      <c r="J26" s="62" t="str">
        <f t="shared" si="0"/>
        <v>Jul</v>
      </c>
      <c r="K26">
        <f>GETPIVOTDATA("Sum of Revenue",$J$3,"Date",7)</f>
        <v>6098136</v>
      </c>
    </row>
    <row r="27" spans="1:11" x14ac:dyDescent="0.25">
      <c r="A27" s="62">
        <v>44560</v>
      </c>
      <c r="B27" t="s">
        <v>236</v>
      </c>
      <c r="C27" t="s">
        <v>11</v>
      </c>
      <c r="D27">
        <v>2058</v>
      </c>
      <c r="E27" t="s">
        <v>1</v>
      </c>
      <c r="F27">
        <v>36.75</v>
      </c>
      <c r="G27">
        <v>75631.5</v>
      </c>
      <c r="J27" s="62" t="str">
        <f t="shared" si="0"/>
        <v>Aug</v>
      </c>
      <c r="K27">
        <f>GETPIVOTDATA("Sum of Revenue",$J$3,"Date",8)</f>
        <v>4917685.5</v>
      </c>
    </row>
    <row r="28" spans="1:11" x14ac:dyDescent="0.25">
      <c r="A28" s="62">
        <v>44560</v>
      </c>
      <c r="B28" t="s">
        <v>236</v>
      </c>
      <c r="C28" t="s">
        <v>11</v>
      </c>
      <c r="D28">
        <v>1505</v>
      </c>
      <c r="E28" t="s">
        <v>1</v>
      </c>
      <c r="F28">
        <v>36.75</v>
      </c>
      <c r="G28">
        <v>55308.75</v>
      </c>
      <c r="J28" s="62" t="str">
        <f t="shared" si="0"/>
        <v>Sep</v>
      </c>
      <c r="K28">
        <f>GETPIVOTDATA("Sum of Revenue",$J$3,"Date",9)</f>
        <v>6244014</v>
      </c>
    </row>
    <row r="29" spans="1:11" x14ac:dyDescent="0.25">
      <c r="A29" s="62">
        <v>44560</v>
      </c>
      <c r="B29" t="s">
        <v>236</v>
      </c>
      <c r="C29" t="s">
        <v>11</v>
      </c>
      <c r="D29">
        <v>938</v>
      </c>
      <c r="E29" t="s">
        <v>1</v>
      </c>
      <c r="F29">
        <v>36.75</v>
      </c>
      <c r="G29">
        <v>34471.5</v>
      </c>
      <c r="J29" s="62" t="str">
        <f>J13</f>
        <v>Oct</v>
      </c>
      <c r="K29">
        <f>GETPIVOTDATA("Sum of Revenue",$J$3,"Date",10)</f>
        <v>4899488.3499999996</v>
      </c>
    </row>
    <row r="30" spans="1:11" x14ac:dyDescent="0.25">
      <c r="A30" s="62">
        <v>44560</v>
      </c>
      <c r="B30" t="s">
        <v>236</v>
      </c>
      <c r="C30" t="s">
        <v>11</v>
      </c>
      <c r="D30">
        <v>882</v>
      </c>
      <c r="E30" t="s">
        <v>1</v>
      </c>
      <c r="F30">
        <v>36.75</v>
      </c>
      <c r="G30">
        <v>32413.5</v>
      </c>
      <c r="J30" s="62" t="str">
        <f t="shared" si="0"/>
        <v>Nov</v>
      </c>
      <c r="K30">
        <f>GETPIVOTDATA("Sum of Revenue",$J$3,"Date",11)</f>
        <v>4993714.0750000002</v>
      </c>
    </row>
    <row r="31" spans="1:11" x14ac:dyDescent="0.25">
      <c r="A31" s="62">
        <v>44560</v>
      </c>
      <c r="B31" t="s">
        <v>236</v>
      </c>
      <c r="C31" t="s">
        <v>11</v>
      </c>
      <c r="D31">
        <v>2390</v>
      </c>
      <c r="E31" t="s">
        <v>1</v>
      </c>
      <c r="F31">
        <v>37</v>
      </c>
      <c r="G31">
        <v>88430</v>
      </c>
      <c r="J31" s="62" t="str">
        <f t="shared" si="0"/>
        <v>Dec</v>
      </c>
      <c r="K31">
        <f>GETPIVOTDATA("Sum of Revenue",$J$3,"Date",12)</f>
        <v>6567057.7300000004</v>
      </c>
    </row>
    <row r="32" spans="1:11" x14ac:dyDescent="0.25">
      <c r="A32" s="62">
        <v>44560</v>
      </c>
      <c r="B32" t="s">
        <v>236</v>
      </c>
      <c r="C32" t="s">
        <v>11</v>
      </c>
      <c r="D32">
        <v>832</v>
      </c>
      <c r="E32" t="s">
        <v>1</v>
      </c>
      <c r="F32">
        <v>36.75</v>
      </c>
      <c r="G32">
        <v>30576</v>
      </c>
    </row>
    <row r="33" spans="1:7" x14ac:dyDescent="0.25">
      <c r="A33" s="62">
        <v>44421</v>
      </c>
      <c r="B33" t="s">
        <v>205</v>
      </c>
      <c r="C33" t="s">
        <v>15</v>
      </c>
      <c r="D33">
        <v>150</v>
      </c>
      <c r="E33" t="s">
        <v>2</v>
      </c>
      <c r="F33">
        <v>39</v>
      </c>
      <c r="G33">
        <v>5850</v>
      </c>
    </row>
    <row r="34" spans="1:7" x14ac:dyDescent="0.25">
      <c r="A34" s="62">
        <v>44421</v>
      </c>
      <c r="B34" t="s">
        <v>205</v>
      </c>
      <c r="C34" t="s">
        <v>15</v>
      </c>
      <c r="D34">
        <v>5080</v>
      </c>
      <c r="E34" t="s">
        <v>2</v>
      </c>
      <c r="F34">
        <v>1.5</v>
      </c>
      <c r="G34">
        <v>7620</v>
      </c>
    </row>
    <row r="35" spans="1:7" x14ac:dyDescent="0.25">
      <c r="A35" s="62">
        <v>44421</v>
      </c>
      <c r="B35" t="s">
        <v>205</v>
      </c>
      <c r="C35" t="s">
        <v>15</v>
      </c>
      <c r="D35">
        <v>2000</v>
      </c>
      <c r="E35" t="s">
        <v>2</v>
      </c>
      <c r="F35">
        <v>34.25</v>
      </c>
      <c r="G35">
        <v>68500</v>
      </c>
    </row>
    <row r="36" spans="1:7" x14ac:dyDescent="0.25">
      <c r="A36" s="62">
        <v>44421</v>
      </c>
      <c r="B36" t="s">
        <v>205</v>
      </c>
      <c r="C36" t="s">
        <v>13</v>
      </c>
      <c r="D36">
        <v>952</v>
      </c>
      <c r="E36" t="s">
        <v>2</v>
      </c>
      <c r="F36">
        <v>69.5</v>
      </c>
      <c r="G36">
        <v>66164</v>
      </c>
    </row>
    <row r="37" spans="1:7" x14ac:dyDescent="0.25">
      <c r="A37" s="62">
        <v>44421</v>
      </c>
      <c r="B37" t="s">
        <v>205</v>
      </c>
      <c r="C37" t="s">
        <v>13</v>
      </c>
      <c r="D37">
        <v>101</v>
      </c>
      <c r="E37" t="s">
        <v>2</v>
      </c>
      <c r="F37">
        <v>44</v>
      </c>
      <c r="G37">
        <v>4444</v>
      </c>
    </row>
    <row r="38" spans="1:7" x14ac:dyDescent="0.25">
      <c r="A38" s="62">
        <v>44476</v>
      </c>
      <c r="B38" t="s">
        <v>205</v>
      </c>
      <c r="C38" t="s">
        <v>15</v>
      </c>
      <c r="D38">
        <v>500</v>
      </c>
      <c r="E38" t="s">
        <v>2</v>
      </c>
      <c r="F38">
        <v>39</v>
      </c>
      <c r="G38">
        <v>19500</v>
      </c>
    </row>
    <row r="39" spans="1:7" x14ac:dyDescent="0.25">
      <c r="A39" s="62">
        <v>44476</v>
      </c>
      <c r="B39" t="s">
        <v>205</v>
      </c>
      <c r="C39" t="s">
        <v>15</v>
      </c>
      <c r="D39">
        <v>2000</v>
      </c>
      <c r="E39" t="s">
        <v>2</v>
      </c>
      <c r="F39">
        <v>1.5</v>
      </c>
      <c r="G39">
        <v>3000</v>
      </c>
    </row>
    <row r="40" spans="1:7" x14ac:dyDescent="0.25">
      <c r="A40" s="62">
        <v>44476</v>
      </c>
      <c r="B40" t="s">
        <v>205</v>
      </c>
      <c r="C40" t="s">
        <v>15</v>
      </c>
      <c r="D40">
        <v>1150</v>
      </c>
      <c r="E40" t="s">
        <v>2</v>
      </c>
      <c r="F40">
        <v>34.25</v>
      </c>
      <c r="G40">
        <v>39387.5</v>
      </c>
    </row>
    <row r="41" spans="1:7" x14ac:dyDescent="0.25">
      <c r="A41" s="62">
        <v>44478</v>
      </c>
      <c r="B41" t="s">
        <v>205</v>
      </c>
      <c r="C41" t="s">
        <v>15</v>
      </c>
      <c r="D41">
        <v>400</v>
      </c>
      <c r="E41" t="s">
        <v>2</v>
      </c>
      <c r="F41">
        <v>39</v>
      </c>
      <c r="G41">
        <v>15600</v>
      </c>
    </row>
    <row r="42" spans="1:7" x14ac:dyDescent="0.25">
      <c r="A42" s="62">
        <v>44478</v>
      </c>
      <c r="B42" t="s">
        <v>205</v>
      </c>
      <c r="C42" t="s">
        <v>15</v>
      </c>
      <c r="D42">
        <v>8000</v>
      </c>
      <c r="E42" t="s">
        <v>2</v>
      </c>
      <c r="F42">
        <v>1.5</v>
      </c>
      <c r="G42">
        <v>12000</v>
      </c>
    </row>
    <row r="43" spans="1:7" x14ac:dyDescent="0.25">
      <c r="A43" s="62">
        <v>44478</v>
      </c>
      <c r="B43" t="s">
        <v>205</v>
      </c>
      <c r="C43" t="s">
        <v>15</v>
      </c>
      <c r="D43">
        <v>1226</v>
      </c>
      <c r="E43" t="s">
        <v>2</v>
      </c>
      <c r="F43">
        <v>34.25</v>
      </c>
      <c r="G43">
        <v>41990.5</v>
      </c>
    </row>
    <row r="44" spans="1:7" x14ac:dyDescent="0.25">
      <c r="A44" s="62">
        <v>44494</v>
      </c>
      <c r="B44" t="s">
        <v>205</v>
      </c>
      <c r="C44" t="s">
        <v>13</v>
      </c>
      <c r="D44">
        <v>2000</v>
      </c>
      <c r="E44" t="s">
        <v>2</v>
      </c>
      <c r="F44">
        <v>44.25</v>
      </c>
      <c r="G44">
        <v>88500</v>
      </c>
    </row>
    <row r="45" spans="1:7" x14ac:dyDescent="0.25">
      <c r="A45" s="62">
        <v>44508</v>
      </c>
      <c r="B45" t="s">
        <v>205</v>
      </c>
      <c r="C45" t="s">
        <v>13</v>
      </c>
      <c r="D45">
        <v>260</v>
      </c>
      <c r="E45" t="s">
        <v>2</v>
      </c>
      <c r="F45">
        <v>119</v>
      </c>
      <c r="G45">
        <v>30940</v>
      </c>
    </row>
    <row r="46" spans="1:7" x14ac:dyDescent="0.25">
      <c r="A46" s="62">
        <v>44508</v>
      </c>
      <c r="B46" t="s">
        <v>205</v>
      </c>
      <c r="C46" t="s">
        <v>13</v>
      </c>
      <c r="D46">
        <v>1920</v>
      </c>
      <c r="E46" t="s">
        <v>2</v>
      </c>
      <c r="F46">
        <v>48.5</v>
      </c>
      <c r="G46">
        <v>93120</v>
      </c>
    </row>
    <row r="47" spans="1:7" x14ac:dyDescent="0.25">
      <c r="A47" s="62">
        <v>44515</v>
      </c>
      <c r="B47" t="s">
        <v>205</v>
      </c>
      <c r="C47" t="s">
        <v>13</v>
      </c>
      <c r="D47">
        <v>500</v>
      </c>
      <c r="E47" t="s">
        <v>2</v>
      </c>
      <c r="F47">
        <v>6.5</v>
      </c>
      <c r="G47">
        <v>3250</v>
      </c>
    </row>
    <row r="48" spans="1:7" x14ac:dyDescent="0.25">
      <c r="A48" s="62">
        <v>44516</v>
      </c>
      <c r="B48" t="s">
        <v>205</v>
      </c>
      <c r="C48" t="s">
        <v>15</v>
      </c>
      <c r="D48">
        <v>560</v>
      </c>
      <c r="E48" t="s">
        <v>2</v>
      </c>
      <c r="F48">
        <v>37.25</v>
      </c>
      <c r="G48">
        <v>20860</v>
      </c>
    </row>
    <row r="49" spans="1:7" x14ac:dyDescent="0.25">
      <c r="A49" s="62">
        <v>44516</v>
      </c>
      <c r="B49" t="s">
        <v>205</v>
      </c>
      <c r="C49" t="s">
        <v>15</v>
      </c>
      <c r="D49">
        <v>430</v>
      </c>
      <c r="E49" t="s">
        <v>2</v>
      </c>
      <c r="F49">
        <v>43</v>
      </c>
      <c r="G49">
        <v>18490</v>
      </c>
    </row>
    <row r="50" spans="1:7" x14ac:dyDescent="0.25">
      <c r="A50" s="62">
        <v>44516</v>
      </c>
      <c r="B50" t="s">
        <v>205</v>
      </c>
      <c r="C50" t="s">
        <v>13</v>
      </c>
      <c r="D50">
        <v>500</v>
      </c>
      <c r="E50" t="s">
        <v>2</v>
      </c>
      <c r="F50">
        <v>75.25</v>
      </c>
      <c r="G50">
        <v>37625</v>
      </c>
    </row>
    <row r="51" spans="1:7" x14ac:dyDescent="0.25">
      <c r="A51" s="62">
        <v>44516</v>
      </c>
      <c r="B51" t="s">
        <v>205</v>
      </c>
      <c r="C51" t="s">
        <v>13</v>
      </c>
      <c r="D51">
        <v>204</v>
      </c>
      <c r="E51" t="s">
        <v>2</v>
      </c>
      <c r="F51">
        <v>120</v>
      </c>
      <c r="G51">
        <v>24480</v>
      </c>
    </row>
    <row r="52" spans="1:7" x14ac:dyDescent="0.25">
      <c r="A52" s="62">
        <v>44516</v>
      </c>
      <c r="B52" t="s">
        <v>205</v>
      </c>
      <c r="C52" t="s">
        <v>13</v>
      </c>
      <c r="D52">
        <v>9650</v>
      </c>
      <c r="E52" t="s">
        <v>2</v>
      </c>
      <c r="F52">
        <v>6.5</v>
      </c>
      <c r="G52">
        <v>62725</v>
      </c>
    </row>
    <row r="53" spans="1:7" x14ac:dyDescent="0.25">
      <c r="A53" s="62">
        <v>44518</v>
      </c>
      <c r="B53" t="s">
        <v>205</v>
      </c>
      <c r="C53" t="s">
        <v>15</v>
      </c>
      <c r="D53">
        <v>2000</v>
      </c>
      <c r="E53" t="s">
        <v>2</v>
      </c>
      <c r="F53">
        <v>1.75</v>
      </c>
      <c r="G53">
        <v>3500</v>
      </c>
    </row>
    <row r="54" spans="1:7" x14ac:dyDescent="0.25">
      <c r="A54" s="62">
        <v>44518</v>
      </c>
      <c r="B54" t="s">
        <v>205</v>
      </c>
      <c r="C54" t="s">
        <v>15</v>
      </c>
      <c r="D54">
        <v>1005</v>
      </c>
      <c r="E54" t="s">
        <v>2</v>
      </c>
      <c r="F54">
        <v>41.5</v>
      </c>
      <c r="G54">
        <v>41707.5</v>
      </c>
    </row>
    <row r="55" spans="1:7" x14ac:dyDescent="0.25">
      <c r="A55" s="62">
        <v>44518</v>
      </c>
      <c r="B55" t="s">
        <v>205</v>
      </c>
      <c r="C55" t="s">
        <v>15</v>
      </c>
      <c r="D55">
        <v>630</v>
      </c>
      <c r="E55" t="s">
        <v>2</v>
      </c>
      <c r="F55">
        <v>37.25</v>
      </c>
      <c r="G55">
        <v>23467.5</v>
      </c>
    </row>
    <row r="56" spans="1:7" x14ac:dyDescent="0.25">
      <c r="A56" s="62">
        <v>44518</v>
      </c>
      <c r="B56" t="s">
        <v>205</v>
      </c>
      <c r="C56" t="s">
        <v>13</v>
      </c>
      <c r="D56">
        <v>498</v>
      </c>
      <c r="E56" t="s">
        <v>2</v>
      </c>
      <c r="F56">
        <v>97.5</v>
      </c>
      <c r="G56">
        <v>48555</v>
      </c>
    </row>
    <row r="57" spans="1:7" x14ac:dyDescent="0.25">
      <c r="A57" s="62">
        <v>44520</v>
      </c>
      <c r="B57" t="s">
        <v>205</v>
      </c>
      <c r="C57" t="s">
        <v>15</v>
      </c>
      <c r="D57">
        <v>390</v>
      </c>
      <c r="E57" t="s">
        <v>2</v>
      </c>
      <c r="F57">
        <v>37.25</v>
      </c>
      <c r="G57">
        <v>14527.5</v>
      </c>
    </row>
    <row r="58" spans="1:7" x14ac:dyDescent="0.25">
      <c r="A58" s="62">
        <v>44520</v>
      </c>
      <c r="B58" t="s">
        <v>205</v>
      </c>
      <c r="C58" t="s">
        <v>15</v>
      </c>
      <c r="D58">
        <v>3240</v>
      </c>
      <c r="E58" t="s">
        <v>2</v>
      </c>
      <c r="F58">
        <v>1.75</v>
      </c>
      <c r="G58">
        <v>5670</v>
      </c>
    </row>
    <row r="59" spans="1:7" x14ac:dyDescent="0.25">
      <c r="A59" s="62">
        <v>44520</v>
      </c>
      <c r="B59" t="s">
        <v>205</v>
      </c>
      <c r="C59" t="s">
        <v>15</v>
      </c>
      <c r="D59">
        <v>560</v>
      </c>
      <c r="E59" t="s">
        <v>2</v>
      </c>
      <c r="F59">
        <v>43</v>
      </c>
      <c r="G59">
        <v>24080</v>
      </c>
    </row>
    <row r="60" spans="1:7" x14ac:dyDescent="0.25">
      <c r="A60" s="62">
        <v>44524</v>
      </c>
      <c r="B60" t="s">
        <v>205</v>
      </c>
      <c r="C60" t="s">
        <v>15</v>
      </c>
      <c r="D60">
        <v>1013</v>
      </c>
      <c r="E60" t="s">
        <v>2</v>
      </c>
      <c r="F60">
        <v>37.25</v>
      </c>
      <c r="G60">
        <v>37734.25</v>
      </c>
    </row>
    <row r="61" spans="1:7" x14ac:dyDescent="0.25">
      <c r="A61" s="62">
        <v>44524</v>
      </c>
      <c r="B61" t="s">
        <v>205</v>
      </c>
      <c r="C61" t="s">
        <v>15</v>
      </c>
      <c r="D61">
        <v>505</v>
      </c>
      <c r="E61" t="s">
        <v>2</v>
      </c>
      <c r="F61">
        <v>37</v>
      </c>
      <c r="G61">
        <v>18685</v>
      </c>
    </row>
    <row r="62" spans="1:7" x14ac:dyDescent="0.25">
      <c r="A62" s="62">
        <v>44524</v>
      </c>
      <c r="B62" t="s">
        <v>205</v>
      </c>
      <c r="C62" t="s">
        <v>15</v>
      </c>
      <c r="D62">
        <v>440</v>
      </c>
      <c r="E62" t="s">
        <v>2</v>
      </c>
      <c r="F62">
        <v>43</v>
      </c>
      <c r="G62">
        <v>18920</v>
      </c>
    </row>
    <row r="63" spans="1:7" x14ac:dyDescent="0.25">
      <c r="A63" s="62">
        <v>44529</v>
      </c>
      <c r="B63" t="s">
        <v>205</v>
      </c>
      <c r="C63" t="s">
        <v>13</v>
      </c>
      <c r="D63">
        <v>300</v>
      </c>
      <c r="E63" t="s">
        <v>2</v>
      </c>
      <c r="F63">
        <v>130</v>
      </c>
      <c r="G63">
        <v>39000</v>
      </c>
    </row>
    <row r="64" spans="1:7" x14ac:dyDescent="0.25">
      <c r="A64" s="62">
        <v>44529</v>
      </c>
      <c r="B64" t="s">
        <v>205</v>
      </c>
      <c r="C64" t="s">
        <v>13</v>
      </c>
      <c r="D64">
        <v>408</v>
      </c>
      <c r="E64" t="s">
        <v>2</v>
      </c>
      <c r="F64">
        <v>141</v>
      </c>
      <c r="G64">
        <v>57528</v>
      </c>
    </row>
    <row r="65" spans="1:7" x14ac:dyDescent="0.25">
      <c r="A65" s="62">
        <v>44529</v>
      </c>
      <c r="B65" t="s">
        <v>205</v>
      </c>
      <c r="C65" t="s">
        <v>15</v>
      </c>
      <c r="D65">
        <v>5150</v>
      </c>
      <c r="E65" t="s">
        <v>2</v>
      </c>
      <c r="F65">
        <v>1.75</v>
      </c>
      <c r="G65">
        <v>9012.5</v>
      </c>
    </row>
    <row r="66" spans="1:7" x14ac:dyDescent="0.25">
      <c r="A66" s="62">
        <v>44529</v>
      </c>
      <c r="B66" t="s">
        <v>205</v>
      </c>
      <c r="C66" t="s">
        <v>13</v>
      </c>
      <c r="D66">
        <v>580</v>
      </c>
      <c r="E66" t="s">
        <v>2</v>
      </c>
      <c r="F66">
        <v>48.5</v>
      </c>
      <c r="G66">
        <v>28130</v>
      </c>
    </row>
    <row r="67" spans="1:7" x14ac:dyDescent="0.25">
      <c r="A67" s="62">
        <v>44532</v>
      </c>
      <c r="B67" t="s">
        <v>205</v>
      </c>
      <c r="C67" t="s">
        <v>15</v>
      </c>
      <c r="D67">
        <v>993</v>
      </c>
      <c r="E67" t="s">
        <v>2</v>
      </c>
      <c r="F67">
        <v>37.25</v>
      </c>
      <c r="G67">
        <v>36989.25</v>
      </c>
    </row>
    <row r="68" spans="1:7" x14ac:dyDescent="0.25">
      <c r="A68" s="62">
        <v>44532</v>
      </c>
      <c r="B68" t="s">
        <v>205</v>
      </c>
      <c r="C68" t="s">
        <v>15</v>
      </c>
      <c r="D68">
        <v>798</v>
      </c>
      <c r="E68" t="s">
        <v>2</v>
      </c>
      <c r="F68">
        <v>43</v>
      </c>
      <c r="G68">
        <v>34314</v>
      </c>
    </row>
    <row r="69" spans="1:7" x14ac:dyDescent="0.25">
      <c r="A69" s="62">
        <v>44533</v>
      </c>
      <c r="B69" t="s">
        <v>205</v>
      </c>
      <c r="C69" t="s">
        <v>13</v>
      </c>
      <c r="D69">
        <v>507</v>
      </c>
      <c r="E69" t="s">
        <v>2</v>
      </c>
      <c r="F69">
        <v>90</v>
      </c>
      <c r="G69">
        <v>45630</v>
      </c>
    </row>
    <row r="70" spans="1:7" x14ac:dyDescent="0.25">
      <c r="A70" s="62">
        <v>44533</v>
      </c>
      <c r="B70" t="s">
        <v>205</v>
      </c>
      <c r="C70" t="s">
        <v>13</v>
      </c>
      <c r="D70">
        <v>1420</v>
      </c>
      <c r="E70" t="s">
        <v>2</v>
      </c>
      <c r="F70">
        <v>48.5</v>
      </c>
      <c r="G70">
        <v>68870</v>
      </c>
    </row>
    <row r="71" spans="1:7" x14ac:dyDescent="0.25">
      <c r="A71" s="62">
        <v>44533</v>
      </c>
      <c r="B71" t="s">
        <v>205</v>
      </c>
      <c r="C71" t="s">
        <v>13</v>
      </c>
      <c r="D71">
        <v>507</v>
      </c>
      <c r="E71" t="s">
        <v>2</v>
      </c>
      <c r="F71">
        <v>90</v>
      </c>
      <c r="G71">
        <v>45630</v>
      </c>
    </row>
    <row r="72" spans="1:7" x14ac:dyDescent="0.25">
      <c r="A72" s="62">
        <v>44533</v>
      </c>
      <c r="B72" t="s">
        <v>205</v>
      </c>
      <c r="C72" t="s">
        <v>13</v>
      </c>
      <c r="D72">
        <v>1420</v>
      </c>
      <c r="E72" t="s">
        <v>2</v>
      </c>
      <c r="F72">
        <v>48.5</v>
      </c>
      <c r="G72">
        <v>68870</v>
      </c>
    </row>
    <row r="73" spans="1:7" x14ac:dyDescent="0.25">
      <c r="A73" s="62">
        <v>44545</v>
      </c>
      <c r="B73" t="s">
        <v>205</v>
      </c>
      <c r="C73" t="s">
        <v>15</v>
      </c>
      <c r="D73">
        <v>1008</v>
      </c>
      <c r="E73" t="s">
        <v>2</v>
      </c>
      <c r="F73">
        <v>37.25</v>
      </c>
      <c r="G73">
        <v>37548</v>
      </c>
    </row>
    <row r="74" spans="1:7" x14ac:dyDescent="0.25">
      <c r="A74" s="62">
        <v>44545</v>
      </c>
      <c r="B74" t="s">
        <v>205</v>
      </c>
      <c r="C74" t="s">
        <v>15</v>
      </c>
      <c r="D74">
        <v>501</v>
      </c>
      <c r="E74" t="s">
        <v>2</v>
      </c>
      <c r="F74">
        <v>43</v>
      </c>
      <c r="G74">
        <v>21543</v>
      </c>
    </row>
    <row r="75" spans="1:7" x14ac:dyDescent="0.25">
      <c r="A75" s="62">
        <v>44545</v>
      </c>
      <c r="B75" t="s">
        <v>205</v>
      </c>
      <c r="C75" t="s">
        <v>15</v>
      </c>
      <c r="D75">
        <v>501</v>
      </c>
      <c r="E75" t="s">
        <v>2</v>
      </c>
      <c r="F75">
        <v>37</v>
      </c>
      <c r="G75">
        <v>18537</v>
      </c>
    </row>
    <row r="76" spans="1:7" x14ac:dyDescent="0.25">
      <c r="A76" s="62">
        <v>44554</v>
      </c>
      <c r="B76" t="s">
        <v>205</v>
      </c>
      <c r="C76" t="s">
        <v>13</v>
      </c>
      <c r="D76">
        <v>870</v>
      </c>
      <c r="E76" t="s">
        <v>2</v>
      </c>
      <c r="F76">
        <v>48.5</v>
      </c>
      <c r="G76">
        <v>42195</v>
      </c>
    </row>
    <row r="77" spans="1:7" x14ac:dyDescent="0.25">
      <c r="A77" s="62">
        <v>44554</v>
      </c>
      <c r="B77" t="s">
        <v>205</v>
      </c>
      <c r="C77" t="s">
        <v>15</v>
      </c>
      <c r="D77">
        <v>1020</v>
      </c>
      <c r="E77" t="s">
        <v>2</v>
      </c>
      <c r="F77">
        <v>37.25</v>
      </c>
      <c r="G77">
        <v>37995</v>
      </c>
    </row>
    <row r="78" spans="1:7" x14ac:dyDescent="0.25">
      <c r="A78" s="62">
        <v>44554</v>
      </c>
      <c r="B78" t="s">
        <v>205</v>
      </c>
      <c r="C78" t="s">
        <v>15</v>
      </c>
      <c r="D78">
        <v>350</v>
      </c>
      <c r="E78" t="s">
        <v>2</v>
      </c>
      <c r="F78">
        <v>43</v>
      </c>
      <c r="G78">
        <v>15050</v>
      </c>
    </row>
    <row r="79" spans="1:7" x14ac:dyDescent="0.25">
      <c r="A79" s="62">
        <v>44558</v>
      </c>
      <c r="B79" t="s">
        <v>205</v>
      </c>
      <c r="C79" t="s">
        <v>13</v>
      </c>
      <c r="D79">
        <v>100</v>
      </c>
      <c r="E79" t="s">
        <v>2</v>
      </c>
      <c r="F79">
        <v>141</v>
      </c>
      <c r="G79">
        <v>14100</v>
      </c>
    </row>
    <row r="80" spans="1:7" x14ac:dyDescent="0.25">
      <c r="A80" s="62">
        <v>44558</v>
      </c>
      <c r="B80" t="s">
        <v>205</v>
      </c>
      <c r="C80" t="s">
        <v>13</v>
      </c>
      <c r="D80">
        <v>2420</v>
      </c>
      <c r="E80" t="s">
        <v>2</v>
      </c>
      <c r="F80">
        <v>48.5</v>
      </c>
      <c r="G80">
        <v>117370</v>
      </c>
    </row>
    <row r="81" spans="1:7" x14ac:dyDescent="0.25">
      <c r="A81" s="62">
        <v>44561</v>
      </c>
      <c r="B81" t="s">
        <v>205</v>
      </c>
      <c r="C81" t="s">
        <v>13</v>
      </c>
      <c r="D81">
        <v>19866</v>
      </c>
      <c r="E81" t="s">
        <v>2</v>
      </c>
      <c r="F81">
        <v>6.5</v>
      </c>
      <c r="G81">
        <v>129129</v>
      </c>
    </row>
    <row r="82" spans="1:7" x14ac:dyDescent="0.25">
      <c r="A82" s="62">
        <v>44561</v>
      </c>
      <c r="B82" t="s">
        <v>205</v>
      </c>
      <c r="C82" t="s">
        <v>13</v>
      </c>
      <c r="D82">
        <v>500</v>
      </c>
      <c r="E82" t="s">
        <v>2</v>
      </c>
      <c r="F82">
        <v>48.5</v>
      </c>
      <c r="G82">
        <v>24250</v>
      </c>
    </row>
    <row r="83" spans="1:7" x14ac:dyDescent="0.25">
      <c r="A83" s="62">
        <v>44569</v>
      </c>
      <c r="B83" t="s">
        <v>205</v>
      </c>
      <c r="C83" t="s">
        <v>13</v>
      </c>
      <c r="D83">
        <v>2830</v>
      </c>
      <c r="E83" t="s">
        <v>2</v>
      </c>
      <c r="F83">
        <v>48.5</v>
      </c>
      <c r="G83">
        <v>137255</v>
      </c>
    </row>
    <row r="84" spans="1:7" x14ac:dyDescent="0.25">
      <c r="A84" s="62">
        <v>44572</v>
      </c>
      <c r="B84" t="s">
        <v>205</v>
      </c>
      <c r="C84" t="s">
        <v>15</v>
      </c>
      <c r="D84">
        <v>400</v>
      </c>
      <c r="E84" t="s">
        <v>2</v>
      </c>
      <c r="F84">
        <v>24.75</v>
      </c>
      <c r="G84">
        <v>9900</v>
      </c>
    </row>
    <row r="85" spans="1:7" x14ac:dyDescent="0.25">
      <c r="A85" s="62">
        <v>44572</v>
      </c>
      <c r="B85" t="s">
        <v>205</v>
      </c>
      <c r="C85" t="s">
        <v>15</v>
      </c>
      <c r="D85">
        <v>726</v>
      </c>
      <c r="E85" t="s">
        <v>2</v>
      </c>
      <c r="F85">
        <v>43</v>
      </c>
      <c r="G85">
        <v>31218</v>
      </c>
    </row>
    <row r="86" spans="1:7" x14ac:dyDescent="0.25">
      <c r="A86" s="62">
        <v>44572</v>
      </c>
      <c r="B86" t="s">
        <v>205</v>
      </c>
      <c r="C86" t="s">
        <v>15</v>
      </c>
      <c r="D86">
        <v>760</v>
      </c>
      <c r="E86" t="s">
        <v>2</v>
      </c>
      <c r="F86">
        <v>37.25</v>
      </c>
      <c r="G86">
        <v>28310</v>
      </c>
    </row>
    <row r="87" spans="1:7" x14ac:dyDescent="0.25">
      <c r="A87" s="62">
        <v>44572</v>
      </c>
      <c r="B87" t="s">
        <v>205</v>
      </c>
      <c r="C87" t="s">
        <v>15</v>
      </c>
      <c r="D87">
        <v>102</v>
      </c>
      <c r="E87" t="s">
        <v>2</v>
      </c>
      <c r="F87">
        <v>59.85</v>
      </c>
      <c r="G87">
        <v>6104.7</v>
      </c>
    </row>
    <row r="88" spans="1:7" x14ac:dyDescent="0.25">
      <c r="A88" s="62">
        <v>44576</v>
      </c>
      <c r="B88" t="s">
        <v>205</v>
      </c>
      <c r="C88" t="s">
        <v>15</v>
      </c>
      <c r="D88">
        <v>712</v>
      </c>
      <c r="E88" t="s">
        <v>2</v>
      </c>
      <c r="F88">
        <v>43</v>
      </c>
      <c r="G88">
        <v>30616</v>
      </c>
    </row>
    <row r="89" spans="1:7" x14ac:dyDescent="0.25">
      <c r="A89" s="62">
        <v>44576</v>
      </c>
      <c r="B89" t="s">
        <v>205</v>
      </c>
      <c r="C89" t="s">
        <v>15</v>
      </c>
      <c r="D89">
        <v>1010</v>
      </c>
      <c r="E89" t="s">
        <v>2</v>
      </c>
      <c r="F89">
        <v>37</v>
      </c>
      <c r="G89">
        <v>37370</v>
      </c>
    </row>
    <row r="90" spans="1:7" x14ac:dyDescent="0.25">
      <c r="A90" s="62">
        <v>44576</v>
      </c>
      <c r="B90" t="s">
        <v>205</v>
      </c>
      <c r="C90" t="s">
        <v>15</v>
      </c>
      <c r="D90">
        <v>560</v>
      </c>
      <c r="E90" t="s">
        <v>2</v>
      </c>
      <c r="F90">
        <v>37.25</v>
      </c>
      <c r="G90">
        <v>20860</v>
      </c>
    </row>
    <row r="91" spans="1:7" x14ac:dyDescent="0.25">
      <c r="A91" s="62">
        <v>44578</v>
      </c>
      <c r="B91" t="s">
        <v>205</v>
      </c>
      <c r="C91" t="s">
        <v>15</v>
      </c>
      <c r="D91">
        <v>712</v>
      </c>
      <c r="E91" t="s">
        <v>2</v>
      </c>
      <c r="F91">
        <v>37.25</v>
      </c>
      <c r="G91">
        <v>26522</v>
      </c>
    </row>
    <row r="92" spans="1:7" x14ac:dyDescent="0.25">
      <c r="A92" s="62">
        <v>44578</v>
      </c>
      <c r="B92" t="s">
        <v>205</v>
      </c>
      <c r="C92" t="s">
        <v>15</v>
      </c>
      <c r="D92">
        <v>1010</v>
      </c>
      <c r="E92" t="s">
        <v>2</v>
      </c>
      <c r="F92">
        <v>37</v>
      </c>
      <c r="G92">
        <v>37370</v>
      </c>
    </row>
    <row r="93" spans="1:7" x14ac:dyDescent="0.25">
      <c r="A93" s="62">
        <v>44578</v>
      </c>
      <c r="B93" t="s">
        <v>205</v>
      </c>
      <c r="C93" t="s">
        <v>15</v>
      </c>
      <c r="D93">
        <v>560</v>
      </c>
      <c r="E93" t="s">
        <v>2</v>
      </c>
      <c r="F93">
        <v>43</v>
      </c>
      <c r="G93">
        <v>24080</v>
      </c>
    </row>
    <row r="94" spans="1:7" x14ac:dyDescent="0.25">
      <c r="A94" s="62">
        <v>44581</v>
      </c>
      <c r="B94" t="s">
        <v>205</v>
      </c>
      <c r="C94" t="s">
        <v>13</v>
      </c>
      <c r="D94">
        <v>20050</v>
      </c>
      <c r="E94" t="s">
        <v>2</v>
      </c>
      <c r="F94">
        <v>6.5</v>
      </c>
      <c r="G94">
        <v>130325</v>
      </c>
    </row>
    <row r="95" spans="1:7" x14ac:dyDescent="0.25">
      <c r="A95" s="62">
        <v>44581</v>
      </c>
      <c r="B95" t="s">
        <v>205</v>
      </c>
      <c r="C95" t="s">
        <v>13</v>
      </c>
      <c r="D95">
        <v>880</v>
      </c>
      <c r="E95" t="s">
        <v>2</v>
      </c>
      <c r="F95">
        <v>48.5</v>
      </c>
      <c r="G95">
        <v>42680</v>
      </c>
    </row>
    <row r="96" spans="1:7" x14ac:dyDescent="0.25">
      <c r="A96" s="62">
        <v>44581</v>
      </c>
      <c r="B96" t="s">
        <v>205</v>
      </c>
      <c r="C96" t="s">
        <v>13</v>
      </c>
      <c r="D96">
        <v>400</v>
      </c>
      <c r="E96" t="s">
        <v>2</v>
      </c>
      <c r="F96">
        <v>120</v>
      </c>
      <c r="G96">
        <v>48000</v>
      </c>
    </row>
    <row r="97" spans="1:7" x14ac:dyDescent="0.25">
      <c r="A97" s="62">
        <v>44595</v>
      </c>
      <c r="B97" t="s">
        <v>205</v>
      </c>
      <c r="C97" t="s">
        <v>15</v>
      </c>
      <c r="D97">
        <v>500</v>
      </c>
      <c r="E97" t="s">
        <v>2</v>
      </c>
      <c r="F97">
        <v>37</v>
      </c>
      <c r="G97">
        <v>18500</v>
      </c>
    </row>
    <row r="98" spans="1:7" x14ac:dyDescent="0.25">
      <c r="A98" s="62">
        <v>44595</v>
      </c>
      <c r="B98" t="s">
        <v>205</v>
      </c>
      <c r="C98" t="s">
        <v>15</v>
      </c>
      <c r="D98">
        <v>200</v>
      </c>
      <c r="E98" t="s">
        <v>2</v>
      </c>
      <c r="F98">
        <v>24.75</v>
      </c>
      <c r="G98">
        <v>4950</v>
      </c>
    </row>
    <row r="99" spans="1:7" x14ac:dyDescent="0.25">
      <c r="A99" s="62">
        <v>44595</v>
      </c>
      <c r="B99" t="s">
        <v>205</v>
      </c>
      <c r="C99" t="s">
        <v>15</v>
      </c>
      <c r="D99">
        <v>3000</v>
      </c>
      <c r="E99" t="s">
        <v>2</v>
      </c>
      <c r="F99">
        <v>1.75</v>
      </c>
      <c r="G99">
        <v>5250</v>
      </c>
    </row>
    <row r="100" spans="1:7" x14ac:dyDescent="0.25">
      <c r="A100" s="62">
        <v>44595</v>
      </c>
      <c r="B100" t="s">
        <v>205</v>
      </c>
      <c r="C100" t="s">
        <v>15</v>
      </c>
      <c r="D100">
        <v>1015</v>
      </c>
      <c r="E100" t="s">
        <v>2</v>
      </c>
      <c r="F100">
        <v>37.25</v>
      </c>
      <c r="G100">
        <v>37808.75</v>
      </c>
    </row>
    <row r="101" spans="1:7" x14ac:dyDescent="0.25">
      <c r="A101" s="62">
        <v>44596</v>
      </c>
      <c r="B101" t="s">
        <v>205</v>
      </c>
      <c r="C101" t="s">
        <v>13</v>
      </c>
      <c r="D101">
        <v>2016</v>
      </c>
      <c r="E101" t="s">
        <v>2</v>
      </c>
      <c r="F101">
        <v>48.5</v>
      </c>
      <c r="G101">
        <v>97776</v>
      </c>
    </row>
    <row r="102" spans="1:7" x14ac:dyDescent="0.25">
      <c r="A102" s="62">
        <v>44596</v>
      </c>
      <c r="B102" t="s">
        <v>205</v>
      </c>
      <c r="C102" t="s">
        <v>15</v>
      </c>
      <c r="D102">
        <v>3000</v>
      </c>
      <c r="E102" t="s">
        <v>2</v>
      </c>
      <c r="F102">
        <v>1.75</v>
      </c>
      <c r="G102">
        <v>5250</v>
      </c>
    </row>
    <row r="103" spans="1:7" x14ac:dyDescent="0.25">
      <c r="A103" s="62">
        <v>44603</v>
      </c>
      <c r="B103" t="s">
        <v>205</v>
      </c>
      <c r="C103" t="s">
        <v>13</v>
      </c>
      <c r="D103">
        <v>2618</v>
      </c>
      <c r="E103" t="s">
        <v>2</v>
      </c>
      <c r="F103">
        <v>48.5</v>
      </c>
      <c r="G103">
        <v>126973</v>
      </c>
    </row>
    <row r="104" spans="1:7" x14ac:dyDescent="0.25">
      <c r="A104" s="62">
        <v>44553</v>
      </c>
      <c r="B104" t="s">
        <v>235</v>
      </c>
      <c r="C104" t="s">
        <v>13</v>
      </c>
      <c r="D104">
        <v>295</v>
      </c>
      <c r="E104" t="s">
        <v>2</v>
      </c>
      <c r="F104">
        <v>83</v>
      </c>
      <c r="G104">
        <v>24485</v>
      </c>
    </row>
    <row r="105" spans="1:7" x14ac:dyDescent="0.25">
      <c r="A105" s="62">
        <v>44553</v>
      </c>
      <c r="B105" t="s">
        <v>235</v>
      </c>
      <c r="C105" t="s">
        <v>13</v>
      </c>
      <c r="D105">
        <v>700</v>
      </c>
      <c r="E105" t="s">
        <v>2</v>
      </c>
      <c r="F105">
        <v>84</v>
      </c>
      <c r="G105">
        <v>58800</v>
      </c>
    </row>
    <row r="106" spans="1:7" x14ac:dyDescent="0.25">
      <c r="A106" s="62">
        <v>44034</v>
      </c>
      <c r="B106" t="s">
        <v>146</v>
      </c>
      <c r="C106" t="s">
        <v>11</v>
      </c>
      <c r="D106">
        <v>1146</v>
      </c>
      <c r="E106" t="s">
        <v>1</v>
      </c>
      <c r="F106">
        <v>29</v>
      </c>
      <c r="G106">
        <v>33234</v>
      </c>
    </row>
    <row r="107" spans="1:7" x14ac:dyDescent="0.25">
      <c r="A107" s="62">
        <v>44034</v>
      </c>
      <c r="B107" t="s">
        <v>146</v>
      </c>
      <c r="C107" t="s">
        <v>11</v>
      </c>
      <c r="D107">
        <v>821</v>
      </c>
      <c r="E107" t="s">
        <v>1</v>
      </c>
      <c r="F107">
        <v>29</v>
      </c>
      <c r="G107">
        <v>23809</v>
      </c>
    </row>
    <row r="108" spans="1:7" x14ac:dyDescent="0.25">
      <c r="A108" s="62">
        <v>44034</v>
      </c>
      <c r="B108" t="s">
        <v>146</v>
      </c>
      <c r="C108" t="s">
        <v>11</v>
      </c>
      <c r="D108">
        <v>1229</v>
      </c>
      <c r="E108" t="s">
        <v>1</v>
      </c>
      <c r="F108">
        <v>24.5</v>
      </c>
      <c r="G108">
        <v>30110.5</v>
      </c>
    </row>
    <row r="109" spans="1:7" x14ac:dyDescent="0.25">
      <c r="A109" s="62">
        <v>44034</v>
      </c>
      <c r="B109" t="s">
        <v>146</v>
      </c>
      <c r="C109" t="s">
        <v>11</v>
      </c>
      <c r="D109">
        <v>1146</v>
      </c>
      <c r="E109" t="s">
        <v>1</v>
      </c>
      <c r="F109">
        <v>29</v>
      </c>
      <c r="G109">
        <v>33234</v>
      </c>
    </row>
    <row r="110" spans="1:7" x14ac:dyDescent="0.25">
      <c r="A110" s="62">
        <v>44034</v>
      </c>
      <c r="B110" t="s">
        <v>146</v>
      </c>
      <c r="C110" t="s">
        <v>11</v>
      </c>
      <c r="D110">
        <v>821</v>
      </c>
      <c r="E110" t="s">
        <v>1</v>
      </c>
      <c r="F110">
        <v>29</v>
      </c>
      <c r="G110">
        <v>23809</v>
      </c>
    </row>
    <row r="111" spans="1:7" x14ac:dyDescent="0.25">
      <c r="A111" s="62">
        <v>44034</v>
      </c>
      <c r="B111" t="s">
        <v>146</v>
      </c>
      <c r="C111" t="s">
        <v>11</v>
      </c>
      <c r="D111">
        <v>1229</v>
      </c>
      <c r="E111" t="s">
        <v>1</v>
      </c>
      <c r="F111">
        <v>24.5</v>
      </c>
      <c r="G111">
        <v>30110.5</v>
      </c>
    </row>
    <row r="112" spans="1:7" x14ac:dyDescent="0.25">
      <c r="A112" s="62">
        <v>44573</v>
      </c>
      <c r="B112" t="s">
        <v>238</v>
      </c>
      <c r="C112" t="s">
        <v>13</v>
      </c>
      <c r="D112">
        <v>200</v>
      </c>
      <c r="E112" t="s">
        <v>2</v>
      </c>
      <c r="F112">
        <v>17</v>
      </c>
      <c r="G112">
        <v>3400</v>
      </c>
    </row>
    <row r="113" spans="1:7" x14ac:dyDescent="0.25">
      <c r="A113" s="62">
        <v>44387</v>
      </c>
      <c r="B113" t="s">
        <v>195</v>
      </c>
      <c r="C113" t="s">
        <v>15</v>
      </c>
      <c r="D113">
        <v>1500</v>
      </c>
      <c r="E113" t="s">
        <v>2</v>
      </c>
      <c r="F113">
        <v>32</v>
      </c>
      <c r="G113">
        <v>48000</v>
      </c>
    </row>
    <row r="114" spans="1:7" x14ac:dyDescent="0.25">
      <c r="A114" s="62">
        <v>44391</v>
      </c>
      <c r="B114" t="s">
        <v>195</v>
      </c>
      <c r="C114" t="s">
        <v>15</v>
      </c>
      <c r="D114">
        <v>1500</v>
      </c>
      <c r="E114" t="s">
        <v>2</v>
      </c>
      <c r="F114">
        <v>32</v>
      </c>
      <c r="G114">
        <v>48000</v>
      </c>
    </row>
    <row r="115" spans="1:7" x14ac:dyDescent="0.25">
      <c r="A115" s="62">
        <v>44343</v>
      </c>
      <c r="B115" t="s">
        <v>191</v>
      </c>
      <c r="C115" t="s">
        <v>11</v>
      </c>
      <c r="D115">
        <v>902</v>
      </c>
      <c r="E115" t="s">
        <v>1</v>
      </c>
      <c r="F115">
        <v>37</v>
      </c>
      <c r="G115">
        <v>33374</v>
      </c>
    </row>
    <row r="116" spans="1:7" x14ac:dyDescent="0.25">
      <c r="A116" s="62">
        <v>43572</v>
      </c>
      <c r="B116" t="s">
        <v>38</v>
      </c>
      <c r="C116" t="s">
        <v>13</v>
      </c>
      <c r="D116">
        <v>399</v>
      </c>
      <c r="E116" t="s">
        <v>3</v>
      </c>
      <c r="F116">
        <v>60</v>
      </c>
      <c r="G116">
        <v>23940</v>
      </c>
    </row>
    <row r="117" spans="1:7" x14ac:dyDescent="0.25">
      <c r="A117" s="62">
        <v>43655</v>
      </c>
      <c r="B117" t="s">
        <v>38</v>
      </c>
      <c r="C117" t="s">
        <v>13</v>
      </c>
      <c r="D117">
        <v>690</v>
      </c>
      <c r="E117" t="s">
        <v>3</v>
      </c>
      <c r="F117">
        <v>43</v>
      </c>
      <c r="G117">
        <v>29670</v>
      </c>
    </row>
    <row r="118" spans="1:7" x14ac:dyDescent="0.25">
      <c r="A118" s="62">
        <v>43727</v>
      </c>
      <c r="B118" t="s">
        <v>118</v>
      </c>
      <c r="C118" t="s">
        <v>11</v>
      </c>
      <c r="D118">
        <v>982</v>
      </c>
      <c r="E118" t="s">
        <v>1</v>
      </c>
      <c r="F118">
        <v>21.5</v>
      </c>
      <c r="G118">
        <v>21113</v>
      </c>
    </row>
    <row r="119" spans="1:7" x14ac:dyDescent="0.25">
      <c r="A119" s="62">
        <v>43727</v>
      </c>
      <c r="B119" t="s">
        <v>118</v>
      </c>
      <c r="C119" t="s">
        <v>11</v>
      </c>
      <c r="D119">
        <v>790</v>
      </c>
      <c r="E119" t="s">
        <v>1</v>
      </c>
      <c r="F119">
        <v>21.5</v>
      </c>
      <c r="G119">
        <v>16985</v>
      </c>
    </row>
    <row r="120" spans="1:7" x14ac:dyDescent="0.25">
      <c r="A120" s="62">
        <v>43727</v>
      </c>
      <c r="B120" t="s">
        <v>118</v>
      </c>
      <c r="C120" t="s">
        <v>11</v>
      </c>
      <c r="D120">
        <v>264</v>
      </c>
      <c r="E120" t="s">
        <v>1</v>
      </c>
      <c r="F120">
        <v>27.5</v>
      </c>
      <c r="G120">
        <v>7260</v>
      </c>
    </row>
    <row r="121" spans="1:7" x14ac:dyDescent="0.25">
      <c r="A121" s="62">
        <v>43727</v>
      </c>
      <c r="B121" t="s">
        <v>118</v>
      </c>
      <c r="C121" t="s">
        <v>11</v>
      </c>
      <c r="D121">
        <v>349</v>
      </c>
      <c r="E121" t="s">
        <v>1</v>
      </c>
      <c r="F121">
        <v>27.5</v>
      </c>
      <c r="G121">
        <v>9597.5</v>
      </c>
    </row>
    <row r="122" spans="1:7" x14ac:dyDescent="0.25">
      <c r="A122" s="62">
        <v>43858</v>
      </c>
      <c r="B122" t="s">
        <v>84</v>
      </c>
      <c r="C122" t="s">
        <v>11</v>
      </c>
      <c r="D122">
        <v>1028</v>
      </c>
      <c r="E122" t="s">
        <v>0</v>
      </c>
      <c r="F122">
        <v>23.25</v>
      </c>
      <c r="G122">
        <v>23901</v>
      </c>
    </row>
    <row r="123" spans="1:7" x14ac:dyDescent="0.25">
      <c r="A123" s="62">
        <v>43858</v>
      </c>
      <c r="B123" t="s">
        <v>84</v>
      </c>
      <c r="C123" t="s">
        <v>11</v>
      </c>
      <c r="D123">
        <v>1181</v>
      </c>
      <c r="E123" t="s">
        <v>0</v>
      </c>
      <c r="F123">
        <v>23.25</v>
      </c>
      <c r="G123">
        <v>27458.25</v>
      </c>
    </row>
    <row r="124" spans="1:7" x14ac:dyDescent="0.25">
      <c r="A124" s="62">
        <v>43858</v>
      </c>
      <c r="B124" t="s">
        <v>84</v>
      </c>
      <c r="C124" t="s">
        <v>11</v>
      </c>
      <c r="D124">
        <v>1192</v>
      </c>
      <c r="E124" t="s">
        <v>0</v>
      </c>
      <c r="F124">
        <v>23.25</v>
      </c>
      <c r="G124">
        <v>27714</v>
      </c>
    </row>
    <row r="125" spans="1:7" x14ac:dyDescent="0.25">
      <c r="A125" s="62">
        <v>43861</v>
      </c>
      <c r="B125" t="s">
        <v>84</v>
      </c>
      <c r="C125" t="s">
        <v>11</v>
      </c>
      <c r="D125">
        <v>1202</v>
      </c>
      <c r="E125" t="s">
        <v>0</v>
      </c>
      <c r="F125">
        <v>22</v>
      </c>
      <c r="G125">
        <v>26444</v>
      </c>
    </row>
    <row r="126" spans="1:7" x14ac:dyDescent="0.25">
      <c r="A126" s="62">
        <v>43861</v>
      </c>
      <c r="B126" t="s">
        <v>84</v>
      </c>
      <c r="C126" t="s">
        <v>11</v>
      </c>
      <c r="D126">
        <v>1100</v>
      </c>
      <c r="E126" t="s">
        <v>0</v>
      </c>
      <c r="F126">
        <v>22</v>
      </c>
      <c r="G126">
        <v>24200</v>
      </c>
    </row>
    <row r="127" spans="1:7" x14ac:dyDescent="0.25">
      <c r="A127" s="62">
        <v>43869</v>
      </c>
      <c r="B127" t="s">
        <v>84</v>
      </c>
      <c r="C127" t="s">
        <v>11</v>
      </c>
      <c r="D127">
        <v>1247</v>
      </c>
      <c r="E127" t="s">
        <v>0</v>
      </c>
      <c r="F127">
        <v>22</v>
      </c>
      <c r="G127">
        <v>27434</v>
      </c>
    </row>
    <row r="128" spans="1:7" x14ac:dyDescent="0.25">
      <c r="A128" s="62">
        <v>43882</v>
      </c>
      <c r="B128" t="s">
        <v>84</v>
      </c>
      <c r="C128" t="s">
        <v>11</v>
      </c>
      <c r="D128">
        <v>1064</v>
      </c>
      <c r="E128" t="s">
        <v>1</v>
      </c>
      <c r="F128">
        <v>21.5</v>
      </c>
      <c r="G128">
        <v>22876</v>
      </c>
    </row>
    <row r="129" spans="1:7" x14ac:dyDescent="0.25">
      <c r="A129" s="62">
        <v>43882</v>
      </c>
      <c r="B129" t="s">
        <v>84</v>
      </c>
      <c r="C129" t="s">
        <v>11</v>
      </c>
      <c r="D129">
        <v>729</v>
      </c>
      <c r="E129" t="s">
        <v>1</v>
      </c>
      <c r="F129">
        <v>22.75</v>
      </c>
      <c r="G129">
        <v>16584.75</v>
      </c>
    </row>
    <row r="130" spans="1:7" x14ac:dyDescent="0.25">
      <c r="A130" s="62">
        <v>43888</v>
      </c>
      <c r="B130" t="s">
        <v>84</v>
      </c>
      <c r="C130" t="s">
        <v>11</v>
      </c>
      <c r="D130">
        <v>1007</v>
      </c>
      <c r="E130" t="s">
        <v>1</v>
      </c>
      <c r="F130">
        <v>21.5</v>
      </c>
      <c r="G130">
        <v>21650.5</v>
      </c>
    </row>
    <row r="131" spans="1:7" x14ac:dyDescent="0.25">
      <c r="A131" s="62">
        <v>43888</v>
      </c>
      <c r="B131" t="s">
        <v>84</v>
      </c>
      <c r="C131" t="s">
        <v>11</v>
      </c>
      <c r="D131">
        <v>967</v>
      </c>
      <c r="E131" t="s">
        <v>1</v>
      </c>
      <c r="F131">
        <v>21.5</v>
      </c>
      <c r="G131">
        <v>20790.5</v>
      </c>
    </row>
    <row r="132" spans="1:7" x14ac:dyDescent="0.25">
      <c r="A132" s="62">
        <v>43895</v>
      </c>
      <c r="B132" t="s">
        <v>84</v>
      </c>
      <c r="C132" t="s">
        <v>11</v>
      </c>
      <c r="D132">
        <v>423</v>
      </c>
      <c r="E132" t="s">
        <v>1</v>
      </c>
      <c r="F132">
        <v>21</v>
      </c>
      <c r="G132">
        <v>8883</v>
      </c>
    </row>
    <row r="133" spans="1:7" x14ac:dyDescent="0.25">
      <c r="A133" s="62">
        <v>43895</v>
      </c>
      <c r="B133" t="s">
        <v>84</v>
      </c>
      <c r="C133" t="s">
        <v>11</v>
      </c>
      <c r="D133">
        <v>668</v>
      </c>
      <c r="E133" t="s">
        <v>1</v>
      </c>
      <c r="F133">
        <v>21</v>
      </c>
      <c r="G133">
        <v>14028</v>
      </c>
    </row>
    <row r="134" spans="1:7" x14ac:dyDescent="0.25">
      <c r="A134" s="62">
        <v>43895</v>
      </c>
      <c r="B134" t="s">
        <v>84</v>
      </c>
      <c r="C134" t="s">
        <v>11</v>
      </c>
      <c r="D134">
        <v>1042</v>
      </c>
      <c r="E134" t="s">
        <v>1</v>
      </c>
      <c r="F134">
        <v>22.5</v>
      </c>
      <c r="G134">
        <v>23445</v>
      </c>
    </row>
    <row r="135" spans="1:7" x14ac:dyDescent="0.25">
      <c r="A135" s="62">
        <v>43907</v>
      </c>
      <c r="B135" t="s">
        <v>84</v>
      </c>
      <c r="C135" t="s">
        <v>11</v>
      </c>
      <c r="D135">
        <v>731</v>
      </c>
      <c r="E135" t="s">
        <v>1</v>
      </c>
      <c r="F135">
        <v>23</v>
      </c>
      <c r="G135">
        <v>16813</v>
      </c>
    </row>
    <row r="136" spans="1:7" x14ac:dyDescent="0.25">
      <c r="A136" s="62">
        <v>43907</v>
      </c>
      <c r="B136" t="s">
        <v>84</v>
      </c>
      <c r="C136" t="s">
        <v>11</v>
      </c>
      <c r="D136">
        <v>890</v>
      </c>
      <c r="E136" t="s">
        <v>1</v>
      </c>
      <c r="F136">
        <v>23</v>
      </c>
      <c r="G136">
        <v>20470</v>
      </c>
    </row>
    <row r="137" spans="1:7" x14ac:dyDescent="0.25">
      <c r="A137" s="62">
        <v>44002</v>
      </c>
      <c r="B137" t="s">
        <v>84</v>
      </c>
      <c r="C137" t="s">
        <v>11</v>
      </c>
      <c r="D137">
        <v>1304</v>
      </c>
      <c r="E137" t="s">
        <v>1</v>
      </c>
      <c r="F137">
        <v>22.5</v>
      </c>
      <c r="G137">
        <v>29340</v>
      </c>
    </row>
    <row r="138" spans="1:7" x14ac:dyDescent="0.25">
      <c r="A138" s="62">
        <v>44002</v>
      </c>
      <c r="B138" t="s">
        <v>84</v>
      </c>
      <c r="C138" t="s">
        <v>11</v>
      </c>
      <c r="D138">
        <v>1120</v>
      </c>
      <c r="E138" t="s">
        <v>1</v>
      </c>
      <c r="F138">
        <v>22.5</v>
      </c>
      <c r="G138">
        <v>25200</v>
      </c>
    </row>
    <row r="139" spans="1:7" x14ac:dyDescent="0.25">
      <c r="A139" s="62">
        <v>44158</v>
      </c>
      <c r="B139" t="s">
        <v>84</v>
      </c>
      <c r="C139" t="s">
        <v>11</v>
      </c>
      <c r="D139">
        <v>1409</v>
      </c>
      <c r="E139" t="s">
        <v>1</v>
      </c>
      <c r="F139">
        <v>24.5</v>
      </c>
      <c r="G139">
        <v>34520.5</v>
      </c>
    </row>
    <row r="140" spans="1:7" x14ac:dyDescent="0.25">
      <c r="A140" s="62">
        <v>44158</v>
      </c>
      <c r="B140" t="s">
        <v>84</v>
      </c>
      <c r="C140" t="s">
        <v>11</v>
      </c>
      <c r="D140">
        <v>1075</v>
      </c>
      <c r="E140" t="s">
        <v>1</v>
      </c>
      <c r="F140">
        <v>24.5</v>
      </c>
      <c r="G140">
        <v>26337.5</v>
      </c>
    </row>
    <row r="141" spans="1:7" x14ac:dyDescent="0.25">
      <c r="A141" s="62">
        <v>44119</v>
      </c>
      <c r="B141" t="s">
        <v>161</v>
      </c>
      <c r="C141" t="s">
        <v>15</v>
      </c>
      <c r="D141">
        <v>300</v>
      </c>
      <c r="E141" t="s">
        <v>2</v>
      </c>
      <c r="F141">
        <v>143</v>
      </c>
      <c r="G141">
        <v>42900</v>
      </c>
    </row>
    <row r="142" spans="1:7" x14ac:dyDescent="0.25">
      <c r="A142" s="62">
        <v>44214</v>
      </c>
      <c r="B142" t="s">
        <v>161</v>
      </c>
      <c r="C142" t="s">
        <v>15</v>
      </c>
      <c r="D142">
        <v>300</v>
      </c>
      <c r="E142" t="s">
        <v>2</v>
      </c>
      <c r="F142">
        <v>145</v>
      </c>
      <c r="G142">
        <v>43500</v>
      </c>
    </row>
    <row r="143" spans="1:7" x14ac:dyDescent="0.25">
      <c r="A143" s="62">
        <v>44473</v>
      </c>
      <c r="B143" t="s">
        <v>161</v>
      </c>
      <c r="C143" t="s">
        <v>15</v>
      </c>
      <c r="D143">
        <v>301</v>
      </c>
      <c r="E143" t="s">
        <v>2</v>
      </c>
      <c r="F143">
        <v>140</v>
      </c>
      <c r="G143">
        <v>42140</v>
      </c>
    </row>
    <row r="144" spans="1:7" x14ac:dyDescent="0.25">
      <c r="A144" s="62">
        <v>43610</v>
      </c>
      <c r="B144" t="s">
        <v>78</v>
      </c>
      <c r="C144" t="s">
        <v>13</v>
      </c>
      <c r="D144">
        <v>2500</v>
      </c>
      <c r="E144" t="s">
        <v>2</v>
      </c>
      <c r="F144">
        <v>21</v>
      </c>
      <c r="G144">
        <v>52500</v>
      </c>
    </row>
    <row r="145" spans="1:7" x14ac:dyDescent="0.25">
      <c r="A145" s="62">
        <v>43715</v>
      </c>
      <c r="B145" t="s">
        <v>78</v>
      </c>
      <c r="C145" t="s">
        <v>13</v>
      </c>
      <c r="D145">
        <v>1000</v>
      </c>
      <c r="E145" t="s">
        <v>2</v>
      </c>
      <c r="F145">
        <v>21</v>
      </c>
      <c r="G145">
        <v>21000</v>
      </c>
    </row>
    <row r="146" spans="1:7" x14ac:dyDescent="0.25">
      <c r="A146" s="62">
        <v>43843</v>
      </c>
      <c r="B146" t="s">
        <v>78</v>
      </c>
      <c r="C146" t="s">
        <v>13</v>
      </c>
      <c r="D146">
        <v>711</v>
      </c>
      <c r="E146" t="s">
        <v>2</v>
      </c>
      <c r="F146">
        <v>23.5</v>
      </c>
      <c r="G146">
        <v>16708.5</v>
      </c>
    </row>
    <row r="147" spans="1:7" x14ac:dyDescent="0.25">
      <c r="A147" s="62">
        <v>43909</v>
      </c>
      <c r="B147" t="s">
        <v>78</v>
      </c>
      <c r="C147" t="s">
        <v>13</v>
      </c>
      <c r="D147">
        <v>711</v>
      </c>
      <c r="E147" t="s">
        <v>2</v>
      </c>
      <c r="F147">
        <v>28.5</v>
      </c>
      <c r="G147">
        <v>20263.5</v>
      </c>
    </row>
    <row r="148" spans="1:7" x14ac:dyDescent="0.25">
      <c r="A148" s="62">
        <v>44028</v>
      </c>
      <c r="B148" t="s">
        <v>78</v>
      </c>
      <c r="C148" t="s">
        <v>13</v>
      </c>
      <c r="D148">
        <v>1665</v>
      </c>
      <c r="E148" t="s">
        <v>2</v>
      </c>
      <c r="F148">
        <v>8.5</v>
      </c>
      <c r="G148">
        <v>14152.5</v>
      </c>
    </row>
    <row r="149" spans="1:7" x14ac:dyDescent="0.25">
      <c r="A149" s="62">
        <v>44450</v>
      </c>
      <c r="B149" t="s">
        <v>214</v>
      </c>
      <c r="C149" t="s">
        <v>11</v>
      </c>
      <c r="D149">
        <v>1182</v>
      </c>
      <c r="E149" t="s">
        <v>1</v>
      </c>
      <c r="F149">
        <v>39</v>
      </c>
      <c r="G149">
        <v>46098</v>
      </c>
    </row>
    <row r="150" spans="1:7" x14ac:dyDescent="0.25">
      <c r="A150" s="62">
        <v>43587</v>
      </c>
      <c r="B150" t="s">
        <v>71</v>
      </c>
      <c r="C150" t="s">
        <v>11</v>
      </c>
      <c r="D150">
        <v>629</v>
      </c>
      <c r="E150" t="s">
        <v>1</v>
      </c>
      <c r="F150">
        <v>24.5</v>
      </c>
      <c r="G150">
        <v>15410.5</v>
      </c>
    </row>
    <row r="151" spans="1:7" x14ac:dyDescent="0.25">
      <c r="A151" s="62">
        <v>43587</v>
      </c>
      <c r="B151" t="s">
        <v>71</v>
      </c>
      <c r="C151" t="s">
        <v>11</v>
      </c>
      <c r="D151">
        <v>573</v>
      </c>
      <c r="E151" t="s">
        <v>1</v>
      </c>
      <c r="F151">
        <v>26</v>
      </c>
      <c r="G151">
        <v>14898</v>
      </c>
    </row>
    <row r="152" spans="1:7" x14ac:dyDescent="0.25">
      <c r="A152" s="62">
        <v>43587</v>
      </c>
      <c r="B152" t="s">
        <v>71</v>
      </c>
      <c r="C152" t="s">
        <v>11</v>
      </c>
      <c r="D152">
        <v>625</v>
      </c>
      <c r="E152" t="s">
        <v>1</v>
      </c>
      <c r="F152">
        <v>24.5</v>
      </c>
      <c r="G152">
        <v>15312.5</v>
      </c>
    </row>
    <row r="153" spans="1:7" x14ac:dyDescent="0.25">
      <c r="A153" s="62">
        <v>43591</v>
      </c>
      <c r="B153" t="s">
        <v>71</v>
      </c>
      <c r="C153" t="s">
        <v>11</v>
      </c>
      <c r="D153">
        <v>487</v>
      </c>
      <c r="E153" t="s">
        <v>1</v>
      </c>
      <c r="F153">
        <v>26</v>
      </c>
      <c r="G153">
        <v>12662</v>
      </c>
    </row>
    <row r="154" spans="1:7" x14ac:dyDescent="0.25">
      <c r="A154" s="62">
        <v>43591</v>
      </c>
      <c r="B154" t="s">
        <v>71</v>
      </c>
      <c r="C154" t="s">
        <v>11</v>
      </c>
      <c r="D154">
        <v>368</v>
      </c>
      <c r="E154" t="s">
        <v>1</v>
      </c>
      <c r="F154">
        <v>30.5</v>
      </c>
      <c r="G154">
        <v>11224</v>
      </c>
    </row>
    <row r="155" spans="1:7" x14ac:dyDescent="0.25">
      <c r="A155" s="62">
        <v>43591</v>
      </c>
      <c r="B155" t="s">
        <v>71</v>
      </c>
      <c r="C155" t="s">
        <v>11</v>
      </c>
      <c r="D155">
        <v>1269</v>
      </c>
      <c r="E155" t="s">
        <v>1</v>
      </c>
      <c r="F155">
        <v>24.5</v>
      </c>
      <c r="G155">
        <v>31090.5</v>
      </c>
    </row>
    <row r="156" spans="1:7" x14ac:dyDescent="0.25">
      <c r="A156" s="62">
        <v>43629</v>
      </c>
      <c r="B156" t="s">
        <v>71</v>
      </c>
      <c r="C156" t="s">
        <v>11</v>
      </c>
      <c r="D156">
        <v>532</v>
      </c>
      <c r="E156" t="s">
        <v>1</v>
      </c>
      <c r="F156">
        <v>25.5</v>
      </c>
      <c r="G156">
        <v>13566</v>
      </c>
    </row>
    <row r="157" spans="1:7" x14ac:dyDescent="0.25">
      <c r="A157" s="62">
        <v>43629</v>
      </c>
      <c r="B157" t="s">
        <v>71</v>
      </c>
      <c r="C157" t="s">
        <v>11</v>
      </c>
      <c r="D157">
        <v>626</v>
      </c>
      <c r="E157" t="s">
        <v>1</v>
      </c>
      <c r="F157">
        <v>24</v>
      </c>
      <c r="G157">
        <v>15024</v>
      </c>
    </row>
    <row r="158" spans="1:7" x14ac:dyDescent="0.25">
      <c r="A158" s="62">
        <v>43629</v>
      </c>
      <c r="B158" t="s">
        <v>71</v>
      </c>
      <c r="C158" t="s">
        <v>11</v>
      </c>
      <c r="D158">
        <v>637</v>
      </c>
      <c r="E158" t="s">
        <v>1</v>
      </c>
      <c r="F158">
        <v>25.5</v>
      </c>
      <c r="G158">
        <v>16243.5</v>
      </c>
    </row>
    <row r="159" spans="1:7" x14ac:dyDescent="0.25">
      <c r="A159" s="62">
        <v>43630</v>
      </c>
      <c r="B159" t="s">
        <v>71</v>
      </c>
      <c r="C159" t="s">
        <v>11</v>
      </c>
      <c r="D159">
        <v>521</v>
      </c>
      <c r="E159" t="s">
        <v>1</v>
      </c>
      <c r="F159">
        <v>25.25</v>
      </c>
      <c r="G159">
        <v>13155.25</v>
      </c>
    </row>
    <row r="160" spans="1:7" x14ac:dyDescent="0.25">
      <c r="A160" s="62">
        <v>43630</v>
      </c>
      <c r="B160" t="s">
        <v>71</v>
      </c>
      <c r="C160" t="s">
        <v>11</v>
      </c>
      <c r="D160">
        <v>794</v>
      </c>
      <c r="E160" t="s">
        <v>1</v>
      </c>
      <c r="F160">
        <v>23.75</v>
      </c>
      <c r="G160">
        <v>18857.5</v>
      </c>
    </row>
    <row r="161" spans="1:7" x14ac:dyDescent="0.25">
      <c r="A161" s="62">
        <v>43633</v>
      </c>
      <c r="B161" t="s">
        <v>71</v>
      </c>
      <c r="C161" t="s">
        <v>11</v>
      </c>
      <c r="D161">
        <v>692</v>
      </c>
      <c r="E161" t="s">
        <v>1</v>
      </c>
      <c r="F161">
        <v>23.5</v>
      </c>
      <c r="G161">
        <v>16262</v>
      </c>
    </row>
    <row r="162" spans="1:7" x14ac:dyDescent="0.25">
      <c r="A162" s="62">
        <v>43633</v>
      </c>
      <c r="B162" t="s">
        <v>71</v>
      </c>
      <c r="C162" t="s">
        <v>11</v>
      </c>
      <c r="D162">
        <v>535</v>
      </c>
      <c r="E162" t="s">
        <v>1</v>
      </c>
      <c r="F162">
        <v>25</v>
      </c>
      <c r="G162">
        <v>13375</v>
      </c>
    </row>
    <row r="163" spans="1:7" x14ac:dyDescent="0.25">
      <c r="A163" s="62">
        <v>43633</v>
      </c>
      <c r="B163" t="s">
        <v>71</v>
      </c>
      <c r="C163" t="s">
        <v>11</v>
      </c>
      <c r="D163">
        <v>739</v>
      </c>
      <c r="E163" t="s">
        <v>1</v>
      </c>
      <c r="F163">
        <v>23.5</v>
      </c>
      <c r="G163">
        <v>17366.5</v>
      </c>
    </row>
    <row r="164" spans="1:7" x14ac:dyDescent="0.25">
      <c r="A164" s="62">
        <v>43634</v>
      </c>
      <c r="B164" t="s">
        <v>71</v>
      </c>
      <c r="C164" t="s">
        <v>11</v>
      </c>
      <c r="D164">
        <v>1186</v>
      </c>
      <c r="E164" t="s">
        <v>1</v>
      </c>
      <c r="F164">
        <v>23.5</v>
      </c>
      <c r="G164">
        <v>27871</v>
      </c>
    </row>
    <row r="165" spans="1:7" x14ac:dyDescent="0.25">
      <c r="A165" s="62">
        <v>43636</v>
      </c>
      <c r="B165" t="s">
        <v>71</v>
      </c>
      <c r="C165" t="s">
        <v>11</v>
      </c>
      <c r="D165">
        <v>546</v>
      </c>
      <c r="E165" t="s">
        <v>1</v>
      </c>
      <c r="F165">
        <v>24</v>
      </c>
      <c r="G165">
        <v>13104</v>
      </c>
    </row>
    <row r="166" spans="1:7" x14ac:dyDescent="0.25">
      <c r="A166" s="62">
        <v>43636</v>
      </c>
      <c r="B166" t="s">
        <v>71</v>
      </c>
      <c r="C166" t="s">
        <v>11</v>
      </c>
      <c r="D166">
        <v>504</v>
      </c>
      <c r="E166" t="s">
        <v>1</v>
      </c>
      <c r="F166">
        <v>31.75</v>
      </c>
      <c r="G166">
        <v>16002</v>
      </c>
    </row>
    <row r="167" spans="1:7" x14ac:dyDescent="0.25">
      <c r="A167" s="62">
        <v>44047</v>
      </c>
      <c r="B167" t="s">
        <v>148</v>
      </c>
      <c r="C167" t="s">
        <v>15</v>
      </c>
      <c r="D167">
        <v>620</v>
      </c>
      <c r="E167" t="s">
        <v>2</v>
      </c>
      <c r="F167">
        <v>25</v>
      </c>
      <c r="G167">
        <v>15500</v>
      </c>
    </row>
    <row r="168" spans="1:7" x14ac:dyDescent="0.25">
      <c r="A168" s="62">
        <v>44069</v>
      </c>
      <c r="B168" t="s">
        <v>148</v>
      </c>
      <c r="C168" t="s">
        <v>13</v>
      </c>
      <c r="D168">
        <v>510</v>
      </c>
      <c r="E168" t="s">
        <v>2</v>
      </c>
      <c r="F168">
        <v>28.4</v>
      </c>
      <c r="G168">
        <v>14484</v>
      </c>
    </row>
    <row r="169" spans="1:7" x14ac:dyDescent="0.25">
      <c r="A169" s="62">
        <v>44076</v>
      </c>
      <c r="B169" t="s">
        <v>148</v>
      </c>
      <c r="C169" t="s">
        <v>15</v>
      </c>
      <c r="D169">
        <v>16</v>
      </c>
      <c r="E169" t="s">
        <v>2</v>
      </c>
      <c r="F169">
        <v>25</v>
      </c>
      <c r="G169">
        <v>400</v>
      </c>
    </row>
    <row r="170" spans="1:7" x14ac:dyDescent="0.25">
      <c r="A170" s="62">
        <v>44386</v>
      </c>
      <c r="B170" t="s">
        <v>148</v>
      </c>
      <c r="C170" t="s">
        <v>15</v>
      </c>
      <c r="D170">
        <v>205</v>
      </c>
      <c r="E170" t="s">
        <v>2</v>
      </c>
      <c r="F170">
        <v>32.5</v>
      </c>
      <c r="G170">
        <v>6662.5</v>
      </c>
    </row>
    <row r="171" spans="1:7" x14ac:dyDescent="0.25">
      <c r="A171" s="62">
        <v>44438</v>
      </c>
      <c r="B171" t="s">
        <v>148</v>
      </c>
      <c r="C171" t="s">
        <v>15</v>
      </c>
      <c r="D171">
        <v>402</v>
      </c>
      <c r="E171" t="s">
        <v>2</v>
      </c>
      <c r="F171">
        <v>32.5</v>
      </c>
      <c r="G171">
        <v>13065</v>
      </c>
    </row>
    <row r="172" spans="1:7" x14ac:dyDescent="0.25">
      <c r="A172" s="62">
        <v>44515</v>
      </c>
      <c r="B172" t="s">
        <v>148</v>
      </c>
      <c r="C172" t="s">
        <v>15</v>
      </c>
      <c r="D172">
        <v>380</v>
      </c>
      <c r="E172" t="s">
        <v>2</v>
      </c>
      <c r="F172">
        <v>33.5</v>
      </c>
      <c r="G172">
        <v>12730</v>
      </c>
    </row>
    <row r="173" spans="1:7" x14ac:dyDescent="0.25">
      <c r="A173" s="62">
        <v>43774</v>
      </c>
      <c r="B173" t="s">
        <v>121</v>
      </c>
      <c r="C173" t="s">
        <v>14</v>
      </c>
      <c r="D173">
        <v>121.5</v>
      </c>
      <c r="E173" t="s">
        <v>0</v>
      </c>
      <c r="F173">
        <v>26</v>
      </c>
      <c r="G173">
        <v>3159</v>
      </c>
    </row>
    <row r="174" spans="1:7" x14ac:dyDescent="0.25">
      <c r="A174" s="62">
        <v>43609</v>
      </c>
      <c r="B174" t="s">
        <v>98</v>
      </c>
      <c r="C174" t="s">
        <v>13</v>
      </c>
      <c r="D174">
        <v>249</v>
      </c>
      <c r="E174" t="s">
        <v>2</v>
      </c>
      <c r="F174">
        <v>62</v>
      </c>
      <c r="G174">
        <v>15438</v>
      </c>
    </row>
    <row r="175" spans="1:7" x14ac:dyDescent="0.25">
      <c r="A175" s="62">
        <v>43609</v>
      </c>
      <c r="B175" t="s">
        <v>98</v>
      </c>
      <c r="C175" t="s">
        <v>13</v>
      </c>
      <c r="D175">
        <v>305</v>
      </c>
      <c r="E175" t="s">
        <v>2</v>
      </c>
      <c r="F175">
        <v>62</v>
      </c>
      <c r="G175">
        <v>18910</v>
      </c>
    </row>
    <row r="176" spans="1:7" x14ac:dyDescent="0.25">
      <c r="A176" s="62">
        <v>43616</v>
      </c>
      <c r="B176" t="s">
        <v>98</v>
      </c>
      <c r="C176" t="s">
        <v>13</v>
      </c>
      <c r="D176">
        <v>300</v>
      </c>
      <c r="E176" t="s">
        <v>2</v>
      </c>
      <c r="F176">
        <v>75</v>
      </c>
      <c r="G176">
        <v>22500</v>
      </c>
    </row>
    <row r="177" spans="1:7" x14ac:dyDescent="0.25">
      <c r="A177" s="62">
        <v>43628</v>
      </c>
      <c r="B177" t="s">
        <v>98</v>
      </c>
      <c r="C177" t="s">
        <v>13</v>
      </c>
      <c r="D177">
        <v>20</v>
      </c>
      <c r="E177" t="s">
        <v>2</v>
      </c>
      <c r="F177">
        <v>125</v>
      </c>
      <c r="G177">
        <v>2500</v>
      </c>
    </row>
    <row r="178" spans="1:7" x14ac:dyDescent="0.25">
      <c r="A178" s="62">
        <v>43628</v>
      </c>
      <c r="B178" t="s">
        <v>98</v>
      </c>
      <c r="C178" t="s">
        <v>13</v>
      </c>
      <c r="D178">
        <v>35</v>
      </c>
      <c r="E178" t="s">
        <v>2</v>
      </c>
      <c r="F178">
        <v>135</v>
      </c>
      <c r="G178">
        <v>4725</v>
      </c>
    </row>
    <row r="179" spans="1:7" x14ac:dyDescent="0.25">
      <c r="A179" s="62">
        <v>43628</v>
      </c>
      <c r="B179" t="s">
        <v>98</v>
      </c>
      <c r="C179" t="s">
        <v>13</v>
      </c>
      <c r="D179">
        <v>100</v>
      </c>
      <c r="E179" t="s">
        <v>2</v>
      </c>
      <c r="F179">
        <v>53</v>
      </c>
      <c r="G179">
        <v>5300</v>
      </c>
    </row>
    <row r="180" spans="1:7" x14ac:dyDescent="0.25">
      <c r="A180" s="62">
        <v>43628</v>
      </c>
      <c r="B180" t="s">
        <v>98</v>
      </c>
      <c r="C180" t="s">
        <v>13</v>
      </c>
      <c r="D180">
        <v>100</v>
      </c>
      <c r="E180" t="s">
        <v>2</v>
      </c>
      <c r="F180">
        <v>73</v>
      </c>
      <c r="G180">
        <v>7300</v>
      </c>
    </row>
    <row r="181" spans="1:7" x14ac:dyDescent="0.25">
      <c r="A181" s="62">
        <v>43628</v>
      </c>
      <c r="B181" t="s">
        <v>98</v>
      </c>
      <c r="C181" t="s">
        <v>13</v>
      </c>
      <c r="D181">
        <v>100</v>
      </c>
      <c r="E181" t="s">
        <v>2</v>
      </c>
      <c r="F181">
        <v>55</v>
      </c>
      <c r="G181">
        <v>5500</v>
      </c>
    </row>
    <row r="182" spans="1:7" x14ac:dyDescent="0.25">
      <c r="A182" s="62">
        <v>43628</v>
      </c>
      <c r="B182" t="s">
        <v>98</v>
      </c>
      <c r="C182" t="s">
        <v>13</v>
      </c>
      <c r="D182">
        <v>50</v>
      </c>
      <c r="E182" t="s">
        <v>2</v>
      </c>
      <c r="F182">
        <v>115</v>
      </c>
      <c r="G182">
        <v>5750</v>
      </c>
    </row>
    <row r="183" spans="1:7" x14ac:dyDescent="0.25">
      <c r="A183" s="62">
        <v>43648</v>
      </c>
      <c r="B183" t="s">
        <v>98</v>
      </c>
      <c r="C183" t="s">
        <v>13</v>
      </c>
      <c r="D183">
        <v>199</v>
      </c>
      <c r="E183" t="s">
        <v>2</v>
      </c>
      <c r="F183">
        <v>75</v>
      </c>
      <c r="G183">
        <v>14925</v>
      </c>
    </row>
    <row r="184" spans="1:7" x14ac:dyDescent="0.25">
      <c r="A184" s="62">
        <v>43648</v>
      </c>
      <c r="B184" t="s">
        <v>98</v>
      </c>
      <c r="C184" t="s">
        <v>13</v>
      </c>
      <c r="D184">
        <v>302</v>
      </c>
      <c r="E184" t="s">
        <v>2</v>
      </c>
      <c r="F184">
        <v>62</v>
      </c>
      <c r="G184">
        <v>18724</v>
      </c>
    </row>
    <row r="185" spans="1:7" x14ac:dyDescent="0.25">
      <c r="A185" s="62">
        <v>44414</v>
      </c>
      <c r="B185" t="s">
        <v>201</v>
      </c>
      <c r="C185" t="s">
        <v>15</v>
      </c>
      <c r="D185">
        <v>2001</v>
      </c>
      <c r="E185" t="s">
        <v>2</v>
      </c>
      <c r="F185">
        <v>38</v>
      </c>
      <c r="G185">
        <v>76038</v>
      </c>
    </row>
    <row r="186" spans="1:7" x14ac:dyDescent="0.25">
      <c r="A186" s="62">
        <v>44413</v>
      </c>
      <c r="B186" t="s">
        <v>200</v>
      </c>
      <c r="C186" t="s">
        <v>11</v>
      </c>
      <c r="D186">
        <v>2601</v>
      </c>
      <c r="E186" t="s">
        <v>1</v>
      </c>
      <c r="F186">
        <v>36</v>
      </c>
      <c r="G186">
        <v>93636</v>
      </c>
    </row>
    <row r="187" spans="1:7" x14ac:dyDescent="0.25">
      <c r="A187" s="62">
        <v>44413</v>
      </c>
      <c r="B187" t="s">
        <v>200</v>
      </c>
      <c r="C187" t="s">
        <v>11</v>
      </c>
      <c r="D187">
        <v>2596</v>
      </c>
      <c r="E187" t="s">
        <v>1</v>
      </c>
      <c r="F187">
        <v>35.25</v>
      </c>
      <c r="G187">
        <v>91509</v>
      </c>
    </row>
    <row r="188" spans="1:7" x14ac:dyDescent="0.25">
      <c r="A188" s="62">
        <v>44445</v>
      </c>
      <c r="B188" t="s">
        <v>200</v>
      </c>
      <c r="C188" t="s">
        <v>11</v>
      </c>
      <c r="D188">
        <v>3722</v>
      </c>
      <c r="E188" t="s">
        <v>1</v>
      </c>
      <c r="F188">
        <v>35.5</v>
      </c>
      <c r="G188">
        <v>132131</v>
      </c>
    </row>
    <row r="189" spans="1:7" x14ac:dyDescent="0.25">
      <c r="A189" s="62">
        <v>44445</v>
      </c>
      <c r="B189" t="s">
        <v>200</v>
      </c>
      <c r="C189" t="s">
        <v>11</v>
      </c>
      <c r="D189">
        <v>3108</v>
      </c>
      <c r="E189" t="s">
        <v>1</v>
      </c>
      <c r="F189">
        <v>36.25</v>
      </c>
      <c r="G189">
        <v>112665</v>
      </c>
    </row>
    <row r="190" spans="1:7" x14ac:dyDescent="0.25">
      <c r="A190" s="62">
        <v>44602</v>
      </c>
      <c r="B190" t="s">
        <v>200</v>
      </c>
      <c r="C190" t="s">
        <v>11</v>
      </c>
      <c r="D190">
        <v>834</v>
      </c>
      <c r="E190" t="s">
        <v>1</v>
      </c>
      <c r="F190">
        <v>39.75</v>
      </c>
      <c r="G190">
        <v>33151.5</v>
      </c>
    </row>
    <row r="191" spans="1:7" x14ac:dyDescent="0.25">
      <c r="A191" s="62">
        <v>43556</v>
      </c>
      <c r="B191" t="s">
        <v>17</v>
      </c>
      <c r="C191" t="s">
        <v>11</v>
      </c>
      <c r="D191">
        <v>817</v>
      </c>
      <c r="E191" t="s">
        <v>1</v>
      </c>
      <c r="F191">
        <v>24</v>
      </c>
      <c r="G191">
        <v>19608</v>
      </c>
    </row>
    <row r="192" spans="1:7" x14ac:dyDescent="0.25">
      <c r="A192" s="62">
        <v>43561</v>
      </c>
      <c r="B192" t="s">
        <v>17</v>
      </c>
      <c r="C192" t="s">
        <v>11</v>
      </c>
      <c r="D192">
        <v>672</v>
      </c>
      <c r="E192" t="s">
        <v>1</v>
      </c>
      <c r="F192">
        <v>25.75</v>
      </c>
      <c r="G192">
        <v>17304</v>
      </c>
    </row>
    <row r="193" spans="1:7" x14ac:dyDescent="0.25">
      <c r="A193" s="62">
        <v>43564</v>
      </c>
      <c r="B193" t="s">
        <v>17</v>
      </c>
      <c r="C193" t="s">
        <v>11</v>
      </c>
      <c r="D193">
        <v>1006</v>
      </c>
      <c r="E193" t="s">
        <v>1</v>
      </c>
      <c r="F193">
        <v>27.25</v>
      </c>
      <c r="G193">
        <v>27413.5</v>
      </c>
    </row>
    <row r="194" spans="1:7" x14ac:dyDescent="0.25">
      <c r="A194" s="62">
        <v>43573</v>
      </c>
      <c r="B194" t="s">
        <v>17</v>
      </c>
      <c r="C194" t="s">
        <v>11</v>
      </c>
      <c r="D194">
        <v>348</v>
      </c>
      <c r="E194" t="s">
        <v>1</v>
      </c>
      <c r="F194">
        <v>29</v>
      </c>
      <c r="G194">
        <v>10092</v>
      </c>
    </row>
    <row r="195" spans="1:7" x14ac:dyDescent="0.25">
      <c r="A195" s="62">
        <v>43573</v>
      </c>
      <c r="B195" t="s">
        <v>17</v>
      </c>
      <c r="C195" t="s">
        <v>11</v>
      </c>
      <c r="D195">
        <v>494</v>
      </c>
      <c r="E195" t="s">
        <v>1</v>
      </c>
      <c r="F195">
        <v>24.5</v>
      </c>
      <c r="G195">
        <v>12103</v>
      </c>
    </row>
    <row r="196" spans="1:7" x14ac:dyDescent="0.25">
      <c r="A196" s="62">
        <v>43573</v>
      </c>
      <c r="B196" t="s">
        <v>17</v>
      </c>
      <c r="C196" t="s">
        <v>11</v>
      </c>
      <c r="D196">
        <v>675</v>
      </c>
      <c r="E196" t="s">
        <v>1</v>
      </c>
      <c r="F196">
        <v>29</v>
      </c>
      <c r="G196">
        <v>19575</v>
      </c>
    </row>
    <row r="197" spans="1:7" x14ac:dyDescent="0.25">
      <c r="A197" s="62">
        <v>43574</v>
      </c>
      <c r="B197" t="s">
        <v>17</v>
      </c>
      <c r="C197" t="s">
        <v>11</v>
      </c>
      <c r="D197">
        <v>870</v>
      </c>
      <c r="E197" t="s">
        <v>1</v>
      </c>
      <c r="F197">
        <v>24.5</v>
      </c>
      <c r="G197">
        <v>21315</v>
      </c>
    </row>
    <row r="198" spans="1:7" x14ac:dyDescent="0.25">
      <c r="A198" s="62">
        <v>43574</v>
      </c>
      <c r="B198" t="s">
        <v>17</v>
      </c>
      <c r="C198" t="s">
        <v>11</v>
      </c>
      <c r="D198">
        <v>425</v>
      </c>
      <c r="E198" t="s">
        <v>1</v>
      </c>
      <c r="F198">
        <v>24</v>
      </c>
      <c r="G198">
        <v>10200</v>
      </c>
    </row>
    <row r="199" spans="1:7" x14ac:dyDescent="0.25">
      <c r="A199" s="62">
        <v>43577</v>
      </c>
      <c r="B199" t="s">
        <v>17</v>
      </c>
      <c r="C199" t="s">
        <v>11</v>
      </c>
      <c r="D199">
        <v>334</v>
      </c>
      <c r="E199" t="s">
        <v>1</v>
      </c>
      <c r="F199">
        <v>29</v>
      </c>
      <c r="G199">
        <v>9686</v>
      </c>
    </row>
    <row r="200" spans="1:7" x14ac:dyDescent="0.25">
      <c r="A200" s="62">
        <v>43577</v>
      </c>
      <c r="B200" t="s">
        <v>17</v>
      </c>
      <c r="C200" t="s">
        <v>11</v>
      </c>
      <c r="D200">
        <v>668</v>
      </c>
      <c r="E200" t="s">
        <v>1</v>
      </c>
      <c r="F200">
        <v>27.5</v>
      </c>
      <c r="G200">
        <v>18370</v>
      </c>
    </row>
    <row r="201" spans="1:7" x14ac:dyDescent="0.25">
      <c r="A201" s="62">
        <v>43578</v>
      </c>
      <c r="B201" t="s">
        <v>17</v>
      </c>
      <c r="C201" t="s">
        <v>11</v>
      </c>
      <c r="D201">
        <v>338</v>
      </c>
      <c r="E201" t="s">
        <v>1</v>
      </c>
      <c r="F201">
        <v>27.5</v>
      </c>
      <c r="G201">
        <v>9295</v>
      </c>
    </row>
    <row r="202" spans="1:7" x14ac:dyDescent="0.25">
      <c r="A202" s="62">
        <v>43578</v>
      </c>
      <c r="B202" t="s">
        <v>17</v>
      </c>
      <c r="C202" t="s">
        <v>11</v>
      </c>
      <c r="D202">
        <v>335</v>
      </c>
      <c r="E202" t="s">
        <v>1</v>
      </c>
      <c r="F202">
        <v>27.5</v>
      </c>
      <c r="G202">
        <v>9212.5</v>
      </c>
    </row>
    <row r="203" spans="1:7" x14ac:dyDescent="0.25">
      <c r="A203" s="62">
        <v>43579</v>
      </c>
      <c r="B203" t="s">
        <v>17</v>
      </c>
      <c r="C203" t="s">
        <v>11</v>
      </c>
      <c r="D203">
        <v>352</v>
      </c>
      <c r="E203" t="s">
        <v>1</v>
      </c>
      <c r="F203">
        <v>26</v>
      </c>
      <c r="G203">
        <v>9152</v>
      </c>
    </row>
    <row r="204" spans="1:7" x14ac:dyDescent="0.25">
      <c r="A204" s="62">
        <v>43579</v>
      </c>
      <c r="B204" t="s">
        <v>17</v>
      </c>
      <c r="C204" t="s">
        <v>11</v>
      </c>
      <c r="D204">
        <v>348</v>
      </c>
      <c r="E204" t="s">
        <v>1</v>
      </c>
      <c r="F204">
        <v>27.5</v>
      </c>
      <c r="G204">
        <v>9570</v>
      </c>
    </row>
    <row r="205" spans="1:7" x14ac:dyDescent="0.25">
      <c r="A205" s="62">
        <v>43579</v>
      </c>
      <c r="B205" t="s">
        <v>17</v>
      </c>
      <c r="C205" t="s">
        <v>11</v>
      </c>
      <c r="D205">
        <v>890</v>
      </c>
      <c r="E205" t="s">
        <v>1</v>
      </c>
      <c r="F205">
        <v>24.5</v>
      </c>
      <c r="G205">
        <v>21805</v>
      </c>
    </row>
    <row r="206" spans="1:7" x14ac:dyDescent="0.25">
      <c r="A206" s="62">
        <v>43581</v>
      </c>
      <c r="B206" t="s">
        <v>17</v>
      </c>
      <c r="C206" t="s">
        <v>11</v>
      </c>
      <c r="D206">
        <v>1379</v>
      </c>
      <c r="E206" t="s">
        <v>1</v>
      </c>
      <c r="F206">
        <v>29</v>
      </c>
      <c r="G206">
        <v>39991</v>
      </c>
    </row>
    <row r="207" spans="1:7" x14ac:dyDescent="0.25">
      <c r="A207" s="62">
        <v>43582</v>
      </c>
      <c r="B207" t="s">
        <v>17</v>
      </c>
      <c r="C207" t="s">
        <v>11</v>
      </c>
      <c r="D207">
        <v>1007</v>
      </c>
      <c r="E207" t="s">
        <v>1</v>
      </c>
      <c r="F207">
        <v>27.5</v>
      </c>
      <c r="G207">
        <v>27692.5</v>
      </c>
    </row>
    <row r="208" spans="1:7" x14ac:dyDescent="0.25">
      <c r="A208" s="62">
        <v>43582</v>
      </c>
      <c r="B208" t="s">
        <v>17</v>
      </c>
      <c r="C208" t="s">
        <v>11</v>
      </c>
      <c r="D208">
        <v>353</v>
      </c>
      <c r="E208" t="s">
        <v>1</v>
      </c>
      <c r="F208">
        <v>25.5</v>
      </c>
      <c r="G208">
        <v>9001.5</v>
      </c>
    </row>
    <row r="209" spans="1:7" x14ac:dyDescent="0.25">
      <c r="A209" s="62">
        <v>43585</v>
      </c>
      <c r="B209" t="s">
        <v>17</v>
      </c>
      <c r="C209" t="s">
        <v>11</v>
      </c>
      <c r="D209">
        <v>1484</v>
      </c>
      <c r="E209" t="s">
        <v>1</v>
      </c>
      <c r="F209">
        <v>25.5</v>
      </c>
      <c r="G209">
        <v>37842</v>
      </c>
    </row>
    <row r="210" spans="1:7" x14ac:dyDescent="0.25">
      <c r="A210" s="62">
        <v>43585</v>
      </c>
      <c r="B210" t="s">
        <v>17</v>
      </c>
      <c r="C210" t="s">
        <v>11</v>
      </c>
      <c r="D210">
        <v>1715</v>
      </c>
      <c r="E210" t="s">
        <v>1</v>
      </c>
      <c r="F210">
        <v>25.75</v>
      </c>
      <c r="G210">
        <v>44161.25</v>
      </c>
    </row>
    <row r="211" spans="1:7" x14ac:dyDescent="0.25">
      <c r="A211" s="62">
        <v>43585</v>
      </c>
      <c r="B211" t="s">
        <v>17</v>
      </c>
      <c r="C211" t="s">
        <v>11</v>
      </c>
      <c r="D211">
        <v>357</v>
      </c>
      <c r="E211" t="s">
        <v>1</v>
      </c>
      <c r="F211">
        <v>31</v>
      </c>
      <c r="G211">
        <v>11067</v>
      </c>
    </row>
    <row r="212" spans="1:7" x14ac:dyDescent="0.25">
      <c r="A212" s="62">
        <v>43585</v>
      </c>
      <c r="B212" t="s">
        <v>17</v>
      </c>
      <c r="C212" t="s">
        <v>11</v>
      </c>
      <c r="D212">
        <v>360</v>
      </c>
      <c r="E212" t="s">
        <v>1</v>
      </c>
      <c r="F212">
        <v>29.5</v>
      </c>
      <c r="G212">
        <v>10620</v>
      </c>
    </row>
    <row r="213" spans="1:7" x14ac:dyDescent="0.25">
      <c r="A213" s="62">
        <v>43591</v>
      </c>
      <c r="B213" t="s">
        <v>17</v>
      </c>
      <c r="C213" t="s">
        <v>11</v>
      </c>
      <c r="D213">
        <v>2130</v>
      </c>
      <c r="E213" t="s">
        <v>1</v>
      </c>
      <c r="F213">
        <v>31</v>
      </c>
      <c r="G213">
        <v>66030</v>
      </c>
    </row>
    <row r="214" spans="1:7" x14ac:dyDescent="0.25">
      <c r="A214" s="62">
        <v>43592</v>
      </c>
      <c r="B214" t="s">
        <v>17</v>
      </c>
      <c r="C214" t="s">
        <v>11</v>
      </c>
      <c r="D214">
        <v>779</v>
      </c>
      <c r="E214" t="s">
        <v>1</v>
      </c>
      <c r="F214">
        <v>30.5</v>
      </c>
      <c r="G214">
        <v>23759.5</v>
      </c>
    </row>
    <row r="215" spans="1:7" x14ac:dyDescent="0.25">
      <c r="A215" s="62">
        <v>43593</v>
      </c>
      <c r="B215" t="s">
        <v>17</v>
      </c>
      <c r="C215" t="s">
        <v>11</v>
      </c>
      <c r="D215">
        <v>325</v>
      </c>
      <c r="E215" t="s">
        <v>1</v>
      </c>
      <c r="F215">
        <v>29</v>
      </c>
      <c r="G215">
        <v>9425</v>
      </c>
    </row>
    <row r="216" spans="1:7" x14ac:dyDescent="0.25">
      <c r="A216" s="62">
        <v>43594</v>
      </c>
      <c r="B216" t="s">
        <v>17</v>
      </c>
      <c r="C216" t="s">
        <v>11</v>
      </c>
      <c r="D216">
        <v>973</v>
      </c>
      <c r="E216" t="s">
        <v>1</v>
      </c>
      <c r="F216">
        <v>29</v>
      </c>
      <c r="G216">
        <v>28217</v>
      </c>
    </row>
    <row r="217" spans="1:7" x14ac:dyDescent="0.25">
      <c r="A217" s="62">
        <v>43594</v>
      </c>
      <c r="B217" t="s">
        <v>17</v>
      </c>
      <c r="C217" t="s">
        <v>11</v>
      </c>
      <c r="D217">
        <v>321</v>
      </c>
      <c r="E217" t="s">
        <v>1</v>
      </c>
      <c r="F217">
        <v>29</v>
      </c>
      <c r="G217">
        <v>9309</v>
      </c>
    </row>
    <row r="218" spans="1:7" x14ac:dyDescent="0.25">
      <c r="A218" s="62">
        <v>43596</v>
      </c>
      <c r="B218" t="s">
        <v>17</v>
      </c>
      <c r="C218" t="s">
        <v>11</v>
      </c>
      <c r="D218">
        <v>472</v>
      </c>
      <c r="E218" t="s">
        <v>1</v>
      </c>
      <c r="F218">
        <v>31</v>
      </c>
      <c r="G218">
        <v>14632</v>
      </c>
    </row>
    <row r="219" spans="1:7" x14ac:dyDescent="0.25">
      <c r="A219" s="62">
        <v>43596</v>
      </c>
      <c r="B219" t="s">
        <v>17</v>
      </c>
      <c r="C219" t="s">
        <v>11</v>
      </c>
      <c r="D219">
        <v>1206</v>
      </c>
      <c r="E219" t="s">
        <v>1</v>
      </c>
      <c r="F219">
        <v>24.5</v>
      </c>
      <c r="G219">
        <v>29547</v>
      </c>
    </row>
    <row r="220" spans="1:7" x14ac:dyDescent="0.25">
      <c r="A220" s="62">
        <v>43596</v>
      </c>
      <c r="B220" t="s">
        <v>17</v>
      </c>
      <c r="C220" t="s">
        <v>11</v>
      </c>
      <c r="D220">
        <v>517</v>
      </c>
      <c r="E220" t="s">
        <v>1</v>
      </c>
      <c r="F220">
        <v>32.5</v>
      </c>
      <c r="G220">
        <v>16802.5</v>
      </c>
    </row>
    <row r="221" spans="1:7" x14ac:dyDescent="0.25">
      <c r="A221" s="62">
        <v>43598</v>
      </c>
      <c r="B221" t="s">
        <v>17</v>
      </c>
      <c r="C221" t="s">
        <v>11</v>
      </c>
      <c r="D221">
        <v>1339</v>
      </c>
      <c r="E221" t="s">
        <v>1</v>
      </c>
      <c r="F221">
        <v>29.5</v>
      </c>
      <c r="G221">
        <v>39500.5</v>
      </c>
    </row>
    <row r="222" spans="1:7" x14ac:dyDescent="0.25">
      <c r="A222" s="62">
        <v>43598</v>
      </c>
      <c r="B222" t="s">
        <v>17</v>
      </c>
      <c r="C222" t="s">
        <v>11</v>
      </c>
      <c r="D222">
        <v>1068</v>
      </c>
      <c r="E222" t="s">
        <v>1</v>
      </c>
      <c r="F222">
        <v>30</v>
      </c>
      <c r="G222">
        <v>32040</v>
      </c>
    </row>
    <row r="223" spans="1:7" x14ac:dyDescent="0.25">
      <c r="A223" s="62">
        <v>43599</v>
      </c>
      <c r="B223" t="s">
        <v>17</v>
      </c>
      <c r="C223" t="s">
        <v>11</v>
      </c>
      <c r="D223">
        <v>713</v>
      </c>
      <c r="E223" t="s">
        <v>1</v>
      </c>
      <c r="F223">
        <v>27</v>
      </c>
      <c r="G223">
        <v>19251</v>
      </c>
    </row>
    <row r="224" spans="1:7" x14ac:dyDescent="0.25">
      <c r="A224" s="62">
        <v>43599</v>
      </c>
      <c r="B224" t="s">
        <v>17</v>
      </c>
      <c r="C224" t="s">
        <v>11</v>
      </c>
      <c r="D224">
        <v>416</v>
      </c>
      <c r="E224" t="s">
        <v>1</v>
      </c>
      <c r="F224">
        <v>28</v>
      </c>
      <c r="G224">
        <v>11648</v>
      </c>
    </row>
    <row r="225" spans="1:7" x14ac:dyDescent="0.25">
      <c r="A225" s="62">
        <v>43599</v>
      </c>
      <c r="B225" t="s">
        <v>17</v>
      </c>
      <c r="C225" t="s">
        <v>11</v>
      </c>
      <c r="D225">
        <v>755</v>
      </c>
      <c r="E225" t="s">
        <v>1</v>
      </c>
      <c r="F225">
        <v>24</v>
      </c>
      <c r="G225">
        <v>18120</v>
      </c>
    </row>
    <row r="226" spans="1:7" x14ac:dyDescent="0.25">
      <c r="A226" s="62">
        <v>43601</v>
      </c>
      <c r="B226" t="s">
        <v>17</v>
      </c>
      <c r="C226" t="s">
        <v>11</v>
      </c>
      <c r="D226">
        <v>323</v>
      </c>
      <c r="E226" t="s">
        <v>1</v>
      </c>
      <c r="F226">
        <v>29.5</v>
      </c>
      <c r="G226">
        <v>9528.5</v>
      </c>
    </row>
    <row r="227" spans="1:7" x14ac:dyDescent="0.25">
      <c r="A227" s="62">
        <v>43601</v>
      </c>
      <c r="B227" t="s">
        <v>17</v>
      </c>
      <c r="C227" t="s">
        <v>11</v>
      </c>
      <c r="D227">
        <v>296</v>
      </c>
      <c r="E227" t="s">
        <v>1</v>
      </c>
      <c r="F227">
        <v>30</v>
      </c>
      <c r="G227">
        <v>8880</v>
      </c>
    </row>
    <row r="228" spans="1:7" x14ac:dyDescent="0.25">
      <c r="A228" s="62">
        <v>43601</v>
      </c>
      <c r="B228" t="s">
        <v>17</v>
      </c>
      <c r="C228" t="s">
        <v>11</v>
      </c>
      <c r="D228">
        <v>637</v>
      </c>
      <c r="E228" t="s">
        <v>1</v>
      </c>
      <c r="F228">
        <v>29.5</v>
      </c>
      <c r="G228">
        <v>18791.5</v>
      </c>
    </row>
    <row r="229" spans="1:7" x14ac:dyDescent="0.25">
      <c r="A229" s="62">
        <v>43601</v>
      </c>
      <c r="B229" t="s">
        <v>17</v>
      </c>
      <c r="C229" t="s">
        <v>11</v>
      </c>
      <c r="D229">
        <v>440</v>
      </c>
      <c r="E229" t="s">
        <v>1</v>
      </c>
      <c r="F229">
        <v>25.5</v>
      </c>
      <c r="G229">
        <v>11220</v>
      </c>
    </row>
    <row r="230" spans="1:7" x14ac:dyDescent="0.25">
      <c r="A230" s="62">
        <v>43601</v>
      </c>
      <c r="B230" t="s">
        <v>17</v>
      </c>
      <c r="C230" t="s">
        <v>11</v>
      </c>
      <c r="D230">
        <v>391</v>
      </c>
      <c r="E230" t="s">
        <v>1</v>
      </c>
      <c r="F230">
        <v>24</v>
      </c>
      <c r="G230">
        <v>9384</v>
      </c>
    </row>
    <row r="231" spans="1:7" x14ac:dyDescent="0.25">
      <c r="A231" s="62">
        <v>43603</v>
      </c>
      <c r="B231" t="s">
        <v>17</v>
      </c>
      <c r="C231" t="s">
        <v>11</v>
      </c>
      <c r="D231">
        <v>749</v>
      </c>
      <c r="E231" t="s">
        <v>1</v>
      </c>
      <c r="F231">
        <v>24</v>
      </c>
      <c r="G231">
        <v>17976</v>
      </c>
    </row>
    <row r="232" spans="1:7" x14ac:dyDescent="0.25">
      <c r="A232" s="62">
        <v>43607</v>
      </c>
      <c r="B232" t="s">
        <v>17</v>
      </c>
      <c r="C232" t="s">
        <v>11</v>
      </c>
      <c r="D232">
        <v>1064</v>
      </c>
      <c r="E232" t="s">
        <v>1</v>
      </c>
      <c r="F232">
        <v>27.5</v>
      </c>
      <c r="G232">
        <v>29260</v>
      </c>
    </row>
    <row r="233" spans="1:7" x14ac:dyDescent="0.25">
      <c r="A233" s="62">
        <v>43607</v>
      </c>
      <c r="B233" t="s">
        <v>17</v>
      </c>
      <c r="C233" t="s">
        <v>11</v>
      </c>
      <c r="D233">
        <v>1018</v>
      </c>
      <c r="E233" t="s">
        <v>1</v>
      </c>
      <c r="F233">
        <v>27.5</v>
      </c>
      <c r="G233">
        <v>27995</v>
      </c>
    </row>
    <row r="234" spans="1:7" x14ac:dyDescent="0.25">
      <c r="A234" s="62">
        <v>43609</v>
      </c>
      <c r="B234" t="s">
        <v>17</v>
      </c>
      <c r="C234" t="s">
        <v>11</v>
      </c>
      <c r="D234">
        <v>528</v>
      </c>
      <c r="E234" t="s">
        <v>1</v>
      </c>
      <c r="F234">
        <v>24.5</v>
      </c>
      <c r="G234">
        <v>12936</v>
      </c>
    </row>
    <row r="235" spans="1:7" x14ac:dyDescent="0.25">
      <c r="A235" s="62">
        <v>43609</v>
      </c>
      <c r="B235" t="s">
        <v>17</v>
      </c>
      <c r="C235" t="s">
        <v>11</v>
      </c>
      <c r="D235">
        <v>680</v>
      </c>
      <c r="E235" t="s">
        <v>1</v>
      </c>
      <c r="F235">
        <v>27.5</v>
      </c>
      <c r="G235">
        <v>18700</v>
      </c>
    </row>
    <row r="236" spans="1:7" x14ac:dyDescent="0.25">
      <c r="A236" s="62">
        <v>43610</v>
      </c>
      <c r="B236" t="s">
        <v>17</v>
      </c>
      <c r="C236" t="s">
        <v>11</v>
      </c>
      <c r="D236">
        <v>1053</v>
      </c>
      <c r="E236" t="s">
        <v>1</v>
      </c>
      <c r="F236">
        <v>27.5</v>
      </c>
      <c r="G236">
        <v>28957.5</v>
      </c>
    </row>
    <row r="237" spans="1:7" x14ac:dyDescent="0.25">
      <c r="A237" s="62">
        <v>43610</v>
      </c>
      <c r="B237" t="s">
        <v>17</v>
      </c>
      <c r="C237" t="s">
        <v>11</v>
      </c>
      <c r="D237">
        <v>1063</v>
      </c>
      <c r="E237" t="s">
        <v>1</v>
      </c>
      <c r="F237">
        <v>27.5</v>
      </c>
      <c r="G237">
        <v>29232.5</v>
      </c>
    </row>
    <row r="238" spans="1:7" x14ac:dyDescent="0.25">
      <c r="A238" s="62">
        <v>43610</v>
      </c>
      <c r="B238" t="s">
        <v>17</v>
      </c>
      <c r="C238" t="s">
        <v>11</v>
      </c>
      <c r="D238">
        <v>2161</v>
      </c>
      <c r="E238" t="s">
        <v>1</v>
      </c>
      <c r="F238">
        <v>30</v>
      </c>
      <c r="G238">
        <v>64830</v>
      </c>
    </row>
    <row r="239" spans="1:7" x14ac:dyDescent="0.25">
      <c r="A239" s="62">
        <v>43610</v>
      </c>
      <c r="B239" t="s">
        <v>17</v>
      </c>
      <c r="C239" t="s">
        <v>11</v>
      </c>
      <c r="D239">
        <v>1053</v>
      </c>
      <c r="E239" t="s">
        <v>1</v>
      </c>
      <c r="F239">
        <v>27.5</v>
      </c>
      <c r="G239">
        <v>28957.5</v>
      </c>
    </row>
    <row r="240" spans="1:7" x14ac:dyDescent="0.25">
      <c r="A240" s="62">
        <v>43610</v>
      </c>
      <c r="B240" t="s">
        <v>17</v>
      </c>
      <c r="C240" t="s">
        <v>11</v>
      </c>
      <c r="D240">
        <v>1063</v>
      </c>
      <c r="E240" t="s">
        <v>1</v>
      </c>
      <c r="F240">
        <v>27.5</v>
      </c>
      <c r="G240">
        <v>29232.5</v>
      </c>
    </row>
    <row r="241" spans="1:7" x14ac:dyDescent="0.25">
      <c r="A241" s="62">
        <v>43610</v>
      </c>
      <c r="B241" t="s">
        <v>17</v>
      </c>
      <c r="C241" t="s">
        <v>11</v>
      </c>
      <c r="D241">
        <v>2161</v>
      </c>
      <c r="E241" t="s">
        <v>1</v>
      </c>
      <c r="F241">
        <v>30</v>
      </c>
      <c r="G241">
        <v>64830</v>
      </c>
    </row>
    <row r="242" spans="1:7" x14ac:dyDescent="0.25">
      <c r="A242" s="62">
        <v>43612</v>
      </c>
      <c r="B242" t="s">
        <v>17</v>
      </c>
      <c r="C242" t="s">
        <v>11</v>
      </c>
      <c r="D242">
        <v>610</v>
      </c>
      <c r="E242" t="s">
        <v>1</v>
      </c>
      <c r="F242">
        <v>25.5</v>
      </c>
      <c r="G242">
        <v>15555</v>
      </c>
    </row>
    <row r="243" spans="1:7" x14ac:dyDescent="0.25">
      <c r="A243" s="62">
        <v>43612</v>
      </c>
      <c r="B243" t="s">
        <v>17</v>
      </c>
      <c r="C243" t="s">
        <v>11</v>
      </c>
      <c r="D243">
        <v>329</v>
      </c>
      <c r="E243" t="s">
        <v>1</v>
      </c>
      <c r="F243">
        <v>27.5</v>
      </c>
      <c r="G243">
        <v>9047.5</v>
      </c>
    </row>
    <row r="244" spans="1:7" x14ac:dyDescent="0.25">
      <c r="A244" s="62">
        <v>43612</v>
      </c>
      <c r="B244" t="s">
        <v>17</v>
      </c>
      <c r="C244" t="s">
        <v>11</v>
      </c>
      <c r="D244">
        <v>428</v>
      </c>
      <c r="E244" t="s">
        <v>1</v>
      </c>
      <c r="F244">
        <v>29</v>
      </c>
      <c r="G244">
        <v>12412</v>
      </c>
    </row>
    <row r="245" spans="1:7" x14ac:dyDescent="0.25">
      <c r="A245" s="62">
        <v>43612</v>
      </c>
      <c r="B245" t="s">
        <v>17</v>
      </c>
      <c r="C245" t="s">
        <v>11</v>
      </c>
      <c r="D245">
        <v>217</v>
      </c>
      <c r="E245" t="s">
        <v>1</v>
      </c>
      <c r="F245">
        <v>30</v>
      </c>
      <c r="G245">
        <v>6510</v>
      </c>
    </row>
    <row r="246" spans="1:7" x14ac:dyDescent="0.25">
      <c r="A246" s="62">
        <v>43614</v>
      </c>
      <c r="B246" t="s">
        <v>17</v>
      </c>
      <c r="C246" t="s">
        <v>11</v>
      </c>
      <c r="D246">
        <v>1310</v>
      </c>
      <c r="E246" t="s">
        <v>1</v>
      </c>
      <c r="F246">
        <v>27.5</v>
      </c>
      <c r="G246">
        <v>36025</v>
      </c>
    </row>
    <row r="247" spans="1:7" x14ac:dyDescent="0.25">
      <c r="A247" s="62">
        <v>43614</v>
      </c>
      <c r="B247" t="s">
        <v>17</v>
      </c>
      <c r="C247" t="s">
        <v>11</v>
      </c>
      <c r="D247">
        <v>1078</v>
      </c>
      <c r="E247" t="s">
        <v>1</v>
      </c>
      <c r="F247">
        <v>27.5</v>
      </c>
      <c r="G247">
        <v>29645</v>
      </c>
    </row>
    <row r="248" spans="1:7" x14ac:dyDescent="0.25">
      <c r="A248" s="62">
        <v>43620</v>
      </c>
      <c r="B248" t="s">
        <v>17</v>
      </c>
      <c r="C248" t="s">
        <v>11</v>
      </c>
      <c r="D248">
        <v>325</v>
      </c>
      <c r="E248" t="s">
        <v>1</v>
      </c>
      <c r="F248">
        <v>29</v>
      </c>
      <c r="G248">
        <v>9425</v>
      </c>
    </row>
    <row r="249" spans="1:7" x14ac:dyDescent="0.25">
      <c r="A249" s="62">
        <v>43620</v>
      </c>
      <c r="B249" t="s">
        <v>17</v>
      </c>
      <c r="C249" t="s">
        <v>11</v>
      </c>
      <c r="D249">
        <v>330</v>
      </c>
      <c r="E249" t="s">
        <v>1</v>
      </c>
      <c r="F249">
        <v>29</v>
      </c>
      <c r="G249">
        <v>9570</v>
      </c>
    </row>
    <row r="250" spans="1:7" x14ac:dyDescent="0.25">
      <c r="A250" s="62">
        <v>43620</v>
      </c>
      <c r="B250" t="s">
        <v>17</v>
      </c>
      <c r="C250" t="s">
        <v>11</v>
      </c>
      <c r="D250">
        <v>994</v>
      </c>
      <c r="E250" t="s">
        <v>1</v>
      </c>
      <c r="F250">
        <v>27</v>
      </c>
      <c r="G250">
        <v>26838</v>
      </c>
    </row>
    <row r="251" spans="1:7" x14ac:dyDescent="0.25">
      <c r="A251" s="62">
        <v>43626</v>
      </c>
      <c r="B251" t="s">
        <v>17</v>
      </c>
      <c r="C251" t="s">
        <v>11</v>
      </c>
      <c r="D251">
        <v>2125</v>
      </c>
      <c r="E251" t="s">
        <v>1</v>
      </c>
      <c r="F251">
        <v>27</v>
      </c>
      <c r="G251">
        <v>57375</v>
      </c>
    </row>
    <row r="252" spans="1:7" x14ac:dyDescent="0.25">
      <c r="A252" s="62">
        <v>43626</v>
      </c>
      <c r="B252" t="s">
        <v>17</v>
      </c>
      <c r="C252" t="s">
        <v>11</v>
      </c>
      <c r="D252">
        <v>324</v>
      </c>
      <c r="E252" t="s">
        <v>1</v>
      </c>
      <c r="F252">
        <v>29</v>
      </c>
      <c r="G252">
        <v>9396</v>
      </c>
    </row>
    <row r="253" spans="1:7" x14ac:dyDescent="0.25">
      <c r="A253" s="62">
        <v>43626</v>
      </c>
      <c r="B253" t="s">
        <v>17</v>
      </c>
      <c r="C253" t="s">
        <v>11</v>
      </c>
      <c r="D253">
        <v>1469</v>
      </c>
      <c r="E253" t="s">
        <v>1</v>
      </c>
      <c r="F253">
        <v>27</v>
      </c>
      <c r="G253">
        <v>39663</v>
      </c>
    </row>
    <row r="254" spans="1:7" x14ac:dyDescent="0.25">
      <c r="A254" s="62">
        <v>43627</v>
      </c>
      <c r="B254" t="s">
        <v>17</v>
      </c>
      <c r="C254" t="s">
        <v>11</v>
      </c>
      <c r="D254">
        <v>1711</v>
      </c>
      <c r="E254" t="s">
        <v>1</v>
      </c>
      <c r="F254">
        <v>24</v>
      </c>
      <c r="G254">
        <v>41064</v>
      </c>
    </row>
    <row r="255" spans="1:7" x14ac:dyDescent="0.25">
      <c r="A255" s="62">
        <v>43627</v>
      </c>
      <c r="B255" t="s">
        <v>17</v>
      </c>
      <c r="C255" t="s">
        <v>11</v>
      </c>
      <c r="D255">
        <v>1870</v>
      </c>
      <c r="E255" t="s">
        <v>1</v>
      </c>
      <c r="F255">
        <v>24</v>
      </c>
      <c r="G255">
        <v>44880</v>
      </c>
    </row>
    <row r="256" spans="1:7" x14ac:dyDescent="0.25">
      <c r="A256" s="62">
        <v>43627</v>
      </c>
      <c r="B256" t="s">
        <v>17</v>
      </c>
      <c r="C256" t="s">
        <v>11</v>
      </c>
      <c r="D256">
        <v>2367</v>
      </c>
      <c r="E256" t="s">
        <v>1</v>
      </c>
      <c r="F256">
        <v>24</v>
      </c>
      <c r="G256">
        <v>56808</v>
      </c>
    </row>
    <row r="257" spans="1:7" x14ac:dyDescent="0.25">
      <c r="A257" s="62">
        <v>43630</v>
      </c>
      <c r="B257" t="s">
        <v>17</v>
      </c>
      <c r="C257" t="s">
        <v>11</v>
      </c>
      <c r="D257">
        <v>1268</v>
      </c>
      <c r="E257" t="s">
        <v>1</v>
      </c>
      <c r="F257">
        <v>25</v>
      </c>
      <c r="G257">
        <v>31700</v>
      </c>
    </row>
    <row r="258" spans="1:7" x14ac:dyDescent="0.25">
      <c r="A258" s="62">
        <v>43634</v>
      </c>
      <c r="B258" t="s">
        <v>17</v>
      </c>
      <c r="C258" t="s">
        <v>11</v>
      </c>
      <c r="D258">
        <v>883</v>
      </c>
      <c r="E258" t="s">
        <v>1</v>
      </c>
      <c r="F258">
        <v>24</v>
      </c>
      <c r="G258">
        <v>21192</v>
      </c>
    </row>
    <row r="259" spans="1:7" x14ac:dyDescent="0.25">
      <c r="A259" s="62">
        <v>43654</v>
      </c>
      <c r="B259" t="s">
        <v>17</v>
      </c>
      <c r="C259" t="s">
        <v>11</v>
      </c>
      <c r="D259">
        <v>1536</v>
      </c>
      <c r="E259" t="s">
        <v>1</v>
      </c>
      <c r="F259">
        <v>29.5</v>
      </c>
      <c r="G259">
        <v>45312</v>
      </c>
    </row>
    <row r="260" spans="1:7" x14ac:dyDescent="0.25">
      <c r="A260" s="62">
        <v>43656</v>
      </c>
      <c r="B260" t="s">
        <v>17</v>
      </c>
      <c r="C260" t="s">
        <v>11</v>
      </c>
      <c r="D260">
        <v>715</v>
      </c>
      <c r="E260" t="s">
        <v>1</v>
      </c>
      <c r="F260">
        <v>27.5</v>
      </c>
      <c r="G260">
        <v>19662.5</v>
      </c>
    </row>
    <row r="261" spans="1:7" x14ac:dyDescent="0.25">
      <c r="A261" s="62">
        <v>43656</v>
      </c>
      <c r="B261" t="s">
        <v>17</v>
      </c>
      <c r="C261" t="s">
        <v>11</v>
      </c>
      <c r="D261">
        <v>730</v>
      </c>
      <c r="E261" t="s">
        <v>1</v>
      </c>
      <c r="F261">
        <v>23</v>
      </c>
      <c r="G261">
        <v>16790</v>
      </c>
    </row>
    <row r="262" spans="1:7" x14ac:dyDescent="0.25">
      <c r="A262" s="62">
        <v>43657</v>
      </c>
      <c r="B262" t="s">
        <v>17</v>
      </c>
      <c r="C262" t="s">
        <v>11</v>
      </c>
      <c r="D262">
        <v>453</v>
      </c>
      <c r="E262" t="s">
        <v>1</v>
      </c>
      <c r="F262">
        <v>27.5</v>
      </c>
      <c r="G262">
        <v>12457.5</v>
      </c>
    </row>
    <row r="263" spans="1:7" x14ac:dyDescent="0.25">
      <c r="A263" s="62">
        <v>43657</v>
      </c>
      <c r="B263" t="s">
        <v>17</v>
      </c>
      <c r="C263" t="s">
        <v>11</v>
      </c>
      <c r="D263">
        <v>430</v>
      </c>
      <c r="E263" t="s">
        <v>1</v>
      </c>
      <c r="F263">
        <v>29.5</v>
      </c>
      <c r="G263">
        <v>12685</v>
      </c>
    </row>
    <row r="264" spans="1:7" x14ac:dyDescent="0.25">
      <c r="A264" s="62">
        <v>43657</v>
      </c>
      <c r="B264" t="s">
        <v>17</v>
      </c>
      <c r="C264" t="s">
        <v>11</v>
      </c>
      <c r="D264">
        <v>795</v>
      </c>
      <c r="E264" t="s">
        <v>1</v>
      </c>
      <c r="F264">
        <v>27.5</v>
      </c>
      <c r="G264">
        <v>21862.5</v>
      </c>
    </row>
    <row r="265" spans="1:7" x14ac:dyDescent="0.25">
      <c r="A265" s="62">
        <v>43662</v>
      </c>
      <c r="B265" t="s">
        <v>17</v>
      </c>
      <c r="C265" t="s">
        <v>11</v>
      </c>
      <c r="D265">
        <v>1077</v>
      </c>
      <c r="E265" t="s">
        <v>1</v>
      </c>
      <c r="F265">
        <v>23.5</v>
      </c>
      <c r="G265">
        <v>25309.5</v>
      </c>
    </row>
    <row r="266" spans="1:7" x14ac:dyDescent="0.25">
      <c r="A266" s="62">
        <v>43668</v>
      </c>
      <c r="B266" t="s">
        <v>17</v>
      </c>
      <c r="C266" t="s">
        <v>11</v>
      </c>
      <c r="D266">
        <v>461</v>
      </c>
      <c r="E266" t="s">
        <v>1</v>
      </c>
      <c r="F266">
        <v>23.5</v>
      </c>
      <c r="G266">
        <v>10833.5</v>
      </c>
    </row>
    <row r="267" spans="1:7" x14ac:dyDescent="0.25">
      <c r="A267" s="62">
        <v>43668</v>
      </c>
      <c r="B267" t="s">
        <v>17</v>
      </c>
      <c r="C267" t="s">
        <v>11</v>
      </c>
      <c r="D267">
        <v>466</v>
      </c>
      <c r="E267" t="s">
        <v>1</v>
      </c>
      <c r="F267">
        <v>23.5</v>
      </c>
      <c r="G267">
        <v>10951</v>
      </c>
    </row>
    <row r="268" spans="1:7" x14ac:dyDescent="0.25">
      <c r="A268" s="62">
        <v>43668</v>
      </c>
      <c r="B268" t="s">
        <v>17</v>
      </c>
      <c r="C268" t="s">
        <v>11</v>
      </c>
      <c r="D268">
        <v>677</v>
      </c>
      <c r="E268" t="s">
        <v>1</v>
      </c>
      <c r="F268">
        <v>29.5</v>
      </c>
      <c r="G268">
        <v>19971.5</v>
      </c>
    </row>
    <row r="269" spans="1:7" x14ac:dyDescent="0.25">
      <c r="A269" s="62">
        <v>43669</v>
      </c>
      <c r="B269" t="s">
        <v>17</v>
      </c>
      <c r="C269" t="s">
        <v>11</v>
      </c>
      <c r="D269">
        <v>890</v>
      </c>
      <c r="E269" t="s">
        <v>1</v>
      </c>
      <c r="F269">
        <v>27.25</v>
      </c>
      <c r="G269">
        <v>24252.5</v>
      </c>
    </row>
    <row r="270" spans="1:7" x14ac:dyDescent="0.25">
      <c r="A270" s="62">
        <v>43669</v>
      </c>
      <c r="B270" t="s">
        <v>17</v>
      </c>
      <c r="C270" t="s">
        <v>11</v>
      </c>
      <c r="D270">
        <v>754</v>
      </c>
      <c r="E270" t="s">
        <v>1</v>
      </c>
      <c r="F270">
        <v>23.5</v>
      </c>
      <c r="G270">
        <v>17719</v>
      </c>
    </row>
    <row r="271" spans="1:7" x14ac:dyDescent="0.25">
      <c r="A271" s="62">
        <v>43670</v>
      </c>
      <c r="B271" t="s">
        <v>17</v>
      </c>
      <c r="C271" t="s">
        <v>11</v>
      </c>
      <c r="D271">
        <v>460</v>
      </c>
      <c r="E271" t="s">
        <v>1</v>
      </c>
      <c r="F271">
        <v>24.75</v>
      </c>
      <c r="G271">
        <v>11385</v>
      </c>
    </row>
    <row r="272" spans="1:7" x14ac:dyDescent="0.25">
      <c r="A272" s="62">
        <v>43670</v>
      </c>
      <c r="B272" t="s">
        <v>17</v>
      </c>
      <c r="C272" t="s">
        <v>11</v>
      </c>
      <c r="D272">
        <v>1196</v>
      </c>
      <c r="E272" t="s">
        <v>1</v>
      </c>
      <c r="F272">
        <v>23.25</v>
      </c>
      <c r="G272">
        <v>27807</v>
      </c>
    </row>
    <row r="273" spans="1:7" x14ac:dyDescent="0.25">
      <c r="A273" s="62">
        <v>43671</v>
      </c>
      <c r="B273" t="s">
        <v>17</v>
      </c>
      <c r="C273" t="s">
        <v>11</v>
      </c>
      <c r="D273">
        <v>433</v>
      </c>
      <c r="E273" t="s">
        <v>1</v>
      </c>
      <c r="F273">
        <v>29.5</v>
      </c>
      <c r="G273">
        <v>12773.5</v>
      </c>
    </row>
    <row r="274" spans="1:7" x14ac:dyDescent="0.25">
      <c r="A274" s="62">
        <v>43671</v>
      </c>
      <c r="B274" t="s">
        <v>17</v>
      </c>
      <c r="C274" t="s">
        <v>11</v>
      </c>
      <c r="D274">
        <v>1086</v>
      </c>
      <c r="E274" t="s">
        <v>1</v>
      </c>
      <c r="F274">
        <v>23.25</v>
      </c>
      <c r="G274">
        <v>25249.5</v>
      </c>
    </row>
    <row r="275" spans="1:7" x14ac:dyDescent="0.25">
      <c r="A275" s="62">
        <v>43673</v>
      </c>
      <c r="B275" t="s">
        <v>17</v>
      </c>
      <c r="C275" t="s">
        <v>11</v>
      </c>
      <c r="D275">
        <v>442</v>
      </c>
      <c r="E275" t="s">
        <v>1</v>
      </c>
      <c r="F275">
        <v>26</v>
      </c>
      <c r="G275">
        <v>11492</v>
      </c>
    </row>
    <row r="276" spans="1:7" x14ac:dyDescent="0.25">
      <c r="A276" s="62">
        <v>43673</v>
      </c>
      <c r="B276" t="s">
        <v>17</v>
      </c>
      <c r="C276" t="s">
        <v>11</v>
      </c>
      <c r="D276">
        <v>945</v>
      </c>
      <c r="E276" t="s">
        <v>1</v>
      </c>
      <c r="F276">
        <v>30</v>
      </c>
      <c r="G276">
        <v>28350</v>
      </c>
    </row>
    <row r="277" spans="1:7" x14ac:dyDescent="0.25">
      <c r="A277" s="62">
        <v>43673</v>
      </c>
      <c r="B277" t="s">
        <v>17</v>
      </c>
      <c r="C277" t="s">
        <v>11</v>
      </c>
      <c r="D277">
        <v>619</v>
      </c>
      <c r="E277" t="s">
        <v>1</v>
      </c>
      <c r="F277">
        <v>22.5</v>
      </c>
      <c r="G277">
        <v>13927.5</v>
      </c>
    </row>
    <row r="278" spans="1:7" x14ac:dyDescent="0.25">
      <c r="A278" s="62">
        <v>43673</v>
      </c>
      <c r="B278" t="s">
        <v>17</v>
      </c>
      <c r="C278" t="s">
        <v>11</v>
      </c>
      <c r="D278">
        <v>1121</v>
      </c>
      <c r="E278" t="s">
        <v>1</v>
      </c>
      <c r="F278">
        <v>22.5</v>
      </c>
      <c r="G278">
        <v>25222.5</v>
      </c>
    </row>
    <row r="279" spans="1:7" x14ac:dyDescent="0.25">
      <c r="A279" s="62">
        <v>43675</v>
      </c>
      <c r="B279" t="s">
        <v>17</v>
      </c>
      <c r="C279" t="s">
        <v>11</v>
      </c>
      <c r="D279">
        <v>957</v>
      </c>
      <c r="E279" t="s">
        <v>1</v>
      </c>
      <c r="F279">
        <v>22.5</v>
      </c>
      <c r="G279">
        <v>21532.5</v>
      </c>
    </row>
    <row r="280" spans="1:7" x14ac:dyDescent="0.25">
      <c r="A280" s="62">
        <v>43675</v>
      </c>
      <c r="B280" t="s">
        <v>17</v>
      </c>
      <c r="C280" t="s">
        <v>11</v>
      </c>
      <c r="D280">
        <v>506</v>
      </c>
      <c r="E280" t="s">
        <v>1</v>
      </c>
      <c r="F280">
        <v>23.25</v>
      </c>
      <c r="G280">
        <v>11764.5</v>
      </c>
    </row>
    <row r="281" spans="1:7" x14ac:dyDescent="0.25">
      <c r="A281" s="62">
        <v>43675</v>
      </c>
      <c r="B281" t="s">
        <v>17</v>
      </c>
      <c r="C281" t="s">
        <v>11</v>
      </c>
      <c r="D281">
        <v>1018</v>
      </c>
      <c r="E281" t="s">
        <v>1</v>
      </c>
      <c r="F281">
        <v>23.25</v>
      </c>
      <c r="G281">
        <v>23668.5</v>
      </c>
    </row>
    <row r="282" spans="1:7" x14ac:dyDescent="0.25">
      <c r="A282" s="62">
        <v>43675</v>
      </c>
      <c r="B282" t="s">
        <v>17</v>
      </c>
      <c r="C282" t="s">
        <v>11</v>
      </c>
      <c r="D282">
        <v>480</v>
      </c>
      <c r="E282" t="s">
        <v>1</v>
      </c>
      <c r="F282">
        <v>30</v>
      </c>
      <c r="G282">
        <v>14400</v>
      </c>
    </row>
    <row r="283" spans="1:7" x14ac:dyDescent="0.25">
      <c r="A283" s="62">
        <v>43683</v>
      </c>
      <c r="B283" t="s">
        <v>17</v>
      </c>
      <c r="C283" t="s">
        <v>11</v>
      </c>
      <c r="D283">
        <v>846</v>
      </c>
      <c r="E283" t="s">
        <v>1</v>
      </c>
      <c r="F283">
        <v>27</v>
      </c>
      <c r="G283">
        <v>22842</v>
      </c>
    </row>
    <row r="284" spans="1:7" x14ac:dyDescent="0.25">
      <c r="A284" s="62">
        <v>43691</v>
      </c>
      <c r="B284" t="s">
        <v>17</v>
      </c>
      <c r="C284" t="s">
        <v>11</v>
      </c>
      <c r="D284">
        <v>936</v>
      </c>
      <c r="E284" t="s">
        <v>1</v>
      </c>
      <c r="F284">
        <v>30</v>
      </c>
      <c r="G284">
        <v>28080</v>
      </c>
    </row>
    <row r="285" spans="1:7" x14ac:dyDescent="0.25">
      <c r="A285" s="62">
        <v>43693</v>
      </c>
      <c r="B285" t="s">
        <v>17</v>
      </c>
      <c r="C285" t="s">
        <v>11</v>
      </c>
      <c r="D285">
        <v>424</v>
      </c>
      <c r="E285" t="s">
        <v>1</v>
      </c>
      <c r="F285">
        <v>28.5</v>
      </c>
      <c r="G285">
        <v>12084</v>
      </c>
    </row>
    <row r="286" spans="1:7" x14ac:dyDescent="0.25">
      <c r="A286" s="62">
        <v>43696</v>
      </c>
      <c r="B286" t="s">
        <v>17</v>
      </c>
      <c r="C286" t="s">
        <v>11</v>
      </c>
      <c r="D286">
        <v>791</v>
      </c>
      <c r="E286" t="s">
        <v>1</v>
      </c>
      <c r="F286">
        <v>24</v>
      </c>
      <c r="G286">
        <v>18984</v>
      </c>
    </row>
    <row r="287" spans="1:7" x14ac:dyDescent="0.25">
      <c r="A287" s="62">
        <v>43698</v>
      </c>
      <c r="B287" t="s">
        <v>17</v>
      </c>
      <c r="C287" t="s">
        <v>11</v>
      </c>
      <c r="D287">
        <v>869</v>
      </c>
      <c r="E287" t="s">
        <v>1</v>
      </c>
      <c r="F287">
        <v>22</v>
      </c>
      <c r="G287">
        <v>19118</v>
      </c>
    </row>
    <row r="288" spans="1:7" x14ac:dyDescent="0.25">
      <c r="A288" s="62">
        <v>43700</v>
      </c>
      <c r="B288" t="s">
        <v>17</v>
      </c>
      <c r="C288" t="s">
        <v>11</v>
      </c>
      <c r="D288">
        <v>957</v>
      </c>
      <c r="E288" t="s">
        <v>1</v>
      </c>
      <c r="F288">
        <v>24</v>
      </c>
      <c r="G288">
        <v>22968</v>
      </c>
    </row>
    <row r="289" spans="1:7" x14ac:dyDescent="0.25">
      <c r="A289" s="62">
        <v>43700</v>
      </c>
      <c r="B289" t="s">
        <v>17</v>
      </c>
      <c r="C289" t="s">
        <v>11</v>
      </c>
      <c r="D289">
        <v>621</v>
      </c>
      <c r="E289" t="s">
        <v>1</v>
      </c>
      <c r="F289">
        <v>22.5</v>
      </c>
      <c r="G289">
        <v>13972.5</v>
      </c>
    </row>
    <row r="290" spans="1:7" x14ac:dyDescent="0.25">
      <c r="A290" s="62">
        <v>43701</v>
      </c>
      <c r="B290" t="s">
        <v>17</v>
      </c>
      <c r="C290" t="s">
        <v>11</v>
      </c>
      <c r="D290">
        <v>996</v>
      </c>
      <c r="E290" t="s">
        <v>1</v>
      </c>
      <c r="F290">
        <v>22.5</v>
      </c>
      <c r="G290">
        <v>22410</v>
      </c>
    </row>
    <row r="291" spans="1:7" x14ac:dyDescent="0.25">
      <c r="A291" s="62">
        <v>43701</v>
      </c>
      <c r="B291" t="s">
        <v>17</v>
      </c>
      <c r="C291" t="s">
        <v>11</v>
      </c>
      <c r="D291">
        <v>652</v>
      </c>
      <c r="E291" t="s">
        <v>1</v>
      </c>
      <c r="F291">
        <v>26.75</v>
      </c>
      <c r="G291">
        <v>17441</v>
      </c>
    </row>
    <row r="292" spans="1:7" x14ac:dyDescent="0.25">
      <c r="A292" s="62">
        <v>43703</v>
      </c>
      <c r="B292" t="s">
        <v>17</v>
      </c>
      <c r="C292" t="s">
        <v>11</v>
      </c>
      <c r="D292">
        <v>663</v>
      </c>
      <c r="E292" t="s">
        <v>1</v>
      </c>
      <c r="F292">
        <v>22</v>
      </c>
      <c r="G292">
        <v>14586</v>
      </c>
    </row>
    <row r="293" spans="1:7" x14ac:dyDescent="0.25">
      <c r="A293" s="62">
        <v>43703</v>
      </c>
      <c r="B293" t="s">
        <v>17</v>
      </c>
      <c r="C293" t="s">
        <v>11</v>
      </c>
      <c r="D293">
        <v>625</v>
      </c>
      <c r="E293" t="s">
        <v>1</v>
      </c>
      <c r="F293">
        <v>22</v>
      </c>
      <c r="G293">
        <v>13750</v>
      </c>
    </row>
    <row r="294" spans="1:7" x14ac:dyDescent="0.25">
      <c r="A294" s="62">
        <v>43704</v>
      </c>
      <c r="B294" t="s">
        <v>17</v>
      </c>
      <c r="C294" t="s">
        <v>11</v>
      </c>
      <c r="D294">
        <v>502</v>
      </c>
      <c r="E294" t="s">
        <v>1</v>
      </c>
      <c r="F294">
        <v>22</v>
      </c>
      <c r="G294">
        <v>11044</v>
      </c>
    </row>
    <row r="295" spans="1:7" x14ac:dyDescent="0.25">
      <c r="A295" s="62">
        <v>43704</v>
      </c>
      <c r="B295" t="s">
        <v>17</v>
      </c>
      <c r="C295" t="s">
        <v>11</v>
      </c>
      <c r="D295">
        <v>1754</v>
      </c>
      <c r="E295" t="s">
        <v>1</v>
      </c>
      <c r="F295">
        <v>22.5</v>
      </c>
      <c r="G295">
        <v>39465</v>
      </c>
    </row>
    <row r="296" spans="1:7" x14ac:dyDescent="0.25">
      <c r="A296" s="62">
        <v>43704</v>
      </c>
      <c r="B296" t="s">
        <v>17</v>
      </c>
      <c r="C296" t="s">
        <v>11</v>
      </c>
      <c r="D296">
        <v>947</v>
      </c>
      <c r="E296" t="s">
        <v>1</v>
      </c>
      <c r="F296">
        <v>22</v>
      </c>
      <c r="G296">
        <v>20834</v>
      </c>
    </row>
    <row r="297" spans="1:7" x14ac:dyDescent="0.25">
      <c r="A297" s="62">
        <v>43704</v>
      </c>
      <c r="B297" t="s">
        <v>17</v>
      </c>
      <c r="C297" t="s">
        <v>11</v>
      </c>
      <c r="D297">
        <v>1026</v>
      </c>
      <c r="E297" t="s">
        <v>1</v>
      </c>
      <c r="F297">
        <v>23.5</v>
      </c>
      <c r="G297">
        <v>24111</v>
      </c>
    </row>
    <row r="298" spans="1:7" x14ac:dyDescent="0.25">
      <c r="A298" s="62">
        <v>43704</v>
      </c>
      <c r="B298" t="s">
        <v>17</v>
      </c>
      <c r="C298" t="s">
        <v>11</v>
      </c>
      <c r="D298">
        <v>901</v>
      </c>
      <c r="E298" t="s">
        <v>1</v>
      </c>
      <c r="F298">
        <v>22</v>
      </c>
      <c r="G298">
        <v>19822</v>
      </c>
    </row>
    <row r="299" spans="1:7" x14ac:dyDescent="0.25">
      <c r="A299" s="62">
        <v>43705</v>
      </c>
      <c r="B299" t="s">
        <v>17</v>
      </c>
      <c r="C299" t="s">
        <v>11</v>
      </c>
      <c r="D299">
        <v>936</v>
      </c>
      <c r="E299" t="s">
        <v>1</v>
      </c>
      <c r="F299">
        <v>28</v>
      </c>
      <c r="G299">
        <v>26208</v>
      </c>
    </row>
    <row r="300" spans="1:7" x14ac:dyDescent="0.25">
      <c r="A300" s="62">
        <v>43710</v>
      </c>
      <c r="B300" t="s">
        <v>17</v>
      </c>
      <c r="C300" t="s">
        <v>11</v>
      </c>
      <c r="D300">
        <v>1093</v>
      </c>
      <c r="E300" t="s">
        <v>1</v>
      </c>
      <c r="F300">
        <v>22</v>
      </c>
      <c r="G300">
        <v>24046</v>
      </c>
    </row>
    <row r="301" spans="1:7" x14ac:dyDescent="0.25">
      <c r="A301" s="62">
        <v>43710</v>
      </c>
      <c r="B301" t="s">
        <v>17</v>
      </c>
      <c r="C301" t="s">
        <v>11</v>
      </c>
      <c r="D301">
        <v>1024</v>
      </c>
      <c r="E301" t="s">
        <v>1</v>
      </c>
      <c r="F301">
        <v>23.5</v>
      </c>
      <c r="G301">
        <v>24064</v>
      </c>
    </row>
    <row r="302" spans="1:7" x14ac:dyDescent="0.25">
      <c r="A302" s="62">
        <v>43710</v>
      </c>
      <c r="B302" t="s">
        <v>17</v>
      </c>
      <c r="C302" t="s">
        <v>11</v>
      </c>
      <c r="D302">
        <v>447</v>
      </c>
      <c r="E302" t="s">
        <v>1</v>
      </c>
      <c r="F302">
        <v>29.5</v>
      </c>
      <c r="G302">
        <v>13186.5</v>
      </c>
    </row>
    <row r="303" spans="1:7" x14ac:dyDescent="0.25">
      <c r="A303" s="62">
        <v>43710</v>
      </c>
      <c r="B303" t="s">
        <v>17</v>
      </c>
      <c r="C303" t="s">
        <v>11</v>
      </c>
      <c r="D303">
        <v>1457</v>
      </c>
      <c r="E303" t="s">
        <v>1</v>
      </c>
      <c r="F303">
        <v>22</v>
      </c>
      <c r="G303">
        <v>32054</v>
      </c>
    </row>
    <row r="304" spans="1:7" x14ac:dyDescent="0.25">
      <c r="A304" s="62">
        <v>43721</v>
      </c>
      <c r="B304" t="s">
        <v>17</v>
      </c>
      <c r="C304" t="s">
        <v>11</v>
      </c>
      <c r="D304">
        <v>355</v>
      </c>
      <c r="E304" t="s">
        <v>1</v>
      </c>
      <c r="F304">
        <v>28</v>
      </c>
      <c r="G304">
        <v>9940</v>
      </c>
    </row>
    <row r="305" spans="1:7" x14ac:dyDescent="0.25">
      <c r="A305" s="62">
        <v>43722</v>
      </c>
      <c r="B305" t="s">
        <v>17</v>
      </c>
      <c r="C305" t="s">
        <v>11</v>
      </c>
      <c r="D305">
        <v>521</v>
      </c>
      <c r="E305" t="s">
        <v>1</v>
      </c>
      <c r="F305">
        <v>22</v>
      </c>
      <c r="G305">
        <v>11462</v>
      </c>
    </row>
    <row r="306" spans="1:7" x14ac:dyDescent="0.25">
      <c r="A306" s="62">
        <v>43722</v>
      </c>
      <c r="B306" t="s">
        <v>17</v>
      </c>
      <c r="C306" t="s">
        <v>11</v>
      </c>
      <c r="D306">
        <v>1129</v>
      </c>
      <c r="E306" t="s">
        <v>1</v>
      </c>
      <c r="F306">
        <v>22</v>
      </c>
      <c r="G306">
        <v>24838</v>
      </c>
    </row>
    <row r="307" spans="1:7" x14ac:dyDescent="0.25">
      <c r="A307" s="62">
        <v>43736</v>
      </c>
      <c r="B307" t="s">
        <v>17</v>
      </c>
      <c r="C307" t="s">
        <v>11</v>
      </c>
      <c r="D307">
        <v>2149</v>
      </c>
      <c r="E307" t="s">
        <v>1</v>
      </c>
      <c r="F307">
        <v>26</v>
      </c>
      <c r="G307">
        <v>55874</v>
      </c>
    </row>
    <row r="308" spans="1:7" x14ac:dyDescent="0.25">
      <c r="A308" s="62">
        <v>43739</v>
      </c>
      <c r="B308" t="s">
        <v>17</v>
      </c>
      <c r="C308" t="s">
        <v>11</v>
      </c>
      <c r="D308">
        <v>1105</v>
      </c>
      <c r="E308" t="s">
        <v>1</v>
      </c>
      <c r="F308">
        <v>21.5</v>
      </c>
      <c r="G308">
        <v>23757.5</v>
      </c>
    </row>
    <row r="309" spans="1:7" x14ac:dyDescent="0.25">
      <c r="A309" s="62">
        <v>43752</v>
      </c>
      <c r="B309" t="s">
        <v>17</v>
      </c>
      <c r="C309" t="s">
        <v>11</v>
      </c>
      <c r="D309">
        <v>782</v>
      </c>
      <c r="E309" t="s">
        <v>1</v>
      </c>
      <c r="F309">
        <v>26</v>
      </c>
      <c r="G309">
        <v>20332</v>
      </c>
    </row>
    <row r="310" spans="1:7" x14ac:dyDescent="0.25">
      <c r="A310" s="62">
        <v>43752</v>
      </c>
      <c r="B310" t="s">
        <v>17</v>
      </c>
      <c r="C310" t="s">
        <v>11</v>
      </c>
      <c r="D310">
        <v>1536</v>
      </c>
      <c r="E310" t="s">
        <v>1</v>
      </c>
      <c r="F310">
        <v>26</v>
      </c>
      <c r="G310">
        <v>39936</v>
      </c>
    </row>
    <row r="311" spans="1:7" x14ac:dyDescent="0.25">
      <c r="A311" s="62">
        <v>43754</v>
      </c>
      <c r="B311" t="s">
        <v>17</v>
      </c>
      <c r="C311" t="s">
        <v>11</v>
      </c>
      <c r="D311">
        <v>2154</v>
      </c>
      <c r="E311" t="s">
        <v>1</v>
      </c>
      <c r="F311">
        <v>21</v>
      </c>
      <c r="G311">
        <v>45234</v>
      </c>
    </row>
    <row r="312" spans="1:7" x14ac:dyDescent="0.25">
      <c r="A312" s="62">
        <v>43754</v>
      </c>
      <c r="B312" t="s">
        <v>17</v>
      </c>
      <c r="C312" t="s">
        <v>11</v>
      </c>
      <c r="D312">
        <v>582</v>
      </c>
      <c r="E312" t="s">
        <v>1</v>
      </c>
      <c r="F312">
        <v>26</v>
      </c>
      <c r="G312">
        <v>15132</v>
      </c>
    </row>
    <row r="313" spans="1:7" x14ac:dyDescent="0.25">
      <c r="A313" s="62">
        <v>43756</v>
      </c>
      <c r="B313" t="s">
        <v>17</v>
      </c>
      <c r="C313" t="s">
        <v>11</v>
      </c>
      <c r="D313">
        <v>1027</v>
      </c>
      <c r="E313" t="s">
        <v>1</v>
      </c>
      <c r="F313">
        <v>21.5</v>
      </c>
      <c r="G313">
        <v>22080.5</v>
      </c>
    </row>
    <row r="314" spans="1:7" x14ac:dyDescent="0.25">
      <c r="A314" s="62">
        <v>43756</v>
      </c>
      <c r="B314" t="s">
        <v>17</v>
      </c>
      <c r="C314" t="s">
        <v>11</v>
      </c>
      <c r="D314">
        <v>1225</v>
      </c>
      <c r="E314" t="s">
        <v>1</v>
      </c>
      <c r="F314">
        <v>26.5</v>
      </c>
      <c r="G314">
        <v>32462.5</v>
      </c>
    </row>
    <row r="315" spans="1:7" x14ac:dyDescent="0.25">
      <c r="A315" s="62">
        <v>43756</v>
      </c>
      <c r="B315" t="s">
        <v>17</v>
      </c>
      <c r="C315" t="s">
        <v>11</v>
      </c>
      <c r="D315">
        <v>243</v>
      </c>
      <c r="E315" t="s">
        <v>1</v>
      </c>
      <c r="F315">
        <v>26</v>
      </c>
      <c r="G315">
        <v>6318</v>
      </c>
    </row>
    <row r="316" spans="1:7" x14ac:dyDescent="0.25">
      <c r="A316" s="62">
        <v>43756</v>
      </c>
      <c r="B316" t="s">
        <v>17</v>
      </c>
      <c r="C316" t="s">
        <v>11</v>
      </c>
      <c r="D316">
        <v>646</v>
      </c>
      <c r="E316" t="s">
        <v>1</v>
      </c>
      <c r="F316">
        <v>21.5</v>
      </c>
      <c r="G316">
        <v>13889</v>
      </c>
    </row>
    <row r="317" spans="1:7" x14ac:dyDescent="0.25">
      <c r="A317" s="62">
        <v>43756</v>
      </c>
      <c r="B317" t="s">
        <v>17</v>
      </c>
      <c r="C317" t="s">
        <v>11</v>
      </c>
      <c r="D317">
        <v>781</v>
      </c>
      <c r="E317" t="s">
        <v>1</v>
      </c>
      <c r="F317">
        <v>27.5</v>
      </c>
      <c r="G317">
        <v>21477.5</v>
      </c>
    </row>
    <row r="318" spans="1:7" x14ac:dyDescent="0.25">
      <c r="A318" s="62">
        <v>43760</v>
      </c>
      <c r="B318" t="s">
        <v>17</v>
      </c>
      <c r="C318" t="s">
        <v>11</v>
      </c>
      <c r="D318">
        <v>467</v>
      </c>
      <c r="E318" t="s">
        <v>1</v>
      </c>
      <c r="F318">
        <v>27.5</v>
      </c>
      <c r="G318">
        <v>12842.5</v>
      </c>
    </row>
    <row r="319" spans="1:7" x14ac:dyDescent="0.25">
      <c r="A319" s="62">
        <v>43760</v>
      </c>
      <c r="B319" t="s">
        <v>17</v>
      </c>
      <c r="C319" t="s">
        <v>11</v>
      </c>
      <c r="D319">
        <v>1259</v>
      </c>
      <c r="E319" t="s">
        <v>1</v>
      </c>
      <c r="F319">
        <v>26.5</v>
      </c>
      <c r="G319">
        <v>33363.5</v>
      </c>
    </row>
    <row r="320" spans="1:7" x14ac:dyDescent="0.25">
      <c r="A320" s="62">
        <v>43762</v>
      </c>
      <c r="B320" t="s">
        <v>17</v>
      </c>
      <c r="C320" t="s">
        <v>11</v>
      </c>
      <c r="D320">
        <v>399</v>
      </c>
      <c r="E320" t="s">
        <v>1</v>
      </c>
      <c r="F320">
        <v>20.5</v>
      </c>
      <c r="G320">
        <v>8179.5</v>
      </c>
    </row>
    <row r="321" spans="1:7" x14ac:dyDescent="0.25">
      <c r="A321" s="62">
        <v>43762</v>
      </c>
      <c r="B321" t="s">
        <v>17</v>
      </c>
      <c r="C321" t="s">
        <v>11</v>
      </c>
      <c r="D321">
        <v>395</v>
      </c>
      <c r="E321" t="s">
        <v>1</v>
      </c>
      <c r="F321">
        <v>22.25</v>
      </c>
      <c r="G321">
        <v>8788.75</v>
      </c>
    </row>
    <row r="322" spans="1:7" x14ac:dyDescent="0.25">
      <c r="A322" s="62">
        <v>43762</v>
      </c>
      <c r="B322" t="s">
        <v>17</v>
      </c>
      <c r="C322" t="s">
        <v>11</v>
      </c>
      <c r="D322">
        <v>1156</v>
      </c>
      <c r="E322" t="s">
        <v>1</v>
      </c>
      <c r="F322">
        <v>21</v>
      </c>
      <c r="G322">
        <v>24276</v>
      </c>
    </row>
    <row r="323" spans="1:7" x14ac:dyDescent="0.25">
      <c r="A323" s="62">
        <v>43763</v>
      </c>
      <c r="B323" t="s">
        <v>17</v>
      </c>
      <c r="C323" t="s">
        <v>11</v>
      </c>
      <c r="D323">
        <v>1064</v>
      </c>
      <c r="E323" t="s">
        <v>1</v>
      </c>
      <c r="F323">
        <v>21</v>
      </c>
      <c r="G323">
        <v>22344</v>
      </c>
    </row>
    <row r="324" spans="1:7" x14ac:dyDescent="0.25">
      <c r="A324" s="62">
        <v>43763</v>
      </c>
      <c r="B324" t="s">
        <v>17</v>
      </c>
      <c r="C324" t="s">
        <v>11</v>
      </c>
      <c r="D324">
        <v>1243</v>
      </c>
      <c r="E324" t="s">
        <v>1</v>
      </c>
      <c r="F324">
        <v>21</v>
      </c>
      <c r="G324">
        <v>26103</v>
      </c>
    </row>
    <row r="325" spans="1:7" x14ac:dyDescent="0.25">
      <c r="A325" s="62">
        <v>43763</v>
      </c>
      <c r="B325" t="s">
        <v>17</v>
      </c>
      <c r="C325" t="s">
        <v>11</v>
      </c>
      <c r="D325">
        <v>1067</v>
      </c>
      <c r="E325" t="s">
        <v>1</v>
      </c>
      <c r="F325">
        <v>21</v>
      </c>
      <c r="G325">
        <v>22407</v>
      </c>
    </row>
    <row r="326" spans="1:7" x14ac:dyDescent="0.25">
      <c r="A326" s="62">
        <v>43764</v>
      </c>
      <c r="B326" t="s">
        <v>17</v>
      </c>
      <c r="C326" t="s">
        <v>11</v>
      </c>
      <c r="D326">
        <v>939</v>
      </c>
      <c r="E326" t="s">
        <v>1</v>
      </c>
      <c r="F326">
        <v>26</v>
      </c>
      <c r="G326">
        <v>24414</v>
      </c>
    </row>
    <row r="327" spans="1:7" x14ac:dyDescent="0.25">
      <c r="A327" s="62">
        <v>43764</v>
      </c>
      <c r="B327" t="s">
        <v>17</v>
      </c>
      <c r="C327" t="s">
        <v>11</v>
      </c>
      <c r="D327">
        <v>944</v>
      </c>
      <c r="E327" t="s">
        <v>1</v>
      </c>
      <c r="F327">
        <v>27.5</v>
      </c>
      <c r="G327">
        <v>25960</v>
      </c>
    </row>
    <row r="328" spans="1:7" x14ac:dyDescent="0.25">
      <c r="A328" s="62">
        <v>43775</v>
      </c>
      <c r="B328" t="s">
        <v>17</v>
      </c>
      <c r="C328" t="s">
        <v>11</v>
      </c>
      <c r="D328">
        <v>890</v>
      </c>
      <c r="E328" t="s">
        <v>1</v>
      </c>
      <c r="F328">
        <v>26</v>
      </c>
      <c r="G328">
        <v>23140</v>
      </c>
    </row>
    <row r="329" spans="1:7" x14ac:dyDescent="0.25">
      <c r="A329" s="62">
        <v>43775</v>
      </c>
      <c r="B329" t="s">
        <v>17</v>
      </c>
      <c r="C329" t="s">
        <v>11</v>
      </c>
      <c r="D329">
        <v>1293</v>
      </c>
      <c r="E329" t="s">
        <v>1</v>
      </c>
      <c r="F329">
        <v>22.5</v>
      </c>
      <c r="G329">
        <v>29092.5</v>
      </c>
    </row>
    <row r="330" spans="1:7" x14ac:dyDescent="0.25">
      <c r="A330" s="62">
        <v>43777</v>
      </c>
      <c r="B330" t="s">
        <v>17</v>
      </c>
      <c r="C330" t="s">
        <v>11</v>
      </c>
      <c r="D330">
        <v>923</v>
      </c>
      <c r="E330" t="s">
        <v>1</v>
      </c>
      <c r="F330">
        <v>21</v>
      </c>
      <c r="G330">
        <v>19383</v>
      </c>
    </row>
    <row r="331" spans="1:7" x14ac:dyDescent="0.25">
      <c r="A331" s="62">
        <v>43777</v>
      </c>
      <c r="B331" t="s">
        <v>17</v>
      </c>
      <c r="C331" t="s">
        <v>11</v>
      </c>
      <c r="D331">
        <v>366</v>
      </c>
      <c r="E331" t="s">
        <v>1</v>
      </c>
      <c r="F331">
        <v>29.5</v>
      </c>
      <c r="G331">
        <v>10797</v>
      </c>
    </row>
    <row r="332" spans="1:7" x14ac:dyDescent="0.25">
      <c r="A332" s="62">
        <v>43780</v>
      </c>
      <c r="B332" t="s">
        <v>17</v>
      </c>
      <c r="C332" t="s">
        <v>11</v>
      </c>
      <c r="D332">
        <v>1440</v>
      </c>
      <c r="E332" t="s">
        <v>1</v>
      </c>
      <c r="F332">
        <v>29</v>
      </c>
      <c r="G332">
        <v>41760</v>
      </c>
    </row>
    <row r="333" spans="1:7" x14ac:dyDescent="0.25">
      <c r="A333" s="62">
        <v>43781</v>
      </c>
      <c r="B333" t="s">
        <v>17</v>
      </c>
      <c r="C333" t="s">
        <v>11</v>
      </c>
      <c r="D333">
        <v>317</v>
      </c>
      <c r="E333" t="s">
        <v>1</v>
      </c>
      <c r="F333">
        <v>27.5</v>
      </c>
      <c r="G333">
        <v>8717.5</v>
      </c>
    </row>
    <row r="334" spans="1:7" x14ac:dyDescent="0.25">
      <c r="A334" s="62">
        <v>43781</v>
      </c>
      <c r="B334" t="s">
        <v>17</v>
      </c>
      <c r="C334" t="s">
        <v>11</v>
      </c>
      <c r="D334">
        <v>1725</v>
      </c>
      <c r="E334" t="s">
        <v>1</v>
      </c>
      <c r="F334">
        <v>21.5</v>
      </c>
      <c r="G334">
        <v>37087.5</v>
      </c>
    </row>
    <row r="335" spans="1:7" x14ac:dyDescent="0.25">
      <c r="A335" s="62">
        <v>43781</v>
      </c>
      <c r="B335" t="s">
        <v>17</v>
      </c>
      <c r="C335" t="s">
        <v>11</v>
      </c>
      <c r="D335">
        <v>778</v>
      </c>
      <c r="E335" t="s">
        <v>1</v>
      </c>
      <c r="F335">
        <v>25.5</v>
      </c>
      <c r="G335">
        <v>19839</v>
      </c>
    </row>
    <row r="336" spans="1:7" x14ac:dyDescent="0.25">
      <c r="A336" s="62">
        <v>43781</v>
      </c>
      <c r="B336" t="s">
        <v>17</v>
      </c>
      <c r="C336" t="s">
        <v>11</v>
      </c>
      <c r="D336">
        <v>1093</v>
      </c>
      <c r="E336" t="s">
        <v>1</v>
      </c>
      <c r="F336">
        <v>25.5</v>
      </c>
      <c r="G336">
        <v>27871.5</v>
      </c>
    </row>
    <row r="337" spans="1:7" x14ac:dyDescent="0.25">
      <c r="A337" s="62">
        <v>43783</v>
      </c>
      <c r="B337" t="s">
        <v>17</v>
      </c>
      <c r="C337" t="s">
        <v>11</v>
      </c>
      <c r="D337">
        <v>666</v>
      </c>
      <c r="E337" t="s">
        <v>1</v>
      </c>
      <c r="F337">
        <v>28.5</v>
      </c>
      <c r="G337">
        <v>18981</v>
      </c>
    </row>
    <row r="338" spans="1:7" x14ac:dyDescent="0.25">
      <c r="A338" s="62">
        <v>43783</v>
      </c>
      <c r="B338" t="s">
        <v>17</v>
      </c>
      <c r="C338" t="s">
        <v>11</v>
      </c>
      <c r="D338">
        <v>1179</v>
      </c>
      <c r="E338" t="s">
        <v>1</v>
      </c>
      <c r="F338">
        <v>25.5</v>
      </c>
      <c r="G338">
        <v>30064.5</v>
      </c>
    </row>
    <row r="339" spans="1:7" x14ac:dyDescent="0.25">
      <c r="A339" s="62">
        <v>43784</v>
      </c>
      <c r="B339" t="s">
        <v>17</v>
      </c>
      <c r="C339" t="s">
        <v>11</v>
      </c>
      <c r="D339">
        <v>661</v>
      </c>
      <c r="E339" t="s">
        <v>1</v>
      </c>
      <c r="F339">
        <v>20.5</v>
      </c>
      <c r="G339">
        <v>13550.5</v>
      </c>
    </row>
    <row r="340" spans="1:7" x14ac:dyDescent="0.25">
      <c r="A340" s="62">
        <v>43784</v>
      </c>
      <c r="B340" t="s">
        <v>17</v>
      </c>
      <c r="C340" t="s">
        <v>11</v>
      </c>
      <c r="D340">
        <v>426</v>
      </c>
      <c r="E340" t="s">
        <v>1</v>
      </c>
      <c r="F340">
        <v>27</v>
      </c>
      <c r="G340">
        <v>11502</v>
      </c>
    </row>
    <row r="341" spans="1:7" x14ac:dyDescent="0.25">
      <c r="A341" s="62">
        <v>43787</v>
      </c>
      <c r="B341" t="s">
        <v>17</v>
      </c>
      <c r="C341" t="s">
        <v>11</v>
      </c>
      <c r="D341">
        <v>1187</v>
      </c>
      <c r="E341" t="s">
        <v>1</v>
      </c>
      <c r="F341">
        <v>26</v>
      </c>
      <c r="G341">
        <v>30862</v>
      </c>
    </row>
    <row r="342" spans="1:7" x14ac:dyDescent="0.25">
      <c r="A342" s="62">
        <v>43791</v>
      </c>
      <c r="B342" t="s">
        <v>17</v>
      </c>
      <c r="C342" t="s">
        <v>11</v>
      </c>
      <c r="D342">
        <v>1636</v>
      </c>
      <c r="E342" t="s">
        <v>1</v>
      </c>
      <c r="F342">
        <v>25.5</v>
      </c>
      <c r="G342">
        <v>41718</v>
      </c>
    </row>
    <row r="343" spans="1:7" x14ac:dyDescent="0.25">
      <c r="A343" s="62">
        <v>43792</v>
      </c>
      <c r="B343" t="s">
        <v>17</v>
      </c>
      <c r="C343" t="s">
        <v>11</v>
      </c>
      <c r="D343">
        <v>1577</v>
      </c>
      <c r="E343" t="s">
        <v>1</v>
      </c>
      <c r="F343">
        <v>25.5</v>
      </c>
      <c r="G343">
        <v>40213.5</v>
      </c>
    </row>
    <row r="344" spans="1:7" x14ac:dyDescent="0.25">
      <c r="A344" s="62">
        <v>43792</v>
      </c>
      <c r="B344" t="s">
        <v>17</v>
      </c>
      <c r="C344" t="s">
        <v>11</v>
      </c>
      <c r="D344">
        <v>940</v>
      </c>
      <c r="E344" t="s">
        <v>1</v>
      </c>
      <c r="F344">
        <v>25.5</v>
      </c>
      <c r="G344">
        <v>23970</v>
      </c>
    </row>
    <row r="345" spans="1:7" x14ac:dyDescent="0.25">
      <c r="A345" s="62">
        <v>43792</v>
      </c>
      <c r="B345" t="s">
        <v>17</v>
      </c>
      <c r="C345" t="s">
        <v>11</v>
      </c>
      <c r="D345">
        <v>1071</v>
      </c>
      <c r="E345" t="s">
        <v>1</v>
      </c>
      <c r="F345">
        <v>27.5</v>
      </c>
      <c r="G345">
        <v>29452.5</v>
      </c>
    </row>
    <row r="346" spans="1:7" x14ac:dyDescent="0.25">
      <c r="A346" s="62">
        <v>43794</v>
      </c>
      <c r="B346" t="s">
        <v>17</v>
      </c>
      <c r="C346" t="s">
        <v>11</v>
      </c>
      <c r="D346">
        <v>570</v>
      </c>
      <c r="E346" t="s">
        <v>1</v>
      </c>
      <c r="F346">
        <v>27.25</v>
      </c>
      <c r="G346">
        <v>15532.5</v>
      </c>
    </row>
    <row r="347" spans="1:7" x14ac:dyDescent="0.25">
      <c r="A347" s="62">
        <v>43794</v>
      </c>
      <c r="B347" t="s">
        <v>17</v>
      </c>
      <c r="C347" t="s">
        <v>11</v>
      </c>
      <c r="D347">
        <v>529</v>
      </c>
      <c r="E347" t="s">
        <v>1</v>
      </c>
      <c r="F347">
        <v>29</v>
      </c>
      <c r="G347">
        <v>15341</v>
      </c>
    </row>
    <row r="348" spans="1:7" x14ac:dyDescent="0.25">
      <c r="A348" s="62">
        <v>43794</v>
      </c>
      <c r="B348" t="s">
        <v>17</v>
      </c>
      <c r="C348" t="s">
        <v>11</v>
      </c>
      <c r="D348">
        <v>1411</v>
      </c>
      <c r="E348" t="s">
        <v>1</v>
      </c>
      <c r="F348">
        <v>25.5</v>
      </c>
      <c r="G348">
        <v>35980.5</v>
      </c>
    </row>
    <row r="349" spans="1:7" x14ac:dyDescent="0.25">
      <c r="A349" s="62">
        <v>43794</v>
      </c>
      <c r="B349" t="s">
        <v>17</v>
      </c>
      <c r="C349" t="s">
        <v>11</v>
      </c>
      <c r="D349">
        <v>715</v>
      </c>
      <c r="E349" t="s">
        <v>1</v>
      </c>
      <c r="F349">
        <v>25.5</v>
      </c>
      <c r="G349">
        <v>18232.5</v>
      </c>
    </row>
    <row r="350" spans="1:7" x14ac:dyDescent="0.25">
      <c r="A350" s="62">
        <v>43794</v>
      </c>
      <c r="B350" t="s">
        <v>17</v>
      </c>
      <c r="C350" t="s">
        <v>11</v>
      </c>
      <c r="D350">
        <v>763</v>
      </c>
      <c r="E350" t="s">
        <v>1</v>
      </c>
      <c r="F350">
        <v>25.5</v>
      </c>
      <c r="G350">
        <v>19456.5</v>
      </c>
    </row>
    <row r="351" spans="1:7" x14ac:dyDescent="0.25">
      <c r="A351" s="62">
        <v>43794</v>
      </c>
      <c r="B351" t="s">
        <v>17</v>
      </c>
      <c r="C351" t="s">
        <v>11</v>
      </c>
      <c r="D351">
        <v>967</v>
      </c>
      <c r="E351" t="s">
        <v>1</v>
      </c>
      <c r="F351">
        <v>27.5</v>
      </c>
      <c r="G351">
        <v>26592.5</v>
      </c>
    </row>
    <row r="352" spans="1:7" x14ac:dyDescent="0.25">
      <c r="A352" s="62">
        <v>43796</v>
      </c>
      <c r="B352" t="s">
        <v>17</v>
      </c>
      <c r="C352" t="s">
        <v>11</v>
      </c>
      <c r="D352">
        <v>740</v>
      </c>
      <c r="E352" t="s">
        <v>1</v>
      </c>
      <c r="F352">
        <v>26</v>
      </c>
      <c r="G352">
        <v>19240</v>
      </c>
    </row>
    <row r="353" spans="1:7" x14ac:dyDescent="0.25">
      <c r="A353" s="62">
        <v>43796</v>
      </c>
      <c r="B353" t="s">
        <v>17</v>
      </c>
      <c r="C353" t="s">
        <v>11</v>
      </c>
      <c r="D353">
        <v>644</v>
      </c>
      <c r="E353" t="s">
        <v>1</v>
      </c>
      <c r="F353">
        <v>26</v>
      </c>
      <c r="G353">
        <v>16744</v>
      </c>
    </row>
    <row r="354" spans="1:7" x14ac:dyDescent="0.25">
      <c r="A354" s="62">
        <v>43796</v>
      </c>
      <c r="B354" t="s">
        <v>17</v>
      </c>
      <c r="C354" t="s">
        <v>11</v>
      </c>
      <c r="D354">
        <v>2138</v>
      </c>
      <c r="E354" t="s">
        <v>1</v>
      </c>
      <c r="F354">
        <v>27.5</v>
      </c>
      <c r="G354">
        <v>58795</v>
      </c>
    </row>
    <row r="355" spans="1:7" x14ac:dyDescent="0.25">
      <c r="A355" s="62">
        <v>43797</v>
      </c>
      <c r="B355" t="s">
        <v>17</v>
      </c>
      <c r="C355" t="s">
        <v>11</v>
      </c>
      <c r="D355">
        <v>352</v>
      </c>
      <c r="E355" t="s">
        <v>1</v>
      </c>
      <c r="F355">
        <v>25</v>
      </c>
      <c r="G355">
        <v>8800</v>
      </c>
    </row>
    <row r="356" spans="1:7" x14ac:dyDescent="0.25">
      <c r="A356" s="62">
        <v>43803</v>
      </c>
      <c r="B356" t="s">
        <v>17</v>
      </c>
      <c r="C356" t="s">
        <v>11</v>
      </c>
      <c r="D356">
        <v>991</v>
      </c>
      <c r="E356" t="s">
        <v>1</v>
      </c>
      <c r="F356">
        <v>21</v>
      </c>
      <c r="G356">
        <v>20811</v>
      </c>
    </row>
    <row r="357" spans="1:7" x14ac:dyDescent="0.25">
      <c r="A357" s="62">
        <v>43803</v>
      </c>
      <c r="B357" t="s">
        <v>17</v>
      </c>
      <c r="C357" t="s">
        <v>11</v>
      </c>
      <c r="D357">
        <v>964</v>
      </c>
      <c r="E357" t="s">
        <v>1</v>
      </c>
      <c r="F357">
        <v>21</v>
      </c>
      <c r="G357">
        <v>20244</v>
      </c>
    </row>
    <row r="358" spans="1:7" x14ac:dyDescent="0.25">
      <c r="A358" s="62">
        <v>43803</v>
      </c>
      <c r="B358" t="s">
        <v>17</v>
      </c>
      <c r="C358" t="s">
        <v>11</v>
      </c>
      <c r="D358">
        <v>525</v>
      </c>
      <c r="E358" t="s">
        <v>1</v>
      </c>
      <c r="F358">
        <v>25.5</v>
      </c>
      <c r="G358">
        <v>13387.5</v>
      </c>
    </row>
    <row r="359" spans="1:7" x14ac:dyDescent="0.25">
      <c r="A359" s="62">
        <v>43804</v>
      </c>
      <c r="B359" t="s">
        <v>17</v>
      </c>
      <c r="C359" t="s">
        <v>11</v>
      </c>
      <c r="D359">
        <v>505</v>
      </c>
      <c r="E359" t="s">
        <v>1</v>
      </c>
      <c r="F359">
        <v>25.5</v>
      </c>
      <c r="G359">
        <v>12877.5</v>
      </c>
    </row>
    <row r="360" spans="1:7" x14ac:dyDescent="0.25">
      <c r="A360" s="62">
        <v>43804</v>
      </c>
      <c r="B360" t="s">
        <v>17</v>
      </c>
      <c r="C360" t="s">
        <v>11</v>
      </c>
      <c r="D360">
        <v>892</v>
      </c>
      <c r="E360" t="s">
        <v>1</v>
      </c>
      <c r="F360">
        <v>21</v>
      </c>
      <c r="G360">
        <v>18732</v>
      </c>
    </row>
    <row r="361" spans="1:7" x14ac:dyDescent="0.25">
      <c r="A361" s="62">
        <v>43808</v>
      </c>
      <c r="B361" t="s">
        <v>17</v>
      </c>
      <c r="C361" t="s">
        <v>11</v>
      </c>
      <c r="D361">
        <v>731</v>
      </c>
      <c r="E361" t="s">
        <v>1</v>
      </c>
      <c r="F361">
        <v>20.75</v>
      </c>
      <c r="G361">
        <v>15168.25</v>
      </c>
    </row>
    <row r="362" spans="1:7" x14ac:dyDescent="0.25">
      <c r="A362" s="62">
        <v>43808</v>
      </c>
      <c r="B362" t="s">
        <v>17</v>
      </c>
      <c r="C362" t="s">
        <v>11</v>
      </c>
      <c r="D362">
        <v>481</v>
      </c>
      <c r="E362" t="s">
        <v>1</v>
      </c>
      <c r="F362">
        <v>20.75</v>
      </c>
      <c r="G362">
        <v>9980.75</v>
      </c>
    </row>
    <row r="363" spans="1:7" x14ac:dyDescent="0.25">
      <c r="A363" s="62">
        <v>43808</v>
      </c>
      <c r="B363" t="s">
        <v>17</v>
      </c>
      <c r="C363" t="s">
        <v>11</v>
      </c>
      <c r="D363">
        <v>686</v>
      </c>
      <c r="E363" t="s">
        <v>1</v>
      </c>
      <c r="F363">
        <v>22</v>
      </c>
      <c r="G363">
        <v>15092</v>
      </c>
    </row>
    <row r="364" spans="1:7" x14ac:dyDescent="0.25">
      <c r="A364" s="62">
        <v>43809</v>
      </c>
      <c r="B364" t="s">
        <v>17</v>
      </c>
      <c r="C364" t="s">
        <v>11</v>
      </c>
      <c r="D364">
        <v>896</v>
      </c>
      <c r="E364" t="s">
        <v>1</v>
      </c>
      <c r="F364">
        <v>21</v>
      </c>
      <c r="G364">
        <v>18816</v>
      </c>
    </row>
    <row r="365" spans="1:7" x14ac:dyDescent="0.25">
      <c r="A365" s="62">
        <v>43809</v>
      </c>
      <c r="B365" t="s">
        <v>17</v>
      </c>
      <c r="C365" t="s">
        <v>11</v>
      </c>
      <c r="D365">
        <v>692</v>
      </c>
      <c r="E365" t="s">
        <v>1</v>
      </c>
      <c r="F365">
        <v>21</v>
      </c>
      <c r="G365">
        <v>14532</v>
      </c>
    </row>
    <row r="366" spans="1:7" x14ac:dyDescent="0.25">
      <c r="A366" s="62">
        <v>43809</v>
      </c>
      <c r="B366" t="s">
        <v>17</v>
      </c>
      <c r="C366" t="s">
        <v>11</v>
      </c>
      <c r="D366">
        <v>1091</v>
      </c>
      <c r="E366" t="s">
        <v>1</v>
      </c>
      <c r="F366">
        <v>21</v>
      </c>
      <c r="G366">
        <v>22911</v>
      </c>
    </row>
    <row r="367" spans="1:7" x14ac:dyDescent="0.25">
      <c r="A367" s="62">
        <v>43810</v>
      </c>
      <c r="B367" t="s">
        <v>17</v>
      </c>
      <c r="C367" t="s">
        <v>11</v>
      </c>
      <c r="D367">
        <v>679</v>
      </c>
      <c r="E367" t="s">
        <v>1</v>
      </c>
      <c r="F367">
        <v>29.5</v>
      </c>
      <c r="G367">
        <v>20030.5</v>
      </c>
    </row>
    <row r="368" spans="1:7" x14ac:dyDescent="0.25">
      <c r="A368" s="62">
        <v>43810</v>
      </c>
      <c r="B368" t="s">
        <v>17</v>
      </c>
      <c r="C368" t="s">
        <v>11</v>
      </c>
      <c r="D368">
        <v>343</v>
      </c>
      <c r="E368" t="s">
        <v>1</v>
      </c>
      <c r="F368">
        <v>25.5</v>
      </c>
      <c r="G368">
        <v>8746.5</v>
      </c>
    </row>
    <row r="369" spans="1:7" x14ac:dyDescent="0.25">
      <c r="A369" s="62">
        <v>43812</v>
      </c>
      <c r="B369" t="s">
        <v>17</v>
      </c>
      <c r="C369" t="s">
        <v>11</v>
      </c>
      <c r="D369">
        <v>1153</v>
      </c>
      <c r="E369" t="s">
        <v>1</v>
      </c>
      <c r="F369">
        <v>21</v>
      </c>
      <c r="G369">
        <v>24213</v>
      </c>
    </row>
    <row r="370" spans="1:7" x14ac:dyDescent="0.25">
      <c r="A370" s="62">
        <v>43813</v>
      </c>
      <c r="B370" t="s">
        <v>17</v>
      </c>
      <c r="C370" t="s">
        <v>11</v>
      </c>
      <c r="D370">
        <v>996</v>
      </c>
      <c r="E370" t="s">
        <v>1</v>
      </c>
      <c r="F370">
        <v>20.5</v>
      </c>
      <c r="G370">
        <v>20418</v>
      </c>
    </row>
    <row r="371" spans="1:7" x14ac:dyDescent="0.25">
      <c r="A371" s="62">
        <v>43813</v>
      </c>
      <c r="B371" t="s">
        <v>17</v>
      </c>
      <c r="C371" t="s">
        <v>11</v>
      </c>
      <c r="D371">
        <v>940</v>
      </c>
      <c r="E371" t="s">
        <v>1</v>
      </c>
      <c r="F371">
        <v>20.5</v>
      </c>
      <c r="G371">
        <v>19270</v>
      </c>
    </row>
    <row r="372" spans="1:7" x14ac:dyDescent="0.25">
      <c r="A372" s="62">
        <v>43813</v>
      </c>
      <c r="B372" t="s">
        <v>17</v>
      </c>
      <c r="C372" t="s">
        <v>11</v>
      </c>
      <c r="D372">
        <v>1003</v>
      </c>
      <c r="E372" t="s">
        <v>1</v>
      </c>
      <c r="F372">
        <v>21</v>
      </c>
      <c r="G372">
        <v>21063</v>
      </c>
    </row>
    <row r="373" spans="1:7" x14ac:dyDescent="0.25">
      <c r="A373" s="62">
        <v>43813</v>
      </c>
      <c r="B373" t="s">
        <v>17</v>
      </c>
      <c r="C373" t="s">
        <v>11</v>
      </c>
      <c r="D373">
        <v>554</v>
      </c>
      <c r="E373" t="s">
        <v>1</v>
      </c>
      <c r="F373">
        <v>28</v>
      </c>
      <c r="G373">
        <v>15512</v>
      </c>
    </row>
    <row r="374" spans="1:7" x14ac:dyDescent="0.25">
      <c r="A374" s="62">
        <v>43813</v>
      </c>
      <c r="B374" t="s">
        <v>17</v>
      </c>
      <c r="C374" t="s">
        <v>11</v>
      </c>
      <c r="D374">
        <v>1104</v>
      </c>
      <c r="E374" t="s">
        <v>1</v>
      </c>
      <c r="F374">
        <v>20.5</v>
      </c>
      <c r="G374">
        <v>22632</v>
      </c>
    </row>
    <row r="375" spans="1:7" x14ac:dyDescent="0.25">
      <c r="A375" s="62">
        <v>43815</v>
      </c>
      <c r="B375" t="s">
        <v>17</v>
      </c>
      <c r="C375" t="s">
        <v>11</v>
      </c>
      <c r="D375">
        <v>1452</v>
      </c>
      <c r="E375" t="s">
        <v>1</v>
      </c>
      <c r="F375">
        <v>29</v>
      </c>
      <c r="G375">
        <v>42108</v>
      </c>
    </row>
    <row r="376" spans="1:7" x14ac:dyDescent="0.25">
      <c r="A376" s="62">
        <v>43815</v>
      </c>
      <c r="B376" t="s">
        <v>17</v>
      </c>
      <c r="C376" t="s">
        <v>11</v>
      </c>
      <c r="D376">
        <v>2020</v>
      </c>
      <c r="E376" t="s">
        <v>1</v>
      </c>
      <c r="F376">
        <v>29</v>
      </c>
      <c r="G376">
        <v>58580</v>
      </c>
    </row>
    <row r="377" spans="1:7" x14ac:dyDescent="0.25">
      <c r="A377" s="62">
        <v>43815</v>
      </c>
      <c r="B377" t="s">
        <v>17</v>
      </c>
      <c r="C377" t="s">
        <v>11</v>
      </c>
      <c r="D377">
        <v>1049</v>
      </c>
      <c r="E377" t="s">
        <v>1</v>
      </c>
      <c r="F377">
        <v>30.5</v>
      </c>
      <c r="G377">
        <v>31994.5</v>
      </c>
    </row>
    <row r="378" spans="1:7" x14ac:dyDescent="0.25">
      <c r="A378" s="62">
        <v>43817</v>
      </c>
      <c r="B378" t="s">
        <v>17</v>
      </c>
      <c r="C378" t="s">
        <v>11</v>
      </c>
      <c r="D378">
        <v>589</v>
      </c>
      <c r="E378" t="s">
        <v>1</v>
      </c>
      <c r="F378">
        <v>25.5</v>
      </c>
      <c r="G378">
        <v>15019.5</v>
      </c>
    </row>
    <row r="379" spans="1:7" x14ac:dyDescent="0.25">
      <c r="A379" s="62">
        <v>43817</v>
      </c>
      <c r="B379" t="s">
        <v>17</v>
      </c>
      <c r="C379" t="s">
        <v>11</v>
      </c>
      <c r="D379">
        <v>1631</v>
      </c>
      <c r="E379" t="s">
        <v>1</v>
      </c>
      <c r="F379">
        <v>21</v>
      </c>
      <c r="G379">
        <v>34251</v>
      </c>
    </row>
    <row r="380" spans="1:7" x14ac:dyDescent="0.25">
      <c r="A380" s="62">
        <v>43817</v>
      </c>
      <c r="B380" t="s">
        <v>17</v>
      </c>
      <c r="C380" t="s">
        <v>11</v>
      </c>
      <c r="D380">
        <v>644</v>
      </c>
      <c r="E380" t="s">
        <v>1</v>
      </c>
      <c r="F380">
        <v>21</v>
      </c>
      <c r="G380">
        <v>13524</v>
      </c>
    </row>
    <row r="381" spans="1:7" x14ac:dyDescent="0.25">
      <c r="A381" s="62">
        <v>43817</v>
      </c>
      <c r="B381" t="s">
        <v>17</v>
      </c>
      <c r="C381" t="s">
        <v>11</v>
      </c>
      <c r="D381">
        <v>740</v>
      </c>
      <c r="E381" t="s">
        <v>1</v>
      </c>
      <c r="F381">
        <v>21</v>
      </c>
      <c r="G381">
        <v>15540</v>
      </c>
    </row>
    <row r="382" spans="1:7" x14ac:dyDescent="0.25">
      <c r="A382" s="62">
        <v>43817</v>
      </c>
      <c r="B382" t="s">
        <v>17</v>
      </c>
      <c r="C382" t="s">
        <v>11</v>
      </c>
      <c r="D382">
        <v>655</v>
      </c>
      <c r="E382" t="s">
        <v>1</v>
      </c>
      <c r="F382">
        <v>22.5</v>
      </c>
      <c r="G382">
        <v>14737.5</v>
      </c>
    </row>
    <row r="383" spans="1:7" x14ac:dyDescent="0.25">
      <c r="A383" s="62">
        <v>43819</v>
      </c>
      <c r="B383" t="s">
        <v>17</v>
      </c>
      <c r="C383" t="s">
        <v>11</v>
      </c>
      <c r="D383">
        <v>958</v>
      </c>
      <c r="E383" t="s">
        <v>1</v>
      </c>
      <c r="F383">
        <v>21</v>
      </c>
      <c r="G383">
        <v>20118</v>
      </c>
    </row>
    <row r="384" spans="1:7" x14ac:dyDescent="0.25">
      <c r="A384" s="62">
        <v>43819</v>
      </c>
      <c r="B384" t="s">
        <v>17</v>
      </c>
      <c r="C384" t="s">
        <v>11</v>
      </c>
      <c r="D384">
        <v>1124</v>
      </c>
      <c r="E384" t="s">
        <v>1</v>
      </c>
      <c r="F384">
        <v>20.5</v>
      </c>
      <c r="G384">
        <v>23042</v>
      </c>
    </row>
    <row r="385" spans="1:7" x14ac:dyDescent="0.25">
      <c r="A385" s="62">
        <v>43819</v>
      </c>
      <c r="B385" t="s">
        <v>17</v>
      </c>
      <c r="C385" t="s">
        <v>11</v>
      </c>
      <c r="D385">
        <v>469</v>
      </c>
      <c r="E385" t="s">
        <v>1</v>
      </c>
      <c r="F385">
        <v>21</v>
      </c>
      <c r="G385">
        <v>9849</v>
      </c>
    </row>
    <row r="386" spans="1:7" x14ac:dyDescent="0.25">
      <c r="A386" s="62">
        <v>43820</v>
      </c>
      <c r="B386" t="s">
        <v>17</v>
      </c>
      <c r="C386" t="s">
        <v>11</v>
      </c>
      <c r="D386">
        <v>1411</v>
      </c>
      <c r="E386" t="s">
        <v>1</v>
      </c>
      <c r="F386">
        <v>22.5</v>
      </c>
      <c r="G386">
        <v>31747.5</v>
      </c>
    </row>
    <row r="387" spans="1:7" x14ac:dyDescent="0.25">
      <c r="A387" s="62">
        <v>43830</v>
      </c>
      <c r="B387" t="s">
        <v>17</v>
      </c>
      <c r="C387" t="s">
        <v>11</v>
      </c>
      <c r="D387">
        <v>879</v>
      </c>
      <c r="E387" t="s">
        <v>1</v>
      </c>
      <c r="F387">
        <v>21</v>
      </c>
      <c r="G387">
        <v>18459</v>
      </c>
    </row>
    <row r="388" spans="1:7" x14ac:dyDescent="0.25">
      <c r="A388" s="62">
        <v>43830</v>
      </c>
      <c r="B388" t="s">
        <v>17</v>
      </c>
      <c r="C388" t="s">
        <v>11</v>
      </c>
      <c r="D388">
        <v>1071</v>
      </c>
      <c r="E388" t="s">
        <v>1</v>
      </c>
      <c r="F388">
        <v>21</v>
      </c>
      <c r="G388">
        <v>22491</v>
      </c>
    </row>
    <row r="389" spans="1:7" x14ac:dyDescent="0.25">
      <c r="A389" s="62">
        <v>43833</v>
      </c>
      <c r="B389" t="s">
        <v>17</v>
      </c>
      <c r="C389" t="s">
        <v>11</v>
      </c>
      <c r="D389">
        <v>1146</v>
      </c>
      <c r="E389" t="s">
        <v>1</v>
      </c>
      <c r="F389">
        <v>25.5</v>
      </c>
      <c r="G389">
        <v>29223</v>
      </c>
    </row>
    <row r="390" spans="1:7" x14ac:dyDescent="0.25">
      <c r="A390" s="62">
        <v>43838</v>
      </c>
      <c r="B390" t="s">
        <v>17</v>
      </c>
      <c r="C390" t="s">
        <v>11</v>
      </c>
      <c r="D390">
        <v>1794</v>
      </c>
      <c r="E390" t="s">
        <v>1</v>
      </c>
      <c r="F390">
        <v>20.5</v>
      </c>
      <c r="G390">
        <v>36777</v>
      </c>
    </row>
    <row r="391" spans="1:7" x14ac:dyDescent="0.25">
      <c r="A391" s="62">
        <v>43847</v>
      </c>
      <c r="B391" t="s">
        <v>17</v>
      </c>
      <c r="C391" t="s">
        <v>11</v>
      </c>
      <c r="D391">
        <v>1158</v>
      </c>
      <c r="E391" t="s">
        <v>1</v>
      </c>
      <c r="F391">
        <v>20.5</v>
      </c>
      <c r="G391">
        <v>23739</v>
      </c>
    </row>
    <row r="392" spans="1:7" x14ac:dyDescent="0.25">
      <c r="A392" s="62">
        <v>43855</v>
      </c>
      <c r="B392" t="s">
        <v>17</v>
      </c>
      <c r="C392" t="s">
        <v>11</v>
      </c>
      <c r="D392">
        <v>1739</v>
      </c>
      <c r="E392" t="s">
        <v>1</v>
      </c>
      <c r="F392">
        <v>22.5</v>
      </c>
      <c r="G392">
        <v>39127.5</v>
      </c>
    </row>
    <row r="393" spans="1:7" x14ac:dyDescent="0.25">
      <c r="A393" s="62">
        <v>43862</v>
      </c>
      <c r="B393" t="s">
        <v>17</v>
      </c>
      <c r="C393" t="s">
        <v>11</v>
      </c>
      <c r="D393">
        <v>526</v>
      </c>
      <c r="E393" t="s">
        <v>1</v>
      </c>
      <c r="F393">
        <v>23</v>
      </c>
      <c r="G393">
        <v>12098</v>
      </c>
    </row>
    <row r="394" spans="1:7" x14ac:dyDescent="0.25">
      <c r="A394" s="62">
        <v>43862</v>
      </c>
      <c r="B394" t="s">
        <v>17</v>
      </c>
      <c r="C394" t="s">
        <v>11</v>
      </c>
      <c r="D394">
        <v>601</v>
      </c>
      <c r="E394" t="s">
        <v>1</v>
      </c>
      <c r="F394">
        <v>24</v>
      </c>
      <c r="G394">
        <v>14424</v>
      </c>
    </row>
    <row r="395" spans="1:7" x14ac:dyDescent="0.25">
      <c r="A395" s="62">
        <v>43862</v>
      </c>
      <c r="B395" t="s">
        <v>17</v>
      </c>
      <c r="C395" t="s">
        <v>11</v>
      </c>
      <c r="D395">
        <v>1206</v>
      </c>
      <c r="E395" t="s">
        <v>1</v>
      </c>
      <c r="F395">
        <v>23</v>
      </c>
      <c r="G395">
        <v>27738</v>
      </c>
    </row>
    <row r="396" spans="1:7" x14ac:dyDescent="0.25">
      <c r="A396" s="62">
        <v>43864</v>
      </c>
      <c r="B396" t="s">
        <v>17</v>
      </c>
      <c r="C396" t="s">
        <v>11</v>
      </c>
      <c r="D396">
        <v>1111</v>
      </c>
      <c r="E396" t="s">
        <v>1</v>
      </c>
      <c r="F396">
        <v>23</v>
      </c>
      <c r="G396">
        <v>25553</v>
      </c>
    </row>
    <row r="397" spans="1:7" x14ac:dyDescent="0.25">
      <c r="A397" s="62">
        <v>43864</v>
      </c>
      <c r="B397" t="s">
        <v>17</v>
      </c>
      <c r="C397" t="s">
        <v>11</v>
      </c>
      <c r="D397">
        <v>915</v>
      </c>
      <c r="E397" t="s">
        <v>1</v>
      </c>
      <c r="F397">
        <v>23</v>
      </c>
      <c r="G397">
        <v>21045</v>
      </c>
    </row>
    <row r="398" spans="1:7" x14ac:dyDescent="0.25">
      <c r="A398" s="62">
        <v>43864</v>
      </c>
      <c r="B398" t="s">
        <v>17</v>
      </c>
      <c r="C398" t="s">
        <v>11</v>
      </c>
      <c r="D398">
        <v>559</v>
      </c>
      <c r="E398" t="s">
        <v>1</v>
      </c>
      <c r="F398">
        <v>23</v>
      </c>
      <c r="G398">
        <v>12857</v>
      </c>
    </row>
    <row r="399" spans="1:7" x14ac:dyDescent="0.25">
      <c r="A399" s="62">
        <v>43865</v>
      </c>
      <c r="B399" t="s">
        <v>17</v>
      </c>
      <c r="C399" t="s">
        <v>11</v>
      </c>
      <c r="D399">
        <v>1160</v>
      </c>
      <c r="E399" t="s">
        <v>1</v>
      </c>
      <c r="F399">
        <v>22</v>
      </c>
      <c r="G399">
        <v>25520</v>
      </c>
    </row>
    <row r="400" spans="1:7" x14ac:dyDescent="0.25">
      <c r="A400" s="62">
        <v>43876</v>
      </c>
      <c r="B400" t="s">
        <v>17</v>
      </c>
      <c r="C400" t="s">
        <v>11</v>
      </c>
      <c r="D400">
        <v>932</v>
      </c>
      <c r="E400" t="s">
        <v>1</v>
      </c>
      <c r="F400">
        <v>22</v>
      </c>
      <c r="G400">
        <v>20504</v>
      </c>
    </row>
    <row r="401" spans="1:7" x14ac:dyDescent="0.25">
      <c r="A401" s="62">
        <v>43885</v>
      </c>
      <c r="B401" t="s">
        <v>17</v>
      </c>
      <c r="C401" t="s">
        <v>11</v>
      </c>
      <c r="D401">
        <v>711</v>
      </c>
      <c r="E401" t="s">
        <v>1</v>
      </c>
      <c r="F401">
        <v>26</v>
      </c>
      <c r="G401">
        <v>18486</v>
      </c>
    </row>
    <row r="402" spans="1:7" x14ac:dyDescent="0.25">
      <c r="A402" s="62">
        <v>43886</v>
      </c>
      <c r="B402" t="s">
        <v>17</v>
      </c>
      <c r="C402" t="s">
        <v>11</v>
      </c>
      <c r="D402">
        <v>928</v>
      </c>
      <c r="E402" t="s">
        <v>1</v>
      </c>
      <c r="F402">
        <v>22</v>
      </c>
      <c r="G402">
        <v>20416</v>
      </c>
    </row>
    <row r="403" spans="1:7" x14ac:dyDescent="0.25">
      <c r="A403" s="62">
        <v>43887</v>
      </c>
      <c r="B403" t="s">
        <v>17</v>
      </c>
      <c r="C403" t="s">
        <v>11</v>
      </c>
      <c r="D403">
        <v>1173</v>
      </c>
      <c r="E403" t="s">
        <v>1</v>
      </c>
      <c r="F403">
        <v>23.25</v>
      </c>
      <c r="G403">
        <v>27272.25</v>
      </c>
    </row>
    <row r="404" spans="1:7" x14ac:dyDescent="0.25">
      <c r="A404" s="62">
        <v>43887</v>
      </c>
      <c r="B404" t="s">
        <v>17</v>
      </c>
      <c r="C404" t="s">
        <v>11</v>
      </c>
      <c r="D404">
        <v>95</v>
      </c>
      <c r="E404" t="s">
        <v>1</v>
      </c>
      <c r="F404">
        <v>26.5</v>
      </c>
      <c r="G404">
        <v>2517.5</v>
      </c>
    </row>
    <row r="405" spans="1:7" x14ac:dyDescent="0.25">
      <c r="A405" s="62">
        <v>43890</v>
      </c>
      <c r="B405" t="s">
        <v>17</v>
      </c>
      <c r="C405" t="s">
        <v>11</v>
      </c>
      <c r="D405">
        <v>369</v>
      </c>
      <c r="E405" t="s">
        <v>1</v>
      </c>
      <c r="F405">
        <v>22</v>
      </c>
      <c r="G405">
        <v>8118</v>
      </c>
    </row>
    <row r="406" spans="1:7" x14ac:dyDescent="0.25">
      <c r="A406" s="62">
        <v>43895</v>
      </c>
      <c r="B406" t="s">
        <v>17</v>
      </c>
      <c r="C406" t="s">
        <v>11</v>
      </c>
      <c r="D406">
        <v>672</v>
      </c>
      <c r="E406" t="s">
        <v>1</v>
      </c>
      <c r="F406">
        <v>26</v>
      </c>
      <c r="G406">
        <v>17472</v>
      </c>
    </row>
    <row r="407" spans="1:7" x14ac:dyDescent="0.25">
      <c r="A407" s="62">
        <v>43902</v>
      </c>
      <c r="B407" t="s">
        <v>17</v>
      </c>
      <c r="C407" t="s">
        <v>11</v>
      </c>
      <c r="D407">
        <v>1078</v>
      </c>
      <c r="E407" t="s">
        <v>1</v>
      </c>
      <c r="F407">
        <v>24.5</v>
      </c>
      <c r="G407">
        <v>26411</v>
      </c>
    </row>
    <row r="408" spans="1:7" x14ac:dyDescent="0.25">
      <c r="A408" s="62">
        <v>43903</v>
      </c>
      <c r="B408" t="s">
        <v>17</v>
      </c>
      <c r="C408" t="s">
        <v>11</v>
      </c>
      <c r="D408">
        <v>1037</v>
      </c>
      <c r="E408" t="s">
        <v>1</v>
      </c>
      <c r="F408">
        <v>24</v>
      </c>
      <c r="G408">
        <v>24888</v>
      </c>
    </row>
    <row r="409" spans="1:7" x14ac:dyDescent="0.25">
      <c r="A409" s="62">
        <v>43909</v>
      </c>
      <c r="B409" t="s">
        <v>17</v>
      </c>
      <c r="C409" t="s">
        <v>11</v>
      </c>
      <c r="D409">
        <v>1114</v>
      </c>
      <c r="E409" t="s">
        <v>1</v>
      </c>
      <c r="F409">
        <v>23.5</v>
      </c>
      <c r="G409">
        <v>26179</v>
      </c>
    </row>
    <row r="410" spans="1:7" x14ac:dyDescent="0.25">
      <c r="A410" s="62">
        <v>43909</v>
      </c>
      <c r="B410" t="s">
        <v>17</v>
      </c>
      <c r="C410" t="s">
        <v>11</v>
      </c>
      <c r="D410">
        <v>1048</v>
      </c>
      <c r="E410" t="s">
        <v>1</v>
      </c>
      <c r="F410">
        <v>23.5</v>
      </c>
      <c r="G410">
        <v>24628</v>
      </c>
    </row>
    <row r="411" spans="1:7" x14ac:dyDescent="0.25">
      <c r="A411" s="62">
        <v>44002</v>
      </c>
      <c r="B411" t="s">
        <v>17</v>
      </c>
      <c r="C411" t="s">
        <v>14</v>
      </c>
      <c r="D411">
        <v>2394</v>
      </c>
      <c r="E411" t="s">
        <v>1</v>
      </c>
      <c r="F411">
        <v>30</v>
      </c>
      <c r="G411">
        <v>71820</v>
      </c>
    </row>
    <row r="412" spans="1:7" x14ac:dyDescent="0.25">
      <c r="A412" s="62">
        <v>44065</v>
      </c>
      <c r="B412" t="s">
        <v>17</v>
      </c>
      <c r="C412" t="s">
        <v>11</v>
      </c>
      <c r="D412">
        <v>736</v>
      </c>
      <c r="E412" t="s">
        <v>1</v>
      </c>
      <c r="F412">
        <v>26</v>
      </c>
      <c r="G412">
        <v>19136</v>
      </c>
    </row>
    <row r="413" spans="1:7" x14ac:dyDescent="0.25">
      <c r="A413" s="62">
        <v>44067</v>
      </c>
      <c r="B413" t="s">
        <v>17</v>
      </c>
      <c r="C413" t="s">
        <v>11</v>
      </c>
      <c r="D413">
        <v>1294</v>
      </c>
      <c r="E413" t="s">
        <v>1</v>
      </c>
      <c r="F413">
        <v>26</v>
      </c>
      <c r="G413">
        <v>33644</v>
      </c>
    </row>
    <row r="414" spans="1:7" x14ac:dyDescent="0.25">
      <c r="A414" s="62">
        <v>44109</v>
      </c>
      <c r="B414" t="s">
        <v>17</v>
      </c>
      <c r="C414" t="s">
        <v>11</v>
      </c>
      <c r="D414">
        <v>1099</v>
      </c>
      <c r="E414" t="s">
        <v>1</v>
      </c>
      <c r="F414">
        <v>26.5</v>
      </c>
      <c r="G414">
        <v>29123.5</v>
      </c>
    </row>
    <row r="415" spans="1:7" x14ac:dyDescent="0.25">
      <c r="A415" s="62">
        <v>44109</v>
      </c>
      <c r="B415" t="s">
        <v>17</v>
      </c>
      <c r="C415" t="s">
        <v>11</v>
      </c>
      <c r="D415">
        <v>1206</v>
      </c>
      <c r="E415" t="s">
        <v>1</v>
      </c>
      <c r="F415">
        <v>25.5</v>
      </c>
      <c r="G415">
        <v>30753</v>
      </c>
    </row>
    <row r="416" spans="1:7" x14ac:dyDescent="0.25">
      <c r="A416" s="62">
        <v>44110</v>
      </c>
      <c r="B416" t="s">
        <v>17</v>
      </c>
      <c r="C416" t="s">
        <v>11</v>
      </c>
      <c r="D416">
        <v>861</v>
      </c>
      <c r="E416" t="s">
        <v>1</v>
      </c>
      <c r="F416">
        <v>23.75</v>
      </c>
      <c r="G416">
        <v>20448.75</v>
      </c>
    </row>
    <row r="417" spans="1:7" x14ac:dyDescent="0.25">
      <c r="A417" s="62">
        <v>44110</v>
      </c>
      <c r="B417" t="s">
        <v>17</v>
      </c>
      <c r="C417" t="s">
        <v>11</v>
      </c>
      <c r="D417">
        <v>1543</v>
      </c>
      <c r="E417" t="s">
        <v>1</v>
      </c>
      <c r="F417">
        <v>23.75</v>
      </c>
      <c r="G417">
        <v>36646.25</v>
      </c>
    </row>
    <row r="418" spans="1:7" x14ac:dyDescent="0.25">
      <c r="A418" s="62">
        <v>44110</v>
      </c>
      <c r="B418" t="s">
        <v>17</v>
      </c>
      <c r="C418" t="s">
        <v>11</v>
      </c>
      <c r="D418">
        <v>1201</v>
      </c>
      <c r="E418" t="s">
        <v>1</v>
      </c>
      <c r="F418">
        <v>23.75</v>
      </c>
      <c r="G418">
        <v>28523.75</v>
      </c>
    </row>
    <row r="419" spans="1:7" x14ac:dyDescent="0.25">
      <c r="A419" s="62">
        <v>44125</v>
      </c>
      <c r="B419" t="s">
        <v>17</v>
      </c>
      <c r="C419" t="s">
        <v>11</v>
      </c>
      <c r="D419">
        <v>818</v>
      </c>
      <c r="E419" t="s">
        <v>1</v>
      </c>
      <c r="F419">
        <v>23.75</v>
      </c>
      <c r="G419">
        <v>19427.5</v>
      </c>
    </row>
    <row r="420" spans="1:7" x14ac:dyDescent="0.25">
      <c r="A420" s="62">
        <v>44125</v>
      </c>
      <c r="B420" t="s">
        <v>17</v>
      </c>
      <c r="C420" t="s">
        <v>11</v>
      </c>
      <c r="D420">
        <v>868</v>
      </c>
      <c r="E420" t="s">
        <v>1</v>
      </c>
      <c r="F420">
        <v>23.75</v>
      </c>
      <c r="G420">
        <v>20615</v>
      </c>
    </row>
    <row r="421" spans="1:7" x14ac:dyDescent="0.25">
      <c r="A421" s="62">
        <v>44125</v>
      </c>
      <c r="B421" t="s">
        <v>17</v>
      </c>
      <c r="C421" t="s">
        <v>11</v>
      </c>
      <c r="D421">
        <v>1170</v>
      </c>
      <c r="E421" t="s">
        <v>1</v>
      </c>
      <c r="F421">
        <v>23.75</v>
      </c>
      <c r="G421">
        <v>27787.5</v>
      </c>
    </row>
    <row r="422" spans="1:7" x14ac:dyDescent="0.25">
      <c r="A422" s="62">
        <v>44125</v>
      </c>
      <c r="B422" t="s">
        <v>17</v>
      </c>
      <c r="C422" t="s">
        <v>11</v>
      </c>
      <c r="D422">
        <v>591</v>
      </c>
      <c r="E422" t="s">
        <v>1</v>
      </c>
      <c r="F422">
        <v>23.75</v>
      </c>
      <c r="G422">
        <v>14036.25</v>
      </c>
    </row>
    <row r="423" spans="1:7" x14ac:dyDescent="0.25">
      <c r="A423" s="62">
        <v>44125</v>
      </c>
      <c r="B423" t="s">
        <v>17</v>
      </c>
      <c r="C423" t="s">
        <v>11</v>
      </c>
      <c r="D423">
        <v>560</v>
      </c>
      <c r="E423" t="s">
        <v>1</v>
      </c>
      <c r="F423">
        <v>27</v>
      </c>
      <c r="G423">
        <v>15120</v>
      </c>
    </row>
    <row r="424" spans="1:7" x14ac:dyDescent="0.25">
      <c r="A424" s="62">
        <v>44139</v>
      </c>
      <c r="B424" t="s">
        <v>17</v>
      </c>
      <c r="C424" t="s">
        <v>11</v>
      </c>
      <c r="D424">
        <v>1106</v>
      </c>
      <c r="E424" t="s">
        <v>1</v>
      </c>
      <c r="F424">
        <v>23.75</v>
      </c>
      <c r="G424">
        <v>26267.5</v>
      </c>
    </row>
    <row r="425" spans="1:7" x14ac:dyDescent="0.25">
      <c r="A425" s="62">
        <v>44251</v>
      </c>
      <c r="B425" t="s">
        <v>17</v>
      </c>
      <c r="C425" t="s">
        <v>11</v>
      </c>
      <c r="D425">
        <v>841</v>
      </c>
      <c r="E425" t="s">
        <v>1</v>
      </c>
      <c r="F425">
        <v>32.25</v>
      </c>
      <c r="G425">
        <v>27122.25</v>
      </c>
    </row>
    <row r="426" spans="1:7" x14ac:dyDescent="0.25">
      <c r="A426" s="62">
        <v>44252</v>
      </c>
      <c r="B426" t="s">
        <v>17</v>
      </c>
      <c r="C426" t="s">
        <v>11</v>
      </c>
      <c r="D426">
        <v>1129</v>
      </c>
      <c r="E426" t="s">
        <v>1</v>
      </c>
      <c r="F426">
        <v>31</v>
      </c>
      <c r="G426">
        <v>34999</v>
      </c>
    </row>
    <row r="427" spans="1:7" x14ac:dyDescent="0.25">
      <c r="A427" s="62">
        <v>44254</v>
      </c>
      <c r="B427" t="s">
        <v>17</v>
      </c>
      <c r="C427" t="s">
        <v>11</v>
      </c>
      <c r="D427">
        <v>669</v>
      </c>
      <c r="E427" t="s">
        <v>1</v>
      </c>
      <c r="F427">
        <v>34</v>
      </c>
      <c r="G427">
        <v>22746</v>
      </c>
    </row>
    <row r="428" spans="1:7" x14ac:dyDescent="0.25">
      <c r="A428" s="62">
        <v>44256</v>
      </c>
      <c r="B428" t="s">
        <v>17</v>
      </c>
      <c r="C428" t="s">
        <v>11</v>
      </c>
      <c r="D428">
        <v>538</v>
      </c>
      <c r="E428" t="s">
        <v>1</v>
      </c>
      <c r="F428">
        <v>31.25</v>
      </c>
      <c r="G428">
        <v>16812.5</v>
      </c>
    </row>
    <row r="429" spans="1:7" x14ac:dyDescent="0.25">
      <c r="A429" s="62">
        <v>44279</v>
      </c>
      <c r="B429" t="s">
        <v>17</v>
      </c>
      <c r="C429" t="s">
        <v>11</v>
      </c>
      <c r="D429">
        <v>329</v>
      </c>
      <c r="E429" t="s">
        <v>1</v>
      </c>
      <c r="F429">
        <v>42.5</v>
      </c>
      <c r="G429">
        <v>13982.5</v>
      </c>
    </row>
    <row r="430" spans="1:7" x14ac:dyDescent="0.25">
      <c r="A430" s="62">
        <v>44302</v>
      </c>
      <c r="B430" t="s">
        <v>17</v>
      </c>
      <c r="C430" t="s">
        <v>11</v>
      </c>
      <c r="D430">
        <v>1367</v>
      </c>
      <c r="E430" t="s">
        <v>1</v>
      </c>
      <c r="F430">
        <v>41</v>
      </c>
      <c r="G430">
        <v>56047</v>
      </c>
    </row>
    <row r="431" spans="1:7" x14ac:dyDescent="0.25">
      <c r="A431" s="62">
        <v>44310</v>
      </c>
      <c r="B431" t="s">
        <v>17</v>
      </c>
      <c r="C431" t="s">
        <v>11</v>
      </c>
      <c r="D431">
        <v>967</v>
      </c>
      <c r="E431" t="s">
        <v>1</v>
      </c>
      <c r="F431">
        <v>36.5</v>
      </c>
      <c r="G431">
        <v>35295.5</v>
      </c>
    </row>
    <row r="432" spans="1:7" x14ac:dyDescent="0.25">
      <c r="A432" s="62">
        <v>44312</v>
      </c>
      <c r="B432" t="s">
        <v>17</v>
      </c>
      <c r="C432" t="s">
        <v>11</v>
      </c>
      <c r="D432">
        <v>856</v>
      </c>
      <c r="E432" t="s">
        <v>1</v>
      </c>
      <c r="F432">
        <v>36.5</v>
      </c>
      <c r="G432">
        <v>31244</v>
      </c>
    </row>
    <row r="433" spans="1:7" x14ac:dyDescent="0.25">
      <c r="A433" s="62">
        <v>44316</v>
      </c>
      <c r="B433" t="s">
        <v>17</v>
      </c>
      <c r="C433" t="s">
        <v>11</v>
      </c>
      <c r="D433">
        <v>642</v>
      </c>
      <c r="E433" t="s">
        <v>1</v>
      </c>
      <c r="F433">
        <v>35.75</v>
      </c>
      <c r="G433">
        <v>22951.5</v>
      </c>
    </row>
    <row r="434" spans="1:7" x14ac:dyDescent="0.25">
      <c r="A434" s="62">
        <v>44316</v>
      </c>
      <c r="B434" t="s">
        <v>17</v>
      </c>
      <c r="C434" t="s">
        <v>11</v>
      </c>
      <c r="D434">
        <v>1357</v>
      </c>
      <c r="E434" t="s">
        <v>1</v>
      </c>
      <c r="F434">
        <v>35.25</v>
      </c>
      <c r="G434">
        <v>47834.25</v>
      </c>
    </row>
    <row r="435" spans="1:7" x14ac:dyDescent="0.25">
      <c r="A435" s="62">
        <v>44316</v>
      </c>
      <c r="B435" t="s">
        <v>17</v>
      </c>
      <c r="C435" t="s">
        <v>11</v>
      </c>
      <c r="D435">
        <v>894</v>
      </c>
      <c r="E435" t="s">
        <v>1</v>
      </c>
      <c r="F435">
        <v>35.25</v>
      </c>
      <c r="G435">
        <v>31513.5</v>
      </c>
    </row>
    <row r="436" spans="1:7" x14ac:dyDescent="0.25">
      <c r="A436" s="62">
        <v>44316</v>
      </c>
      <c r="B436" t="s">
        <v>17</v>
      </c>
      <c r="C436" t="s">
        <v>11</v>
      </c>
      <c r="D436">
        <v>823</v>
      </c>
      <c r="E436" t="s">
        <v>1</v>
      </c>
      <c r="F436">
        <v>35.75</v>
      </c>
      <c r="G436">
        <v>29422.25</v>
      </c>
    </row>
    <row r="437" spans="1:7" x14ac:dyDescent="0.25">
      <c r="A437" s="62">
        <v>44326</v>
      </c>
      <c r="B437" t="s">
        <v>17</v>
      </c>
      <c r="C437" t="s">
        <v>11</v>
      </c>
      <c r="D437">
        <v>1673</v>
      </c>
      <c r="E437" t="s">
        <v>1</v>
      </c>
      <c r="F437">
        <v>35.5</v>
      </c>
      <c r="G437">
        <v>59391.5</v>
      </c>
    </row>
    <row r="438" spans="1:7" x14ac:dyDescent="0.25">
      <c r="A438" s="62">
        <v>44326</v>
      </c>
      <c r="B438" t="s">
        <v>17</v>
      </c>
      <c r="C438" t="s">
        <v>11</v>
      </c>
      <c r="D438">
        <v>729</v>
      </c>
      <c r="E438" t="s">
        <v>1</v>
      </c>
      <c r="F438">
        <v>38.5</v>
      </c>
      <c r="G438">
        <v>28066.5</v>
      </c>
    </row>
    <row r="439" spans="1:7" x14ac:dyDescent="0.25">
      <c r="A439" s="62">
        <v>44326</v>
      </c>
      <c r="B439" t="s">
        <v>17</v>
      </c>
      <c r="C439" t="s">
        <v>11</v>
      </c>
      <c r="D439">
        <v>225</v>
      </c>
      <c r="E439" t="s">
        <v>1</v>
      </c>
      <c r="F439">
        <v>39.5</v>
      </c>
      <c r="G439">
        <v>8887.5</v>
      </c>
    </row>
    <row r="440" spans="1:7" x14ac:dyDescent="0.25">
      <c r="A440" s="62">
        <v>44326</v>
      </c>
      <c r="B440" t="s">
        <v>17</v>
      </c>
      <c r="C440" t="s">
        <v>11</v>
      </c>
      <c r="D440">
        <v>579</v>
      </c>
      <c r="E440" t="s">
        <v>1</v>
      </c>
      <c r="F440">
        <v>35.5</v>
      </c>
      <c r="G440">
        <v>20554.5</v>
      </c>
    </row>
    <row r="441" spans="1:7" x14ac:dyDescent="0.25">
      <c r="A441" s="62">
        <v>44326</v>
      </c>
      <c r="B441" t="s">
        <v>17</v>
      </c>
      <c r="C441" t="s">
        <v>11</v>
      </c>
      <c r="D441">
        <v>1218</v>
      </c>
      <c r="E441" t="s">
        <v>1</v>
      </c>
      <c r="F441">
        <v>38.5</v>
      </c>
      <c r="G441">
        <v>46893</v>
      </c>
    </row>
    <row r="442" spans="1:7" x14ac:dyDescent="0.25">
      <c r="A442" s="62">
        <v>44326</v>
      </c>
      <c r="B442" t="s">
        <v>17</v>
      </c>
      <c r="C442" t="s">
        <v>11</v>
      </c>
      <c r="D442">
        <v>744</v>
      </c>
      <c r="E442" t="s">
        <v>1</v>
      </c>
      <c r="F442">
        <v>35.5</v>
      </c>
      <c r="G442">
        <v>26412</v>
      </c>
    </row>
    <row r="443" spans="1:7" x14ac:dyDescent="0.25">
      <c r="A443" s="62">
        <v>44328</v>
      </c>
      <c r="B443" t="s">
        <v>17</v>
      </c>
      <c r="C443" t="s">
        <v>11</v>
      </c>
      <c r="D443">
        <v>1229</v>
      </c>
      <c r="E443" t="s">
        <v>1</v>
      </c>
      <c r="F443">
        <v>38.5</v>
      </c>
      <c r="G443">
        <v>47316.5</v>
      </c>
    </row>
    <row r="444" spans="1:7" x14ac:dyDescent="0.25">
      <c r="A444" s="62">
        <v>44328</v>
      </c>
      <c r="B444" t="s">
        <v>17</v>
      </c>
      <c r="C444" t="s">
        <v>11</v>
      </c>
      <c r="D444">
        <v>905</v>
      </c>
      <c r="E444" t="s">
        <v>1</v>
      </c>
      <c r="F444">
        <v>38.5</v>
      </c>
      <c r="G444">
        <v>34842.5</v>
      </c>
    </row>
    <row r="445" spans="1:7" x14ac:dyDescent="0.25">
      <c r="A445" s="62">
        <v>44331</v>
      </c>
      <c r="B445" t="s">
        <v>17</v>
      </c>
      <c r="C445" t="s">
        <v>11</v>
      </c>
      <c r="D445">
        <v>1314</v>
      </c>
      <c r="E445" t="s">
        <v>1</v>
      </c>
      <c r="F445">
        <v>35.5</v>
      </c>
      <c r="G445">
        <v>46647</v>
      </c>
    </row>
    <row r="446" spans="1:7" x14ac:dyDescent="0.25">
      <c r="A446" s="62">
        <v>44331</v>
      </c>
      <c r="B446" t="s">
        <v>17</v>
      </c>
      <c r="C446" t="s">
        <v>11</v>
      </c>
      <c r="D446">
        <v>1396</v>
      </c>
      <c r="E446" t="s">
        <v>1</v>
      </c>
      <c r="F446">
        <v>35.5</v>
      </c>
      <c r="G446">
        <v>49558</v>
      </c>
    </row>
    <row r="447" spans="1:7" x14ac:dyDescent="0.25">
      <c r="A447" s="62">
        <v>44338</v>
      </c>
      <c r="B447" t="s">
        <v>17</v>
      </c>
      <c r="C447" t="s">
        <v>11</v>
      </c>
      <c r="D447">
        <v>702</v>
      </c>
      <c r="E447" t="s">
        <v>1</v>
      </c>
      <c r="F447">
        <v>36</v>
      </c>
      <c r="G447">
        <v>25272</v>
      </c>
    </row>
    <row r="448" spans="1:7" x14ac:dyDescent="0.25">
      <c r="A448" s="62">
        <v>44340</v>
      </c>
      <c r="B448" t="s">
        <v>17</v>
      </c>
      <c r="C448" t="s">
        <v>11</v>
      </c>
      <c r="D448">
        <v>718</v>
      </c>
      <c r="E448" t="s">
        <v>1</v>
      </c>
      <c r="F448">
        <v>34.5</v>
      </c>
      <c r="G448">
        <v>24771</v>
      </c>
    </row>
    <row r="449" spans="1:7" x14ac:dyDescent="0.25">
      <c r="A449" s="62">
        <v>44340</v>
      </c>
      <c r="B449" t="s">
        <v>17</v>
      </c>
      <c r="C449" t="s">
        <v>11</v>
      </c>
      <c r="D449">
        <v>652</v>
      </c>
      <c r="E449" t="s">
        <v>1</v>
      </c>
      <c r="F449">
        <v>34.5</v>
      </c>
      <c r="G449">
        <v>22494</v>
      </c>
    </row>
    <row r="450" spans="1:7" x14ac:dyDescent="0.25">
      <c r="A450" s="62">
        <v>44345</v>
      </c>
      <c r="B450" t="s">
        <v>17</v>
      </c>
      <c r="C450" t="s">
        <v>11</v>
      </c>
      <c r="D450">
        <v>1012</v>
      </c>
      <c r="E450" t="s">
        <v>1</v>
      </c>
      <c r="F450">
        <v>35</v>
      </c>
      <c r="G450">
        <v>35420</v>
      </c>
    </row>
    <row r="451" spans="1:7" x14ac:dyDescent="0.25">
      <c r="A451" s="62">
        <v>44348</v>
      </c>
      <c r="B451" t="s">
        <v>17</v>
      </c>
      <c r="C451" t="s">
        <v>11</v>
      </c>
      <c r="D451">
        <v>1470</v>
      </c>
      <c r="E451" t="s">
        <v>1</v>
      </c>
      <c r="F451">
        <v>38.5</v>
      </c>
      <c r="G451">
        <v>56595</v>
      </c>
    </row>
    <row r="452" spans="1:7" x14ac:dyDescent="0.25">
      <c r="A452" s="62">
        <v>44349</v>
      </c>
      <c r="B452" t="s">
        <v>17</v>
      </c>
      <c r="C452" t="s">
        <v>11</v>
      </c>
      <c r="D452">
        <v>534</v>
      </c>
      <c r="E452" t="s">
        <v>1</v>
      </c>
      <c r="F452">
        <v>35</v>
      </c>
      <c r="G452">
        <v>18690</v>
      </c>
    </row>
    <row r="453" spans="1:7" x14ac:dyDescent="0.25">
      <c r="A453" s="62">
        <v>44349</v>
      </c>
      <c r="B453" t="s">
        <v>17</v>
      </c>
      <c r="C453" t="s">
        <v>11</v>
      </c>
      <c r="D453">
        <v>556</v>
      </c>
      <c r="E453" t="s">
        <v>1</v>
      </c>
      <c r="F453">
        <v>34.5</v>
      </c>
      <c r="G453">
        <v>19182</v>
      </c>
    </row>
    <row r="454" spans="1:7" x14ac:dyDescent="0.25">
      <c r="A454" s="62">
        <v>44349</v>
      </c>
      <c r="B454" t="s">
        <v>17</v>
      </c>
      <c r="C454" t="s">
        <v>11</v>
      </c>
      <c r="D454">
        <v>1183</v>
      </c>
      <c r="E454" t="s">
        <v>1</v>
      </c>
      <c r="F454">
        <v>35</v>
      </c>
      <c r="G454">
        <v>41405</v>
      </c>
    </row>
    <row r="455" spans="1:7" x14ac:dyDescent="0.25">
      <c r="A455" s="62">
        <v>44349</v>
      </c>
      <c r="B455" t="s">
        <v>17</v>
      </c>
      <c r="C455" t="s">
        <v>11</v>
      </c>
      <c r="D455">
        <v>1047</v>
      </c>
      <c r="E455" t="s">
        <v>1</v>
      </c>
      <c r="F455">
        <v>34.549999999999997</v>
      </c>
      <c r="G455">
        <v>36173.85</v>
      </c>
    </row>
    <row r="456" spans="1:7" x14ac:dyDescent="0.25">
      <c r="A456" s="62">
        <v>44349</v>
      </c>
      <c r="B456" t="s">
        <v>17</v>
      </c>
      <c r="C456" t="s">
        <v>11</v>
      </c>
      <c r="D456">
        <v>558</v>
      </c>
      <c r="E456" t="s">
        <v>1</v>
      </c>
      <c r="F456">
        <v>36</v>
      </c>
      <c r="G456">
        <v>20088</v>
      </c>
    </row>
    <row r="457" spans="1:7" x14ac:dyDescent="0.25">
      <c r="A457" s="62">
        <v>44354</v>
      </c>
      <c r="B457" t="s">
        <v>17</v>
      </c>
      <c r="C457" t="s">
        <v>11</v>
      </c>
      <c r="D457">
        <v>1568</v>
      </c>
      <c r="E457" t="s">
        <v>1</v>
      </c>
      <c r="F457">
        <v>38</v>
      </c>
      <c r="G457">
        <v>59584</v>
      </c>
    </row>
    <row r="458" spans="1:7" x14ac:dyDescent="0.25">
      <c r="A458" s="62">
        <v>44355</v>
      </c>
      <c r="B458" t="s">
        <v>17</v>
      </c>
      <c r="C458" t="s">
        <v>11</v>
      </c>
      <c r="D458">
        <v>765</v>
      </c>
      <c r="E458" t="s">
        <v>1</v>
      </c>
      <c r="F458">
        <v>42.5</v>
      </c>
      <c r="G458">
        <v>32512.5</v>
      </c>
    </row>
    <row r="459" spans="1:7" x14ac:dyDescent="0.25">
      <c r="A459" s="62">
        <v>44355</v>
      </c>
      <c r="B459" t="s">
        <v>17</v>
      </c>
      <c r="C459" t="s">
        <v>11</v>
      </c>
      <c r="D459">
        <v>677</v>
      </c>
      <c r="E459" t="s">
        <v>1</v>
      </c>
      <c r="F459">
        <v>42.5</v>
      </c>
      <c r="G459">
        <v>28772.5</v>
      </c>
    </row>
    <row r="460" spans="1:7" x14ac:dyDescent="0.25">
      <c r="A460" s="62">
        <v>44356</v>
      </c>
      <c r="B460" t="s">
        <v>17</v>
      </c>
      <c r="C460" t="s">
        <v>11</v>
      </c>
      <c r="D460">
        <v>645</v>
      </c>
      <c r="E460" t="s">
        <v>1</v>
      </c>
      <c r="F460">
        <v>40.5</v>
      </c>
      <c r="G460">
        <v>26122.5</v>
      </c>
    </row>
    <row r="461" spans="1:7" x14ac:dyDescent="0.25">
      <c r="A461" s="62">
        <v>44358</v>
      </c>
      <c r="B461" t="s">
        <v>17</v>
      </c>
      <c r="C461" t="s">
        <v>11</v>
      </c>
      <c r="D461">
        <v>375</v>
      </c>
      <c r="E461" t="s">
        <v>1</v>
      </c>
      <c r="F461">
        <v>34.5</v>
      </c>
      <c r="G461">
        <v>12937.5</v>
      </c>
    </row>
    <row r="462" spans="1:7" x14ac:dyDescent="0.25">
      <c r="A462" s="62">
        <v>44365</v>
      </c>
      <c r="B462" t="s">
        <v>17</v>
      </c>
      <c r="C462" t="s">
        <v>11</v>
      </c>
      <c r="D462">
        <v>660</v>
      </c>
      <c r="E462" t="s">
        <v>1</v>
      </c>
      <c r="F462">
        <v>41.5</v>
      </c>
      <c r="G462">
        <v>27390</v>
      </c>
    </row>
    <row r="463" spans="1:7" x14ac:dyDescent="0.25">
      <c r="A463" s="62">
        <v>44365</v>
      </c>
      <c r="B463" t="s">
        <v>17</v>
      </c>
      <c r="C463" t="s">
        <v>11</v>
      </c>
      <c r="D463">
        <v>1074</v>
      </c>
      <c r="E463" t="s">
        <v>1</v>
      </c>
      <c r="F463">
        <v>39</v>
      </c>
      <c r="G463">
        <v>41886</v>
      </c>
    </row>
    <row r="464" spans="1:7" x14ac:dyDescent="0.25">
      <c r="A464" s="62">
        <v>44368</v>
      </c>
      <c r="B464" t="s">
        <v>17</v>
      </c>
      <c r="C464" t="s">
        <v>11</v>
      </c>
      <c r="D464">
        <v>1084</v>
      </c>
      <c r="E464" t="s">
        <v>1</v>
      </c>
      <c r="F464">
        <v>33</v>
      </c>
      <c r="G464">
        <v>35772</v>
      </c>
    </row>
    <row r="465" spans="1:7" x14ac:dyDescent="0.25">
      <c r="A465" s="62">
        <v>44387</v>
      </c>
      <c r="B465" t="s">
        <v>17</v>
      </c>
      <c r="C465" t="s">
        <v>11</v>
      </c>
      <c r="D465">
        <v>943</v>
      </c>
      <c r="E465" t="s">
        <v>1</v>
      </c>
      <c r="F465">
        <v>33.5</v>
      </c>
      <c r="G465">
        <v>31590.5</v>
      </c>
    </row>
    <row r="466" spans="1:7" x14ac:dyDescent="0.25">
      <c r="A466" s="62">
        <v>44387</v>
      </c>
      <c r="B466" t="s">
        <v>17</v>
      </c>
      <c r="C466" t="s">
        <v>11</v>
      </c>
      <c r="D466">
        <v>1303</v>
      </c>
      <c r="E466" t="s">
        <v>1</v>
      </c>
      <c r="F466">
        <v>35.5</v>
      </c>
      <c r="G466">
        <v>46256.5</v>
      </c>
    </row>
    <row r="467" spans="1:7" x14ac:dyDescent="0.25">
      <c r="A467" s="62">
        <v>44389</v>
      </c>
      <c r="B467" t="s">
        <v>17</v>
      </c>
      <c r="C467" t="s">
        <v>11</v>
      </c>
      <c r="D467">
        <v>347</v>
      </c>
      <c r="E467" t="s">
        <v>1</v>
      </c>
      <c r="F467">
        <v>36.5</v>
      </c>
      <c r="G467">
        <v>12665.5</v>
      </c>
    </row>
    <row r="468" spans="1:7" x14ac:dyDescent="0.25">
      <c r="A468" s="62">
        <v>44428</v>
      </c>
      <c r="B468" t="s">
        <v>17</v>
      </c>
      <c r="C468" t="s">
        <v>11</v>
      </c>
      <c r="D468">
        <v>342</v>
      </c>
      <c r="E468" t="s">
        <v>1</v>
      </c>
      <c r="F468">
        <v>37</v>
      </c>
      <c r="G468">
        <v>12654</v>
      </c>
    </row>
    <row r="469" spans="1:7" x14ac:dyDescent="0.25">
      <c r="A469" s="62">
        <v>44428</v>
      </c>
      <c r="B469" t="s">
        <v>17</v>
      </c>
      <c r="C469" t="s">
        <v>11</v>
      </c>
      <c r="D469">
        <v>388</v>
      </c>
      <c r="E469" t="s">
        <v>1</v>
      </c>
      <c r="F469">
        <v>38</v>
      </c>
      <c r="G469">
        <v>14744</v>
      </c>
    </row>
    <row r="470" spans="1:7" x14ac:dyDescent="0.25">
      <c r="A470" s="62">
        <v>44429</v>
      </c>
      <c r="B470" t="s">
        <v>17</v>
      </c>
      <c r="C470" t="s">
        <v>11</v>
      </c>
      <c r="D470">
        <v>819</v>
      </c>
      <c r="E470" t="s">
        <v>1</v>
      </c>
      <c r="F470">
        <v>33</v>
      </c>
      <c r="G470">
        <v>27027</v>
      </c>
    </row>
    <row r="471" spans="1:7" x14ac:dyDescent="0.25">
      <c r="A471" s="62">
        <v>44429</v>
      </c>
      <c r="B471" t="s">
        <v>17</v>
      </c>
      <c r="C471" t="s">
        <v>11</v>
      </c>
      <c r="D471">
        <v>1011</v>
      </c>
      <c r="E471" t="s">
        <v>1</v>
      </c>
      <c r="F471">
        <v>33.5</v>
      </c>
      <c r="G471">
        <v>33868.5</v>
      </c>
    </row>
    <row r="472" spans="1:7" x14ac:dyDescent="0.25">
      <c r="A472" s="62">
        <v>44431</v>
      </c>
      <c r="B472" t="s">
        <v>17</v>
      </c>
      <c r="C472" t="s">
        <v>11</v>
      </c>
      <c r="D472">
        <v>333</v>
      </c>
      <c r="E472" t="s">
        <v>1</v>
      </c>
      <c r="F472">
        <v>36</v>
      </c>
      <c r="G472">
        <v>11988</v>
      </c>
    </row>
    <row r="473" spans="1:7" x14ac:dyDescent="0.25">
      <c r="A473" s="62">
        <v>44431</v>
      </c>
      <c r="B473" t="s">
        <v>17</v>
      </c>
      <c r="C473" t="s">
        <v>11</v>
      </c>
      <c r="D473">
        <v>634</v>
      </c>
      <c r="E473" t="s">
        <v>1</v>
      </c>
      <c r="F473">
        <v>37.5</v>
      </c>
      <c r="G473">
        <v>23775</v>
      </c>
    </row>
    <row r="474" spans="1:7" x14ac:dyDescent="0.25">
      <c r="A474" s="62">
        <v>44432</v>
      </c>
      <c r="B474" t="s">
        <v>17</v>
      </c>
      <c r="C474" t="s">
        <v>11</v>
      </c>
      <c r="D474">
        <v>526</v>
      </c>
      <c r="E474" t="s">
        <v>1</v>
      </c>
      <c r="F474">
        <v>36</v>
      </c>
      <c r="G474">
        <v>18936</v>
      </c>
    </row>
    <row r="475" spans="1:7" x14ac:dyDescent="0.25">
      <c r="A475" s="62">
        <v>44432</v>
      </c>
      <c r="B475" t="s">
        <v>17</v>
      </c>
      <c r="C475" t="s">
        <v>11</v>
      </c>
      <c r="D475">
        <v>491</v>
      </c>
      <c r="E475" t="s">
        <v>1</v>
      </c>
      <c r="F475">
        <v>36</v>
      </c>
      <c r="G475">
        <v>17676</v>
      </c>
    </row>
    <row r="476" spans="1:7" x14ac:dyDescent="0.25">
      <c r="A476" s="62">
        <v>44432</v>
      </c>
      <c r="B476" t="s">
        <v>17</v>
      </c>
      <c r="C476" t="s">
        <v>11</v>
      </c>
      <c r="D476">
        <v>1175</v>
      </c>
      <c r="E476" t="s">
        <v>1</v>
      </c>
      <c r="F476">
        <v>36</v>
      </c>
      <c r="G476">
        <v>42300</v>
      </c>
    </row>
    <row r="477" spans="1:7" x14ac:dyDescent="0.25">
      <c r="A477" s="62">
        <v>44438</v>
      </c>
      <c r="B477" t="s">
        <v>17</v>
      </c>
      <c r="C477" t="s">
        <v>11</v>
      </c>
      <c r="D477">
        <v>1010</v>
      </c>
      <c r="E477" t="s">
        <v>1</v>
      </c>
      <c r="F477">
        <v>32.5</v>
      </c>
      <c r="G477">
        <v>32825</v>
      </c>
    </row>
    <row r="478" spans="1:7" x14ac:dyDescent="0.25">
      <c r="A478" s="62">
        <v>44438</v>
      </c>
      <c r="B478" t="s">
        <v>17</v>
      </c>
      <c r="C478" t="s">
        <v>11</v>
      </c>
      <c r="D478">
        <v>543</v>
      </c>
      <c r="E478" t="s">
        <v>1</v>
      </c>
      <c r="F478">
        <v>34.25</v>
      </c>
      <c r="G478">
        <v>18597.75</v>
      </c>
    </row>
    <row r="479" spans="1:7" x14ac:dyDescent="0.25">
      <c r="A479" s="62">
        <v>44439</v>
      </c>
      <c r="B479" t="s">
        <v>17</v>
      </c>
      <c r="C479" t="s">
        <v>11</v>
      </c>
      <c r="D479">
        <v>527</v>
      </c>
      <c r="E479" t="s">
        <v>1</v>
      </c>
      <c r="F479">
        <v>32.5</v>
      </c>
      <c r="G479">
        <v>17127.5</v>
      </c>
    </row>
    <row r="480" spans="1:7" x14ac:dyDescent="0.25">
      <c r="A480" s="62">
        <v>44439</v>
      </c>
      <c r="B480" t="s">
        <v>17</v>
      </c>
      <c r="C480" t="s">
        <v>11</v>
      </c>
      <c r="D480">
        <v>1274</v>
      </c>
      <c r="E480" t="s">
        <v>1</v>
      </c>
      <c r="F480">
        <v>33.5</v>
      </c>
      <c r="G480">
        <v>42679</v>
      </c>
    </row>
    <row r="481" spans="1:7" x14ac:dyDescent="0.25">
      <c r="A481" s="62">
        <v>44440</v>
      </c>
      <c r="B481" t="s">
        <v>17</v>
      </c>
      <c r="C481" t="s">
        <v>11</v>
      </c>
      <c r="D481">
        <v>519</v>
      </c>
      <c r="E481" t="s">
        <v>1</v>
      </c>
      <c r="F481">
        <v>34.75</v>
      </c>
      <c r="G481">
        <v>18035.25</v>
      </c>
    </row>
    <row r="482" spans="1:7" x14ac:dyDescent="0.25">
      <c r="A482" s="62">
        <v>44440</v>
      </c>
      <c r="B482" t="s">
        <v>17</v>
      </c>
      <c r="C482" t="s">
        <v>11</v>
      </c>
      <c r="D482">
        <v>596</v>
      </c>
      <c r="E482" t="s">
        <v>1</v>
      </c>
      <c r="F482">
        <v>33</v>
      </c>
      <c r="G482">
        <v>19668</v>
      </c>
    </row>
    <row r="483" spans="1:7" x14ac:dyDescent="0.25">
      <c r="A483" s="62">
        <v>44440</v>
      </c>
      <c r="B483" t="s">
        <v>17</v>
      </c>
      <c r="C483" t="s">
        <v>11</v>
      </c>
      <c r="D483">
        <v>526</v>
      </c>
      <c r="E483" t="s">
        <v>1</v>
      </c>
      <c r="F483">
        <v>36</v>
      </c>
      <c r="G483">
        <v>18936</v>
      </c>
    </row>
    <row r="484" spans="1:7" x14ac:dyDescent="0.25">
      <c r="A484" s="62">
        <v>44443</v>
      </c>
      <c r="B484" t="s">
        <v>17</v>
      </c>
      <c r="C484" t="s">
        <v>11</v>
      </c>
      <c r="D484">
        <v>1092</v>
      </c>
      <c r="E484" t="s">
        <v>1</v>
      </c>
      <c r="F484">
        <v>35.5</v>
      </c>
      <c r="G484">
        <v>38766</v>
      </c>
    </row>
    <row r="485" spans="1:7" x14ac:dyDescent="0.25">
      <c r="A485" s="62">
        <v>44443</v>
      </c>
      <c r="B485" t="s">
        <v>17</v>
      </c>
      <c r="C485" t="s">
        <v>11</v>
      </c>
      <c r="D485">
        <v>1074</v>
      </c>
      <c r="E485" t="s">
        <v>1</v>
      </c>
      <c r="F485">
        <v>35.5</v>
      </c>
      <c r="G485">
        <v>38127</v>
      </c>
    </row>
    <row r="486" spans="1:7" x14ac:dyDescent="0.25">
      <c r="A486" s="62">
        <v>44445</v>
      </c>
      <c r="B486" t="s">
        <v>17</v>
      </c>
      <c r="C486" t="s">
        <v>11</v>
      </c>
      <c r="D486">
        <v>940</v>
      </c>
      <c r="E486" t="s">
        <v>1</v>
      </c>
      <c r="F486">
        <v>33.25</v>
      </c>
      <c r="G486">
        <v>31255</v>
      </c>
    </row>
    <row r="487" spans="1:7" x14ac:dyDescent="0.25">
      <c r="A487" s="62">
        <v>44445</v>
      </c>
      <c r="B487" t="s">
        <v>17</v>
      </c>
      <c r="C487" t="s">
        <v>11</v>
      </c>
      <c r="D487">
        <v>466</v>
      </c>
      <c r="E487" t="s">
        <v>1</v>
      </c>
      <c r="F487">
        <v>37.75</v>
      </c>
      <c r="G487">
        <v>17591.5</v>
      </c>
    </row>
    <row r="488" spans="1:7" x14ac:dyDescent="0.25">
      <c r="A488" s="62">
        <v>44445</v>
      </c>
      <c r="B488" t="s">
        <v>17</v>
      </c>
      <c r="C488" t="s">
        <v>11</v>
      </c>
      <c r="D488">
        <v>1088</v>
      </c>
      <c r="E488" t="s">
        <v>1</v>
      </c>
      <c r="F488">
        <v>33.25</v>
      </c>
      <c r="G488">
        <v>36176</v>
      </c>
    </row>
    <row r="489" spans="1:7" x14ac:dyDescent="0.25">
      <c r="A489" s="62">
        <v>44450</v>
      </c>
      <c r="B489" t="s">
        <v>17</v>
      </c>
      <c r="C489" t="s">
        <v>11</v>
      </c>
      <c r="D489">
        <v>956</v>
      </c>
      <c r="E489" t="s">
        <v>1</v>
      </c>
      <c r="F489">
        <v>34</v>
      </c>
      <c r="G489">
        <v>32504</v>
      </c>
    </row>
    <row r="490" spans="1:7" x14ac:dyDescent="0.25">
      <c r="A490" s="62">
        <v>44455</v>
      </c>
      <c r="B490" t="s">
        <v>17</v>
      </c>
      <c r="C490" t="s">
        <v>11</v>
      </c>
      <c r="D490">
        <v>814</v>
      </c>
      <c r="E490" t="s">
        <v>1</v>
      </c>
      <c r="F490">
        <v>34.25</v>
      </c>
      <c r="G490">
        <v>27879.5</v>
      </c>
    </row>
    <row r="491" spans="1:7" x14ac:dyDescent="0.25">
      <c r="A491" s="62">
        <v>44461</v>
      </c>
      <c r="B491" t="s">
        <v>17</v>
      </c>
      <c r="C491" t="s">
        <v>11</v>
      </c>
      <c r="D491">
        <v>1262</v>
      </c>
      <c r="E491" t="s">
        <v>1</v>
      </c>
      <c r="F491">
        <v>34.25</v>
      </c>
      <c r="G491">
        <v>43223.5</v>
      </c>
    </row>
    <row r="492" spans="1:7" x14ac:dyDescent="0.25">
      <c r="A492" s="62">
        <v>44461</v>
      </c>
      <c r="B492" t="s">
        <v>17</v>
      </c>
      <c r="C492" t="s">
        <v>11</v>
      </c>
      <c r="D492">
        <v>978</v>
      </c>
      <c r="E492" t="s">
        <v>1</v>
      </c>
      <c r="F492">
        <v>34.25</v>
      </c>
      <c r="G492">
        <v>33496.5</v>
      </c>
    </row>
    <row r="493" spans="1:7" x14ac:dyDescent="0.25">
      <c r="A493" s="62">
        <v>44463</v>
      </c>
      <c r="B493" t="s">
        <v>17</v>
      </c>
      <c r="C493" t="s">
        <v>11</v>
      </c>
      <c r="D493">
        <v>996</v>
      </c>
      <c r="E493" t="s">
        <v>1</v>
      </c>
      <c r="F493">
        <v>34</v>
      </c>
      <c r="G493">
        <v>33864</v>
      </c>
    </row>
    <row r="494" spans="1:7" x14ac:dyDescent="0.25">
      <c r="A494" s="62">
        <v>44467</v>
      </c>
      <c r="B494" t="s">
        <v>17</v>
      </c>
      <c r="C494" t="s">
        <v>11</v>
      </c>
      <c r="D494">
        <v>861</v>
      </c>
      <c r="E494" t="s">
        <v>1</v>
      </c>
      <c r="F494">
        <v>36.75</v>
      </c>
      <c r="G494">
        <v>31641.75</v>
      </c>
    </row>
    <row r="495" spans="1:7" x14ac:dyDescent="0.25">
      <c r="A495" s="62">
        <v>44469</v>
      </c>
      <c r="B495" t="s">
        <v>17</v>
      </c>
      <c r="C495" t="s">
        <v>11</v>
      </c>
      <c r="D495">
        <v>1003</v>
      </c>
      <c r="E495" t="s">
        <v>1</v>
      </c>
      <c r="F495">
        <v>34</v>
      </c>
      <c r="G495">
        <v>34102</v>
      </c>
    </row>
    <row r="496" spans="1:7" x14ac:dyDescent="0.25">
      <c r="A496" s="62">
        <v>44477</v>
      </c>
      <c r="B496" t="s">
        <v>17</v>
      </c>
      <c r="C496" t="s">
        <v>11</v>
      </c>
      <c r="D496">
        <v>683</v>
      </c>
      <c r="E496" t="s">
        <v>1</v>
      </c>
      <c r="F496">
        <v>35.5</v>
      </c>
      <c r="G496">
        <v>24246.5</v>
      </c>
    </row>
    <row r="497" spans="1:7" x14ac:dyDescent="0.25">
      <c r="A497" s="62">
        <v>44554</v>
      </c>
      <c r="B497" t="s">
        <v>17</v>
      </c>
      <c r="C497" t="s">
        <v>11</v>
      </c>
      <c r="D497">
        <v>392</v>
      </c>
      <c r="E497" t="s">
        <v>0</v>
      </c>
      <c r="F497">
        <v>42.5</v>
      </c>
      <c r="G497">
        <v>16660</v>
      </c>
    </row>
    <row r="498" spans="1:7" x14ac:dyDescent="0.25">
      <c r="A498" s="62">
        <v>43561</v>
      </c>
      <c r="B498" t="s">
        <v>27</v>
      </c>
      <c r="C498" t="s">
        <v>11</v>
      </c>
      <c r="D498">
        <v>2023</v>
      </c>
      <c r="E498" t="s">
        <v>1</v>
      </c>
      <c r="F498">
        <v>30</v>
      </c>
      <c r="G498">
        <v>60690</v>
      </c>
    </row>
    <row r="499" spans="1:7" x14ac:dyDescent="0.25">
      <c r="A499" s="62">
        <v>43561</v>
      </c>
      <c r="B499" t="s">
        <v>27</v>
      </c>
      <c r="C499" t="s">
        <v>11</v>
      </c>
      <c r="D499">
        <v>672</v>
      </c>
      <c r="E499" t="s">
        <v>1</v>
      </c>
      <c r="F499">
        <v>25.75</v>
      </c>
      <c r="G499">
        <v>17304</v>
      </c>
    </row>
    <row r="500" spans="1:7" x14ac:dyDescent="0.25">
      <c r="A500" s="62">
        <v>43564</v>
      </c>
      <c r="B500" t="s">
        <v>27</v>
      </c>
      <c r="C500" t="s">
        <v>11</v>
      </c>
      <c r="D500">
        <v>1006</v>
      </c>
      <c r="E500" t="s">
        <v>1</v>
      </c>
      <c r="F500">
        <v>27.25</v>
      </c>
      <c r="G500">
        <v>27413.5</v>
      </c>
    </row>
    <row r="501" spans="1:7" x14ac:dyDescent="0.25">
      <c r="A501" s="62">
        <v>43564</v>
      </c>
      <c r="B501" t="s">
        <v>27</v>
      </c>
      <c r="C501" t="s">
        <v>11</v>
      </c>
      <c r="D501">
        <v>746</v>
      </c>
      <c r="E501" t="s">
        <v>1</v>
      </c>
      <c r="F501">
        <v>27.25</v>
      </c>
      <c r="G501">
        <v>20328.5</v>
      </c>
    </row>
    <row r="502" spans="1:7" x14ac:dyDescent="0.25">
      <c r="A502" s="62">
        <v>43564</v>
      </c>
      <c r="B502" t="s">
        <v>27</v>
      </c>
      <c r="C502" t="s">
        <v>11</v>
      </c>
      <c r="D502">
        <v>1035</v>
      </c>
      <c r="E502" t="s">
        <v>1</v>
      </c>
      <c r="F502">
        <v>24.5</v>
      </c>
      <c r="G502">
        <v>25357.5</v>
      </c>
    </row>
    <row r="503" spans="1:7" x14ac:dyDescent="0.25">
      <c r="A503" s="62">
        <v>43566</v>
      </c>
      <c r="B503" t="s">
        <v>27</v>
      </c>
      <c r="C503" t="s">
        <v>11</v>
      </c>
      <c r="D503">
        <v>2035</v>
      </c>
      <c r="E503" t="s">
        <v>1</v>
      </c>
      <c r="F503">
        <v>26</v>
      </c>
      <c r="G503">
        <v>52910</v>
      </c>
    </row>
    <row r="504" spans="1:7" x14ac:dyDescent="0.25">
      <c r="A504" s="62">
        <v>43573</v>
      </c>
      <c r="B504" t="s">
        <v>27</v>
      </c>
      <c r="C504" t="s">
        <v>11</v>
      </c>
      <c r="D504">
        <v>348</v>
      </c>
      <c r="E504" t="s">
        <v>1</v>
      </c>
      <c r="F504">
        <v>29</v>
      </c>
      <c r="G504">
        <v>10092</v>
      </c>
    </row>
    <row r="505" spans="1:7" x14ac:dyDescent="0.25">
      <c r="A505" s="62">
        <v>43573</v>
      </c>
      <c r="B505" t="s">
        <v>27</v>
      </c>
      <c r="C505" t="s">
        <v>11</v>
      </c>
      <c r="D505">
        <v>494</v>
      </c>
      <c r="E505" t="s">
        <v>1</v>
      </c>
      <c r="F505">
        <v>24.5</v>
      </c>
      <c r="G505">
        <v>12103</v>
      </c>
    </row>
    <row r="506" spans="1:7" x14ac:dyDescent="0.25">
      <c r="A506" s="62">
        <v>43573</v>
      </c>
      <c r="B506" t="s">
        <v>27</v>
      </c>
      <c r="C506" t="s">
        <v>11</v>
      </c>
      <c r="D506">
        <v>675</v>
      </c>
      <c r="E506" t="s">
        <v>1</v>
      </c>
      <c r="F506">
        <v>29</v>
      </c>
      <c r="G506">
        <v>19575</v>
      </c>
    </row>
    <row r="507" spans="1:7" x14ac:dyDescent="0.25">
      <c r="A507" s="62">
        <v>43574</v>
      </c>
      <c r="B507" t="s">
        <v>27</v>
      </c>
      <c r="C507" t="s">
        <v>11</v>
      </c>
      <c r="D507">
        <v>870</v>
      </c>
      <c r="E507" t="s">
        <v>1</v>
      </c>
      <c r="F507">
        <v>24.5</v>
      </c>
      <c r="G507">
        <v>21315</v>
      </c>
    </row>
    <row r="508" spans="1:7" x14ac:dyDescent="0.25">
      <c r="A508" s="62">
        <v>43596</v>
      </c>
      <c r="B508" t="s">
        <v>27</v>
      </c>
      <c r="C508" t="s">
        <v>11</v>
      </c>
      <c r="D508">
        <v>1206</v>
      </c>
      <c r="E508" t="s">
        <v>1</v>
      </c>
      <c r="F508">
        <v>24.5</v>
      </c>
      <c r="G508">
        <v>29547</v>
      </c>
    </row>
    <row r="509" spans="1:7" x14ac:dyDescent="0.25">
      <c r="A509" s="62">
        <v>43598</v>
      </c>
      <c r="B509" t="s">
        <v>27</v>
      </c>
      <c r="C509" t="s">
        <v>11</v>
      </c>
      <c r="D509">
        <v>517</v>
      </c>
      <c r="E509" t="s">
        <v>1</v>
      </c>
      <c r="F509">
        <v>32.5</v>
      </c>
      <c r="G509">
        <v>16802.5</v>
      </c>
    </row>
    <row r="510" spans="1:7" x14ac:dyDescent="0.25">
      <c r="A510" s="62">
        <v>43599</v>
      </c>
      <c r="B510" t="s">
        <v>27</v>
      </c>
      <c r="C510" t="s">
        <v>11</v>
      </c>
      <c r="D510">
        <v>416</v>
      </c>
      <c r="E510" t="s">
        <v>1</v>
      </c>
      <c r="F510">
        <v>27.5</v>
      </c>
      <c r="G510">
        <v>11440</v>
      </c>
    </row>
    <row r="511" spans="1:7" x14ac:dyDescent="0.25">
      <c r="A511" s="62">
        <v>43599</v>
      </c>
      <c r="B511" t="s">
        <v>27</v>
      </c>
      <c r="C511" t="s">
        <v>11</v>
      </c>
      <c r="D511">
        <v>755</v>
      </c>
      <c r="E511" t="s">
        <v>1</v>
      </c>
      <c r="F511">
        <v>24</v>
      </c>
      <c r="G511">
        <v>18120</v>
      </c>
    </row>
    <row r="512" spans="1:7" x14ac:dyDescent="0.25">
      <c r="A512" s="62">
        <v>43600</v>
      </c>
      <c r="B512" t="s">
        <v>27</v>
      </c>
      <c r="C512" t="s">
        <v>11</v>
      </c>
      <c r="D512">
        <v>1893</v>
      </c>
      <c r="E512" t="s">
        <v>1</v>
      </c>
      <c r="F512">
        <v>24</v>
      </c>
      <c r="G512">
        <v>45432</v>
      </c>
    </row>
    <row r="513" spans="1:7" x14ac:dyDescent="0.25">
      <c r="A513" s="62">
        <v>43600</v>
      </c>
      <c r="B513" t="s">
        <v>27</v>
      </c>
      <c r="C513" t="s">
        <v>11</v>
      </c>
      <c r="D513">
        <v>867</v>
      </c>
      <c r="E513" t="s">
        <v>1</v>
      </c>
      <c r="F513">
        <v>27.5</v>
      </c>
      <c r="G513">
        <v>23842.5</v>
      </c>
    </row>
    <row r="514" spans="1:7" x14ac:dyDescent="0.25">
      <c r="A514" s="62">
        <v>43600</v>
      </c>
      <c r="B514" t="s">
        <v>27</v>
      </c>
      <c r="C514" t="s">
        <v>11</v>
      </c>
      <c r="D514">
        <v>442</v>
      </c>
      <c r="E514" t="s">
        <v>1</v>
      </c>
      <c r="F514">
        <v>24</v>
      </c>
      <c r="G514">
        <v>10608</v>
      </c>
    </row>
    <row r="515" spans="1:7" x14ac:dyDescent="0.25">
      <c r="A515" s="62">
        <v>43600</v>
      </c>
      <c r="B515" t="s">
        <v>27</v>
      </c>
      <c r="C515" t="s">
        <v>11</v>
      </c>
      <c r="D515">
        <v>490</v>
      </c>
      <c r="E515" t="s">
        <v>1</v>
      </c>
      <c r="F515">
        <v>29.5</v>
      </c>
      <c r="G515">
        <v>14455</v>
      </c>
    </row>
    <row r="516" spans="1:7" x14ac:dyDescent="0.25">
      <c r="A516" s="62">
        <v>43602</v>
      </c>
      <c r="B516" t="s">
        <v>27</v>
      </c>
      <c r="C516" t="s">
        <v>11</v>
      </c>
      <c r="D516">
        <v>440</v>
      </c>
      <c r="E516" t="s">
        <v>1</v>
      </c>
      <c r="F516">
        <v>25.5</v>
      </c>
      <c r="G516">
        <v>11220</v>
      </c>
    </row>
    <row r="517" spans="1:7" x14ac:dyDescent="0.25">
      <c r="A517" s="62">
        <v>43602</v>
      </c>
      <c r="B517" t="s">
        <v>27</v>
      </c>
      <c r="C517" t="s">
        <v>11</v>
      </c>
      <c r="D517">
        <v>391</v>
      </c>
      <c r="E517" t="s">
        <v>1</v>
      </c>
      <c r="F517">
        <v>24</v>
      </c>
      <c r="G517">
        <v>9384</v>
      </c>
    </row>
    <row r="518" spans="1:7" x14ac:dyDescent="0.25">
      <c r="A518" s="62">
        <v>43616</v>
      </c>
      <c r="B518" t="s">
        <v>27</v>
      </c>
      <c r="C518" t="s">
        <v>11</v>
      </c>
      <c r="D518">
        <v>981</v>
      </c>
      <c r="E518" t="s">
        <v>1</v>
      </c>
      <c r="F518">
        <v>29</v>
      </c>
      <c r="G518">
        <v>28449</v>
      </c>
    </row>
    <row r="519" spans="1:7" x14ac:dyDescent="0.25">
      <c r="A519" s="62">
        <v>43616</v>
      </c>
      <c r="B519" t="s">
        <v>27</v>
      </c>
      <c r="C519" t="s">
        <v>11</v>
      </c>
      <c r="D519">
        <v>326</v>
      </c>
      <c r="E519" t="s">
        <v>1</v>
      </c>
      <c r="F519">
        <v>27</v>
      </c>
      <c r="G519">
        <v>8802</v>
      </c>
    </row>
    <row r="520" spans="1:7" x14ac:dyDescent="0.25">
      <c r="A520" s="62">
        <v>43617</v>
      </c>
      <c r="B520" t="s">
        <v>27</v>
      </c>
      <c r="C520" t="s">
        <v>11</v>
      </c>
      <c r="D520">
        <v>333</v>
      </c>
      <c r="E520" t="s">
        <v>1</v>
      </c>
      <c r="F520">
        <v>29</v>
      </c>
      <c r="G520">
        <v>9657</v>
      </c>
    </row>
    <row r="521" spans="1:7" x14ac:dyDescent="0.25">
      <c r="A521" s="62">
        <v>43617</v>
      </c>
      <c r="B521" t="s">
        <v>27</v>
      </c>
      <c r="C521" t="s">
        <v>11</v>
      </c>
      <c r="D521">
        <v>323</v>
      </c>
      <c r="E521" t="s">
        <v>1</v>
      </c>
      <c r="F521">
        <v>27</v>
      </c>
      <c r="G521">
        <v>8721</v>
      </c>
    </row>
    <row r="522" spans="1:7" x14ac:dyDescent="0.25">
      <c r="A522" s="62">
        <v>43619</v>
      </c>
      <c r="B522" t="s">
        <v>27</v>
      </c>
      <c r="C522" t="s">
        <v>11</v>
      </c>
      <c r="D522">
        <v>983</v>
      </c>
      <c r="E522" t="s">
        <v>1</v>
      </c>
      <c r="F522">
        <v>26</v>
      </c>
      <c r="G522">
        <v>25558</v>
      </c>
    </row>
    <row r="523" spans="1:7" x14ac:dyDescent="0.25">
      <c r="A523" s="62">
        <v>43619</v>
      </c>
      <c r="B523" t="s">
        <v>27</v>
      </c>
      <c r="C523" t="s">
        <v>11</v>
      </c>
      <c r="D523">
        <v>690</v>
      </c>
      <c r="E523" t="s">
        <v>1</v>
      </c>
      <c r="F523">
        <v>26.5</v>
      </c>
      <c r="G523">
        <v>18285</v>
      </c>
    </row>
    <row r="524" spans="1:7" x14ac:dyDescent="0.25">
      <c r="A524" s="62">
        <v>43622</v>
      </c>
      <c r="B524" t="s">
        <v>27</v>
      </c>
      <c r="C524" t="s">
        <v>11</v>
      </c>
      <c r="D524">
        <v>992</v>
      </c>
      <c r="E524" t="s">
        <v>1</v>
      </c>
      <c r="F524">
        <v>29</v>
      </c>
      <c r="G524">
        <v>28768</v>
      </c>
    </row>
    <row r="525" spans="1:7" x14ac:dyDescent="0.25">
      <c r="A525" s="62">
        <v>43623</v>
      </c>
      <c r="B525" t="s">
        <v>27</v>
      </c>
      <c r="C525" t="s">
        <v>11</v>
      </c>
      <c r="D525">
        <v>982</v>
      </c>
      <c r="E525" t="s">
        <v>1</v>
      </c>
      <c r="F525">
        <v>27.5</v>
      </c>
      <c r="G525">
        <v>27005</v>
      </c>
    </row>
    <row r="526" spans="1:7" x14ac:dyDescent="0.25">
      <c r="A526" s="62">
        <v>43624</v>
      </c>
      <c r="B526" t="s">
        <v>27</v>
      </c>
      <c r="C526" t="s">
        <v>11</v>
      </c>
      <c r="D526">
        <v>651</v>
      </c>
      <c r="E526" t="s">
        <v>1</v>
      </c>
      <c r="F526">
        <v>29</v>
      </c>
      <c r="G526">
        <v>18879</v>
      </c>
    </row>
    <row r="527" spans="1:7" x14ac:dyDescent="0.25">
      <c r="A527" s="62">
        <v>43626</v>
      </c>
      <c r="B527" t="s">
        <v>27</v>
      </c>
      <c r="C527" t="s">
        <v>11</v>
      </c>
      <c r="D527">
        <v>384</v>
      </c>
      <c r="E527" t="s">
        <v>1</v>
      </c>
      <c r="F527">
        <v>24</v>
      </c>
      <c r="G527">
        <v>9216</v>
      </c>
    </row>
    <row r="528" spans="1:7" x14ac:dyDescent="0.25">
      <c r="A528" s="62">
        <v>43626</v>
      </c>
      <c r="B528" t="s">
        <v>27</v>
      </c>
      <c r="C528" t="s">
        <v>11</v>
      </c>
      <c r="D528">
        <v>421</v>
      </c>
      <c r="E528" t="s">
        <v>1</v>
      </c>
      <c r="F528">
        <v>27.5</v>
      </c>
      <c r="G528">
        <v>11577.5</v>
      </c>
    </row>
    <row r="529" spans="1:7" x14ac:dyDescent="0.25">
      <c r="A529" s="62">
        <v>43629</v>
      </c>
      <c r="B529" t="s">
        <v>27</v>
      </c>
      <c r="C529" t="s">
        <v>11</v>
      </c>
      <c r="D529">
        <v>993</v>
      </c>
      <c r="E529" t="s">
        <v>1</v>
      </c>
      <c r="F529">
        <v>29</v>
      </c>
      <c r="G529">
        <v>28797</v>
      </c>
    </row>
    <row r="530" spans="1:7" x14ac:dyDescent="0.25">
      <c r="A530" s="62">
        <v>43629</v>
      </c>
      <c r="B530" t="s">
        <v>27</v>
      </c>
      <c r="C530" t="s">
        <v>11</v>
      </c>
      <c r="D530">
        <v>597</v>
      </c>
      <c r="E530" t="s">
        <v>1</v>
      </c>
      <c r="F530">
        <v>29</v>
      </c>
      <c r="G530">
        <v>17313</v>
      </c>
    </row>
    <row r="531" spans="1:7" x14ac:dyDescent="0.25">
      <c r="A531" s="62">
        <v>43629</v>
      </c>
      <c r="B531" t="s">
        <v>27</v>
      </c>
      <c r="C531" t="s">
        <v>11</v>
      </c>
      <c r="D531">
        <v>1614</v>
      </c>
      <c r="E531" t="s">
        <v>1</v>
      </c>
      <c r="F531">
        <v>29</v>
      </c>
      <c r="G531">
        <v>46806</v>
      </c>
    </row>
    <row r="532" spans="1:7" x14ac:dyDescent="0.25">
      <c r="A532" s="62">
        <v>43637</v>
      </c>
      <c r="B532" t="s">
        <v>27</v>
      </c>
      <c r="C532" t="s">
        <v>11</v>
      </c>
      <c r="D532">
        <v>1102</v>
      </c>
      <c r="E532" t="s">
        <v>1</v>
      </c>
      <c r="F532">
        <v>27.5</v>
      </c>
      <c r="G532">
        <v>30305</v>
      </c>
    </row>
    <row r="533" spans="1:7" x14ac:dyDescent="0.25">
      <c r="A533" s="62">
        <v>43640</v>
      </c>
      <c r="B533" t="s">
        <v>27</v>
      </c>
      <c r="C533" t="s">
        <v>11</v>
      </c>
      <c r="D533">
        <v>307</v>
      </c>
      <c r="E533" t="s">
        <v>1</v>
      </c>
      <c r="F533">
        <v>27</v>
      </c>
      <c r="G533">
        <v>8289</v>
      </c>
    </row>
    <row r="534" spans="1:7" x14ac:dyDescent="0.25">
      <c r="A534" s="62">
        <v>43640</v>
      </c>
      <c r="B534" t="s">
        <v>27</v>
      </c>
      <c r="C534" t="s">
        <v>11</v>
      </c>
      <c r="D534">
        <v>364</v>
      </c>
      <c r="E534" t="s">
        <v>1</v>
      </c>
      <c r="F534">
        <v>27</v>
      </c>
      <c r="G534">
        <v>9828</v>
      </c>
    </row>
    <row r="535" spans="1:7" x14ac:dyDescent="0.25">
      <c r="A535" s="62">
        <v>43641</v>
      </c>
      <c r="B535" t="s">
        <v>27</v>
      </c>
      <c r="C535" t="s">
        <v>11</v>
      </c>
      <c r="D535">
        <v>1038</v>
      </c>
      <c r="E535" t="s">
        <v>1</v>
      </c>
      <c r="F535">
        <v>27</v>
      </c>
      <c r="G535">
        <v>28026</v>
      </c>
    </row>
    <row r="536" spans="1:7" x14ac:dyDescent="0.25">
      <c r="A536" s="62">
        <v>43641</v>
      </c>
      <c r="B536" t="s">
        <v>27</v>
      </c>
      <c r="C536" t="s">
        <v>11</v>
      </c>
      <c r="D536">
        <v>330</v>
      </c>
      <c r="E536" t="s">
        <v>1</v>
      </c>
      <c r="F536">
        <v>32</v>
      </c>
      <c r="G536">
        <v>10560</v>
      </c>
    </row>
    <row r="537" spans="1:7" x14ac:dyDescent="0.25">
      <c r="A537" s="62">
        <v>43641</v>
      </c>
      <c r="B537" t="s">
        <v>27</v>
      </c>
      <c r="C537" t="s">
        <v>11</v>
      </c>
      <c r="D537">
        <v>372</v>
      </c>
      <c r="E537" t="s">
        <v>1</v>
      </c>
      <c r="F537">
        <v>29.5</v>
      </c>
      <c r="G537">
        <v>10974</v>
      </c>
    </row>
    <row r="538" spans="1:7" x14ac:dyDescent="0.25">
      <c r="A538" s="62">
        <v>43641</v>
      </c>
      <c r="B538" t="s">
        <v>27</v>
      </c>
      <c r="C538" t="s">
        <v>11</v>
      </c>
      <c r="D538">
        <v>1741</v>
      </c>
      <c r="E538" t="s">
        <v>1</v>
      </c>
      <c r="F538">
        <v>27</v>
      </c>
      <c r="G538">
        <v>47007</v>
      </c>
    </row>
    <row r="539" spans="1:7" x14ac:dyDescent="0.25">
      <c r="A539" s="62">
        <v>43643</v>
      </c>
      <c r="B539" t="s">
        <v>27</v>
      </c>
      <c r="C539" t="s">
        <v>11</v>
      </c>
      <c r="D539">
        <v>1200</v>
      </c>
      <c r="E539" t="s">
        <v>1</v>
      </c>
      <c r="F539">
        <v>27</v>
      </c>
      <c r="G539">
        <v>32400</v>
      </c>
    </row>
    <row r="540" spans="1:7" x14ac:dyDescent="0.25">
      <c r="A540" s="62">
        <v>43643</v>
      </c>
      <c r="B540" t="s">
        <v>27</v>
      </c>
      <c r="C540" t="s">
        <v>11</v>
      </c>
      <c r="D540">
        <v>588</v>
      </c>
      <c r="E540" t="s">
        <v>1</v>
      </c>
      <c r="F540">
        <v>27</v>
      </c>
      <c r="G540">
        <v>15876</v>
      </c>
    </row>
    <row r="541" spans="1:7" x14ac:dyDescent="0.25">
      <c r="A541" s="62">
        <v>43643</v>
      </c>
      <c r="B541" t="s">
        <v>27</v>
      </c>
      <c r="C541" t="s">
        <v>11</v>
      </c>
      <c r="D541">
        <v>1126</v>
      </c>
      <c r="E541" t="s">
        <v>1</v>
      </c>
      <c r="F541">
        <v>24.5</v>
      </c>
      <c r="G541">
        <v>27587</v>
      </c>
    </row>
    <row r="542" spans="1:7" x14ac:dyDescent="0.25">
      <c r="A542" s="62">
        <v>43643</v>
      </c>
      <c r="B542" t="s">
        <v>27</v>
      </c>
      <c r="C542" t="s">
        <v>11</v>
      </c>
      <c r="D542">
        <v>1468</v>
      </c>
      <c r="E542" t="s">
        <v>1</v>
      </c>
      <c r="F542">
        <v>23</v>
      </c>
      <c r="G542">
        <v>33764</v>
      </c>
    </row>
    <row r="543" spans="1:7" x14ac:dyDescent="0.25">
      <c r="A543" s="62">
        <v>43644</v>
      </c>
      <c r="B543" t="s">
        <v>27</v>
      </c>
      <c r="C543" t="s">
        <v>11</v>
      </c>
      <c r="D543">
        <v>1024</v>
      </c>
      <c r="E543" t="s">
        <v>1</v>
      </c>
      <c r="F543">
        <v>31.5</v>
      </c>
      <c r="G543">
        <v>32256</v>
      </c>
    </row>
    <row r="544" spans="1:7" x14ac:dyDescent="0.25">
      <c r="A544" s="62">
        <v>43644</v>
      </c>
      <c r="B544" t="s">
        <v>27</v>
      </c>
      <c r="C544" t="s">
        <v>11</v>
      </c>
      <c r="D544">
        <v>353</v>
      </c>
      <c r="E544" t="s">
        <v>1</v>
      </c>
      <c r="F544">
        <v>31.5</v>
      </c>
      <c r="G544">
        <v>11119.5</v>
      </c>
    </row>
    <row r="545" spans="1:7" x14ac:dyDescent="0.25">
      <c r="A545" s="62">
        <v>43644</v>
      </c>
      <c r="B545" t="s">
        <v>27</v>
      </c>
      <c r="C545" t="s">
        <v>11</v>
      </c>
      <c r="D545">
        <v>623</v>
      </c>
      <c r="E545" t="s">
        <v>1</v>
      </c>
      <c r="F545">
        <v>31.5</v>
      </c>
      <c r="G545">
        <v>19624.5</v>
      </c>
    </row>
    <row r="546" spans="1:7" x14ac:dyDescent="0.25">
      <c r="A546" s="62">
        <v>43648</v>
      </c>
      <c r="B546" t="s">
        <v>27</v>
      </c>
      <c r="C546" t="s">
        <v>11</v>
      </c>
      <c r="D546">
        <v>1740</v>
      </c>
      <c r="E546" t="s">
        <v>1</v>
      </c>
      <c r="F546">
        <v>23.5</v>
      </c>
      <c r="G546">
        <v>40890</v>
      </c>
    </row>
    <row r="547" spans="1:7" x14ac:dyDescent="0.25">
      <c r="A547" s="62">
        <v>43648</v>
      </c>
      <c r="B547" t="s">
        <v>27</v>
      </c>
      <c r="C547" t="s">
        <v>11</v>
      </c>
      <c r="D547">
        <v>1668</v>
      </c>
      <c r="E547" t="s">
        <v>1</v>
      </c>
      <c r="F547">
        <v>23.5</v>
      </c>
      <c r="G547">
        <v>39198</v>
      </c>
    </row>
    <row r="548" spans="1:7" x14ac:dyDescent="0.25">
      <c r="A548" s="62">
        <v>43648</v>
      </c>
      <c r="B548" t="s">
        <v>27</v>
      </c>
      <c r="C548" t="s">
        <v>11</v>
      </c>
      <c r="D548">
        <v>668</v>
      </c>
      <c r="E548" t="s">
        <v>1</v>
      </c>
      <c r="F548">
        <v>26</v>
      </c>
      <c r="G548">
        <v>17368</v>
      </c>
    </row>
    <row r="549" spans="1:7" x14ac:dyDescent="0.25">
      <c r="A549" s="62">
        <v>43650</v>
      </c>
      <c r="B549" t="s">
        <v>27</v>
      </c>
      <c r="C549" t="s">
        <v>11</v>
      </c>
      <c r="D549">
        <v>596</v>
      </c>
      <c r="E549" t="s">
        <v>1</v>
      </c>
      <c r="F549">
        <v>26</v>
      </c>
      <c r="G549">
        <v>15496</v>
      </c>
    </row>
    <row r="550" spans="1:7" x14ac:dyDescent="0.25">
      <c r="A550" s="62">
        <v>43651</v>
      </c>
      <c r="B550" t="s">
        <v>27</v>
      </c>
      <c r="C550" t="s">
        <v>11</v>
      </c>
      <c r="D550">
        <v>701</v>
      </c>
      <c r="E550" t="s">
        <v>1</v>
      </c>
      <c r="F550">
        <v>23</v>
      </c>
      <c r="G550">
        <v>16123</v>
      </c>
    </row>
    <row r="551" spans="1:7" x14ac:dyDescent="0.25">
      <c r="A551" s="62">
        <v>43661</v>
      </c>
      <c r="B551" t="s">
        <v>27</v>
      </c>
      <c r="C551" t="s">
        <v>11</v>
      </c>
      <c r="D551">
        <v>1176</v>
      </c>
      <c r="E551" t="s">
        <v>1</v>
      </c>
      <c r="F551">
        <v>23.25</v>
      </c>
      <c r="G551">
        <v>27342</v>
      </c>
    </row>
    <row r="552" spans="1:7" x14ac:dyDescent="0.25">
      <c r="A552" s="62">
        <v>43661</v>
      </c>
      <c r="B552" t="s">
        <v>27</v>
      </c>
      <c r="C552" t="s">
        <v>11</v>
      </c>
      <c r="D552">
        <v>539</v>
      </c>
      <c r="E552" t="s">
        <v>1</v>
      </c>
      <c r="F552">
        <v>27.5</v>
      </c>
      <c r="G552">
        <v>14822.5</v>
      </c>
    </row>
    <row r="553" spans="1:7" x14ac:dyDescent="0.25">
      <c r="A553" s="62">
        <v>43664</v>
      </c>
      <c r="B553" t="s">
        <v>27</v>
      </c>
      <c r="C553" t="s">
        <v>11</v>
      </c>
      <c r="D553">
        <v>800</v>
      </c>
      <c r="E553" t="s">
        <v>1</v>
      </c>
      <c r="F553">
        <v>23</v>
      </c>
      <c r="G553">
        <v>18400</v>
      </c>
    </row>
    <row r="554" spans="1:7" x14ac:dyDescent="0.25">
      <c r="A554" s="62">
        <v>43694</v>
      </c>
      <c r="B554" t="s">
        <v>27</v>
      </c>
      <c r="C554" t="s">
        <v>11</v>
      </c>
      <c r="D554">
        <v>836</v>
      </c>
      <c r="E554" t="s">
        <v>1</v>
      </c>
      <c r="F554">
        <v>24</v>
      </c>
      <c r="G554">
        <v>20064</v>
      </c>
    </row>
    <row r="555" spans="1:7" x14ac:dyDescent="0.25">
      <c r="A555" s="62">
        <v>43694</v>
      </c>
      <c r="B555" t="s">
        <v>27</v>
      </c>
      <c r="C555" t="s">
        <v>11</v>
      </c>
      <c r="D555">
        <v>886</v>
      </c>
      <c r="E555" t="s">
        <v>1</v>
      </c>
      <c r="F555">
        <v>24</v>
      </c>
      <c r="G555">
        <v>21264</v>
      </c>
    </row>
    <row r="556" spans="1:7" x14ac:dyDescent="0.25">
      <c r="A556" s="62">
        <v>43697</v>
      </c>
      <c r="B556" t="s">
        <v>27</v>
      </c>
      <c r="C556" t="s">
        <v>11</v>
      </c>
      <c r="D556">
        <v>929</v>
      </c>
      <c r="E556" t="s">
        <v>1</v>
      </c>
      <c r="F556">
        <v>22</v>
      </c>
      <c r="G556">
        <v>20438</v>
      </c>
    </row>
    <row r="557" spans="1:7" x14ac:dyDescent="0.25">
      <c r="A557" s="62">
        <v>43707</v>
      </c>
      <c r="B557" t="s">
        <v>27</v>
      </c>
      <c r="C557" t="s">
        <v>11</v>
      </c>
      <c r="D557">
        <v>1129</v>
      </c>
      <c r="E557" t="s">
        <v>1</v>
      </c>
      <c r="F557">
        <v>21.75</v>
      </c>
      <c r="G557">
        <v>24555.75</v>
      </c>
    </row>
    <row r="558" spans="1:7" x14ac:dyDescent="0.25">
      <c r="A558" s="62">
        <v>43707</v>
      </c>
      <c r="B558" t="s">
        <v>27</v>
      </c>
      <c r="C558" t="s">
        <v>11</v>
      </c>
      <c r="D558">
        <v>691</v>
      </c>
      <c r="E558" t="s">
        <v>1</v>
      </c>
      <c r="F558">
        <v>22</v>
      </c>
      <c r="G558">
        <v>15202</v>
      </c>
    </row>
    <row r="559" spans="1:7" x14ac:dyDescent="0.25">
      <c r="A559" s="62">
        <v>43708</v>
      </c>
      <c r="B559" t="s">
        <v>27</v>
      </c>
      <c r="C559" t="s">
        <v>11</v>
      </c>
      <c r="D559">
        <v>1131</v>
      </c>
      <c r="E559" t="s">
        <v>1</v>
      </c>
      <c r="F559">
        <v>22</v>
      </c>
      <c r="G559">
        <v>24882</v>
      </c>
    </row>
    <row r="560" spans="1:7" x14ac:dyDescent="0.25">
      <c r="A560" s="62">
        <v>43708</v>
      </c>
      <c r="B560" t="s">
        <v>27</v>
      </c>
      <c r="C560" t="s">
        <v>11</v>
      </c>
      <c r="D560">
        <v>1121</v>
      </c>
      <c r="E560" t="s">
        <v>1</v>
      </c>
      <c r="F560">
        <v>21.75</v>
      </c>
      <c r="G560">
        <v>24381.75</v>
      </c>
    </row>
    <row r="561" spans="1:7" x14ac:dyDescent="0.25">
      <c r="A561" s="62">
        <v>43708</v>
      </c>
      <c r="B561" t="s">
        <v>27</v>
      </c>
      <c r="C561" t="s">
        <v>11</v>
      </c>
      <c r="D561">
        <v>621</v>
      </c>
      <c r="E561" t="s">
        <v>1</v>
      </c>
      <c r="F561">
        <v>23.5</v>
      </c>
      <c r="G561">
        <v>14593.5</v>
      </c>
    </row>
    <row r="562" spans="1:7" x14ac:dyDescent="0.25">
      <c r="A562" s="62">
        <v>43710</v>
      </c>
      <c r="B562" t="s">
        <v>27</v>
      </c>
      <c r="C562" t="s">
        <v>11</v>
      </c>
      <c r="D562">
        <v>1076</v>
      </c>
      <c r="E562" t="s">
        <v>1</v>
      </c>
      <c r="F562">
        <v>22</v>
      </c>
      <c r="G562">
        <v>23672</v>
      </c>
    </row>
    <row r="563" spans="1:7" x14ac:dyDescent="0.25">
      <c r="A563" s="62">
        <v>43710</v>
      </c>
      <c r="B563" t="s">
        <v>27</v>
      </c>
      <c r="C563" t="s">
        <v>11</v>
      </c>
      <c r="D563">
        <v>1100</v>
      </c>
      <c r="E563" t="s">
        <v>1</v>
      </c>
      <c r="F563">
        <v>22</v>
      </c>
      <c r="G563">
        <v>24200</v>
      </c>
    </row>
    <row r="564" spans="1:7" x14ac:dyDescent="0.25">
      <c r="A564" s="62">
        <v>43715</v>
      </c>
      <c r="B564" t="s">
        <v>27</v>
      </c>
      <c r="C564" t="s">
        <v>11</v>
      </c>
      <c r="D564">
        <v>999</v>
      </c>
      <c r="E564" t="s">
        <v>1</v>
      </c>
      <c r="F564">
        <v>22</v>
      </c>
      <c r="G564">
        <v>21978</v>
      </c>
    </row>
    <row r="565" spans="1:7" x14ac:dyDescent="0.25">
      <c r="A565" s="62">
        <v>43717</v>
      </c>
      <c r="B565" t="s">
        <v>27</v>
      </c>
      <c r="C565" t="s">
        <v>11</v>
      </c>
      <c r="D565">
        <v>1224</v>
      </c>
      <c r="E565" t="s">
        <v>1</v>
      </c>
      <c r="F565">
        <v>26.75</v>
      </c>
      <c r="G565">
        <v>32742</v>
      </c>
    </row>
    <row r="566" spans="1:7" x14ac:dyDescent="0.25">
      <c r="A566" s="62">
        <v>43717</v>
      </c>
      <c r="B566" t="s">
        <v>27</v>
      </c>
      <c r="C566" t="s">
        <v>11</v>
      </c>
      <c r="D566">
        <v>768</v>
      </c>
      <c r="E566" t="s">
        <v>1</v>
      </c>
      <c r="F566">
        <v>22</v>
      </c>
      <c r="G566">
        <v>16896</v>
      </c>
    </row>
    <row r="567" spans="1:7" x14ac:dyDescent="0.25">
      <c r="A567" s="62">
        <v>43717</v>
      </c>
      <c r="B567" t="s">
        <v>27</v>
      </c>
      <c r="C567" t="s">
        <v>11</v>
      </c>
      <c r="D567">
        <v>1752</v>
      </c>
      <c r="E567" t="s">
        <v>1</v>
      </c>
      <c r="F567">
        <v>22</v>
      </c>
      <c r="G567">
        <v>38544</v>
      </c>
    </row>
    <row r="568" spans="1:7" x14ac:dyDescent="0.25">
      <c r="A568" s="62">
        <v>43719</v>
      </c>
      <c r="B568" t="s">
        <v>27</v>
      </c>
      <c r="C568" t="s">
        <v>11</v>
      </c>
      <c r="D568">
        <v>1146</v>
      </c>
      <c r="E568" t="s">
        <v>1</v>
      </c>
      <c r="F568">
        <v>22</v>
      </c>
      <c r="G568">
        <v>25212</v>
      </c>
    </row>
    <row r="569" spans="1:7" x14ac:dyDescent="0.25">
      <c r="A569" s="62">
        <v>43725</v>
      </c>
      <c r="B569" t="s">
        <v>27</v>
      </c>
      <c r="C569" t="s">
        <v>11</v>
      </c>
      <c r="D569">
        <v>1211</v>
      </c>
      <c r="E569" t="s">
        <v>1</v>
      </c>
      <c r="F569">
        <v>21.5</v>
      </c>
      <c r="G569">
        <v>26036.5</v>
      </c>
    </row>
    <row r="570" spans="1:7" x14ac:dyDescent="0.25">
      <c r="A570" s="62">
        <v>43725</v>
      </c>
      <c r="B570" t="s">
        <v>27</v>
      </c>
      <c r="C570" t="s">
        <v>11</v>
      </c>
      <c r="D570">
        <v>540</v>
      </c>
      <c r="E570" t="s">
        <v>1</v>
      </c>
      <c r="F570">
        <v>21.5</v>
      </c>
      <c r="G570">
        <v>11610</v>
      </c>
    </row>
    <row r="571" spans="1:7" x14ac:dyDescent="0.25">
      <c r="A571" s="62">
        <v>43727</v>
      </c>
      <c r="B571" t="s">
        <v>27</v>
      </c>
      <c r="C571" t="s">
        <v>11</v>
      </c>
      <c r="D571">
        <v>1108</v>
      </c>
      <c r="E571" t="s">
        <v>1</v>
      </c>
      <c r="F571">
        <v>21.5</v>
      </c>
      <c r="G571">
        <v>23822</v>
      </c>
    </row>
    <row r="572" spans="1:7" x14ac:dyDescent="0.25">
      <c r="A572" s="62">
        <v>43731</v>
      </c>
      <c r="B572" t="s">
        <v>27</v>
      </c>
      <c r="C572" t="s">
        <v>11</v>
      </c>
      <c r="D572">
        <v>1201</v>
      </c>
      <c r="E572" t="s">
        <v>1</v>
      </c>
      <c r="F572">
        <v>21.5</v>
      </c>
      <c r="G572">
        <v>25821.5</v>
      </c>
    </row>
    <row r="573" spans="1:7" x14ac:dyDescent="0.25">
      <c r="A573" s="62">
        <v>43731</v>
      </c>
      <c r="B573" t="s">
        <v>27</v>
      </c>
      <c r="C573" t="s">
        <v>11</v>
      </c>
      <c r="D573">
        <v>1662</v>
      </c>
      <c r="E573" t="s">
        <v>1</v>
      </c>
      <c r="F573">
        <v>21.5</v>
      </c>
      <c r="G573">
        <v>35733</v>
      </c>
    </row>
    <row r="574" spans="1:7" x14ac:dyDescent="0.25">
      <c r="A574" s="62">
        <v>43731</v>
      </c>
      <c r="B574" t="s">
        <v>27</v>
      </c>
      <c r="C574" t="s">
        <v>11</v>
      </c>
      <c r="D574">
        <v>547</v>
      </c>
      <c r="E574" t="s">
        <v>1</v>
      </c>
      <c r="F574">
        <v>21.5</v>
      </c>
      <c r="G574">
        <v>11760.5</v>
      </c>
    </row>
    <row r="575" spans="1:7" x14ac:dyDescent="0.25">
      <c r="A575" s="62">
        <v>43731</v>
      </c>
      <c r="B575" t="s">
        <v>27</v>
      </c>
      <c r="C575" t="s">
        <v>11</v>
      </c>
      <c r="D575">
        <v>771</v>
      </c>
      <c r="E575" t="s">
        <v>1</v>
      </c>
      <c r="F575">
        <v>21.5</v>
      </c>
      <c r="G575">
        <v>16576.5</v>
      </c>
    </row>
    <row r="576" spans="1:7" x14ac:dyDescent="0.25">
      <c r="A576" s="62">
        <v>43731</v>
      </c>
      <c r="B576" t="s">
        <v>27</v>
      </c>
      <c r="C576" t="s">
        <v>11</v>
      </c>
      <c r="D576">
        <v>371</v>
      </c>
      <c r="E576" t="s">
        <v>1</v>
      </c>
      <c r="F576">
        <v>21.5</v>
      </c>
      <c r="G576">
        <v>7976.5</v>
      </c>
    </row>
    <row r="577" spans="1:7" x14ac:dyDescent="0.25">
      <c r="A577" s="62">
        <v>43732</v>
      </c>
      <c r="B577" t="s">
        <v>27</v>
      </c>
      <c r="C577" t="s">
        <v>11</v>
      </c>
      <c r="D577">
        <v>301</v>
      </c>
      <c r="E577" t="s">
        <v>1</v>
      </c>
      <c r="F577">
        <v>21.5</v>
      </c>
      <c r="G577">
        <v>6471.5</v>
      </c>
    </row>
    <row r="578" spans="1:7" x14ac:dyDescent="0.25">
      <c r="A578" s="62">
        <v>43732</v>
      </c>
      <c r="B578" t="s">
        <v>27</v>
      </c>
      <c r="C578" t="s">
        <v>11</v>
      </c>
      <c r="D578">
        <v>784</v>
      </c>
      <c r="E578" t="s">
        <v>1</v>
      </c>
      <c r="F578">
        <v>81.5</v>
      </c>
      <c r="G578">
        <v>63896</v>
      </c>
    </row>
    <row r="579" spans="1:7" x14ac:dyDescent="0.25">
      <c r="A579" s="62">
        <v>43734</v>
      </c>
      <c r="B579" t="s">
        <v>27</v>
      </c>
      <c r="C579" t="s">
        <v>11</v>
      </c>
      <c r="D579">
        <v>1019</v>
      </c>
      <c r="E579" t="s">
        <v>1</v>
      </c>
      <c r="F579">
        <v>21.5</v>
      </c>
      <c r="G579">
        <v>21908.5</v>
      </c>
    </row>
    <row r="580" spans="1:7" x14ac:dyDescent="0.25">
      <c r="A580" s="62">
        <v>43734</v>
      </c>
      <c r="B580" t="s">
        <v>27</v>
      </c>
      <c r="C580" t="s">
        <v>11</v>
      </c>
      <c r="D580">
        <v>1069</v>
      </c>
      <c r="E580" t="s">
        <v>1</v>
      </c>
      <c r="F580">
        <v>21.5</v>
      </c>
      <c r="G580">
        <v>22983.5</v>
      </c>
    </row>
    <row r="581" spans="1:7" x14ac:dyDescent="0.25">
      <c r="A581" s="62">
        <v>43735</v>
      </c>
      <c r="B581" t="s">
        <v>27</v>
      </c>
      <c r="C581" t="s">
        <v>11</v>
      </c>
      <c r="D581">
        <v>718</v>
      </c>
      <c r="E581" t="s">
        <v>1</v>
      </c>
      <c r="F581">
        <v>31</v>
      </c>
      <c r="G581">
        <v>22258</v>
      </c>
    </row>
    <row r="582" spans="1:7" x14ac:dyDescent="0.25">
      <c r="A582" s="62">
        <v>43736</v>
      </c>
      <c r="B582" t="s">
        <v>27</v>
      </c>
      <c r="C582" t="s">
        <v>11</v>
      </c>
      <c r="D582">
        <v>900</v>
      </c>
      <c r="E582" t="s">
        <v>1</v>
      </c>
      <c r="F582">
        <v>81.5</v>
      </c>
      <c r="G582">
        <v>73350</v>
      </c>
    </row>
    <row r="583" spans="1:7" x14ac:dyDescent="0.25">
      <c r="A583" s="62">
        <v>43738</v>
      </c>
      <c r="B583" t="s">
        <v>27</v>
      </c>
      <c r="C583" t="s">
        <v>11</v>
      </c>
      <c r="D583">
        <v>1000</v>
      </c>
      <c r="E583" t="s">
        <v>1</v>
      </c>
      <c r="F583">
        <v>81.5</v>
      </c>
      <c r="G583">
        <v>81500</v>
      </c>
    </row>
    <row r="584" spans="1:7" x14ac:dyDescent="0.25">
      <c r="A584" s="62">
        <v>43773</v>
      </c>
      <c r="B584" t="s">
        <v>27</v>
      </c>
      <c r="C584" t="s">
        <v>11</v>
      </c>
      <c r="D584">
        <v>2070</v>
      </c>
      <c r="E584" t="s">
        <v>1</v>
      </c>
      <c r="F584">
        <v>22</v>
      </c>
      <c r="G584">
        <v>45540</v>
      </c>
    </row>
    <row r="585" spans="1:7" x14ac:dyDescent="0.25">
      <c r="A585" s="62">
        <v>43781</v>
      </c>
      <c r="B585" t="s">
        <v>27</v>
      </c>
      <c r="C585" t="s">
        <v>11</v>
      </c>
      <c r="D585">
        <v>491</v>
      </c>
      <c r="E585" t="s">
        <v>1</v>
      </c>
      <c r="F585">
        <v>29</v>
      </c>
      <c r="G585">
        <v>14239</v>
      </c>
    </row>
    <row r="586" spans="1:7" x14ac:dyDescent="0.25">
      <c r="A586" s="62">
        <v>43781</v>
      </c>
      <c r="B586" t="s">
        <v>27</v>
      </c>
      <c r="C586" t="s">
        <v>11</v>
      </c>
      <c r="D586">
        <v>481</v>
      </c>
      <c r="E586" t="s">
        <v>1</v>
      </c>
      <c r="F586">
        <v>27.5</v>
      </c>
      <c r="G586">
        <v>13227.5</v>
      </c>
    </row>
    <row r="587" spans="1:7" x14ac:dyDescent="0.25">
      <c r="A587" s="62">
        <v>43788</v>
      </c>
      <c r="B587" t="s">
        <v>27</v>
      </c>
      <c r="C587" t="s">
        <v>11</v>
      </c>
      <c r="D587">
        <v>1024</v>
      </c>
      <c r="E587" t="s">
        <v>1</v>
      </c>
      <c r="F587">
        <v>25.75</v>
      </c>
      <c r="G587">
        <v>26368</v>
      </c>
    </row>
    <row r="588" spans="1:7" x14ac:dyDescent="0.25">
      <c r="A588" s="62">
        <v>43798</v>
      </c>
      <c r="B588" t="s">
        <v>27</v>
      </c>
      <c r="C588" t="s">
        <v>11</v>
      </c>
      <c r="D588">
        <v>894</v>
      </c>
      <c r="E588" t="s">
        <v>1</v>
      </c>
      <c r="F588">
        <v>21</v>
      </c>
      <c r="G588">
        <v>18774</v>
      </c>
    </row>
    <row r="589" spans="1:7" x14ac:dyDescent="0.25">
      <c r="A589" s="62">
        <v>43799</v>
      </c>
      <c r="B589" t="s">
        <v>27</v>
      </c>
      <c r="C589" t="s">
        <v>11</v>
      </c>
      <c r="D589">
        <v>1038</v>
      </c>
      <c r="E589" t="s">
        <v>1</v>
      </c>
      <c r="F589">
        <v>21</v>
      </c>
      <c r="G589">
        <v>21798</v>
      </c>
    </row>
    <row r="590" spans="1:7" x14ac:dyDescent="0.25">
      <c r="A590" s="62">
        <v>43801</v>
      </c>
      <c r="B590" t="s">
        <v>27</v>
      </c>
      <c r="C590" t="s">
        <v>11</v>
      </c>
      <c r="D590">
        <v>4547</v>
      </c>
      <c r="E590" t="s">
        <v>1</v>
      </c>
      <c r="F590">
        <v>26</v>
      </c>
      <c r="G590">
        <v>118222</v>
      </c>
    </row>
    <row r="591" spans="1:7" x14ac:dyDescent="0.25">
      <c r="A591" s="62">
        <v>43801</v>
      </c>
      <c r="B591" t="s">
        <v>27</v>
      </c>
      <c r="C591" t="s">
        <v>11</v>
      </c>
      <c r="D591">
        <v>4710</v>
      </c>
      <c r="E591" t="s">
        <v>1</v>
      </c>
      <c r="F591">
        <v>26</v>
      </c>
      <c r="G591">
        <v>122460</v>
      </c>
    </row>
    <row r="592" spans="1:7" x14ac:dyDescent="0.25">
      <c r="A592" s="62">
        <v>43801</v>
      </c>
      <c r="B592" t="s">
        <v>27</v>
      </c>
      <c r="C592" t="s">
        <v>11</v>
      </c>
      <c r="D592">
        <v>3822</v>
      </c>
      <c r="E592" t="s">
        <v>1</v>
      </c>
      <c r="F592">
        <v>26</v>
      </c>
      <c r="G592">
        <v>99372</v>
      </c>
    </row>
    <row r="593" spans="1:7" x14ac:dyDescent="0.25">
      <c r="A593" s="62">
        <v>43801</v>
      </c>
      <c r="B593" t="s">
        <v>27</v>
      </c>
      <c r="C593" t="s">
        <v>11</v>
      </c>
      <c r="D593">
        <v>656</v>
      </c>
      <c r="E593" t="s">
        <v>1</v>
      </c>
      <c r="F593">
        <v>26.5</v>
      </c>
      <c r="G593">
        <v>17384</v>
      </c>
    </row>
    <row r="594" spans="1:7" x14ac:dyDescent="0.25">
      <c r="A594" s="62">
        <v>43801</v>
      </c>
      <c r="B594" t="s">
        <v>27</v>
      </c>
      <c r="C594" t="s">
        <v>11</v>
      </c>
      <c r="D594">
        <v>1080</v>
      </c>
      <c r="E594" t="s">
        <v>1</v>
      </c>
      <c r="F594">
        <v>21</v>
      </c>
      <c r="G594">
        <v>22680</v>
      </c>
    </row>
    <row r="595" spans="1:7" x14ac:dyDescent="0.25">
      <c r="A595" s="62">
        <v>43801</v>
      </c>
      <c r="B595" t="s">
        <v>27</v>
      </c>
      <c r="C595" t="s">
        <v>11</v>
      </c>
      <c r="D595">
        <v>865</v>
      </c>
      <c r="E595" t="s">
        <v>1</v>
      </c>
      <c r="F595">
        <v>21</v>
      </c>
      <c r="G595">
        <v>18165</v>
      </c>
    </row>
    <row r="596" spans="1:7" x14ac:dyDescent="0.25">
      <c r="A596" s="62">
        <v>43803</v>
      </c>
      <c r="B596" t="s">
        <v>27</v>
      </c>
      <c r="C596" t="s">
        <v>11</v>
      </c>
      <c r="D596">
        <v>947</v>
      </c>
      <c r="E596" t="s">
        <v>1</v>
      </c>
      <c r="F596">
        <v>25.5</v>
      </c>
      <c r="G596">
        <v>24148.5</v>
      </c>
    </row>
    <row r="597" spans="1:7" x14ac:dyDescent="0.25">
      <c r="A597" s="62">
        <v>43803</v>
      </c>
      <c r="B597" t="s">
        <v>27</v>
      </c>
      <c r="C597" t="s">
        <v>11</v>
      </c>
      <c r="D597">
        <v>470</v>
      </c>
      <c r="E597" t="s">
        <v>1</v>
      </c>
      <c r="F597">
        <v>25.5</v>
      </c>
      <c r="G597">
        <v>11985</v>
      </c>
    </row>
    <row r="598" spans="1:7" x14ac:dyDescent="0.25">
      <c r="A598" s="62">
        <v>43823</v>
      </c>
      <c r="B598" t="s">
        <v>27</v>
      </c>
      <c r="C598" t="s">
        <v>11</v>
      </c>
      <c r="D598">
        <v>1212</v>
      </c>
      <c r="E598" t="s">
        <v>1</v>
      </c>
      <c r="F598">
        <v>21</v>
      </c>
      <c r="G598">
        <v>25452</v>
      </c>
    </row>
    <row r="599" spans="1:7" x14ac:dyDescent="0.25">
      <c r="A599" s="62">
        <v>43826</v>
      </c>
      <c r="B599" t="s">
        <v>27</v>
      </c>
      <c r="C599" t="s">
        <v>11</v>
      </c>
      <c r="D599">
        <v>1209</v>
      </c>
      <c r="E599" t="s">
        <v>1</v>
      </c>
      <c r="F599">
        <v>25.5</v>
      </c>
      <c r="G599">
        <v>30829.5</v>
      </c>
    </row>
    <row r="600" spans="1:7" x14ac:dyDescent="0.25">
      <c r="A600" s="62">
        <v>43827</v>
      </c>
      <c r="B600" t="s">
        <v>27</v>
      </c>
      <c r="C600" t="s">
        <v>11</v>
      </c>
      <c r="D600">
        <v>938</v>
      </c>
      <c r="E600" t="s">
        <v>1</v>
      </c>
      <c r="F600">
        <v>22.5</v>
      </c>
      <c r="G600">
        <v>21105</v>
      </c>
    </row>
    <row r="601" spans="1:7" x14ac:dyDescent="0.25">
      <c r="A601" s="62">
        <v>43827</v>
      </c>
      <c r="B601" t="s">
        <v>27</v>
      </c>
      <c r="C601" t="s">
        <v>11</v>
      </c>
      <c r="D601">
        <v>559</v>
      </c>
      <c r="E601" t="s">
        <v>1</v>
      </c>
      <c r="F601">
        <v>22.5</v>
      </c>
      <c r="G601">
        <v>12577.5</v>
      </c>
    </row>
    <row r="602" spans="1:7" x14ac:dyDescent="0.25">
      <c r="A602" s="62">
        <v>43827</v>
      </c>
      <c r="B602" t="s">
        <v>27</v>
      </c>
      <c r="C602" t="s">
        <v>11</v>
      </c>
      <c r="D602">
        <v>607</v>
      </c>
      <c r="E602" t="s">
        <v>1</v>
      </c>
      <c r="F602">
        <v>21</v>
      </c>
      <c r="G602">
        <v>12747</v>
      </c>
    </row>
    <row r="603" spans="1:7" x14ac:dyDescent="0.25">
      <c r="A603" s="62">
        <v>43829</v>
      </c>
      <c r="B603" t="s">
        <v>27</v>
      </c>
      <c r="C603" t="s">
        <v>11</v>
      </c>
      <c r="D603">
        <v>431</v>
      </c>
      <c r="E603" t="s">
        <v>1</v>
      </c>
      <c r="F603">
        <v>24</v>
      </c>
      <c r="G603">
        <v>10344</v>
      </c>
    </row>
    <row r="604" spans="1:7" x14ac:dyDescent="0.25">
      <c r="A604" s="62">
        <v>44056</v>
      </c>
      <c r="B604" t="s">
        <v>27</v>
      </c>
      <c r="C604" t="s">
        <v>11</v>
      </c>
      <c r="D604">
        <v>788</v>
      </c>
      <c r="E604" t="s">
        <v>1</v>
      </c>
      <c r="F604">
        <v>27</v>
      </c>
      <c r="G604">
        <v>21276</v>
      </c>
    </row>
    <row r="605" spans="1:7" x14ac:dyDescent="0.25">
      <c r="A605" s="62">
        <v>43564</v>
      </c>
      <c r="B605" t="s">
        <v>31</v>
      </c>
      <c r="C605" t="s">
        <v>13</v>
      </c>
      <c r="D605">
        <v>50</v>
      </c>
      <c r="E605" t="s">
        <v>2</v>
      </c>
      <c r="F605">
        <v>136</v>
      </c>
      <c r="G605">
        <v>6800</v>
      </c>
    </row>
    <row r="606" spans="1:7" x14ac:dyDescent="0.25">
      <c r="A606" s="62">
        <v>43593</v>
      </c>
      <c r="B606" t="s">
        <v>31</v>
      </c>
      <c r="C606" t="s">
        <v>13</v>
      </c>
      <c r="D606">
        <v>65</v>
      </c>
      <c r="E606" t="s">
        <v>2</v>
      </c>
      <c r="F606">
        <v>136</v>
      </c>
      <c r="G606">
        <v>8840</v>
      </c>
    </row>
    <row r="607" spans="1:7" x14ac:dyDescent="0.25">
      <c r="A607" s="62">
        <v>43635</v>
      </c>
      <c r="B607" t="s">
        <v>31</v>
      </c>
      <c r="C607" t="s">
        <v>13</v>
      </c>
      <c r="D607">
        <v>85</v>
      </c>
      <c r="E607" t="s">
        <v>2</v>
      </c>
      <c r="F607">
        <v>136</v>
      </c>
      <c r="G607">
        <v>11560</v>
      </c>
    </row>
    <row r="608" spans="1:7" x14ac:dyDescent="0.25">
      <c r="A608" s="62">
        <v>44079</v>
      </c>
      <c r="B608" t="s">
        <v>151</v>
      </c>
      <c r="C608" t="s">
        <v>15</v>
      </c>
      <c r="D608">
        <v>10000</v>
      </c>
      <c r="E608" t="s">
        <v>152</v>
      </c>
      <c r="F608">
        <v>2</v>
      </c>
      <c r="G608">
        <v>20000</v>
      </c>
    </row>
    <row r="609" spans="1:7" x14ac:dyDescent="0.25">
      <c r="A609" s="62">
        <v>44246</v>
      </c>
      <c r="B609" t="s">
        <v>151</v>
      </c>
      <c r="C609" t="s">
        <v>15</v>
      </c>
      <c r="D609">
        <v>10000</v>
      </c>
      <c r="E609" t="s">
        <v>152</v>
      </c>
      <c r="F609">
        <v>3</v>
      </c>
      <c r="G609">
        <v>30000</v>
      </c>
    </row>
    <row r="610" spans="1:7" x14ac:dyDescent="0.25">
      <c r="A610" s="62">
        <v>43671</v>
      </c>
      <c r="B610" t="s">
        <v>108</v>
      </c>
      <c r="C610" t="s">
        <v>13</v>
      </c>
      <c r="D610">
        <v>680</v>
      </c>
      <c r="E610" t="s">
        <v>2</v>
      </c>
      <c r="F610">
        <v>19</v>
      </c>
      <c r="G610">
        <v>12920</v>
      </c>
    </row>
    <row r="611" spans="1:7" x14ac:dyDescent="0.25">
      <c r="A611" s="62">
        <v>43672</v>
      </c>
      <c r="B611" t="s">
        <v>108</v>
      </c>
      <c r="C611" t="s">
        <v>13</v>
      </c>
      <c r="D611">
        <v>400</v>
      </c>
      <c r="E611" t="s">
        <v>2</v>
      </c>
      <c r="F611">
        <v>18.2</v>
      </c>
      <c r="G611">
        <v>7280</v>
      </c>
    </row>
    <row r="612" spans="1:7" x14ac:dyDescent="0.25">
      <c r="A612" s="62">
        <v>43672</v>
      </c>
      <c r="B612" t="s">
        <v>108</v>
      </c>
      <c r="C612" t="s">
        <v>13</v>
      </c>
      <c r="D612">
        <v>100</v>
      </c>
      <c r="E612" t="s">
        <v>2</v>
      </c>
      <c r="F612">
        <v>16.7</v>
      </c>
      <c r="G612">
        <v>1670</v>
      </c>
    </row>
    <row r="613" spans="1:7" x14ac:dyDescent="0.25">
      <c r="A613" s="62">
        <v>43672</v>
      </c>
      <c r="B613" t="s">
        <v>108</v>
      </c>
      <c r="C613" t="s">
        <v>13</v>
      </c>
      <c r="D613">
        <v>247</v>
      </c>
      <c r="E613" t="s">
        <v>2</v>
      </c>
      <c r="F613">
        <v>16.7</v>
      </c>
      <c r="G613">
        <v>4124.8999999999996</v>
      </c>
    </row>
    <row r="614" spans="1:7" x14ac:dyDescent="0.25">
      <c r="A614" s="62">
        <v>43672</v>
      </c>
      <c r="B614" t="s">
        <v>108</v>
      </c>
      <c r="C614" t="s">
        <v>13</v>
      </c>
      <c r="D614">
        <v>340</v>
      </c>
      <c r="E614" t="s">
        <v>2</v>
      </c>
      <c r="F614">
        <v>19</v>
      </c>
      <c r="G614">
        <v>6460</v>
      </c>
    </row>
    <row r="615" spans="1:7" x14ac:dyDescent="0.25">
      <c r="A615" s="62">
        <v>43673</v>
      </c>
      <c r="B615" t="s">
        <v>108</v>
      </c>
      <c r="C615" t="s">
        <v>13</v>
      </c>
      <c r="D615">
        <v>253</v>
      </c>
      <c r="E615" t="s">
        <v>2</v>
      </c>
      <c r="F615">
        <v>18.2</v>
      </c>
      <c r="G615">
        <v>4604.5999999999995</v>
      </c>
    </row>
    <row r="616" spans="1:7" x14ac:dyDescent="0.25">
      <c r="A616" s="62">
        <v>43673</v>
      </c>
      <c r="B616" t="s">
        <v>108</v>
      </c>
      <c r="C616" t="s">
        <v>13</v>
      </c>
      <c r="D616">
        <v>248</v>
      </c>
      <c r="E616" t="s">
        <v>2</v>
      </c>
      <c r="F616">
        <v>15.5</v>
      </c>
      <c r="G616">
        <v>3844</v>
      </c>
    </row>
    <row r="617" spans="1:7" x14ac:dyDescent="0.25">
      <c r="A617" s="62">
        <v>43673</v>
      </c>
      <c r="B617" t="s">
        <v>108</v>
      </c>
      <c r="C617" t="s">
        <v>13</v>
      </c>
      <c r="D617">
        <v>161</v>
      </c>
      <c r="E617" t="s">
        <v>2</v>
      </c>
      <c r="F617">
        <v>49.4</v>
      </c>
      <c r="G617">
        <v>7953.4</v>
      </c>
    </row>
    <row r="618" spans="1:7" x14ac:dyDescent="0.25">
      <c r="A618" s="62">
        <v>43673</v>
      </c>
      <c r="B618" t="s">
        <v>108</v>
      </c>
      <c r="C618" t="s">
        <v>13</v>
      </c>
      <c r="D618">
        <v>301</v>
      </c>
      <c r="E618" t="s">
        <v>2</v>
      </c>
      <c r="F618">
        <v>43.4</v>
      </c>
      <c r="G618">
        <v>13063.4</v>
      </c>
    </row>
    <row r="619" spans="1:7" x14ac:dyDescent="0.25">
      <c r="A619" s="62">
        <v>44126</v>
      </c>
      <c r="B619" t="s">
        <v>164</v>
      </c>
      <c r="C619" t="s">
        <v>15</v>
      </c>
      <c r="D619">
        <v>330</v>
      </c>
      <c r="E619" t="s">
        <v>2</v>
      </c>
      <c r="F619">
        <v>28.25</v>
      </c>
      <c r="G619">
        <v>9322.5</v>
      </c>
    </row>
    <row r="620" spans="1:7" x14ac:dyDescent="0.25">
      <c r="A620" s="62">
        <v>43896</v>
      </c>
      <c r="B620" t="s">
        <v>92</v>
      </c>
      <c r="C620" t="s">
        <v>15</v>
      </c>
      <c r="D620">
        <v>500</v>
      </c>
      <c r="E620" t="s">
        <v>2</v>
      </c>
      <c r="F620">
        <v>26</v>
      </c>
      <c r="G620">
        <v>13000</v>
      </c>
    </row>
    <row r="621" spans="1:7" x14ac:dyDescent="0.25">
      <c r="A621" s="62">
        <v>44163</v>
      </c>
      <c r="B621" t="s">
        <v>92</v>
      </c>
      <c r="C621" t="s">
        <v>15</v>
      </c>
      <c r="D621">
        <v>1504</v>
      </c>
      <c r="E621" t="s">
        <v>2</v>
      </c>
      <c r="F621">
        <v>27.75</v>
      </c>
      <c r="G621">
        <v>41736</v>
      </c>
    </row>
    <row r="622" spans="1:7" x14ac:dyDescent="0.25">
      <c r="A622" s="62">
        <v>44392</v>
      </c>
      <c r="B622" t="s">
        <v>92</v>
      </c>
      <c r="C622" t="s">
        <v>15</v>
      </c>
      <c r="D622">
        <v>500</v>
      </c>
      <c r="E622" t="s">
        <v>2</v>
      </c>
      <c r="F622">
        <v>76</v>
      </c>
      <c r="G622">
        <v>38000</v>
      </c>
    </row>
    <row r="623" spans="1:7" x14ac:dyDescent="0.25">
      <c r="A623" s="62">
        <v>44358</v>
      </c>
      <c r="B623" t="s">
        <v>193</v>
      </c>
      <c r="C623" t="s">
        <v>13</v>
      </c>
      <c r="D623">
        <v>50</v>
      </c>
      <c r="E623" t="s">
        <v>2</v>
      </c>
      <c r="F623">
        <v>30</v>
      </c>
      <c r="G623">
        <v>1500</v>
      </c>
    </row>
    <row r="624" spans="1:7" x14ac:dyDescent="0.25">
      <c r="A624" s="62">
        <v>44592</v>
      </c>
      <c r="B624" t="s">
        <v>193</v>
      </c>
      <c r="C624" t="s">
        <v>15</v>
      </c>
      <c r="D624">
        <v>1000</v>
      </c>
      <c r="E624" t="s">
        <v>2</v>
      </c>
      <c r="F624">
        <v>32</v>
      </c>
      <c r="G624">
        <v>32000</v>
      </c>
    </row>
    <row r="625" spans="1:7" x14ac:dyDescent="0.25">
      <c r="A625" s="62">
        <v>44592</v>
      </c>
      <c r="B625" t="s">
        <v>193</v>
      </c>
      <c r="C625" t="s">
        <v>15</v>
      </c>
      <c r="D625">
        <v>4000</v>
      </c>
      <c r="E625" t="s">
        <v>2</v>
      </c>
      <c r="F625">
        <v>32</v>
      </c>
      <c r="G625">
        <v>128000</v>
      </c>
    </row>
    <row r="626" spans="1:7" x14ac:dyDescent="0.25">
      <c r="A626" s="62">
        <v>43558</v>
      </c>
      <c r="B626" t="s">
        <v>21</v>
      </c>
      <c r="C626" t="s">
        <v>11</v>
      </c>
      <c r="D626">
        <v>1121</v>
      </c>
      <c r="E626" t="s">
        <v>1</v>
      </c>
      <c r="F626">
        <v>23.75</v>
      </c>
      <c r="G626">
        <v>26623.75</v>
      </c>
    </row>
    <row r="627" spans="1:7" x14ac:dyDescent="0.25">
      <c r="A627" s="62">
        <v>43558</v>
      </c>
      <c r="B627" t="s">
        <v>21</v>
      </c>
      <c r="C627" t="s">
        <v>11</v>
      </c>
      <c r="D627">
        <v>1037</v>
      </c>
      <c r="E627" t="s">
        <v>1</v>
      </c>
      <c r="F627">
        <v>23.75</v>
      </c>
      <c r="G627">
        <v>24628.75</v>
      </c>
    </row>
    <row r="628" spans="1:7" x14ac:dyDescent="0.25">
      <c r="A628" s="62">
        <v>43559</v>
      </c>
      <c r="B628" t="s">
        <v>21</v>
      </c>
      <c r="C628" t="s">
        <v>11</v>
      </c>
      <c r="D628">
        <v>944</v>
      </c>
      <c r="E628" t="s">
        <v>1</v>
      </c>
      <c r="F628">
        <v>25.5</v>
      </c>
      <c r="G628">
        <v>24072</v>
      </c>
    </row>
    <row r="629" spans="1:7" x14ac:dyDescent="0.25">
      <c r="A629" s="62">
        <v>43559</v>
      </c>
      <c r="B629" t="s">
        <v>21</v>
      </c>
      <c r="C629" t="s">
        <v>11</v>
      </c>
      <c r="D629">
        <v>845</v>
      </c>
      <c r="E629" t="s">
        <v>1</v>
      </c>
      <c r="F629">
        <v>25.5</v>
      </c>
      <c r="G629">
        <v>21547.5</v>
      </c>
    </row>
    <row r="630" spans="1:7" x14ac:dyDescent="0.25">
      <c r="A630" s="62">
        <v>43559</v>
      </c>
      <c r="B630" t="s">
        <v>21</v>
      </c>
      <c r="C630" t="s">
        <v>11</v>
      </c>
      <c r="D630">
        <v>1134</v>
      </c>
      <c r="E630" t="s">
        <v>1</v>
      </c>
      <c r="F630">
        <v>25.5</v>
      </c>
      <c r="G630">
        <v>28917</v>
      </c>
    </row>
    <row r="631" spans="1:7" x14ac:dyDescent="0.25">
      <c r="A631" s="62">
        <v>43559</v>
      </c>
      <c r="B631" t="s">
        <v>21</v>
      </c>
      <c r="C631" t="s">
        <v>11</v>
      </c>
      <c r="D631">
        <v>1139</v>
      </c>
      <c r="E631" t="s">
        <v>1</v>
      </c>
      <c r="F631">
        <v>24</v>
      </c>
      <c r="G631">
        <v>27336</v>
      </c>
    </row>
    <row r="632" spans="1:7" x14ac:dyDescent="0.25">
      <c r="A632" s="62">
        <v>43559</v>
      </c>
      <c r="B632" t="s">
        <v>21</v>
      </c>
      <c r="C632" t="s">
        <v>11</v>
      </c>
      <c r="D632">
        <v>1073</v>
      </c>
      <c r="E632" t="s">
        <v>1</v>
      </c>
      <c r="F632">
        <v>24</v>
      </c>
      <c r="G632">
        <v>25752</v>
      </c>
    </row>
    <row r="633" spans="1:7" x14ac:dyDescent="0.25">
      <c r="A633" s="62">
        <v>43559</v>
      </c>
      <c r="B633" t="s">
        <v>21</v>
      </c>
      <c r="C633" t="s">
        <v>11</v>
      </c>
      <c r="D633">
        <v>872</v>
      </c>
      <c r="E633" t="s">
        <v>1</v>
      </c>
      <c r="F633">
        <v>24</v>
      </c>
      <c r="G633">
        <v>20928</v>
      </c>
    </row>
    <row r="634" spans="1:7" x14ac:dyDescent="0.25">
      <c r="A634" s="62">
        <v>43559</v>
      </c>
      <c r="B634" t="s">
        <v>21</v>
      </c>
      <c r="C634" t="s">
        <v>11</v>
      </c>
      <c r="D634">
        <v>552</v>
      </c>
      <c r="E634" t="s">
        <v>1</v>
      </c>
      <c r="F634">
        <v>30</v>
      </c>
      <c r="G634">
        <v>16560</v>
      </c>
    </row>
    <row r="635" spans="1:7" x14ac:dyDescent="0.25">
      <c r="A635" s="62">
        <v>43559</v>
      </c>
      <c r="B635" t="s">
        <v>21</v>
      </c>
      <c r="C635" t="s">
        <v>11</v>
      </c>
      <c r="D635">
        <v>668</v>
      </c>
      <c r="E635" t="s">
        <v>1</v>
      </c>
      <c r="F635">
        <v>30</v>
      </c>
      <c r="G635">
        <v>20040</v>
      </c>
    </row>
    <row r="636" spans="1:7" x14ac:dyDescent="0.25">
      <c r="A636" s="62">
        <v>43559</v>
      </c>
      <c r="B636" t="s">
        <v>21</v>
      </c>
      <c r="C636" t="s">
        <v>11</v>
      </c>
      <c r="D636">
        <v>957</v>
      </c>
      <c r="E636" t="s">
        <v>1</v>
      </c>
      <c r="F636">
        <v>27.5</v>
      </c>
      <c r="G636">
        <v>26317.5</v>
      </c>
    </row>
    <row r="637" spans="1:7" x14ac:dyDescent="0.25">
      <c r="A637" s="62">
        <v>43561</v>
      </c>
      <c r="B637" t="s">
        <v>21</v>
      </c>
      <c r="C637" t="s">
        <v>11</v>
      </c>
      <c r="D637">
        <v>835</v>
      </c>
      <c r="E637" t="s">
        <v>1</v>
      </c>
      <c r="F637">
        <v>25.25</v>
      </c>
      <c r="G637">
        <v>21083.75</v>
      </c>
    </row>
    <row r="638" spans="1:7" x14ac:dyDescent="0.25">
      <c r="A638" s="62">
        <v>43561</v>
      </c>
      <c r="B638" t="s">
        <v>21</v>
      </c>
      <c r="C638" t="s">
        <v>11</v>
      </c>
      <c r="D638">
        <v>582</v>
      </c>
      <c r="E638" t="s">
        <v>1</v>
      </c>
      <c r="F638">
        <v>30</v>
      </c>
      <c r="G638">
        <v>17460</v>
      </c>
    </row>
    <row r="639" spans="1:7" x14ac:dyDescent="0.25">
      <c r="A639" s="62">
        <v>43567</v>
      </c>
      <c r="B639" t="s">
        <v>21</v>
      </c>
      <c r="C639" t="s">
        <v>11</v>
      </c>
      <c r="D639">
        <v>985</v>
      </c>
      <c r="E639" t="s">
        <v>1</v>
      </c>
      <c r="F639">
        <v>23.75</v>
      </c>
      <c r="G639">
        <v>23393.75</v>
      </c>
    </row>
    <row r="640" spans="1:7" x14ac:dyDescent="0.25">
      <c r="A640" s="62">
        <v>43567</v>
      </c>
      <c r="B640" t="s">
        <v>21</v>
      </c>
      <c r="C640" t="s">
        <v>11</v>
      </c>
      <c r="D640">
        <v>753</v>
      </c>
      <c r="E640" t="s">
        <v>1</v>
      </c>
      <c r="F640">
        <v>25</v>
      </c>
      <c r="G640">
        <v>18825</v>
      </c>
    </row>
    <row r="641" spans="1:7" x14ac:dyDescent="0.25">
      <c r="A641" s="62">
        <v>43567</v>
      </c>
      <c r="B641" t="s">
        <v>21</v>
      </c>
      <c r="C641" t="s">
        <v>11</v>
      </c>
      <c r="D641">
        <v>2870</v>
      </c>
      <c r="E641" t="s">
        <v>1</v>
      </c>
      <c r="F641">
        <v>22.75</v>
      </c>
      <c r="G641">
        <v>65292.5</v>
      </c>
    </row>
    <row r="642" spans="1:7" x14ac:dyDescent="0.25">
      <c r="A642" s="62">
        <v>43574</v>
      </c>
      <c r="B642" t="s">
        <v>21</v>
      </c>
      <c r="C642" t="s">
        <v>11</v>
      </c>
      <c r="D642">
        <v>996</v>
      </c>
      <c r="E642" t="s">
        <v>1</v>
      </c>
      <c r="F642">
        <v>25.25</v>
      </c>
      <c r="G642">
        <v>25149</v>
      </c>
    </row>
    <row r="643" spans="1:7" x14ac:dyDescent="0.25">
      <c r="A643" s="62">
        <v>43575</v>
      </c>
      <c r="B643" t="s">
        <v>21</v>
      </c>
      <c r="C643" t="s">
        <v>11</v>
      </c>
      <c r="D643">
        <v>495</v>
      </c>
      <c r="E643" t="s">
        <v>1</v>
      </c>
      <c r="F643">
        <v>24</v>
      </c>
      <c r="G643">
        <v>11880</v>
      </c>
    </row>
    <row r="644" spans="1:7" x14ac:dyDescent="0.25">
      <c r="A644" s="62">
        <v>43575</v>
      </c>
      <c r="B644" t="s">
        <v>21</v>
      </c>
      <c r="C644" t="s">
        <v>11</v>
      </c>
      <c r="D644">
        <v>559</v>
      </c>
      <c r="E644" t="s">
        <v>1</v>
      </c>
      <c r="F644">
        <v>24</v>
      </c>
      <c r="G644">
        <v>13416</v>
      </c>
    </row>
    <row r="645" spans="1:7" x14ac:dyDescent="0.25">
      <c r="A645" s="62">
        <v>43577</v>
      </c>
      <c r="B645" t="s">
        <v>21</v>
      </c>
      <c r="C645" t="s">
        <v>11</v>
      </c>
      <c r="D645">
        <v>981</v>
      </c>
      <c r="E645" t="s">
        <v>1</v>
      </c>
      <c r="F645">
        <v>27</v>
      </c>
      <c r="G645">
        <v>26487</v>
      </c>
    </row>
    <row r="646" spans="1:7" x14ac:dyDescent="0.25">
      <c r="A646" s="62">
        <v>43577</v>
      </c>
      <c r="B646" t="s">
        <v>21</v>
      </c>
      <c r="C646" t="s">
        <v>11</v>
      </c>
      <c r="D646">
        <v>630</v>
      </c>
      <c r="E646" t="s">
        <v>1</v>
      </c>
      <c r="F646">
        <v>29</v>
      </c>
      <c r="G646">
        <v>18270</v>
      </c>
    </row>
    <row r="647" spans="1:7" x14ac:dyDescent="0.25">
      <c r="A647" s="62">
        <v>43577</v>
      </c>
      <c r="B647" t="s">
        <v>21</v>
      </c>
      <c r="C647" t="s">
        <v>11</v>
      </c>
      <c r="D647">
        <v>610</v>
      </c>
      <c r="E647" t="s">
        <v>1</v>
      </c>
      <c r="F647">
        <v>29</v>
      </c>
      <c r="G647">
        <v>17690</v>
      </c>
    </row>
    <row r="648" spans="1:7" x14ac:dyDescent="0.25">
      <c r="A648" s="62">
        <v>43579</v>
      </c>
      <c r="B648" t="s">
        <v>21</v>
      </c>
      <c r="C648" t="s">
        <v>11</v>
      </c>
      <c r="D648">
        <v>969</v>
      </c>
      <c r="E648" t="s">
        <v>1</v>
      </c>
      <c r="F648">
        <v>25</v>
      </c>
      <c r="G648">
        <v>24225</v>
      </c>
    </row>
    <row r="649" spans="1:7" x14ac:dyDescent="0.25">
      <c r="A649" s="62">
        <v>43581</v>
      </c>
      <c r="B649" t="s">
        <v>21</v>
      </c>
      <c r="C649" t="s">
        <v>11</v>
      </c>
      <c r="D649">
        <v>950</v>
      </c>
      <c r="E649" t="s">
        <v>1</v>
      </c>
      <c r="F649">
        <v>24</v>
      </c>
      <c r="G649">
        <v>22800</v>
      </c>
    </row>
    <row r="650" spans="1:7" x14ac:dyDescent="0.25">
      <c r="A650" s="62">
        <v>43582</v>
      </c>
      <c r="B650" t="s">
        <v>21</v>
      </c>
      <c r="C650" t="s">
        <v>11</v>
      </c>
      <c r="D650">
        <v>2324</v>
      </c>
      <c r="E650" t="s">
        <v>1</v>
      </c>
      <c r="F650">
        <v>25</v>
      </c>
      <c r="G650">
        <v>58100</v>
      </c>
    </row>
    <row r="651" spans="1:7" x14ac:dyDescent="0.25">
      <c r="A651" s="62">
        <v>43582</v>
      </c>
      <c r="B651" t="s">
        <v>21</v>
      </c>
      <c r="C651" t="s">
        <v>11</v>
      </c>
      <c r="D651">
        <v>840</v>
      </c>
      <c r="E651" t="s">
        <v>1</v>
      </c>
      <c r="F651">
        <v>25</v>
      </c>
      <c r="G651">
        <v>21000</v>
      </c>
    </row>
    <row r="652" spans="1:7" x14ac:dyDescent="0.25">
      <c r="A652" s="62">
        <v>43582</v>
      </c>
      <c r="B652" t="s">
        <v>21</v>
      </c>
      <c r="C652" t="s">
        <v>11</v>
      </c>
      <c r="D652">
        <v>956</v>
      </c>
      <c r="E652" t="s">
        <v>1</v>
      </c>
      <c r="F652">
        <v>25</v>
      </c>
      <c r="G652">
        <v>23900</v>
      </c>
    </row>
    <row r="653" spans="1:7" x14ac:dyDescent="0.25">
      <c r="A653" s="62">
        <v>43582</v>
      </c>
      <c r="B653" t="s">
        <v>21</v>
      </c>
      <c r="C653" t="s">
        <v>11</v>
      </c>
      <c r="D653">
        <v>1011</v>
      </c>
      <c r="E653" t="s">
        <v>1</v>
      </c>
      <c r="F653">
        <v>25</v>
      </c>
      <c r="G653">
        <v>25275</v>
      </c>
    </row>
    <row r="654" spans="1:7" x14ac:dyDescent="0.25">
      <c r="A654" s="62">
        <v>43582</v>
      </c>
      <c r="B654" t="s">
        <v>21</v>
      </c>
      <c r="C654" t="s">
        <v>11</v>
      </c>
      <c r="D654">
        <v>4111</v>
      </c>
      <c r="E654" t="s">
        <v>1</v>
      </c>
      <c r="F654">
        <v>25</v>
      </c>
      <c r="G654">
        <v>102775</v>
      </c>
    </row>
    <row r="655" spans="1:7" x14ac:dyDescent="0.25">
      <c r="A655" s="62">
        <v>43582</v>
      </c>
      <c r="B655" t="s">
        <v>21</v>
      </c>
      <c r="C655" t="s">
        <v>11</v>
      </c>
      <c r="D655">
        <v>2249</v>
      </c>
      <c r="E655" t="s">
        <v>1</v>
      </c>
      <c r="F655">
        <v>25</v>
      </c>
      <c r="G655">
        <v>56225</v>
      </c>
    </row>
    <row r="656" spans="1:7" x14ac:dyDescent="0.25">
      <c r="A656" s="62">
        <v>43585</v>
      </c>
      <c r="B656" t="s">
        <v>21</v>
      </c>
      <c r="C656" t="s">
        <v>11</v>
      </c>
      <c r="D656">
        <v>532</v>
      </c>
      <c r="E656" t="s">
        <v>1</v>
      </c>
      <c r="F656">
        <v>27.75</v>
      </c>
      <c r="G656">
        <v>14763</v>
      </c>
    </row>
    <row r="657" spans="1:7" x14ac:dyDescent="0.25">
      <c r="A657" s="62">
        <v>43587</v>
      </c>
      <c r="B657" t="s">
        <v>21</v>
      </c>
      <c r="C657" t="s">
        <v>11</v>
      </c>
      <c r="D657">
        <v>498</v>
      </c>
      <c r="E657" t="s">
        <v>1</v>
      </c>
      <c r="F657">
        <v>27.5</v>
      </c>
      <c r="G657">
        <v>13695</v>
      </c>
    </row>
    <row r="658" spans="1:7" x14ac:dyDescent="0.25">
      <c r="A658" s="62">
        <v>43587</v>
      </c>
      <c r="B658" t="s">
        <v>21</v>
      </c>
      <c r="C658" t="s">
        <v>11</v>
      </c>
      <c r="D658">
        <v>567</v>
      </c>
      <c r="E658" t="s">
        <v>1</v>
      </c>
      <c r="F658">
        <v>24.25</v>
      </c>
      <c r="G658">
        <v>13749.75</v>
      </c>
    </row>
    <row r="659" spans="1:7" x14ac:dyDescent="0.25">
      <c r="A659" s="62">
        <v>43589</v>
      </c>
      <c r="B659" t="s">
        <v>21</v>
      </c>
      <c r="C659" t="s">
        <v>11</v>
      </c>
      <c r="D659">
        <v>448</v>
      </c>
      <c r="E659" t="s">
        <v>1</v>
      </c>
      <c r="F659">
        <v>25</v>
      </c>
      <c r="G659">
        <v>11200</v>
      </c>
    </row>
    <row r="660" spans="1:7" x14ac:dyDescent="0.25">
      <c r="A660" s="62">
        <v>43589</v>
      </c>
      <c r="B660" t="s">
        <v>21</v>
      </c>
      <c r="C660" t="s">
        <v>11</v>
      </c>
      <c r="D660">
        <v>974</v>
      </c>
      <c r="E660" t="s">
        <v>1</v>
      </c>
      <c r="F660">
        <v>24</v>
      </c>
      <c r="G660">
        <v>23376</v>
      </c>
    </row>
    <row r="661" spans="1:7" x14ac:dyDescent="0.25">
      <c r="A661" s="62">
        <v>43591</v>
      </c>
      <c r="B661" t="s">
        <v>21</v>
      </c>
      <c r="C661" t="s">
        <v>11</v>
      </c>
      <c r="D661">
        <v>525</v>
      </c>
      <c r="E661" t="s">
        <v>1</v>
      </c>
      <c r="F661">
        <v>29</v>
      </c>
      <c r="G661">
        <v>15225</v>
      </c>
    </row>
    <row r="662" spans="1:7" x14ac:dyDescent="0.25">
      <c r="A662" s="62">
        <v>43591</v>
      </c>
      <c r="B662" t="s">
        <v>21</v>
      </c>
      <c r="C662" t="s">
        <v>11</v>
      </c>
      <c r="D662">
        <v>497</v>
      </c>
      <c r="E662" t="s">
        <v>1</v>
      </c>
      <c r="F662">
        <v>29</v>
      </c>
      <c r="G662">
        <v>14413</v>
      </c>
    </row>
    <row r="663" spans="1:7" x14ac:dyDescent="0.25">
      <c r="A663" s="62">
        <v>43592</v>
      </c>
      <c r="B663" t="s">
        <v>21</v>
      </c>
      <c r="C663" t="s">
        <v>11</v>
      </c>
      <c r="D663">
        <v>484</v>
      </c>
      <c r="E663" t="s">
        <v>1</v>
      </c>
      <c r="F663">
        <v>25.25</v>
      </c>
      <c r="G663">
        <v>12221</v>
      </c>
    </row>
    <row r="664" spans="1:7" x14ac:dyDescent="0.25">
      <c r="A664" s="62">
        <v>43592</v>
      </c>
      <c r="B664" t="s">
        <v>21</v>
      </c>
      <c r="C664" t="s">
        <v>11</v>
      </c>
      <c r="D664">
        <v>1164</v>
      </c>
      <c r="E664" t="s">
        <v>1</v>
      </c>
      <c r="F664">
        <v>27.5</v>
      </c>
      <c r="G664">
        <v>32010</v>
      </c>
    </row>
    <row r="665" spans="1:7" x14ac:dyDescent="0.25">
      <c r="A665" s="62">
        <v>43592</v>
      </c>
      <c r="B665" t="s">
        <v>21</v>
      </c>
      <c r="C665" t="s">
        <v>11</v>
      </c>
      <c r="D665">
        <v>909</v>
      </c>
      <c r="E665" t="s">
        <v>1</v>
      </c>
      <c r="F665">
        <v>25.25</v>
      </c>
      <c r="G665">
        <v>22952.25</v>
      </c>
    </row>
    <row r="666" spans="1:7" x14ac:dyDescent="0.25">
      <c r="A666" s="62">
        <v>43592</v>
      </c>
      <c r="B666" t="s">
        <v>21</v>
      </c>
      <c r="C666" t="s">
        <v>11</v>
      </c>
      <c r="D666">
        <v>1148</v>
      </c>
      <c r="E666" t="s">
        <v>1</v>
      </c>
      <c r="F666">
        <v>25.25</v>
      </c>
      <c r="G666">
        <v>28987</v>
      </c>
    </row>
    <row r="667" spans="1:7" x14ac:dyDescent="0.25">
      <c r="A667" s="62">
        <v>43594</v>
      </c>
      <c r="B667" t="s">
        <v>21</v>
      </c>
      <c r="C667" t="s">
        <v>11</v>
      </c>
      <c r="D667">
        <v>1167</v>
      </c>
      <c r="E667" t="s">
        <v>1</v>
      </c>
      <c r="F667">
        <v>25</v>
      </c>
      <c r="G667">
        <v>29175</v>
      </c>
    </row>
    <row r="668" spans="1:7" x14ac:dyDescent="0.25">
      <c r="A668" s="62">
        <v>43594</v>
      </c>
      <c r="B668" t="s">
        <v>21</v>
      </c>
      <c r="C668" t="s">
        <v>11</v>
      </c>
      <c r="D668">
        <v>960</v>
      </c>
      <c r="E668" t="s">
        <v>1</v>
      </c>
      <c r="F668">
        <v>27.5</v>
      </c>
      <c r="G668">
        <v>26400</v>
      </c>
    </row>
    <row r="669" spans="1:7" x14ac:dyDescent="0.25">
      <c r="A669" s="62">
        <v>43596</v>
      </c>
      <c r="B669" t="s">
        <v>21</v>
      </c>
      <c r="C669" t="s">
        <v>11</v>
      </c>
      <c r="D669">
        <v>554</v>
      </c>
      <c r="E669" t="s">
        <v>1</v>
      </c>
      <c r="F669">
        <v>29</v>
      </c>
      <c r="G669">
        <v>16066</v>
      </c>
    </row>
    <row r="670" spans="1:7" x14ac:dyDescent="0.25">
      <c r="A670" s="62">
        <v>43596</v>
      </c>
      <c r="B670" t="s">
        <v>21</v>
      </c>
      <c r="C670" t="s">
        <v>11</v>
      </c>
      <c r="D670">
        <v>522</v>
      </c>
      <c r="E670" t="s">
        <v>1</v>
      </c>
      <c r="F670">
        <v>32.5</v>
      </c>
      <c r="G670">
        <v>16965</v>
      </c>
    </row>
    <row r="671" spans="1:7" x14ac:dyDescent="0.25">
      <c r="A671" s="62">
        <v>43598</v>
      </c>
      <c r="B671" t="s">
        <v>21</v>
      </c>
      <c r="C671" t="s">
        <v>11</v>
      </c>
      <c r="D671">
        <v>1166</v>
      </c>
      <c r="E671" t="s">
        <v>1</v>
      </c>
      <c r="F671">
        <v>28</v>
      </c>
      <c r="G671">
        <v>32648</v>
      </c>
    </row>
    <row r="672" spans="1:7" x14ac:dyDescent="0.25">
      <c r="A672" s="62">
        <v>43599</v>
      </c>
      <c r="B672" t="s">
        <v>21</v>
      </c>
      <c r="C672" t="s">
        <v>11</v>
      </c>
      <c r="D672">
        <v>1517</v>
      </c>
      <c r="E672" t="s">
        <v>1</v>
      </c>
      <c r="F672">
        <v>24</v>
      </c>
      <c r="G672">
        <v>36408</v>
      </c>
    </row>
    <row r="673" spans="1:7" x14ac:dyDescent="0.25">
      <c r="A673" s="62">
        <v>43600</v>
      </c>
      <c r="B673" t="s">
        <v>21</v>
      </c>
      <c r="C673" t="s">
        <v>11</v>
      </c>
      <c r="D673">
        <v>2322</v>
      </c>
      <c r="E673" t="s">
        <v>1</v>
      </c>
      <c r="F673">
        <v>25</v>
      </c>
      <c r="G673">
        <v>58050</v>
      </c>
    </row>
    <row r="674" spans="1:7" x14ac:dyDescent="0.25">
      <c r="A674" s="62">
        <v>43600</v>
      </c>
      <c r="B674" t="s">
        <v>21</v>
      </c>
      <c r="C674" t="s">
        <v>11</v>
      </c>
      <c r="D674">
        <v>889</v>
      </c>
      <c r="E674" t="s">
        <v>1</v>
      </c>
      <c r="F674">
        <v>25</v>
      </c>
      <c r="G674">
        <v>22225</v>
      </c>
    </row>
    <row r="675" spans="1:7" x14ac:dyDescent="0.25">
      <c r="A675" s="62">
        <v>43600</v>
      </c>
      <c r="B675" t="s">
        <v>21</v>
      </c>
      <c r="C675" t="s">
        <v>11</v>
      </c>
      <c r="D675">
        <v>950</v>
      </c>
      <c r="E675" t="s">
        <v>1</v>
      </c>
      <c r="F675">
        <v>25</v>
      </c>
      <c r="G675">
        <v>23750</v>
      </c>
    </row>
    <row r="676" spans="1:7" x14ac:dyDescent="0.25">
      <c r="A676" s="62">
        <v>43600</v>
      </c>
      <c r="B676" t="s">
        <v>21</v>
      </c>
      <c r="C676" t="s">
        <v>11</v>
      </c>
      <c r="D676">
        <v>985</v>
      </c>
      <c r="E676" t="s">
        <v>1</v>
      </c>
      <c r="F676">
        <v>25</v>
      </c>
      <c r="G676">
        <v>24625</v>
      </c>
    </row>
    <row r="677" spans="1:7" x14ac:dyDescent="0.25">
      <c r="A677" s="62">
        <v>43600</v>
      </c>
      <c r="B677" t="s">
        <v>21</v>
      </c>
      <c r="C677" t="s">
        <v>11</v>
      </c>
      <c r="D677">
        <v>4289</v>
      </c>
      <c r="E677" t="s">
        <v>1</v>
      </c>
      <c r="F677">
        <v>25</v>
      </c>
      <c r="G677">
        <v>107225</v>
      </c>
    </row>
    <row r="678" spans="1:7" x14ac:dyDescent="0.25">
      <c r="A678" s="62">
        <v>43600</v>
      </c>
      <c r="B678" t="s">
        <v>21</v>
      </c>
      <c r="C678" t="s">
        <v>11</v>
      </c>
      <c r="D678">
        <v>2232</v>
      </c>
      <c r="E678" t="s">
        <v>1</v>
      </c>
      <c r="F678">
        <v>25</v>
      </c>
      <c r="G678">
        <v>55800</v>
      </c>
    </row>
    <row r="679" spans="1:7" x14ac:dyDescent="0.25">
      <c r="A679" s="62">
        <v>43600</v>
      </c>
      <c r="B679" t="s">
        <v>21</v>
      </c>
      <c r="C679" t="s">
        <v>11</v>
      </c>
      <c r="D679">
        <v>535</v>
      </c>
      <c r="E679" t="s">
        <v>1</v>
      </c>
      <c r="F679">
        <v>25.25</v>
      </c>
      <c r="G679">
        <v>13508.75</v>
      </c>
    </row>
    <row r="680" spans="1:7" x14ac:dyDescent="0.25">
      <c r="A680" s="62">
        <v>43600</v>
      </c>
      <c r="B680" t="s">
        <v>21</v>
      </c>
      <c r="C680" t="s">
        <v>11</v>
      </c>
      <c r="D680">
        <v>448.3</v>
      </c>
      <c r="E680" t="s">
        <v>1</v>
      </c>
      <c r="F680">
        <v>29.5</v>
      </c>
      <c r="G680">
        <v>13224.85</v>
      </c>
    </row>
    <row r="681" spans="1:7" x14ac:dyDescent="0.25">
      <c r="A681" s="62">
        <v>43603</v>
      </c>
      <c r="B681" t="s">
        <v>21</v>
      </c>
      <c r="C681" t="s">
        <v>11</v>
      </c>
      <c r="D681">
        <v>553</v>
      </c>
      <c r="E681" t="s">
        <v>1</v>
      </c>
      <c r="F681">
        <v>29</v>
      </c>
      <c r="G681">
        <v>16037</v>
      </c>
    </row>
    <row r="682" spans="1:7" x14ac:dyDescent="0.25">
      <c r="A682" s="62">
        <v>43603</v>
      </c>
      <c r="B682" t="s">
        <v>21</v>
      </c>
      <c r="C682" t="s">
        <v>11</v>
      </c>
      <c r="D682">
        <v>616</v>
      </c>
      <c r="E682" t="s">
        <v>1</v>
      </c>
      <c r="F682">
        <v>27.5</v>
      </c>
      <c r="G682">
        <v>16940</v>
      </c>
    </row>
    <row r="683" spans="1:7" x14ac:dyDescent="0.25">
      <c r="A683" s="62">
        <v>43605</v>
      </c>
      <c r="B683" t="s">
        <v>21</v>
      </c>
      <c r="C683" t="s">
        <v>11</v>
      </c>
      <c r="D683">
        <v>946</v>
      </c>
      <c r="E683" t="s">
        <v>1</v>
      </c>
      <c r="F683">
        <v>27.5</v>
      </c>
      <c r="G683">
        <v>26015</v>
      </c>
    </row>
    <row r="684" spans="1:7" x14ac:dyDescent="0.25">
      <c r="A684" s="62">
        <v>43605</v>
      </c>
      <c r="B684" t="s">
        <v>21</v>
      </c>
      <c r="C684" t="s">
        <v>11</v>
      </c>
      <c r="D684">
        <v>1115</v>
      </c>
      <c r="E684" t="s">
        <v>1</v>
      </c>
      <c r="F684">
        <v>27.5</v>
      </c>
      <c r="G684">
        <v>30662.5</v>
      </c>
    </row>
    <row r="685" spans="1:7" x14ac:dyDescent="0.25">
      <c r="A685" s="62">
        <v>43605</v>
      </c>
      <c r="B685" t="s">
        <v>21</v>
      </c>
      <c r="C685" t="s">
        <v>11</v>
      </c>
      <c r="D685">
        <v>1042</v>
      </c>
      <c r="E685" t="s">
        <v>1</v>
      </c>
      <c r="F685">
        <v>24</v>
      </c>
      <c r="G685">
        <v>25008</v>
      </c>
    </row>
    <row r="686" spans="1:7" x14ac:dyDescent="0.25">
      <c r="A686" s="62">
        <v>43605</v>
      </c>
      <c r="B686" t="s">
        <v>21</v>
      </c>
      <c r="C686" t="s">
        <v>11</v>
      </c>
      <c r="D686">
        <v>547</v>
      </c>
      <c r="E686" t="s">
        <v>1</v>
      </c>
      <c r="F686">
        <v>29.5</v>
      </c>
      <c r="G686">
        <v>16136.5</v>
      </c>
    </row>
    <row r="687" spans="1:7" x14ac:dyDescent="0.25">
      <c r="A687" s="62">
        <v>43606</v>
      </c>
      <c r="B687" t="s">
        <v>21</v>
      </c>
      <c r="C687" t="s">
        <v>11</v>
      </c>
      <c r="D687">
        <v>1147</v>
      </c>
      <c r="E687" t="s">
        <v>1</v>
      </c>
      <c r="F687">
        <v>24</v>
      </c>
      <c r="G687">
        <v>27528</v>
      </c>
    </row>
    <row r="688" spans="1:7" x14ac:dyDescent="0.25">
      <c r="A688" s="62">
        <v>43606</v>
      </c>
      <c r="B688" t="s">
        <v>21</v>
      </c>
      <c r="C688" t="s">
        <v>11</v>
      </c>
      <c r="D688">
        <v>1311</v>
      </c>
      <c r="E688" t="s">
        <v>1</v>
      </c>
      <c r="F688">
        <v>22.75</v>
      </c>
      <c r="G688">
        <v>29825.25</v>
      </c>
    </row>
    <row r="689" spans="1:7" x14ac:dyDescent="0.25">
      <c r="A689" s="62">
        <v>43607</v>
      </c>
      <c r="B689" t="s">
        <v>21</v>
      </c>
      <c r="C689" t="s">
        <v>11</v>
      </c>
      <c r="D689">
        <v>2297</v>
      </c>
      <c r="E689" t="s">
        <v>1</v>
      </c>
      <c r="F689">
        <v>25</v>
      </c>
      <c r="G689">
        <v>57425</v>
      </c>
    </row>
    <row r="690" spans="1:7" x14ac:dyDescent="0.25">
      <c r="A690" s="62">
        <v>43607</v>
      </c>
      <c r="B690" t="s">
        <v>21</v>
      </c>
      <c r="C690" t="s">
        <v>11</v>
      </c>
      <c r="D690">
        <v>944</v>
      </c>
      <c r="E690" t="s">
        <v>1</v>
      </c>
      <c r="F690">
        <v>25</v>
      </c>
      <c r="G690">
        <v>23600</v>
      </c>
    </row>
    <row r="691" spans="1:7" x14ac:dyDescent="0.25">
      <c r="A691" s="62">
        <v>43609</v>
      </c>
      <c r="B691" t="s">
        <v>21</v>
      </c>
      <c r="C691" t="s">
        <v>11</v>
      </c>
      <c r="D691">
        <v>2027</v>
      </c>
      <c r="E691" t="s">
        <v>1</v>
      </c>
      <c r="F691">
        <v>25</v>
      </c>
      <c r="G691">
        <v>50675</v>
      </c>
    </row>
    <row r="692" spans="1:7" x14ac:dyDescent="0.25">
      <c r="A692" s="62">
        <v>43609</v>
      </c>
      <c r="B692" t="s">
        <v>21</v>
      </c>
      <c r="C692" t="s">
        <v>11</v>
      </c>
      <c r="D692">
        <v>4100</v>
      </c>
      <c r="E692" t="s">
        <v>1</v>
      </c>
      <c r="F692">
        <v>25</v>
      </c>
      <c r="G692">
        <v>102500</v>
      </c>
    </row>
    <row r="693" spans="1:7" x14ac:dyDescent="0.25">
      <c r="A693" s="62">
        <v>43609</v>
      </c>
      <c r="B693" t="s">
        <v>21</v>
      </c>
      <c r="C693" t="s">
        <v>11</v>
      </c>
      <c r="D693">
        <v>2187</v>
      </c>
      <c r="E693" t="s">
        <v>1</v>
      </c>
      <c r="F693">
        <v>25</v>
      </c>
      <c r="G693">
        <v>54675</v>
      </c>
    </row>
    <row r="694" spans="1:7" x14ac:dyDescent="0.25">
      <c r="A694" s="62">
        <v>43610</v>
      </c>
      <c r="B694" t="s">
        <v>21</v>
      </c>
      <c r="C694" t="s">
        <v>11</v>
      </c>
      <c r="D694">
        <v>880</v>
      </c>
      <c r="E694" t="s">
        <v>1</v>
      </c>
      <c r="F694">
        <v>24</v>
      </c>
      <c r="G694">
        <v>21120</v>
      </c>
    </row>
    <row r="695" spans="1:7" x14ac:dyDescent="0.25">
      <c r="A695" s="62">
        <v>43610</v>
      </c>
      <c r="B695" t="s">
        <v>21</v>
      </c>
      <c r="C695" t="s">
        <v>11</v>
      </c>
      <c r="D695">
        <v>979</v>
      </c>
      <c r="E695" t="s">
        <v>1</v>
      </c>
      <c r="F695">
        <v>24</v>
      </c>
      <c r="G695">
        <v>23496</v>
      </c>
    </row>
    <row r="696" spans="1:7" x14ac:dyDescent="0.25">
      <c r="A696" s="62">
        <v>43612</v>
      </c>
      <c r="B696" t="s">
        <v>21</v>
      </c>
      <c r="C696" t="s">
        <v>11</v>
      </c>
      <c r="D696">
        <v>1178</v>
      </c>
      <c r="E696" t="s">
        <v>1</v>
      </c>
      <c r="F696">
        <v>25</v>
      </c>
      <c r="G696">
        <v>29450</v>
      </c>
    </row>
    <row r="697" spans="1:7" x14ac:dyDescent="0.25">
      <c r="A697" s="62">
        <v>43612</v>
      </c>
      <c r="B697" t="s">
        <v>21</v>
      </c>
      <c r="C697" t="s">
        <v>11</v>
      </c>
      <c r="D697">
        <v>1068</v>
      </c>
      <c r="E697" t="s">
        <v>1</v>
      </c>
      <c r="F697">
        <v>24</v>
      </c>
      <c r="G697">
        <v>25632</v>
      </c>
    </row>
    <row r="698" spans="1:7" x14ac:dyDescent="0.25">
      <c r="A698" s="62">
        <v>43615</v>
      </c>
      <c r="B698" t="s">
        <v>21</v>
      </c>
      <c r="C698" t="s">
        <v>11</v>
      </c>
      <c r="D698">
        <v>809</v>
      </c>
      <c r="E698" t="s">
        <v>1</v>
      </c>
      <c r="F698">
        <v>25</v>
      </c>
      <c r="G698">
        <v>20225</v>
      </c>
    </row>
    <row r="699" spans="1:7" x14ac:dyDescent="0.25">
      <c r="A699" s="62">
        <v>43615</v>
      </c>
      <c r="B699" t="s">
        <v>21</v>
      </c>
      <c r="C699" t="s">
        <v>11</v>
      </c>
      <c r="D699">
        <v>809</v>
      </c>
      <c r="E699" t="s">
        <v>1</v>
      </c>
      <c r="F699">
        <v>25</v>
      </c>
      <c r="G699">
        <v>20225</v>
      </c>
    </row>
    <row r="700" spans="1:7" x14ac:dyDescent="0.25">
      <c r="A700" s="62">
        <v>43616</v>
      </c>
      <c r="B700" t="s">
        <v>21</v>
      </c>
      <c r="C700" t="s">
        <v>11</v>
      </c>
      <c r="D700">
        <v>1258</v>
      </c>
      <c r="E700" t="s">
        <v>1</v>
      </c>
      <c r="F700">
        <v>29.5</v>
      </c>
      <c r="G700">
        <v>37111</v>
      </c>
    </row>
    <row r="701" spans="1:7" x14ac:dyDescent="0.25">
      <c r="A701" s="62">
        <v>43616</v>
      </c>
      <c r="B701" t="s">
        <v>21</v>
      </c>
      <c r="C701" t="s">
        <v>11</v>
      </c>
      <c r="D701">
        <v>1215</v>
      </c>
      <c r="E701" t="s">
        <v>1</v>
      </c>
      <c r="F701">
        <v>29.5</v>
      </c>
      <c r="G701">
        <v>35842.5</v>
      </c>
    </row>
    <row r="702" spans="1:7" x14ac:dyDescent="0.25">
      <c r="A702" s="62">
        <v>43616</v>
      </c>
      <c r="B702" t="s">
        <v>21</v>
      </c>
      <c r="C702" t="s">
        <v>11</v>
      </c>
      <c r="D702">
        <v>418</v>
      </c>
      <c r="E702" t="s">
        <v>1</v>
      </c>
      <c r="F702">
        <v>29.5</v>
      </c>
      <c r="G702">
        <v>12331</v>
      </c>
    </row>
    <row r="703" spans="1:7" x14ac:dyDescent="0.25">
      <c r="A703" s="62">
        <v>43635</v>
      </c>
      <c r="B703" t="s">
        <v>21</v>
      </c>
      <c r="C703" t="s">
        <v>11</v>
      </c>
      <c r="D703">
        <v>1311</v>
      </c>
      <c r="E703" t="s">
        <v>1</v>
      </c>
      <c r="F703">
        <v>25</v>
      </c>
      <c r="G703">
        <v>32775</v>
      </c>
    </row>
    <row r="704" spans="1:7" x14ac:dyDescent="0.25">
      <c r="A704" s="62">
        <v>43635</v>
      </c>
      <c r="B704" t="s">
        <v>21</v>
      </c>
      <c r="C704" t="s">
        <v>11</v>
      </c>
      <c r="D704">
        <v>857</v>
      </c>
      <c r="E704" t="s">
        <v>1</v>
      </c>
      <c r="F704">
        <v>24.75</v>
      </c>
      <c r="G704">
        <v>21210.75</v>
      </c>
    </row>
    <row r="705" spans="1:7" x14ac:dyDescent="0.25">
      <c r="A705" s="62">
        <v>43635</v>
      </c>
      <c r="B705" t="s">
        <v>21</v>
      </c>
      <c r="C705" t="s">
        <v>11</v>
      </c>
      <c r="D705">
        <v>978</v>
      </c>
      <c r="E705" t="s">
        <v>1</v>
      </c>
      <c r="F705">
        <v>25</v>
      </c>
      <c r="G705">
        <v>24450</v>
      </c>
    </row>
    <row r="706" spans="1:7" x14ac:dyDescent="0.25">
      <c r="A706" s="62">
        <v>43636</v>
      </c>
      <c r="B706" t="s">
        <v>21</v>
      </c>
      <c r="C706" t="s">
        <v>11</v>
      </c>
      <c r="D706">
        <v>494</v>
      </c>
      <c r="E706" t="s">
        <v>1</v>
      </c>
      <c r="F706">
        <v>29.5</v>
      </c>
      <c r="G706">
        <v>14573</v>
      </c>
    </row>
    <row r="707" spans="1:7" x14ac:dyDescent="0.25">
      <c r="A707" s="62">
        <v>43637</v>
      </c>
      <c r="B707" t="s">
        <v>21</v>
      </c>
      <c r="C707" t="s">
        <v>11</v>
      </c>
      <c r="D707">
        <v>410</v>
      </c>
      <c r="E707" t="s">
        <v>1</v>
      </c>
      <c r="F707">
        <v>29.5</v>
      </c>
      <c r="G707">
        <v>12095</v>
      </c>
    </row>
    <row r="708" spans="1:7" x14ac:dyDescent="0.25">
      <c r="A708" s="62">
        <v>43637</v>
      </c>
      <c r="B708" t="s">
        <v>21</v>
      </c>
      <c r="C708" t="s">
        <v>11</v>
      </c>
      <c r="D708">
        <v>546</v>
      </c>
      <c r="E708" t="s">
        <v>1</v>
      </c>
      <c r="F708">
        <v>29.5</v>
      </c>
      <c r="G708">
        <v>16107</v>
      </c>
    </row>
    <row r="709" spans="1:7" x14ac:dyDescent="0.25">
      <c r="A709" s="62">
        <v>43637</v>
      </c>
      <c r="B709" t="s">
        <v>21</v>
      </c>
      <c r="C709" t="s">
        <v>11</v>
      </c>
      <c r="D709">
        <v>944</v>
      </c>
      <c r="E709" t="s">
        <v>1</v>
      </c>
      <c r="F709">
        <v>24.5</v>
      </c>
      <c r="G709">
        <v>23128</v>
      </c>
    </row>
    <row r="710" spans="1:7" x14ac:dyDescent="0.25">
      <c r="A710" s="62">
        <v>43637</v>
      </c>
      <c r="B710" t="s">
        <v>21</v>
      </c>
      <c r="C710" t="s">
        <v>11</v>
      </c>
      <c r="D710">
        <v>993</v>
      </c>
      <c r="E710" t="s">
        <v>1</v>
      </c>
      <c r="F710">
        <v>27</v>
      </c>
      <c r="G710">
        <v>26811</v>
      </c>
    </row>
    <row r="711" spans="1:7" x14ac:dyDescent="0.25">
      <c r="A711" s="62">
        <v>43640</v>
      </c>
      <c r="B711" t="s">
        <v>21</v>
      </c>
      <c r="C711" t="s">
        <v>11</v>
      </c>
      <c r="D711">
        <v>301</v>
      </c>
      <c r="E711" t="s">
        <v>1</v>
      </c>
      <c r="F711">
        <v>29.5</v>
      </c>
      <c r="G711">
        <v>8879.5</v>
      </c>
    </row>
    <row r="712" spans="1:7" x14ac:dyDescent="0.25">
      <c r="A712" s="62">
        <v>43641</v>
      </c>
      <c r="B712" t="s">
        <v>21</v>
      </c>
      <c r="C712" t="s">
        <v>11</v>
      </c>
      <c r="D712">
        <v>628</v>
      </c>
      <c r="E712" t="s">
        <v>1</v>
      </c>
      <c r="F712">
        <v>31</v>
      </c>
      <c r="G712">
        <v>19468</v>
      </c>
    </row>
    <row r="713" spans="1:7" x14ac:dyDescent="0.25">
      <c r="A713" s="62">
        <v>43642</v>
      </c>
      <c r="B713" t="s">
        <v>21</v>
      </c>
      <c r="C713" t="s">
        <v>11</v>
      </c>
      <c r="D713">
        <v>970</v>
      </c>
      <c r="E713" t="s">
        <v>1</v>
      </c>
      <c r="F713">
        <v>23</v>
      </c>
      <c r="G713">
        <v>22310</v>
      </c>
    </row>
    <row r="714" spans="1:7" x14ac:dyDescent="0.25">
      <c r="A714" s="62">
        <v>43647</v>
      </c>
      <c r="B714" t="s">
        <v>21</v>
      </c>
      <c r="C714" t="s">
        <v>11</v>
      </c>
      <c r="D714">
        <v>412</v>
      </c>
      <c r="E714" t="s">
        <v>1</v>
      </c>
      <c r="F714">
        <v>29</v>
      </c>
      <c r="G714">
        <v>11948</v>
      </c>
    </row>
    <row r="715" spans="1:7" x14ac:dyDescent="0.25">
      <c r="A715" s="62">
        <v>43648</v>
      </c>
      <c r="B715" t="s">
        <v>21</v>
      </c>
      <c r="C715" t="s">
        <v>11</v>
      </c>
      <c r="D715">
        <v>1192</v>
      </c>
      <c r="E715" t="s">
        <v>1</v>
      </c>
      <c r="F715">
        <v>27</v>
      </c>
      <c r="G715">
        <v>32184</v>
      </c>
    </row>
    <row r="716" spans="1:7" x14ac:dyDescent="0.25">
      <c r="A716" s="62">
        <v>43648</v>
      </c>
      <c r="B716" t="s">
        <v>21</v>
      </c>
      <c r="C716" t="s">
        <v>11</v>
      </c>
      <c r="D716">
        <v>1591</v>
      </c>
      <c r="E716" t="s">
        <v>1</v>
      </c>
      <c r="F716">
        <v>27</v>
      </c>
      <c r="G716">
        <v>42957</v>
      </c>
    </row>
    <row r="717" spans="1:7" x14ac:dyDescent="0.25">
      <c r="A717" s="62">
        <v>43648</v>
      </c>
      <c r="B717" t="s">
        <v>21</v>
      </c>
      <c r="C717" t="s">
        <v>11</v>
      </c>
      <c r="D717">
        <v>657</v>
      </c>
      <c r="E717" t="s">
        <v>1</v>
      </c>
      <c r="F717">
        <v>29</v>
      </c>
      <c r="G717">
        <v>19053</v>
      </c>
    </row>
    <row r="718" spans="1:7" x14ac:dyDescent="0.25">
      <c r="A718" s="62">
        <v>43648</v>
      </c>
      <c r="B718" t="s">
        <v>21</v>
      </c>
      <c r="C718" t="s">
        <v>11</v>
      </c>
      <c r="D718">
        <v>467</v>
      </c>
      <c r="E718" t="s">
        <v>1</v>
      </c>
      <c r="F718">
        <v>29.25</v>
      </c>
      <c r="G718">
        <v>13659.75</v>
      </c>
    </row>
    <row r="719" spans="1:7" x14ac:dyDescent="0.25">
      <c r="A719" s="62">
        <v>43648</v>
      </c>
      <c r="B719" t="s">
        <v>21</v>
      </c>
      <c r="C719" t="s">
        <v>11</v>
      </c>
      <c r="D719">
        <v>2400</v>
      </c>
      <c r="E719" t="s">
        <v>1</v>
      </c>
      <c r="F719">
        <v>24</v>
      </c>
      <c r="G719">
        <v>57600</v>
      </c>
    </row>
    <row r="720" spans="1:7" x14ac:dyDescent="0.25">
      <c r="A720" s="62">
        <v>43648</v>
      </c>
      <c r="B720" t="s">
        <v>21</v>
      </c>
      <c r="C720" t="s">
        <v>11</v>
      </c>
      <c r="D720">
        <v>845</v>
      </c>
      <c r="E720" t="s">
        <v>1</v>
      </c>
      <c r="F720">
        <v>24</v>
      </c>
      <c r="G720">
        <v>20280</v>
      </c>
    </row>
    <row r="721" spans="1:7" x14ac:dyDescent="0.25">
      <c r="A721" s="62">
        <v>43648</v>
      </c>
      <c r="B721" t="s">
        <v>21</v>
      </c>
      <c r="C721" t="s">
        <v>11</v>
      </c>
      <c r="D721">
        <v>940</v>
      </c>
      <c r="E721" t="s">
        <v>1</v>
      </c>
      <c r="F721">
        <v>24</v>
      </c>
      <c r="G721">
        <v>22560</v>
      </c>
    </row>
    <row r="722" spans="1:7" x14ac:dyDescent="0.25">
      <c r="A722" s="62">
        <v>43648</v>
      </c>
      <c r="B722" t="s">
        <v>21</v>
      </c>
      <c r="C722" t="s">
        <v>11</v>
      </c>
      <c r="D722">
        <v>1954</v>
      </c>
      <c r="E722" t="s">
        <v>1</v>
      </c>
      <c r="F722">
        <v>24</v>
      </c>
      <c r="G722">
        <v>46896</v>
      </c>
    </row>
    <row r="723" spans="1:7" x14ac:dyDescent="0.25">
      <c r="A723" s="62">
        <v>43648</v>
      </c>
      <c r="B723" t="s">
        <v>21</v>
      </c>
      <c r="C723" t="s">
        <v>11</v>
      </c>
      <c r="D723">
        <v>3071</v>
      </c>
      <c r="E723" t="s">
        <v>1</v>
      </c>
      <c r="F723">
        <v>24</v>
      </c>
      <c r="G723">
        <v>73704</v>
      </c>
    </row>
    <row r="724" spans="1:7" x14ac:dyDescent="0.25">
      <c r="A724" s="62">
        <v>43649</v>
      </c>
      <c r="B724" t="s">
        <v>21</v>
      </c>
      <c r="C724" t="s">
        <v>11</v>
      </c>
      <c r="D724">
        <v>2108</v>
      </c>
      <c r="E724" t="s">
        <v>1</v>
      </c>
      <c r="F724">
        <v>24</v>
      </c>
      <c r="G724">
        <v>50592</v>
      </c>
    </row>
    <row r="725" spans="1:7" x14ac:dyDescent="0.25">
      <c r="A725" s="62">
        <v>43649</v>
      </c>
      <c r="B725" t="s">
        <v>21</v>
      </c>
      <c r="C725" t="s">
        <v>11</v>
      </c>
      <c r="D725">
        <v>457</v>
      </c>
      <c r="E725" t="s">
        <v>1</v>
      </c>
      <c r="F725">
        <v>24.25</v>
      </c>
      <c r="G725">
        <v>11082.25</v>
      </c>
    </row>
    <row r="726" spans="1:7" x14ac:dyDescent="0.25">
      <c r="A726" s="62">
        <v>43649</v>
      </c>
      <c r="B726" t="s">
        <v>21</v>
      </c>
      <c r="C726" t="s">
        <v>11</v>
      </c>
      <c r="D726">
        <v>977</v>
      </c>
      <c r="E726" t="s">
        <v>1</v>
      </c>
      <c r="F726">
        <v>24.25</v>
      </c>
      <c r="G726">
        <v>23692.25</v>
      </c>
    </row>
    <row r="727" spans="1:7" x14ac:dyDescent="0.25">
      <c r="A727" s="62">
        <v>43649</v>
      </c>
      <c r="B727" t="s">
        <v>21</v>
      </c>
      <c r="C727" t="s">
        <v>11</v>
      </c>
      <c r="D727">
        <v>1151</v>
      </c>
      <c r="E727" t="s">
        <v>1</v>
      </c>
      <c r="F727">
        <v>23</v>
      </c>
      <c r="G727">
        <v>26473</v>
      </c>
    </row>
    <row r="728" spans="1:7" x14ac:dyDescent="0.25">
      <c r="A728" s="62">
        <v>43649</v>
      </c>
      <c r="B728" t="s">
        <v>21</v>
      </c>
      <c r="C728" t="s">
        <v>11</v>
      </c>
      <c r="D728">
        <v>447</v>
      </c>
      <c r="E728" t="s">
        <v>1</v>
      </c>
      <c r="F728">
        <v>23</v>
      </c>
      <c r="G728">
        <v>10281</v>
      </c>
    </row>
    <row r="729" spans="1:7" x14ac:dyDescent="0.25">
      <c r="A729" s="62">
        <v>43650</v>
      </c>
      <c r="B729" t="s">
        <v>21</v>
      </c>
      <c r="C729" t="s">
        <v>11</v>
      </c>
      <c r="D729">
        <v>545</v>
      </c>
      <c r="E729" t="s">
        <v>1</v>
      </c>
      <c r="F729">
        <v>27</v>
      </c>
      <c r="G729">
        <v>14715</v>
      </c>
    </row>
    <row r="730" spans="1:7" x14ac:dyDescent="0.25">
      <c r="A730" s="62">
        <v>43650</v>
      </c>
      <c r="B730" t="s">
        <v>21</v>
      </c>
      <c r="C730" t="s">
        <v>11</v>
      </c>
      <c r="D730">
        <v>571</v>
      </c>
      <c r="E730" t="s">
        <v>1</v>
      </c>
      <c r="F730">
        <v>29</v>
      </c>
      <c r="G730">
        <v>16559</v>
      </c>
    </row>
    <row r="731" spans="1:7" x14ac:dyDescent="0.25">
      <c r="A731" s="62">
        <v>43651</v>
      </c>
      <c r="B731" t="s">
        <v>21</v>
      </c>
      <c r="C731" t="s">
        <v>11</v>
      </c>
      <c r="D731">
        <v>957</v>
      </c>
      <c r="E731" t="s">
        <v>1</v>
      </c>
      <c r="F731">
        <v>27</v>
      </c>
      <c r="G731">
        <v>25839</v>
      </c>
    </row>
    <row r="732" spans="1:7" x14ac:dyDescent="0.25">
      <c r="A732" s="62">
        <v>43651</v>
      </c>
      <c r="B732" t="s">
        <v>21</v>
      </c>
      <c r="C732" t="s">
        <v>11</v>
      </c>
      <c r="D732">
        <v>1130</v>
      </c>
      <c r="E732" t="s">
        <v>1</v>
      </c>
      <c r="F732">
        <v>27</v>
      </c>
      <c r="G732">
        <v>30510</v>
      </c>
    </row>
    <row r="733" spans="1:7" x14ac:dyDescent="0.25">
      <c r="A733" s="62">
        <v>43652</v>
      </c>
      <c r="B733" t="s">
        <v>21</v>
      </c>
      <c r="C733" t="s">
        <v>11</v>
      </c>
      <c r="D733">
        <v>529</v>
      </c>
      <c r="E733" t="s">
        <v>1</v>
      </c>
      <c r="F733">
        <v>29</v>
      </c>
      <c r="G733">
        <v>15341</v>
      </c>
    </row>
    <row r="734" spans="1:7" x14ac:dyDescent="0.25">
      <c r="A734" s="62">
        <v>43652</v>
      </c>
      <c r="B734" t="s">
        <v>21</v>
      </c>
      <c r="C734" t="s">
        <v>11</v>
      </c>
      <c r="D734">
        <v>582</v>
      </c>
      <c r="E734" t="s">
        <v>1</v>
      </c>
      <c r="F734">
        <v>29</v>
      </c>
      <c r="G734">
        <v>16878</v>
      </c>
    </row>
    <row r="735" spans="1:7" x14ac:dyDescent="0.25">
      <c r="A735" s="62">
        <v>43652</v>
      </c>
      <c r="B735" t="s">
        <v>21</v>
      </c>
      <c r="C735" t="s">
        <v>11</v>
      </c>
      <c r="D735">
        <v>1047</v>
      </c>
      <c r="E735" t="s">
        <v>1</v>
      </c>
      <c r="F735">
        <v>22.75</v>
      </c>
      <c r="G735">
        <v>23819.25</v>
      </c>
    </row>
    <row r="736" spans="1:7" x14ac:dyDescent="0.25">
      <c r="A736" s="62">
        <v>43652</v>
      </c>
      <c r="B736" t="s">
        <v>21</v>
      </c>
      <c r="C736" t="s">
        <v>11</v>
      </c>
      <c r="D736">
        <v>962</v>
      </c>
      <c r="E736" t="s">
        <v>1</v>
      </c>
      <c r="F736">
        <v>22.75</v>
      </c>
      <c r="G736">
        <v>21885.5</v>
      </c>
    </row>
    <row r="737" spans="1:7" x14ac:dyDescent="0.25">
      <c r="A737" s="62">
        <v>43652</v>
      </c>
      <c r="B737" t="s">
        <v>21</v>
      </c>
      <c r="C737" t="s">
        <v>11</v>
      </c>
      <c r="D737">
        <v>1106</v>
      </c>
      <c r="E737" t="s">
        <v>1</v>
      </c>
      <c r="F737">
        <v>22.75</v>
      </c>
      <c r="G737">
        <v>25161.5</v>
      </c>
    </row>
    <row r="738" spans="1:7" x14ac:dyDescent="0.25">
      <c r="A738" s="62">
        <v>43654</v>
      </c>
      <c r="B738" t="s">
        <v>21</v>
      </c>
      <c r="C738" t="s">
        <v>11</v>
      </c>
      <c r="D738">
        <v>1041</v>
      </c>
      <c r="E738" t="s">
        <v>1</v>
      </c>
      <c r="F738">
        <v>24</v>
      </c>
      <c r="G738">
        <v>24984</v>
      </c>
    </row>
    <row r="739" spans="1:7" x14ac:dyDescent="0.25">
      <c r="A739" s="62">
        <v>43655</v>
      </c>
      <c r="B739" t="s">
        <v>21</v>
      </c>
      <c r="C739" t="s">
        <v>11</v>
      </c>
      <c r="D739">
        <v>389</v>
      </c>
      <c r="E739" t="s">
        <v>1</v>
      </c>
      <c r="F739">
        <v>29</v>
      </c>
      <c r="G739">
        <v>11281</v>
      </c>
    </row>
    <row r="740" spans="1:7" x14ac:dyDescent="0.25">
      <c r="A740" s="62">
        <v>43655</v>
      </c>
      <c r="B740" t="s">
        <v>21</v>
      </c>
      <c r="C740" t="s">
        <v>11</v>
      </c>
      <c r="D740">
        <v>360</v>
      </c>
      <c r="E740" t="s">
        <v>1</v>
      </c>
      <c r="F740">
        <v>29</v>
      </c>
      <c r="G740">
        <v>10440</v>
      </c>
    </row>
    <row r="741" spans="1:7" x14ac:dyDescent="0.25">
      <c r="A741" s="62">
        <v>43656</v>
      </c>
      <c r="B741" t="s">
        <v>21</v>
      </c>
      <c r="C741" t="s">
        <v>11</v>
      </c>
      <c r="D741">
        <v>1119</v>
      </c>
      <c r="E741" t="s">
        <v>1</v>
      </c>
      <c r="F741">
        <v>24</v>
      </c>
      <c r="G741">
        <v>26856</v>
      </c>
    </row>
    <row r="742" spans="1:7" x14ac:dyDescent="0.25">
      <c r="A742" s="62">
        <v>43656</v>
      </c>
      <c r="B742" t="s">
        <v>21</v>
      </c>
      <c r="C742" t="s">
        <v>11</v>
      </c>
      <c r="D742">
        <v>1776</v>
      </c>
      <c r="E742" t="s">
        <v>1</v>
      </c>
      <c r="F742">
        <v>24</v>
      </c>
      <c r="G742">
        <v>42624</v>
      </c>
    </row>
    <row r="743" spans="1:7" x14ac:dyDescent="0.25">
      <c r="A743" s="62">
        <v>43656</v>
      </c>
      <c r="B743" t="s">
        <v>21</v>
      </c>
      <c r="C743" t="s">
        <v>11</v>
      </c>
      <c r="D743">
        <v>1004</v>
      </c>
      <c r="E743" t="s">
        <v>1</v>
      </c>
      <c r="F743">
        <v>24</v>
      </c>
      <c r="G743">
        <v>24096</v>
      </c>
    </row>
    <row r="744" spans="1:7" x14ac:dyDescent="0.25">
      <c r="A744" s="62">
        <v>43656</v>
      </c>
      <c r="B744" t="s">
        <v>21</v>
      </c>
      <c r="C744" t="s">
        <v>11</v>
      </c>
      <c r="D744">
        <v>4254</v>
      </c>
      <c r="E744" t="s">
        <v>1</v>
      </c>
      <c r="F744">
        <v>24</v>
      </c>
      <c r="G744">
        <v>102096</v>
      </c>
    </row>
    <row r="745" spans="1:7" x14ac:dyDescent="0.25">
      <c r="A745" s="62">
        <v>43656</v>
      </c>
      <c r="B745" t="s">
        <v>21</v>
      </c>
      <c r="C745" t="s">
        <v>11</v>
      </c>
      <c r="D745">
        <v>3312</v>
      </c>
      <c r="E745" t="s">
        <v>1</v>
      </c>
      <c r="F745">
        <v>24</v>
      </c>
      <c r="G745">
        <v>79488</v>
      </c>
    </row>
    <row r="746" spans="1:7" x14ac:dyDescent="0.25">
      <c r="A746" s="62">
        <v>43659</v>
      </c>
      <c r="B746" t="s">
        <v>21</v>
      </c>
      <c r="C746" t="s">
        <v>11</v>
      </c>
      <c r="D746">
        <v>844</v>
      </c>
      <c r="E746" t="s">
        <v>1</v>
      </c>
      <c r="F746">
        <v>23</v>
      </c>
      <c r="G746">
        <v>19412</v>
      </c>
    </row>
    <row r="747" spans="1:7" x14ac:dyDescent="0.25">
      <c r="A747" s="62">
        <v>43662</v>
      </c>
      <c r="B747" t="s">
        <v>21</v>
      </c>
      <c r="C747" t="s">
        <v>11</v>
      </c>
      <c r="D747">
        <v>650</v>
      </c>
      <c r="E747" t="s">
        <v>1</v>
      </c>
      <c r="F747">
        <v>29</v>
      </c>
      <c r="G747">
        <v>18850</v>
      </c>
    </row>
    <row r="748" spans="1:7" x14ac:dyDescent="0.25">
      <c r="A748" s="62">
        <v>43662</v>
      </c>
      <c r="B748" t="s">
        <v>21</v>
      </c>
      <c r="C748" t="s">
        <v>11</v>
      </c>
      <c r="D748">
        <v>552</v>
      </c>
      <c r="E748" t="s">
        <v>1</v>
      </c>
      <c r="F748">
        <v>30.5</v>
      </c>
      <c r="G748">
        <v>16836</v>
      </c>
    </row>
    <row r="749" spans="1:7" x14ac:dyDescent="0.25">
      <c r="A749" s="62">
        <v>43662</v>
      </c>
      <c r="B749" t="s">
        <v>21</v>
      </c>
      <c r="C749" t="s">
        <v>11</v>
      </c>
      <c r="D749">
        <v>479</v>
      </c>
      <c r="E749" t="s">
        <v>1</v>
      </c>
      <c r="F749">
        <v>29</v>
      </c>
      <c r="G749">
        <v>13891</v>
      </c>
    </row>
    <row r="750" spans="1:7" x14ac:dyDescent="0.25">
      <c r="A750" s="62">
        <v>43662</v>
      </c>
      <c r="B750" t="s">
        <v>21</v>
      </c>
      <c r="C750" t="s">
        <v>11</v>
      </c>
      <c r="D750">
        <v>585</v>
      </c>
      <c r="E750" t="s">
        <v>1</v>
      </c>
      <c r="F750">
        <v>29</v>
      </c>
      <c r="G750">
        <v>16965</v>
      </c>
    </row>
    <row r="751" spans="1:7" x14ac:dyDescent="0.25">
      <c r="A751" s="62">
        <v>43666</v>
      </c>
      <c r="B751" t="s">
        <v>21</v>
      </c>
      <c r="C751" t="s">
        <v>11</v>
      </c>
      <c r="D751">
        <v>675</v>
      </c>
      <c r="E751" t="s">
        <v>1</v>
      </c>
      <c r="F751">
        <v>27.25</v>
      </c>
      <c r="G751">
        <v>18393.75</v>
      </c>
    </row>
    <row r="752" spans="1:7" x14ac:dyDescent="0.25">
      <c r="A752" s="62">
        <v>43666</v>
      </c>
      <c r="B752" t="s">
        <v>21</v>
      </c>
      <c r="C752" t="s">
        <v>11</v>
      </c>
      <c r="D752">
        <v>959</v>
      </c>
      <c r="E752" t="s">
        <v>1</v>
      </c>
      <c r="F752">
        <v>27.25</v>
      </c>
      <c r="G752">
        <v>26132.75</v>
      </c>
    </row>
    <row r="753" spans="1:7" x14ac:dyDescent="0.25">
      <c r="A753" s="62">
        <v>43666</v>
      </c>
      <c r="B753" t="s">
        <v>21</v>
      </c>
      <c r="C753" t="s">
        <v>11</v>
      </c>
      <c r="D753">
        <v>1226</v>
      </c>
      <c r="E753" t="s">
        <v>1</v>
      </c>
      <c r="F753">
        <v>27.25</v>
      </c>
      <c r="G753">
        <v>33408.5</v>
      </c>
    </row>
    <row r="754" spans="1:7" x14ac:dyDescent="0.25">
      <c r="A754" s="62">
        <v>43668</v>
      </c>
      <c r="B754" t="s">
        <v>21</v>
      </c>
      <c r="C754" t="s">
        <v>11</v>
      </c>
      <c r="D754">
        <v>1242</v>
      </c>
      <c r="E754" t="s">
        <v>1</v>
      </c>
      <c r="F754">
        <v>27.25</v>
      </c>
      <c r="G754">
        <v>33844.5</v>
      </c>
    </row>
    <row r="755" spans="1:7" x14ac:dyDescent="0.25">
      <c r="A755" s="62">
        <v>43669</v>
      </c>
      <c r="B755" t="s">
        <v>21</v>
      </c>
      <c r="C755" t="s">
        <v>11</v>
      </c>
      <c r="D755">
        <v>778</v>
      </c>
      <c r="E755" t="s">
        <v>1</v>
      </c>
      <c r="F755">
        <v>27.25</v>
      </c>
      <c r="G755">
        <v>21200.5</v>
      </c>
    </row>
    <row r="756" spans="1:7" x14ac:dyDescent="0.25">
      <c r="A756" s="62">
        <v>43670</v>
      </c>
      <c r="B756" t="s">
        <v>21</v>
      </c>
      <c r="C756" t="s">
        <v>11</v>
      </c>
      <c r="D756">
        <v>1850</v>
      </c>
      <c r="E756" t="s">
        <v>1</v>
      </c>
      <c r="F756">
        <v>23.5</v>
      </c>
      <c r="G756">
        <v>43475</v>
      </c>
    </row>
    <row r="757" spans="1:7" x14ac:dyDescent="0.25">
      <c r="A757" s="62">
        <v>43670</v>
      </c>
      <c r="B757" t="s">
        <v>21</v>
      </c>
      <c r="C757" t="s">
        <v>11</v>
      </c>
      <c r="D757">
        <v>830</v>
      </c>
      <c r="E757" t="s">
        <v>1</v>
      </c>
      <c r="F757">
        <v>23.5</v>
      </c>
      <c r="G757">
        <v>19505</v>
      </c>
    </row>
    <row r="758" spans="1:7" x14ac:dyDescent="0.25">
      <c r="A758" s="62">
        <v>43670</v>
      </c>
      <c r="B758" t="s">
        <v>21</v>
      </c>
      <c r="C758" t="s">
        <v>11</v>
      </c>
      <c r="D758">
        <v>988</v>
      </c>
      <c r="E758" t="s">
        <v>1</v>
      </c>
      <c r="F758">
        <v>23.5</v>
      </c>
      <c r="G758">
        <v>23218</v>
      </c>
    </row>
    <row r="759" spans="1:7" x14ac:dyDescent="0.25">
      <c r="A759" s="62">
        <v>43670</v>
      </c>
      <c r="B759" t="s">
        <v>21</v>
      </c>
      <c r="C759" t="s">
        <v>11</v>
      </c>
      <c r="D759">
        <v>976</v>
      </c>
      <c r="E759" t="s">
        <v>1</v>
      </c>
      <c r="F759">
        <v>23.5</v>
      </c>
      <c r="G759">
        <v>22936</v>
      </c>
    </row>
    <row r="760" spans="1:7" x14ac:dyDescent="0.25">
      <c r="A760" s="62">
        <v>43670</v>
      </c>
      <c r="B760" t="s">
        <v>21</v>
      </c>
      <c r="C760" t="s">
        <v>11</v>
      </c>
      <c r="D760">
        <v>3678</v>
      </c>
      <c r="E760" t="s">
        <v>1</v>
      </c>
      <c r="F760">
        <v>23.5</v>
      </c>
      <c r="G760">
        <v>86433</v>
      </c>
    </row>
    <row r="761" spans="1:7" x14ac:dyDescent="0.25">
      <c r="A761" s="62">
        <v>43670</v>
      </c>
      <c r="B761" t="s">
        <v>21</v>
      </c>
      <c r="C761" t="s">
        <v>11</v>
      </c>
      <c r="D761">
        <v>3341</v>
      </c>
      <c r="E761" t="s">
        <v>1</v>
      </c>
      <c r="F761">
        <v>23.5</v>
      </c>
      <c r="G761">
        <v>78513.5</v>
      </c>
    </row>
    <row r="762" spans="1:7" x14ac:dyDescent="0.25">
      <c r="A762" s="62">
        <v>43670</v>
      </c>
      <c r="B762" t="s">
        <v>21</v>
      </c>
      <c r="C762" t="s">
        <v>11</v>
      </c>
      <c r="D762">
        <v>866</v>
      </c>
      <c r="E762" t="s">
        <v>1</v>
      </c>
      <c r="F762">
        <v>23</v>
      </c>
      <c r="G762">
        <v>19918</v>
      </c>
    </row>
    <row r="763" spans="1:7" x14ac:dyDescent="0.25">
      <c r="A763" s="62">
        <v>43670</v>
      </c>
      <c r="B763" t="s">
        <v>21</v>
      </c>
      <c r="C763" t="s">
        <v>11</v>
      </c>
      <c r="D763">
        <v>1062</v>
      </c>
      <c r="E763" t="s">
        <v>1</v>
      </c>
      <c r="F763">
        <v>23</v>
      </c>
      <c r="G763">
        <v>24426</v>
      </c>
    </row>
    <row r="764" spans="1:7" x14ac:dyDescent="0.25">
      <c r="A764" s="62">
        <v>43670</v>
      </c>
      <c r="B764" t="s">
        <v>21</v>
      </c>
      <c r="C764" t="s">
        <v>11</v>
      </c>
      <c r="D764">
        <v>516</v>
      </c>
      <c r="E764" t="s">
        <v>1</v>
      </c>
      <c r="F764">
        <v>29.25</v>
      </c>
      <c r="G764">
        <v>15093</v>
      </c>
    </row>
    <row r="765" spans="1:7" x14ac:dyDescent="0.25">
      <c r="A765" s="62">
        <v>43672</v>
      </c>
      <c r="B765" t="s">
        <v>21</v>
      </c>
      <c r="C765" t="s">
        <v>11</v>
      </c>
      <c r="D765">
        <v>381</v>
      </c>
      <c r="E765" t="s">
        <v>1</v>
      </c>
      <c r="F765">
        <v>29.25</v>
      </c>
      <c r="G765">
        <v>11144.25</v>
      </c>
    </row>
    <row r="766" spans="1:7" x14ac:dyDescent="0.25">
      <c r="A766" s="62">
        <v>43672</v>
      </c>
      <c r="B766" t="s">
        <v>21</v>
      </c>
      <c r="C766" t="s">
        <v>11</v>
      </c>
      <c r="D766">
        <v>617</v>
      </c>
      <c r="E766" t="s">
        <v>1</v>
      </c>
      <c r="F766">
        <v>29.25</v>
      </c>
      <c r="G766">
        <v>18047.25</v>
      </c>
    </row>
    <row r="767" spans="1:7" x14ac:dyDescent="0.25">
      <c r="A767" s="62">
        <v>43672</v>
      </c>
      <c r="B767" t="s">
        <v>21</v>
      </c>
      <c r="C767" t="s">
        <v>11</v>
      </c>
      <c r="D767">
        <v>457</v>
      </c>
      <c r="E767" t="s">
        <v>1</v>
      </c>
      <c r="F767">
        <v>29.25</v>
      </c>
      <c r="G767">
        <v>13367.25</v>
      </c>
    </row>
    <row r="768" spans="1:7" x14ac:dyDescent="0.25">
      <c r="A768" s="62">
        <v>43672</v>
      </c>
      <c r="B768" t="s">
        <v>21</v>
      </c>
      <c r="C768" t="s">
        <v>11</v>
      </c>
      <c r="D768">
        <v>1134</v>
      </c>
      <c r="E768" t="s">
        <v>1</v>
      </c>
      <c r="F768">
        <v>27.25</v>
      </c>
      <c r="G768">
        <v>30901.5</v>
      </c>
    </row>
    <row r="769" spans="1:7" x14ac:dyDescent="0.25">
      <c r="A769" s="62">
        <v>43672</v>
      </c>
      <c r="B769" t="s">
        <v>21</v>
      </c>
      <c r="C769" t="s">
        <v>11</v>
      </c>
      <c r="D769">
        <v>558</v>
      </c>
      <c r="E769" t="s">
        <v>1</v>
      </c>
      <c r="F769">
        <v>29.25</v>
      </c>
      <c r="G769">
        <v>16321.5</v>
      </c>
    </row>
    <row r="770" spans="1:7" x14ac:dyDescent="0.25">
      <c r="A770" s="62">
        <v>43672</v>
      </c>
      <c r="B770" t="s">
        <v>21</v>
      </c>
      <c r="C770" t="s">
        <v>11</v>
      </c>
      <c r="D770">
        <v>381</v>
      </c>
      <c r="E770" t="s">
        <v>1</v>
      </c>
      <c r="F770">
        <v>27</v>
      </c>
      <c r="G770">
        <v>10287</v>
      </c>
    </row>
    <row r="771" spans="1:7" x14ac:dyDescent="0.25">
      <c r="A771" s="62">
        <v>43673</v>
      </c>
      <c r="B771" t="s">
        <v>21</v>
      </c>
      <c r="C771" t="s">
        <v>11</v>
      </c>
      <c r="D771">
        <v>997</v>
      </c>
      <c r="E771" t="s">
        <v>1</v>
      </c>
      <c r="F771">
        <v>23</v>
      </c>
      <c r="G771">
        <v>22931</v>
      </c>
    </row>
    <row r="772" spans="1:7" x14ac:dyDescent="0.25">
      <c r="A772" s="62">
        <v>43673</v>
      </c>
      <c r="B772" t="s">
        <v>21</v>
      </c>
      <c r="C772" t="s">
        <v>11</v>
      </c>
      <c r="D772">
        <v>859</v>
      </c>
      <c r="E772" t="s">
        <v>1</v>
      </c>
      <c r="F772">
        <v>23</v>
      </c>
      <c r="G772">
        <v>19757</v>
      </c>
    </row>
    <row r="773" spans="1:7" x14ac:dyDescent="0.25">
      <c r="A773" s="62">
        <v>43675</v>
      </c>
      <c r="B773" t="s">
        <v>21</v>
      </c>
      <c r="C773" t="s">
        <v>11</v>
      </c>
      <c r="D773">
        <v>1045</v>
      </c>
      <c r="E773" t="s">
        <v>1</v>
      </c>
      <c r="F773">
        <v>22.75</v>
      </c>
      <c r="G773">
        <v>23773.75</v>
      </c>
    </row>
    <row r="774" spans="1:7" x14ac:dyDescent="0.25">
      <c r="A774" s="62">
        <v>43675</v>
      </c>
      <c r="B774" t="s">
        <v>21</v>
      </c>
      <c r="C774" t="s">
        <v>11</v>
      </c>
      <c r="D774">
        <v>957</v>
      </c>
      <c r="E774" t="s">
        <v>1</v>
      </c>
      <c r="F774">
        <v>24</v>
      </c>
      <c r="G774">
        <v>22968</v>
      </c>
    </row>
    <row r="775" spans="1:7" x14ac:dyDescent="0.25">
      <c r="A775" s="62">
        <v>43675</v>
      </c>
      <c r="B775" t="s">
        <v>21</v>
      </c>
      <c r="C775" t="s">
        <v>11</v>
      </c>
      <c r="D775">
        <v>959</v>
      </c>
      <c r="E775" t="s">
        <v>1</v>
      </c>
      <c r="F775">
        <v>22.75</v>
      </c>
      <c r="G775">
        <v>21817.25</v>
      </c>
    </row>
    <row r="776" spans="1:7" x14ac:dyDescent="0.25">
      <c r="A776" s="62">
        <v>43676</v>
      </c>
      <c r="B776" t="s">
        <v>21</v>
      </c>
      <c r="C776" t="s">
        <v>11</v>
      </c>
      <c r="D776">
        <v>510</v>
      </c>
      <c r="E776" t="s">
        <v>1</v>
      </c>
      <c r="F776">
        <v>29</v>
      </c>
      <c r="G776">
        <v>14790</v>
      </c>
    </row>
    <row r="777" spans="1:7" x14ac:dyDescent="0.25">
      <c r="A777" s="62">
        <v>43676</v>
      </c>
      <c r="B777" t="s">
        <v>21</v>
      </c>
      <c r="C777" t="s">
        <v>11</v>
      </c>
      <c r="D777">
        <v>513</v>
      </c>
      <c r="E777" t="s">
        <v>1</v>
      </c>
      <c r="F777">
        <v>22.75</v>
      </c>
      <c r="G777">
        <v>11670.75</v>
      </c>
    </row>
    <row r="778" spans="1:7" x14ac:dyDescent="0.25">
      <c r="A778" s="62">
        <v>43677</v>
      </c>
      <c r="B778" t="s">
        <v>21</v>
      </c>
      <c r="C778" t="s">
        <v>11</v>
      </c>
      <c r="D778">
        <v>869</v>
      </c>
      <c r="E778" t="s">
        <v>1</v>
      </c>
      <c r="F778">
        <v>22.75</v>
      </c>
      <c r="G778">
        <v>19769.75</v>
      </c>
    </row>
    <row r="779" spans="1:7" x14ac:dyDescent="0.25">
      <c r="A779" s="62">
        <v>43680</v>
      </c>
      <c r="B779" t="s">
        <v>21</v>
      </c>
      <c r="C779" t="s">
        <v>11</v>
      </c>
      <c r="D779">
        <v>1657</v>
      </c>
      <c r="E779" t="s">
        <v>1</v>
      </c>
      <c r="F779">
        <v>21.5</v>
      </c>
      <c r="G779">
        <v>35625.5</v>
      </c>
    </row>
    <row r="780" spans="1:7" x14ac:dyDescent="0.25">
      <c r="A780" s="62">
        <v>43680</v>
      </c>
      <c r="B780" t="s">
        <v>21</v>
      </c>
      <c r="C780" t="s">
        <v>11</v>
      </c>
      <c r="D780">
        <v>2125</v>
      </c>
      <c r="E780" t="s">
        <v>1</v>
      </c>
      <c r="F780">
        <v>21.5</v>
      </c>
      <c r="G780">
        <v>45687.5</v>
      </c>
    </row>
    <row r="781" spans="1:7" x14ac:dyDescent="0.25">
      <c r="A781" s="62">
        <v>43680</v>
      </c>
      <c r="B781" t="s">
        <v>21</v>
      </c>
      <c r="C781" t="s">
        <v>11</v>
      </c>
      <c r="D781">
        <v>552</v>
      </c>
      <c r="E781" t="s">
        <v>1</v>
      </c>
      <c r="F781">
        <v>27.25</v>
      </c>
      <c r="G781">
        <v>15042</v>
      </c>
    </row>
    <row r="782" spans="1:7" x14ac:dyDescent="0.25">
      <c r="A782" s="62">
        <v>43680</v>
      </c>
      <c r="B782" t="s">
        <v>21</v>
      </c>
      <c r="C782" t="s">
        <v>11</v>
      </c>
      <c r="D782">
        <v>610</v>
      </c>
      <c r="E782" t="s">
        <v>1</v>
      </c>
      <c r="F782">
        <v>29</v>
      </c>
      <c r="G782">
        <v>17690</v>
      </c>
    </row>
    <row r="783" spans="1:7" x14ac:dyDescent="0.25">
      <c r="A783" s="62">
        <v>43683</v>
      </c>
      <c r="B783" t="s">
        <v>21</v>
      </c>
      <c r="C783" t="s">
        <v>11</v>
      </c>
      <c r="D783">
        <v>955</v>
      </c>
      <c r="E783" t="s">
        <v>1</v>
      </c>
      <c r="F783">
        <v>27</v>
      </c>
      <c r="G783">
        <v>25785</v>
      </c>
    </row>
    <row r="784" spans="1:7" x14ac:dyDescent="0.25">
      <c r="A784" s="62">
        <v>43686</v>
      </c>
      <c r="B784" t="s">
        <v>21</v>
      </c>
      <c r="C784" t="s">
        <v>11</v>
      </c>
      <c r="D784">
        <v>559</v>
      </c>
      <c r="E784" t="s">
        <v>1</v>
      </c>
      <c r="F784">
        <v>22.5</v>
      </c>
      <c r="G784">
        <v>12577.5</v>
      </c>
    </row>
    <row r="785" spans="1:7" x14ac:dyDescent="0.25">
      <c r="A785" s="62">
        <v>43697</v>
      </c>
      <c r="B785" t="s">
        <v>21</v>
      </c>
      <c r="C785" t="s">
        <v>11</v>
      </c>
      <c r="D785">
        <v>1770</v>
      </c>
      <c r="E785" t="s">
        <v>1</v>
      </c>
      <c r="F785">
        <v>22.75</v>
      </c>
      <c r="G785">
        <v>40267.5</v>
      </c>
    </row>
    <row r="786" spans="1:7" x14ac:dyDescent="0.25">
      <c r="A786" s="62">
        <v>43697</v>
      </c>
      <c r="B786" t="s">
        <v>21</v>
      </c>
      <c r="C786" t="s">
        <v>11</v>
      </c>
      <c r="D786">
        <v>1122</v>
      </c>
      <c r="E786" t="s">
        <v>1</v>
      </c>
      <c r="F786">
        <v>27</v>
      </c>
      <c r="G786">
        <v>30294</v>
      </c>
    </row>
    <row r="787" spans="1:7" x14ac:dyDescent="0.25">
      <c r="A787" s="62">
        <v>43697</v>
      </c>
      <c r="B787" t="s">
        <v>21</v>
      </c>
      <c r="C787" t="s">
        <v>11</v>
      </c>
      <c r="D787">
        <v>1192</v>
      </c>
      <c r="E787" t="s">
        <v>1</v>
      </c>
      <c r="F787">
        <v>27</v>
      </c>
      <c r="G787">
        <v>32184</v>
      </c>
    </row>
    <row r="788" spans="1:7" x14ac:dyDescent="0.25">
      <c r="A788" s="62">
        <v>43697</v>
      </c>
      <c r="B788" t="s">
        <v>21</v>
      </c>
      <c r="C788" t="s">
        <v>11</v>
      </c>
      <c r="D788">
        <v>930</v>
      </c>
      <c r="E788" t="s">
        <v>1</v>
      </c>
      <c r="F788">
        <v>21.5</v>
      </c>
      <c r="G788">
        <v>19995</v>
      </c>
    </row>
    <row r="789" spans="1:7" x14ac:dyDescent="0.25">
      <c r="A789" s="62">
        <v>43697</v>
      </c>
      <c r="B789" t="s">
        <v>21</v>
      </c>
      <c r="C789" t="s">
        <v>11</v>
      </c>
      <c r="D789">
        <v>1517</v>
      </c>
      <c r="E789" t="s">
        <v>1</v>
      </c>
      <c r="F789">
        <v>21.5</v>
      </c>
      <c r="G789">
        <v>32615.5</v>
      </c>
    </row>
    <row r="790" spans="1:7" x14ac:dyDescent="0.25">
      <c r="A790" s="62">
        <v>43697</v>
      </c>
      <c r="B790" t="s">
        <v>21</v>
      </c>
      <c r="C790" t="s">
        <v>11</v>
      </c>
      <c r="D790">
        <v>1637</v>
      </c>
      <c r="E790" t="s">
        <v>1</v>
      </c>
      <c r="F790">
        <v>21.5</v>
      </c>
      <c r="G790">
        <v>35195.5</v>
      </c>
    </row>
    <row r="791" spans="1:7" x14ac:dyDescent="0.25">
      <c r="A791" s="62">
        <v>43698</v>
      </c>
      <c r="B791" t="s">
        <v>21</v>
      </c>
      <c r="C791" t="s">
        <v>11</v>
      </c>
      <c r="D791">
        <v>566</v>
      </c>
      <c r="E791" t="s">
        <v>1</v>
      </c>
      <c r="F791">
        <v>27</v>
      </c>
      <c r="G791">
        <v>15282</v>
      </c>
    </row>
    <row r="792" spans="1:7" x14ac:dyDescent="0.25">
      <c r="A792" s="62">
        <v>43698</v>
      </c>
      <c r="B792" t="s">
        <v>21</v>
      </c>
      <c r="C792" t="s">
        <v>11</v>
      </c>
      <c r="D792">
        <v>1078</v>
      </c>
      <c r="E792" t="s">
        <v>1</v>
      </c>
      <c r="F792">
        <v>23</v>
      </c>
      <c r="G792">
        <v>24794</v>
      </c>
    </row>
    <row r="793" spans="1:7" x14ac:dyDescent="0.25">
      <c r="A793" s="62">
        <v>43698</v>
      </c>
      <c r="B793" t="s">
        <v>21</v>
      </c>
      <c r="C793" t="s">
        <v>11</v>
      </c>
      <c r="D793">
        <v>471</v>
      </c>
      <c r="E793" t="s">
        <v>1</v>
      </c>
      <c r="F793">
        <v>28.25</v>
      </c>
      <c r="G793">
        <v>13305.75</v>
      </c>
    </row>
    <row r="794" spans="1:7" x14ac:dyDescent="0.25">
      <c r="A794" s="62">
        <v>43698</v>
      </c>
      <c r="B794" t="s">
        <v>21</v>
      </c>
      <c r="C794" t="s">
        <v>11</v>
      </c>
      <c r="D794">
        <v>1449</v>
      </c>
      <c r="E794" t="s">
        <v>1</v>
      </c>
      <c r="F794">
        <v>21.5</v>
      </c>
      <c r="G794">
        <v>31153.5</v>
      </c>
    </row>
    <row r="795" spans="1:7" x14ac:dyDescent="0.25">
      <c r="A795" s="62">
        <v>43698</v>
      </c>
      <c r="B795" t="s">
        <v>21</v>
      </c>
      <c r="C795" t="s">
        <v>11</v>
      </c>
      <c r="D795">
        <v>1042</v>
      </c>
      <c r="E795" t="s">
        <v>1</v>
      </c>
      <c r="F795">
        <v>21.5</v>
      </c>
      <c r="G795">
        <v>22403</v>
      </c>
    </row>
    <row r="796" spans="1:7" x14ac:dyDescent="0.25">
      <c r="A796" s="62">
        <v>43698</v>
      </c>
      <c r="B796" t="s">
        <v>21</v>
      </c>
      <c r="C796" t="s">
        <v>11</v>
      </c>
      <c r="D796">
        <v>443</v>
      </c>
      <c r="E796" t="s">
        <v>1</v>
      </c>
      <c r="F796">
        <v>28.25</v>
      </c>
      <c r="G796">
        <v>12514.75</v>
      </c>
    </row>
    <row r="797" spans="1:7" x14ac:dyDescent="0.25">
      <c r="A797" s="62">
        <v>43699</v>
      </c>
      <c r="B797" t="s">
        <v>21</v>
      </c>
      <c r="C797" t="s">
        <v>11</v>
      </c>
      <c r="D797">
        <v>1194</v>
      </c>
      <c r="E797" t="s">
        <v>1</v>
      </c>
      <c r="F797">
        <v>21.5</v>
      </c>
      <c r="G797">
        <v>25671</v>
      </c>
    </row>
    <row r="798" spans="1:7" x14ac:dyDescent="0.25">
      <c r="A798" s="62">
        <v>43699</v>
      </c>
      <c r="B798" t="s">
        <v>21</v>
      </c>
      <c r="C798" t="s">
        <v>11</v>
      </c>
      <c r="D798">
        <v>1050</v>
      </c>
      <c r="E798" t="s">
        <v>1</v>
      </c>
      <c r="F798">
        <v>21.5</v>
      </c>
      <c r="G798">
        <v>22575</v>
      </c>
    </row>
    <row r="799" spans="1:7" x14ac:dyDescent="0.25">
      <c r="A799" s="62">
        <v>43701</v>
      </c>
      <c r="B799" t="s">
        <v>21</v>
      </c>
      <c r="C799" t="s">
        <v>11</v>
      </c>
      <c r="D799">
        <v>1037</v>
      </c>
      <c r="E799" t="s">
        <v>1</v>
      </c>
      <c r="F799">
        <v>22.5</v>
      </c>
      <c r="G799">
        <v>23332.5</v>
      </c>
    </row>
    <row r="800" spans="1:7" x14ac:dyDescent="0.25">
      <c r="A800" s="62">
        <v>43701</v>
      </c>
      <c r="B800" t="s">
        <v>21</v>
      </c>
      <c r="C800" t="s">
        <v>11</v>
      </c>
      <c r="D800">
        <v>930</v>
      </c>
      <c r="E800" t="s">
        <v>1</v>
      </c>
      <c r="F800">
        <v>22.5</v>
      </c>
      <c r="G800">
        <v>20925</v>
      </c>
    </row>
    <row r="801" spans="1:7" x14ac:dyDescent="0.25">
      <c r="A801" s="62">
        <v>43701</v>
      </c>
      <c r="B801" t="s">
        <v>21</v>
      </c>
      <c r="C801" t="s">
        <v>11</v>
      </c>
      <c r="D801">
        <v>1101</v>
      </c>
      <c r="E801" t="s">
        <v>1</v>
      </c>
      <c r="F801">
        <v>26.75</v>
      </c>
      <c r="G801">
        <v>29451.75</v>
      </c>
    </row>
    <row r="802" spans="1:7" x14ac:dyDescent="0.25">
      <c r="A802" s="62">
        <v>43701</v>
      </c>
      <c r="B802" t="s">
        <v>21</v>
      </c>
      <c r="C802" t="s">
        <v>11</v>
      </c>
      <c r="D802">
        <v>363</v>
      </c>
      <c r="E802" t="s">
        <v>1</v>
      </c>
      <c r="F802">
        <v>28</v>
      </c>
      <c r="G802">
        <v>10164</v>
      </c>
    </row>
    <row r="803" spans="1:7" x14ac:dyDescent="0.25">
      <c r="A803" s="62">
        <v>43701</v>
      </c>
      <c r="B803" t="s">
        <v>21</v>
      </c>
      <c r="C803" t="s">
        <v>11</v>
      </c>
      <c r="D803">
        <v>334</v>
      </c>
      <c r="E803" t="s">
        <v>1</v>
      </c>
      <c r="F803">
        <v>28.5</v>
      </c>
      <c r="G803">
        <v>9519</v>
      </c>
    </row>
    <row r="804" spans="1:7" x14ac:dyDescent="0.25">
      <c r="A804" s="62">
        <v>43701</v>
      </c>
      <c r="B804" t="s">
        <v>21</v>
      </c>
      <c r="C804" t="s">
        <v>11</v>
      </c>
      <c r="D804">
        <v>311</v>
      </c>
      <c r="E804" t="s">
        <v>1</v>
      </c>
      <c r="F804">
        <v>28.5</v>
      </c>
      <c r="G804">
        <v>8863.5</v>
      </c>
    </row>
    <row r="805" spans="1:7" x14ac:dyDescent="0.25">
      <c r="A805" s="62">
        <v>43701</v>
      </c>
      <c r="B805" t="s">
        <v>21</v>
      </c>
      <c r="C805" t="s">
        <v>11</v>
      </c>
      <c r="D805">
        <v>345</v>
      </c>
      <c r="E805" t="s">
        <v>1</v>
      </c>
      <c r="F805">
        <v>28</v>
      </c>
      <c r="G805">
        <v>9660</v>
      </c>
    </row>
    <row r="806" spans="1:7" x14ac:dyDescent="0.25">
      <c r="A806" s="62">
        <v>43701</v>
      </c>
      <c r="B806" t="s">
        <v>21</v>
      </c>
      <c r="C806" t="s">
        <v>11</v>
      </c>
      <c r="D806">
        <v>3430</v>
      </c>
      <c r="E806" t="s">
        <v>1</v>
      </c>
      <c r="F806">
        <v>21.5</v>
      </c>
      <c r="G806">
        <v>73745</v>
      </c>
    </row>
    <row r="807" spans="1:7" x14ac:dyDescent="0.25">
      <c r="A807" s="62">
        <v>43701</v>
      </c>
      <c r="B807" t="s">
        <v>21</v>
      </c>
      <c r="C807" t="s">
        <v>11</v>
      </c>
      <c r="D807">
        <v>918</v>
      </c>
      <c r="E807" t="s">
        <v>1</v>
      </c>
      <c r="F807">
        <v>21.5</v>
      </c>
      <c r="G807">
        <v>19737</v>
      </c>
    </row>
    <row r="808" spans="1:7" x14ac:dyDescent="0.25">
      <c r="A808" s="62">
        <v>43703</v>
      </c>
      <c r="B808" t="s">
        <v>21</v>
      </c>
      <c r="C808" t="s">
        <v>11</v>
      </c>
      <c r="D808">
        <v>909</v>
      </c>
      <c r="E808" t="s">
        <v>1</v>
      </c>
      <c r="F808">
        <v>21.5</v>
      </c>
      <c r="G808">
        <v>19543.5</v>
      </c>
    </row>
    <row r="809" spans="1:7" x14ac:dyDescent="0.25">
      <c r="A809" s="62">
        <v>43703</v>
      </c>
      <c r="B809" t="s">
        <v>21</v>
      </c>
      <c r="C809" t="s">
        <v>11</v>
      </c>
      <c r="D809">
        <v>2017</v>
      </c>
      <c r="E809" t="s">
        <v>1</v>
      </c>
      <c r="F809">
        <v>21.5</v>
      </c>
      <c r="G809">
        <v>43365.5</v>
      </c>
    </row>
    <row r="810" spans="1:7" x14ac:dyDescent="0.25">
      <c r="A810" s="62">
        <v>43703</v>
      </c>
      <c r="B810" t="s">
        <v>21</v>
      </c>
      <c r="C810" t="s">
        <v>11</v>
      </c>
      <c r="D810">
        <v>2161</v>
      </c>
      <c r="E810" t="s">
        <v>1</v>
      </c>
      <c r="F810">
        <v>21.5</v>
      </c>
      <c r="G810">
        <v>46461.5</v>
      </c>
    </row>
    <row r="811" spans="1:7" x14ac:dyDescent="0.25">
      <c r="A811" s="62">
        <v>43703</v>
      </c>
      <c r="B811" t="s">
        <v>21</v>
      </c>
      <c r="C811" t="s">
        <v>11</v>
      </c>
      <c r="D811">
        <v>2262</v>
      </c>
      <c r="E811" t="s">
        <v>1</v>
      </c>
      <c r="F811">
        <v>21.5</v>
      </c>
      <c r="G811">
        <v>48633</v>
      </c>
    </row>
    <row r="812" spans="1:7" x14ac:dyDescent="0.25">
      <c r="A812" s="62">
        <v>43703</v>
      </c>
      <c r="B812" t="s">
        <v>21</v>
      </c>
      <c r="C812" t="s">
        <v>11</v>
      </c>
      <c r="D812">
        <v>569</v>
      </c>
      <c r="E812" t="s">
        <v>1</v>
      </c>
      <c r="F812">
        <v>28</v>
      </c>
      <c r="G812">
        <v>15932</v>
      </c>
    </row>
    <row r="813" spans="1:7" x14ac:dyDescent="0.25">
      <c r="A813" s="62">
        <v>43704</v>
      </c>
      <c r="B813" t="s">
        <v>21</v>
      </c>
      <c r="C813" t="s">
        <v>11</v>
      </c>
      <c r="D813">
        <v>475</v>
      </c>
      <c r="E813" t="s">
        <v>1</v>
      </c>
      <c r="F813">
        <v>28</v>
      </c>
      <c r="G813">
        <v>13300</v>
      </c>
    </row>
    <row r="814" spans="1:7" x14ac:dyDescent="0.25">
      <c r="A814" s="62">
        <v>43704</v>
      </c>
      <c r="B814" t="s">
        <v>21</v>
      </c>
      <c r="C814" t="s">
        <v>11</v>
      </c>
      <c r="D814">
        <v>1177</v>
      </c>
      <c r="E814" t="s">
        <v>1</v>
      </c>
      <c r="F814">
        <v>22.75</v>
      </c>
      <c r="G814">
        <v>26776.75</v>
      </c>
    </row>
    <row r="815" spans="1:7" x14ac:dyDescent="0.25">
      <c r="A815" s="62">
        <v>43704</v>
      </c>
      <c r="B815" t="s">
        <v>21</v>
      </c>
      <c r="C815" t="s">
        <v>11</v>
      </c>
      <c r="D815">
        <v>872</v>
      </c>
      <c r="E815" t="s">
        <v>1</v>
      </c>
      <c r="F815">
        <v>22.75</v>
      </c>
      <c r="G815">
        <v>19838</v>
      </c>
    </row>
    <row r="816" spans="1:7" x14ac:dyDescent="0.25">
      <c r="A816" s="62">
        <v>43705</v>
      </c>
      <c r="B816" t="s">
        <v>21</v>
      </c>
      <c r="C816" t="s">
        <v>11</v>
      </c>
      <c r="D816">
        <v>1403</v>
      </c>
      <c r="E816" t="s">
        <v>1</v>
      </c>
      <c r="F816">
        <v>22.75</v>
      </c>
      <c r="G816">
        <v>31918.25</v>
      </c>
    </row>
    <row r="817" spans="1:7" x14ac:dyDescent="0.25">
      <c r="A817" s="62">
        <v>43705</v>
      </c>
      <c r="B817" t="s">
        <v>21</v>
      </c>
      <c r="C817" t="s">
        <v>11</v>
      </c>
      <c r="D817">
        <v>995</v>
      </c>
      <c r="E817" t="s">
        <v>1</v>
      </c>
      <c r="F817">
        <v>22.75</v>
      </c>
      <c r="G817">
        <v>22636.25</v>
      </c>
    </row>
    <row r="818" spans="1:7" x14ac:dyDescent="0.25">
      <c r="A818" s="62">
        <v>43705</v>
      </c>
      <c r="B818" t="s">
        <v>21</v>
      </c>
      <c r="C818" t="s">
        <v>11</v>
      </c>
      <c r="D818">
        <v>3176</v>
      </c>
      <c r="E818" t="s">
        <v>1</v>
      </c>
      <c r="F818">
        <v>22.75</v>
      </c>
      <c r="G818">
        <v>72254</v>
      </c>
    </row>
    <row r="819" spans="1:7" x14ac:dyDescent="0.25">
      <c r="A819" s="62">
        <v>43705</v>
      </c>
      <c r="B819" t="s">
        <v>21</v>
      </c>
      <c r="C819" t="s">
        <v>11</v>
      </c>
      <c r="D819">
        <v>3952</v>
      </c>
      <c r="E819" t="s">
        <v>1</v>
      </c>
      <c r="F819">
        <v>22.75</v>
      </c>
      <c r="G819">
        <v>89908</v>
      </c>
    </row>
    <row r="820" spans="1:7" x14ac:dyDescent="0.25">
      <c r="A820" s="62">
        <v>43705</v>
      </c>
      <c r="B820" t="s">
        <v>21</v>
      </c>
      <c r="C820" t="s">
        <v>11</v>
      </c>
      <c r="D820">
        <v>3085</v>
      </c>
      <c r="E820" t="s">
        <v>1</v>
      </c>
      <c r="F820">
        <v>21.5</v>
      </c>
      <c r="G820">
        <v>66327.5</v>
      </c>
    </row>
    <row r="821" spans="1:7" x14ac:dyDescent="0.25">
      <c r="A821" s="62">
        <v>43705</v>
      </c>
      <c r="B821" t="s">
        <v>21</v>
      </c>
      <c r="C821" t="s">
        <v>11</v>
      </c>
      <c r="D821">
        <v>508</v>
      </c>
      <c r="E821" t="s">
        <v>1</v>
      </c>
      <c r="F821">
        <v>21.5</v>
      </c>
      <c r="G821">
        <v>10922</v>
      </c>
    </row>
    <row r="822" spans="1:7" x14ac:dyDescent="0.25">
      <c r="A822" s="62">
        <v>43705</v>
      </c>
      <c r="B822" t="s">
        <v>21</v>
      </c>
      <c r="C822" t="s">
        <v>11</v>
      </c>
      <c r="D822">
        <v>333</v>
      </c>
      <c r="E822" t="s">
        <v>1</v>
      </c>
      <c r="F822">
        <v>28</v>
      </c>
      <c r="G822">
        <v>9324</v>
      </c>
    </row>
    <row r="823" spans="1:7" x14ac:dyDescent="0.25">
      <c r="A823" s="62">
        <v>43705</v>
      </c>
      <c r="B823" t="s">
        <v>21</v>
      </c>
      <c r="C823" t="s">
        <v>11</v>
      </c>
      <c r="D823">
        <v>296</v>
      </c>
      <c r="E823" t="s">
        <v>1</v>
      </c>
      <c r="F823">
        <v>26.5</v>
      </c>
      <c r="G823">
        <v>7844</v>
      </c>
    </row>
    <row r="824" spans="1:7" x14ac:dyDescent="0.25">
      <c r="A824" s="62">
        <v>43706</v>
      </c>
      <c r="B824" t="s">
        <v>21</v>
      </c>
      <c r="C824" t="s">
        <v>11</v>
      </c>
      <c r="D824">
        <v>577</v>
      </c>
      <c r="E824" t="s">
        <v>1</v>
      </c>
      <c r="F824">
        <v>28</v>
      </c>
      <c r="G824">
        <v>16156</v>
      </c>
    </row>
    <row r="825" spans="1:7" x14ac:dyDescent="0.25">
      <c r="A825" s="62">
        <v>43706</v>
      </c>
      <c r="B825" t="s">
        <v>21</v>
      </c>
      <c r="C825" t="s">
        <v>11</v>
      </c>
      <c r="D825">
        <v>1180</v>
      </c>
      <c r="E825" t="s">
        <v>1</v>
      </c>
      <c r="F825">
        <v>21.5</v>
      </c>
      <c r="G825">
        <v>25370</v>
      </c>
    </row>
    <row r="826" spans="1:7" x14ac:dyDescent="0.25">
      <c r="A826" s="62">
        <v>43708</v>
      </c>
      <c r="B826" t="s">
        <v>21</v>
      </c>
      <c r="C826" t="s">
        <v>11</v>
      </c>
      <c r="D826">
        <v>1164</v>
      </c>
      <c r="E826" t="s">
        <v>1</v>
      </c>
      <c r="F826">
        <v>26</v>
      </c>
      <c r="G826">
        <v>30264</v>
      </c>
    </row>
    <row r="827" spans="1:7" x14ac:dyDescent="0.25">
      <c r="A827" s="62">
        <v>43708</v>
      </c>
      <c r="B827" t="s">
        <v>21</v>
      </c>
      <c r="C827" t="s">
        <v>11</v>
      </c>
      <c r="D827">
        <v>1103</v>
      </c>
      <c r="E827" t="s">
        <v>1</v>
      </c>
      <c r="F827">
        <v>26</v>
      </c>
      <c r="G827">
        <v>28678</v>
      </c>
    </row>
    <row r="828" spans="1:7" x14ac:dyDescent="0.25">
      <c r="A828" s="62">
        <v>43710</v>
      </c>
      <c r="B828" t="s">
        <v>21</v>
      </c>
      <c r="C828" t="s">
        <v>11</v>
      </c>
      <c r="D828">
        <v>494</v>
      </c>
      <c r="E828" t="s">
        <v>1</v>
      </c>
      <c r="F828">
        <v>22.75</v>
      </c>
      <c r="G828">
        <v>11238.5</v>
      </c>
    </row>
    <row r="829" spans="1:7" x14ac:dyDescent="0.25">
      <c r="A829" s="62">
        <v>43710</v>
      </c>
      <c r="B829" t="s">
        <v>21</v>
      </c>
      <c r="C829" t="s">
        <v>11</v>
      </c>
      <c r="D829">
        <v>596</v>
      </c>
      <c r="E829" t="s">
        <v>1</v>
      </c>
      <c r="F829">
        <v>29.5</v>
      </c>
      <c r="G829">
        <v>17582</v>
      </c>
    </row>
    <row r="830" spans="1:7" x14ac:dyDescent="0.25">
      <c r="A830" s="62">
        <v>43711</v>
      </c>
      <c r="B830" t="s">
        <v>21</v>
      </c>
      <c r="C830" t="s">
        <v>11</v>
      </c>
      <c r="D830">
        <v>532</v>
      </c>
      <c r="E830" t="s">
        <v>1</v>
      </c>
      <c r="F830">
        <v>28</v>
      </c>
      <c r="G830">
        <v>14896</v>
      </c>
    </row>
    <row r="831" spans="1:7" x14ac:dyDescent="0.25">
      <c r="A831" s="62">
        <v>43711</v>
      </c>
      <c r="B831" t="s">
        <v>21</v>
      </c>
      <c r="C831" t="s">
        <v>11</v>
      </c>
      <c r="D831">
        <v>514</v>
      </c>
      <c r="E831" t="s">
        <v>1</v>
      </c>
      <c r="F831">
        <v>28</v>
      </c>
      <c r="G831">
        <v>14392</v>
      </c>
    </row>
    <row r="832" spans="1:7" x14ac:dyDescent="0.25">
      <c r="A832" s="62">
        <v>43711</v>
      </c>
      <c r="B832" t="s">
        <v>21</v>
      </c>
      <c r="C832" t="s">
        <v>11</v>
      </c>
      <c r="D832">
        <v>454</v>
      </c>
      <c r="E832" t="s">
        <v>1</v>
      </c>
      <c r="F832">
        <v>28</v>
      </c>
      <c r="G832">
        <v>12712</v>
      </c>
    </row>
    <row r="833" spans="1:7" x14ac:dyDescent="0.25">
      <c r="A833" s="62">
        <v>43711</v>
      </c>
      <c r="B833" t="s">
        <v>21</v>
      </c>
      <c r="C833" t="s">
        <v>11</v>
      </c>
      <c r="D833">
        <v>395</v>
      </c>
      <c r="E833" t="s">
        <v>1</v>
      </c>
      <c r="F833">
        <v>28</v>
      </c>
      <c r="G833">
        <v>11060</v>
      </c>
    </row>
    <row r="834" spans="1:7" x14ac:dyDescent="0.25">
      <c r="A834" s="62">
        <v>43711</v>
      </c>
      <c r="B834" t="s">
        <v>21</v>
      </c>
      <c r="C834" t="s">
        <v>11</v>
      </c>
      <c r="D834">
        <v>322</v>
      </c>
      <c r="E834" t="s">
        <v>1</v>
      </c>
      <c r="F834">
        <v>28</v>
      </c>
      <c r="G834">
        <v>9016</v>
      </c>
    </row>
    <row r="835" spans="1:7" x14ac:dyDescent="0.25">
      <c r="A835" s="62">
        <v>43711</v>
      </c>
      <c r="B835" t="s">
        <v>21</v>
      </c>
      <c r="C835" t="s">
        <v>11</v>
      </c>
      <c r="D835">
        <v>1195</v>
      </c>
      <c r="E835" t="s">
        <v>1</v>
      </c>
      <c r="F835">
        <v>28</v>
      </c>
      <c r="G835">
        <v>33460</v>
      </c>
    </row>
    <row r="836" spans="1:7" x14ac:dyDescent="0.25">
      <c r="A836" s="62">
        <v>43711</v>
      </c>
      <c r="B836" t="s">
        <v>21</v>
      </c>
      <c r="C836" t="s">
        <v>11</v>
      </c>
      <c r="D836">
        <v>262</v>
      </c>
      <c r="E836" t="s">
        <v>1</v>
      </c>
      <c r="F836">
        <v>27.5</v>
      </c>
      <c r="G836">
        <v>7205</v>
      </c>
    </row>
    <row r="837" spans="1:7" x14ac:dyDescent="0.25">
      <c r="A837" s="62">
        <v>43711</v>
      </c>
      <c r="B837" t="s">
        <v>21</v>
      </c>
      <c r="C837" t="s">
        <v>11</v>
      </c>
      <c r="D837">
        <v>306</v>
      </c>
      <c r="E837" t="s">
        <v>1</v>
      </c>
      <c r="F837">
        <v>27.5</v>
      </c>
      <c r="G837">
        <v>8415</v>
      </c>
    </row>
    <row r="838" spans="1:7" x14ac:dyDescent="0.25">
      <c r="A838" s="62">
        <v>43715</v>
      </c>
      <c r="B838" t="s">
        <v>21</v>
      </c>
      <c r="C838" t="s">
        <v>11</v>
      </c>
      <c r="D838">
        <v>362</v>
      </c>
      <c r="E838" t="s">
        <v>1</v>
      </c>
      <c r="F838">
        <v>28</v>
      </c>
      <c r="G838">
        <v>10136</v>
      </c>
    </row>
    <row r="839" spans="1:7" x14ac:dyDescent="0.25">
      <c r="A839" s="62">
        <v>43715</v>
      </c>
      <c r="B839" t="s">
        <v>21</v>
      </c>
      <c r="C839" t="s">
        <v>11</v>
      </c>
      <c r="D839">
        <v>892</v>
      </c>
      <c r="E839" t="s">
        <v>1</v>
      </c>
      <c r="F839">
        <v>22.75</v>
      </c>
      <c r="G839">
        <v>20293</v>
      </c>
    </row>
    <row r="840" spans="1:7" x14ac:dyDescent="0.25">
      <c r="A840" s="62">
        <v>43715</v>
      </c>
      <c r="B840" t="s">
        <v>21</v>
      </c>
      <c r="C840" t="s">
        <v>11</v>
      </c>
      <c r="D840">
        <v>1884</v>
      </c>
      <c r="E840" t="s">
        <v>1</v>
      </c>
      <c r="F840">
        <v>22.75</v>
      </c>
      <c r="G840">
        <v>42861</v>
      </c>
    </row>
    <row r="841" spans="1:7" x14ac:dyDescent="0.25">
      <c r="A841" s="62">
        <v>43715</v>
      </c>
      <c r="B841" t="s">
        <v>21</v>
      </c>
      <c r="C841" t="s">
        <v>11</v>
      </c>
      <c r="D841">
        <v>982</v>
      </c>
      <c r="E841" t="s">
        <v>1</v>
      </c>
      <c r="F841">
        <v>22.75</v>
      </c>
      <c r="G841">
        <v>22340.5</v>
      </c>
    </row>
    <row r="842" spans="1:7" x14ac:dyDescent="0.25">
      <c r="A842" s="62">
        <v>43715</v>
      </c>
      <c r="B842" t="s">
        <v>21</v>
      </c>
      <c r="C842" t="s">
        <v>11</v>
      </c>
      <c r="D842">
        <v>4261</v>
      </c>
      <c r="E842" t="s">
        <v>1</v>
      </c>
      <c r="F842">
        <v>22.75</v>
      </c>
      <c r="G842">
        <v>96937.75</v>
      </c>
    </row>
    <row r="843" spans="1:7" x14ac:dyDescent="0.25">
      <c r="A843" s="62">
        <v>43715</v>
      </c>
      <c r="B843" t="s">
        <v>21</v>
      </c>
      <c r="C843" t="s">
        <v>11</v>
      </c>
      <c r="D843">
        <v>3282</v>
      </c>
      <c r="E843" t="s">
        <v>1</v>
      </c>
      <c r="F843">
        <v>22.75</v>
      </c>
      <c r="G843">
        <v>74665.5</v>
      </c>
    </row>
    <row r="844" spans="1:7" x14ac:dyDescent="0.25">
      <c r="A844" s="62">
        <v>43715</v>
      </c>
      <c r="B844" t="s">
        <v>21</v>
      </c>
      <c r="C844" t="s">
        <v>11</v>
      </c>
      <c r="D844">
        <v>1180</v>
      </c>
      <c r="E844" t="s">
        <v>1</v>
      </c>
      <c r="F844">
        <v>26.75</v>
      </c>
      <c r="G844">
        <v>31565</v>
      </c>
    </row>
    <row r="845" spans="1:7" x14ac:dyDescent="0.25">
      <c r="A845" s="62">
        <v>43719</v>
      </c>
      <c r="B845" t="s">
        <v>21</v>
      </c>
      <c r="C845" t="s">
        <v>11</v>
      </c>
      <c r="D845">
        <v>546</v>
      </c>
      <c r="E845" t="s">
        <v>1</v>
      </c>
      <c r="F845">
        <v>28</v>
      </c>
      <c r="G845">
        <v>15288</v>
      </c>
    </row>
    <row r="846" spans="1:7" x14ac:dyDescent="0.25">
      <c r="A846" s="62">
        <v>43719</v>
      </c>
      <c r="B846" t="s">
        <v>21</v>
      </c>
      <c r="C846" t="s">
        <v>11</v>
      </c>
      <c r="D846">
        <v>593</v>
      </c>
      <c r="E846" t="s">
        <v>1</v>
      </c>
      <c r="F846">
        <v>28</v>
      </c>
      <c r="G846">
        <v>16604</v>
      </c>
    </row>
    <row r="847" spans="1:7" x14ac:dyDescent="0.25">
      <c r="A847" s="62">
        <v>43719</v>
      </c>
      <c r="B847" t="s">
        <v>21</v>
      </c>
      <c r="C847" t="s">
        <v>11</v>
      </c>
      <c r="D847">
        <v>631</v>
      </c>
      <c r="E847" t="s">
        <v>1</v>
      </c>
      <c r="F847">
        <v>26.75</v>
      </c>
      <c r="G847">
        <v>16879.25</v>
      </c>
    </row>
    <row r="848" spans="1:7" x14ac:dyDescent="0.25">
      <c r="A848" s="62">
        <v>43719</v>
      </c>
      <c r="B848" t="s">
        <v>21</v>
      </c>
      <c r="C848" t="s">
        <v>11</v>
      </c>
      <c r="D848">
        <v>430</v>
      </c>
      <c r="E848" t="s">
        <v>1</v>
      </c>
      <c r="F848">
        <v>21</v>
      </c>
      <c r="G848">
        <v>9030</v>
      </c>
    </row>
    <row r="849" spans="1:7" x14ac:dyDescent="0.25">
      <c r="A849" s="62">
        <v>43721</v>
      </c>
      <c r="B849" t="s">
        <v>21</v>
      </c>
      <c r="C849" t="s">
        <v>11</v>
      </c>
      <c r="D849">
        <v>864</v>
      </c>
      <c r="E849" t="s">
        <v>1</v>
      </c>
      <c r="F849">
        <v>22.75</v>
      </c>
      <c r="G849">
        <v>19656</v>
      </c>
    </row>
    <row r="850" spans="1:7" x14ac:dyDescent="0.25">
      <c r="A850" s="62">
        <v>43721</v>
      </c>
      <c r="B850" t="s">
        <v>21</v>
      </c>
      <c r="C850" t="s">
        <v>11</v>
      </c>
      <c r="D850">
        <v>912</v>
      </c>
      <c r="E850" t="s">
        <v>1</v>
      </c>
      <c r="F850">
        <v>22.75</v>
      </c>
      <c r="G850">
        <v>20748</v>
      </c>
    </row>
    <row r="851" spans="1:7" x14ac:dyDescent="0.25">
      <c r="A851" s="62">
        <v>43721</v>
      </c>
      <c r="B851" t="s">
        <v>21</v>
      </c>
      <c r="C851" t="s">
        <v>11</v>
      </c>
      <c r="D851">
        <v>957</v>
      </c>
      <c r="E851" t="s">
        <v>1</v>
      </c>
      <c r="F851">
        <v>22.75</v>
      </c>
      <c r="G851">
        <v>21771.75</v>
      </c>
    </row>
    <row r="852" spans="1:7" x14ac:dyDescent="0.25">
      <c r="A852" s="62">
        <v>43721</v>
      </c>
      <c r="B852" t="s">
        <v>21</v>
      </c>
      <c r="C852" t="s">
        <v>11</v>
      </c>
      <c r="D852">
        <v>3954</v>
      </c>
      <c r="E852" t="s">
        <v>1</v>
      </c>
      <c r="F852">
        <v>22.75</v>
      </c>
      <c r="G852">
        <v>89953.5</v>
      </c>
    </row>
    <row r="853" spans="1:7" x14ac:dyDescent="0.25">
      <c r="A853" s="62">
        <v>43721</v>
      </c>
      <c r="B853" t="s">
        <v>21</v>
      </c>
      <c r="C853" t="s">
        <v>11</v>
      </c>
      <c r="D853">
        <v>4376</v>
      </c>
      <c r="E853" t="s">
        <v>1</v>
      </c>
      <c r="F853">
        <v>22.75</v>
      </c>
      <c r="G853">
        <v>99554</v>
      </c>
    </row>
    <row r="854" spans="1:7" x14ac:dyDescent="0.25">
      <c r="A854" s="62">
        <v>43724</v>
      </c>
      <c r="B854" t="s">
        <v>21</v>
      </c>
      <c r="C854" t="s">
        <v>11</v>
      </c>
      <c r="D854">
        <v>1142</v>
      </c>
      <c r="E854" t="s">
        <v>1</v>
      </c>
      <c r="F854">
        <v>26.5</v>
      </c>
      <c r="G854">
        <v>30263</v>
      </c>
    </row>
    <row r="855" spans="1:7" x14ac:dyDescent="0.25">
      <c r="A855" s="62">
        <v>43724</v>
      </c>
      <c r="B855" t="s">
        <v>21</v>
      </c>
      <c r="C855" t="s">
        <v>11</v>
      </c>
      <c r="D855">
        <v>942</v>
      </c>
      <c r="E855" t="s">
        <v>1</v>
      </c>
      <c r="F855">
        <v>26.5</v>
      </c>
      <c r="G855">
        <v>24963</v>
      </c>
    </row>
    <row r="856" spans="1:7" x14ac:dyDescent="0.25">
      <c r="A856" s="62">
        <v>43724</v>
      </c>
      <c r="B856" t="s">
        <v>21</v>
      </c>
      <c r="C856" t="s">
        <v>11</v>
      </c>
      <c r="D856">
        <v>1038</v>
      </c>
      <c r="E856" t="s">
        <v>1</v>
      </c>
      <c r="F856">
        <v>22.25</v>
      </c>
      <c r="G856">
        <v>23095.5</v>
      </c>
    </row>
    <row r="857" spans="1:7" x14ac:dyDescent="0.25">
      <c r="A857" s="62">
        <v>43724</v>
      </c>
      <c r="B857" t="s">
        <v>21</v>
      </c>
      <c r="C857" t="s">
        <v>11</v>
      </c>
      <c r="D857">
        <v>5129</v>
      </c>
      <c r="E857" t="s">
        <v>1</v>
      </c>
      <c r="F857">
        <v>22.25</v>
      </c>
      <c r="G857">
        <v>114120.25</v>
      </c>
    </row>
    <row r="858" spans="1:7" x14ac:dyDescent="0.25">
      <c r="A858" s="62">
        <v>43724</v>
      </c>
      <c r="B858" t="s">
        <v>21</v>
      </c>
      <c r="C858" t="s">
        <v>11</v>
      </c>
      <c r="D858">
        <v>5755</v>
      </c>
      <c r="E858" t="s">
        <v>1</v>
      </c>
      <c r="F858">
        <v>22.25</v>
      </c>
      <c r="G858">
        <v>128048.75</v>
      </c>
    </row>
    <row r="859" spans="1:7" x14ac:dyDescent="0.25">
      <c r="A859" s="62">
        <v>43725</v>
      </c>
      <c r="B859" t="s">
        <v>21</v>
      </c>
      <c r="C859" t="s">
        <v>11</v>
      </c>
      <c r="D859">
        <v>977</v>
      </c>
      <c r="E859" t="s">
        <v>1</v>
      </c>
      <c r="F859">
        <v>21.5</v>
      </c>
      <c r="G859">
        <v>21005.5</v>
      </c>
    </row>
    <row r="860" spans="1:7" x14ac:dyDescent="0.25">
      <c r="A860" s="62">
        <v>43725</v>
      </c>
      <c r="B860" t="s">
        <v>21</v>
      </c>
      <c r="C860" t="s">
        <v>11</v>
      </c>
      <c r="D860">
        <v>970</v>
      </c>
      <c r="E860" t="s">
        <v>1</v>
      </c>
      <c r="F860">
        <v>26.5</v>
      </c>
      <c r="G860">
        <v>25705</v>
      </c>
    </row>
    <row r="861" spans="1:7" x14ac:dyDescent="0.25">
      <c r="A861" s="62">
        <v>43727</v>
      </c>
      <c r="B861" t="s">
        <v>21</v>
      </c>
      <c r="C861" t="s">
        <v>11</v>
      </c>
      <c r="D861">
        <v>547</v>
      </c>
      <c r="E861" t="s">
        <v>1</v>
      </c>
      <c r="F861">
        <v>27</v>
      </c>
      <c r="G861">
        <v>14769</v>
      </c>
    </row>
    <row r="862" spans="1:7" x14ac:dyDescent="0.25">
      <c r="A862" s="62">
        <v>43731</v>
      </c>
      <c r="B862" t="s">
        <v>21</v>
      </c>
      <c r="C862" t="s">
        <v>11</v>
      </c>
      <c r="D862">
        <v>4647</v>
      </c>
      <c r="E862" t="s">
        <v>1</v>
      </c>
      <c r="F862">
        <v>21</v>
      </c>
      <c r="G862">
        <v>97587</v>
      </c>
    </row>
    <row r="863" spans="1:7" x14ac:dyDescent="0.25">
      <c r="A863" s="62">
        <v>43731</v>
      </c>
      <c r="B863" t="s">
        <v>21</v>
      </c>
      <c r="C863" t="s">
        <v>11</v>
      </c>
      <c r="D863">
        <v>947</v>
      </c>
      <c r="E863" t="s">
        <v>1</v>
      </c>
      <c r="F863">
        <v>21</v>
      </c>
      <c r="G863">
        <v>19887</v>
      </c>
    </row>
    <row r="864" spans="1:7" x14ac:dyDescent="0.25">
      <c r="A864" s="62">
        <v>43731</v>
      </c>
      <c r="B864" t="s">
        <v>21</v>
      </c>
      <c r="C864" t="s">
        <v>11</v>
      </c>
      <c r="D864">
        <v>3140</v>
      </c>
      <c r="E864" t="s">
        <v>1</v>
      </c>
      <c r="F864">
        <v>21</v>
      </c>
      <c r="G864">
        <v>65940</v>
      </c>
    </row>
    <row r="865" spans="1:7" x14ac:dyDescent="0.25">
      <c r="A865" s="62">
        <v>43731</v>
      </c>
      <c r="B865" t="s">
        <v>21</v>
      </c>
      <c r="C865" t="s">
        <v>11</v>
      </c>
      <c r="D865">
        <v>3351</v>
      </c>
      <c r="E865" t="s">
        <v>1</v>
      </c>
      <c r="F865">
        <v>21</v>
      </c>
      <c r="G865">
        <v>70371</v>
      </c>
    </row>
    <row r="866" spans="1:7" x14ac:dyDescent="0.25">
      <c r="A866" s="62">
        <v>43731</v>
      </c>
      <c r="B866" t="s">
        <v>21</v>
      </c>
      <c r="C866" t="s">
        <v>11</v>
      </c>
      <c r="D866">
        <v>606</v>
      </c>
      <c r="E866" t="s">
        <v>1</v>
      </c>
      <c r="F866">
        <v>27.5</v>
      </c>
      <c r="G866">
        <v>16665</v>
      </c>
    </row>
    <row r="867" spans="1:7" x14ac:dyDescent="0.25">
      <c r="A867" s="62">
        <v>43731</v>
      </c>
      <c r="B867" t="s">
        <v>21</v>
      </c>
      <c r="C867" t="s">
        <v>11</v>
      </c>
      <c r="D867">
        <v>418</v>
      </c>
      <c r="E867" t="s">
        <v>1</v>
      </c>
      <c r="F867">
        <v>21</v>
      </c>
      <c r="G867">
        <v>8778</v>
      </c>
    </row>
    <row r="868" spans="1:7" x14ac:dyDescent="0.25">
      <c r="A868" s="62">
        <v>43731</v>
      </c>
      <c r="B868" t="s">
        <v>21</v>
      </c>
      <c r="C868" t="s">
        <v>11</v>
      </c>
      <c r="D868">
        <v>431</v>
      </c>
      <c r="E868" t="s">
        <v>1</v>
      </c>
      <c r="F868">
        <v>21</v>
      </c>
      <c r="G868">
        <v>9051</v>
      </c>
    </row>
    <row r="869" spans="1:7" x14ac:dyDescent="0.25">
      <c r="A869" s="62">
        <v>43731</v>
      </c>
      <c r="B869" t="s">
        <v>21</v>
      </c>
      <c r="C869" t="s">
        <v>11</v>
      </c>
      <c r="D869">
        <v>654</v>
      </c>
      <c r="E869" t="s">
        <v>1</v>
      </c>
      <c r="F869">
        <v>27.5</v>
      </c>
      <c r="G869">
        <v>17985</v>
      </c>
    </row>
    <row r="870" spans="1:7" x14ac:dyDescent="0.25">
      <c r="A870" s="62">
        <v>43732</v>
      </c>
      <c r="B870" t="s">
        <v>21</v>
      </c>
      <c r="C870" t="s">
        <v>11</v>
      </c>
      <c r="D870">
        <v>769</v>
      </c>
      <c r="E870" t="s">
        <v>1</v>
      </c>
      <c r="F870">
        <v>20</v>
      </c>
      <c r="G870">
        <v>15380</v>
      </c>
    </row>
    <row r="871" spans="1:7" x14ac:dyDescent="0.25">
      <c r="A871" s="62">
        <v>43732</v>
      </c>
      <c r="B871" t="s">
        <v>21</v>
      </c>
      <c r="C871" t="s">
        <v>11</v>
      </c>
      <c r="D871">
        <v>1042</v>
      </c>
      <c r="E871" t="s">
        <v>1</v>
      </c>
      <c r="F871">
        <v>21</v>
      </c>
      <c r="G871">
        <v>21882</v>
      </c>
    </row>
    <row r="872" spans="1:7" x14ac:dyDescent="0.25">
      <c r="A872" s="62">
        <v>43732</v>
      </c>
      <c r="B872" t="s">
        <v>21</v>
      </c>
      <c r="C872" t="s">
        <v>11</v>
      </c>
      <c r="D872">
        <v>1022</v>
      </c>
      <c r="E872" t="s">
        <v>1</v>
      </c>
      <c r="F872">
        <v>26.75</v>
      </c>
      <c r="G872">
        <v>27338.5</v>
      </c>
    </row>
    <row r="873" spans="1:7" x14ac:dyDescent="0.25">
      <c r="A873" s="62">
        <v>43732</v>
      </c>
      <c r="B873" t="s">
        <v>21</v>
      </c>
      <c r="C873" t="s">
        <v>11</v>
      </c>
      <c r="D873">
        <v>2078</v>
      </c>
      <c r="E873" t="s">
        <v>1</v>
      </c>
      <c r="F873">
        <v>21</v>
      </c>
      <c r="G873">
        <v>43638</v>
      </c>
    </row>
    <row r="874" spans="1:7" x14ac:dyDescent="0.25">
      <c r="A874" s="62">
        <v>43734</v>
      </c>
      <c r="B874" t="s">
        <v>21</v>
      </c>
      <c r="C874" t="s">
        <v>11</v>
      </c>
      <c r="D874">
        <v>662</v>
      </c>
      <c r="E874" t="s">
        <v>1</v>
      </c>
      <c r="F874">
        <v>21</v>
      </c>
      <c r="G874">
        <v>13902</v>
      </c>
    </row>
    <row r="875" spans="1:7" x14ac:dyDescent="0.25">
      <c r="A875" s="62">
        <v>43734</v>
      </c>
      <c r="B875" t="s">
        <v>21</v>
      </c>
      <c r="C875" t="s">
        <v>11</v>
      </c>
      <c r="D875">
        <v>485</v>
      </c>
      <c r="E875" t="s">
        <v>1</v>
      </c>
      <c r="F875">
        <v>27.5</v>
      </c>
      <c r="G875">
        <v>13337.5</v>
      </c>
    </row>
    <row r="876" spans="1:7" x14ac:dyDescent="0.25">
      <c r="A876" s="62">
        <v>43734</v>
      </c>
      <c r="B876" t="s">
        <v>21</v>
      </c>
      <c r="C876" t="s">
        <v>11</v>
      </c>
      <c r="D876">
        <v>552</v>
      </c>
      <c r="E876" t="s">
        <v>1</v>
      </c>
      <c r="F876">
        <v>26.5</v>
      </c>
      <c r="G876">
        <v>14628</v>
      </c>
    </row>
    <row r="877" spans="1:7" x14ac:dyDescent="0.25">
      <c r="A877" s="62">
        <v>43735</v>
      </c>
      <c r="B877" t="s">
        <v>21</v>
      </c>
      <c r="C877" t="s">
        <v>11</v>
      </c>
      <c r="D877">
        <v>898</v>
      </c>
      <c r="E877" t="s">
        <v>1</v>
      </c>
      <c r="F877">
        <v>26</v>
      </c>
      <c r="G877">
        <v>23348</v>
      </c>
    </row>
    <row r="878" spans="1:7" x14ac:dyDescent="0.25">
      <c r="A878" s="62">
        <v>43735</v>
      </c>
      <c r="B878" t="s">
        <v>21</v>
      </c>
      <c r="C878" t="s">
        <v>11</v>
      </c>
      <c r="D878">
        <v>1148</v>
      </c>
      <c r="E878" t="s">
        <v>1</v>
      </c>
      <c r="F878">
        <v>26</v>
      </c>
      <c r="G878">
        <v>29848</v>
      </c>
    </row>
    <row r="879" spans="1:7" x14ac:dyDescent="0.25">
      <c r="A879" s="62">
        <v>43736</v>
      </c>
      <c r="B879" t="s">
        <v>21</v>
      </c>
      <c r="C879" t="s">
        <v>11</v>
      </c>
      <c r="D879">
        <v>525</v>
      </c>
      <c r="E879" t="s">
        <v>1</v>
      </c>
      <c r="F879">
        <v>27.5</v>
      </c>
      <c r="G879">
        <v>14437.5</v>
      </c>
    </row>
    <row r="880" spans="1:7" x14ac:dyDescent="0.25">
      <c r="A880" s="62">
        <v>43738</v>
      </c>
      <c r="B880" t="s">
        <v>21</v>
      </c>
      <c r="C880" t="s">
        <v>11</v>
      </c>
      <c r="D880">
        <v>682</v>
      </c>
      <c r="E880" t="s">
        <v>1</v>
      </c>
      <c r="F880">
        <v>21</v>
      </c>
      <c r="G880">
        <v>14322</v>
      </c>
    </row>
    <row r="881" spans="1:7" x14ac:dyDescent="0.25">
      <c r="A881" s="62">
        <v>43738</v>
      </c>
      <c r="B881" t="s">
        <v>21</v>
      </c>
      <c r="C881" t="s">
        <v>11</v>
      </c>
      <c r="D881">
        <v>1208</v>
      </c>
      <c r="E881" t="s">
        <v>1</v>
      </c>
      <c r="F881">
        <v>26.25</v>
      </c>
      <c r="G881">
        <v>31710</v>
      </c>
    </row>
    <row r="882" spans="1:7" x14ac:dyDescent="0.25">
      <c r="A882" s="62">
        <v>43741</v>
      </c>
      <c r="B882" t="s">
        <v>21</v>
      </c>
      <c r="C882" t="s">
        <v>11</v>
      </c>
      <c r="D882">
        <v>538</v>
      </c>
      <c r="E882" t="s">
        <v>1</v>
      </c>
      <c r="F882">
        <v>27.5</v>
      </c>
      <c r="G882">
        <v>14795</v>
      </c>
    </row>
    <row r="883" spans="1:7" x14ac:dyDescent="0.25">
      <c r="A883" s="62">
        <v>43741</v>
      </c>
      <c r="B883" t="s">
        <v>21</v>
      </c>
      <c r="C883" t="s">
        <v>11</v>
      </c>
      <c r="D883">
        <v>482</v>
      </c>
      <c r="E883" t="s">
        <v>1</v>
      </c>
      <c r="F883">
        <v>27.5</v>
      </c>
      <c r="G883">
        <v>13255</v>
      </c>
    </row>
    <row r="884" spans="1:7" x14ac:dyDescent="0.25">
      <c r="A884" s="62">
        <v>43742</v>
      </c>
      <c r="B884" t="s">
        <v>21</v>
      </c>
      <c r="C884" t="s">
        <v>11</v>
      </c>
      <c r="D884">
        <v>807</v>
      </c>
      <c r="E884" t="s">
        <v>1</v>
      </c>
      <c r="F884">
        <v>20.75</v>
      </c>
      <c r="G884">
        <v>16745.25</v>
      </c>
    </row>
    <row r="885" spans="1:7" x14ac:dyDescent="0.25">
      <c r="A885" s="62">
        <v>43742</v>
      </c>
      <c r="B885" t="s">
        <v>21</v>
      </c>
      <c r="C885" t="s">
        <v>11</v>
      </c>
      <c r="D885">
        <v>1138</v>
      </c>
      <c r="E885" t="s">
        <v>1</v>
      </c>
      <c r="F885">
        <v>26</v>
      </c>
      <c r="G885">
        <v>29588</v>
      </c>
    </row>
    <row r="886" spans="1:7" x14ac:dyDescent="0.25">
      <c r="A886" s="62">
        <v>43742</v>
      </c>
      <c r="B886" t="s">
        <v>21</v>
      </c>
      <c r="C886" t="s">
        <v>11</v>
      </c>
      <c r="D886">
        <v>888</v>
      </c>
      <c r="E886" t="s">
        <v>1</v>
      </c>
      <c r="F886">
        <v>20.75</v>
      </c>
      <c r="G886">
        <v>18426</v>
      </c>
    </row>
    <row r="887" spans="1:7" x14ac:dyDescent="0.25">
      <c r="A887" s="62">
        <v>43742</v>
      </c>
      <c r="B887" t="s">
        <v>21</v>
      </c>
      <c r="C887" t="s">
        <v>11</v>
      </c>
      <c r="D887">
        <v>999</v>
      </c>
      <c r="E887" t="s">
        <v>1</v>
      </c>
      <c r="F887">
        <v>20.75</v>
      </c>
      <c r="G887">
        <v>20729.25</v>
      </c>
    </row>
    <row r="888" spans="1:7" x14ac:dyDescent="0.25">
      <c r="A888" s="62">
        <v>43742</v>
      </c>
      <c r="B888" t="s">
        <v>21</v>
      </c>
      <c r="C888" t="s">
        <v>11</v>
      </c>
      <c r="D888">
        <v>2086</v>
      </c>
      <c r="E888" t="s">
        <v>1</v>
      </c>
      <c r="F888">
        <v>22</v>
      </c>
      <c r="G888">
        <v>45892</v>
      </c>
    </row>
    <row r="889" spans="1:7" x14ac:dyDescent="0.25">
      <c r="A889" s="62">
        <v>43742</v>
      </c>
      <c r="B889" t="s">
        <v>21</v>
      </c>
      <c r="C889" t="s">
        <v>11</v>
      </c>
      <c r="D889">
        <v>887</v>
      </c>
      <c r="E889" t="s">
        <v>1</v>
      </c>
      <c r="F889">
        <v>22</v>
      </c>
      <c r="G889">
        <v>19514</v>
      </c>
    </row>
    <row r="890" spans="1:7" x14ac:dyDescent="0.25">
      <c r="A890" s="62">
        <v>43742</v>
      </c>
      <c r="B890" t="s">
        <v>21</v>
      </c>
      <c r="C890" t="s">
        <v>11</v>
      </c>
      <c r="D890">
        <v>468</v>
      </c>
      <c r="E890" t="s">
        <v>1</v>
      </c>
      <c r="F890">
        <v>22</v>
      </c>
      <c r="G890">
        <v>10296</v>
      </c>
    </row>
    <row r="891" spans="1:7" x14ac:dyDescent="0.25">
      <c r="A891" s="62">
        <v>43742</v>
      </c>
      <c r="B891" t="s">
        <v>21</v>
      </c>
      <c r="C891" t="s">
        <v>11</v>
      </c>
      <c r="D891">
        <v>482</v>
      </c>
      <c r="E891" t="s">
        <v>1</v>
      </c>
      <c r="F891">
        <v>22</v>
      </c>
      <c r="G891">
        <v>10604</v>
      </c>
    </row>
    <row r="892" spans="1:7" x14ac:dyDescent="0.25">
      <c r="A892" s="62">
        <v>43742</v>
      </c>
      <c r="B892" t="s">
        <v>21</v>
      </c>
      <c r="C892" t="s">
        <v>11</v>
      </c>
      <c r="D892">
        <v>2071</v>
      </c>
      <c r="E892" t="s">
        <v>1</v>
      </c>
      <c r="F892">
        <v>22</v>
      </c>
      <c r="G892">
        <v>45562</v>
      </c>
    </row>
    <row r="893" spans="1:7" x14ac:dyDescent="0.25">
      <c r="A893" s="62">
        <v>43742</v>
      </c>
      <c r="B893" t="s">
        <v>21</v>
      </c>
      <c r="C893" t="s">
        <v>11</v>
      </c>
      <c r="D893">
        <v>946</v>
      </c>
      <c r="E893" t="s">
        <v>1</v>
      </c>
      <c r="F893">
        <v>20.75</v>
      </c>
      <c r="G893">
        <v>19629.5</v>
      </c>
    </row>
    <row r="894" spans="1:7" x14ac:dyDescent="0.25">
      <c r="A894" s="62">
        <v>43742</v>
      </c>
      <c r="B894" t="s">
        <v>21</v>
      </c>
      <c r="C894" t="s">
        <v>11</v>
      </c>
      <c r="D894">
        <v>910</v>
      </c>
      <c r="E894" t="s">
        <v>1</v>
      </c>
      <c r="F894">
        <v>22</v>
      </c>
      <c r="G894">
        <v>20020</v>
      </c>
    </row>
    <row r="895" spans="1:7" x14ac:dyDescent="0.25">
      <c r="A895" s="62">
        <v>43742</v>
      </c>
      <c r="B895" t="s">
        <v>21</v>
      </c>
      <c r="C895" t="s">
        <v>11</v>
      </c>
      <c r="D895">
        <v>467</v>
      </c>
      <c r="E895" t="s">
        <v>1</v>
      </c>
      <c r="F895">
        <v>22</v>
      </c>
      <c r="G895">
        <v>10274</v>
      </c>
    </row>
    <row r="896" spans="1:7" x14ac:dyDescent="0.25">
      <c r="A896" s="62">
        <v>43742</v>
      </c>
      <c r="B896" t="s">
        <v>21</v>
      </c>
      <c r="C896" t="s">
        <v>11</v>
      </c>
      <c r="D896">
        <v>498</v>
      </c>
      <c r="E896" t="s">
        <v>1</v>
      </c>
      <c r="F896">
        <v>22</v>
      </c>
      <c r="G896">
        <v>10956</v>
      </c>
    </row>
    <row r="897" spans="1:7" x14ac:dyDescent="0.25">
      <c r="A897" s="62">
        <v>43742</v>
      </c>
      <c r="B897" t="s">
        <v>21</v>
      </c>
      <c r="C897" t="s">
        <v>11</v>
      </c>
      <c r="D897">
        <v>4113</v>
      </c>
      <c r="E897" t="s">
        <v>1</v>
      </c>
      <c r="F897">
        <v>22</v>
      </c>
      <c r="G897">
        <v>90486</v>
      </c>
    </row>
    <row r="898" spans="1:7" x14ac:dyDescent="0.25">
      <c r="A898" s="62">
        <v>43748</v>
      </c>
      <c r="B898" t="s">
        <v>21</v>
      </c>
      <c r="C898" t="s">
        <v>11</v>
      </c>
      <c r="D898">
        <v>5361</v>
      </c>
      <c r="E898" t="s">
        <v>1</v>
      </c>
      <c r="F898">
        <v>22</v>
      </c>
      <c r="G898">
        <v>117942</v>
      </c>
    </row>
    <row r="899" spans="1:7" x14ac:dyDescent="0.25">
      <c r="A899" s="62">
        <v>43752</v>
      </c>
      <c r="B899" t="s">
        <v>21</v>
      </c>
      <c r="C899" t="s">
        <v>11</v>
      </c>
      <c r="D899">
        <v>1049</v>
      </c>
      <c r="E899" t="s">
        <v>1</v>
      </c>
      <c r="F899">
        <v>26</v>
      </c>
      <c r="G899">
        <v>27274</v>
      </c>
    </row>
    <row r="900" spans="1:7" x14ac:dyDescent="0.25">
      <c r="A900" s="62">
        <v>43752</v>
      </c>
      <c r="B900" t="s">
        <v>21</v>
      </c>
      <c r="C900" t="s">
        <v>11</v>
      </c>
      <c r="D900">
        <v>1189</v>
      </c>
      <c r="E900" t="s">
        <v>1</v>
      </c>
      <c r="F900">
        <v>26</v>
      </c>
      <c r="G900">
        <v>30914</v>
      </c>
    </row>
    <row r="901" spans="1:7" x14ac:dyDescent="0.25">
      <c r="A901" s="62">
        <v>43752</v>
      </c>
      <c r="B901" t="s">
        <v>21</v>
      </c>
      <c r="C901" t="s">
        <v>11</v>
      </c>
      <c r="D901">
        <v>1209</v>
      </c>
      <c r="E901" t="s">
        <v>1</v>
      </c>
      <c r="F901">
        <v>26</v>
      </c>
      <c r="G901">
        <v>31434</v>
      </c>
    </row>
    <row r="902" spans="1:7" x14ac:dyDescent="0.25">
      <c r="A902" s="62">
        <v>43754</v>
      </c>
      <c r="B902" t="s">
        <v>21</v>
      </c>
      <c r="C902" t="s">
        <v>11</v>
      </c>
      <c r="D902">
        <v>984</v>
      </c>
      <c r="E902" t="s">
        <v>1</v>
      </c>
      <c r="F902">
        <v>26</v>
      </c>
      <c r="G902">
        <v>25584</v>
      </c>
    </row>
    <row r="903" spans="1:7" x14ac:dyDescent="0.25">
      <c r="A903" s="62">
        <v>43754</v>
      </c>
      <c r="B903" t="s">
        <v>21</v>
      </c>
      <c r="C903" t="s">
        <v>11</v>
      </c>
      <c r="D903">
        <v>1131</v>
      </c>
      <c r="E903" t="s">
        <v>1</v>
      </c>
      <c r="F903">
        <v>20.75</v>
      </c>
      <c r="G903">
        <v>23468.25</v>
      </c>
    </row>
    <row r="904" spans="1:7" x14ac:dyDescent="0.25">
      <c r="A904" s="62">
        <v>43755</v>
      </c>
      <c r="B904" t="s">
        <v>21</v>
      </c>
      <c r="C904" t="s">
        <v>11</v>
      </c>
      <c r="D904">
        <v>847</v>
      </c>
      <c r="E904" t="s">
        <v>1</v>
      </c>
      <c r="F904">
        <v>20.75</v>
      </c>
      <c r="G904">
        <v>17575.25</v>
      </c>
    </row>
    <row r="905" spans="1:7" x14ac:dyDescent="0.25">
      <c r="A905" s="62">
        <v>43755</v>
      </c>
      <c r="B905" t="s">
        <v>21</v>
      </c>
      <c r="C905" t="s">
        <v>11</v>
      </c>
      <c r="D905">
        <v>1007</v>
      </c>
      <c r="E905" t="s">
        <v>1</v>
      </c>
      <c r="F905">
        <v>20.75</v>
      </c>
      <c r="G905">
        <v>20895.25</v>
      </c>
    </row>
    <row r="906" spans="1:7" x14ac:dyDescent="0.25">
      <c r="A906" s="62">
        <v>43755</v>
      </c>
      <c r="B906" t="s">
        <v>21</v>
      </c>
      <c r="C906" t="s">
        <v>11</v>
      </c>
      <c r="D906">
        <v>1032</v>
      </c>
      <c r="E906" t="s">
        <v>1</v>
      </c>
      <c r="F906">
        <v>20.75</v>
      </c>
      <c r="G906">
        <v>21414</v>
      </c>
    </row>
    <row r="907" spans="1:7" x14ac:dyDescent="0.25">
      <c r="A907" s="62">
        <v>43755</v>
      </c>
      <c r="B907" t="s">
        <v>21</v>
      </c>
      <c r="C907" t="s">
        <v>11</v>
      </c>
      <c r="D907">
        <v>2140</v>
      </c>
      <c r="E907" t="s">
        <v>1</v>
      </c>
      <c r="F907">
        <v>22</v>
      </c>
      <c r="G907">
        <v>47080</v>
      </c>
    </row>
    <row r="908" spans="1:7" x14ac:dyDescent="0.25">
      <c r="A908" s="62">
        <v>43755</v>
      </c>
      <c r="B908" t="s">
        <v>21</v>
      </c>
      <c r="C908" t="s">
        <v>11</v>
      </c>
      <c r="D908">
        <v>3084</v>
      </c>
      <c r="E908" t="s">
        <v>1</v>
      </c>
      <c r="F908">
        <v>22</v>
      </c>
      <c r="G908">
        <v>67848</v>
      </c>
    </row>
    <row r="909" spans="1:7" x14ac:dyDescent="0.25">
      <c r="A909" s="62">
        <v>43755</v>
      </c>
      <c r="B909" t="s">
        <v>21</v>
      </c>
      <c r="C909" t="s">
        <v>11</v>
      </c>
      <c r="D909">
        <v>2181</v>
      </c>
      <c r="E909" t="s">
        <v>1</v>
      </c>
      <c r="F909">
        <v>20.75</v>
      </c>
      <c r="G909">
        <v>45255.75</v>
      </c>
    </row>
    <row r="910" spans="1:7" x14ac:dyDescent="0.25">
      <c r="A910" s="62">
        <v>43759</v>
      </c>
      <c r="B910" t="s">
        <v>21</v>
      </c>
      <c r="C910" t="s">
        <v>11</v>
      </c>
      <c r="D910">
        <v>963</v>
      </c>
      <c r="E910" t="s">
        <v>1</v>
      </c>
      <c r="F910">
        <v>20.25</v>
      </c>
      <c r="G910">
        <v>19500.75</v>
      </c>
    </row>
    <row r="911" spans="1:7" x14ac:dyDescent="0.25">
      <c r="A911" s="62">
        <v>43759</v>
      </c>
      <c r="B911" t="s">
        <v>21</v>
      </c>
      <c r="C911" t="s">
        <v>11</v>
      </c>
      <c r="D911">
        <v>980</v>
      </c>
      <c r="E911" t="s">
        <v>1</v>
      </c>
      <c r="F911">
        <v>21.25</v>
      </c>
      <c r="G911">
        <v>20825</v>
      </c>
    </row>
    <row r="912" spans="1:7" x14ac:dyDescent="0.25">
      <c r="A912" s="62">
        <v>43760</v>
      </c>
      <c r="B912" t="s">
        <v>21</v>
      </c>
      <c r="C912" t="s">
        <v>11</v>
      </c>
      <c r="D912">
        <v>1085</v>
      </c>
      <c r="E912" t="s">
        <v>1</v>
      </c>
      <c r="F912">
        <v>20.5</v>
      </c>
      <c r="G912">
        <v>22242.5</v>
      </c>
    </row>
    <row r="913" spans="1:7" x14ac:dyDescent="0.25">
      <c r="A913" s="62">
        <v>43760</v>
      </c>
      <c r="B913" t="s">
        <v>21</v>
      </c>
      <c r="C913" t="s">
        <v>11</v>
      </c>
      <c r="D913">
        <v>384</v>
      </c>
      <c r="E913" t="s">
        <v>1</v>
      </c>
      <c r="F913">
        <v>27.5</v>
      </c>
      <c r="G913">
        <v>10560</v>
      </c>
    </row>
    <row r="914" spans="1:7" x14ac:dyDescent="0.25">
      <c r="A914" s="62">
        <v>43760</v>
      </c>
      <c r="B914" t="s">
        <v>21</v>
      </c>
      <c r="C914" t="s">
        <v>11</v>
      </c>
      <c r="D914">
        <v>324</v>
      </c>
      <c r="E914" t="s">
        <v>1</v>
      </c>
      <c r="F914">
        <v>27.5</v>
      </c>
      <c r="G914">
        <v>8910</v>
      </c>
    </row>
    <row r="915" spans="1:7" x14ac:dyDescent="0.25">
      <c r="A915" s="62">
        <v>43761</v>
      </c>
      <c r="B915" t="s">
        <v>21</v>
      </c>
      <c r="C915" t="s">
        <v>11</v>
      </c>
      <c r="D915">
        <v>453</v>
      </c>
      <c r="E915" t="s">
        <v>1</v>
      </c>
      <c r="F915">
        <v>27.5</v>
      </c>
      <c r="G915">
        <v>12457.5</v>
      </c>
    </row>
    <row r="916" spans="1:7" x14ac:dyDescent="0.25">
      <c r="A916" s="62">
        <v>43762</v>
      </c>
      <c r="B916" t="s">
        <v>21</v>
      </c>
      <c r="C916" t="s">
        <v>11</v>
      </c>
      <c r="D916">
        <v>835</v>
      </c>
      <c r="E916" t="s">
        <v>1</v>
      </c>
      <c r="F916">
        <v>20.5</v>
      </c>
      <c r="G916">
        <v>17117.5</v>
      </c>
    </row>
    <row r="917" spans="1:7" x14ac:dyDescent="0.25">
      <c r="A917" s="62">
        <v>43764</v>
      </c>
      <c r="B917" t="s">
        <v>21</v>
      </c>
      <c r="C917" t="s">
        <v>11</v>
      </c>
      <c r="D917">
        <v>865</v>
      </c>
      <c r="E917" t="s">
        <v>1</v>
      </c>
      <c r="F917">
        <v>28</v>
      </c>
      <c r="G917">
        <v>24220</v>
      </c>
    </row>
    <row r="918" spans="1:7" x14ac:dyDescent="0.25">
      <c r="A918" s="62">
        <v>43768</v>
      </c>
      <c r="B918" t="s">
        <v>21</v>
      </c>
      <c r="C918" t="s">
        <v>11</v>
      </c>
      <c r="D918">
        <v>655</v>
      </c>
      <c r="E918" t="s">
        <v>1</v>
      </c>
      <c r="F918">
        <v>28</v>
      </c>
      <c r="G918">
        <v>18340</v>
      </c>
    </row>
    <row r="919" spans="1:7" x14ac:dyDescent="0.25">
      <c r="A919" s="62">
        <v>43768</v>
      </c>
      <c r="B919" t="s">
        <v>21</v>
      </c>
      <c r="C919" t="s">
        <v>11</v>
      </c>
      <c r="D919">
        <v>3367</v>
      </c>
      <c r="E919" t="s">
        <v>1</v>
      </c>
      <c r="F919">
        <v>20.25</v>
      </c>
      <c r="G919">
        <v>68181.75</v>
      </c>
    </row>
    <row r="920" spans="1:7" x14ac:dyDescent="0.25">
      <c r="A920" s="62">
        <v>43768</v>
      </c>
      <c r="B920" t="s">
        <v>21</v>
      </c>
      <c r="C920" t="s">
        <v>11</v>
      </c>
      <c r="D920">
        <v>843</v>
      </c>
      <c r="E920" t="s">
        <v>1</v>
      </c>
      <c r="F920">
        <v>20.25</v>
      </c>
      <c r="G920">
        <v>17070.75</v>
      </c>
    </row>
    <row r="921" spans="1:7" x14ac:dyDescent="0.25">
      <c r="A921" s="62">
        <v>43768</v>
      </c>
      <c r="B921" t="s">
        <v>21</v>
      </c>
      <c r="C921" t="s">
        <v>11</v>
      </c>
      <c r="D921">
        <v>996</v>
      </c>
      <c r="E921" t="s">
        <v>1</v>
      </c>
      <c r="F921">
        <v>20.25</v>
      </c>
      <c r="G921">
        <v>20169</v>
      </c>
    </row>
    <row r="922" spans="1:7" x14ac:dyDescent="0.25">
      <c r="A922" s="62">
        <v>43768</v>
      </c>
      <c r="B922" t="s">
        <v>21</v>
      </c>
      <c r="C922" t="s">
        <v>11</v>
      </c>
      <c r="D922">
        <v>3327</v>
      </c>
      <c r="E922" t="s">
        <v>1</v>
      </c>
      <c r="F922">
        <v>20.25</v>
      </c>
      <c r="G922">
        <v>67371.75</v>
      </c>
    </row>
    <row r="923" spans="1:7" x14ac:dyDescent="0.25">
      <c r="A923" s="62">
        <v>43769</v>
      </c>
      <c r="B923" t="s">
        <v>21</v>
      </c>
      <c r="C923" t="s">
        <v>11</v>
      </c>
      <c r="D923">
        <v>3237</v>
      </c>
      <c r="E923" t="s">
        <v>1</v>
      </c>
      <c r="F923">
        <v>20.25</v>
      </c>
      <c r="G923">
        <v>65549.25</v>
      </c>
    </row>
    <row r="924" spans="1:7" x14ac:dyDescent="0.25">
      <c r="A924" s="62">
        <v>43769</v>
      </c>
      <c r="B924" t="s">
        <v>21</v>
      </c>
      <c r="C924" t="s">
        <v>11</v>
      </c>
      <c r="D924">
        <v>592</v>
      </c>
      <c r="E924" t="s">
        <v>1</v>
      </c>
      <c r="F924">
        <v>27.5</v>
      </c>
      <c r="G924">
        <v>16280</v>
      </c>
    </row>
    <row r="925" spans="1:7" x14ac:dyDescent="0.25">
      <c r="A925" s="62">
        <v>43773</v>
      </c>
      <c r="B925" t="s">
        <v>21</v>
      </c>
      <c r="C925" t="s">
        <v>11</v>
      </c>
      <c r="D925">
        <v>339</v>
      </c>
      <c r="E925" t="s">
        <v>1</v>
      </c>
      <c r="F925">
        <v>27</v>
      </c>
      <c r="G925">
        <v>9153</v>
      </c>
    </row>
    <row r="926" spans="1:7" x14ac:dyDescent="0.25">
      <c r="A926" s="62">
        <v>43773</v>
      </c>
      <c r="B926" t="s">
        <v>21</v>
      </c>
      <c r="C926" t="s">
        <v>11</v>
      </c>
      <c r="D926">
        <v>451</v>
      </c>
      <c r="E926" t="s">
        <v>1</v>
      </c>
      <c r="F926">
        <v>27</v>
      </c>
      <c r="G926">
        <v>12177</v>
      </c>
    </row>
    <row r="927" spans="1:7" x14ac:dyDescent="0.25">
      <c r="A927" s="62">
        <v>43773</v>
      </c>
      <c r="B927" t="s">
        <v>21</v>
      </c>
      <c r="C927" t="s">
        <v>11</v>
      </c>
      <c r="D927">
        <v>455</v>
      </c>
      <c r="E927" t="s">
        <v>1</v>
      </c>
      <c r="F927">
        <v>27</v>
      </c>
      <c r="G927">
        <v>12285</v>
      </c>
    </row>
    <row r="928" spans="1:7" x14ac:dyDescent="0.25">
      <c r="A928" s="62">
        <v>43773</v>
      </c>
      <c r="B928" t="s">
        <v>21</v>
      </c>
      <c r="C928" t="s">
        <v>11</v>
      </c>
      <c r="D928">
        <v>401</v>
      </c>
      <c r="E928" t="s">
        <v>1</v>
      </c>
      <c r="F928">
        <v>27</v>
      </c>
      <c r="G928">
        <v>10827</v>
      </c>
    </row>
    <row r="929" spans="1:7" x14ac:dyDescent="0.25">
      <c r="A929" s="62">
        <v>43773</v>
      </c>
      <c r="B929" t="s">
        <v>21</v>
      </c>
      <c r="C929" t="s">
        <v>11</v>
      </c>
      <c r="D929">
        <v>899</v>
      </c>
      <c r="E929" t="s">
        <v>1</v>
      </c>
      <c r="F929">
        <v>21.75</v>
      </c>
      <c r="G929">
        <v>19553.25</v>
      </c>
    </row>
    <row r="930" spans="1:7" x14ac:dyDescent="0.25">
      <c r="A930" s="62">
        <v>43774</v>
      </c>
      <c r="B930" t="s">
        <v>21</v>
      </c>
      <c r="C930" t="s">
        <v>11</v>
      </c>
      <c r="D930">
        <v>878</v>
      </c>
      <c r="E930" t="s">
        <v>1</v>
      </c>
      <c r="F930">
        <v>20.5</v>
      </c>
      <c r="G930">
        <v>17999</v>
      </c>
    </row>
    <row r="931" spans="1:7" x14ac:dyDescent="0.25">
      <c r="A931" s="62">
        <v>43775</v>
      </c>
      <c r="B931" t="s">
        <v>21</v>
      </c>
      <c r="C931" t="s">
        <v>11</v>
      </c>
      <c r="D931">
        <v>298</v>
      </c>
      <c r="E931" t="s">
        <v>1</v>
      </c>
      <c r="F931">
        <v>21.5</v>
      </c>
      <c r="G931">
        <v>6407</v>
      </c>
    </row>
    <row r="932" spans="1:7" x14ac:dyDescent="0.25">
      <c r="A932" s="62">
        <v>43775</v>
      </c>
      <c r="B932" t="s">
        <v>21</v>
      </c>
      <c r="C932" t="s">
        <v>11</v>
      </c>
      <c r="D932">
        <v>322</v>
      </c>
      <c r="E932" t="s">
        <v>1</v>
      </c>
      <c r="F932">
        <v>20</v>
      </c>
      <c r="G932">
        <v>6440</v>
      </c>
    </row>
    <row r="933" spans="1:7" x14ac:dyDescent="0.25">
      <c r="A933" s="62">
        <v>43776</v>
      </c>
      <c r="B933" t="s">
        <v>21</v>
      </c>
      <c r="C933" t="s">
        <v>11</v>
      </c>
      <c r="D933">
        <v>584</v>
      </c>
      <c r="E933" t="s">
        <v>1</v>
      </c>
      <c r="F933">
        <v>26</v>
      </c>
      <c r="G933">
        <v>15184</v>
      </c>
    </row>
    <row r="934" spans="1:7" x14ac:dyDescent="0.25">
      <c r="A934" s="62">
        <v>43776</v>
      </c>
      <c r="B934" t="s">
        <v>21</v>
      </c>
      <c r="C934" t="s">
        <v>11</v>
      </c>
      <c r="D934">
        <v>594</v>
      </c>
      <c r="E934" t="s">
        <v>1</v>
      </c>
      <c r="F934">
        <v>26</v>
      </c>
      <c r="G934">
        <v>15444</v>
      </c>
    </row>
    <row r="935" spans="1:7" x14ac:dyDescent="0.25">
      <c r="A935" s="62">
        <v>43781</v>
      </c>
      <c r="B935" t="s">
        <v>21</v>
      </c>
      <c r="C935" t="s">
        <v>11</v>
      </c>
      <c r="D935">
        <v>922</v>
      </c>
      <c r="E935" t="s">
        <v>1</v>
      </c>
      <c r="F935">
        <v>20.25</v>
      </c>
      <c r="G935">
        <v>18670.5</v>
      </c>
    </row>
    <row r="936" spans="1:7" x14ac:dyDescent="0.25">
      <c r="A936" s="62">
        <v>43782</v>
      </c>
      <c r="B936" t="s">
        <v>21</v>
      </c>
      <c r="C936" t="s">
        <v>11</v>
      </c>
      <c r="D936">
        <v>978</v>
      </c>
      <c r="E936" t="s">
        <v>1</v>
      </c>
      <c r="F936">
        <v>21.5</v>
      </c>
      <c r="G936">
        <v>21027</v>
      </c>
    </row>
    <row r="937" spans="1:7" x14ac:dyDescent="0.25">
      <c r="A937" s="62">
        <v>43782</v>
      </c>
      <c r="B937" t="s">
        <v>21</v>
      </c>
      <c r="C937" t="s">
        <v>11</v>
      </c>
      <c r="D937">
        <v>1084</v>
      </c>
      <c r="E937" t="s">
        <v>1</v>
      </c>
      <c r="F937">
        <v>21.5</v>
      </c>
      <c r="G937">
        <v>23306</v>
      </c>
    </row>
    <row r="938" spans="1:7" x14ac:dyDescent="0.25">
      <c r="A938" s="62">
        <v>43782</v>
      </c>
      <c r="B938" t="s">
        <v>21</v>
      </c>
      <c r="C938" t="s">
        <v>11</v>
      </c>
      <c r="D938">
        <v>4134</v>
      </c>
      <c r="E938" t="s">
        <v>1</v>
      </c>
      <c r="F938">
        <v>21.5</v>
      </c>
      <c r="G938">
        <v>88881</v>
      </c>
    </row>
    <row r="939" spans="1:7" x14ac:dyDescent="0.25">
      <c r="A939" s="62">
        <v>43782</v>
      </c>
      <c r="B939" t="s">
        <v>21</v>
      </c>
      <c r="C939" t="s">
        <v>11</v>
      </c>
      <c r="D939">
        <v>5550</v>
      </c>
      <c r="E939" t="s">
        <v>1</v>
      </c>
      <c r="F939">
        <v>21.5</v>
      </c>
      <c r="G939">
        <v>119325</v>
      </c>
    </row>
    <row r="940" spans="1:7" x14ac:dyDescent="0.25">
      <c r="A940" s="62">
        <v>43782</v>
      </c>
      <c r="B940" t="s">
        <v>21</v>
      </c>
      <c r="C940" t="s">
        <v>11</v>
      </c>
      <c r="D940">
        <v>874</v>
      </c>
      <c r="E940" t="s">
        <v>1</v>
      </c>
      <c r="F940">
        <v>19.75</v>
      </c>
      <c r="G940">
        <v>17261.5</v>
      </c>
    </row>
    <row r="941" spans="1:7" x14ac:dyDescent="0.25">
      <c r="A941" s="62">
        <v>43785</v>
      </c>
      <c r="B941" t="s">
        <v>21</v>
      </c>
      <c r="C941" t="s">
        <v>11</v>
      </c>
      <c r="D941">
        <v>922</v>
      </c>
      <c r="E941" t="s">
        <v>1</v>
      </c>
      <c r="F941">
        <v>20.25</v>
      </c>
      <c r="G941">
        <v>18670.5</v>
      </c>
    </row>
    <row r="942" spans="1:7" x14ac:dyDescent="0.25">
      <c r="A942" s="62">
        <v>43785</v>
      </c>
      <c r="B942" t="s">
        <v>21</v>
      </c>
      <c r="C942" t="s">
        <v>11</v>
      </c>
      <c r="D942">
        <v>828</v>
      </c>
      <c r="E942" t="s">
        <v>1</v>
      </c>
      <c r="F942">
        <v>21.5</v>
      </c>
      <c r="G942">
        <v>17802</v>
      </c>
    </row>
    <row r="943" spans="1:7" x14ac:dyDescent="0.25">
      <c r="A943" s="62">
        <v>43791</v>
      </c>
      <c r="B943" t="s">
        <v>21</v>
      </c>
      <c r="C943" t="s">
        <v>11</v>
      </c>
      <c r="D943">
        <v>660</v>
      </c>
      <c r="E943" t="s">
        <v>1</v>
      </c>
      <c r="F943">
        <v>27</v>
      </c>
      <c r="G943">
        <v>17820</v>
      </c>
    </row>
    <row r="944" spans="1:7" x14ac:dyDescent="0.25">
      <c r="A944" s="62">
        <v>43791</v>
      </c>
      <c r="B944" t="s">
        <v>21</v>
      </c>
      <c r="C944" t="s">
        <v>11</v>
      </c>
      <c r="D944">
        <v>385</v>
      </c>
      <c r="E944" t="s">
        <v>1</v>
      </c>
      <c r="F944">
        <v>27</v>
      </c>
      <c r="G944">
        <v>10395</v>
      </c>
    </row>
    <row r="945" spans="1:7" x14ac:dyDescent="0.25">
      <c r="A945" s="62">
        <v>43791</v>
      </c>
      <c r="B945" t="s">
        <v>21</v>
      </c>
      <c r="C945" t="s">
        <v>11</v>
      </c>
      <c r="D945">
        <v>689</v>
      </c>
      <c r="E945" t="s">
        <v>1</v>
      </c>
      <c r="F945">
        <v>19.75</v>
      </c>
      <c r="G945">
        <v>13607.75</v>
      </c>
    </row>
    <row r="946" spans="1:7" x14ac:dyDescent="0.25">
      <c r="A946" s="62">
        <v>43791</v>
      </c>
      <c r="B946" t="s">
        <v>21</v>
      </c>
      <c r="C946" t="s">
        <v>11</v>
      </c>
      <c r="D946">
        <v>1795</v>
      </c>
      <c r="E946" t="s">
        <v>1</v>
      </c>
      <c r="F946">
        <v>26</v>
      </c>
      <c r="G946">
        <v>46670</v>
      </c>
    </row>
    <row r="947" spans="1:7" x14ac:dyDescent="0.25">
      <c r="A947" s="62">
        <v>43792</v>
      </c>
      <c r="B947" t="s">
        <v>21</v>
      </c>
      <c r="C947" t="s">
        <v>11</v>
      </c>
      <c r="D947">
        <v>467</v>
      </c>
      <c r="E947" t="s">
        <v>1</v>
      </c>
      <c r="F947">
        <v>27</v>
      </c>
      <c r="G947">
        <v>12609</v>
      </c>
    </row>
    <row r="948" spans="1:7" x14ac:dyDescent="0.25">
      <c r="A948" s="62">
        <v>43792</v>
      </c>
      <c r="B948" t="s">
        <v>21</v>
      </c>
      <c r="C948" t="s">
        <v>11</v>
      </c>
      <c r="D948">
        <v>365</v>
      </c>
      <c r="E948" t="s">
        <v>1</v>
      </c>
      <c r="F948">
        <v>27</v>
      </c>
      <c r="G948">
        <v>9855</v>
      </c>
    </row>
    <row r="949" spans="1:7" x14ac:dyDescent="0.25">
      <c r="A949" s="62">
        <v>43796</v>
      </c>
      <c r="B949" t="s">
        <v>21</v>
      </c>
      <c r="C949" t="s">
        <v>11</v>
      </c>
      <c r="D949">
        <v>555</v>
      </c>
      <c r="E949" t="s">
        <v>1</v>
      </c>
      <c r="F949">
        <v>27.75</v>
      </c>
      <c r="G949">
        <v>15401.25</v>
      </c>
    </row>
    <row r="950" spans="1:7" x14ac:dyDescent="0.25">
      <c r="A950" s="62">
        <v>43797</v>
      </c>
      <c r="B950" t="s">
        <v>21</v>
      </c>
      <c r="C950" t="s">
        <v>11</v>
      </c>
      <c r="D950">
        <v>1275</v>
      </c>
      <c r="E950" t="s">
        <v>1</v>
      </c>
      <c r="F950">
        <v>25.5</v>
      </c>
      <c r="G950">
        <v>32512.5</v>
      </c>
    </row>
    <row r="951" spans="1:7" x14ac:dyDescent="0.25">
      <c r="A951" s="62">
        <v>43798</v>
      </c>
      <c r="B951" t="s">
        <v>21</v>
      </c>
      <c r="C951" t="s">
        <v>11</v>
      </c>
      <c r="D951">
        <v>593</v>
      </c>
      <c r="E951" t="s">
        <v>1</v>
      </c>
      <c r="F951">
        <v>25.5</v>
      </c>
      <c r="G951">
        <v>15121.5</v>
      </c>
    </row>
    <row r="952" spans="1:7" x14ac:dyDescent="0.25">
      <c r="A952" s="62">
        <v>43798</v>
      </c>
      <c r="B952" t="s">
        <v>21</v>
      </c>
      <c r="C952" t="s">
        <v>11</v>
      </c>
      <c r="D952">
        <v>670</v>
      </c>
      <c r="E952" t="s">
        <v>1</v>
      </c>
      <c r="F952">
        <v>25.5</v>
      </c>
      <c r="G952">
        <v>17085</v>
      </c>
    </row>
    <row r="953" spans="1:7" x14ac:dyDescent="0.25">
      <c r="A953" s="62">
        <v>43798</v>
      </c>
      <c r="B953" t="s">
        <v>21</v>
      </c>
      <c r="C953" t="s">
        <v>11</v>
      </c>
      <c r="D953">
        <v>588</v>
      </c>
      <c r="E953" t="s">
        <v>1</v>
      </c>
      <c r="F953">
        <v>25.5</v>
      </c>
      <c r="G953">
        <v>14994</v>
      </c>
    </row>
    <row r="954" spans="1:7" x14ac:dyDescent="0.25">
      <c r="A954" s="62">
        <v>43799</v>
      </c>
      <c r="B954" t="s">
        <v>21</v>
      </c>
      <c r="C954" t="s">
        <v>11</v>
      </c>
      <c r="D954">
        <v>721</v>
      </c>
      <c r="E954" t="s">
        <v>1</v>
      </c>
      <c r="F954">
        <v>21.5</v>
      </c>
      <c r="G954">
        <v>15501.5</v>
      </c>
    </row>
    <row r="955" spans="1:7" x14ac:dyDescent="0.25">
      <c r="A955" s="62">
        <v>43802</v>
      </c>
      <c r="B955" t="s">
        <v>21</v>
      </c>
      <c r="C955" t="s">
        <v>11</v>
      </c>
      <c r="D955">
        <v>529</v>
      </c>
      <c r="E955" t="s">
        <v>1</v>
      </c>
      <c r="F955">
        <v>21</v>
      </c>
      <c r="G955">
        <v>11109</v>
      </c>
    </row>
    <row r="956" spans="1:7" x14ac:dyDescent="0.25">
      <c r="A956" s="62">
        <v>43802</v>
      </c>
      <c r="B956" t="s">
        <v>21</v>
      </c>
      <c r="C956" t="s">
        <v>11</v>
      </c>
      <c r="D956">
        <v>495</v>
      </c>
      <c r="E956" t="s">
        <v>1</v>
      </c>
      <c r="F956">
        <v>21</v>
      </c>
      <c r="G956">
        <v>10395</v>
      </c>
    </row>
    <row r="957" spans="1:7" x14ac:dyDescent="0.25">
      <c r="A957" s="62">
        <v>43804</v>
      </c>
      <c r="B957" t="s">
        <v>21</v>
      </c>
      <c r="C957" t="s">
        <v>11</v>
      </c>
      <c r="D957">
        <v>783</v>
      </c>
      <c r="E957" t="s">
        <v>1</v>
      </c>
      <c r="F957">
        <v>20.5</v>
      </c>
      <c r="G957">
        <v>16051.5</v>
      </c>
    </row>
    <row r="958" spans="1:7" x14ac:dyDescent="0.25">
      <c r="A958" s="62">
        <v>43804</v>
      </c>
      <c r="B958" t="s">
        <v>21</v>
      </c>
      <c r="C958" t="s">
        <v>11</v>
      </c>
      <c r="D958">
        <v>544</v>
      </c>
      <c r="E958" t="s">
        <v>1</v>
      </c>
      <c r="F958">
        <v>21.75</v>
      </c>
      <c r="G958">
        <v>11832</v>
      </c>
    </row>
    <row r="959" spans="1:7" x14ac:dyDescent="0.25">
      <c r="A959" s="62">
        <v>43805</v>
      </c>
      <c r="B959" t="s">
        <v>21</v>
      </c>
      <c r="C959" t="s">
        <v>11</v>
      </c>
      <c r="D959">
        <v>495</v>
      </c>
      <c r="E959" t="s">
        <v>1</v>
      </c>
      <c r="F959">
        <v>21.75</v>
      </c>
      <c r="G959">
        <v>10766.25</v>
      </c>
    </row>
    <row r="960" spans="1:7" x14ac:dyDescent="0.25">
      <c r="A960" s="62">
        <v>43809</v>
      </c>
      <c r="B960" t="s">
        <v>21</v>
      </c>
      <c r="C960" t="s">
        <v>11</v>
      </c>
      <c r="D960">
        <v>1059</v>
      </c>
      <c r="E960" t="s">
        <v>1</v>
      </c>
      <c r="F960">
        <v>21.5</v>
      </c>
      <c r="G960">
        <v>22768.5</v>
      </c>
    </row>
    <row r="961" spans="1:7" x14ac:dyDescent="0.25">
      <c r="A961" s="62">
        <v>43809</v>
      </c>
      <c r="B961" t="s">
        <v>21</v>
      </c>
      <c r="C961" t="s">
        <v>11</v>
      </c>
      <c r="D961">
        <v>590</v>
      </c>
      <c r="E961" t="s">
        <v>1</v>
      </c>
      <c r="F961">
        <v>21.5</v>
      </c>
      <c r="G961">
        <v>12685</v>
      </c>
    </row>
    <row r="962" spans="1:7" x14ac:dyDescent="0.25">
      <c r="A962" s="62">
        <v>43809</v>
      </c>
      <c r="B962" t="s">
        <v>21</v>
      </c>
      <c r="C962" t="s">
        <v>11</v>
      </c>
      <c r="D962">
        <v>575</v>
      </c>
      <c r="E962" t="s">
        <v>1</v>
      </c>
      <c r="F962">
        <v>20.5</v>
      </c>
      <c r="G962">
        <v>11787.5</v>
      </c>
    </row>
    <row r="963" spans="1:7" x14ac:dyDescent="0.25">
      <c r="A963" s="62">
        <v>43811</v>
      </c>
      <c r="B963" t="s">
        <v>21</v>
      </c>
      <c r="C963" t="s">
        <v>11</v>
      </c>
      <c r="D963">
        <v>602</v>
      </c>
      <c r="E963" t="s">
        <v>1</v>
      </c>
      <c r="F963">
        <v>27</v>
      </c>
      <c r="G963">
        <v>16254</v>
      </c>
    </row>
    <row r="964" spans="1:7" x14ac:dyDescent="0.25">
      <c r="A964" s="62">
        <v>43811</v>
      </c>
      <c r="B964" t="s">
        <v>21</v>
      </c>
      <c r="C964" t="s">
        <v>11</v>
      </c>
      <c r="D964">
        <v>329</v>
      </c>
      <c r="E964" t="s">
        <v>1</v>
      </c>
      <c r="F964">
        <v>26.5</v>
      </c>
      <c r="G964">
        <v>8718.5</v>
      </c>
    </row>
    <row r="965" spans="1:7" x14ac:dyDescent="0.25">
      <c r="A965" s="62">
        <v>43811</v>
      </c>
      <c r="B965" t="s">
        <v>21</v>
      </c>
      <c r="C965" t="s">
        <v>11</v>
      </c>
      <c r="D965">
        <v>409</v>
      </c>
      <c r="E965" t="s">
        <v>1</v>
      </c>
      <c r="F965">
        <v>26.5</v>
      </c>
      <c r="G965">
        <v>10838.5</v>
      </c>
    </row>
    <row r="966" spans="1:7" x14ac:dyDescent="0.25">
      <c r="A966" s="62">
        <v>43812</v>
      </c>
      <c r="B966" t="s">
        <v>21</v>
      </c>
      <c r="C966" t="s">
        <v>11</v>
      </c>
      <c r="D966">
        <v>505</v>
      </c>
      <c r="E966" t="s">
        <v>1</v>
      </c>
      <c r="F966">
        <v>26.5</v>
      </c>
      <c r="G966">
        <v>13382.5</v>
      </c>
    </row>
    <row r="967" spans="1:7" x14ac:dyDescent="0.25">
      <c r="A967" s="62">
        <v>43812</v>
      </c>
      <c r="B967" t="s">
        <v>21</v>
      </c>
      <c r="C967" t="s">
        <v>11</v>
      </c>
      <c r="D967">
        <v>319</v>
      </c>
      <c r="E967" t="s">
        <v>1</v>
      </c>
      <c r="F967">
        <v>28</v>
      </c>
      <c r="G967">
        <v>8932</v>
      </c>
    </row>
    <row r="968" spans="1:7" x14ac:dyDescent="0.25">
      <c r="A968" s="62">
        <v>43812</v>
      </c>
      <c r="B968" t="s">
        <v>21</v>
      </c>
      <c r="C968" t="s">
        <v>11</v>
      </c>
      <c r="D968">
        <v>1127</v>
      </c>
      <c r="E968" t="s">
        <v>1</v>
      </c>
      <c r="F968">
        <v>21.5</v>
      </c>
      <c r="G968">
        <v>24230.5</v>
      </c>
    </row>
    <row r="969" spans="1:7" x14ac:dyDescent="0.25">
      <c r="A969" s="62">
        <v>43816</v>
      </c>
      <c r="B969" t="s">
        <v>21</v>
      </c>
      <c r="C969" t="s">
        <v>11</v>
      </c>
      <c r="D969">
        <v>941</v>
      </c>
      <c r="E969" t="s">
        <v>1</v>
      </c>
      <c r="F969">
        <v>20.25</v>
      </c>
      <c r="G969">
        <v>19055.25</v>
      </c>
    </row>
    <row r="970" spans="1:7" x14ac:dyDescent="0.25">
      <c r="A970" s="62">
        <v>43816</v>
      </c>
      <c r="B970" t="s">
        <v>21</v>
      </c>
      <c r="C970" t="s">
        <v>11</v>
      </c>
      <c r="D970">
        <v>483</v>
      </c>
      <c r="E970" t="s">
        <v>1</v>
      </c>
      <c r="F970">
        <v>26.5</v>
      </c>
      <c r="G970">
        <v>12799.5</v>
      </c>
    </row>
    <row r="971" spans="1:7" x14ac:dyDescent="0.25">
      <c r="A971" s="62">
        <v>43817</v>
      </c>
      <c r="B971" t="s">
        <v>21</v>
      </c>
      <c r="C971" t="s">
        <v>11</v>
      </c>
      <c r="D971">
        <v>1017</v>
      </c>
      <c r="E971" t="s">
        <v>1</v>
      </c>
      <c r="F971">
        <v>20.5</v>
      </c>
      <c r="G971">
        <v>20848.5</v>
      </c>
    </row>
    <row r="972" spans="1:7" x14ac:dyDescent="0.25">
      <c r="A972" s="62">
        <v>43818</v>
      </c>
      <c r="B972" t="s">
        <v>21</v>
      </c>
      <c r="C972" t="s">
        <v>11</v>
      </c>
      <c r="D972">
        <v>436</v>
      </c>
      <c r="E972" t="s">
        <v>1</v>
      </c>
      <c r="F972">
        <v>19.25</v>
      </c>
      <c r="G972">
        <v>8393</v>
      </c>
    </row>
    <row r="973" spans="1:7" x14ac:dyDescent="0.25">
      <c r="A973" s="62">
        <v>43819</v>
      </c>
      <c r="B973" t="s">
        <v>21</v>
      </c>
      <c r="C973" t="s">
        <v>11</v>
      </c>
      <c r="D973">
        <v>537</v>
      </c>
      <c r="E973" t="s">
        <v>1</v>
      </c>
      <c r="F973">
        <v>19.25</v>
      </c>
      <c r="G973">
        <v>10337.25</v>
      </c>
    </row>
    <row r="974" spans="1:7" x14ac:dyDescent="0.25">
      <c r="A974" s="62">
        <v>43820</v>
      </c>
      <c r="B974" t="s">
        <v>21</v>
      </c>
      <c r="C974" t="s">
        <v>11</v>
      </c>
      <c r="D974">
        <v>864</v>
      </c>
      <c r="E974" t="s">
        <v>1</v>
      </c>
      <c r="F974">
        <v>20.5</v>
      </c>
      <c r="G974">
        <v>17712</v>
      </c>
    </row>
    <row r="975" spans="1:7" x14ac:dyDescent="0.25">
      <c r="A975" s="62">
        <v>43822</v>
      </c>
      <c r="B975" t="s">
        <v>21</v>
      </c>
      <c r="C975" t="s">
        <v>11</v>
      </c>
      <c r="D975">
        <v>1070</v>
      </c>
      <c r="E975" t="s">
        <v>1</v>
      </c>
      <c r="F975">
        <v>21</v>
      </c>
      <c r="G975">
        <v>22470</v>
      </c>
    </row>
    <row r="976" spans="1:7" x14ac:dyDescent="0.25">
      <c r="A976" s="62">
        <v>43823</v>
      </c>
      <c r="B976" t="s">
        <v>21</v>
      </c>
      <c r="C976" t="s">
        <v>11</v>
      </c>
      <c r="D976">
        <v>1022</v>
      </c>
      <c r="E976" t="s">
        <v>1</v>
      </c>
      <c r="F976">
        <v>21</v>
      </c>
      <c r="G976">
        <v>21462</v>
      </c>
    </row>
    <row r="977" spans="1:7" x14ac:dyDescent="0.25">
      <c r="A977" s="62">
        <v>43825</v>
      </c>
      <c r="B977" t="s">
        <v>21</v>
      </c>
      <c r="C977" t="s">
        <v>11</v>
      </c>
      <c r="D977">
        <v>1146</v>
      </c>
      <c r="E977" t="s">
        <v>1</v>
      </c>
      <c r="F977">
        <v>25</v>
      </c>
      <c r="G977">
        <v>28650</v>
      </c>
    </row>
    <row r="978" spans="1:7" x14ac:dyDescent="0.25">
      <c r="A978" s="62">
        <v>43825</v>
      </c>
      <c r="B978" t="s">
        <v>21</v>
      </c>
      <c r="C978" t="s">
        <v>11</v>
      </c>
      <c r="D978">
        <v>931</v>
      </c>
      <c r="E978" t="s">
        <v>1</v>
      </c>
      <c r="F978">
        <v>20.25</v>
      </c>
      <c r="G978">
        <v>18852.75</v>
      </c>
    </row>
    <row r="979" spans="1:7" x14ac:dyDescent="0.25">
      <c r="A979" s="62">
        <v>43829</v>
      </c>
      <c r="B979" t="s">
        <v>21</v>
      </c>
      <c r="C979" t="s">
        <v>11</v>
      </c>
      <c r="D979">
        <v>914</v>
      </c>
      <c r="E979" t="s">
        <v>1</v>
      </c>
      <c r="F979">
        <v>25</v>
      </c>
      <c r="G979">
        <v>22850</v>
      </c>
    </row>
    <row r="980" spans="1:7" x14ac:dyDescent="0.25">
      <c r="A980" s="62">
        <v>43834</v>
      </c>
      <c r="B980" t="s">
        <v>21</v>
      </c>
      <c r="C980" t="s">
        <v>11</v>
      </c>
      <c r="D980">
        <v>913</v>
      </c>
      <c r="E980" t="s">
        <v>1</v>
      </c>
      <c r="F980">
        <v>20</v>
      </c>
      <c r="G980">
        <v>18260</v>
      </c>
    </row>
    <row r="981" spans="1:7" x14ac:dyDescent="0.25">
      <c r="A981" s="62">
        <v>43836</v>
      </c>
      <c r="B981" t="s">
        <v>21</v>
      </c>
      <c r="C981" t="s">
        <v>11</v>
      </c>
      <c r="D981">
        <v>839</v>
      </c>
      <c r="E981" t="s">
        <v>1</v>
      </c>
      <c r="F981">
        <v>20</v>
      </c>
      <c r="G981">
        <v>16780</v>
      </c>
    </row>
    <row r="982" spans="1:7" x14ac:dyDescent="0.25">
      <c r="A982" s="62">
        <v>43836</v>
      </c>
      <c r="B982" t="s">
        <v>21</v>
      </c>
      <c r="C982" t="s">
        <v>11</v>
      </c>
      <c r="D982">
        <v>1174</v>
      </c>
      <c r="E982" t="s">
        <v>1</v>
      </c>
      <c r="F982">
        <v>25</v>
      </c>
      <c r="G982">
        <v>29350</v>
      </c>
    </row>
    <row r="983" spans="1:7" x14ac:dyDescent="0.25">
      <c r="A983" s="62">
        <v>43836</v>
      </c>
      <c r="B983" t="s">
        <v>21</v>
      </c>
      <c r="C983" t="s">
        <v>11</v>
      </c>
      <c r="D983">
        <v>2242</v>
      </c>
      <c r="E983" t="s">
        <v>1</v>
      </c>
      <c r="F983">
        <v>20</v>
      </c>
      <c r="G983">
        <v>44840</v>
      </c>
    </row>
    <row r="984" spans="1:7" x14ac:dyDescent="0.25">
      <c r="A984" s="62">
        <v>43836</v>
      </c>
      <c r="B984" t="s">
        <v>21</v>
      </c>
      <c r="C984" t="s">
        <v>11</v>
      </c>
      <c r="D984">
        <v>1138</v>
      </c>
      <c r="E984" t="s">
        <v>1</v>
      </c>
      <c r="F984">
        <v>20</v>
      </c>
      <c r="G984">
        <v>22760</v>
      </c>
    </row>
    <row r="985" spans="1:7" x14ac:dyDescent="0.25">
      <c r="A985" s="62">
        <v>43843</v>
      </c>
      <c r="B985" t="s">
        <v>21</v>
      </c>
      <c r="C985" t="s">
        <v>11</v>
      </c>
      <c r="D985">
        <v>501</v>
      </c>
      <c r="E985" t="s">
        <v>1</v>
      </c>
      <c r="F985">
        <v>20</v>
      </c>
      <c r="G985">
        <v>10020</v>
      </c>
    </row>
    <row r="986" spans="1:7" x14ac:dyDescent="0.25">
      <c r="A986" s="62">
        <v>43843</v>
      </c>
      <c r="B986" t="s">
        <v>21</v>
      </c>
      <c r="C986" t="s">
        <v>11</v>
      </c>
      <c r="D986">
        <v>473</v>
      </c>
      <c r="E986" t="s">
        <v>1</v>
      </c>
      <c r="F986">
        <v>21.5</v>
      </c>
      <c r="G986">
        <v>10169.5</v>
      </c>
    </row>
    <row r="987" spans="1:7" x14ac:dyDescent="0.25">
      <c r="A987" s="62">
        <v>43844</v>
      </c>
      <c r="B987" t="s">
        <v>21</v>
      </c>
      <c r="C987" t="s">
        <v>11</v>
      </c>
      <c r="D987">
        <v>475</v>
      </c>
      <c r="E987" t="s">
        <v>1</v>
      </c>
      <c r="F987">
        <v>20.25</v>
      </c>
      <c r="G987">
        <v>9618.75</v>
      </c>
    </row>
    <row r="988" spans="1:7" x14ac:dyDescent="0.25">
      <c r="A988" s="62">
        <v>43846</v>
      </c>
      <c r="B988" t="s">
        <v>21</v>
      </c>
      <c r="C988" t="s">
        <v>11</v>
      </c>
      <c r="D988">
        <v>2043</v>
      </c>
      <c r="E988" t="s">
        <v>1</v>
      </c>
      <c r="F988">
        <v>22.75</v>
      </c>
      <c r="G988">
        <v>46478.25</v>
      </c>
    </row>
    <row r="989" spans="1:7" x14ac:dyDescent="0.25">
      <c r="A989" s="62">
        <v>43846</v>
      </c>
      <c r="B989" t="s">
        <v>21</v>
      </c>
      <c r="C989" t="s">
        <v>11</v>
      </c>
      <c r="D989">
        <v>2208</v>
      </c>
      <c r="E989" t="s">
        <v>1</v>
      </c>
      <c r="F989">
        <v>22.75</v>
      </c>
      <c r="G989">
        <v>50232</v>
      </c>
    </row>
    <row r="990" spans="1:7" x14ac:dyDescent="0.25">
      <c r="A990" s="62">
        <v>43848</v>
      </c>
      <c r="B990" t="s">
        <v>21</v>
      </c>
      <c r="C990" t="s">
        <v>11</v>
      </c>
      <c r="D990">
        <v>2316</v>
      </c>
      <c r="E990" t="s">
        <v>1</v>
      </c>
      <c r="F990">
        <v>20.25</v>
      </c>
      <c r="G990">
        <v>46899</v>
      </c>
    </row>
    <row r="991" spans="1:7" x14ac:dyDescent="0.25">
      <c r="A991" s="62">
        <v>43848</v>
      </c>
      <c r="B991" t="s">
        <v>21</v>
      </c>
      <c r="C991" t="s">
        <v>11</v>
      </c>
      <c r="D991">
        <v>453</v>
      </c>
      <c r="E991" t="s">
        <v>1</v>
      </c>
      <c r="F991">
        <v>20.25</v>
      </c>
      <c r="G991">
        <v>9173.25</v>
      </c>
    </row>
    <row r="992" spans="1:7" x14ac:dyDescent="0.25">
      <c r="A992" s="62">
        <v>43848</v>
      </c>
      <c r="B992" t="s">
        <v>21</v>
      </c>
      <c r="C992" t="s">
        <v>11</v>
      </c>
      <c r="D992">
        <v>521</v>
      </c>
      <c r="E992" t="s">
        <v>1</v>
      </c>
      <c r="F992">
        <v>20.25</v>
      </c>
      <c r="G992">
        <v>10550.25</v>
      </c>
    </row>
    <row r="993" spans="1:7" x14ac:dyDescent="0.25">
      <c r="A993" s="62">
        <v>43848</v>
      </c>
      <c r="B993" t="s">
        <v>21</v>
      </c>
      <c r="C993" t="s">
        <v>11</v>
      </c>
      <c r="D993">
        <v>3228</v>
      </c>
      <c r="E993" t="s">
        <v>1</v>
      </c>
      <c r="F993">
        <v>20.25</v>
      </c>
      <c r="G993">
        <v>65367</v>
      </c>
    </row>
    <row r="994" spans="1:7" x14ac:dyDescent="0.25">
      <c r="A994" s="62">
        <v>43848</v>
      </c>
      <c r="B994" t="s">
        <v>21</v>
      </c>
      <c r="C994" t="s">
        <v>11</v>
      </c>
      <c r="D994">
        <v>1103</v>
      </c>
      <c r="E994" t="s">
        <v>1</v>
      </c>
      <c r="F994">
        <v>21.5</v>
      </c>
      <c r="G994">
        <v>23714.5</v>
      </c>
    </row>
    <row r="995" spans="1:7" x14ac:dyDescent="0.25">
      <c r="A995" s="62">
        <v>43848</v>
      </c>
      <c r="B995" t="s">
        <v>21</v>
      </c>
      <c r="C995" t="s">
        <v>11</v>
      </c>
      <c r="D995">
        <v>488</v>
      </c>
      <c r="E995" t="s">
        <v>1</v>
      </c>
      <c r="F995">
        <v>21.5</v>
      </c>
      <c r="G995">
        <v>10492</v>
      </c>
    </row>
    <row r="996" spans="1:7" x14ac:dyDescent="0.25">
      <c r="A996" s="62">
        <v>43848</v>
      </c>
      <c r="B996" t="s">
        <v>21</v>
      </c>
      <c r="C996" t="s">
        <v>11</v>
      </c>
      <c r="D996">
        <v>1531</v>
      </c>
      <c r="E996" t="s">
        <v>1</v>
      </c>
      <c r="F996">
        <v>21.5</v>
      </c>
      <c r="G996">
        <v>32916.5</v>
      </c>
    </row>
    <row r="997" spans="1:7" x14ac:dyDescent="0.25">
      <c r="A997" s="62">
        <v>43850</v>
      </c>
      <c r="B997" t="s">
        <v>21</v>
      </c>
      <c r="C997" t="s">
        <v>11</v>
      </c>
      <c r="D997">
        <v>2260</v>
      </c>
      <c r="E997" t="s">
        <v>1</v>
      </c>
      <c r="F997">
        <v>20.25</v>
      </c>
      <c r="G997">
        <v>45765</v>
      </c>
    </row>
    <row r="998" spans="1:7" x14ac:dyDescent="0.25">
      <c r="A998" s="62">
        <v>43850</v>
      </c>
      <c r="B998" t="s">
        <v>21</v>
      </c>
      <c r="C998" t="s">
        <v>11</v>
      </c>
      <c r="D998">
        <v>370</v>
      </c>
      <c r="E998" t="s">
        <v>1</v>
      </c>
      <c r="F998">
        <v>21.5</v>
      </c>
      <c r="G998">
        <v>7955</v>
      </c>
    </row>
    <row r="999" spans="1:7" x14ac:dyDescent="0.25">
      <c r="A999" s="62">
        <v>43850</v>
      </c>
      <c r="B999" t="s">
        <v>21</v>
      </c>
      <c r="C999" t="s">
        <v>11</v>
      </c>
      <c r="D999">
        <v>315</v>
      </c>
      <c r="E999" t="s">
        <v>1</v>
      </c>
      <c r="F999">
        <v>21.5</v>
      </c>
      <c r="G999">
        <v>6772.5</v>
      </c>
    </row>
    <row r="1000" spans="1:7" x14ac:dyDescent="0.25">
      <c r="A1000" s="62">
        <v>43851</v>
      </c>
      <c r="B1000" t="s">
        <v>21</v>
      </c>
      <c r="C1000" t="s">
        <v>11</v>
      </c>
      <c r="D1000">
        <v>327</v>
      </c>
      <c r="E1000" t="s">
        <v>1</v>
      </c>
      <c r="F1000">
        <v>27</v>
      </c>
      <c r="G1000">
        <v>8829</v>
      </c>
    </row>
    <row r="1001" spans="1:7" x14ac:dyDescent="0.25">
      <c r="A1001" s="62">
        <v>43851</v>
      </c>
      <c r="B1001" t="s">
        <v>21</v>
      </c>
      <c r="C1001" t="s">
        <v>11</v>
      </c>
      <c r="D1001">
        <v>399</v>
      </c>
      <c r="E1001" t="s">
        <v>1</v>
      </c>
      <c r="F1001">
        <v>27</v>
      </c>
      <c r="G1001">
        <v>10773</v>
      </c>
    </row>
    <row r="1002" spans="1:7" x14ac:dyDescent="0.25">
      <c r="A1002" s="62">
        <v>43851</v>
      </c>
      <c r="B1002" t="s">
        <v>21</v>
      </c>
      <c r="C1002" t="s">
        <v>11</v>
      </c>
      <c r="D1002">
        <v>897</v>
      </c>
      <c r="E1002" t="s">
        <v>1</v>
      </c>
      <c r="F1002">
        <v>27</v>
      </c>
      <c r="G1002">
        <v>24219</v>
      </c>
    </row>
    <row r="1003" spans="1:7" x14ac:dyDescent="0.25">
      <c r="A1003" s="62">
        <v>43852</v>
      </c>
      <c r="B1003" t="s">
        <v>21</v>
      </c>
      <c r="C1003" t="s">
        <v>11</v>
      </c>
      <c r="D1003">
        <v>510</v>
      </c>
      <c r="E1003" t="s">
        <v>1</v>
      </c>
      <c r="F1003">
        <v>25.5</v>
      </c>
      <c r="G1003">
        <v>13005</v>
      </c>
    </row>
    <row r="1004" spans="1:7" x14ac:dyDescent="0.25">
      <c r="A1004" s="62">
        <v>43855</v>
      </c>
      <c r="B1004" t="s">
        <v>21</v>
      </c>
      <c r="C1004" t="s">
        <v>11</v>
      </c>
      <c r="D1004">
        <v>1555</v>
      </c>
      <c r="E1004" t="s">
        <v>1</v>
      </c>
      <c r="F1004">
        <v>23.5</v>
      </c>
      <c r="G1004">
        <v>36542.5</v>
      </c>
    </row>
    <row r="1005" spans="1:7" x14ac:dyDescent="0.25">
      <c r="A1005" s="62">
        <v>43855</v>
      </c>
      <c r="B1005" t="s">
        <v>21</v>
      </c>
      <c r="C1005" t="s">
        <v>11</v>
      </c>
      <c r="D1005">
        <v>908</v>
      </c>
      <c r="E1005" t="s">
        <v>1</v>
      </c>
      <c r="F1005">
        <v>22.5</v>
      </c>
      <c r="G1005">
        <v>20430</v>
      </c>
    </row>
    <row r="1006" spans="1:7" x14ac:dyDescent="0.25">
      <c r="A1006" s="62">
        <v>43857</v>
      </c>
      <c r="B1006" t="s">
        <v>21</v>
      </c>
      <c r="C1006" t="s">
        <v>11</v>
      </c>
      <c r="D1006">
        <v>2293</v>
      </c>
      <c r="E1006" t="s">
        <v>1</v>
      </c>
      <c r="F1006">
        <v>24</v>
      </c>
      <c r="G1006">
        <v>55032</v>
      </c>
    </row>
    <row r="1007" spans="1:7" x14ac:dyDescent="0.25">
      <c r="A1007" s="62">
        <v>43857</v>
      </c>
      <c r="B1007" t="s">
        <v>21</v>
      </c>
      <c r="C1007" t="s">
        <v>11</v>
      </c>
      <c r="D1007">
        <v>1176</v>
      </c>
      <c r="E1007" t="s">
        <v>1</v>
      </c>
      <c r="F1007">
        <v>25.5</v>
      </c>
      <c r="G1007">
        <v>29988</v>
      </c>
    </row>
    <row r="1008" spans="1:7" x14ac:dyDescent="0.25">
      <c r="A1008" s="62">
        <v>43857</v>
      </c>
      <c r="B1008" t="s">
        <v>21</v>
      </c>
      <c r="C1008" t="s">
        <v>11</v>
      </c>
      <c r="D1008">
        <v>2027</v>
      </c>
      <c r="E1008" t="s">
        <v>1</v>
      </c>
      <c r="F1008">
        <v>24</v>
      </c>
      <c r="G1008">
        <v>48648</v>
      </c>
    </row>
    <row r="1009" spans="1:7" x14ac:dyDescent="0.25">
      <c r="A1009" s="62">
        <v>43857</v>
      </c>
      <c r="B1009" t="s">
        <v>21</v>
      </c>
      <c r="C1009" t="s">
        <v>11</v>
      </c>
      <c r="D1009">
        <v>1165</v>
      </c>
      <c r="E1009" t="s">
        <v>1</v>
      </c>
      <c r="F1009">
        <v>26.25</v>
      </c>
      <c r="G1009">
        <v>30581.25</v>
      </c>
    </row>
    <row r="1010" spans="1:7" x14ac:dyDescent="0.25">
      <c r="A1010" s="62">
        <v>43857</v>
      </c>
      <c r="B1010" t="s">
        <v>21</v>
      </c>
      <c r="C1010" t="s">
        <v>11</v>
      </c>
      <c r="D1010">
        <v>2276</v>
      </c>
      <c r="E1010" t="s">
        <v>1</v>
      </c>
      <c r="F1010">
        <v>26.25</v>
      </c>
      <c r="G1010">
        <v>59745</v>
      </c>
    </row>
    <row r="1011" spans="1:7" x14ac:dyDescent="0.25">
      <c r="A1011" s="62">
        <v>43858</v>
      </c>
      <c r="B1011" t="s">
        <v>21</v>
      </c>
      <c r="C1011" t="s">
        <v>11</v>
      </c>
      <c r="D1011">
        <v>538</v>
      </c>
      <c r="E1011" t="s">
        <v>1</v>
      </c>
      <c r="F1011">
        <v>22.5</v>
      </c>
      <c r="G1011">
        <v>12105</v>
      </c>
    </row>
    <row r="1012" spans="1:7" x14ac:dyDescent="0.25">
      <c r="A1012" s="62">
        <v>43858</v>
      </c>
      <c r="B1012" t="s">
        <v>21</v>
      </c>
      <c r="C1012" t="s">
        <v>11</v>
      </c>
      <c r="D1012">
        <v>600</v>
      </c>
      <c r="E1012" t="s">
        <v>1</v>
      </c>
      <c r="F1012">
        <v>27</v>
      </c>
      <c r="G1012">
        <v>16200</v>
      </c>
    </row>
    <row r="1013" spans="1:7" x14ac:dyDescent="0.25">
      <c r="A1013" s="62">
        <v>43858</v>
      </c>
      <c r="B1013" t="s">
        <v>21</v>
      </c>
      <c r="C1013" t="s">
        <v>11</v>
      </c>
      <c r="D1013">
        <v>919</v>
      </c>
      <c r="E1013" t="s">
        <v>1</v>
      </c>
      <c r="F1013">
        <v>24</v>
      </c>
      <c r="G1013">
        <v>22056</v>
      </c>
    </row>
    <row r="1014" spans="1:7" x14ac:dyDescent="0.25">
      <c r="A1014" s="62">
        <v>43858</v>
      </c>
      <c r="B1014" t="s">
        <v>21</v>
      </c>
      <c r="C1014" t="s">
        <v>11</v>
      </c>
      <c r="D1014">
        <v>1046</v>
      </c>
      <c r="E1014" t="s">
        <v>1</v>
      </c>
      <c r="F1014">
        <v>22.5</v>
      </c>
      <c r="G1014">
        <v>23535</v>
      </c>
    </row>
    <row r="1015" spans="1:7" x14ac:dyDescent="0.25">
      <c r="A1015" s="62">
        <v>43858</v>
      </c>
      <c r="B1015" t="s">
        <v>21</v>
      </c>
      <c r="C1015" t="s">
        <v>11</v>
      </c>
      <c r="D1015">
        <v>762</v>
      </c>
      <c r="E1015" t="s">
        <v>1</v>
      </c>
      <c r="F1015">
        <v>23.75</v>
      </c>
      <c r="G1015">
        <v>18097.5</v>
      </c>
    </row>
    <row r="1016" spans="1:7" x14ac:dyDescent="0.25">
      <c r="A1016" s="62">
        <v>43858</v>
      </c>
      <c r="B1016" t="s">
        <v>21</v>
      </c>
      <c r="C1016" t="s">
        <v>11</v>
      </c>
      <c r="D1016">
        <v>538</v>
      </c>
      <c r="E1016" t="s">
        <v>1</v>
      </c>
      <c r="F1016">
        <v>27</v>
      </c>
      <c r="G1016">
        <v>14526</v>
      </c>
    </row>
    <row r="1017" spans="1:7" x14ac:dyDescent="0.25">
      <c r="A1017" s="62">
        <v>43861</v>
      </c>
      <c r="B1017" t="s">
        <v>21</v>
      </c>
      <c r="C1017" t="s">
        <v>11</v>
      </c>
      <c r="D1017">
        <v>833</v>
      </c>
      <c r="E1017" t="s">
        <v>1</v>
      </c>
      <c r="F1017">
        <v>24</v>
      </c>
      <c r="G1017">
        <v>19992</v>
      </c>
    </row>
    <row r="1018" spans="1:7" x14ac:dyDescent="0.25">
      <c r="A1018" s="62">
        <v>43861</v>
      </c>
      <c r="B1018" t="s">
        <v>21</v>
      </c>
      <c r="C1018" t="s">
        <v>11</v>
      </c>
      <c r="D1018">
        <v>1141</v>
      </c>
      <c r="E1018" t="s">
        <v>1</v>
      </c>
      <c r="F1018">
        <v>22.5</v>
      </c>
      <c r="G1018">
        <v>25672.5</v>
      </c>
    </row>
    <row r="1019" spans="1:7" x14ac:dyDescent="0.25">
      <c r="A1019" s="62">
        <v>43861</v>
      </c>
      <c r="B1019" t="s">
        <v>21</v>
      </c>
      <c r="C1019" t="s">
        <v>11</v>
      </c>
      <c r="D1019">
        <v>466</v>
      </c>
      <c r="E1019" t="s">
        <v>1</v>
      </c>
      <c r="F1019">
        <v>22.25</v>
      </c>
      <c r="G1019">
        <v>10368.5</v>
      </c>
    </row>
    <row r="1020" spans="1:7" x14ac:dyDescent="0.25">
      <c r="A1020" s="62">
        <v>43861</v>
      </c>
      <c r="B1020" t="s">
        <v>21</v>
      </c>
      <c r="C1020" t="s">
        <v>11</v>
      </c>
      <c r="D1020">
        <v>547</v>
      </c>
      <c r="E1020" t="s">
        <v>1</v>
      </c>
      <c r="F1020">
        <v>22.25</v>
      </c>
      <c r="G1020">
        <v>12170.75</v>
      </c>
    </row>
    <row r="1021" spans="1:7" x14ac:dyDescent="0.25">
      <c r="A1021" s="62">
        <v>43861</v>
      </c>
      <c r="B1021" t="s">
        <v>21</v>
      </c>
      <c r="C1021" t="s">
        <v>11</v>
      </c>
      <c r="D1021">
        <v>2187</v>
      </c>
      <c r="E1021" t="s">
        <v>1</v>
      </c>
      <c r="F1021">
        <v>23.5</v>
      </c>
      <c r="G1021">
        <v>51394.5</v>
      </c>
    </row>
    <row r="1022" spans="1:7" x14ac:dyDescent="0.25">
      <c r="A1022" s="62">
        <v>43861</v>
      </c>
      <c r="B1022" t="s">
        <v>21</v>
      </c>
      <c r="C1022" t="s">
        <v>11</v>
      </c>
      <c r="D1022">
        <v>4755</v>
      </c>
      <c r="E1022" t="s">
        <v>1</v>
      </c>
      <c r="F1022">
        <v>23.5</v>
      </c>
      <c r="G1022">
        <v>111742.5</v>
      </c>
    </row>
    <row r="1023" spans="1:7" x14ac:dyDescent="0.25">
      <c r="A1023" s="62">
        <v>43861</v>
      </c>
      <c r="B1023" t="s">
        <v>21</v>
      </c>
      <c r="C1023" t="s">
        <v>11</v>
      </c>
      <c r="D1023">
        <v>471</v>
      </c>
      <c r="E1023" t="s">
        <v>1</v>
      </c>
      <c r="F1023">
        <v>23.5</v>
      </c>
      <c r="G1023">
        <v>11068.5</v>
      </c>
    </row>
    <row r="1024" spans="1:7" x14ac:dyDescent="0.25">
      <c r="A1024" s="62">
        <v>43861</v>
      </c>
      <c r="B1024" t="s">
        <v>21</v>
      </c>
      <c r="C1024" t="s">
        <v>11</v>
      </c>
      <c r="D1024">
        <v>3168</v>
      </c>
      <c r="E1024" t="s">
        <v>1</v>
      </c>
      <c r="F1024">
        <v>23.5</v>
      </c>
      <c r="G1024">
        <v>74448</v>
      </c>
    </row>
    <row r="1025" spans="1:7" x14ac:dyDescent="0.25">
      <c r="A1025" s="62">
        <v>43861</v>
      </c>
      <c r="B1025" t="s">
        <v>21</v>
      </c>
      <c r="C1025" t="s">
        <v>11</v>
      </c>
      <c r="D1025">
        <v>586</v>
      </c>
      <c r="E1025" t="s">
        <v>1</v>
      </c>
      <c r="F1025">
        <v>22.25</v>
      </c>
      <c r="G1025">
        <v>13038.5</v>
      </c>
    </row>
    <row r="1026" spans="1:7" x14ac:dyDescent="0.25">
      <c r="A1026" s="62">
        <v>43865</v>
      </c>
      <c r="B1026" t="s">
        <v>21</v>
      </c>
      <c r="C1026" t="s">
        <v>11</v>
      </c>
      <c r="D1026">
        <v>424</v>
      </c>
      <c r="E1026" t="s">
        <v>1</v>
      </c>
      <c r="F1026">
        <v>27</v>
      </c>
      <c r="G1026">
        <v>11448</v>
      </c>
    </row>
    <row r="1027" spans="1:7" x14ac:dyDescent="0.25">
      <c r="A1027" s="62">
        <v>43865</v>
      </c>
      <c r="B1027" t="s">
        <v>21</v>
      </c>
      <c r="C1027" t="s">
        <v>11</v>
      </c>
      <c r="D1027">
        <v>568</v>
      </c>
      <c r="E1027" t="s">
        <v>1</v>
      </c>
      <c r="F1027">
        <v>26</v>
      </c>
      <c r="G1027">
        <v>14768</v>
      </c>
    </row>
    <row r="1028" spans="1:7" x14ac:dyDescent="0.25">
      <c r="A1028" s="62">
        <v>43865</v>
      </c>
      <c r="B1028" t="s">
        <v>21</v>
      </c>
      <c r="C1028" t="s">
        <v>11</v>
      </c>
      <c r="D1028">
        <v>507</v>
      </c>
      <c r="E1028" t="s">
        <v>1</v>
      </c>
      <c r="F1028">
        <v>26</v>
      </c>
      <c r="G1028">
        <v>13182</v>
      </c>
    </row>
    <row r="1029" spans="1:7" x14ac:dyDescent="0.25">
      <c r="A1029" s="62">
        <v>43865</v>
      </c>
      <c r="B1029" t="s">
        <v>21</v>
      </c>
      <c r="C1029" t="s">
        <v>11</v>
      </c>
      <c r="D1029">
        <v>1049</v>
      </c>
      <c r="E1029" t="s">
        <v>1</v>
      </c>
      <c r="F1029">
        <v>22</v>
      </c>
      <c r="G1029">
        <v>23078</v>
      </c>
    </row>
    <row r="1030" spans="1:7" x14ac:dyDescent="0.25">
      <c r="A1030" s="62">
        <v>43868</v>
      </c>
      <c r="B1030" t="s">
        <v>21</v>
      </c>
      <c r="C1030" t="s">
        <v>11</v>
      </c>
      <c r="D1030">
        <v>848</v>
      </c>
      <c r="E1030" t="s">
        <v>1</v>
      </c>
      <c r="F1030">
        <v>22.75</v>
      </c>
      <c r="G1030">
        <v>19292</v>
      </c>
    </row>
    <row r="1031" spans="1:7" x14ac:dyDescent="0.25">
      <c r="A1031" s="62">
        <v>43868</v>
      </c>
      <c r="B1031" t="s">
        <v>21</v>
      </c>
      <c r="C1031" t="s">
        <v>11</v>
      </c>
      <c r="D1031">
        <v>651</v>
      </c>
      <c r="E1031" t="s">
        <v>1</v>
      </c>
      <c r="F1031">
        <v>27</v>
      </c>
      <c r="G1031">
        <v>17577</v>
      </c>
    </row>
    <row r="1032" spans="1:7" x14ac:dyDescent="0.25">
      <c r="A1032" s="62">
        <v>43869</v>
      </c>
      <c r="B1032" t="s">
        <v>21</v>
      </c>
      <c r="C1032" t="s">
        <v>11</v>
      </c>
      <c r="D1032">
        <v>434</v>
      </c>
      <c r="E1032" t="s">
        <v>1</v>
      </c>
      <c r="F1032">
        <v>21.5</v>
      </c>
      <c r="G1032">
        <v>9331</v>
      </c>
    </row>
    <row r="1033" spans="1:7" x14ac:dyDescent="0.25">
      <c r="A1033" s="62">
        <v>43869</v>
      </c>
      <c r="B1033" t="s">
        <v>21</v>
      </c>
      <c r="C1033" t="s">
        <v>11</v>
      </c>
      <c r="D1033">
        <v>547</v>
      </c>
      <c r="E1033" t="s">
        <v>1</v>
      </c>
      <c r="F1033">
        <v>21.75</v>
      </c>
      <c r="G1033">
        <v>11897.25</v>
      </c>
    </row>
    <row r="1034" spans="1:7" x14ac:dyDescent="0.25">
      <c r="A1034" s="62">
        <v>43869</v>
      </c>
      <c r="B1034" t="s">
        <v>21</v>
      </c>
      <c r="C1034" t="s">
        <v>11</v>
      </c>
      <c r="D1034">
        <v>1127</v>
      </c>
      <c r="E1034" t="s">
        <v>1</v>
      </c>
      <c r="F1034">
        <v>21.75</v>
      </c>
      <c r="G1034">
        <v>24512.25</v>
      </c>
    </row>
    <row r="1035" spans="1:7" x14ac:dyDescent="0.25">
      <c r="A1035" s="62">
        <v>43869</v>
      </c>
      <c r="B1035" t="s">
        <v>21</v>
      </c>
      <c r="C1035" t="s">
        <v>11</v>
      </c>
      <c r="D1035">
        <v>302</v>
      </c>
      <c r="E1035" t="s">
        <v>1</v>
      </c>
      <c r="F1035">
        <v>27</v>
      </c>
      <c r="G1035">
        <v>8154</v>
      </c>
    </row>
    <row r="1036" spans="1:7" x14ac:dyDescent="0.25">
      <c r="A1036" s="62">
        <v>43869</v>
      </c>
      <c r="B1036" t="s">
        <v>21</v>
      </c>
      <c r="C1036" t="s">
        <v>11</v>
      </c>
      <c r="D1036">
        <v>941</v>
      </c>
      <c r="E1036" t="s">
        <v>1</v>
      </c>
      <c r="F1036">
        <v>26</v>
      </c>
      <c r="G1036">
        <v>24466</v>
      </c>
    </row>
    <row r="1037" spans="1:7" x14ac:dyDescent="0.25">
      <c r="A1037" s="62">
        <v>43869</v>
      </c>
      <c r="B1037" t="s">
        <v>21</v>
      </c>
      <c r="C1037" t="s">
        <v>11</v>
      </c>
      <c r="D1037">
        <v>443</v>
      </c>
      <c r="E1037" t="s">
        <v>1</v>
      </c>
      <c r="F1037">
        <v>27</v>
      </c>
      <c r="G1037">
        <v>11961</v>
      </c>
    </row>
    <row r="1038" spans="1:7" x14ac:dyDescent="0.25">
      <c r="A1038" s="62">
        <v>43869</v>
      </c>
      <c r="B1038" t="s">
        <v>21</v>
      </c>
      <c r="C1038" t="s">
        <v>11</v>
      </c>
      <c r="D1038">
        <v>405</v>
      </c>
      <c r="E1038" t="s">
        <v>1</v>
      </c>
      <c r="F1038">
        <v>22.25</v>
      </c>
      <c r="G1038">
        <v>9011.25</v>
      </c>
    </row>
    <row r="1039" spans="1:7" x14ac:dyDescent="0.25">
      <c r="A1039" s="62">
        <v>43869</v>
      </c>
      <c r="B1039" t="s">
        <v>21</v>
      </c>
      <c r="C1039" t="s">
        <v>11</v>
      </c>
      <c r="D1039">
        <v>874</v>
      </c>
      <c r="E1039" t="s">
        <v>1</v>
      </c>
      <c r="F1039">
        <v>22.25</v>
      </c>
      <c r="G1039">
        <v>19446.5</v>
      </c>
    </row>
    <row r="1040" spans="1:7" x14ac:dyDescent="0.25">
      <c r="A1040" s="62">
        <v>43871</v>
      </c>
      <c r="B1040" t="s">
        <v>21</v>
      </c>
      <c r="C1040" t="s">
        <v>11</v>
      </c>
      <c r="D1040">
        <v>479</v>
      </c>
      <c r="E1040" t="s">
        <v>1</v>
      </c>
      <c r="F1040">
        <v>22.25</v>
      </c>
      <c r="G1040">
        <v>10657.75</v>
      </c>
    </row>
    <row r="1041" spans="1:7" x14ac:dyDescent="0.25">
      <c r="A1041" s="62">
        <v>43871</v>
      </c>
      <c r="B1041" t="s">
        <v>21</v>
      </c>
      <c r="C1041" t="s">
        <v>11</v>
      </c>
      <c r="D1041">
        <v>500</v>
      </c>
      <c r="E1041" t="s">
        <v>1</v>
      </c>
      <c r="F1041">
        <v>22.25</v>
      </c>
      <c r="G1041">
        <v>11125</v>
      </c>
    </row>
    <row r="1042" spans="1:7" x14ac:dyDescent="0.25">
      <c r="A1042" s="62">
        <v>43871</v>
      </c>
      <c r="B1042" t="s">
        <v>21</v>
      </c>
      <c r="C1042" t="s">
        <v>11</v>
      </c>
      <c r="D1042">
        <v>3202</v>
      </c>
      <c r="E1042" t="s">
        <v>1</v>
      </c>
      <c r="F1042">
        <v>22.25</v>
      </c>
      <c r="G1042">
        <v>71244.5</v>
      </c>
    </row>
    <row r="1043" spans="1:7" x14ac:dyDescent="0.25">
      <c r="A1043" s="62">
        <v>43871</v>
      </c>
      <c r="B1043" t="s">
        <v>21</v>
      </c>
      <c r="C1043" t="s">
        <v>11</v>
      </c>
      <c r="D1043">
        <v>531</v>
      </c>
      <c r="E1043" t="s">
        <v>1</v>
      </c>
      <c r="F1043">
        <v>22.25</v>
      </c>
      <c r="G1043">
        <v>11814.75</v>
      </c>
    </row>
    <row r="1044" spans="1:7" x14ac:dyDescent="0.25">
      <c r="A1044" s="62">
        <v>43871</v>
      </c>
      <c r="B1044" t="s">
        <v>21</v>
      </c>
      <c r="C1044" t="s">
        <v>11</v>
      </c>
      <c r="D1044">
        <v>1101</v>
      </c>
      <c r="E1044" t="s">
        <v>1</v>
      </c>
      <c r="F1044">
        <v>23.5</v>
      </c>
      <c r="G1044">
        <v>25873.5</v>
      </c>
    </row>
    <row r="1045" spans="1:7" x14ac:dyDescent="0.25">
      <c r="A1045" s="62">
        <v>43871</v>
      </c>
      <c r="B1045" t="s">
        <v>21</v>
      </c>
      <c r="C1045" t="s">
        <v>11</v>
      </c>
      <c r="D1045">
        <v>1089</v>
      </c>
      <c r="E1045" t="s">
        <v>1</v>
      </c>
      <c r="F1045">
        <v>23.5</v>
      </c>
      <c r="G1045">
        <v>25591.5</v>
      </c>
    </row>
    <row r="1046" spans="1:7" x14ac:dyDescent="0.25">
      <c r="A1046" s="62">
        <v>43871</v>
      </c>
      <c r="B1046" t="s">
        <v>21</v>
      </c>
      <c r="C1046" t="s">
        <v>11</v>
      </c>
      <c r="D1046">
        <v>397</v>
      </c>
      <c r="E1046" t="s">
        <v>1</v>
      </c>
      <c r="F1046">
        <v>23.5</v>
      </c>
      <c r="G1046">
        <v>9329.5</v>
      </c>
    </row>
    <row r="1047" spans="1:7" x14ac:dyDescent="0.25">
      <c r="A1047" s="62">
        <v>43871</v>
      </c>
      <c r="B1047" t="s">
        <v>21</v>
      </c>
      <c r="C1047" t="s">
        <v>11</v>
      </c>
      <c r="D1047">
        <v>420</v>
      </c>
      <c r="E1047" t="s">
        <v>1</v>
      </c>
      <c r="F1047">
        <v>23.5</v>
      </c>
      <c r="G1047">
        <v>9870</v>
      </c>
    </row>
    <row r="1048" spans="1:7" x14ac:dyDescent="0.25">
      <c r="A1048" s="62">
        <v>43871</v>
      </c>
      <c r="B1048" t="s">
        <v>21</v>
      </c>
      <c r="C1048" t="s">
        <v>11</v>
      </c>
      <c r="D1048">
        <v>518</v>
      </c>
      <c r="E1048" t="s">
        <v>1</v>
      </c>
      <c r="F1048">
        <v>23.5</v>
      </c>
      <c r="G1048">
        <v>12173</v>
      </c>
    </row>
    <row r="1049" spans="1:7" x14ac:dyDescent="0.25">
      <c r="A1049" s="62">
        <v>43872</v>
      </c>
      <c r="B1049" t="s">
        <v>21</v>
      </c>
      <c r="C1049" t="s">
        <v>11</v>
      </c>
      <c r="D1049">
        <v>1112</v>
      </c>
      <c r="E1049" t="s">
        <v>1</v>
      </c>
      <c r="F1049">
        <v>22.25</v>
      </c>
      <c r="G1049">
        <v>24742</v>
      </c>
    </row>
    <row r="1050" spans="1:7" x14ac:dyDescent="0.25">
      <c r="A1050" s="62">
        <v>43872</v>
      </c>
      <c r="B1050" t="s">
        <v>21</v>
      </c>
      <c r="C1050" t="s">
        <v>11</v>
      </c>
      <c r="D1050">
        <v>874</v>
      </c>
      <c r="E1050" t="s">
        <v>1</v>
      </c>
      <c r="F1050">
        <v>22.5</v>
      </c>
      <c r="G1050">
        <v>19665</v>
      </c>
    </row>
    <row r="1051" spans="1:7" x14ac:dyDescent="0.25">
      <c r="A1051" s="62">
        <v>43872</v>
      </c>
      <c r="B1051" t="s">
        <v>21</v>
      </c>
      <c r="C1051" t="s">
        <v>11</v>
      </c>
      <c r="D1051">
        <v>465</v>
      </c>
      <c r="E1051" t="s">
        <v>1</v>
      </c>
      <c r="F1051">
        <v>27</v>
      </c>
      <c r="G1051">
        <v>12555</v>
      </c>
    </row>
    <row r="1052" spans="1:7" x14ac:dyDescent="0.25">
      <c r="A1052" s="62">
        <v>43872</v>
      </c>
      <c r="B1052" t="s">
        <v>21</v>
      </c>
      <c r="C1052" t="s">
        <v>11</v>
      </c>
      <c r="D1052">
        <v>344</v>
      </c>
      <c r="E1052" t="s">
        <v>1</v>
      </c>
      <c r="F1052">
        <v>27</v>
      </c>
      <c r="G1052">
        <v>9288</v>
      </c>
    </row>
    <row r="1053" spans="1:7" x14ac:dyDescent="0.25">
      <c r="A1053" s="62">
        <v>43873</v>
      </c>
      <c r="B1053" t="s">
        <v>21</v>
      </c>
      <c r="C1053" t="s">
        <v>11</v>
      </c>
      <c r="D1053">
        <v>861</v>
      </c>
      <c r="E1053" t="s">
        <v>1</v>
      </c>
      <c r="F1053">
        <v>22.5</v>
      </c>
      <c r="G1053">
        <v>19372.5</v>
      </c>
    </row>
    <row r="1054" spans="1:7" x14ac:dyDescent="0.25">
      <c r="A1054" s="62">
        <v>43873</v>
      </c>
      <c r="B1054" t="s">
        <v>21</v>
      </c>
      <c r="C1054" t="s">
        <v>11</v>
      </c>
      <c r="D1054">
        <v>3338</v>
      </c>
      <c r="E1054" t="s">
        <v>1</v>
      </c>
      <c r="F1054">
        <v>27</v>
      </c>
      <c r="G1054">
        <v>90126</v>
      </c>
    </row>
    <row r="1055" spans="1:7" x14ac:dyDescent="0.25">
      <c r="A1055" s="62">
        <v>43873</v>
      </c>
      <c r="B1055" t="s">
        <v>21</v>
      </c>
      <c r="C1055" t="s">
        <v>11</v>
      </c>
      <c r="D1055">
        <v>3789</v>
      </c>
      <c r="E1055" t="s">
        <v>1</v>
      </c>
      <c r="F1055">
        <v>27</v>
      </c>
      <c r="G1055">
        <v>102303</v>
      </c>
    </row>
    <row r="1056" spans="1:7" x14ac:dyDescent="0.25">
      <c r="A1056" s="62">
        <v>43873</v>
      </c>
      <c r="B1056" t="s">
        <v>21</v>
      </c>
      <c r="C1056" t="s">
        <v>11</v>
      </c>
      <c r="D1056">
        <v>3145</v>
      </c>
      <c r="E1056" t="s">
        <v>1</v>
      </c>
      <c r="F1056">
        <v>26</v>
      </c>
      <c r="G1056">
        <v>81770</v>
      </c>
    </row>
    <row r="1057" spans="1:7" x14ac:dyDescent="0.25">
      <c r="A1057" s="62">
        <v>43874</v>
      </c>
      <c r="B1057" t="s">
        <v>21</v>
      </c>
      <c r="C1057" t="s">
        <v>11</v>
      </c>
      <c r="D1057">
        <v>1181</v>
      </c>
      <c r="E1057" t="s">
        <v>1</v>
      </c>
      <c r="F1057">
        <v>21.5</v>
      </c>
      <c r="G1057">
        <v>25391.5</v>
      </c>
    </row>
    <row r="1058" spans="1:7" x14ac:dyDescent="0.25">
      <c r="A1058" s="62">
        <v>43874</v>
      </c>
      <c r="B1058" t="s">
        <v>21</v>
      </c>
      <c r="C1058" t="s">
        <v>11</v>
      </c>
      <c r="D1058">
        <v>1124</v>
      </c>
      <c r="E1058" t="s">
        <v>1</v>
      </c>
      <c r="F1058">
        <v>26</v>
      </c>
      <c r="G1058">
        <v>29224</v>
      </c>
    </row>
    <row r="1059" spans="1:7" x14ac:dyDescent="0.25">
      <c r="A1059" s="62">
        <v>43874</v>
      </c>
      <c r="B1059" t="s">
        <v>21</v>
      </c>
      <c r="C1059" t="s">
        <v>11</v>
      </c>
      <c r="D1059">
        <v>1141</v>
      </c>
      <c r="E1059" t="s">
        <v>1</v>
      </c>
      <c r="F1059">
        <v>26</v>
      </c>
      <c r="G1059">
        <v>29666</v>
      </c>
    </row>
    <row r="1060" spans="1:7" x14ac:dyDescent="0.25">
      <c r="A1060" s="62">
        <v>43875</v>
      </c>
      <c r="B1060" t="s">
        <v>21</v>
      </c>
      <c r="C1060" t="s">
        <v>11</v>
      </c>
      <c r="D1060">
        <v>755</v>
      </c>
      <c r="E1060" t="s">
        <v>1</v>
      </c>
      <c r="F1060">
        <v>22.75</v>
      </c>
      <c r="G1060">
        <v>17176.25</v>
      </c>
    </row>
    <row r="1061" spans="1:7" x14ac:dyDescent="0.25">
      <c r="A1061" s="62">
        <v>43878</v>
      </c>
      <c r="B1061" t="s">
        <v>21</v>
      </c>
      <c r="C1061" t="s">
        <v>11</v>
      </c>
      <c r="D1061">
        <v>490</v>
      </c>
      <c r="E1061" t="s">
        <v>1</v>
      </c>
      <c r="F1061">
        <v>23.25</v>
      </c>
      <c r="G1061">
        <v>11392.5</v>
      </c>
    </row>
    <row r="1062" spans="1:7" x14ac:dyDescent="0.25">
      <c r="A1062" s="62">
        <v>43878</v>
      </c>
      <c r="B1062" t="s">
        <v>21</v>
      </c>
      <c r="C1062" t="s">
        <v>11</v>
      </c>
      <c r="D1062">
        <v>913</v>
      </c>
      <c r="E1062" t="s">
        <v>1</v>
      </c>
      <c r="F1062">
        <v>23.25</v>
      </c>
      <c r="G1062">
        <v>21227.25</v>
      </c>
    </row>
    <row r="1063" spans="1:7" x14ac:dyDescent="0.25">
      <c r="A1063" s="62">
        <v>43878</v>
      </c>
      <c r="B1063" t="s">
        <v>21</v>
      </c>
      <c r="C1063" t="s">
        <v>11</v>
      </c>
      <c r="D1063">
        <v>441</v>
      </c>
      <c r="E1063" t="s">
        <v>1</v>
      </c>
      <c r="F1063">
        <v>23.25</v>
      </c>
      <c r="G1063">
        <v>10253.25</v>
      </c>
    </row>
    <row r="1064" spans="1:7" x14ac:dyDescent="0.25">
      <c r="A1064" s="62">
        <v>43878</v>
      </c>
      <c r="B1064" t="s">
        <v>21</v>
      </c>
      <c r="C1064" t="s">
        <v>11</v>
      </c>
      <c r="D1064">
        <v>409</v>
      </c>
      <c r="E1064" t="s">
        <v>1</v>
      </c>
      <c r="F1064">
        <v>22</v>
      </c>
      <c r="G1064">
        <v>8998</v>
      </c>
    </row>
    <row r="1065" spans="1:7" x14ac:dyDescent="0.25">
      <c r="A1065" s="62">
        <v>43878</v>
      </c>
      <c r="B1065" t="s">
        <v>21</v>
      </c>
      <c r="C1065" t="s">
        <v>11</v>
      </c>
      <c r="D1065">
        <v>587</v>
      </c>
      <c r="E1065" t="s">
        <v>1</v>
      </c>
      <c r="F1065">
        <v>22</v>
      </c>
      <c r="G1065">
        <v>12914</v>
      </c>
    </row>
    <row r="1066" spans="1:7" x14ac:dyDescent="0.25">
      <c r="A1066" s="62">
        <v>43879</v>
      </c>
      <c r="B1066" t="s">
        <v>21</v>
      </c>
      <c r="C1066" t="s">
        <v>11</v>
      </c>
      <c r="D1066">
        <v>1445</v>
      </c>
      <c r="E1066" t="s">
        <v>1</v>
      </c>
      <c r="F1066">
        <v>23.25</v>
      </c>
      <c r="G1066">
        <v>33596.25</v>
      </c>
    </row>
    <row r="1067" spans="1:7" x14ac:dyDescent="0.25">
      <c r="A1067" s="62">
        <v>43879</v>
      </c>
      <c r="B1067" t="s">
        <v>21</v>
      </c>
      <c r="C1067" t="s">
        <v>11</v>
      </c>
      <c r="D1067">
        <v>1060</v>
      </c>
      <c r="E1067" t="s">
        <v>1</v>
      </c>
      <c r="F1067">
        <v>22</v>
      </c>
      <c r="G1067">
        <v>23320</v>
      </c>
    </row>
    <row r="1068" spans="1:7" x14ac:dyDescent="0.25">
      <c r="A1068" s="62">
        <v>43879</v>
      </c>
      <c r="B1068" t="s">
        <v>21</v>
      </c>
      <c r="C1068" t="s">
        <v>11</v>
      </c>
      <c r="D1068">
        <v>820</v>
      </c>
      <c r="E1068" t="s">
        <v>1</v>
      </c>
      <c r="F1068">
        <v>21.5</v>
      </c>
      <c r="G1068">
        <v>17630</v>
      </c>
    </row>
    <row r="1069" spans="1:7" x14ac:dyDescent="0.25">
      <c r="A1069" s="62">
        <v>43879</v>
      </c>
      <c r="B1069" t="s">
        <v>21</v>
      </c>
      <c r="C1069" t="s">
        <v>11</v>
      </c>
      <c r="D1069">
        <v>1125</v>
      </c>
      <c r="E1069" t="s">
        <v>1</v>
      </c>
      <c r="F1069">
        <v>21.5</v>
      </c>
      <c r="G1069">
        <v>24187.5</v>
      </c>
    </row>
    <row r="1070" spans="1:7" x14ac:dyDescent="0.25">
      <c r="A1070" s="62">
        <v>43880</v>
      </c>
      <c r="B1070" t="s">
        <v>21</v>
      </c>
      <c r="C1070" t="s">
        <v>11</v>
      </c>
      <c r="D1070">
        <v>1139</v>
      </c>
      <c r="E1070" t="s">
        <v>1</v>
      </c>
      <c r="F1070">
        <v>27.5</v>
      </c>
      <c r="G1070">
        <v>31322.5</v>
      </c>
    </row>
    <row r="1071" spans="1:7" x14ac:dyDescent="0.25">
      <c r="A1071" s="62">
        <v>43880</v>
      </c>
      <c r="B1071" t="s">
        <v>21</v>
      </c>
      <c r="C1071" t="s">
        <v>11</v>
      </c>
      <c r="D1071">
        <v>1062</v>
      </c>
      <c r="E1071" t="s">
        <v>1</v>
      </c>
      <c r="F1071">
        <v>23</v>
      </c>
      <c r="G1071">
        <v>24426</v>
      </c>
    </row>
    <row r="1072" spans="1:7" x14ac:dyDescent="0.25">
      <c r="A1072" s="62">
        <v>43880</v>
      </c>
      <c r="B1072" t="s">
        <v>21</v>
      </c>
      <c r="C1072" t="s">
        <v>11</v>
      </c>
      <c r="D1072">
        <v>1145</v>
      </c>
      <c r="E1072" t="s">
        <v>1</v>
      </c>
      <c r="F1072">
        <v>27</v>
      </c>
      <c r="G1072">
        <v>30915</v>
      </c>
    </row>
    <row r="1073" spans="1:7" x14ac:dyDescent="0.25">
      <c r="A1073" s="62">
        <v>43880</v>
      </c>
      <c r="B1073" t="s">
        <v>21</v>
      </c>
      <c r="C1073" t="s">
        <v>11</v>
      </c>
      <c r="D1073">
        <v>1128</v>
      </c>
      <c r="E1073" t="s">
        <v>1</v>
      </c>
      <c r="F1073">
        <v>21.25</v>
      </c>
      <c r="G1073">
        <v>23970</v>
      </c>
    </row>
    <row r="1074" spans="1:7" x14ac:dyDescent="0.25">
      <c r="A1074" s="62">
        <v>43880</v>
      </c>
      <c r="B1074" t="s">
        <v>21</v>
      </c>
      <c r="C1074" t="s">
        <v>11</v>
      </c>
      <c r="D1074">
        <v>357</v>
      </c>
      <c r="E1074" t="s">
        <v>1</v>
      </c>
      <c r="F1074">
        <v>22</v>
      </c>
      <c r="G1074">
        <v>7854</v>
      </c>
    </row>
    <row r="1075" spans="1:7" x14ac:dyDescent="0.25">
      <c r="A1075" s="62">
        <v>43881</v>
      </c>
      <c r="B1075" t="s">
        <v>21</v>
      </c>
      <c r="C1075" t="s">
        <v>11</v>
      </c>
      <c r="D1075">
        <v>999</v>
      </c>
      <c r="E1075" t="s">
        <v>1</v>
      </c>
      <c r="F1075">
        <v>21.25</v>
      </c>
      <c r="G1075">
        <v>21228.75</v>
      </c>
    </row>
    <row r="1076" spans="1:7" x14ac:dyDescent="0.25">
      <c r="A1076" s="62">
        <v>43881</v>
      </c>
      <c r="B1076" t="s">
        <v>21</v>
      </c>
      <c r="C1076" t="s">
        <v>11</v>
      </c>
      <c r="D1076">
        <v>1048</v>
      </c>
      <c r="E1076" t="s">
        <v>1</v>
      </c>
      <c r="F1076">
        <v>22</v>
      </c>
      <c r="G1076">
        <v>23056</v>
      </c>
    </row>
    <row r="1077" spans="1:7" x14ac:dyDescent="0.25">
      <c r="A1077" s="62">
        <v>43881</v>
      </c>
      <c r="B1077" t="s">
        <v>21</v>
      </c>
      <c r="C1077" t="s">
        <v>11</v>
      </c>
      <c r="D1077">
        <v>3277</v>
      </c>
      <c r="E1077" t="s">
        <v>1</v>
      </c>
      <c r="F1077">
        <v>23.25</v>
      </c>
      <c r="G1077">
        <v>76190.25</v>
      </c>
    </row>
    <row r="1078" spans="1:7" x14ac:dyDescent="0.25">
      <c r="A1078" s="62">
        <v>43881</v>
      </c>
      <c r="B1078" t="s">
        <v>21</v>
      </c>
      <c r="C1078" t="s">
        <v>11</v>
      </c>
      <c r="D1078">
        <v>3472</v>
      </c>
      <c r="E1078" t="s">
        <v>1</v>
      </c>
      <c r="F1078">
        <v>23.25</v>
      </c>
      <c r="G1078">
        <v>80724</v>
      </c>
    </row>
    <row r="1079" spans="1:7" x14ac:dyDescent="0.25">
      <c r="A1079" s="62">
        <v>43881</v>
      </c>
      <c r="B1079" t="s">
        <v>21</v>
      </c>
      <c r="C1079" t="s">
        <v>11</v>
      </c>
      <c r="D1079">
        <v>3137</v>
      </c>
      <c r="E1079" t="s">
        <v>1</v>
      </c>
      <c r="F1079">
        <v>23.25</v>
      </c>
      <c r="G1079">
        <v>72935.25</v>
      </c>
    </row>
    <row r="1080" spans="1:7" x14ac:dyDescent="0.25">
      <c r="A1080" s="62">
        <v>43882</v>
      </c>
      <c r="B1080" t="s">
        <v>21</v>
      </c>
      <c r="C1080" t="s">
        <v>11</v>
      </c>
      <c r="D1080">
        <v>857</v>
      </c>
      <c r="E1080" t="s">
        <v>1</v>
      </c>
      <c r="F1080">
        <v>22</v>
      </c>
      <c r="G1080">
        <v>18854</v>
      </c>
    </row>
    <row r="1081" spans="1:7" x14ac:dyDescent="0.25">
      <c r="A1081" s="62">
        <v>43882</v>
      </c>
      <c r="B1081" t="s">
        <v>21</v>
      </c>
      <c r="C1081" t="s">
        <v>11</v>
      </c>
      <c r="D1081">
        <v>1154</v>
      </c>
      <c r="E1081" t="s">
        <v>1</v>
      </c>
      <c r="F1081">
        <v>26</v>
      </c>
      <c r="G1081">
        <v>30004</v>
      </c>
    </row>
    <row r="1082" spans="1:7" x14ac:dyDescent="0.25">
      <c r="A1082" s="62">
        <v>43882</v>
      </c>
      <c r="B1082" t="s">
        <v>21</v>
      </c>
      <c r="C1082" t="s">
        <v>11</v>
      </c>
      <c r="D1082">
        <v>1572</v>
      </c>
      <c r="E1082" t="s">
        <v>1</v>
      </c>
      <c r="F1082">
        <v>26</v>
      </c>
      <c r="G1082">
        <v>40872</v>
      </c>
    </row>
    <row r="1083" spans="1:7" x14ac:dyDescent="0.25">
      <c r="A1083" s="62">
        <v>43887</v>
      </c>
      <c r="B1083" t="s">
        <v>21</v>
      </c>
      <c r="C1083" t="s">
        <v>11</v>
      </c>
      <c r="D1083">
        <v>913</v>
      </c>
      <c r="E1083" t="s">
        <v>1</v>
      </c>
      <c r="F1083">
        <v>21.5</v>
      </c>
      <c r="G1083">
        <v>19629.5</v>
      </c>
    </row>
    <row r="1084" spans="1:7" x14ac:dyDescent="0.25">
      <c r="A1084" s="62">
        <v>43888</v>
      </c>
      <c r="B1084" t="s">
        <v>21</v>
      </c>
      <c r="C1084" t="s">
        <v>11</v>
      </c>
      <c r="D1084">
        <v>628</v>
      </c>
      <c r="E1084" t="s">
        <v>1</v>
      </c>
      <c r="F1084">
        <v>21.25</v>
      </c>
      <c r="G1084">
        <v>13345</v>
      </c>
    </row>
    <row r="1085" spans="1:7" x14ac:dyDescent="0.25">
      <c r="A1085" s="62">
        <v>43889</v>
      </c>
      <c r="B1085" t="s">
        <v>21</v>
      </c>
      <c r="C1085" t="s">
        <v>11</v>
      </c>
      <c r="D1085">
        <v>1197</v>
      </c>
      <c r="E1085" t="s">
        <v>1</v>
      </c>
      <c r="F1085">
        <v>26</v>
      </c>
      <c r="G1085">
        <v>31122</v>
      </c>
    </row>
    <row r="1086" spans="1:7" x14ac:dyDescent="0.25">
      <c r="A1086" s="62">
        <v>43889</v>
      </c>
      <c r="B1086" t="s">
        <v>21</v>
      </c>
      <c r="C1086" t="s">
        <v>11</v>
      </c>
      <c r="D1086">
        <v>1112</v>
      </c>
      <c r="E1086" t="s">
        <v>1</v>
      </c>
      <c r="F1086">
        <v>22</v>
      </c>
      <c r="G1086">
        <v>24464</v>
      </c>
    </row>
    <row r="1087" spans="1:7" x14ac:dyDescent="0.25">
      <c r="A1087" s="62">
        <v>43889</v>
      </c>
      <c r="B1087" t="s">
        <v>21</v>
      </c>
      <c r="C1087" t="s">
        <v>11</v>
      </c>
      <c r="D1087">
        <v>1126</v>
      </c>
      <c r="E1087" t="s">
        <v>1</v>
      </c>
      <c r="F1087">
        <v>22</v>
      </c>
      <c r="G1087">
        <v>24772</v>
      </c>
    </row>
    <row r="1088" spans="1:7" x14ac:dyDescent="0.25">
      <c r="A1088" s="62">
        <v>43889</v>
      </c>
      <c r="B1088" t="s">
        <v>21</v>
      </c>
      <c r="C1088" t="s">
        <v>11</v>
      </c>
      <c r="D1088">
        <v>1008</v>
      </c>
      <c r="E1088" t="s">
        <v>1</v>
      </c>
      <c r="F1088">
        <v>22</v>
      </c>
      <c r="G1088">
        <v>22176</v>
      </c>
    </row>
    <row r="1089" spans="1:7" x14ac:dyDescent="0.25">
      <c r="A1089" s="62">
        <v>43889</v>
      </c>
      <c r="B1089" t="s">
        <v>21</v>
      </c>
      <c r="C1089" t="s">
        <v>11</v>
      </c>
      <c r="D1089">
        <v>548</v>
      </c>
      <c r="E1089" t="s">
        <v>1</v>
      </c>
      <c r="F1089">
        <v>21.25</v>
      </c>
      <c r="G1089">
        <v>11645</v>
      </c>
    </row>
    <row r="1090" spans="1:7" x14ac:dyDescent="0.25">
      <c r="A1090" s="62">
        <v>43889</v>
      </c>
      <c r="B1090" t="s">
        <v>21</v>
      </c>
      <c r="C1090" t="s">
        <v>11</v>
      </c>
      <c r="D1090">
        <v>3368</v>
      </c>
      <c r="E1090" t="s">
        <v>1</v>
      </c>
      <c r="F1090">
        <v>23.25</v>
      </c>
      <c r="G1090">
        <v>78306</v>
      </c>
    </row>
    <row r="1091" spans="1:7" x14ac:dyDescent="0.25">
      <c r="A1091" s="62">
        <v>43889</v>
      </c>
      <c r="B1091" t="s">
        <v>21</v>
      </c>
      <c r="C1091" t="s">
        <v>11</v>
      </c>
      <c r="D1091">
        <v>1137</v>
      </c>
      <c r="E1091" t="s">
        <v>1</v>
      </c>
      <c r="F1091">
        <v>23.25</v>
      </c>
      <c r="G1091">
        <v>26435.25</v>
      </c>
    </row>
    <row r="1092" spans="1:7" x14ac:dyDescent="0.25">
      <c r="A1092" s="62">
        <v>43889</v>
      </c>
      <c r="B1092" t="s">
        <v>21</v>
      </c>
      <c r="C1092" t="s">
        <v>11</v>
      </c>
      <c r="D1092">
        <v>4058</v>
      </c>
      <c r="E1092" t="s">
        <v>1</v>
      </c>
      <c r="F1092">
        <v>23.25</v>
      </c>
      <c r="G1092">
        <v>94348.5</v>
      </c>
    </row>
    <row r="1093" spans="1:7" x14ac:dyDescent="0.25">
      <c r="A1093" s="62">
        <v>43889</v>
      </c>
      <c r="B1093" t="s">
        <v>21</v>
      </c>
      <c r="C1093" t="s">
        <v>11</v>
      </c>
      <c r="D1093">
        <v>3180</v>
      </c>
      <c r="E1093" t="s">
        <v>1</v>
      </c>
      <c r="F1093">
        <v>23.25</v>
      </c>
      <c r="G1093">
        <v>73935</v>
      </c>
    </row>
    <row r="1094" spans="1:7" x14ac:dyDescent="0.25">
      <c r="A1094" s="62">
        <v>43890</v>
      </c>
      <c r="B1094" t="s">
        <v>21</v>
      </c>
      <c r="C1094" t="s">
        <v>11</v>
      </c>
      <c r="D1094">
        <v>702</v>
      </c>
      <c r="E1094" t="s">
        <v>1</v>
      </c>
      <c r="F1094">
        <v>22</v>
      </c>
      <c r="G1094">
        <v>15444</v>
      </c>
    </row>
    <row r="1095" spans="1:7" x14ac:dyDescent="0.25">
      <c r="A1095" s="62">
        <v>43892</v>
      </c>
      <c r="B1095" t="s">
        <v>21</v>
      </c>
      <c r="C1095" t="s">
        <v>11</v>
      </c>
      <c r="D1095">
        <v>363</v>
      </c>
      <c r="E1095" t="s">
        <v>1</v>
      </c>
      <c r="F1095">
        <v>27</v>
      </c>
      <c r="G1095">
        <v>9801</v>
      </c>
    </row>
    <row r="1096" spans="1:7" x14ac:dyDescent="0.25">
      <c r="A1096" s="62">
        <v>43894</v>
      </c>
      <c r="B1096" t="s">
        <v>21</v>
      </c>
      <c r="C1096" t="s">
        <v>11</v>
      </c>
      <c r="D1096">
        <v>988</v>
      </c>
      <c r="E1096" t="s">
        <v>1</v>
      </c>
      <c r="F1096">
        <v>23.25</v>
      </c>
      <c r="G1096">
        <v>22971</v>
      </c>
    </row>
    <row r="1097" spans="1:7" x14ac:dyDescent="0.25">
      <c r="A1097" s="62">
        <v>43894</v>
      </c>
      <c r="B1097" t="s">
        <v>21</v>
      </c>
      <c r="C1097" t="s">
        <v>11</v>
      </c>
      <c r="D1097">
        <v>1049</v>
      </c>
      <c r="E1097" t="s">
        <v>1</v>
      </c>
      <c r="F1097">
        <v>23.25</v>
      </c>
      <c r="G1097">
        <v>24389.25</v>
      </c>
    </row>
    <row r="1098" spans="1:7" x14ac:dyDescent="0.25">
      <c r="A1098" s="62">
        <v>43894</v>
      </c>
      <c r="B1098" t="s">
        <v>21</v>
      </c>
      <c r="C1098" t="s">
        <v>11</v>
      </c>
      <c r="D1098">
        <v>1093</v>
      </c>
      <c r="E1098" t="s">
        <v>1</v>
      </c>
      <c r="F1098">
        <v>23.25</v>
      </c>
      <c r="G1098">
        <v>25412.25</v>
      </c>
    </row>
    <row r="1099" spans="1:7" x14ac:dyDescent="0.25">
      <c r="A1099" s="62">
        <v>43895</v>
      </c>
      <c r="B1099" t="s">
        <v>21</v>
      </c>
      <c r="C1099" t="s">
        <v>11</v>
      </c>
      <c r="D1099">
        <v>510</v>
      </c>
      <c r="E1099" t="s">
        <v>1</v>
      </c>
      <c r="F1099">
        <v>23.25</v>
      </c>
      <c r="G1099">
        <v>11857.5</v>
      </c>
    </row>
    <row r="1100" spans="1:7" x14ac:dyDescent="0.25">
      <c r="A1100" s="62">
        <v>43895</v>
      </c>
      <c r="B1100" t="s">
        <v>21</v>
      </c>
      <c r="C1100" t="s">
        <v>11</v>
      </c>
      <c r="D1100">
        <v>563</v>
      </c>
      <c r="E1100" t="s">
        <v>1</v>
      </c>
      <c r="F1100">
        <v>23.25</v>
      </c>
      <c r="G1100">
        <v>13089.75</v>
      </c>
    </row>
    <row r="1101" spans="1:7" x14ac:dyDescent="0.25">
      <c r="A1101" s="62">
        <v>43896</v>
      </c>
      <c r="B1101" t="s">
        <v>21</v>
      </c>
      <c r="C1101" t="s">
        <v>11</v>
      </c>
      <c r="D1101">
        <v>970</v>
      </c>
      <c r="E1101" t="s">
        <v>1</v>
      </c>
      <c r="F1101">
        <v>22.75</v>
      </c>
      <c r="G1101">
        <v>22067.5</v>
      </c>
    </row>
    <row r="1102" spans="1:7" x14ac:dyDescent="0.25">
      <c r="A1102" s="62">
        <v>43896</v>
      </c>
      <c r="B1102" t="s">
        <v>21</v>
      </c>
      <c r="C1102" t="s">
        <v>11</v>
      </c>
      <c r="D1102">
        <v>1544</v>
      </c>
      <c r="E1102" t="s">
        <v>1</v>
      </c>
      <c r="F1102">
        <v>23.25</v>
      </c>
      <c r="G1102">
        <v>35898</v>
      </c>
    </row>
    <row r="1103" spans="1:7" x14ac:dyDescent="0.25">
      <c r="A1103" s="62">
        <v>43896</v>
      </c>
      <c r="B1103" t="s">
        <v>21</v>
      </c>
      <c r="C1103" t="s">
        <v>11</v>
      </c>
      <c r="D1103">
        <v>1125</v>
      </c>
      <c r="E1103" t="s">
        <v>1</v>
      </c>
      <c r="F1103">
        <v>22</v>
      </c>
      <c r="G1103">
        <v>24750</v>
      </c>
    </row>
    <row r="1104" spans="1:7" x14ac:dyDescent="0.25">
      <c r="A1104" s="62">
        <v>43896</v>
      </c>
      <c r="B1104" t="s">
        <v>21</v>
      </c>
      <c r="C1104" t="s">
        <v>11</v>
      </c>
      <c r="D1104">
        <v>525</v>
      </c>
      <c r="E1104" t="s">
        <v>1</v>
      </c>
      <c r="F1104">
        <v>22</v>
      </c>
      <c r="G1104">
        <v>11550</v>
      </c>
    </row>
    <row r="1105" spans="1:7" x14ac:dyDescent="0.25">
      <c r="A1105" s="62">
        <v>43896</v>
      </c>
      <c r="B1105" t="s">
        <v>21</v>
      </c>
      <c r="C1105" t="s">
        <v>11</v>
      </c>
      <c r="D1105">
        <v>430</v>
      </c>
      <c r="E1105" t="s">
        <v>1</v>
      </c>
      <c r="F1105">
        <v>22</v>
      </c>
      <c r="G1105">
        <v>9460</v>
      </c>
    </row>
    <row r="1106" spans="1:7" x14ac:dyDescent="0.25">
      <c r="A1106" s="62">
        <v>43897</v>
      </c>
      <c r="B1106" t="s">
        <v>21</v>
      </c>
      <c r="C1106" t="s">
        <v>11</v>
      </c>
      <c r="D1106">
        <v>851</v>
      </c>
      <c r="E1106" t="s">
        <v>1</v>
      </c>
      <c r="F1106">
        <v>22</v>
      </c>
      <c r="G1106">
        <v>18722</v>
      </c>
    </row>
    <row r="1107" spans="1:7" x14ac:dyDescent="0.25">
      <c r="A1107" s="62">
        <v>43897</v>
      </c>
      <c r="B1107" t="s">
        <v>21</v>
      </c>
      <c r="C1107" t="s">
        <v>11</v>
      </c>
      <c r="D1107">
        <v>962</v>
      </c>
      <c r="E1107" t="s">
        <v>1</v>
      </c>
      <c r="F1107">
        <v>22</v>
      </c>
      <c r="G1107">
        <v>21164</v>
      </c>
    </row>
    <row r="1108" spans="1:7" x14ac:dyDescent="0.25">
      <c r="A1108" s="62">
        <v>43897</v>
      </c>
      <c r="B1108" t="s">
        <v>21</v>
      </c>
      <c r="C1108" t="s">
        <v>11</v>
      </c>
      <c r="D1108">
        <v>1026</v>
      </c>
      <c r="E1108" t="s">
        <v>1</v>
      </c>
      <c r="F1108">
        <v>22</v>
      </c>
      <c r="G1108">
        <v>22572</v>
      </c>
    </row>
    <row r="1109" spans="1:7" x14ac:dyDescent="0.25">
      <c r="A1109" s="62">
        <v>43897</v>
      </c>
      <c r="B1109" t="s">
        <v>21</v>
      </c>
      <c r="C1109" t="s">
        <v>11</v>
      </c>
      <c r="D1109">
        <v>2642</v>
      </c>
      <c r="E1109" t="s">
        <v>1</v>
      </c>
      <c r="F1109">
        <v>22</v>
      </c>
      <c r="G1109">
        <v>58124</v>
      </c>
    </row>
    <row r="1110" spans="1:7" x14ac:dyDescent="0.25">
      <c r="A1110" s="62">
        <v>43897</v>
      </c>
      <c r="B1110" t="s">
        <v>21</v>
      </c>
      <c r="C1110" t="s">
        <v>11</v>
      </c>
      <c r="D1110">
        <v>1054</v>
      </c>
      <c r="E1110" t="s">
        <v>1</v>
      </c>
      <c r="F1110">
        <v>23.25</v>
      </c>
      <c r="G1110">
        <v>24505.5</v>
      </c>
    </row>
    <row r="1111" spans="1:7" x14ac:dyDescent="0.25">
      <c r="A1111" s="62">
        <v>43897</v>
      </c>
      <c r="B1111" t="s">
        <v>21</v>
      </c>
      <c r="C1111" t="s">
        <v>11</v>
      </c>
      <c r="D1111">
        <v>498</v>
      </c>
      <c r="E1111" t="s">
        <v>1</v>
      </c>
      <c r="F1111">
        <v>23.25</v>
      </c>
      <c r="G1111">
        <v>11578.5</v>
      </c>
    </row>
    <row r="1112" spans="1:7" x14ac:dyDescent="0.25">
      <c r="A1112" s="62">
        <v>43897</v>
      </c>
      <c r="B1112" t="s">
        <v>21</v>
      </c>
      <c r="C1112" t="s">
        <v>11</v>
      </c>
      <c r="D1112">
        <v>435</v>
      </c>
      <c r="E1112" t="s">
        <v>1</v>
      </c>
      <c r="F1112">
        <v>23.25</v>
      </c>
      <c r="G1112">
        <v>10113.75</v>
      </c>
    </row>
    <row r="1113" spans="1:7" x14ac:dyDescent="0.25">
      <c r="A1113" s="62">
        <v>43897</v>
      </c>
      <c r="B1113" t="s">
        <v>21</v>
      </c>
      <c r="C1113" t="s">
        <v>11</v>
      </c>
      <c r="D1113">
        <v>472</v>
      </c>
      <c r="E1113" t="s">
        <v>1</v>
      </c>
      <c r="F1113">
        <v>23.25</v>
      </c>
      <c r="G1113">
        <v>10974</v>
      </c>
    </row>
    <row r="1114" spans="1:7" x14ac:dyDescent="0.25">
      <c r="A1114" s="62">
        <v>43897</v>
      </c>
      <c r="B1114" t="s">
        <v>21</v>
      </c>
      <c r="C1114" t="s">
        <v>11</v>
      </c>
      <c r="D1114">
        <v>490</v>
      </c>
      <c r="E1114" t="s">
        <v>1</v>
      </c>
      <c r="F1114">
        <v>23.25</v>
      </c>
      <c r="G1114">
        <v>11392.5</v>
      </c>
    </row>
    <row r="1115" spans="1:7" x14ac:dyDescent="0.25">
      <c r="A1115" s="62">
        <v>43897</v>
      </c>
      <c r="B1115" t="s">
        <v>21</v>
      </c>
      <c r="C1115" t="s">
        <v>11</v>
      </c>
      <c r="D1115">
        <v>1158</v>
      </c>
      <c r="E1115" t="s">
        <v>1</v>
      </c>
      <c r="F1115">
        <v>22</v>
      </c>
      <c r="G1115">
        <v>25476</v>
      </c>
    </row>
    <row r="1116" spans="1:7" x14ac:dyDescent="0.25">
      <c r="A1116" s="62">
        <v>43897</v>
      </c>
      <c r="B1116" t="s">
        <v>21</v>
      </c>
      <c r="C1116" t="s">
        <v>11</v>
      </c>
      <c r="D1116">
        <v>1038</v>
      </c>
      <c r="E1116" t="s">
        <v>1</v>
      </c>
      <c r="F1116">
        <v>22.5</v>
      </c>
      <c r="G1116">
        <v>23355</v>
      </c>
    </row>
    <row r="1117" spans="1:7" x14ac:dyDescent="0.25">
      <c r="A1117" s="62">
        <v>43901</v>
      </c>
      <c r="B1117" t="s">
        <v>21</v>
      </c>
      <c r="C1117" t="s">
        <v>11</v>
      </c>
      <c r="D1117">
        <v>360</v>
      </c>
      <c r="E1117" t="s">
        <v>1</v>
      </c>
      <c r="F1117">
        <v>26</v>
      </c>
      <c r="G1117">
        <v>9360</v>
      </c>
    </row>
    <row r="1118" spans="1:7" x14ac:dyDescent="0.25">
      <c r="A1118" s="62">
        <v>43901</v>
      </c>
      <c r="B1118" t="s">
        <v>21</v>
      </c>
      <c r="C1118" t="s">
        <v>11</v>
      </c>
      <c r="D1118">
        <v>408</v>
      </c>
      <c r="E1118" t="s">
        <v>1</v>
      </c>
      <c r="F1118">
        <v>26</v>
      </c>
      <c r="G1118">
        <v>10608</v>
      </c>
    </row>
    <row r="1119" spans="1:7" x14ac:dyDescent="0.25">
      <c r="A1119" s="62">
        <v>43901</v>
      </c>
      <c r="B1119" t="s">
        <v>21</v>
      </c>
      <c r="C1119" t="s">
        <v>11</v>
      </c>
      <c r="D1119">
        <v>228</v>
      </c>
      <c r="E1119" t="s">
        <v>1</v>
      </c>
      <c r="F1119">
        <v>27</v>
      </c>
      <c r="G1119">
        <v>6156</v>
      </c>
    </row>
    <row r="1120" spans="1:7" x14ac:dyDescent="0.25">
      <c r="A1120" s="62">
        <v>43901</v>
      </c>
      <c r="B1120" t="s">
        <v>21</v>
      </c>
      <c r="C1120" t="s">
        <v>11</v>
      </c>
      <c r="D1120">
        <v>252</v>
      </c>
      <c r="E1120" t="s">
        <v>1</v>
      </c>
      <c r="F1120">
        <v>27</v>
      </c>
      <c r="G1120">
        <v>6804</v>
      </c>
    </row>
    <row r="1121" spans="1:7" x14ac:dyDescent="0.25">
      <c r="A1121" s="62">
        <v>43901</v>
      </c>
      <c r="B1121" t="s">
        <v>21</v>
      </c>
      <c r="C1121" t="s">
        <v>11</v>
      </c>
      <c r="D1121">
        <v>831</v>
      </c>
      <c r="E1121" t="s">
        <v>1</v>
      </c>
      <c r="F1121">
        <v>22.5</v>
      </c>
      <c r="G1121">
        <v>18697.5</v>
      </c>
    </row>
    <row r="1122" spans="1:7" x14ac:dyDescent="0.25">
      <c r="A1122" s="62">
        <v>43901</v>
      </c>
      <c r="B1122" t="s">
        <v>21</v>
      </c>
      <c r="C1122" t="s">
        <v>11</v>
      </c>
      <c r="D1122">
        <v>260</v>
      </c>
      <c r="E1122" t="s">
        <v>1</v>
      </c>
      <c r="F1122">
        <v>26</v>
      </c>
      <c r="G1122">
        <v>6760</v>
      </c>
    </row>
    <row r="1123" spans="1:7" x14ac:dyDescent="0.25">
      <c r="A1123" s="62">
        <v>43903</v>
      </c>
      <c r="B1123" t="s">
        <v>21</v>
      </c>
      <c r="C1123" t="s">
        <v>11</v>
      </c>
      <c r="D1123">
        <v>600</v>
      </c>
      <c r="E1123" t="s">
        <v>1</v>
      </c>
      <c r="F1123">
        <v>26</v>
      </c>
      <c r="G1123">
        <v>15600</v>
      </c>
    </row>
    <row r="1124" spans="1:7" x14ac:dyDescent="0.25">
      <c r="A1124" s="62">
        <v>43903</v>
      </c>
      <c r="B1124" t="s">
        <v>21</v>
      </c>
      <c r="C1124" t="s">
        <v>11</v>
      </c>
      <c r="D1124">
        <v>495</v>
      </c>
      <c r="E1124" t="s">
        <v>1</v>
      </c>
      <c r="F1124">
        <v>23.25</v>
      </c>
      <c r="G1124">
        <v>11508.75</v>
      </c>
    </row>
    <row r="1125" spans="1:7" x14ac:dyDescent="0.25">
      <c r="A1125" s="62">
        <v>43903</v>
      </c>
      <c r="B1125" t="s">
        <v>21</v>
      </c>
      <c r="C1125" t="s">
        <v>11</v>
      </c>
      <c r="D1125">
        <v>706</v>
      </c>
      <c r="E1125" t="s">
        <v>1</v>
      </c>
      <c r="F1125">
        <v>23.25</v>
      </c>
      <c r="G1125">
        <v>16414.5</v>
      </c>
    </row>
    <row r="1126" spans="1:7" x14ac:dyDescent="0.25">
      <c r="A1126" s="62">
        <v>43903</v>
      </c>
      <c r="B1126" t="s">
        <v>21</v>
      </c>
      <c r="C1126" t="s">
        <v>11</v>
      </c>
      <c r="D1126">
        <v>706</v>
      </c>
      <c r="E1126" t="s">
        <v>1</v>
      </c>
      <c r="F1126">
        <v>23.75</v>
      </c>
      <c r="G1126">
        <v>16767.5</v>
      </c>
    </row>
    <row r="1127" spans="1:7" x14ac:dyDescent="0.25">
      <c r="A1127" s="62">
        <v>43904</v>
      </c>
      <c r="B1127" t="s">
        <v>21</v>
      </c>
      <c r="C1127" t="s">
        <v>11</v>
      </c>
      <c r="D1127">
        <v>979</v>
      </c>
      <c r="E1127" t="s">
        <v>1</v>
      </c>
      <c r="F1127">
        <v>23.75</v>
      </c>
      <c r="G1127">
        <v>23251.25</v>
      </c>
    </row>
    <row r="1128" spans="1:7" x14ac:dyDescent="0.25">
      <c r="A1128" s="62">
        <v>43906</v>
      </c>
      <c r="B1128" t="s">
        <v>21</v>
      </c>
      <c r="C1128" t="s">
        <v>11</v>
      </c>
      <c r="D1128">
        <v>695</v>
      </c>
      <c r="E1128" t="s">
        <v>1</v>
      </c>
      <c r="F1128">
        <v>23.75</v>
      </c>
      <c r="G1128">
        <v>16506.25</v>
      </c>
    </row>
    <row r="1129" spans="1:7" x14ac:dyDescent="0.25">
      <c r="A1129" s="62">
        <v>43906</v>
      </c>
      <c r="B1129" t="s">
        <v>21</v>
      </c>
      <c r="C1129" t="s">
        <v>11</v>
      </c>
      <c r="D1129">
        <v>1058</v>
      </c>
      <c r="E1129" t="s">
        <v>1</v>
      </c>
      <c r="F1129">
        <v>23</v>
      </c>
      <c r="G1129">
        <v>24334</v>
      </c>
    </row>
    <row r="1130" spans="1:7" x14ac:dyDescent="0.25">
      <c r="A1130" s="62">
        <v>43906</v>
      </c>
      <c r="B1130" t="s">
        <v>21</v>
      </c>
      <c r="C1130" t="s">
        <v>11</v>
      </c>
      <c r="D1130">
        <v>1043</v>
      </c>
      <c r="E1130" t="s">
        <v>1</v>
      </c>
      <c r="F1130">
        <v>23</v>
      </c>
      <c r="G1130">
        <v>23989</v>
      </c>
    </row>
    <row r="1131" spans="1:7" x14ac:dyDescent="0.25">
      <c r="A1131" s="62">
        <v>43906</v>
      </c>
      <c r="B1131" t="s">
        <v>21</v>
      </c>
      <c r="C1131" t="s">
        <v>11</v>
      </c>
      <c r="D1131">
        <v>1025</v>
      </c>
      <c r="E1131" t="s">
        <v>1</v>
      </c>
      <c r="F1131">
        <v>25.5</v>
      </c>
      <c r="G1131">
        <v>26137.5</v>
      </c>
    </row>
    <row r="1132" spans="1:7" x14ac:dyDescent="0.25">
      <c r="A1132" s="62">
        <v>43907</v>
      </c>
      <c r="B1132" t="s">
        <v>21</v>
      </c>
      <c r="C1132" t="s">
        <v>11</v>
      </c>
      <c r="D1132">
        <v>943</v>
      </c>
      <c r="E1132" t="s">
        <v>1</v>
      </c>
      <c r="F1132">
        <v>25.5</v>
      </c>
      <c r="G1132">
        <v>24046.5</v>
      </c>
    </row>
    <row r="1133" spans="1:7" x14ac:dyDescent="0.25">
      <c r="A1133" s="62">
        <v>43907</v>
      </c>
      <c r="B1133" t="s">
        <v>21</v>
      </c>
      <c r="C1133" t="s">
        <v>11</v>
      </c>
      <c r="D1133">
        <v>1017</v>
      </c>
      <c r="E1133" t="s">
        <v>1</v>
      </c>
      <c r="F1133">
        <v>23</v>
      </c>
      <c r="G1133">
        <v>23391</v>
      </c>
    </row>
    <row r="1134" spans="1:7" x14ac:dyDescent="0.25">
      <c r="A1134" s="62">
        <v>43907</v>
      </c>
      <c r="B1134" t="s">
        <v>21</v>
      </c>
      <c r="C1134" t="s">
        <v>11</v>
      </c>
      <c r="D1134">
        <v>1183</v>
      </c>
      <c r="E1134" t="s">
        <v>1</v>
      </c>
      <c r="F1134">
        <v>26</v>
      </c>
      <c r="G1134">
        <v>30758</v>
      </c>
    </row>
    <row r="1135" spans="1:7" x14ac:dyDescent="0.25">
      <c r="A1135" s="62">
        <v>43907</v>
      </c>
      <c r="B1135" t="s">
        <v>21</v>
      </c>
      <c r="C1135" t="s">
        <v>11</v>
      </c>
      <c r="D1135">
        <v>1064</v>
      </c>
      <c r="E1135" t="s">
        <v>1</v>
      </c>
      <c r="F1135">
        <v>26</v>
      </c>
      <c r="G1135">
        <v>27664</v>
      </c>
    </row>
    <row r="1136" spans="1:7" x14ac:dyDescent="0.25">
      <c r="A1136" s="62">
        <v>43907</v>
      </c>
      <c r="B1136" t="s">
        <v>21</v>
      </c>
      <c r="C1136" t="s">
        <v>11</v>
      </c>
      <c r="D1136">
        <v>1003</v>
      </c>
      <c r="E1136" t="s">
        <v>1</v>
      </c>
      <c r="F1136">
        <v>26</v>
      </c>
      <c r="G1136">
        <v>26078</v>
      </c>
    </row>
    <row r="1137" spans="1:7" x14ac:dyDescent="0.25">
      <c r="A1137" s="62">
        <v>43907</v>
      </c>
      <c r="B1137" t="s">
        <v>21</v>
      </c>
      <c r="C1137" t="s">
        <v>11</v>
      </c>
      <c r="D1137">
        <v>450</v>
      </c>
      <c r="E1137" t="s">
        <v>1</v>
      </c>
      <c r="F1137">
        <v>24</v>
      </c>
      <c r="G1137">
        <v>10800</v>
      </c>
    </row>
    <row r="1138" spans="1:7" x14ac:dyDescent="0.25">
      <c r="A1138" s="62">
        <v>43907</v>
      </c>
      <c r="B1138" t="s">
        <v>21</v>
      </c>
      <c r="C1138" t="s">
        <v>11</v>
      </c>
      <c r="D1138">
        <v>503</v>
      </c>
      <c r="E1138" t="s">
        <v>1</v>
      </c>
      <c r="F1138">
        <v>24</v>
      </c>
      <c r="G1138">
        <v>12072</v>
      </c>
    </row>
    <row r="1139" spans="1:7" x14ac:dyDescent="0.25">
      <c r="A1139" s="62">
        <v>43907</v>
      </c>
      <c r="B1139" t="s">
        <v>21</v>
      </c>
      <c r="C1139" t="s">
        <v>11</v>
      </c>
      <c r="D1139">
        <v>386</v>
      </c>
      <c r="E1139" t="s">
        <v>1</v>
      </c>
      <c r="F1139">
        <v>24</v>
      </c>
      <c r="G1139">
        <v>9264</v>
      </c>
    </row>
    <row r="1140" spans="1:7" x14ac:dyDescent="0.25">
      <c r="A1140" s="62">
        <v>43907</v>
      </c>
      <c r="B1140" t="s">
        <v>21</v>
      </c>
      <c r="C1140" t="s">
        <v>11</v>
      </c>
      <c r="D1140">
        <v>766</v>
      </c>
      <c r="E1140" t="s">
        <v>1</v>
      </c>
      <c r="F1140">
        <v>24</v>
      </c>
      <c r="G1140">
        <v>18384</v>
      </c>
    </row>
    <row r="1141" spans="1:7" x14ac:dyDescent="0.25">
      <c r="A1141" s="62">
        <v>43907</v>
      </c>
      <c r="B1141" t="s">
        <v>21</v>
      </c>
      <c r="C1141" t="s">
        <v>11</v>
      </c>
      <c r="D1141">
        <v>450</v>
      </c>
      <c r="E1141" t="s">
        <v>1</v>
      </c>
      <c r="F1141">
        <v>24</v>
      </c>
      <c r="G1141">
        <v>10800</v>
      </c>
    </row>
    <row r="1142" spans="1:7" x14ac:dyDescent="0.25">
      <c r="A1142" s="62">
        <v>43907</v>
      </c>
      <c r="B1142" t="s">
        <v>21</v>
      </c>
      <c r="C1142" t="s">
        <v>11</v>
      </c>
      <c r="D1142">
        <v>1009</v>
      </c>
      <c r="E1142" t="s">
        <v>1</v>
      </c>
      <c r="F1142">
        <v>24</v>
      </c>
      <c r="G1142">
        <v>24216</v>
      </c>
    </row>
    <row r="1143" spans="1:7" x14ac:dyDescent="0.25">
      <c r="A1143" s="62">
        <v>43908</v>
      </c>
      <c r="B1143" t="s">
        <v>21</v>
      </c>
      <c r="C1143" t="s">
        <v>11</v>
      </c>
      <c r="D1143">
        <v>416</v>
      </c>
      <c r="E1143" t="s">
        <v>1</v>
      </c>
      <c r="F1143">
        <v>24</v>
      </c>
      <c r="G1143">
        <v>9984</v>
      </c>
    </row>
    <row r="1144" spans="1:7" x14ac:dyDescent="0.25">
      <c r="A1144" s="62">
        <v>43908</v>
      </c>
      <c r="B1144" t="s">
        <v>21</v>
      </c>
      <c r="C1144" t="s">
        <v>11</v>
      </c>
      <c r="D1144">
        <v>1093</v>
      </c>
      <c r="E1144" t="s">
        <v>1</v>
      </c>
      <c r="F1144">
        <v>24</v>
      </c>
      <c r="G1144">
        <v>26232</v>
      </c>
    </row>
    <row r="1145" spans="1:7" x14ac:dyDescent="0.25">
      <c r="A1145" s="62">
        <v>43908</v>
      </c>
      <c r="B1145" t="s">
        <v>21</v>
      </c>
      <c r="C1145" t="s">
        <v>11</v>
      </c>
      <c r="D1145">
        <v>1093</v>
      </c>
      <c r="E1145" t="s">
        <v>1</v>
      </c>
      <c r="F1145">
        <v>24</v>
      </c>
      <c r="G1145">
        <v>26232</v>
      </c>
    </row>
    <row r="1146" spans="1:7" x14ac:dyDescent="0.25">
      <c r="A1146" s="62">
        <v>43908</v>
      </c>
      <c r="B1146" t="s">
        <v>21</v>
      </c>
      <c r="C1146" t="s">
        <v>11</v>
      </c>
      <c r="D1146">
        <v>380</v>
      </c>
      <c r="E1146" t="s">
        <v>1</v>
      </c>
      <c r="F1146">
        <v>24</v>
      </c>
      <c r="G1146">
        <v>9120</v>
      </c>
    </row>
    <row r="1147" spans="1:7" x14ac:dyDescent="0.25">
      <c r="A1147" s="62">
        <v>43908</v>
      </c>
      <c r="B1147" t="s">
        <v>21</v>
      </c>
      <c r="C1147" t="s">
        <v>11</v>
      </c>
      <c r="D1147">
        <v>416</v>
      </c>
      <c r="E1147" t="s">
        <v>1</v>
      </c>
      <c r="F1147">
        <v>24</v>
      </c>
      <c r="G1147">
        <v>9984</v>
      </c>
    </row>
    <row r="1148" spans="1:7" x14ac:dyDescent="0.25">
      <c r="A1148" s="62">
        <v>43908</v>
      </c>
      <c r="B1148" t="s">
        <v>21</v>
      </c>
      <c r="C1148" t="s">
        <v>11</v>
      </c>
      <c r="D1148">
        <v>460</v>
      </c>
      <c r="E1148" t="s">
        <v>1</v>
      </c>
      <c r="F1148">
        <v>24</v>
      </c>
      <c r="G1148">
        <v>11040</v>
      </c>
    </row>
    <row r="1149" spans="1:7" x14ac:dyDescent="0.25">
      <c r="A1149" s="62">
        <v>43908</v>
      </c>
      <c r="B1149" t="s">
        <v>21</v>
      </c>
      <c r="C1149" t="s">
        <v>11</v>
      </c>
      <c r="D1149">
        <v>506</v>
      </c>
      <c r="E1149" t="s">
        <v>1</v>
      </c>
      <c r="F1149">
        <v>24</v>
      </c>
      <c r="G1149">
        <v>12144</v>
      </c>
    </row>
    <row r="1150" spans="1:7" x14ac:dyDescent="0.25">
      <c r="A1150" s="62">
        <v>43908</v>
      </c>
      <c r="B1150" t="s">
        <v>21</v>
      </c>
      <c r="C1150" t="s">
        <v>11</v>
      </c>
      <c r="D1150">
        <v>1013</v>
      </c>
      <c r="E1150" t="s">
        <v>1</v>
      </c>
      <c r="F1150">
        <v>24</v>
      </c>
      <c r="G1150">
        <v>24312</v>
      </c>
    </row>
    <row r="1151" spans="1:7" x14ac:dyDescent="0.25">
      <c r="A1151" s="62">
        <v>43911</v>
      </c>
      <c r="B1151" t="s">
        <v>21</v>
      </c>
      <c r="C1151" t="s">
        <v>11</v>
      </c>
      <c r="D1151">
        <v>426</v>
      </c>
      <c r="E1151" t="s">
        <v>1</v>
      </c>
      <c r="F1151">
        <v>24</v>
      </c>
      <c r="G1151">
        <v>10224</v>
      </c>
    </row>
    <row r="1152" spans="1:7" x14ac:dyDescent="0.25">
      <c r="A1152" s="62">
        <v>43911</v>
      </c>
      <c r="B1152" t="s">
        <v>21</v>
      </c>
      <c r="C1152" t="s">
        <v>11</v>
      </c>
      <c r="D1152">
        <v>1010</v>
      </c>
      <c r="E1152" t="s">
        <v>1</v>
      </c>
      <c r="F1152">
        <v>22.75</v>
      </c>
      <c r="G1152">
        <v>22977.5</v>
      </c>
    </row>
    <row r="1153" spans="1:7" x14ac:dyDescent="0.25">
      <c r="A1153" s="62">
        <v>44012</v>
      </c>
      <c r="B1153" t="s">
        <v>21</v>
      </c>
      <c r="C1153" t="s">
        <v>11</v>
      </c>
      <c r="D1153">
        <v>1141</v>
      </c>
      <c r="E1153" t="s">
        <v>1</v>
      </c>
      <c r="F1153">
        <v>26</v>
      </c>
      <c r="G1153">
        <v>29666</v>
      </c>
    </row>
    <row r="1154" spans="1:7" x14ac:dyDescent="0.25">
      <c r="A1154" s="62">
        <v>44012</v>
      </c>
      <c r="B1154" t="s">
        <v>21</v>
      </c>
      <c r="C1154" t="s">
        <v>11</v>
      </c>
      <c r="D1154">
        <v>1950</v>
      </c>
      <c r="E1154" t="s">
        <v>1</v>
      </c>
      <c r="F1154">
        <v>26</v>
      </c>
      <c r="G1154">
        <v>50700</v>
      </c>
    </row>
    <row r="1155" spans="1:7" x14ac:dyDescent="0.25">
      <c r="A1155" s="62">
        <v>44013</v>
      </c>
      <c r="B1155" t="s">
        <v>21</v>
      </c>
      <c r="C1155" t="s">
        <v>11</v>
      </c>
      <c r="D1155">
        <v>695</v>
      </c>
      <c r="E1155" t="s">
        <v>1</v>
      </c>
      <c r="F1155">
        <v>28.25</v>
      </c>
      <c r="G1155">
        <v>19633.75</v>
      </c>
    </row>
    <row r="1156" spans="1:7" x14ac:dyDescent="0.25">
      <c r="A1156" s="62">
        <v>44013</v>
      </c>
      <c r="B1156" t="s">
        <v>21</v>
      </c>
      <c r="C1156" t="s">
        <v>11</v>
      </c>
      <c r="D1156">
        <v>460</v>
      </c>
      <c r="E1156" t="s">
        <v>1</v>
      </c>
      <c r="F1156">
        <v>28.25</v>
      </c>
      <c r="G1156">
        <v>12995</v>
      </c>
    </row>
    <row r="1157" spans="1:7" x14ac:dyDescent="0.25">
      <c r="A1157" s="62">
        <v>44015</v>
      </c>
      <c r="B1157" t="s">
        <v>21</v>
      </c>
      <c r="C1157" t="s">
        <v>11</v>
      </c>
      <c r="D1157">
        <v>664</v>
      </c>
      <c r="E1157" t="s">
        <v>1</v>
      </c>
      <c r="F1157">
        <v>26</v>
      </c>
      <c r="G1157">
        <v>17264</v>
      </c>
    </row>
    <row r="1158" spans="1:7" x14ac:dyDescent="0.25">
      <c r="A1158" s="62">
        <v>44015</v>
      </c>
      <c r="B1158" t="s">
        <v>21</v>
      </c>
      <c r="C1158" t="s">
        <v>11</v>
      </c>
      <c r="D1158">
        <v>411</v>
      </c>
      <c r="E1158" t="s">
        <v>1</v>
      </c>
      <c r="F1158">
        <v>27.5</v>
      </c>
      <c r="G1158">
        <v>11302.5</v>
      </c>
    </row>
    <row r="1159" spans="1:7" x14ac:dyDescent="0.25">
      <c r="A1159" s="62">
        <v>44019</v>
      </c>
      <c r="B1159" t="s">
        <v>21</v>
      </c>
      <c r="C1159" t="s">
        <v>11</v>
      </c>
      <c r="D1159">
        <v>2061</v>
      </c>
      <c r="E1159" t="s">
        <v>1</v>
      </c>
      <c r="F1159">
        <v>26</v>
      </c>
      <c r="G1159">
        <v>53586</v>
      </c>
    </row>
    <row r="1160" spans="1:7" x14ac:dyDescent="0.25">
      <c r="A1160" s="62">
        <v>44023</v>
      </c>
      <c r="B1160" t="s">
        <v>21</v>
      </c>
      <c r="C1160" t="s">
        <v>11</v>
      </c>
      <c r="D1160">
        <v>1081</v>
      </c>
      <c r="E1160" t="s">
        <v>1</v>
      </c>
      <c r="F1160">
        <v>28.75</v>
      </c>
      <c r="G1160">
        <v>31078.75</v>
      </c>
    </row>
    <row r="1161" spans="1:7" x14ac:dyDescent="0.25">
      <c r="A1161" s="62">
        <v>44023</v>
      </c>
      <c r="B1161" t="s">
        <v>21</v>
      </c>
      <c r="C1161" t="s">
        <v>11</v>
      </c>
      <c r="D1161">
        <v>1034</v>
      </c>
      <c r="E1161" t="s">
        <v>1</v>
      </c>
      <c r="F1161">
        <v>28.75</v>
      </c>
      <c r="G1161">
        <v>29727.5</v>
      </c>
    </row>
    <row r="1162" spans="1:7" x14ac:dyDescent="0.25">
      <c r="A1162" s="62">
        <v>44026</v>
      </c>
      <c r="B1162" t="s">
        <v>21</v>
      </c>
      <c r="C1162" t="s">
        <v>11</v>
      </c>
      <c r="D1162">
        <v>405</v>
      </c>
      <c r="E1162" t="s">
        <v>1</v>
      </c>
      <c r="F1162">
        <v>27</v>
      </c>
      <c r="G1162">
        <v>10935</v>
      </c>
    </row>
    <row r="1163" spans="1:7" x14ac:dyDescent="0.25">
      <c r="A1163" s="62">
        <v>44026</v>
      </c>
      <c r="B1163" t="s">
        <v>21</v>
      </c>
      <c r="C1163" t="s">
        <v>11</v>
      </c>
      <c r="D1163">
        <v>458</v>
      </c>
      <c r="E1163" t="s">
        <v>1</v>
      </c>
      <c r="F1163">
        <v>27</v>
      </c>
      <c r="G1163">
        <v>12366</v>
      </c>
    </row>
    <row r="1164" spans="1:7" x14ac:dyDescent="0.25">
      <c r="A1164" s="62">
        <v>44026</v>
      </c>
      <c r="B1164" t="s">
        <v>21</v>
      </c>
      <c r="C1164" t="s">
        <v>11</v>
      </c>
      <c r="D1164">
        <v>1081</v>
      </c>
      <c r="E1164" t="s">
        <v>1</v>
      </c>
      <c r="F1164">
        <v>27</v>
      </c>
      <c r="G1164">
        <v>29187</v>
      </c>
    </row>
    <row r="1165" spans="1:7" x14ac:dyDescent="0.25">
      <c r="A1165" s="62">
        <v>44026</v>
      </c>
      <c r="B1165" t="s">
        <v>21</v>
      </c>
      <c r="C1165" t="s">
        <v>11</v>
      </c>
      <c r="D1165">
        <v>560</v>
      </c>
      <c r="E1165" t="s">
        <v>1</v>
      </c>
      <c r="F1165">
        <v>27</v>
      </c>
      <c r="G1165">
        <v>15120</v>
      </c>
    </row>
    <row r="1166" spans="1:7" x14ac:dyDescent="0.25">
      <c r="A1166" s="62">
        <v>44026</v>
      </c>
      <c r="B1166" t="s">
        <v>21</v>
      </c>
      <c r="C1166" t="s">
        <v>11</v>
      </c>
      <c r="D1166">
        <v>1524</v>
      </c>
      <c r="E1166" t="s">
        <v>1</v>
      </c>
      <c r="F1166">
        <v>27</v>
      </c>
      <c r="G1166">
        <v>41148</v>
      </c>
    </row>
    <row r="1167" spans="1:7" x14ac:dyDescent="0.25">
      <c r="A1167" s="62">
        <v>44026</v>
      </c>
      <c r="B1167" t="s">
        <v>21</v>
      </c>
      <c r="C1167" t="s">
        <v>11</v>
      </c>
      <c r="D1167">
        <v>720</v>
      </c>
      <c r="E1167" t="s">
        <v>1</v>
      </c>
      <c r="F1167">
        <v>27</v>
      </c>
      <c r="G1167">
        <v>19440</v>
      </c>
    </row>
    <row r="1168" spans="1:7" x14ac:dyDescent="0.25">
      <c r="A1168" s="62">
        <v>44029</v>
      </c>
      <c r="B1168" t="s">
        <v>21</v>
      </c>
      <c r="C1168" t="s">
        <v>11</v>
      </c>
      <c r="D1168">
        <v>579</v>
      </c>
      <c r="E1168" t="s">
        <v>1</v>
      </c>
      <c r="F1168">
        <v>28</v>
      </c>
      <c r="G1168">
        <v>16212</v>
      </c>
    </row>
    <row r="1169" spans="1:7" x14ac:dyDescent="0.25">
      <c r="A1169" s="62">
        <v>44029</v>
      </c>
      <c r="B1169" t="s">
        <v>21</v>
      </c>
      <c r="C1169" t="s">
        <v>11</v>
      </c>
      <c r="D1169">
        <v>466</v>
      </c>
      <c r="E1169" t="s">
        <v>1</v>
      </c>
      <c r="F1169">
        <v>28</v>
      </c>
      <c r="G1169">
        <v>13048</v>
      </c>
    </row>
    <row r="1170" spans="1:7" x14ac:dyDescent="0.25">
      <c r="A1170" s="62">
        <v>44029</v>
      </c>
      <c r="B1170" t="s">
        <v>21</v>
      </c>
      <c r="C1170" t="s">
        <v>11</v>
      </c>
      <c r="D1170">
        <v>975</v>
      </c>
      <c r="E1170" t="s">
        <v>1</v>
      </c>
      <c r="F1170">
        <v>24</v>
      </c>
      <c r="G1170">
        <v>23400</v>
      </c>
    </row>
    <row r="1171" spans="1:7" x14ac:dyDescent="0.25">
      <c r="A1171" s="62">
        <v>44033</v>
      </c>
      <c r="B1171" t="s">
        <v>21</v>
      </c>
      <c r="C1171" t="s">
        <v>11</v>
      </c>
      <c r="D1171">
        <v>1032</v>
      </c>
      <c r="E1171" t="s">
        <v>1</v>
      </c>
      <c r="F1171">
        <v>23</v>
      </c>
      <c r="G1171">
        <v>23736</v>
      </c>
    </row>
    <row r="1172" spans="1:7" x14ac:dyDescent="0.25">
      <c r="A1172" s="62">
        <v>44033</v>
      </c>
      <c r="B1172" t="s">
        <v>21</v>
      </c>
      <c r="C1172" t="s">
        <v>11</v>
      </c>
      <c r="D1172">
        <v>555</v>
      </c>
      <c r="E1172" t="s">
        <v>1</v>
      </c>
      <c r="F1172">
        <v>27.5</v>
      </c>
      <c r="G1172">
        <v>15262.5</v>
      </c>
    </row>
    <row r="1173" spans="1:7" x14ac:dyDescent="0.25">
      <c r="A1173" s="62">
        <v>44033</v>
      </c>
      <c r="B1173" t="s">
        <v>21</v>
      </c>
      <c r="C1173" t="s">
        <v>11</v>
      </c>
      <c r="D1173">
        <v>1074</v>
      </c>
      <c r="E1173" t="s">
        <v>1</v>
      </c>
      <c r="F1173">
        <v>27.5</v>
      </c>
      <c r="G1173">
        <v>29535</v>
      </c>
    </row>
    <row r="1174" spans="1:7" x14ac:dyDescent="0.25">
      <c r="A1174" s="62">
        <v>44033</v>
      </c>
      <c r="B1174" t="s">
        <v>21</v>
      </c>
      <c r="C1174" t="s">
        <v>11</v>
      </c>
      <c r="D1174">
        <v>623</v>
      </c>
      <c r="E1174" t="s">
        <v>1</v>
      </c>
      <c r="F1174">
        <v>27.5</v>
      </c>
      <c r="G1174">
        <v>17132.5</v>
      </c>
    </row>
    <row r="1175" spans="1:7" x14ac:dyDescent="0.25">
      <c r="A1175" s="62">
        <v>44042</v>
      </c>
      <c r="B1175" t="s">
        <v>21</v>
      </c>
      <c r="C1175" t="s">
        <v>11</v>
      </c>
      <c r="D1175">
        <v>1877</v>
      </c>
      <c r="E1175" t="s">
        <v>1</v>
      </c>
      <c r="F1175">
        <v>27</v>
      </c>
      <c r="G1175">
        <v>50679</v>
      </c>
    </row>
    <row r="1176" spans="1:7" x14ac:dyDescent="0.25">
      <c r="A1176" s="62">
        <v>44042</v>
      </c>
      <c r="B1176" t="s">
        <v>21</v>
      </c>
      <c r="C1176" t="s">
        <v>11</v>
      </c>
      <c r="D1176">
        <v>2663</v>
      </c>
      <c r="E1176" t="s">
        <v>1</v>
      </c>
      <c r="F1176">
        <v>27</v>
      </c>
      <c r="G1176">
        <v>71901</v>
      </c>
    </row>
    <row r="1177" spans="1:7" x14ac:dyDescent="0.25">
      <c r="A1177" s="62">
        <v>44042</v>
      </c>
      <c r="B1177" t="s">
        <v>21</v>
      </c>
      <c r="C1177" t="s">
        <v>11</v>
      </c>
      <c r="D1177">
        <v>3451</v>
      </c>
      <c r="E1177" t="s">
        <v>1</v>
      </c>
      <c r="F1177">
        <v>27</v>
      </c>
      <c r="G1177">
        <v>93177</v>
      </c>
    </row>
    <row r="1178" spans="1:7" x14ac:dyDescent="0.25">
      <c r="A1178" s="62">
        <v>44042</v>
      </c>
      <c r="B1178" t="s">
        <v>21</v>
      </c>
      <c r="C1178" t="s">
        <v>11</v>
      </c>
      <c r="D1178">
        <v>1639</v>
      </c>
      <c r="E1178" t="s">
        <v>1</v>
      </c>
      <c r="F1178">
        <v>27</v>
      </c>
      <c r="G1178">
        <v>44253</v>
      </c>
    </row>
    <row r="1179" spans="1:7" x14ac:dyDescent="0.25">
      <c r="A1179" s="62">
        <v>44086</v>
      </c>
      <c r="B1179" t="s">
        <v>21</v>
      </c>
      <c r="C1179" t="s">
        <v>11</v>
      </c>
      <c r="D1179">
        <v>2101</v>
      </c>
      <c r="E1179" t="s">
        <v>1</v>
      </c>
      <c r="F1179">
        <v>25</v>
      </c>
      <c r="G1179">
        <v>52525</v>
      </c>
    </row>
    <row r="1180" spans="1:7" x14ac:dyDescent="0.25">
      <c r="A1180" s="62">
        <v>44086</v>
      </c>
      <c r="B1180" t="s">
        <v>21</v>
      </c>
      <c r="C1180" t="s">
        <v>11</v>
      </c>
      <c r="D1180">
        <v>1866</v>
      </c>
      <c r="E1180" t="s">
        <v>1</v>
      </c>
      <c r="F1180">
        <v>25</v>
      </c>
      <c r="G1180">
        <v>46650</v>
      </c>
    </row>
    <row r="1181" spans="1:7" x14ac:dyDescent="0.25">
      <c r="A1181" s="62">
        <v>44086</v>
      </c>
      <c r="B1181" t="s">
        <v>21</v>
      </c>
      <c r="C1181" t="s">
        <v>11</v>
      </c>
      <c r="D1181">
        <v>1681</v>
      </c>
      <c r="E1181" t="s">
        <v>1</v>
      </c>
      <c r="F1181">
        <v>25</v>
      </c>
      <c r="G1181">
        <v>42025</v>
      </c>
    </row>
    <row r="1182" spans="1:7" x14ac:dyDescent="0.25">
      <c r="A1182" s="62">
        <v>44086</v>
      </c>
      <c r="B1182" t="s">
        <v>21</v>
      </c>
      <c r="C1182" t="s">
        <v>11</v>
      </c>
      <c r="D1182">
        <v>1698</v>
      </c>
      <c r="E1182" t="s">
        <v>1</v>
      </c>
      <c r="F1182">
        <v>25</v>
      </c>
      <c r="G1182">
        <v>42450</v>
      </c>
    </row>
    <row r="1183" spans="1:7" x14ac:dyDescent="0.25">
      <c r="A1183" s="62">
        <v>44086</v>
      </c>
      <c r="B1183" t="s">
        <v>21</v>
      </c>
      <c r="C1183" t="s">
        <v>11</v>
      </c>
      <c r="D1183">
        <v>960</v>
      </c>
      <c r="E1183" t="s">
        <v>1</v>
      </c>
      <c r="F1183">
        <v>23.5</v>
      </c>
      <c r="G1183">
        <v>22560</v>
      </c>
    </row>
    <row r="1184" spans="1:7" x14ac:dyDescent="0.25">
      <c r="A1184" s="62">
        <v>44086</v>
      </c>
      <c r="B1184" t="s">
        <v>21</v>
      </c>
      <c r="C1184" t="s">
        <v>11</v>
      </c>
      <c r="D1184">
        <v>349</v>
      </c>
      <c r="E1184" t="s">
        <v>1</v>
      </c>
      <c r="F1184">
        <v>23.5</v>
      </c>
      <c r="G1184">
        <v>8201.5</v>
      </c>
    </row>
    <row r="1185" spans="1:7" x14ac:dyDescent="0.25">
      <c r="A1185" s="62">
        <v>44086</v>
      </c>
      <c r="B1185" t="s">
        <v>21</v>
      </c>
      <c r="C1185" t="s">
        <v>11</v>
      </c>
      <c r="D1185">
        <v>2260</v>
      </c>
      <c r="E1185" t="s">
        <v>1</v>
      </c>
      <c r="F1185">
        <v>25</v>
      </c>
      <c r="G1185">
        <v>56500</v>
      </c>
    </row>
    <row r="1186" spans="1:7" x14ac:dyDescent="0.25">
      <c r="A1186" s="62">
        <v>44105</v>
      </c>
      <c r="B1186" t="s">
        <v>21</v>
      </c>
      <c r="C1186" t="s">
        <v>11</v>
      </c>
      <c r="D1186">
        <v>534</v>
      </c>
      <c r="E1186" t="s">
        <v>1</v>
      </c>
      <c r="F1186">
        <v>25.25</v>
      </c>
      <c r="G1186">
        <v>13483.5</v>
      </c>
    </row>
    <row r="1187" spans="1:7" x14ac:dyDescent="0.25">
      <c r="A1187" s="62">
        <v>44105</v>
      </c>
      <c r="B1187" t="s">
        <v>21</v>
      </c>
      <c r="C1187" t="s">
        <v>11</v>
      </c>
      <c r="D1187">
        <v>1804</v>
      </c>
      <c r="E1187" t="s">
        <v>1</v>
      </c>
      <c r="F1187">
        <v>25.25</v>
      </c>
      <c r="G1187">
        <v>45551</v>
      </c>
    </row>
    <row r="1188" spans="1:7" x14ac:dyDescent="0.25">
      <c r="A1188" s="62">
        <v>44110</v>
      </c>
      <c r="B1188" t="s">
        <v>21</v>
      </c>
      <c r="C1188" t="s">
        <v>11</v>
      </c>
      <c r="D1188">
        <v>1752</v>
      </c>
      <c r="E1188" t="s">
        <v>1</v>
      </c>
      <c r="F1188">
        <v>23.75</v>
      </c>
      <c r="G1188">
        <v>41610</v>
      </c>
    </row>
    <row r="1189" spans="1:7" x14ac:dyDescent="0.25">
      <c r="A1189" s="62">
        <v>44110</v>
      </c>
      <c r="B1189" t="s">
        <v>21</v>
      </c>
      <c r="C1189" t="s">
        <v>11</v>
      </c>
      <c r="D1189">
        <v>531</v>
      </c>
      <c r="E1189" t="s">
        <v>1</v>
      </c>
      <c r="F1189">
        <v>23.75</v>
      </c>
      <c r="G1189">
        <v>12611.25</v>
      </c>
    </row>
    <row r="1190" spans="1:7" x14ac:dyDescent="0.25">
      <c r="A1190" s="62">
        <v>44110</v>
      </c>
      <c r="B1190" t="s">
        <v>21</v>
      </c>
      <c r="C1190" t="s">
        <v>11</v>
      </c>
      <c r="D1190">
        <v>2106</v>
      </c>
      <c r="E1190" t="s">
        <v>1</v>
      </c>
      <c r="F1190">
        <v>23.75</v>
      </c>
      <c r="G1190">
        <v>50017.5</v>
      </c>
    </row>
    <row r="1191" spans="1:7" x14ac:dyDescent="0.25">
      <c r="A1191" s="62">
        <v>44110</v>
      </c>
      <c r="B1191" t="s">
        <v>21</v>
      </c>
      <c r="C1191" t="s">
        <v>11</v>
      </c>
      <c r="D1191">
        <v>2333</v>
      </c>
      <c r="E1191" t="s">
        <v>1</v>
      </c>
      <c r="F1191">
        <v>23.75</v>
      </c>
      <c r="G1191">
        <v>55408.75</v>
      </c>
    </row>
    <row r="1192" spans="1:7" x14ac:dyDescent="0.25">
      <c r="A1192" s="62">
        <v>44110</v>
      </c>
      <c r="B1192" t="s">
        <v>21</v>
      </c>
      <c r="C1192" t="s">
        <v>11</v>
      </c>
      <c r="D1192">
        <v>2895</v>
      </c>
      <c r="E1192" t="s">
        <v>1</v>
      </c>
      <c r="F1192">
        <v>23.75</v>
      </c>
      <c r="G1192">
        <v>68756.25</v>
      </c>
    </row>
    <row r="1193" spans="1:7" x14ac:dyDescent="0.25">
      <c r="A1193" s="62">
        <v>44110</v>
      </c>
      <c r="B1193" t="s">
        <v>21</v>
      </c>
      <c r="C1193" t="s">
        <v>11</v>
      </c>
      <c r="D1193">
        <v>894</v>
      </c>
      <c r="E1193" t="s">
        <v>1</v>
      </c>
      <c r="F1193">
        <v>25.25</v>
      </c>
      <c r="G1193">
        <v>22573.5</v>
      </c>
    </row>
    <row r="1194" spans="1:7" x14ac:dyDescent="0.25">
      <c r="A1194" s="62">
        <v>44110</v>
      </c>
      <c r="B1194" t="s">
        <v>21</v>
      </c>
      <c r="C1194" t="s">
        <v>11</v>
      </c>
      <c r="D1194">
        <v>1156</v>
      </c>
      <c r="E1194" t="s">
        <v>1</v>
      </c>
      <c r="F1194">
        <v>25.25</v>
      </c>
      <c r="G1194">
        <v>29189</v>
      </c>
    </row>
    <row r="1195" spans="1:7" x14ac:dyDescent="0.25">
      <c r="A1195" s="62">
        <v>44110</v>
      </c>
      <c r="B1195" t="s">
        <v>21</v>
      </c>
      <c r="C1195" t="s">
        <v>11</v>
      </c>
      <c r="D1195">
        <v>501</v>
      </c>
      <c r="E1195" t="s">
        <v>1</v>
      </c>
      <c r="F1195">
        <v>25.25</v>
      </c>
      <c r="G1195">
        <v>12650.25</v>
      </c>
    </row>
    <row r="1196" spans="1:7" x14ac:dyDescent="0.25">
      <c r="A1196" s="62">
        <v>44110</v>
      </c>
      <c r="B1196" t="s">
        <v>21</v>
      </c>
      <c r="C1196" t="s">
        <v>11</v>
      </c>
      <c r="D1196">
        <v>527</v>
      </c>
      <c r="E1196" t="s">
        <v>1</v>
      </c>
      <c r="F1196">
        <v>25.25</v>
      </c>
      <c r="G1196">
        <v>13306.75</v>
      </c>
    </row>
    <row r="1197" spans="1:7" x14ac:dyDescent="0.25">
      <c r="A1197" s="62">
        <v>44110</v>
      </c>
      <c r="B1197" t="s">
        <v>21</v>
      </c>
      <c r="C1197" t="s">
        <v>11</v>
      </c>
      <c r="D1197">
        <v>429</v>
      </c>
      <c r="E1197" t="s">
        <v>1</v>
      </c>
      <c r="F1197">
        <v>23.75</v>
      </c>
      <c r="G1197">
        <v>10188.75</v>
      </c>
    </row>
    <row r="1198" spans="1:7" x14ac:dyDescent="0.25">
      <c r="A1198" s="62">
        <v>44114</v>
      </c>
      <c r="B1198" t="s">
        <v>21</v>
      </c>
      <c r="C1198" t="s">
        <v>11</v>
      </c>
      <c r="D1198">
        <v>1096</v>
      </c>
      <c r="E1198" t="s">
        <v>1</v>
      </c>
      <c r="F1198">
        <v>23.75</v>
      </c>
      <c r="G1198">
        <v>26030</v>
      </c>
    </row>
    <row r="1199" spans="1:7" x14ac:dyDescent="0.25">
      <c r="A1199" s="62">
        <v>44114</v>
      </c>
      <c r="B1199" t="s">
        <v>21</v>
      </c>
      <c r="C1199" t="s">
        <v>11</v>
      </c>
      <c r="D1199">
        <v>499</v>
      </c>
      <c r="E1199" t="s">
        <v>1</v>
      </c>
      <c r="F1199">
        <v>23.75</v>
      </c>
      <c r="G1199">
        <v>11851.25</v>
      </c>
    </row>
    <row r="1200" spans="1:7" x14ac:dyDescent="0.25">
      <c r="A1200" s="62">
        <v>44114</v>
      </c>
      <c r="B1200" t="s">
        <v>21</v>
      </c>
      <c r="C1200" t="s">
        <v>11</v>
      </c>
      <c r="D1200">
        <v>1208</v>
      </c>
      <c r="E1200" t="s">
        <v>1</v>
      </c>
      <c r="F1200">
        <v>23.75</v>
      </c>
      <c r="G1200">
        <v>28690</v>
      </c>
    </row>
    <row r="1201" spans="1:7" x14ac:dyDescent="0.25">
      <c r="A1201" s="62">
        <v>44118</v>
      </c>
      <c r="B1201" t="s">
        <v>21</v>
      </c>
      <c r="C1201" t="s">
        <v>11</v>
      </c>
      <c r="D1201">
        <v>1078</v>
      </c>
      <c r="E1201" t="s">
        <v>1</v>
      </c>
      <c r="F1201">
        <v>23.75</v>
      </c>
      <c r="G1201">
        <v>25602.5</v>
      </c>
    </row>
    <row r="1202" spans="1:7" x14ac:dyDescent="0.25">
      <c r="A1202" s="62">
        <v>44118</v>
      </c>
      <c r="B1202" t="s">
        <v>21</v>
      </c>
      <c r="C1202" t="s">
        <v>11</v>
      </c>
      <c r="D1202">
        <v>1746</v>
      </c>
      <c r="E1202" t="s">
        <v>1</v>
      </c>
      <c r="F1202">
        <v>23.75</v>
      </c>
      <c r="G1202">
        <v>41467.5</v>
      </c>
    </row>
    <row r="1203" spans="1:7" x14ac:dyDescent="0.25">
      <c r="A1203" s="62">
        <v>44124</v>
      </c>
      <c r="B1203" t="s">
        <v>21</v>
      </c>
      <c r="C1203" t="s">
        <v>11</v>
      </c>
      <c r="D1203">
        <v>431</v>
      </c>
      <c r="E1203" t="s">
        <v>1</v>
      </c>
      <c r="F1203">
        <v>25.25</v>
      </c>
      <c r="G1203">
        <v>10882.75</v>
      </c>
    </row>
    <row r="1204" spans="1:7" x14ac:dyDescent="0.25">
      <c r="A1204" s="62">
        <v>44124</v>
      </c>
      <c r="B1204" t="s">
        <v>21</v>
      </c>
      <c r="C1204" t="s">
        <v>11</v>
      </c>
      <c r="D1204">
        <v>495</v>
      </c>
      <c r="E1204" t="s">
        <v>1</v>
      </c>
      <c r="F1204">
        <v>25.25</v>
      </c>
      <c r="G1204">
        <v>12498.75</v>
      </c>
    </row>
    <row r="1205" spans="1:7" x14ac:dyDescent="0.25">
      <c r="A1205" s="62">
        <v>44124</v>
      </c>
      <c r="B1205" t="s">
        <v>21</v>
      </c>
      <c r="C1205" t="s">
        <v>11</v>
      </c>
      <c r="D1205">
        <v>971</v>
      </c>
      <c r="E1205" t="s">
        <v>1</v>
      </c>
      <c r="F1205">
        <v>25.25</v>
      </c>
      <c r="G1205">
        <v>24517.75</v>
      </c>
    </row>
    <row r="1206" spans="1:7" x14ac:dyDescent="0.25">
      <c r="A1206" s="62">
        <v>44124</v>
      </c>
      <c r="B1206" t="s">
        <v>21</v>
      </c>
      <c r="C1206" t="s">
        <v>11</v>
      </c>
      <c r="D1206">
        <v>1098</v>
      </c>
      <c r="E1206" t="s">
        <v>1</v>
      </c>
      <c r="F1206">
        <v>25.25</v>
      </c>
      <c r="G1206">
        <v>27724.5</v>
      </c>
    </row>
    <row r="1207" spans="1:7" x14ac:dyDescent="0.25">
      <c r="A1207" s="62">
        <v>44124</v>
      </c>
      <c r="B1207" t="s">
        <v>21</v>
      </c>
      <c r="C1207" t="s">
        <v>11</v>
      </c>
      <c r="D1207">
        <v>463</v>
      </c>
      <c r="E1207" t="s">
        <v>1</v>
      </c>
      <c r="F1207">
        <v>23.75</v>
      </c>
      <c r="G1207">
        <v>10996.25</v>
      </c>
    </row>
    <row r="1208" spans="1:7" x14ac:dyDescent="0.25">
      <c r="A1208" s="62">
        <v>44124</v>
      </c>
      <c r="B1208" t="s">
        <v>21</v>
      </c>
      <c r="C1208" t="s">
        <v>11</v>
      </c>
      <c r="D1208">
        <v>487</v>
      </c>
      <c r="E1208" t="s">
        <v>1</v>
      </c>
      <c r="F1208">
        <v>23.75</v>
      </c>
      <c r="G1208">
        <v>11566.25</v>
      </c>
    </row>
    <row r="1209" spans="1:7" x14ac:dyDescent="0.25">
      <c r="A1209" s="62">
        <v>44124</v>
      </c>
      <c r="B1209" t="s">
        <v>21</v>
      </c>
      <c r="C1209" t="s">
        <v>11</v>
      </c>
      <c r="D1209">
        <v>2308</v>
      </c>
      <c r="E1209" t="s">
        <v>1</v>
      </c>
      <c r="F1209">
        <v>23.75</v>
      </c>
      <c r="G1209">
        <v>54815</v>
      </c>
    </row>
    <row r="1210" spans="1:7" x14ac:dyDescent="0.25">
      <c r="A1210" s="62">
        <v>44124</v>
      </c>
      <c r="B1210" t="s">
        <v>21</v>
      </c>
      <c r="C1210" t="s">
        <v>11</v>
      </c>
      <c r="D1210">
        <v>2331</v>
      </c>
      <c r="E1210" t="s">
        <v>1</v>
      </c>
      <c r="F1210">
        <v>23.75</v>
      </c>
      <c r="G1210">
        <v>55361.25</v>
      </c>
    </row>
    <row r="1211" spans="1:7" x14ac:dyDescent="0.25">
      <c r="A1211" s="62">
        <v>44124</v>
      </c>
      <c r="B1211" t="s">
        <v>21</v>
      </c>
      <c r="C1211" t="s">
        <v>11</v>
      </c>
      <c r="D1211">
        <v>2887</v>
      </c>
      <c r="E1211" t="s">
        <v>1</v>
      </c>
      <c r="F1211">
        <v>23.75</v>
      </c>
      <c r="G1211">
        <v>68566.25</v>
      </c>
    </row>
    <row r="1212" spans="1:7" x14ac:dyDescent="0.25">
      <c r="A1212" s="62">
        <v>44124</v>
      </c>
      <c r="B1212" t="s">
        <v>21</v>
      </c>
      <c r="C1212" t="s">
        <v>11</v>
      </c>
      <c r="D1212">
        <v>404</v>
      </c>
      <c r="E1212" t="s">
        <v>1</v>
      </c>
      <c r="F1212">
        <v>25.25</v>
      </c>
      <c r="G1212">
        <v>10201</v>
      </c>
    </row>
    <row r="1213" spans="1:7" x14ac:dyDescent="0.25">
      <c r="A1213" s="62">
        <v>44133</v>
      </c>
      <c r="B1213" t="s">
        <v>21</v>
      </c>
      <c r="C1213" t="s">
        <v>11</v>
      </c>
      <c r="D1213">
        <v>1009</v>
      </c>
      <c r="E1213" t="s">
        <v>1</v>
      </c>
      <c r="F1213">
        <v>25.25</v>
      </c>
      <c r="G1213">
        <v>25477.25</v>
      </c>
    </row>
    <row r="1214" spans="1:7" x14ac:dyDescent="0.25">
      <c r="A1214" s="62">
        <v>44133</v>
      </c>
      <c r="B1214" t="s">
        <v>21</v>
      </c>
      <c r="C1214" t="s">
        <v>11</v>
      </c>
      <c r="D1214">
        <v>1056</v>
      </c>
      <c r="E1214" t="s">
        <v>1</v>
      </c>
      <c r="F1214">
        <v>25.25</v>
      </c>
      <c r="G1214">
        <v>26664</v>
      </c>
    </row>
    <row r="1215" spans="1:7" x14ac:dyDescent="0.25">
      <c r="A1215" s="62">
        <v>44146</v>
      </c>
      <c r="B1215" t="s">
        <v>21</v>
      </c>
      <c r="C1215" t="s">
        <v>11</v>
      </c>
      <c r="D1215">
        <v>966</v>
      </c>
      <c r="E1215" t="s">
        <v>1</v>
      </c>
      <c r="F1215">
        <v>23.75</v>
      </c>
      <c r="G1215">
        <v>22942.5</v>
      </c>
    </row>
    <row r="1216" spans="1:7" x14ac:dyDescent="0.25">
      <c r="A1216" s="62">
        <v>44146</v>
      </c>
      <c r="B1216" t="s">
        <v>21</v>
      </c>
      <c r="C1216" t="s">
        <v>11</v>
      </c>
      <c r="D1216">
        <v>504</v>
      </c>
      <c r="E1216" t="s">
        <v>1</v>
      </c>
      <c r="F1216">
        <v>23.75</v>
      </c>
      <c r="G1216">
        <v>11970</v>
      </c>
    </row>
    <row r="1217" spans="1:7" x14ac:dyDescent="0.25">
      <c r="A1217" s="62">
        <v>44146</v>
      </c>
      <c r="B1217" t="s">
        <v>21</v>
      </c>
      <c r="C1217" t="s">
        <v>11</v>
      </c>
      <c r="D1217">
        <v>2174</v>
      </c>
      <c r="E1217" t="s">
        <v>1</v>
      </c>
      <c r="F1217">
        <v>23.75</v>
      </c>
      <c r="G1217">
        <v>51632.5</v>
      </c>
    </row>
    <row r="1218" spans="1:7" x14ac:dyDescent="0.25">
      <c r="A1218" s="62">
        <v>44146</v>
      </c>
      <c r="B1218" t="s">
        <v>21</v>
      </c>
      <c r="C1218" t="s">
        <v>11</v>
      </c>
      <c r="D1218">
        <v>1813</v>
      </c>
      <c r="E1218" t="s">
        <v>1</v>
      </c>
      <c r="F1218">
        <v>23.75</v>
      </c>
      <c r="G1218">
        <v>43058.75</v>
      </c>
    </row>
    <row r="1219" spans="1:7" x14ac:dyDescent="0.25">
      <c r="A1219" s="62">
        <v>44146</v>
      </c>
      <c r="B1219" t="s">
        <v>21</v>
      </c>
      <c r="C1219" t="s">
        <v>11</v>
      </c>
      <c r="D1219">
        <v>1180</v>
      </c>
      <c r="E1219" t="s">
        <v>1</v>
      </c>
      <c r="F1219">
        <v>23.75</v>
      </c>
      <c r="G1219">
        <v>28025</v>
      </c>
    </row>
    <row r="1220" spans="1:7" x14ac:dyDescent="0.25">
      <c r="A1220" s="62">
        <v>44146</v>
      </c>
      <c r="B1220" t="s">
        <v>21</v>
      </c>
      <c r="C1220" t="s">
        <v>11</v>
      </c>
      <c r="D1220">
        <v>792</v>
      </c>
      <c r="E1220" t="s">
        <v>1</v>
      </c>
      <c r="F1220">
        <v>23.75</v>
      </c>
      <c r="G1220">
        <v>18810</v>
      </c>
    </row>
    <row r="1221" spans="1:7" x14ac:dyDescent="0.25">
      <c r="A1221" s="62">
        <v>44158</v>
      </c>
      <c r="B1221" t="s">
        <v>21</v>
      </c>
      <c r="C1221" t="s">
        <v>11</v>
      </c>
      <c r="D1221">
        <v>396</v>
      </c>
      <c r="E1221" t="s">
        <v>1</v>
      </c>
      <c r="F1221">
        <v>24.75</v>
      </c>
      <c r="G1221">
        <v>9801</v>
      </c>
    </row>
    <row r="1222" spans="1:7" x14ac:dyDescent="0.25">
      <c r="A1222" s="62">
        <v>44158</v>
      </c>
      <c r="B1222" t="s">
        <v>21</v>
      </c>
      <c r="C1222" t="s">
        <v>11</v>
      </c>
      <c r="D1222">
        <v>387</v>
      </c>
      <c r="E1222" t="s">
        <v>1</v>
      </c>
      <c r="F1222">
        <v>24.75</v>
      </c>
      <c r="G1222">
        <v>9578.25</v>
      </c>
    </row>
    <row r="1223" spans="1:7" x14ac:dyDescent="0.25">
      <c r="A1223" s="62">
        <v>44158</v>
      </c>
      <c r="B1223" t="s">
        <v>21</v>
      </c>
      <c r="C1223" t="s">
        <v>11</v>
      </c>
      <c r="D1223">
        <v>671</v>
      </c>
      <c r="E1223" t="s">
        <v>1</v>
      </c>
      <c r="F1223">
        <v>24.75</v>
      </c>
      <c r="G1223">
        <v>16607.25</v>
      </c>
    </row>
    <row r="1224" spans="1:7" x14ac:dyDescent="0.25">
      <c r="A1224" s="62">
        <v>44158</v>
      </c>
      <c r="B1224" t="s">
        <v>21</v>
      </c>
      <c r="C1224" t="s">
        <v>11</v>
      </c>
      <c r="D1224">
        <v>418</v>
      </c>
      <c r="E1224" t="s">
        <v>1</v>
      </c>
      <c r="F1224">
        <v>24.75</v>
      </c>
      <c r="G1224">
        <v>10345.5</v>
      </c>
    </row>
    <row r="1225" spans="1:7" x14ac:dyDescent="0.25">
      <c r="A1225" s="62">
        <v>44158</v>
      </c>
      <c r="B1225" t="s">
        <v>21</v>
      </c>
      <c r="C1225" t="s">
        <v>11</v>
      </c>
      <c r="D1225">
        <v>2992</v>
      </c>
      <c r="E1225" t="s">
        <v>1</v>
      </c>
      <c r="F1225">
        <v>24.75</v>
      </c>
      <c r="G1225">
        <v>74052</v>
      </c>
    </row>
    <row r="1226" spans="1:7" x14ac:dyDescent="0.25">
      <c r="A1226" s="62">
        <v>44158</v>
      </c>
      <c r="B1226" t="s">
        <v>21</v>
      </c>
      <c r="C1226" t="s">
        <v>11</v>
      </c>
      <c r="D1226">
        <v>2450</v>
      </c>
      <c r="E1226" t="s">
        <v>1</v>
      </c>
      <c r="F1226">
        <v>24.75</v>
      </c>
      <c r="G1226">
        <v>60637.5</v>
      </c>
    </row>
    <row r="1227" spans="1:7" x14ac:dyDescent="0.25">
      <c r="A1227" s="62">
        <v>44158</v>
      </c>
      <c r="B1227" t="s">
        <v>21</v>
      </c>
      <c r="C1227" t="s">
        <v>11</v>
      </c>
      <c r="D1227">
        <v>3132</v>
      </c>
      <c r="E1227" t="s">
        <v>1</v>
      </c>
      <c r="F1227">
        <v>24.75</v>
      </c>
      <c r="G1227">
        <v>77517</v>
      </c>
    </row>
    <row r="1228" spans="1:7" x14ac:dyDescent="0.25">
      <c r="A1228" s="62">
        <v>44165</v>
      </c>
      <c r="B1228" t="s">
        <v>21</v>
      </c>
      <c r="C1228" t="s">
        <v>11</v>
      </c>
      <c r="D1228">
        <v>502</v>
      </c>
      <c r="E1228" t="s">
        <v>1</v>
      </c>
      <c r="F1228">
        <v>26</v>
      </c>
      <c r="G1228">
        <v>13052</v>
      </c>
    </row>
    <row r="1229" spans="1:7" x14ac:dyDescent="0.25">
      <c r="A1229" s="62">
        <v>44165</v>
      </c>
      <c r="B1229" t="s">
        <v>21</v>
      </c>
      <c r="C1229" t="s">
        <v>11</v>
      </c>
      <c r="D1229">
        <v>2630</v>
      </c>
      <c r="E1229" t="s">
        <v>1</v>
      </c>
      <c r="F1229">
        <v>26</v>
      </c>
      <c r="G1229">
        <v>68380</v>
      </c>
    </row>
    <row r="1230" spans="1:7" x14ac:dyDescent="0.25">
      <c r="A1230" s="62">
        <v>44165</v>
      </c>
      <c r="B1230" t="s">
        <v>21</v>
      </c>
      <c r="C1230" t="s">
        <v>11</v>
      </c>
      <c r="D1230">
        <v>2258</v>
      </c>
      <c r="E1230" t="s">
        <v>1</v>
      </c>
      <c r="F1230">
        <v>26</v>
      </c>
      <c r="G1230">
        <v>58708</v>
      </c>
    </row>
    <row r="1231" spans="1:7" x14ac:dyDescent="0.25">
      <c r="A1231" s="62">
        <v>44165</v>
      </c>
      <c r="B1231" t="s">
        <v>21</v>
      </c>
      <c r="C1231" t="s">
        <v>11</v>
      </c>
      <c r="D1231">
        <v>1158</v>
      </c>
      <c r="E1231" t="s">
        <v>1</v>
      </c>
      <c r="F1231">
        <v>26</v>
      </c>
      <c r="G1231">
        <v>30108</v>
      </c>
    </row>
    <row r="1232" spans="1:7" x14ac:dyDescent="0.25">
      <c r="A1232" s="62">
        <v>44165</v>
      </c>
      <c r="B1232" t="s">
        <v>21</v>
      </c>
      <c r="C1232" t="s">
        <v>11</v>
      </c>
      <c r="D1232">
        <v>1375</v>
      </c>
      <c r="E1232" t="s">
        <v>1</v>
      </c>
      <c r="F1232">
        <v>27.5</v>
      </c>
      <c r="G1232">
        <v>37812.5</v>
      </c>
    </row>
    <row r="1233" spans="1:7" x14ac:dyDescent="0.25">
      <c r="A1233" s="62">
        <v>44165</v>
      </c>
      <c r="B1233" t="s">
        <v>21</v>
      </c>
      <c r="C1233" t="s">
        <v>11</v>
      </c>
      <c r="D1233">
        <v>1396</v>
      </c>
      <c r="E1233" t="s">
        <v>1</v>
      </c>
      <c r="F1233">
        <v>27.5</v>
      </c>
      <c r="G1233">
        <v>38390</v>
      </c>
    </row>
    <row r="1234" spans="1:7" x14ac:dyDescent="0.25">
      <c r="A1234" s="62">
        <v>44165</v>
      </c>
      <c r="B1234" t="s">
        <v>21</v>
      </c>
      <c r="C1234" t="s">
        <v>11</v>
      </c>
      <c r="D1234">
        <v>1508</v>
      </c>
      <c r="E1234" t="s">
        <v>1</v>
      </c>
      <c r="F1234">
        <v>27.5</v>
      </c>
      <c r="G1234">
        <v>41470</v>
      </c>
    </row>
    <row r="1235" spans="1:7" x14ac:dyDescent="0.25">
      <c r="A1235" s="62">
        <v>44165</v>
      </c>
      <c r="B1235" t="s">
        <v>21</v>
      </c>
      <c r="C1235" t="s">
        <v>11</v>
      </c>
      <c r="D1235">
        <v>496</v>
      </c>
      <c r="E1235" t="s">
        <v>1</v>
      </c>
      <c r="F1235">
        <v>26</v>
      </c>
      <c r="G1235">
        <v>12896</v>
      </c>
    </row>
    <row r="1236" spans="1:7" x14ac:dyDescent="0.25">
      <c r="A1236" s="62">
        <v>44169</v>
      </c>
      <c r="B1236" t="s">
        <v>21</v>
      </c>
      <c r="C1236" t="s">
        <v>11</v>
      </c>
      <c r="D1236">
        <v>1940</v>
      </c>
      <c r="E1236" t="s">
        <v>1</v>
      </c>
      <c r="F1236">
        <v>26.75</v>
      </c>
      <c r="G1236">
        <v>51895</v>
      </c>
    </row>
    <row r="1237" spans="1:7" x14ac:dyDescent="0.25">
      <c r="A1237" s="62">
        <v>44169</v>
      </c>
      <c r="B1237" t="s">
        <v>21</v>
      </c>
      <c r="C1237" t="s">
        <v>11</v>
      </c>
      <c r="D1237">
        <v>8216</v>
      </c>
      <c r="E1237" t="s">
        <v>1</v>
      </c>
      <c r="F1237">
        <v>26.25</v>
      </c>
      <c r="G1237">
        <v>215670</v>
      </c>
    </row>
    <row r="1238" spans="1:7" x14ac:dyDescent="0.25">
      <c r="A1238" s="62">
        <v>44173</v>
      </c>
      <c r="B1238" t="s">
        <v>21</v>
      </c>
      <c r="C1238" t="s">
        <v>11</v>
      </c>
      <c r="D1238">
        <v>10250</v>
      </c>
      <c r="E1238" t="s">
        <v>1</v>
      </c>
      <c r="F1238">
        <v>26.75</v>
      </c>
      <c r="G1238">
        <v>274187.5</v>
      </c>
    </row>
    <row r="1239" spans="1:7" x14ac:dyDescent="0.25">
      <c r="A1239" s="62">
        <v>44173</v>
      </c>
      <c r="B1239" t="s">
        <v>21</v>
      </c>
      <c r="C1239" t="s">
        <v>11</v>
      </c>
      <c r="D1239">
        <v>3502</v>
      </c>
      <c r="E1239" t="s">
        <v>1</v>
      </c>
      <c r="F1239">
        <v>27.25</v>
      </c>
      <c r="G1239">
        <v>95429.5</v>
      </c>
    </row>
    <row r="1240" spans="1:7" x14ac:dyDescent="0.25">
      <c r="A1240" s="62">
        <v>44173</v>
      </c>
      <c r="B1240" t="s">
        <v>21</v>
      </c>
      <c r="C1240" t="s">
        <v>11</v>
      </c>
      <c r="D1240">
        <v>4462</v>
      </c>
      <c r="E1240" t="s">
        <v>1</v>
      </c>
      <c r="F1240">
        <v>27.25</v>
      </c>
      <c r="G1240">
        <v>121589.5</v>
      </c>
    </row>
    <row r="1241" spans="1:7" x14ac:dyDescent="0.25">
      <c r="A1241" s="62">
        <v>44173</v>
      </c>
      <c r="B1241" t="s">
        <v>21</v>
      </c>
      <c r="C1241" t="s">
        <v>11</v>
      </c>
      <c r="D1241">
        <v>1624</v>
      </c>
      <c r="E1241" t="s">
        <v>1</v>
      </c>
      <c r="F1241">
        <v>27.25</v>
      </c>
      <c r="G1241">
        <v>44254</v>
      </c>
    </row>
    <row r="1242" spans="1:7" x14ac:dyDescent="0.25">
      <c r="A1242" s="62">
        <v>44173</v>
      </c>
      <c r="B1242" t="s">
        <v>21</v>
      </c>
      <c r="C1242" t="s">
        <v>11</v>
      </c>
      <c r="D1242">
        <v>1364</v>
      </c>
      <c r="E1242" t="s">
        <v>1</v>
      </c>
      <c r="F1242">
        <v>29</v>
      </c>
      <c r="G1242">
        <v>39556</v>
      </c>
    </row>
    <row r="1243" spans="1:7" x14ac:dyDescent="0.25">
      <c r="A1243" s="62">
        <v>44173</v>
      </c>
      <c r="B1243" t="s">
        <v>21</v>
      </c>
      <c r="C1243" t="s">
        <v>11</v>
      </c>
      <c r="D1243">
        <v>1519</v>
      </c>
      <c r="E1243" t="s">
        <v>1</v>
      </c>
      <c r="F1243">
        <v>29</v>
      </c>
      <c r="G1243">
        <v>44051</v>
      </c>
    </row>
    <row r="1244" spans="1:7" x14ac:dyDescent="0.25">
      <c r="A1244" s="62">
        <v>44180</v>
      </c>
      <c r="B1244" t="s">
        <v>21</v>
      </c>
      <c r="C1244" t="s">
        <v>11</v>
      </c>
      <c r="D1244">
        <v>917</v>
      </c>
      <c r="E1244" t="s">
        <v>1</v>
      </c>
      <c r="F1244">
        <v>29.25</v>
      </c>
      <c r="G1244">
        <v>26822.25</v>
      </c>
    </row>
    <row r="1245" spans="1:7" x14ac:dyDescent="0.25">
      <c r="A1245" s="62">
        <v>44180</v>
      </c>
      <c r="B1245" t="s">
        <v>21</v>
      </c>
      <c r="C1245" t="s">
        <v>11</v>
      </c>
      <c r="D1245">
        <v>10071</v>
      </c>
      <c r="E1245" t="s">
        <v>1</v>
      </c>
      <c r="F1245">
        <v>29.25</v>
      </c>
      <c r="G1245">
        <v>294576.75</v>
      </c>
    </row>
    <row r="1246" spans="1:7" x14ac:dyDescent="0.25">
      <c r="A1246" s="62">
        <v>44182</v>
      </c>
      <c r="B1246" t="s">
        <v>21</v>
      </c>
      <c r="C1246" t="s">
        <v>11</v>
      </c>
      <c r="D1246">
        <v>2106</v>
      </c>
      <c r="E1246" t="s">
        <v>1</v>
      </c>
      <c r="F1246">
        <v>29.5</v>
      </c>
      <c r="G1246">
        <v>62127</v>
      </c>
    </row>
    <row r="1247" spans="1:7" x14ac:dyDescent="0.25">
      <c r="A1247" s="62">
        <v>44182</v>
      </c>
      <c r="B1247" t="s">
        <v>21</v>
      </c>
      <c r="C1247" t="s">
        <v>11</v>
      </c>
      <c r="D1247">
        <v>874</v>
      </c>
      <c r="E1247" t="s">
        <v>1</v>
      </c>
      <c r="F1247">
        <v>29.5</v>
      </c>
      <c r="G1247">
        <v>25783</v>
      </c>
    </row>
    <row r="1248" spans="1:7" x14ac:dyDescent="0.25">
      <c r="A1248" s="62">
        <v>44182</v>
      </c>
      <c r="B1248" t="s">
        <v>21</v>
      </c>
      <c r="C1248" t="s">
        <v>11</v>
      </c>
      <c r="D1248">
        <v>1002</v>
      </c>
      <c r="E1248" t="s">
        <v>1</v>
      </c>
      <c r="F1248">
        <v>29.5</v>
      </c>
      <c r="G1248">
        <v>29559</v>
      </c>
    </row>
    <row r="1249" spans="1:7" x14ac:dyDescent="0.25">
      <c r="A1249" s="62">
        <v>44182</v>
      </c>
      <c r="B1249" t="s">
        <v>21</v>
      </c>
      <c r="C1249" t="s">
        <v>11</v>
      </c>
      <c r="D1249">
        <v>3454</v>
      </c>
      <c r="E1249" t="s">
        <v>1</v>
      </c>
      <c r="F1249">
        <v>29.5</v>
      </c>
      <c r="G1249">
        <v>101893</v>
      </c>
    </row>
    <row r="1250" spans="1:7" x14ac:dyDescent="0.25">
      <c r="A1250" s="62">
        <v>44182</v>
      </c>
      <c r="B1250" t="s">
        <v>21</v>
      </c>
      <c r="C1250" t="s">
        <v>11</v>
      </c>
      <c r="D1250">
        <v>982</v>
      </c>
      <c r="E1250" t="s">
        <v>1</v>
      </c>
      <c r="F1250">
        <v>31.25</v>
      </c>
      <c r="G1250">
        <v>30687.5</v>
      </c>
    </row>
    <row r="1251" spans="1:7" x14ac:dyDescent="0.25">
      <c r="A1251" s="62">
        <v>44182</v>
      </c>
      <c r="B1251" t="s">
        <v>21</v>
      </c>
      <c r="C1251" t="s">
        <v>11</v>
      </c>
      <c r="D1251">
        <v>3616</v>
      </c>
      <c r="E1251" t="s">
        <v>1</v>
      </c>
      <c r="F1251">
        <v>29.5</v>
      </c>
      <c r="G1251">
        <v>106672</v>
      </c>
    </row>
    <row r="1252" spans="1:7" x14ac:dyDescent="0.25">
      <c r="A1252" s="62">
        <v>44183</v>
      </c>
      <c r="B1252" t="s">
        <v>21</v>
      </c>
      <c r="C1252" t="s">
        <v>11</v>
      </c>
      <c r="D1252">
        <v>458</v>
      </c>
      <c r="E1252" t="s">
        <v>1</v>
      </c>
      <c r="F1252">
        <v>29.25</v>
      </c>
      <c r="G1252">
        <v>13396.5</v>
      </c>
    </row>
    <row r="1253" spans="1:7" x14ac:dyDescent="0.25">
      <c r="A1253" s="62">
        <v>44183</v>
      </c>
      <c r="B1253" t="s">
        <v>21</v>
      </c>
      <c r="C1253" t="s">
        <v>11</v>
      </c>
      <c r="D1253">
        <v>1620</v>
      </c>
      <c r="E1253" t="s">
        <v>1</v>
      </c>
      <c r="F1253">
        <v>29.25</v>
      </c>
      <c r="G1253">
        <v>47385</v>
      </c>
    </row>
    <row r="1254" spans="1:7" x14ac:dyDescent="0.25">
      <c r="A1254" s="62">
        <v>44183</v>
      </c>
      <c r="B1254" t="s">
        <v>21</v>
      </c>
      <c r="C1254" t="s">
        <v>11</v>
      </c>
      <c r="D1254">
        <v>3751</v>
      </c>
      <c r="E1254" t="s">
        <v>1</v>
      </c>
      <c r="F1254">
        <v>29.25</v>
      </c>
      <c r="G1254">
        <v>109716.75</v>
      </c>
    </row>
    <row r="1255" spans="1:7" x14ac:dyDescent="0.25">
      <c r="A1255" s="62">
        <v>44194</v>
      </c>
      <c r="B1255" t="s">
        <v>21</v>
      </c>
      <c r="C1255" t="s">
        <v>11</v>
      </c>
      <c r="D1255">
        <v>2040</v>
      </c>
      <c r="E1255" t="s">
        <v>1</v>
      </c>
      <c r="F1255">
        <v>28.25</v>
      </c>
      <c r="G1255">
        <v>57630</v>
      </c>
    </row>
    <row r="1256" spans="1:7" x14ac:dyDescent="0.25">
      <c r="A1256" s="62">
        <v>44194</v>
      </c>
      <c r="B1256" t="s">
        <v>21</v>
      </c>
      <c r="C1256" t="s">
        <v>11</v>
      </c>
      <c r="D1256">
        <v>2825</v>
      </c>
      <c r="E1256" t="s">
        <v>1</v>
      </c>
      <c r="F1256">
        <v>28.25</v>
      </c>
      <c r="G1256">
        <v>79806.25</v>
      </c>
    </row>
    <row r="1257" spans="1:7" x14ac:dyDescent="0.25">
      <c r="A1257" s="62">
        <v>44194</v>
      </c>
      <c r="B1257" t="s">
        <v>21</v>
      </c>
      <c r="C1257" t="s">
        <v>11</v>
      </c>
      <c r="D1257">
        <v>3261</v>
      </c>
      <c r="E1257" t="s">
        <v>1</v>
      </c>
      <c r="F1257">
        <v>28.25</v>
      </c>
      <c r="G1257">
        <v>92123.25</v>
      </c>
    </row>
    <row r="1258" spans="1:7" x14ac:dyDescent="0.25">
      <c r="A1258" s="62">
        <v>44194</v>
      </c>
      <c r="B1258" t="s">
        <v>21</v>
      </c>
      <c r="C1258" t="s">
        <v>11</v>
      </c>
      <c r="D1258">
        <v>1825</v>
      </c>
      <c r="E1258" t="s">
        <v>1</v>
      </c>
      <c r="F1258">
        <v>30</v>
      </c>
      <c r="G1258">
        <v>54750</v>
      </c>
    </row>
    <row r="1259" spans="1:7" x14ac:dyDescent="0.25">
      <c r="A1259" s="62">
        <v>44194</v>
      </c>
      <c r="B1259" t="s">
        <v>21</v>
      </c>
      <c r="C1259" t="s">
        <v>11</v>
      </c>
      <c r="D1259">
        <v>487</v>
      </c>
      <c r="E1259" t="s">
        <v>1</v>
      </c>
      <c r="F1259">
        <v>28.25</v>
      </c>
      <c r="G1259">
        <v>13757.75</v>
      </c>
    </row>
    <row r="1260" spans="1:7" x14ac:dyDescent="0.25">
      <c r="A1260" s="62">
        <v>44201</v>
      </c>
      <c r="B1260" t="s">
        <v>21</v>
      </c>
      <c r="C1260" t="s">
        <v>11</v>
      </c>
      <c r="D1260">
        <v>987</v>
      </c>
      <c r="E1260" t="s">
        <v>1</v>
      </c>
      <c r="F1260">
        <v>30</v>
      </c>
      <c r="G1260">
        <v>29610</v>
      </c>
    </row>
    <row r="1261" spans="1:7" x14ac:dyDescent="0.25">
      <c r="A1261" s="62">
        <v>44201</v>
      </c>
      <c r="B1261" t="s">
        <v>21</v>
      </c>
      <c r="C1261" t="s">
        <v>11</v>
      </c>
      <c r="D1261">
        <v>832</v>
      </c>
      <c r="E1261" t="s">
        <v>1</v>
      </c>
      <c r="F1261">
        <v>30</v>
      </c>
      <c r="G1261">
        <v>24960</v>
      </c>
    </row>
    <row r="1262" spans="1:7" x14ac:dyDescent="0.25">
      <c r="A1262" s="62">
        <v>44201</v>
      </c>
      <c r="B1262" t="s">
        <v>21</v>
      </c>
      <c r="C1262" t="s">
        <v>11</v>
      </c>
      <c r="D1262">
        <v>983</v>
      </c>
      <c r="E1262" t="s">
        <v>1</v>
      </c>
      <c r="F1262">
        <v>30</v>
      </c>
      <c r="G1262">
        <v>29490</v>
      </c>
    </row>
    <row r="1263" spans="1:7" x14ac:dyDescent="0.25">
      <c r="A1263" s="62">
        <v>44201</v>
      </c>
      <c r="B1263" t="s">
        <v>21</v>
      </c>
      <c r="C1263" t="s">
        <v>11</v>
      </c>
      <c r="D1263">
        <v>914</v>
      </c>
      <c r="E1263" t="s">
        <v>1</v>
      </c>
      <c r="F1263">
        <v>30</v>
      </c>
      <c r="G1263">
        <v>27420</v>
      </c>
    </row>
    <row r="1264" spans="1:7" x14ac:dyDescent="0.25">
      <c r="A1264" s="62">
        <v>44201</v>
      </c>
      <c r="B1264" t="s">
        <v>21</v>
      </c>
      <c r="C1264" t="s">
        <v>11</v>
      </c>
      <c r="D1264">
        <v>1485</v>
      </c>
      <c r="E1264" t="s">
        <v>1</v>
      </c>
      <c r="F1264">
        <v>30</v>
      </c>
      <c r="G1264">
        <v>44550</v>
      </c>
    </row>
    <row r="1265" spans="1:7" x14ac:dyDescent="0.25">
      <c r="A1265" s="62">
        <v>44201</v>
      </c>
      <c r="B1265" t="s">
        <v>21</v>
      </c>
      <c r="C1265" t="s">
        <v>11</v>
      </c>
      <c r="D1265">
        <v>820</v>
      </c>
      <c r="E1265" t="s">
        <v>1</v>
      </c>
      <c r="F1265">
        <v>30</v>
      </c>
      <c r="G1265">
        <v>24600</v>
      </c>
    </row>
    <row r="1266" spans="1:7" x14ac:dyDescent="0.25">
      <c r="A1266" s="62">
        <v>44201</v>
      </c>
      <c r="B1266" t="s">
        <v>21</v>
      </c>
      <c r="C1266" t="s">
        <v>11</v>
      </c>
      <c r="D1266">
        <v>1031</v>
      </c>
      <c r="E1266" t="s">
        <v>1</v>
      </c>
      <c r="F1266">
        <v>30</v>
      </c>
      <c r="G1266">
        <v>30930</v>
      </c>
    </row>
    <row r="1267" spans="1:7" x14ac:dyDescent="0.25">
      <c r="A1267" s="62">
        <v>44204</v>
      </c>
      <c r="B1267" t="s">
        <v>21</v>
      </c>
      <c r="C1267" t="s">
        <v>11</v>
      </c>
      <c r="D1267">
        <v>940</v>
      </c>
      <c r="E1267" t="s">
        <v>1</v>
      </c>
      <c r="F1267">
        <v>30</v>
      </c>
      <c r="G1267">
        <v>28200</v>
      </c>
    </row>
    <row r="1268" spans="1:7" x14ac:dyDescent="0.25">
      <c r="A1268" s="62">
        <v>44204</v>
      </c>
      <c r="B1268" t="s">
        <v>21</v>
      </c>
      <c r="C1268" t="s">
        <v>11</v>
      </c>
      <c r="D1268">
        <v>438</v>
      </c>
      <c r="E1268" t="s">
        <v>1</v>
      </c>
      <c r="F1268">
        <v>30</v>
      </c>
      <c r="G1268">
        <v>13140</v>
      </c>
    </row>
    <row r="1269" spans="1:7" x14ac:dyDescent="0.25">
      <c r="A1269" s="62">
        <v>44204</v>
      </c>
      <c r="B1269" t="s">
        <v>21</v>
      </c>
      <c r="C1269" t="s">
        <v>11</v>
      </c>
      <c r="D1269">
        <v>760</v>
      </c>
      <c r="E1269" t="s">
        <v>1</v>
      </c>
      <c r="F1269">
        <v>30</v>
      </c>
      <c r="G1269">
        <v>22800</v>
      </c>
    </row>
    <row r="1270" spans="1:7" x14ac:dyDescent="0.25">
      <c r="A1270" s="62">
        <v>44204</v>
      </c>
      <c r="B1270" t="s">
        <v>21</v>
      </c>
      <c r="C1270" t="s">
        <v>11</v>
      </c>
      <c r="D1270">
        <v>1704</v>
      </c>
      <c r="E1270" t="s">
        <v>1</v>
      </c>
      <c r="F1270">
        <v>28.25</v>
      </c>
      <c r="G1270">
        <v>48138</v>
      </c>
    </row>
    <row r="1271" spans="1:7" x14ac:dyDescent="0.25">
      <c r="A1271" s="62">
        <v>44204</v>
      </c>
      <c r="B1271" t="s">
        <v>21</v>
      </c>
      <c r="C1271" t="s">
        <v>11</v>
      </c>
      <c r="D1271">
        <v>2314</v>
      </c>
      <c r="E1271" t="s">
        <v>1</v>
      </c>
      <c r="F1271">
        <v>28.25</v>
      </c>
      <c r="G1271">
        <v>65370.5</v>
      </c>
    </row>
    <row r="1272" spans="1:7" x14ac:dyDescent="0.25">
      <c r="A1272" s="62">
        <v>44204</v>
      </c>
      <c r="B1272" t="s">
        <v>21</v>
      </c>
      <c r="C1272" t="s">
        <v>11</v>
      </c>
      <c r="D1272">
        <v>978</v>
      </c>
      <c r="E1272" t="s">
        <v>1</v>
      </c>
      <c r="F1272">
        <v>28.25</v>
      </c>
      <c r="G1272">
        <v>27628.5</v>
      </c>
    </row>
    <row r="1273" spans="1:7" x14ac:dyDescent="0.25">
      <c r="A1273" s="62">
        <v>44204</v>
      </c>
      <c r="B1273" t="s">
        <v>21</v>
      </c>
      <c r="C1273" t="s">
        <v>11</v>
      </c>
      <c r="D1273">
        <v>452</v>
      </c>
      <c r="E1273" t="s">
        <v>1</v>
      </c>
      <c r="F1273">
        <v>28.25</v>
      </c>
      <c r="G1273">
        <v>12769</v>
      </c>
    </row>
    <row r="1274" spans="1:7" x14ac:dyDescent="0.25">
      <c r="A1274" s="62">
        <v>44204</v>
      </c>
      <c r="B1274" t="s">
        <v>21</v>
      </c>
      <c r="C1274" t="s">
        <v>11</v>
      </c>
      <c r="D1274">
        <v>439</v>
      </c>
      <c r="E1274" t="s">
        <v>1</v>
      </c>
      <c r="F1274">
        <v>28.25</v>
      </c>
      <c r="G1274">
        <v>12401.75</v>
      </c>
    </row>
    <row r="1275" spans="1:7" x14ac:dyDescent="0.25">
      <c r="A1275" s="62">
        <v>44204</v>
      </c>
      <c r="B1275" t="s">
        <v>21</v>
      </c>
      <c r="C1275" t="s">
        <v>11</v>
      </c>
      <c r="D1275">
        <v>975</v>
      </c>
      <c r="E1275" t="s">
        <v>1</v>
      </c>
      <c r="F1275">
        <v>30</v>
      </c>
      <c r="G1275">
        <v>29250</v>
      </c>
    </row>
    <row r="1276" spans="1:7" x14ac:dyDescent="0.25">
      <c r="A1276" s="62">
        <v>44212</v>
      </c>
      <c r="B1276" t="s">
        <v>21</v>
      </c>
      <c r="C1276" t="s">
        <v>11</v>
      </c>
      <c r="D1276">
        <v>2940</v>
      </c>
      <c r="E1276" t="s">
        <v>1</v>
      </c>
      <c r="F1276">
        <v>30.5</v>
      </c>
      <c r="G1276">
        <v>89670</v>
      </c>
    </row>
    <row r="1277" spans="1:7" x14ac:dyDescent="0.25">
      <c r="A1277" s="62">
        <v>44212</v>
      </c>
      <c r="B1277" t="s">
        <v>21</v>
      </c>
      <c r="C1277" t="s">
        <v>11</v>
      </c>
      <c r="D1277">
        <v>3936</v>
      </c>
      <c r="E1277" t="s">
        <v>1</v>
      </c>
      <c r="F1277">
        <v>30.5</v>
      </c>
      <c r="G1277">
        <v>120048</v>
      </c>
    </row>
    <row r="1278" spans="1:7" x14ac:dyDescent="0.25">
      <c r="A1278" s="62">
        <v>44212</v>
      </c>
      <c r="B1278" t="s">
        <v>21</v>
      </c>
      <c r="C1278" t="s">
        <v>11</v>
      </c>
      <c r="D1278">
        <v>1870</v>
      </c>
      <c r="E1278" t="s">
        <v>1</v>
      </c>
      <c r="F1278">
        <v>30.5</v>
      </c>
      <c r="G1278">
        <v>57035</v>
      </c>
    </row>
    <row r="1279" spans="1:7" x14ac:dyDescent="0.25">
      <c r="A1279" s="62">
        <v>44212</v>
      </c>
      <c r="B1279" t="s">
        <v>21</v>
      </c>
      <c r="C1279" t="s">
        <v>11</v>
      </c>
      <c r="D1279">
        <v>754</v>
      </c>
      <c r="E1279" t="s">
        <v>1</v>
      </c>
      <c r="F1279">
        <v>30</v>
      </c>
      <c r="G1279">
        <v>22620</v>
      </c>
    </row>
    <row r="1280" spans="1:7" x14ac:dyDescent="0.25">
      <c r="A1280" s="62">
        <v>44212</v>
      </c>
      <c r="B1280" t="s">
        <v>21</v>
      </c>
      <c r="C1280" t="s">
        <v>11</v>
      </c>
      <c r="D1280">
        <v>1080</v>
      </c>
      <c r="E1280" t="s">
        <v>1</v>
      </c>
      <c r="F1280">
        <v>30.5</v>
      </c>
      <c r="G1280">
        <v>32940</v>
      </c>
    </row>
    <row r="1281" spans="1:7" x14ac:dyDescent="0.25">
      <c r="A1281" s="62">
        <v>44216</v>
      </c>
      <c r="B1281" t="s">
        <v>21</v>
      </c>
      <c r="C1281" t="s">
        <v>11</v>
      </c>
      <c r="D1281">
        <v>1072</v>
      </c>
      <c r="E1281" t="s">
        <v>1</v>
      </c>
      <c r="F1281">
        <v>29.25</v>
      </c>
      <c r="G1281">
        <v>31356</v>
      </c>
    </row>
    <row r="1282" spans="1:7" x14ac:dyDescent="0.25">
      <c r="A1282" s="62">
        <v>44216</v>
      </c>
      <c r="B1282" t="s">
        <v>21</v>
      </c>
      <c r="C1282" t="s">
        <v>11</v>
      </c>
      <c r="D1282">
        <v>941</v>
      </c>
      <c r="E1282" t="s">
        <v>1</v>
      </c>
      <c r="F1282">
        <v>31</v>
      </c>
      <c r="G1282">
        <v>29171</v>
      </c>
    </row>
    <row r="1283" spans="1:7" x14ac:dyDescent="0.25">
      <c r="A1283" s="62">
        <v>44216</v>
      </c>
      <c r="B1283" t="s">
        <v>21</v>
      </c>
      <c r="C1283" t="s">
        <v>11</v>
      </c>
      <c r="D1283">
        <v>954</v>
      </c>
      <c r="E1283" t="s">
        <v>1</v>
      </c>
      <c r="F1283">
        <v>31</v>
      </c>
      <c r="G1283">
        <v>29574</v>
      </c>
    </row>
    <row r="1284" spans="1:7" x14ac:dyDescent="0.25">
      <c r="A1284" s="62">
        <v>44216</v>
      </c>
      <c r="B1284" t="s">
        <v>21</v>
      </c>
      <c r="C1284" t="s">
        <v>11</v>
      </c>
      <c r="D1284">
        <v>868</v>
      </c>
      <c r="E1284" t="s">
        <v>1</v>
      </c>
      <c r="F1284">
        <v>31</v>
      </c>
      <c r="G1284">
        <v>26908</v>
      </c>
    </row>
    <row r="1285" spans="1:7" x14ac:dyDescent="0.25">
      <c r="A1285" s="62">
        <v>44216</v>
      </c>
      <c r="B1285" t="s">
        <v>21</v>
      </c>
      <c r="C1285" t="s">
        <v>11</v>
      </c>
      <c r="D1285">
        <v>2757</v>
      </c>
      <c r="E1285" t="s">
        <v>1</v>
      </c>
      <c r="F1285">
        <v>30.5</v>
      </c>
      <c r="G1285">
        <v>84088.5</v>
      </c>
    </row>
    <row r="1286" spans="1:7" x14ac:dyDescent="0.25">
      <c r="A1286" s="62">
        <v>44216</v>
      </c>
      <c r="B1286" t="s">
        <v>21</v>
      </c>
      <c r="C1286" t="s">
        <v>11</v>
      </c>
      <c r="D1286">
        <v>2778</v>
      </c>
      <c r="E1286" t="s">
        <v>1</v>
      </c>
      <c r="F1286">
        <v>30.5</v>
      </c>
      <c r="G1286">
        <v>84729</v>
      </c>
    </row>
    <row r="1287" spans="1:7" x14ac:dyDescent="0.25">
      <c r="A1287" s="62">
        <v>44216</v>
      </c>
      <c r="B1287" t="s">
        <v>21</v>
      </c>
      <c r="C1287" t="s">
        <v>11</v>
      </c>
      <c r="D1287">
        <v>3018</v>
      </c>
      <c r="E1287" t="s">
        <v>1</v>
      </c>
      <c r="F1287">
        <v>30.5</v>
      </c>
      <c r="G1287">
        <v>92049</v>
      </c>
    </row>
    <row r="1288" spans="1:7" x14ac:dyDescent="0.25">
      <c r="A1288" s="62">
        <v>44216</v>
      </c>
      <c r="B1288" t="s">
        <v>21</v>
      </c>
      <c r="C1288" t="s">
        <v>11</v>
      </c>
      <c r="D1288">
        <v>478</v>
      </c>
      <c r="E1288" t="s">
        <v>1</v>
      </c>
      <c r="F1288">
        <v>29.25</v>
      </c>
      <c r="G1288">
        <v>13981.5</v>
      </c>
    </row>
    <row r="1289" spans="1:7" x14ac:dyDescent="0.25">
      <c r="A1289" s="62">
        <v>44224</v>
      </c>
      <c r="B1289" t="s">
        <v>21</v>
      </c>
      <c r="C1289" t="s">
        <v>11</v>
      </c>
      <c r="D1289">
        <v>2309</v>
      </c>
      <c r="E1289" t="s">
        <v>1</v>
      </c>
      <c r="F1289">
        <v>29.75</v>
      </c>
      <c r="G1289">
        <v>68692.75</v>
      </c>
    </row>
    <row r="1290" spans="1:7" x14ac:dyDescent="0.25">
      <c r="A1290" s="62">
        <v>44224</v>
      </c>
      <c r="B1290" t="s">
        <v>21</v>
      </c>
      <c r="C1290" t="s">
        <v>11</v>
      </c>
      <c r="D1290">
        <v>2178</v>
      </c>
      <c r="E1290" t="s">
        <v>1</v>
      </c>
      <c r="F1290">
        <v>29.75</v>
      </c>
      <c r="G1290">
        <v>64795.5</v>
      </c>
    </row>
    <row r="1291" spans="1:7" x14ac:dyDescent="0.25">
      <c r="A1291" s="62">
        <v>44224</v>
      </c>
      <c r="B1291" t="s">
        <v>21</v>
      </c>
      <c r="C1291" t="s">
        <v>11</v>
      </c>
      <c r="D1291">
        <v>968</v>
      </c>
      <c r="E1291" t="s">
        <v>1</v>
      </c>
      <c r="F1291">
        <v>29.75</v>
      </c>
      <c r="G1291">
        <v>28798</v>
      </c>
    </row>
    <row r="1292" spans="1:7" x14ac:dyDescent="0.25">
      <c r="A1292" s="62">
        <v>44224</v>
      </c>
      <c r="B1292" t="s">
        <v>21</v>
      </c>
      <c r="C1292" t="s">
        <v>11</v>
      </c>
      <c r="D1292">
        <v>912</v>
      </c>
      <c r="E1292" t="s">
        <v>1</v>
      </c>
      <c r="F1292">
        <v>29.75</v>
      </c>
      <c r="G1292">
        <v>27132</v>
      </c>
    </row>
    <row r="1293" spans="1:7" x14ac:dyDescent="0.25">
      <c r="A1293" s="62">
        <v>44224</v>
      </c>
      <c r="B1293" t="s">
        <v>21</v>
      </c>
      <c r="C1293" t="s">
        <v>11</v>
      </c>
      <c r="D1293">
        <v>979</v>
      </c>
      <c r="E1293" t="s">
        <v>1</v>
      </c>
      <c r="F1293">
        <v>31.5</v>
      </c>
      <c r="G1293">
        <v>30838.5</v>
      </c>
    </row>
    <row r="1294" spans="1:7" x14ac:dyDescent="0.25">
      <c r="A1294" s="62">
        <v>44224</v>
      </c>
      <c r="B1294" t="s">
        <v>21</v>
      </c>
      <c r="C1294" t="s">
        <v>11</v>
      </c>
      <c r="D1294">
        <v>965</v>
      </c>
      <c r="E1294" t="s">
        <v>1</v>
      </c>
      <c r="F1294">
        <v>31.5</v>
      </c>
      <c r="G1294">
        <v>30397.5</v>
      </c>
    </row>
    <row r="1295" spans="1:7" x14ac:dyDescent="0.25">
      <c r="A1295" s="62">
        <v>44224</v>
      </c>
      <c r="B1295" t="s">
        <v>21</v>
      </c>
      <c r="C1295" t="s">
        <v>11</v>
      </c>
      <c r="D1295">
        <v>901</v>
      </c>
      <c r="E1295" t="s">
        <v>1</v>
      </c>
      <c r="F1295">
        <v>31.5</v>
      </c>
      <c r="G1295">
        <v>28381.5</v>
      </c>
    </row>
    <row r="1296" spans="1:7" x14ac:dyDescent="0.25">
      <c r="A1296" s="62">
        <v>44224</v>
      </c>
      <c r="B1296" t="s">
        <v>21</v>
      </c>
      <c r="C1296" t="s">
        <v>11</v>
      </c>
      <c r="D1296">
        <v>384</v>
      </c>
      <c r="E1296" t="s">
        <v>1</v>
      </c>
      <c r="F1296">
        <v>31.5</v>
      </c>
      <c r="G1296">
        <v>12096</v>
      </c>
    </row>
    <row r="1297" spans="1:7" x14ac:dyDescent="0.25">
      <c r="A1297" s="62">
        <v>44224</v>
      </c>
      <c r="B1297" t="s">
        <v>21</v>
      </c>
      <c r="C1297" t="s">
        <v>11</v>
      </c>
      <c r="D1297">
        <v>2366</v>
      </c>
      <c r="E1297" t="s">
        <v>1</v>
      </c>
      <c r="F1297">
        <v>29.75</v>
      </c>
      <c r="G1297">
        <v>70388.5</v>
      </c>
    </row>
    <row r="1298" spans="1:7" x14ac:dyDescent="0.25">
      <c r="A1298" s="62">
        <v>44256</v>
      </c>
      <c r="B1298" t="s">
        <v>21</v>
      </c>
      <c r="C1298" t="s">
        <v>11</v>
      </c>
      <c r="D1298">
        <v>515</v>
      </c>
      <c r="E1298" t="s">
        <v>1</v>
      </c>
      <c r="F1298">
        <v>35</v>
      </c>
      <c r="G1298">
        <v>18025</v>
      </c>
    </row>
    <row r="1299" spans="1:7" x14ac:dyDescent="0.25">
      <c r="A1299" s="62">
        <v>44256</v>
      </c>
      <c r="B1299" t="s">
        <v>21</v>
      </c>
      <c r="C1299" t="s">
        <v>11</v>
      </c>
      <c r="D1299">
        <v>1944</v>
      </c>
      <c r="E1299" t="s">
        <v>1</v>
      </c>
      <c r="F1299">
        <v>35</v>
      </c>
      <c r="G1299">
        <v>68040</v>
      </c>
    </row>
    <row r="1300" spans="1:7" x14ac:dyDescent="0.25">
      <c r="A1300" s="62">
        <v>44282</v>
      </c>
      <c r="B1300" t="s">
        <v>21</v>
      </c>
      <c r="C1300" t="s">
        <v>11</v>
      </c>
      <c r="D1300">
        <v>2616</v>
      </c>
      <c r="E1300" t="s">
        <v>1</v>
      </c>
      <c r="F1300">
        <v>40.5</v>
      </c>
      <c r="G1300">
        <v>105948</v>
      </c>
    </row>
    <row r="1301" spans="1:7" x14ac:dyDescent="0.25">
      <c r="A1301" s="62">
        <v>44282</v>
      </c>
      <c r="B1301" t="s">
        <v>21</v>
      </c>
      <c r="C1301" t="s">
        <v>11</v>
      </c>
      <c r="D1301">
        <v>3386</v>
      </c>
      <c r="E1301" t="s">
        <v>1</v>
      </c>
      <c r="F1301">
        <v>40.5</v>
      </c>
      <c r="G1301">
        <v>137133</v>
      </c>
    </row>
    <row r="1302" spans="1:7" x14ac:dyDescent="0.25">
      <c r="A1302" s="62">
        <v>44282</v>
      </c>
      <c r="B1302" t="s">
        <v>21</v>
      </c>
      <c r="C1302" t="s">
        <v>11</v>
      </c>
      <c r="D1302">
        <v>1412</v>
      </c>
      <c r="E1302" t="s">
        <v>1</v>
      </c>
      <c r="F1302">
        <v>40.5</v>
      </c>
      <c r="G1302">
        <v>57186</v>
      </c>
    </row>
    <row r="1303" spans="1:7" x14ac:dyDescent="0.25">
      <c r="A1303" s="62">
        <v>44282</v>
      </c>
      <c r="B1303" t="s">
        <v>21</v>
      </c>
      <c r="C1303" t="s">
        <v>11</v>
      </c>
      <c r="D1303">
        <v>1010</v>
      </c>
      <c r="E1303" t="s">
        <v>1</v>
      </c>
      <c r="F1303">
        <v>40.5</v>
      </c>
      <c r="G1303">
        <v>40905</v>
      </c>
    </row>
    <row r="1304" spans="1:7" x14ac:dyDescent="0.25">
      <c r="A1304" s="62">
        <v>44282</v>
      </c>
      <c r="B1304" t="s">
        <v>21</v>
      </c>
      <c r="C1304" t="s">
        <v>11</v>
      </c>
      <c r="D1304">
        <v>1058</v>
      </c>
      <c r="E1304" t="s">
        <v>1</v>
      </c>
      <c r="F1304">
        <v>40.5</v>
      </c>
      <c r="G1304">
        <v>42849</v>
      </c>
    </row>
    <row r="1305" spans="1:7" x14ac:dyDescent="0.25">
      <c r="A1305" s="62">
        <v>44282</v>
      </c>
      <c r="B1305" t="s">
        <v>21</v>
      </c>
      <c r="C1305" t="s">
        <v>11</v>
      </c>
      <c r="D1305">
        <v>806</v>
      </c>
      <c r="E1305" t="s">
        <v>1</v>
      </c>
      <c r="F1305">
        <v>40.5</v>
      </c>
      <c r="G1305">
        <v>32643</v>
      </c>
    </row>
    <row r="1306" spans="1:7" x14ac:dyDescent="0.25">
      <c r="A1306" s="62">
        <v>44282</v>
      </c>
      <c r="B1306" t="s">
        <v>21</v>
      </c>
      <c r="C1306" t="s">
        <v>11</v>
      </c>
      <c r="D1306">
        <v>2215</v>
      </c>
      <c r="E1306" t="s">
        <v>1</v>
      </c>
      <c r="F1306">
        <v>40</v>
      </c>
      <c r="G1306">
        <v>88600</v>
      </c>
    </row>
    <row r="1307" spans="1:7" x14ac:dyDescent="0.25">
      <c r="A1307" s="62">
        <v>44282</v>
      </c>
      <c r="B1307" t="s">
        <v>21</v>
      </c>
      <c r="C1307" t="s">
        <v>11</v>
      </c>
      <c r="D1307">
        <v>3482</v>
      </c>
      <c r="E1307" t="s">
        <v>1</v>
      </c>
      <c r="F1307">
        <v>40</v>
      </c>
      <c r="G1307">
        <v>139280</v>
      </c>
    </row>
    <row r="1308" spans="1:7" x14ac:dyDescent="0.25">
      <c r="A1308" s="62">
        <v>44284</v>
      </c>
      <c r="B1308" t="s">
        <v>21</v>
      </c>
      <c r="C1308" t="s">
        <v>11</v>
      </c>
      <c r="D1308">
        <v>2511</v>
      </c>
      <c r="E1308" t="s">
        <v>1</v>
      </c>
      <c r="F1308">
        <v>40</v>
      </c>
      <c r="G1308">
        <v>100440</v>
      </c>
    </row>
    <row r="1309" spans="1:7" x14ac:dyDescent="0.25">
      <c r="A1309" s="62">
        <v>44284</v>
      </c>
      <c r="B1309" t="s">
        <v>21</v>
      </c>
      <c r="C1309" t="s">
        <v>11</v>
      </c>
      <c r="D1309">
        <v>2129</v>
      </c>
      <c r="E1309" t="s">
        <v>1</v>
      </c>
      <c r="F1309">
        <v>41</v>
      </c>
      <c r="G1309">
        <v>87289</v>
      </c>
    </row>
    <row r="1310" spans="1:7" x14ac:dyDescent="0.25">
      <c r="A1310" s="62">
        <v>44285</v>
      </c>
      <c r="B1310" t="s">
        <v>21</v>
      </c>
      <c r="C1310" t="s">
        <v>11</v>
      </c>
      <c r="D1310">
        <v>1345</v>
      </c>
      <c r="E1310" t="s">
        <v>1</v>
      </c>
      <c r="F1310">
        <v>41</v>
      </c>
      <c r="G1310">
        <v>55145</v>
      </c>
    </row>
    <row r="1311" spans="1:7" x14ac:dyDescent="0.25">
      <c r="A1311" s="62">
        <v>44285</v>
      </c>
      <c r="B1311" t="s">
        <v>21</v>
      </c>
      <c r="C1311" t="s">
        <v>11</v>
      </c>
      <c r="D1311">
        <v>680</v>
      </c>
      <c r="E1311" t="s">
        <v>1</v>
      </c>
      <c r="F1311">
        <v>40</v>
      </c>
      <c r="G1311">
        <v>27200</v>
      </c>
    </row>
    <row r="1312" spans="1:7" x14ac:dyDescent="0.25">
      <c r="A1312" s="62">
        <v>44285</v>
      </c>
      <c r="B1312" t="s">
        <v>21</v>
      </c>
      <c r="C1312" t="s">
        <v>11</v>
      </c>
      <c r="D1312">
        <v>1256</v>
      </c>
      <c r="E1312" t="s">
        <v>1</v>
      </c>
      <c r="F1312">
        <v>41</v>
      </c>
      <c r="G1312">
        <v>51496</v>
      </c>
    </row>
    <row r="1313" spans="1:7" x14ac:dyDescent="0.25">
      <c r="A1313" s="62">
        <v>44291</v>
      </c>
      <c r="B1313" t="s">
        <v>21</v>
      </c>
      <c r="C1313" t="s">
        <v>11</v>
      </c>
      <c r="D1313">
        <v>1721</v>
      </c>
      <c r="E1313" t="s">
        <v>1</v>
      </c>
      <c r="F1313">
        <v>43</v>
      </c>
      <c r="G1313">
        <v>74003</v>
      </c>
    </row>
    <row r="1314" spans="1:7" x14ac:dyDescent="0.25">
      <c r="A1314" s="62">
        <v>44291</v>
      </c>
      <c r="B1314" t="s">
        <v>21</v>
      </c>
      <c r="C1314" t="s">
        <v>11</v>
      </c>
      <c r="D1314">
        <v>1888</v>
      </c>
      <c r="E1314" t="s">
        <v>1</v>
      </c>
      <c r="F1314">
        <v>43</v>
      </c>
      <c r="G1314">
        <v>81184</v>
      </c>
    </row>
    <row r="1315" spans="1:7" x14ac:dyDescent="0.25">
      <c r="A1315" s="62">
        <v>44291</v>
      </c>
      <c r="B1315" t="s">
        <v>21</v>
      </c>
      <c r="C1315" t="s">
        <v>11</v>
      </c>
      <c r="D1315">
        <v>2079</v>
      </c>
      <c r="E1315" t="s">
        <v>1</v>
      </c>
      <c r="F1315">
        <v>43</v>
      </c>
      <c r="G1315">
        <v>89397</v>
      </c>
    </row>
    <row r="1316" spans="1:7" x14ac:dyDescent="0.25">
      <c r="A1316" s="62">
        <v>44291</v>
      </c>
      <c r="B1316" t="s">
        <v>21</v>
      </c>
      <c r="C1316" t="s">
        <v>11</v>
      </c>
      <c r="D1316">
        <v>2217</v>
      </c>
      <c r="E1316" t="s">
        <v>1</v>
      </c>
      <c r="F1316">
        <v>43</v>
      </c>
      <c r="G1316">
        <v>95331</v>
      </c>
    </row>
    <row r="1317" spans="1:7" x14ac:dyDescent="0.25">
      <c r="A1317" s="62">
        <v>44291</v>
      </c>
      <c r="B1317" t="s">
        <v>21</v>
      </c>
      <c r="C1317" t="s">
        <v>11</v>
      </c>
      <c r="D1317">
        <v>2303</v>
      </c>
      <c r="E1317" t="s">
        <v>1</v>
      </c>
      <c r="F1317">
        <v>43</v>
      </c>
      <c r="G1317">
        <v>99029</v>
      </c>
    </row>
    <row r="1318" spans="1:7" x14ac:dyDescent="0.25">
      <c r="A1318" s="62">
        <v>44291</v>
      </c>
      <c r="B1318" t="s">
        <v>21</v>
      </c>
      <c r="C1318" t="s">
        <v>11</v>
      </c>
      <c r="D1318">
        <v>1650</v>
      </c>
      <c r="E1318" t="s">
        <v>1</v>
      </c>
      <c r="F1318">
        <v>43</v>
      </c>
      <c r="G1318">
        <v>70950</v>
      </c>
    </row>
    <row r="1319" spans="1:7" x14ac:dyDescent="0.25">
      <c r="A1319" s="62">
        <v>44295</v>
      </c>
      <c r="B1319" t="s">
        <v>21</v>
      </c>
      <c r="C1319" t="s">
        <v>11</v>
      </c>
      <c r="D1319">
        <v>846</v>
      </c>
      <c r="E1319" t="s">
        <v>1</v>
      </c>
      <c r="F1319">
        <v>41.75</v>
      </c>
      <c r="G1319">
        <v>35320.5</v>
      </c>
    </row>
    <row r="1320" spans="1:7" x14ac:dyDescent="0.25">
      <c r="A1320" s="62">
        <v>44295</v>
      </c>
      <c r="B1320" t="s">
        <v>21</v>
      </c>
      <c r="C1320" t="s">
        <v>11</v>
      </c>
      <c r="D1320">
        <v>2128</v>
      </c>
      <c r="E1320" t="s">
        <v>1</v>
      </c>
      <c r="F1320">
        <v>41.75</v>
      </c>
      <c r="G1320">
        <v>88844</v>
      </c>
    </row>
    <row r="1321" spans="1:7" x14ac:dyDescent="0.25">
      <c r="A1321" s="62">
        <v>44295</v>
      </c>
      <c r="B1321" t="s">
        <v>21</v>
      </c>
      <c r="C1321" t="s">
        <v>11</v>
      </c>
      <c r="D1321">
        <v>2156</v>
      </c>
      <c r="E1321" t="s">
        <v>1</v>
      </c>
      <c r="F1321">
        <v>41.75</v>
      </c>
      <c r="G1321">
        <v>90013</v>
      </c>
    </row>
    <row r="1322" spans="1:7" x14ac:dyDescent="0.25">
      <c r="A1322" s="62">
        <v>44295</v>
      </c>
      <c r="B1322" t="s">
        <v>21</v>
      </c>
      <c r="C1322" t="s">
        <v>11</v>
      </c>
      <c r="D1322">
        <v>750</v>
      </c>
      <c r="E1322" t="s">
        <v>1</v>
      </c>
      <c r="F1322">
        <v>43.75</v>
      </c>
      <c r="G1322">
        <v>32812.5</v>
      </c>
    </row>
    <row r="1323" spans="1:7" x14ac:dyDescent="0.25">
      <c r="A1323" s="62">
        <v>44295</v>
      </c>
      <c r="B1323" t="s">
        <v>21</v>
      </c>
      <c r="C1323" t="s">
        <v>11</v>
      </c>
      <c r="D1323">
        <v>1800</v>
      </c>
      <c r="E1323" t="s">
        <v>1</v>
      </c>
      <c r="F1323">
        <v>43.75</v>
      </c>
      <c r="G1323">
        <v>78750</v>
      </c>
    </row>
    <row r="1324" spans="1:7" x14ac:dyDescent="0.25">
      <c r="A1324" s="62">
        <v>44295</v>
      </c>
      <c r="B1324" t="s">
        <v>21</v>
      </c>
      <c r="C1324" t="s">
        <v>11</v>
      </c>
      <c r="D1324">
        <v>726</v>
      </c>
      <c r="E1324" t="s">
        <v>1</v>
      </c>
      <c r="F1324">
        <v>43.75</v>
      </c>
      <c r="G1324">
        <v>31762.5</v>
      </c>
    </row>
    <row r="1325" spans="1:7" x14ac:dyDescent="0.25">
      <c r="A1325" s="62">
        <v>44295</v>
      </c>
      <c r="B1325" t="s">
        <v>21</v>
      </c>
      <c r="C1325" t="s">
        <v>11</v>
      </c>
      <c r="D1325">
        <v>1519</v>
      </c>
      <c r="E1325" t="s">
        <v>1</v>
      </c>
      <c r="F1325">
        <v>41.75</v>
      </c>
      <c r="G1325">
        <v>63418.25</v>
      </c>
    </row>
    <row r="1326" spans="1:7" x14ac:dyDescent="0.25">
      <c r="A1326" s="62">
        <v>44324</v>
      </c>
      <c r="B1326" t="s">
        <v>21</v>
      </c>
      <c r="C1326" t="s">
        <v>11</v>
      </c>
      <c r="D1326">
        <v>888</v>
      </c>
      <c r="E1326" t="s">
        <v>1</v>
      </c>
      <c r="F1326">
        <v>38.25</v>
      </c>
      <c r="G1326">
        <v>33966</v>
      </c>
    </row>
    <row r="1327" spans="1:7" x14ac:dyDescent="0.25">
      <c r="A1327" s="62">
        <v>44324</v>
      </c>
      <c r="B1327" t="s">
        <v>21</v>
      </c>
      <c r="C1327" t="s">
        <v>11</v>
      </c>
      <c r="D1327">
        <v>1024</v>
      </c>
      <c r="E1327" t="s">
        <v>1</v>
      </c>
      <c r="F1327">
        <v>38.25</v>
      </c>
      <c r="G1327">
        <v>39168</v>
      </c>
    </row>
    <row r="1328" spans="1:7" x14ac:dyDescent="0.25">
      <c r="A1328" s="62">
        <v>44324</v>
      </c>
      <c r="B1328" t="s">
        <v>21</v>
      </c>
      <c r="C1328" t="s">
        <v>11</v>
      </c>
      <c r="D1328">
        <v>435</v>
      </c>
      <c r="E1328" t="s">
        <v>1</v>
      </c>
      <c r="F1328">
        <v>38.25</v>
      </c>
      <c r="G1328">
        <v>16638.75</v>
      </c>
    </row>
    <row r="1329" spans="1:7" x14ac:dyDescent="0.25">
      <c r="A1329" s="62">
        <v>44324</v>
      </c>
      <c r="B1329" t="s">
        <v>21</v>
      </c>
      <c r="C1329" t="s">
        <v>11</v>
      </c>
      <c r="D1329">
        <v>416</v>
      </c>
      <c r="E1329" t="s">
        <v>1</v>
      </c>
      <c r="F1329">
        <v>38.25</v>
      </c>
      <c r="G1329">
        <v>15912</v>
      </c>
    </row>
    <row r="1330" spans="1:7" x14ac:dyDescent="0.25">
      <c r="A1330" s="62">
        <v>44324</v>
      </c>
      <c r="B1330" t="s">
        <v>21</v>
      </c>
      <c r="C1330" t="s">
        <v>11</v>
      </c>
      <c r="D1330">
        <v>368</v>
      </c>
      <c r="E1330" t="s">
        <v>1</v>
      </c>
      <c r="F1330">
        <v>38.25</v>
      </c>
      <c r="G1330">
        <v>14076</v>
      </c>
    </row>
    <row r="1331" spans="1:7" x14ac:dyDescent="0.25">
      <c r="A1331" s="62">
        <v>44324</v>
      </c>
      <c r="B1331" t="s">
        <v>21</v>
      </c>
      <c r="C1331" t="s">
        <v>11</v>
      </c>
      <c r="D1331">
        <v>417</v>
      </c>
      <c r="E1331" t="s">
        <v>1</v>
      </c>
      <c r="F1331">
        <v>40.25</v>
      </c>
      <c r="G1331">
        <v>16784.25</v>
      </c>
    </row>
    <row r="1332" spans="1:7" x14ac:dyDescent="0.25">
      <c r="A1332" s="62">
        <v>44324</v>
      </c>
      <c r="B1332" t="s">
        <v>21</v>
      </c>
      <c r="C1332" t="s">
        <v>11</v>
      </c>
      <c r="D1332">
        <v>394</v>
      </c>
      <c r="E1332" t="s">
        <v>1</v>
      </c>
      <c r="F1332">
        <v>40.25</v>
      </c>
      <c r="G1332">
        <v>15858.5</v>
      </c>
    </row>
    <row r="1333" spans="1:7" x14ac:dyDescent="0.25">
      <c r="A1333" s="62">
        <v>44324</v>
      </c>
      <c r="B1333" t="s">
        <v>21</v>
      </c>
      <c r="C1333" t="s">
        <v>11</v>
      </c>
      <c r="D1333">
        <v>376</v>
      </c>
      <c r="E1333" t="s">
        <v>1</v>
      </c>
      <c r="F1333">
        <v>40.25</v>
      </c>
      <c r="G1333">
        <v>15134</v>
      </c>
    </row>
    <row r="1334" spans="1:7" x14ac:dyDescent="0.25">
      <c r="A1334" s="62">
        <v>44324</v>
      </c>
      <c r="B1334" t="s">
        <v>21</v>
      </c>
      <c r="C1334" t="s">
        <v>11</v>
      </c>
      <c r="D1334">
        <v>457</v>
      </c>
      <c r="E1334" t="s">
        <v>1</v>
      </c>
      <c r="F1334">
        <v>40.25</v>
      </c>
      <c r="G1334">
        <v>18394.25</v>
      </c>
    </row>
    <row r="1335" spans="1:7" x14ac:dyDescent="0.25">
      <c r="A1335" s="62">
        <v>44324</v>
      </c>
      <c r="B1335" t="s">
        <v>21</v>
      </c>
      <c r="C1335" t="s">
        <v>11</v>
      </c>
      <c r="D1335">
        <v>786</v>
      </c>
      <c r="E1335" t="s">
        <v>1</v>
      </c>
      <c r="F1335">
        <v>40.25</v>
      </c>
      <c r="G1335">
        <v>31636.5</v>
      </c>
    </row>
    <row r="1336" spans="1:7" x14ac:dyDescent="0.25">
      <c r="A1336" s="62">
        <v>44324</v>
      </c>
      <c r="B1336" t="s">
        <v>21</v>
      </c>
      <c r="C1336" t="s">
        <v>11</v>
      </c>
      <c r="D1336">
        <v>1108</v>
      </c>
      <c r="E1336" t="s">
        <v>1</v>
      </c>
      <c r="F1336">
        <v>38.25</v>
      </c>
      <c r="G1336">
        <v>42381</v>
      </c>
    </row>
    <row r="1337" spans="1:7" x14ac:dyDescent="0.25">
      <c r="A1337" s="62">
        <v>44331</v>
      </c>
      <c r="B1337" t="s">
        <v>21</v>
      </c>
      <c r="C1337" t="s">
        <v>11</v>
      </c>
      <c r="D1337">
        <v>1053</v>
      </c>
      <c r="E1337" t="s">
        <v>1</v>
      </c>
      <c r="F1337">
        <v>39</v>
      </c>
      <c r="G1337">
        <v>41067</v>
      </c>
    </row>
    <row r="1338" spans="1:7" x14ac:dyDescent="0.25">
      <c r="A1338" s="62">
        <v>44331</v>
      </c>
      <c r="B1338" t="s">
        <v>21</v>
      </c>
      <c r="C1338" t="s">
        <v>11</v>
      </c>
      <c r="D1338">
        <v>778</v>
      </c>
      <c r="E1338" t="s">
        <v>1</v>
      </c>
      <c r="F1338">
        <v>34</v>
      </c>
      <c r="G1338">
        <v>26452</v>
      </c>
    </row>
    <row r="1339" spans="1:7" x14ac:dyDescent="0.25">
      <c r="A1339" s="62">
        <v>44340</v>
      </c>
      <c r="B1339" t="s">
        <v>21</v>
      </c>
      <c r="C1339" t="s">
        <v>11</v>
      </c>
      <c r="D1339">
        <v>937</v>
      </c>
      <c r="E1339" t="s">
        <v>1</v>
      </c>
      <c r="F1339">
        <v>34</v>
      </c>
      <c r="G1339">
        <v>31858</v>
      </c>
    </row>
    <row r="1340" spans="1:7" x14ac:dyDescent="0.25">
      <c r="A1340" s="62">
        <v>44340</v>
      </c>
      <c r="B1340" t="s">
        <v>21</v>
      </c>
      <c r="C1340" t="s">
        <v>11</v>
      </c>
      <c r="D1340">
        <v>764</v>
      </c>
      <c r="E1340" t="s">
        <v>1</v>
      </c>
      <c r="F1340">
        <v>34</v>
      </c>
      <c r="G1340">
        <v>25976</v>
      </c>
    </row>
    <row r="1341" spans="1:7" x14ac:dyDescent="0.25">
      <c r="A1341" s="62">
        <v>44340</v>
      </c>
      <c r="B1341" t="s">
        <v>21</v>
      </c>
      <c r="C1341" t="s">
        <v>11</v>
      </c>
      <c r="D1341">
        <v>937</v>
      </c>
      <c r="E1341" t="s">
        <v>1</v>
      </c>
      <c r="F1341">
        <v>34</v>
      </c>
      <c r="G1341">
        <v>31858</v>
      </c>
    </row>
    <row r="1342" spans="1:7" x14ac:dyDescent="0.25">
      <c r="A1342" s="62">
        <v>44340</v>
      </c>
      <c r="B1342" t="s">
        <v>21</v>
      </c>
      <c r="C1342" t="s">
        <v>11</v>
      </c>
      <c r="D1342">
        <v>764</v>
      </c>
      <c r="E1342" t="s">
        <v>1</v>
      </c>
      <c r="F1342">
        <v>34</v>
      </c>
      <c r="G1342">
        <v>25976</v>
      </c>
    </row>
    <row r="1343" spans="1:7" x14ac:dyDescent="0.25">
      <c r="A1343" s="62">
        <v>44340</v>
      </c>
      <c r="B1343" t="s">
        <v>21</v>
      </c>
      <c r="C1343" t="s">
        <v>11</v>
      </c>
      <c r="D1343">
        <v>1037</v>
      </c>
      <c r="E1343" t="s">
        <v>1</v>
      </c>
      <c r="F1343">
        <v>34</v>
      </c>
      <c r="G1343">
        <v>35258</v>
      </c>
    </row>
    <row r="1344" spans="1:7" x14ac:dyDescent="0.25">
      <c r="A1344" s="62">
        <v>44340</v>
      </c>
      <c r="B1344" t="s">
        <v>21</v>
      </c>
      <c r="C1344" t="s">
        <v>11</v>
      </c>
      <c r="D1344">
        <v>1259</v>
      </c>
      <c r="E1344" t="s">
        <v>1</v>
      </c>
      <c r="F1344">
        <v>34</v>
      </c>
      <c r="G1344">
        <v>42806</v>
      </c>
    </row>
    <row r="1345" spans="1:7" x14ac:dyDescent="0.25">
      <c r="A1345" s="62">
        <v>44340</v>
      </c>
      <c r="B1345" t="s">
        <v>21</v>
      </c>
      <c r="C1345" t="s">
        <v>11</v>
      </c>
      <c r="D1345">
        <v>1037</v>
      </c>
      <c r="E1345" t="s">
        <v>1</v>
      </c>
      <c r="F1345">
        <v>34</v>
      </c>
      <c r="G1345">
        <v>35258</v>
      </c>
    </row>
    <row r="1346" spans="1:7" x14ac:dyDescent="0.25">
      <c r="A1346" s="62">
        <v>44340</v>
      </c>
      <c r="B1346" t="s">
        <v>21</v>
      </c>
      <c r="C1346" t="s">
        <v>11</v>
      </c>
      <c r="D1346">
        <v>1259</v>
      </c>
      <c r="E1346" t="s">
        <v>1</v>
      </c>
      <c r="F1346">
        <v>34</v>
      </c>
      <c r="G1346">
        <v>42806</v>
      </c>
    </row>
    <row r="1347" spans="1:7" x14ac:dyDescent="0.25">
      <c r="A1347" s="62">
        <v>44341</v>
      </c>
      <c r="B1347" t="s">
        <v>21</v>
      </c>
      <c r="C1347" t="s">
        <v>11</v>
      </c>
      <c r="D1347">
        <v>340</v>
      </c>
      <c r="E1347" t="s">
        <v>1</v>
      </c>
      <c r="F1347">
        <v>37.5</v>
      </c>
      <c r="G1347">
        <v>12750</v>
      </c>
    </row>
    <row r="1348" spans="1:7" x14ac:dyDescent="0.25">
      <c r="A1348" s="62">
        <v>44341</v>
      </c>
      <c r="B1348" t="s">
        <v>21</v>
      </c>
      <c r="C1348" t="s">
        <v>11</v>
      </c>
      <c r="D1348">
        <v>418</v>
      </c>
      <c r="E1348" t="s">
        <v>1</v>
      </c>
      <c r="F1348">
        <v>38.5</v>
      </c>
      <c r="G1348">
        <v>16093</v>
      </c>
    </row>
    <row r="1349" spans="1:7" x14ac:dyDescent="0.25">
      <c r="A1349" s="62">
        <v>44341</v>
      </c>
      <c r="B1349" t="s">
        <v>21</v>
      </c>
      <c r="C1349" t="s">
        <v>11</v>
      </c>
      <c r="D1349">
        <v>435</v>
      </c>
      <c r="E1349" t="s">
        <v>1</v>
      </c>
      <c r="F1349">
        <v>37.5</v>
      </c>
      <c r="G1349">
        <v>16312.5</v>
      </c>
    </row>
    <row r="1350" spans="1:7" x14ac:dyDescent="0.25">
      <c r="A1350" s="62">
        <v>44341</v>
      </c>
      <c r="B1350" t="s">
        <v>21</v>
      </c>
      <c r="C1350" t="s">
        <v>11</v>
      </c>
      <c r="D1350">
        <v>459</v>
      </c>
      <c r="E1350" t="s">
        <v>1</v>
      </c>
      <c r="F1350">
        <v>37.5</v>
      </c>
      <c r="G1350">
        <v>17212.5</v>
      </c>
    </row>
    <row r="1351" spans="1:7" x14ac:dyDescent="0.25">
      <c r="A1351" s="62">
        <v>44341</v>
      </c>
      <c r="B1351" t="s">
        <v>21</v>
      </c>
      <c r="C1351" t="s">
        <v>11</v>
      </c>
      <c r="D1351">
        <v>344</v>
      </c>
      <c r="E1351" t="s">
        <v>1</v>
      </c>
      <c r="F1351">
        <v>37.5</v>
      </c>
      <c r="G1351">
        <v>12900</v>
      </c>
    </row>
    <row r="1352" spans="1:7" x14ac:dyDescent="0.25">
      <c r="A1352" s="62">
        <v>44343</v>
      </c>
      <c r="B1352" t="s">
        <v>21</v>
      </c>
      <c r="C1352" t="s">
        <v>11</v>
      </c>
      <c r="D1352">
        <v>952</v>
      </c>
      <c r="E1352" t="s">
        <v>1</v>
      </c>
      <c r="F1352">
        <v>36</v>
      </c>
      <c r="G1352">
        <v>34272</v>
      </c>
    </row>
    <row r="1353" spans="1:7" x14ac:dyDescent="0.25">
      <c r="A1353" s="62">
        <v>44343</v>
      </c>
      <c r="B1353" t="s">
        <v>21</v>
      </c>
      <c r="C1353" t="s">
        <v>11</v>
      </c>
      <c r="D1353">
        <v>932</v>
      </c>
      <c r="E1353" t="s">
        <v>1</v>
      </c>
      <c r="F1353">
        <v>36</v>
      </c>
      <c r="G1353">
        <v>33552</v>
      </c>
    </row>
    <row r="1354" spans="1:7" x14ac:dyDescent="0.25">
      <c r="A1354" s="62">
        <v>44343</v>
      </c>
      <c r="B1354" t="s">
        <v>21</v>
      </c>
      <c r="C1354" t="s">
        <v>11</v>
      </c>
      <c r="D1354">
        <v>917</v>
      </c>
      <c r="E1354" t="s">
        <v>1</v>
      </c>
      <c r="F1354">
        <v>36</v>
      </c>
      <c r="G1354">
        <v>33012</v>
      </c>
    </row>
    <row r="1355" spans="1:7" x14ac:dyDescent="0.25">
      <c r="A1355" s="62">
        <v>44343</v>
      </c>
      <c r="B1355" t="s">
        <v>21</v>
      </c>
      <c r="C1355" t="s">
        <v>11</v>
      </c>
      <c r="D1355">
        <v>902</v>
      </c>
      <c r="E1355" t="s">
        <v>1</v>
      </c>
      <c r="F1355">
        <v>36</v>
      </c>
      <c r="G1355">
        <v>32472</v>
      </c>
    </row>
    <row r="1356" spans="1:7" x14ac:dyDescent="0.25">
      <c r="A1356" s="62">
        <v>44343</v>
      </c>
      <c r="B1356" t="s">
        <v>21</v>
      </c>
      <c r="C1356" t="s">
        <v>11</v>
      </c>
      <c r="D1356">
        <v>1580</v>
      </c>
      <c r="E1356" t="s">
        <v>1</v>
      </c>
      <c r="F1356">
        <v>36</v>
      </c>
      <c r="G1356">
        <v>56880</v>
      </c>
    </row>
    <row r="1357" spans="1:7" x14ac:dyDescent="0.25">
      <c r="A1357" s="62">
        <v>44343</v>
      </c>
      <c r="B1357" t="s">
        <v>21</v>
      </c>
      <c r="C1357" t="s">
        <v>11</v>
      </c>
      <c r="D1357">
        <v>536</v>
      </c>
      <c r="E1357" t="s">
        <v>1</v>
      </c>
      <c r="F1357">
        <v>37.5</v>
      </c>
      <c r="G1357">
        <v>20100</v>
      </c>
    </row>
    <row r="1358" spans="1:7" x14ac:dyDescent="0.25">
      <c r="A1358" s="62">
        <v>44343</v>
      </c>
      <c r="B1358" t="s">
        <v>21</v>
      </c>
      <c r="C1358" t="s">
        <v>11</v>
      </c>
      <c r="D1358">
        <v>503</v>
      </c>
      <c r="E1358" t="s">
        <v>1</v>
      </c>
      <c r="F1358">
        <v>37.5</v>
      </c>
      <c r="G1358">
        <v>18862.5</v>
      </c>
    </row>
    <row r="1359" spans="1:7" x14ac:dyDescent="0.25">
      <c r="A1359" s="62">
        <v>44343</v>
      </c>
      <c r="B1359" t="s">
        <v>21</v>
      </c>
      <c r="C1359" t="s">
        <v>11</v>
      </c>
      <c r="D1359">
        <v>505</v>
      </c>
      <c r="E1359" t="s">
        <v>1</v>
      </c>
      <c r="F1359">
        <v>37.5</v>
      </c>
      <c r="G1359">
        <v>18937.5</v>
      </c>
    </row>
    <row r="1360" spans="1:7" x14ac:dyDescent="0.25">
      <c r="A1360" s="62">
        <v>44343</v>
      </c>
      <c r="B1360" t="s">
        <v>21</v>
      </c>
      <c r="C1360" t="s">
        <v>11</v>
      </c>
      <c r="D1360">
        <v>503</v>
      </c>
      <c r="E1360" t="s">
        <v>1</v>
      </c>
      <c r="F1360">
        <v>37.5</v>
      </c>
      <c r="G1360">
        <v>18862.5</v>
      </c>
    </row>
    <row r="1361" spans="1:7" x14ac:dyDescent="0.25">
      <c r="A1361" s="62">
        <v>44343</v>
      </c>
      <c r="B1361" t="s">
        <v>21</v>
      </c>
      <c r="C1361" t="s">
        <v>11</v>
      </c>
      <c r="D1361">
        <v>2028</v>
      </c>
      <c r="E1361" t="s">
        <v>1</v>
      </c>
      <c r="F1361">
        <v>36</v>
      </c>
      <c r="G1361">
        <v>73008</v>
      </c>
    </row>
    <row r="1362" spans="1:7" x14ac:dyDescent="0.25">
      <c r="A1362" s="62">
        <v>44348</v>
      </c>
      <c r="B1362" t="s">
        <v>21</v>
      </c>
      <c r="C1362" t="s">
        <v>11</v>
      </c>
      <c r="D1362">
        <v>4322</v>
      </c>
      <c r="E1362" t="s">
        <v>1</v>
      </c>
      <c r="F1362">
        <v>37.5</v>
      </c>
      <c r="G1362">
        <v>162075</v>
      </c>
    </row>
    <row r="1363" spans="1:7" x14ac:dyDescent="0.25">
      <c r="A1363" s="62">
        <v>44349</v>
      </c>
      <c r="B1363" t="s">
        <v>21</v>
      </c>
      <c r="C1363" t="s">
        <v>11</v>
      </c>
      <c r="D1363">
        <v>777</v>
      </c>
      <c r="E1363" t="s">
        <v>1</v>
      </c>
      <c r="F1363">
        <v>39</v>
      </c>
      <c r="G1363">
        <v>30303</v>
      </c>
    </row>
    <row r="1364" spans="1:7" x14ac:dyDescent="0.25">
      <c r="A1364" s="62">
        <v>44349</v>
      </c>
      <c r="B1364" t="s">
        <v>21</v>
      </c>
      <c r="C1364" t="s">
        <v>11</v>
      </c>
      <c r="D1364">
        <v>527</v>
      </c>
      <c r="E1364" t="s">
        <v>1</v>
      </c>
      <c r="F1364">
        <v>39</v>
      </c>
      <c r="G1364">
        <v>20553</v>
      </c>
    </row>
    <row r="1365" spans="1:7" x14ac:dyDescent="0.25">
      <c r="A1365" s="62">
        <v>44349</v>
      </c>
      <c r="B1365" t="s">
        <v>21</v>
      </c>
      <c r="C1365" t="s">
        <v>11</v>
      </c>
      <c r="D1365">
        <v>558</v>
      </c>
      <c r="E1365" t="s">
        <v>1</v>
      </c>
      <c r="F1365">
        <v>39</v>
      </c>
      <c r="G1365">
        <v>21762</v>
      </c>
    </row>
    <row r="1366" spans="1:7" x14ac:dyDescent="0.25">
      <c r="A1366" s="62">
        <v>44349</v>
      </c>
      <c r="B1366" t="s">
        <v>21</v>
      </c>
      <c r="C1366" t="s">
        <v>11</v>
      </c>
      <c r="D1366">
        <v>582</v>
      </c>
      <c r="E1366" t="s">
        <v>1</v>
      </c>
      <c r="F1366">
        <v>39</v>
      </c>
      <c r="G1366">
        <v>22698</v>
      </c>
    </row>
    <row r="1367" spans="1:7" x14ac:dyDescent="0.25">
      <c r="A1367" s="62">
        <v>44349</v>
      </c>
      <c r="B1367" t="s">
        <v>21</v>
      </c>
      <c r="C1367" t="s">
        <v>11</v>
      </c>
      <c r="D1367">
        <v>351</v>
      </c>
      <c r="E1367" t="s">
        <v>1</v>
      </c>
      <c r="F1367">
        <v>39</v>
      </c>
      <c r="G1367">
        <v>13689</v>
      </c>
    </row>
    <row r="1368" spans="1:7" x14ac:dyDescent="0.25">
      <c r="A1368" s="62">
        <v>44350</v>
      </c>
      <c r="B1368" t="s">
        <v>21</v>
      </c>
      <c r="C1368" t="s">
        <v>11</v>
      </c>
      <c r="D1368">
        <v>1228</v>
      </c>
      <c r="E1368" t="s">
        <v>1</v>
      </c>
      <c r="F1368">
        <v>38.5</v>
      </c>
      <c r="G1368">
        <v>47278</v>
      </c>
    </row>
    <row r="1369" spans="1:7" x14ac:dyDescent="0.25">
      <c r="A1369" s="62">
        <v>44351</v>
      </c>
      <c r="B1369" t="s">
        <v>21</v>
      </c>
      <c r="C1369" t="s">
        <v>11</v>
      </c>
      <c r="D1369">
        <v>431</v>
      </c>
      <c r="E1369" t="s">
        <v>1</v>
      </c>
      <c r="F1369">
        <v>39</v>
      </c>
      <c r="G1369">
        <v>16809</v>
      </c>
    </row>
    <row r="1370" spans="1:7" x14ac:dyDescent="0.25">
      <c r="A1370" s="62">
        <v>44351</v>
      </c>
      <c r="B1370" t="s">
        <v>21</v>
      </c>
      <c r="C1370" t="s">
        <v>11</v>
      </c>
      <c r="D1370">
        <v>1423</v>
      </c>
      <c r="E1370" t="s">
        <v>1</v>
      </c>
      <c r="F1370">
        <v>39</v>
      </c>
      <c r="G1370">
        <v>55497</v>
      </c>
    </row>
    <row r="1371" spans="1:7" x14ac:dyDescent="0.25">
      <c r="A1371" s="62">
        <v>44351</v>
      </c>
      <c r="B1371" t="s">
        <v>21</v>
      </c>
      <c r="C1371" t="s">
        <v>11</v>
      </c>
      <c r="D1371">
        <v>828</v>
      </c>
      <c r="E1371" t="s">
        <v>1</v>
      </c>
      <c r="F1371">
        <v>39</v>
      </c>
      <c r="G1371">
        <v>32292</v>
      </c>
    </row>
    <row r="1372" spans="1:7" x14ac:dyDescent="0.25">
      <c r="A1372" s="62">
        <v>44351</v>
      </c>
      <c r="B1372" t="s">
        <v>21</v>
      </c>
      <c r="C1372" t="s">
        <v>11</v>
      </c>
      <c r="D1372">
        <v>794</v>
      </c>
      <c r="E1372" t="s">
        <v>1</v>
      </c>
      <c r="F1372">
        <v>39</v>
      </c>
      <c r="G1372">
        <v>30966</v>
      </c>
    </row>
    <row r="1373" spans="1:7" x14ac:dyDescent="0.25">
      <c r="A1373" s="62">
        <v>44351</v>
      </c>
      <c r="B1373" t="s">
        <v>21</v>
      </c>
      <c r="C1373" t="s">
        <v>11</v>
      </c>
      <c r="D1373">
        <v>1558</v>
      </c>
      <c r="E1373" t="s">
        <v>1</v>
      </c>
      <c r="F1373">
        <v>37.5</v>
      </c>
      <c r="G1373">
        <v>58425</v>
      </c>
    </row>
    <row r="1374" spans="1:7" x14ac:dyDescent="0.25">
      <c r="A1374" s="62">
        <v>44351</v>
      </c>
      <c r="B1374" t="s">
        <v>21</v>
      </c>
      <c r="C1374" t="s">
        <v>11</v>
      </c>
      <c r="D1374">
        <v>981</v>
      </c>
      <c r="E1374" t="s">
        <v>1</v>
      </c>
      <c r="F1374">
        <v>37.5</v>
      </c>
      <c r="G1374">
        <v>36787.5</v>
      </c>
    </row>
    <row r="1375" spans="1:7" x14ac:dyDescent="0.25">
      <c r="A1375" s="62">
        <v>44351</v>
      </c>
      <c r="B1375" t="s">
        <v>21</v>
      </c>
      <c r="C1375" t="s">
        <v>11</v>
      </c>
      <c r="D1375">
        <v>2150</v>
      </c>
      <c r="E1375" t="s">
        <v>1</v>
      </c>
      <c r="F1375">
        <v>37.5</v>
      </c>
      <c r="G1375">
        <v>80625</v>
      </c>
    </row>
    <row r="1376" spans="1:7" x14ac:dyDescent="0.25">
      <c r="A1376" s="62">
        <v>44351</v>
      </c>
      <c r="B1376" t="s">
        <v>21</v>
      </c>
      <c r="C1376" t="s">
        <v>11</v>
      </c>
      <c r="D1376">
        <v>1106</v>
      </c>
      <c r="E1376" t="s">
        <v>1</v>
      </c>
      <c r="F1376">
        <v>37.5</v>
      </c>
      <c r="G1376">
        <v>41475</v>
      </c>
    </row>
    <row r="1377" spans="1:7" x14ac:dyDescent="0.25">
      <c r="A1377" s="62">
        <v>44351</v>
      </c>
      <c r="B1377" t="s">
        <v>21</v>
      </c>
      <c r="C1377" t="s">
        <v>11</v>
      </c>
      <c r="D1377">
        <v>966</v>
      </c>
      <c r="E1377" t="s">
        <v>1</v>
      </c>
      <c r="F1377">
        <v>39</v>
      </c>
      <c r="G1377">
        <v>37674</v>
      </c>
    </row>
    <row r="1378" spans="1:7" x14ac:dyDescent="0.25">
      <c r="A1378" s="62">
        <v>44426</v>
      </c>
      <c r="B1378" t="s">
        <v>21</v>
      </c>
      <c r="C1378" t="s">
        <v>11</v>
      </c>
      <c r="D1378">
        <v>1006</v>
      </c>
      <c r="E1378" t="s">
        <v>1</v>
      </c>
      <c r="F1378">
        <v>34.75</v>
      </c>
      <c r="G1378">
        <v>34958.5</v>
      </c>
    </row>
    <row r="1379" spans="1:7" x14ac:dyDescent="0.25">
      <c r="A1379" s="62">
        <v>44426</v>
      </c>
      <c r="B1379" t="s">
        <v>21</v>
      </c>
      <c r="C1379" t="s">
        <v>11</v>
      </c>
      <c r="D1379">
        <v>1953</v>
      </c>
      <c r="E1379" t="s">
        <v>1</v>
      </c>
      <c r="F1379">
        <v>34.75</v>
      </c>
      <c r="G1379">
        <v>67866.75</v>
      </c>
    </row>
    <row r="1380" spans="1:7" x14ac:dyDescent="0.25">
      <c r="A1380" s="62">
        <v>44426</v>
      </c>
      <c r="B1380" t="s">
        <v>21</v>
      </c>
      <c r="C1380" t="s">
        <v>11</v>
      </c>
      <c r="D1380">
        <v>964</v>
      </c>
      <c r="E1380" t="s">
        <v>1</v>
      </c>
      <c r="F1380">
        <v>34.75</v>
      </c>
      <c r="G1380">
        <v>33499</v>
      </c>
    </row>
    <row r="1381" spans="1:7" x14ac:dyDescent="0.25">
      <c r="A1381" s="62">
        <v>44426</v>
      </c>
      <c r="B1381" t="s">
        <v>21</v>
      </c>
      <c r="C1381" t="s">
        <v>11</v>
      </c>
      <c r="D1381">
        <v>864</v>
      </c>
      <c r="E1381" t="s">
        <v>1</v>
      </c>
      <c r="F1381">
        <v>36.25</v>
      </c>
      <c r="G1381">
        <v>31320</v>
      </c>
    </row>
    <row r="1382" spans="1:7" x14ac:dyDescent="0.25">
      <c r="A1382" s="62">
        <v>44426</v>
      </c>
      <c r="B1382" t="s">
        <v>21</v>
      </c>
      <c r="C1382" t="s">
        <v>11</v>
      </c>
      <c r="D1382">
        <v>884</v>
      </c>
      <c r="E1382" t="s">
        <v>1</v>
      </c>
      <c r="F1382">
        <v>37.25</v>
      </c>
      <c r="G1382">
        <v>32929</v>
      </c>
    </row>
    <row r="1383" spans="1:7" x14ac:dyDescent="0.25">
      <c r="A1383" s="62">
        <v>44426</v>
      </c>
      <c r="B1383" t="s">
        <v>21</v>
      </c>
      <c r="C1383" t="s">
        <v>11</v>
      </c>
      <c r="D1383">
        <v>466</v>
      </c>
      <c r="E1383" t="s">
        <v>1</v>
      </c>
      <c r="F1383">
        <v>37.25</v>
      </c>
      <c r="G1383">
        <v>17358.5</v>
      </c>
    </row>
    <row r="1384" spans="1:7" x14ac:dyDescent="0.25">
      <c r="A1384" s="62">
        <v>44426</v>
      </c>
      <c r="B1384" t="s">
        <v>21</v>
      </c>
      <c r="C1384" t="s">
        <v>11</v>
      </c>
      <c r="D1384">
        <v>818</v>
      </c>
      <c r="E1384" t="s">
        <v>1</v>
      </c>
      <c r="F1384">
        <v>37.25</v>
      </c>
      <c r="G1384">
        <v>30470.5</v>
      </c>
    </row>
    <row r="1385" spans="1:7" x14ac:dyDescent="0.25">
      <c r="A1385" s="62">
        <v>44426</v>
      </c>
      <c r="B1385" t="s">
        <v>21</v>
      </c>
      <c r="C1385" t="s">
        <v>11</v>
      </c>
      <c r="D1385">
        <v>402</v>
      </c>
      <c r="E1385" t="s">
        <v>1</v>
      </c>
      <c r="F1385">
        <v>37.25</v>
      </c>
      <c r="G1385">
        <v>14974.5</v>
      </c>
    </row>
    <row r="1386" spans="1:7" x14ac:dyDescent="0.25">
      <c r="A1386" s="62">
        <v>44426</v>
      </c>
      <c r="B1386" t="s">
        <v>21</v>
      </c>
      <c r="C1386" t="s">
        <v>11</v>
      </c>
      <c r="D1386">
        <v>2204</v>
      </c>
      <c r="E1386" t="s">
        <v>1</v>
      </c>
      <c r="F1386">
        <v>34.75</v>
      </c>
      <c r="G1386">
        <v>76589</v>
      </c>
    </row>
    <row r="1387" spans="1:7" x14ac:dyDescent="0.25">
      <c r="A1387" s="62">
        <v>44518</v>
      </c>
      <c r="B1387" t="s">
        <v>21</v>
      </c>
      <c r="C1387" t="s">
        <v>11</v>
      </c>
      <c r="D1387">
        <v>668</v>
      </c>
      <c r="E1387" t="s">
        <v>1</v>
      </c>
      <c r="F1387">
        <v>42.5</v>
      </c>
      <c r="G1387">
        <v>28390</v>
      </c>
    </row>
    <row r="1388" spans="1:7" x14ac:dyDescent="0.25">
      <c r="A1388" s="62">
        <v>44518</v>
      </c>
      <c r="B1388" t="s">
        <v>21</v>
      </c>
      <c r="C1388" t="s">
        <v>11</v>
      </c>
      <c r="D1388">
        <v>1466</v>
      </c>
      <c r="E1388" t="s">
        <v>1</v>
      </c>
      <c r="F1388">
        <v>42.5</v>
      </c>
      <c r="G1388">
        <v>62305</v>
      </c>
    </row>
    <row r="1389" spans="1:7" x14ac:dyDescent="0.25">
      <c r="A1389" s="62">
        <v>44056</v>
      </c>
      <c r="B1389" t="s">
        <v>131</v>
      </c>
      <c r="C1389" t="s">
        <v>11</v>
      </c>
      <c r="D1389">
        <v>160</v>
      </c>
      <c r="E1389" t="s">
        <v>1</v>
      </c>
      <c r="F1389">
        <v>29</v>
      </c>
      <c r="G1389">
        <v>4640</v>
      </c>
    </row>
    <row r="1390" spans="1:7" x14ac:dyDescent="0.25">
      <c r="A1390" s="62">
        <v>44078</v>
      </c>
      <c r="B1390" t="s">
        <v>131</v>
      </c>
      <c r="C1390" t="s">
        <v>11</v>
      </c>
      <c r="D1390">
        <v>160</v>
      </c>
      <c r="E1390" t="s">
        <v>1</v>
      </c>
      <c r="F1390">
        <v>29</v>
      </c>
      <c r="G1390">
        <v>4640</v>
      </c>
    </row>
    <row r="1391" spans="1:7" x14ac:dyDescent="0.25">
      <c r="A1391" s="62">
        <v>44233</v>
      </c>
      <c r="B1391" t="s">
        <v>131</v>
      </c>
      <c r="C1391" t="s">
        <v>11</v>
      </c>
      <c r="D1391">
        <v>315</v>
      </c>
      <c r="E1391" t="s">
        <v>1</v>
      </c>
      <c r="F1391">
        <v>39</v>
      </c>
      <c r="G1391">
        <v>12285</v>
      </c>
    </row>
    <row r="1392" spans="1:7" x14ac:dyDescent="0.25">
      <c r="A1392" s="62">
        <v>44386</v>
      </c>
      <c r="B1392" t="s">
        <v>131</v>
      </c>
      <c r="C1392" t="s">
        <v>14</v>
      </c>
      <c r="D1392">
        <v>1006</v>
      </c>
      <c r="E1392" t="s">
        <v>1</v>
      </c>
      <c r="F1392">
        <v>40</v>
      </c>
      <c r="G1392">
        <v>40240</v>
      </c>
    </row>
    <row r="1393" spans="1:7" x14ac:dyDescent="0.25">
      <c r="A1393" s="62">
        <v>43573</v>
      </c>
      <c r="B1393" t="s">
        <v>40</v>
      </c>
      <c r="C1393" t="s">
        <v>13</v>
      </c>
      <c r="D1393">
        <v>673</v>
      </c>
      <c r="E1393" t="s">
        <v>3</v>
      </c>
      <c r="F1393">
        <v>25.5</v>
      </c>
      <c r="G1393">
        <v>17161.5</v>
      </c>
    </row>
    <row r="1394" spans="1:7" x14ac:dyDescent="0.25">
      <c r="A1394" s="62">
        <v>43573</v>
      </c>
      <c r="B1394" t="s">
        <v>40</v>
      </c>
      <c r="C1394" t="s">
        <v>13</v>
      </c>
      <c r="D1394">
        <v>101</v>
      </c>
      <c r="E1394" t="s">
        <v>3</v>
      </c>
      <c r="F1394">
        <v>31.5</v>
      </c>
      <c r="G1394">
        <v>3181.5</v>
      </c>
    </row>
    <row r="1395" spans="1:7" x14ac:dyDescent="0.25">
      <c r="A1395" s="62">
        <v>43573</v>
      </c>
      <c r="B1395" t="s">
        <v>40</v>
      </c>
      <c r="C1395" t="s">
        <v>13</v>
      </c>
      <c r="D1395">
        <v>103</v>
      </c>
      <c r="E1395" t="s">
        <v>3</v>
      </c>
      <c r="F1395">
        <v>32.5</v>
      </c>
      <c r="G1395">
        <v>3347.5</v>
      </c>
    </row>
    <row r="1396" spans="1:7" x14ac:dyDescent="0.25">
      <c r="A1396" s="62">
        <v>43573</v>
      </c>
      <c r="B1396" t="s">
        <v>40</v>
      </c>
      <c r="C1396" t="s">
        <v>13</v>
      </c>
      <c r="D1396">
        <v>300</v>
      </c>
      <c r="E1396" t="s">
        <v>3</v>
      </c>
      <c r="F1396">
        <v>23</v>
      </c>
      <c r="G1396">
        <v>6900</v>
      </c>
    </row>
    <row r="1397" spans="1:7" x14ac:dyDescent="0.25">
      <c r="A1397" s="62">
        <v>43594</v>
      </c>
      <c r="B1397" t="s">
        <v>40</v>
      </c>
      <c r="C1397" t="s">
        <v>13</v>
      </c>
      <c r="D1397">
        <v>607</v>
      </c>
      <c r="E1397" t="s">
        <v>3</v>
      </c>
      <c r="F1397">
        <v>25.5</v>
      </c>
      <c r="G1397">
        <v>15478.5</v>
      </c>
    </row>
    <row r="1398" spans="1:7" x14ac:dyDescent="0.25">
      <c r="A1398" s="62">
        <v>43594</v>
      </c>
      <c r="B1398" t="s">
        <v>40</v>
      </c>
      <c r="C1398" t="s">
        <v>13</v>
      </c>
      <c r="D1398">
        <v>200</v>
      </c>
      <c r="E1398" t="s">
        <v>3</v>
      </c>
      <c r="F1398">
        <v>31.5</v>
      </c>
      <c r="G1398">
        <v>6300</v>
      </c>
    </row>
    <row r="1399" spans="1:7" x14ac:dyDescent="0.25">
      <c r="A1399" s="62">
        <v>43595</v>
      </c>
      <c r="B1399" t="s">
        <v>40</v>
      </c>
      <c r="C1399" t="s">
        <v>13</v>
      </c>
      <c r="D1399">
        <v>405</v>
      </c>
      <c r="E1399" t="s">
        <v>3</v>
      </c>
      <c r="F1399">
        <v>23</v>
      </c>
      <c r="G1399">
        <v>9315</v>
      </c>
    </row>
    <row r="1400" spans="1:7" x14ac:dyDescent="0.25">
      <c r="A1400" s="62">
        <v>43623</v>
      </c>
      <c r="B1400" t="s">
        <v>40</v>
      </c>
      <c r="C1400" t="s">
        <v>13</v>
      </c>
      <c r="D1400">
        <v>400</v>
      </c>
      <c r="E1400" t="s">
        <v>3</v>
      </c>
      <c r="F1400">
        <v>25.5</v>
      </c>
      <c r="G1400">
        <v>10200</v>
      </c>
    </row>
    <row r="1401" spans="1:7" x14ac:dyDescent="0.25">
      <c r="A1401" s="62">
        <v>43623</v>
      </c>
      <c r="B1401" t="s">
        <v>40</v>
      </c>
      <c r="C1401" t="s">
        <v>13</v>
      </c>
      <c r="D1401">
        <v>211</v>
      </c>
      <c r="E1401" t="s">
        <v>3</v>
      </c>
      <c r="F1401">
        <v>31.5</v>
      </c>
      <c r="G1401">
        <v>6646.5</v>
      </c>
    </row>
    <row r="1402" spans="1:7" x14ac:dyDescent="0.25">
      <c r="A1402" s="62">
        <v>43623</v>
      </c>
      <c r="B1402" t="s">
        <v>40</v>
      </c>
      <c r="C1402" t="s">
        <v>13</v>
      </c>
      <c r="D1402">
        <v>100</v>
      </c>
      <c r="E1402" t="s">
        <v>3</v>
      </c>
      <c r="F1402">
        <v>32.5</v>
      </c>
      <c r="G1402">
        <v>3250</v>
      </c>
    </row>
    <row r="1403" spans="1:7" x14ac:dyDescent="0.25">
      <c r="A1403" s="62">
        <v>43623</v>
      </c>
      <c r="B1403" t="s">
        <v>40</v>
      </c>
      <c r="C1403" t="s">
        <v>13</v>
      </c>
      <c r="D1403">
        <v>280</v>
      </c>
      <c r="E1403" t="s">
        <v>3</v>
      </c>
      <c r="F1403">
        <v>23</v>
      </c>
      <c r="G1403">
        <v>6440</v>
      </c>
    </row>
    <row r="1404" spans="1:7" x14ac:dyDescent="0.25">
      <c r="A1404" s="62">
        <v>43642</v>
      </c>
      <c r="B1404" t="s">
        <v>40</v>
      </c>
      <c r="C1404" t="s">
        <v>13</v>
      </c>
      <c r="D1404">
        <v>387</v>
      </c>
      <c r="E1404" t="s">
        <v>3</v>
      </c>
      <c r="F1404">
        <v>31.5</v>
      </c>
      <c r="G1404">
        <v>12190.5</v>
      </c>
    </row>
    <row r="1405" spans="1:7" x14ac:dyDescent="0.25">
      <c r="A1405" s="62">
        <v>43642</v>
      </c>
      <c r="B1405" t="s">
        <v>40</v>
      </c>
      <c r="C1405" t="s">
        <v>13</v>
      </c>
      <c r="D1405">
        <v>200</v>
      </c>
      <c r="E1405" t="s">
        <v>3</v>
      </c>
      <c r="F1405">
        <v>25.5</v>
      </c>
      <c r="G1405">
        <v>5100</v>
      </c>
    </row>
    <row r="1406" spans="1:7" x14ac:dyDescent="0.25">
      <c r="A1406" s="62">
        <v>43643</v>
      </c>
      <c r="B1406" t="s">
        <v>40</v>
      </c>
      <c r="C1406" t="s">
        <v>13</v>
      </c>
      <c r="D1406">
        <v>404</v>
      </c>
      <c r="E1406" t="s">
        <v>3</v>
      </c>
      <c r="F1406">
        <v>32.5</v>
      </c>
      <c r="G1406">
        <v>13130</v>
      </c>
    </row>
    <row r="1407" spans="1:7" x14ac:dyDescent="0.25">
      <c r="A1407" s="62">
        <v>43663</v>
      </c>
      <c r="B1407" t="s">
        <v>40</v>
      </c>
      <c r="C1407" t="s">
        <v>13</v>
      </c>
      <c r="D1407">
        <v>402</v>
      </c>
      <c r="E1407" t="s">
        <v>3</v>
      </c>
      <c r="F1407">
        <v>25.5</v>
      </c>
      <c r="G1407">
        <v>10251</v>
      </c>
    </row>
    <row r="1408" spans="1:7" x14ac:dyDescent="0.25">
      <c r="A1408" s="62">
        <v>43663</v>
      </c>
      <c r="B1408" t="s">
        <v>40</v>
      </c>
      <c r="C1408" t="s">
        <v>13</v>
      </c>
      <c r="D1408">
        <v>300</v>
      </c>
      <c r="E1408" t="s">
        <v>3</v>
      </c>
      <c r="F1408">
        <v>31.5</v>
      </c>
      <c r="G1408">
        <v>9450</v>
      </c>
    </row>
    <row r="1409" spans="1:7" x14ac:dyDescent="0.25">
      <c r="A1409" s="62">
        <v>43664</v>
      </c>
      <c r="B1409" t="s">
        <v>40</v>
      </c>
      <c r="C1409" t="s">
        <v>13</v>
      </c>
      <c r="D1409">
        <v>100</v>
      </c>
      <c r="E1409" t="s">
        <v>3</v>
      </c>
      <c r="F1409">
        <v>32.5</v>
      </c>
      <c r="G1409">
        <v>3250</v>
      </c>
    </row>
    <row r="1410" spans="1:7" x14ac:dyDescent="0.25">
      <c r="A1410" s="62">
        <v>43664</v>
      </c>
      <c r="B1410" t="s">
        <v>40</v>
      </c>
      <c r="C1410" t="s">
        <v>13</v>
      </c>
      <c r="D1410">
        <v>200</v>
      </c>
      <c r="E1410" t="s">
        <v>3</v>
      </c>
      <c r="F1410">
        <v>23</v>
      </c>
      <c r="G1410">
        <v>4600</v>
      </c>
    </row>
    <row r="1411" spans="1:7" x14ac:dyDescent="0.25">
      <c r="A1411" s="62">
        <v>43698</v>
      </c>
      <c r="B1411" t="s">
        <v>40</v>
      </c>
      <c r="C1411" t="s">
        <v>13</v>
      </c>
      <c r="D1411">
        <v>308</v>
      </c>
      <c r="E1411" t="s">
        <v>3</v>
      </c>
      <c r="F1411">
        <v>25.5</v>
      </c>
      <c r="G1411">
        <v>7854</v>
      </c>
    </row>
    <row r="1412" spans="1:7" x14ac:dyDescent="0.25">
      <c r="A1412" s="62">
        <v>43698</v>
      </c>
      <c r="B1412" t="s">
        <v>40</v>
      </c>
      <c r="C1412" t="s">
        <v>13</v>
      </c>
      <c r="D1412">
        <v>298</v>
      </c>
      <c r="E1412" t="s">
        <v>3</v>
      </c>
      <c r="F1412">
        <v>31.5</v>
      </c>
      <c r="G1412">
        <v>9387</v>
      </c>
    </row>
    <row r="1413" spans="1:7" x14ac:dyDescent="0.25">
      <c r="A1413" s="62">
        <v>43698</v>
      </c>
      <c r="B1413" t="s">
        <v>40</v>
      </c>
      <c r="C1413" t="s">
        <v>13</v>
      </c>
      <c r="D1413">
        <v>402</v>
      </c>
      <c r="E1413" t="s">
        <v>3</v>
      </c>
      <c r="F1413">
        <v>23</v>
      </c>
      <c r="G1413">
        <v>9246</v>
      </c>
    </row>
    <row r="1414" spans="1:7" x14ac:dyDescent="0.25">
      <c r="A1414" s="62">
        <v>43712</v>
      </c>
      <c r="B1414" t="s">
        <v>40</v>
      </c>
      <c r="C1414" t="s">
        <v>13</v>
      </c>
      <c r="D1414">
        <v>401</v>
      </c>
      <c r="E1414" t="s">
        <v>3</v>
      </c>
      <c r="F1414">
        <v>25.5</v>
      </c>
      <c r="G1414">
        <v>10225.5</v>
      </c>
    </row>
    <row r="1415" spans="1:7" x14ac:dyDescent="0.25">
      <c r="A1415" s="62">
        <v>43712</v>
      </c>
      <c r="B1415" t="s">
        <v>40</v>
      </c>
      <c r="C1415" t="s">
        <v>13</v>
      </c>
      <c r="D1415">
        <v>310</v>
      </c>
      <c r="E1415" t="s">
        <v>3</v>
      </c>
      <c r="F1415">
        <v>31.5</v>
      </c>
      <c r="G1415">
        <v>9765</v>
      </c>
    </row>
    <row r="1416" spans="1:7" x14ac:dyDescent="0.25">
      <c r="A1416" s="62">
        <v>43712</v>
      </c>
      <c r="B1416" t="s">
        <v>40</v>
      </c>
      <c r="C1416" t="s">
        <v>13</v>
      </c>
      <c r="D1416">
        <v>404</v>
      </c>
      <c r="E1416" t="s">
        <v>3</v>
      </c>
      <c r="F1416">
        <v>23</v>
      </c>
      <c r="G1416">
        <v>9292</v>
      </c>
    </row>
    <row r="1417" spans="1:7" x14ac:dyDescent="0.25">
      <c r="A1417" s="62">
        <v>43761</v>
      </c>
      <c r="B1417" t="s">
        <v>40</v>
      </c>
      <c r="C1417" t="s">
        <v>13</v>
      </c>
      <c r="D1417">
        <v>291</v>
      </c>
      <c r="E1417" t="s">
        <v>3</v>
      </c>
      <c r="F1417">
        <v>25.5</v>
      </c>
      <c r="G1417">
        <v>7420.5</v>
      </c>
    </row>
    <row r="1418" spans="1:7" x14ac:dyDescent="0.25">
      <c r="A1418" s="62">
        <v>43761</v>
      </c>
      <c r="B1418" t="s">
        <v>40</v>
      </c>
      <c r="C1418" t="s">
        <v>13</v>
      </c>
      <c r="D1418">
        <v>305</v>
      </c>
      <c r="E1418" t="s">
        <v>3</v>
      </c>
      <c r="F1418">
        <v>31.5</v>
      </c>
      <c r="G1418">
        <v>9607.5</v>
      </c>
    </row>
    <row r="1419" spans="1:7" x14ac:dyDescent="0.25">
      <c r="A1419" s="62">
        <v>43761</v>
      </c>
      <c r="B1419" t="s">
        <v>40</v>
      </c>
      <c r="C1419" t="s">
        <v>13</v>
      </c>
      <c r="D1419">
        <v>102</v>
      </c>
      <c r="E1419" t="s">
        <v>3</v>
      </c>
      <c r="F1419">
        <v>32.5</v>
      </c>
      <c r="G1419">
        <v>3315</v>
      </c>
    </row>
    <row r="1420" spans="1:7" x14ac:dyDescent="0.25">
      <c r="A1420" s="62">
        <v>43761</v>
      </c>
      <c r="B1420" t="s">
        <v>40</v>
      </c>
      <c r="C1420" t="s">
        <v>13</v>
      </c>
      <c r="D1420">
        <v>400</v>
      </c>
      <c r="E1420" t="s">
        <v>3</v>
      </c>
      <c r="F1420">
        <v>23</v>
      </c>
      <c r="G1420">
        <v>9200</v>
      </c>
    </row>
    <row r="1421" spans="1:7" x14ac:dyDescent="0.25">
      <c r="A1421" s="62">
        <v>44179</v>
      </c>
      <c r="B1421" t="s">
        <v>40</v>
      </c>
      <c r="C1421" t="s">
        <v>13</v>
      </c>
      <c r="D1421">
        <v>293</v>
      </c>
      <c r="E1421" t="s">
        <v>3</v>
      </c>
      <c r="F1421">
        <v>28</v>
      </c>
      <c r="G1421">
        <v>8204</v>
      </c>
    </row>
    <row r="1422" spans="1:7" x14ac:dyDescent="0.25">
      <c r="A1422" s="62">
        <v>44179</v>
      </c>
      <c r="B1422" t="s">
        <v>40</v>
      </c>
      <c r="C1422" t="s">
        <v>13</v>
      </c>
      <c r="D1422">
        <v>100</v>
      </c>
      <c r="E1422" t="s">
        <v>3</v>
      </c>
      <c r="F1422">
        <v>35</v>
      </c>
      <c r="G1422">
        <v>3500</v>
      </c>
    </row>
    <row r="1423" spans="1:7" x14ac:dyDescent="0.25">
      <c r="A1423" s="62">
        <v>44179</v>
      </c>
      <c r="B1423" t="s">
        <v>40</v>
      </c>
      <c r="C1423" t="s">
        <v>13</v>
      </c>
      <c r="D1423">
        <v>305</v>
      </c>
      <c r="E1423" t="s">
        <v>3</v>
      </c>
      <c r="F1423">
        <v>36</v>
      </c>
      <c r="G1423">
        <v>10980</v>
      </c>
    </row>
    <row r="1424" spans="1:7" x14ac:dyDescent="0.25">
      <c r="A1424" s="62">
        <v>44179</v>
      </c>
      <c r="B1424" t="s">
        <v>40</v>
      </c>
      <c r="C1424" t="s">
        <v>13</v>
      </c>
      <c r="D1424">
        <v>400</v>
      </c>
      <c r="E1424" t="s">
        <v>3</v>
      </c>
      <c r="F1424">
        <v>24.75</v>
      </c>
      <c r="G1424">
        <v>9900</v>
      </c>
    </row>
    <row r="1425" spans="1:7" x14ac:dyDescent="0.25">
      <c r="A1425" s="62">
        <v>44190</v>
      </c>
      <c r="B1425" t="s">
        <v>40</v>
      </c>
      <c r="C1425" t="s">
        <v>15</v>
      </c>
      <c r="D1425">
        <v>7776</v>
      </c>
      <c r="E1425" t="s">
        <v>2</v>
      </c>
      <c r="F1425">
        <v>5.25</v>
      </c>
      <c r="G1425">
        <v>40824</v>
      </c>
    </row>
    <row r="1426" spans="1:7" x14ac:dyDescent="0.25">
      <c r="A1426" s="62">
        <v>44190</v>
      </c>
      <c r="B1426" t="s">
        <v>40</v>
      </c>
      <c r="C1426" t="s">
        <v>13</v>
      </c>
      <c r="D1426">
        <v>300</v>
      </c>
      <c r="E1426" t="s">
        <v>3</v>
      </c>
      <c r="F1426">
        <v>28</v>
      </c>
      <c r="G1426">
        <v>8400</v>
      </c>
    </row>
    <row r="1427" spans="1:7" x14ac:dyDescent="0.25">
      <c r="A1427" s="62">
        <v>44190</v>
      </c>
      <c r="B1427" t="s">
        <v>40</v>
      </c>
      <c r="C1427" t="s">
        <v>13</v>
      </c>
      <c r="D1427">
        <v>250</v>
      </c>
      <c r="E1427" t="s">
        <v>3</v>
      </c>
      <c r="F1427">
        <v>35</v>
      </c>
      <c r="G1427">
        <v>8750</v>
      </c>
    </row>
    <row r="1428" spans="1:7" x14ac:dyDescent="0.25">
      <c r="A1428" s="62">
        <v>44190</v>
      </c>
      <c r="B1428" t="s">
        <v>40</v>
      </c>
      <c r="C1428" t="s">
        <v>13</v>
      </c>
      <c r="D1428">
        <v>250</v>
      </c>
      <c r="E1428" t="s">
        <v>3</v>
      </c>
      <c r="F1428">
        <v>36</v>
      </c>
      <c r="G1428">
        <v>9000</v>
      </c>
    </row>
    <row r="1429" spans="1:7" x14ac:dyDescent="0.25">
      <c r="A1429" s="62">
        <v>44190</v>
      </c>
      <c r="B1429" t="s">
        <v>40</v>
      </c>
      <c r="C1429" t="s">
        <v>13</v>
      </c>
      <c r="D1429">
        <v>296</v>
      </c>
      <c r="E1429" t="s">
        <v>3</v>
      </c>
      <c r="F1429">
        <v>24.75</v>
      </c>
      <c r="G1429">
        <v>7326</v>
      </c>
    </row>
    <row r="1430" spans="1:7" x14ac:dyDescent="0.25">
      <c r="A1430" s="62">
        <v>44205</v>
      </c>
      <c r="B1430" t="s">
        <v>40</v>
      </c>
      <c r="C1430" t="s">
        <v>15</v>
      </c>
      <c r="D1430">
        <v>7376</v>
      </c>
      <c r="E1430" t="s">
        <v>2</v>
      </c>
      <c r="F1430">
        <v>5.25</v>
      </c>
      <c r="G1430">
        <v>38724</v>
      </c>
    </row>
    <row r="1431" spans="1:7" x14ac:dyDescent="0.25">
      <c r="A1431" s="62">
        <v>44211</v>
      </c>
      <c r="B1431" t="s">
        <v>40</v>
      </c>
      <c r="C1431" t="s">
        <v>13</v>
      </c>
      <c r="D1431">
        <v>411</v>
      </c>
      <c r="E1431" t="s">
        <v>3</v>
      </c>
      <c r="F1431">
        <v>28</v>
      </c>
      <c r="G1431">
        <v>11508</v>
      </c>
    </row>
    <row r="1432" spans="1:7" x14ac:dyDescent="0.25">
      <c r="A1432" s="62">
        <v>44211</v>
      </c>
      <c r="B1432" t="s">
        <v>40</v>
      </c>
      <c r="C1432" t="s">
        <v>13</v>
      </c>
      <c r="D1432">
        <v>200</v>
      </c>
      <c r="E1432" t="s">
        <v>3</v>
      </c>
      <c r="F1432">
        <v>35</v>
      </c>
      <c r="G1432">
        <v>7000</v>
      </c>
    </row>
    <row r="1433" spans="1:7" x14ac:dyDescent="0.25">
      <c r="A1433" s="62">
        <v>44211</v>
      </c>
      <c r="B1433" t="s">
        <v>40</v>
      </c>
      <c r="C1433" t="s">
        <v>13</v>
      </c>
      <c r="D1433">
        <v>602</v>
      </c>
      <c r="E1433" t="s">
        <v>3</v>
      </c>
      <c r="F1433">
        <v>24.75</v>
      </c>
      <c r="G1433">
        <v>14899.5</v>
      </c>
    </row>
    <row r="1434" spans="1:7" x14ac:dyDescent="0.25">
      <c r="A1434" s="62">
        <v>44218</v>
      </c>
      <c r="B1434" t="s">
        <v>40</v>
      </c>
      <c r="C1434" t="s">
        <v>15</v>
      </c>
      <c r="D1434">
        <v>7368</v>
      </c>
      <c r="E1434" t="s">
        <v>2</v>
      </c>
      <c r="F1434">
        <v>5.25</v>
      </c>
      <c r="G1434">
        <v>38682</v>
      </c>
    </row>
    <row r="1435" spans="1:7" x14ac:dyDescent="0.25">
      <c r="A1435" s="62">
        <v>44233</v>
      </c>
      <c r="B1435" t="s">
        <v>40</v>
      </c>
      <c r="C1435" t="s">
        <v>15</v>
      </c>
      <c r="D1435">
        <v>7056</v>
      </c>
      <c r="E1435" t="s">
        <v>2</v>
      </c>
      <c r="F1435">
        <v>5.25</v>
      </c>
      <c r="G1435">
        <v>37044</v>
      </c>
    </row>
    <row r="1436" spans="1:7" x14ac:dyDescent="0.25">
      <c r="A1436" s="62">
        <v>44272</v>
      </c>
      <c r="B1436" t="s">
        <v>40</v>
      </c>
      <c r="C1436" t="s">
        <v>13</v>
      </c>
      <c r="D1436">
        <v>200</v>
      </c>
      <c r="E1436" t="s">
        <v>3</v>
      </c>
      <c r="F1436">
        <v>33</v>
      </c>
      <c r="G1436">
        <v>6600</v>
      </c>
    </row>
    <row r="1437" spans="1:7" x14ac:dyDescent="0.25">
      <c r="A1437" s="62">
        <v>44272</v>
      </c>
      <c r="B1437" t="s">
        <v>40</v>
      </c>
      <c r="C1437" t="s">
        <v>13</v>
      </c>
      <c r="D1437">
        <v>300</v>
      </c>
      <c r="E1437" t="s">
        <v>3</v>
      </c>
      <c r="F1437">
        <v>40.5</v>
      </c>
      <c r="G1437">
        <v>12150</v>
      </c>
    </row>
    <row r="1438" spans="1:7" x14ac:dyDescent="0.25">
      <c r="A1438" s="62">
        <v>44272</v>
      </c>
      <c r="B1438" t="s">
        <v>40</v>
      </c>
      <c r="C1438" t="s">
        <v>13</v>
      </c>
      <c r="D1438">
        <v>408</v>
      </c>
      <c r="E1438" t="s">
        <v>3</v>
      </c>
      <c r="F1438">
        <v>42</v>
      </c>
      <c r="G1438">
        <v>17136</v>
      </c>
    </row>
    <row r="1439" spans="1:7" x14ac:dyDescent="0.25">
      <c r="A1439" s="62">
        <v>44272</v>
      </c>
      <c r="B1439" t="s">
        <v>40</v>
      </c>
      <c r="C1439" t="s">
        <v>13</v>
      </c>
      <c r="D1439">
        <v>200</v>
      </c>
      <c r="E1439" t="s">
        <v>3</v>
      </c>
      <c r="F1439">
        <v>27.5</v>
      </c>
      <c r="G1439">
        <v>5500</v>
      </c>
    </row>
    <row r="1440" spans="1:7" x14ac:dyDescent="0.25">
      <c r="A1440" s="62">
        <v>44292</v>
      </c>
      <c r="B1440" t="s">
        <v>40</v>
      </c>
      <c r="C1440" t="s">
        <v>13</v>
      </c>
      <c r="D1440">
        <v>202</v>
      </c>
      <c r="E1440" t="s">
        <v>3</v>
      </c>
      <c r="F1440">
        <v>33</v>
      </c>
      <c r="G1440">
        <v>6666</v>
      </c>
    </row>
    <row r="1441" spans="1:7" x14ac:dyDescent="0.25">
      <c r="A1441" s="62">
        <v>44292</v>
      </c>
      <c r="B1441" t="s">
        <v>40</v>
      </c>
      <c r="C1441" t="s">
        <v>13</v>
      </c>
      <c r="D1441">
        <v>300</v>
      </c>
      <c r="E1441" t="s">
        <v>3</v>
      </c>
      <c r="F1441">
        <v>40.5</v>
      </c>
      <c r="G1441">
        <v>12150</v>
      </c>
    </row>
    <row r="1442" spans="1:7" x14ac:dyDescent="0.25">
      <c r="A1442" s="62">
        <v>44292</v>
      </c>
      <c r="B1442" t="s">
        <v>40</v>
      </c>
      <c r="C1442" t="s">
        <v>13</v>
      </c>
      <c r="D1442">
        <v>300</v>
      </c>
      <c r="E1442" t="s">
        <v>3</v>
      </c>
      <c r="F1442">
        <v>42</v>
      </c>
      <c r="G1442">
        <v>12600</v>
      </c>
    </row>
    <row r="1443" spans="1:7" x14ac:dyDescent="0.25">
      <c r="A1443" s="62">
        <v>44292</v>
      </c>
      <c r="B1443" t="s">
        <v>40</v>
      </c>
      <c r="C1443" t="s">
        <v>13</v>
      </c>
      <c r="D1443">
        <v>304</v>
      </c>
      <c r="E1443" t="s">
        <v>3</v>
      </c>
      <c r="F1443">
        <v>27.5</v>
      </c>
      <c r="G1443">
        <v>8360</v>
      </c>
    </row>
    <row r="1444" spans="1:7" x14ac:dyDescent="0.25">
      <c r="A1444" s="62">
        <v>44309</v>
      </c>
      <c r="B1444" t="s">
        <v>40</v>
      </c>
      <c r="C1444" t="s">
        <v>13</v>
      </c>
      <c r="D1444">
        <v>400</v>
      </c>
      <c r="E1444" t="s">
        <v>3</v>
      </c>
      <c r="F1444">
        <v>33</v>
      </c>
      <c r="G1444">
        <v>13200</v>
      </c>
    </row>
    <row r="1445" spans="1:7" x14ac:dyDescent="0.25">
      <c r="A1445" s="62">
        <v>44309</v>
      </c>
      <c r="B1445" t="s">
        <v>40</v>
      </c>
      <c r="C1445" t="s">
        <v>13</v>
      </c>
      <c r="D1445">
        <v>200</v>
      </c>
      <c r="E1445" t="s">
        <v>3</v>
      </c>
      <c r="F1445">
        <v>40.5</v>
      </c>
      <c r="G1445">
        <v>8100</v>
      </c>
    </row>
    <row r="1446" spans="1:7" x14ac:dyDescent="0.25">
      <c r="A1446" s="62">
        <v>44309</v>
      </c>
      <c r="B1446" t="s">
        <v>40</v>
      </c>
      <c r="C1446" t="s">
        <v>13</v>
      </c>
      <c r="D1446">
        <v>312</v>
      </c>
      <c r="E1446" t="s">
        <v>3</v>
      </c>
      <c r="F1446">
        <v>42</v>
      </c>
      <c r="G1446">
        <v>13104</v>
      </c>
    </row>
    <row r="1447" spans="1:7" x14ac:dyDescent="0.25">
      <c r="A1447" s="62">
        <v>44309</v>
      </c>
      <c r="B1447" t="s">
        <v>40</v>
      </c>
      <c r="C1447" t="s">
        <v>13</v>
      </c>
      <c r="D1447">
        <v>297</v>
      </c>
      <c r="E1447" t="s">
        <v>3</v>
      </c>
      <c r="F1447">
        <v>27.5</v>
      </c>
      <c r="G1447">
        <v>8167.5</v>
      </c>
    </row>
    <row r="1448" spans="1:7" x14ac:dyDescent="0.25">
      <c r="A1448" s="62">
        <v>44326</v>
      </c>
      <c r="B1448" t="s">
        <v>40</v>
      </c>
      <c r="C1448" t="s">
        <v>15</v>
      </c>
      <c r="D1448">
        <v>8110</v>
      </c>
      <c r="E1448" t="s">
        <v>2</v>
      </c>
      <c r="F1448">
        <v>5.25</v>
      </c>
      <c r="G1448">
        <v>42577.5</v>
      </c>
    </row>
    <row r="1449" spans="1:7" x14ac:dyDescent="0.25">
      <c r="A1449" s="62">
        <v>44442</v>
      </c>
      <c r="B1449" t="s">
        <v>40</v>
      </c>
      <c r="C1449" t="s">
        <v>13</v>
      </c>
      <c r="D1449">
        <v>604</v>
      </c>
      <c r="E1449" t="s">
        <v>3</v>
      </c>
      <c r="F1449">
        <v>40.5</v>
      </c>
      <c r="G1449">
        <v>24462</v>
      </c>
    </row>
    <row r="1450" spans="1:7" x14ac:dyDescent="0.25">
      <c r="A1450" s="62">
        <v>44442</v>
      </c>
      <c r="B1450" t="s">
        <v>40</v>
      </c>
      <c r="C1450" t="s">
        <v>13</v>
      </c>
      <c r="D1450">
        <v>253</v>
      </c>
      <c r="E1450" t="s">
        <v>3</v>
      </c>
      <c r="F1450">
        <v>42</v>
      </c>
      <c r="G1450">
        <v>10626</v>
      </c>
    </row>
    <row r="1451" spans="1:7" x14ac:dyDescent="0.25">
      <c r="A1451" s="62">
        <v>44442</v>
      </c>
      <c r="B1451" t="s">
        <v>40</v>
      </c>
      <c r="C1451" t="s">
        <v>13</v>
      </c>
      <c r="D1451">
        <v>250</v>
      </c>
      <c r="E1451" t="s">
        <v>3</v>
      </c>
      <c r="F1451">
        <v>27.5</v>
      </c>
      <c r="G1451">
        <v>6875</v>
      </c>
    </row>
    <row r="1452" spans="1:7" x14ac:dyDescent="0.25">
      <c r="A1452" s="62">
        <v>44477</v>
      </c>
      <c r="B1452" t="s">
        <v>40</v>
      </c>
      <c r="C1452" t="s">
        <v>13</v>
      </c>
      <c r="D1452">
        <v>400</v>
      </c>
      <c r="E1452" t="s">
        <v>3</v>
      </c>
      <c r="F1452">
        <v>33</v>
      </c>
      <c r="G1452">
        <v>13200</v>
      </c>
    </row>
    <row r="1453" spans="1:7" x14ac:dyDescent="0.25">
      <c r="A1453" s="62">
        <v>44477</v>
      </c>
      <c r="B1453" t="s">
        <v>40</v>
      </c>
      <c r="C1453" t="s">
        <v>13</v>
      </c>
      <c r="D1453">
        <v>201</v>
      </c>
      <c r="E1453" t="s">
        <v>3</v>
      </c>
      <c r="F1453">
        <v>40.5</v>
      </c>
      <c r="G1453">
        <v>8140.5</v>
      </c>
    </row>
    <row r="1454" spans="1:7" x14ac:dyDescent="0.25">
      <c r="A1454" s="62">
        <v>44477</v>
      </c>
      <c r="B1454" t="s">
        <v>40</v>
      </c>
      <c r="C1454" t="s">
        <v>13</v>
      </c>
      <c r="D1454">
        <v>203</v>
      </c>
      <c r="E1454" t="s">
        <v>3</v>
      </c>
      <c r="F1454">
        <v>42</v>
      </c>
      <c r="G1454">
        <v>8526</v>
      </c>
    </row>
    <row r="1455" spans="1:7" x14ac:dyDescent="0.25">
      <c r="A1455" s="62">
        <v>44477</v>
      </c>
      <c r="B1455" t="s">
        <v>40</v>
      </c>
      <c r="C1455" t="s">
        <v>13</v>
      </c>
      <c r="D1455">
        <v>400</v>
      </c>
      <c r="E1455" t="s">
        <v>3</v>
      </c>
      <c r="F1455">
        <v>27.5</v>
      </c>
      <c r="G1455">
        <v>11000</v>
      </c>
    </row>
    <row r="1456" spans="1:7" x14ac:dyDescent="0.25">
      <c r="A1456" s="62">
        <v>44511</v>
      </c>
      <c r="B1456" t="s">
        <v>40</v>
      </c>
      <c r="C1456" t="s">
        <v>15</v>
      </c>
      <c r="D1456">
        <v>7070</v>
      </c>
      <c r="E1456" t="s">
        <v>2</v>
      </c>
      <c r="F1456">
        <v>5.7</v>
      </c>
      <c r="G1456">
        <v>40299</v>
      </c>
    </row>
    <row r="1457" spans="1:7" x14ac:dyDescent="0.25">
      <c r="A1457" s="62">
        <v>44523</v>
      </c>
      <c r="B1457" t="s">
        <v>40</v>
      </c>
      <c r="C1457" t="s">
        <v>15</v>
      </c>
      <c r="D1457">
        <v>7310</v>
      </c>
      <c r="E1457" t="s">
        <v>2</v>
      </c>
      <c r="F1457">
        <v>5.7</v>
      </c>
      <c r="G1457">
        <v>41667</v>
      </c>
    </row>
    <row r="1458" spans="1:7" x14ac:dyDescent="0.25">
      <c r="A1458" s="62">
        <v>44529</v>
      </c>
      <c r="B1458" t="s">
        <v>40</v>
      </c>
      <c r="C1458" t="s">
        <v>15</v>
      </c>
      <c r="D1458">
        <v>7068</v>
      </c>
      <c r="E1458" t="s">
        <v>2</v>
      </c>
      <c r="F1458">
        <v>5.7</v>
      </c>
      <c r="G1458">
        <v>40287.599999999999</v>
      </c>
    </row>
    <row r="1459" spans="1:7" x14ac:dyDescent="0.25">
      <c r="A1459" s="62">
        <v>44544</v>
      </c>
      <c r="B1459" t="s">
        <v>40</v>
      </c>
      <c r="C1459" t="s">
        <v>15</v>
      </c>
      <c r="D1459">
        <v>7008</v>
      </c>
      <c r="E1459" t="s">
        <v>2</v>
      </c>
      <c r="F1459">
        <v>5.7</v>
      </c>
      <c r="G1459">
        <v>39945.599999999999</v>
      </c>
    </row>
    <row r="1460" spans="1:7" x14ac:dyDescent="0.25">
      <c r="A1460" s="62">
        <v>44557</v>
      </c>
      <c r="B1460" t="s">
        <v>40</v>
      </c>
      <c r="C1460" t="s">
        <v>13</v>
      </c>
      <c r="D1460">
        <v>7171</v>
      </c>
      <c r="E1460" t="s">
        <v>2</v>
      </c>
      <c r="F1460">
        <v>5.7</v>
      </c>
      <c r="G1460">
        <v>40874.700000000004</v>
      </c>
    </row>
    <row r="1461" spans="1:7" x14ac:dyDescent="0.25">
      <c r="A1461" s="62">
        <v>44590</v>
      </c>
      <c r="B1461" t="s">
        <v>40</v>
      </c>
      <c r="C1461" t="s">
        <v>13</v>
      </c>
      <c r="D1461">
        <v>500</v>
      </c>
      <c r="E1461" t="s">
        <v>3</v>
      </c>
      <c r="F1461">
        <v>33</v>
      </c>
      <c r="G1461">
        <v>16500</v>
      </c>
    </row>
    <row r="1462" spans="1:7" x14ac:dyDescent="0.25">
      <c r="A1462" s="62">
        <v>44590</v>
      </c>
      <c r="B1462" t="s">
        <v>40</v>
      </c>
      <c r="C1462" t="s">
        <v>13</v>
      </c>
      <c r="D1462">
        <v>310</v>
      </c>
      <c r="E1462" t="s">
        <v>3</v>
      </c>
      <c r="F1462">
        <v>40.5</v>
      </c>
      <c r="G1462">
        <v>12555</v>
      </c>
    </row>
    <row r="1463" spans="1:7" x14ac:dyDescent="0.25">
      <c r="A1463" s="62">
        <v>44590</v>
      </c>
      <c r="B1463" t="s">
        <v>40</v>
      </c>
      <c r="C1463" t="s">
        <v>13</v>
      </c>
      <c r="D1463">
        <v>200</v>
      </c>
      <c r="E1463" t="s">
        <v>3</v>
      </c>
      <c r="F1463">
        <v>42</v>
      </c>
      <c r="G1463">
        <v>8400</v>
      </c>
    </row>
    <row r="1464" spans="1:7" x14ac:dyDescent="0.25">
      <c r="A1464" s="62">
        <v>44590</v>
      </c>
      <c r="B1464" t="s">
        <v>40</v>
      </c>
      <c r="C1464" t="s">
        <v>13</v>
      </c>
      <c r="D1464">
        <v>200</v>
      </c>
      <c r="E1464" t="s">
        <v>3</v>
      </c>
      <c r="F1464">
        <v>27.5</v>
      </c>
      <c r="G1464">
        <v>5500</v>
      </c>
    </row>
    <row r="1465" spans="1:7" x14ac:dyDescent="0.25">
      <c r="A1465" s="62">
        <v>44594</v>
      </c>
      <c r="B1465" t="s">
        <v>40</v>
      </c>
      <c r="C1465" t="s">
        <v>15</v>
      </c>
      <c r="D1465">
        <v>7224</v>
      </c>
      <c r="E1465" t="s">
        <v>2</v>
      </c>
      <c r="F1465">
        <v>5.7</v>
      </c>
      <c r="G1465">
        <v>41176.800000000003</v>
      </c>
    </row>
    <row r="1466" spans="1:7" x14ac:dyDescent="0.25">
      <c r="A1466" s="62">
        <v>44271</v>
      </c>
      <c r="B1466" t="s">
        <v>136</v>
      </c>
      <c r="C1466" t="s">
        <v>11</v>
      </c>
      <c r="D1466">
        <v>416</v>
      </c>
      <c r="E1466" t="s">
        <v>1</v>
      </c>
      <c r="F1466">
        <v>43.5</v>
      </c>
      <c r="G1466">
        <v>18096</v>
      </c>
    </row>
    <row r="1467" spans="1:7" x14ac:dyDescent="0.25">
      <c r="A1467" s="62">
        <v>43593</v>
      </c>
      <c r="B1467" t="s">
        <v>86</v>
      </c>
      <c r="C1467" t="s">
        <v>13</v>
      </c>
      <c r="D1467">
        <v>164</v>
      </c>
      <c r="E1467" t="s">
        <v>3</v>
      </c>
      <c r="F1467">
        <v>37.5</v>
      </c>
      <c r="G1467">
        <v>6150</v>
      </c>
    </row>
    <row r="1468" spans="1:7" x14ac:dyDescent="0.25">
      <c r="A1468" s="62">
        <v>43593</v>
      </c>
      <c r="B1468" t="s">
        <v>86</v>
      </c>
      <c r="C1468" t="s">
        <v>13</v>
      </c>
      <c r="D1468">
        <v>800</v>
      </c>
      <c r="E1468" t="s">
        <v>3</v>
      </c>
      <c r="F1468">
        <v>46.5</v>
      </c>
      <c r="G1468">
        <v>37200</v>
      </c>
    </row>
    <row r="1469" spans="1:7" x14ac:dyDescent="0.25">
      <c r="A1469" s="62">
        <v>43643</v>
      </c>
      <c r="B1469" t="s">
        <v>86</v>
      </c>
      <c r="C1469" t="s">
        <v>13</v>
      </c>
      <c r="D1469">
        <v>501</v>
      </c>
      <c r="E1469" t="s">
        <v>3</v>
      </c>
      <c r="F1469">
        <v>37.5</v>
      </c>
      <c r="G1469">
        <v>18787.5</v>
      </c>
    </row>
    <row r="1470" spans="1:7" x14ac:dyDescent="0.25">
      <c r="A1470" s="62">
        <v>43643</v>
      </c>
      <c r="B1470" t="s">
        <v>86</v>
      </c>
      <c r="C1470" t="s">
        <v>13</v>
      </c>
      <c r="D1470">
        <v>603</v>
      </c>
      <c r="E1470" t="s">
        <v>3</v>
      </c>
      <c r="F1470">
        <v>46.5</v>
      </c>
      <c r="G1470">
        <v>28039.5</v>
      </c>
    </row>
    <row r="1471" spans="1:7" x14ac:dyDescent="0.25">
      <c r="A1471" s="62">
        <v>43655</v>
      </c>
      <c r="B1471" t="s">
        <v>86</v>
      </c>
      <c r="C1471" t="s">
        <v>13</v>
      </c>
      <c r="D1471">
        <v>200</v>
      </c>
      <c r="E1471" t="s">
        <v>3</v>
      </c>
      <c r="F1471">
        <v>46.5</v>
      </c>
      <c r="G1471">
        <v>9300</v>
      </c>
    </row>
    <row r="1472" spans="1:7" x14ac:dyDescent="0.25">
      <c r="A1472" s="62">
        <v>43764</v>
      </c>
      <c r="B1472" t="s">
        <v>86</v>
      </c>
      <c r="C1472" t="s">
        <v>13</v>
      </c>
      <c r="D1472">
        <v>500</v>
      </c>
      <c r="E1472" t="s">
        <v>3</v>
      </c>
      <c r="F1472">
        <v>37.5</v>
      </c>
      <c r="G1472">
        <v>18750</v>
      </c>
    </row>
    <row r="1473" spans="1:7" x14ac:dyDescent="0.25">
      <c r="A1473" s="62">
        <v>43764</v>
      </c>
      <c r="B1473" t="s">
        <v>86</v>
      </c>
      <c r="C1473" t="s">
        <v>13</v>
      </c>
      <c r="D1473">
        <v>503</v>
      </c>
      <c r="E1473" t="s">
        <v>3</v>
      </c>
      <c r="F1473">
        <v>46.5</v>
      </c>
      <c r="G1473">
        <v>23389.5</v>
      </c>
    </row>
    <row r="1474" spans="1:7" x14ac:dyDescent="0.25">
      <c r="A1474" s="62">
        <v>43606</v>
      </c>
      <c r="B1474" t="s">
        <v>80</v>
      </c>
      <c r="C1474" t="s">
        <v>13</v>
      </c>
      <c r="D1474">
        <v>710</v>
      </c>
      <c r="E1474" t="s">
        <v>2</v>
      </c>
      <c r="F1474">
        <v>30.5</v>
      </c>
      <c r="G1474">
        <v>21655</v>
      </c>
    </row>
    <row r="1475" spans="1:7" x14ac:dyDescent="0.25">
      <c r="A1475" s="62">
        <v>43845</v>
      </c>
      <c r="B1475" t="s">
        <v>80</v>
      </c>
      <c r="C1475" t="s">
        <v>13</v>
      </c>
      <c r="D1475">
        <v>750</v>
      </c>
      <c r="E1475" t="s">
        <v>2</v>
      </c>
      <c r="F1475">
        <v>31</v>
      </c>
      <c r="G1475">
        <v>23250</v>
      </c>
    </row>
    <row r="1476" spans="1:7" x14ac:dyDescent="0.25">
      <c r="A1476" s="62">
        <v>43847</v>
      </c>
      <c r="B1476" t="s">
        <v>80</v>
      </c>
      <c r="C1476" t="s">
        <v>13</v>
      </c>
      <c r="D1476">
        <v>750</v>
      </c>
      <c r="E1476" t="s">
        <v>2</v>
      </c>
      <c r="F1476">
        <v>24.5</v>
      </c>
      <c r="G1476">
        <v>18375</v>
      </c>
    </row>
    <row r="1477" spans="1:7" x14ac:dyDescent="0.25">
      <c r="A1477" s="62">
        <v>43855</v>
      </c>
      <c r="B1477" t="s">
        <v>80</v>
      </c>
      <c r="C1477" t="s">
        <v>13</v>
      </c>
      <c r="D1477">
        <v>670</v>
      </c>
      <c r="E1477" t="s">
        <v>2</v>
      </c>
      <c r="F1477">
        <v>31</v>
      </c>
      <c r="G1477">
        <v>20770</v>
      </c>
    </row>
    <row r="1478" spans="1:7" x14ac:dyDescent="0.25">
      <c r="A1478" s="62">
        <v>43866</v>
      </c>
      <c r="B1478" t="s">
        <v>80</v>
      </c>
      <c r="C1478" t="s">
        <v>13</v>
      </c>
      <c r="D1478">
        <v>800</v>
      </c>
      <c r="E1478" t="s">
        <v>2</v>
      </c>
      <c r="F1478">
        <v>25</v>
      </c>
      <c r="G1478">
        <v>20000</v>
      </c>
    </row>
    <row r="1479" spans="1:7" x14ac:dyDescent="0.25">
      <c r="A1479" s="62">
        <v>43876</v>
      </c>
      <c r="B1479" t="s">
        <v>80</v>
      </c>
      <c r="C1479" t="s">
        <v>13</v>
      </c>
      <c r="D1479">
        <v>720</v>
      </c>
      <c r="E1479" t="s">
        <v>2</v>
      </c>
      <c r="F1479">
        <v>30.5</v>
      </c>
      <c r="G1479">
        <v>21960</v>
      </c>
    </row>
    <row r="1480" spans="1:7" x14ac:dyDescent="0.25">
      <c r="A1480" s="62">
        <v>43902</v>
      </c>
      <c r="B1480" t="s">
        <v>80</v>
      </c>
      <c r="C1480" t="s">
        <v>13</v>
      </c>
      <c r="D1480">
        <v>850</v>
      </c>
      <c r="E1480" t="s">
        <v>2</v>
      </c>
      <c r="F1480">
        <v>30.5</v>
      </c>
      <c r="G1480">
        <v>25925</v>
      </c>
    </row>
    <row r="1481" spans="1:7" x14ac:dyDescent="0.25">
      <c r="A1481" s="62">
        <v>43906</v>
      </c>
      <c r="B1481" t="s">
        <v>80</v>
      </c>
      <c r="C1481" t="s">
        <v>13</v>
      </c>
      <c r="D1481">
        <v>800</v>
      </c>
      <c r="E1481" t="s">
        <v>2</v>
      </c>
      <c r="F1481">
        <v>24.5</v>
      </c>
      <c r="G1481">
        <v>19600</v>
      </c>
    </row>
    <row r="1482" spans="1:7" x14ac:dyDescent="0.25">
      <c r="A1482" s="62">
        <v>44007</v>
      </c>
      <c r="B1482" t="s">
        <v>80</v>
      </c>
      <c r="C1482" t="s">
        <v>15</v>
      </c>
      <c r="D1482">
        <v>700</v>
      </c>
      <c r="E1482" t="s">
        <v>2</v>
      </c>
      <c r="F1482">
        <v>30.5</v>
      </c>
      <c r="G1482">
        <v>21350</v>
      </c>
    </row>
    <row r="1483" spans="1:7" x14ac:dyDescent="0.25">
      <c r="A1483" s="62">
        <v>44007</v>
      </c>
      <c r="B1483" t="s">
        <v>80</v>
      </c>
      <c r="C1483" t="s">
        <v>15</v>
      </c>
      <c r="D1483">
        <v>703</v>
      </c>
      <c r="E1483" t="s">
        <v>2</v>
      </c>
      <c r="F1483">
        <v>24.5</v>
      </c>
      <c r="G1483">
        <v>17223.5</v>
      </c>
    </row>
    <row r="1484" spans="1:7" x14ac:dyDescent="0.25">
      <c r="A1484" s="62">
        <v>44011</v>
      </c>
      <c r="B1484" t="s">
        <v>80</v>
      </c>
      <c r="C1484" t="s">
        <v>15</v>
      </c>
      <c r="D1484">
        <v>700</v>
      </c>
      <c r="E1484" t="s">
        <v>2</v>
      </c>
      <c r="F1484">
        <v>30.5</v>
      </c>
      <c r="G1484">
        <v>21350</v>
      </c>
    </row>
    <row r="1485" spans="1:7" x14ac:dyDescent="0.25">
      <c r="A1485" s="62">
        <v>44012</v>
      </c>
      <c r="B1485" t="s">
        <v>80</v>
      </c>
      <c r="C1485" t="s">
        <v>15</v>
      </c>
      <c r="D1485">
        <v>750</v>
      </c>
      <c r="E1485" t="s">
        <v>2</v>
      </c>
      <c r="F1485">
        <v>24.5</v>
      </c>
      <c r="G1485">
        <v>18375</v>
      </c>
    </row>
    <row r="1486" spans="1:7" x14ac:dyDescent="0.25">
      <c r="A1486" s="62">
        <v>44012</v>
      </c>
      <c r="B1486" t="s">
        <v>80</v>
      </c>
      <c r="C1486" t="s">
        <v>15</v>
      </c>
      <c r="D1486">
        <v>700</v>
      </c>
      <c r="E1486" t="s">
        <v>2</v>
      </c>
      <c r="F1486">
        <v>30.5</v>
      </c>
      <c r="G1486">
        <v>21350</v>
      </c>
    </row>
    <row r="1487" spans="1:7" x14ac:dyDescent="0.25">
      <c r="A1487" s="62">
        <v>44013</v>
      </c>
      <c r="B1487" t="s">
        <v>80</v>
      </c>
      <c r="C1487" t="s">
        <v>15</v>
      </c>
      <c r="D1487">
        <v>700</v>
      </c>
      <c r="E1487" t="s">
        <v>2</v>
      </c>
      <c r="F1487">
        <v>24.5</v>
      </c>
      <c r="G1487">
        <v>17150</v>
      </c>
    </row>
    <row r="1488" spans="1:7" x14ac:dyDescent="0.25">
      <c r="A1488" s="62">
        <v>44028</v>
      </c>
      <c r="B1488" t="s">
        <v>80</v>
      </c>
      <c r="C1488" t="s">
        <v>15</v>
      </c>
      <c r="D1488">
        <v>800</v>
      </c>
      <c r="E1488" t="s">
        <v>2</v>
      </c>
      <c r="F1488">
        <v>24.5</v>
      </c>
      <c r="G1488">
        <v>19600</v>
      </c>
    </row>
    <row r="1489" spans="1:7" x14ac:dyDescent="0.25">
      <c r="A1489" s="62">
        <v>44028</v>
      </c>
      <c r="B1489" t="s">
        <v>80</v>
      </c>
      <c r="C1489" t="s">
        <v>15</v>
      </c>
      <c r="D1489">
        <v>801</v>
      </c>
      <c r="E1489" t="s">
        <v>2</v>
      </c>
      <c r="F1489">
        <v>24.5</v>
      </c>
      <c r="G1489">
        <v>19624.5</v>
      </c>
    </row>
    <row r="1490" spans="1:7" x14ac:dyDescent="0.25">
      <c r="A1490" s="62">
        <v>44036</v>
      </c>
      <c r="B1490" t="s">
        <v>80</v>
      </c>
      <c r="C1490" t="s">
        <v>15</v>
      </c>
      <c r="D1490">
        <v>702</v>
      </c>
      <c r="E1490" t="s">
        <v>2</v>
      </c>
      <c r="F1490">
        <v>30.5</v>
      </c>
      <c r="G1490">
        <v>21411</v>
      </c>
    </row>
    <row r="1491" spans="1:7" x14ac:dyDescent="0.25">
      <c r="A1491" s="62">
        <v>44036</v>
      </c>
      <c r="B1491" t="s">
        <v>80</v>
      </c>
      <c r="C1491" t="s">
        <v>15</v>
      </c>
      <c r="D1491">
        <v>800</v>
      </c>
      <c r="E1491" t="s">
        <v>2</v>
      </c>
      <c r="F1491">
        <v>24.5</v>
      </c>
      <c r="G1491">
        <v>19600</v>
      </c>
    </row>
    <row r="1492" spans="1:7" x14ac:dyDescent="0.25">
      <c r="A1492" s="62">
        <v>44072</v>
      </c>
      <c r="B1492" t="s">
        <v>80</v>
      </c>
      <c r="C1492" t="s">
        <v>15</v>
      </c>
      <c r="D1492">
        <v>800</v>
      </c>
      <c r="E1492" t="s">
        <v>2</v>
      </c>
      <c r="F1492">
        <v>24.5</v>
      </c>
      <c r="G1492">
        <v>19600</v>
      </c>
    </row>
    <row r="1493" spans="1:7" x14ac:dyDescent="0.25">
      <c r="A1493" s="62">
        <v>44145</v>
      </c>
      <c r="B1493" t="s">
        <v>80</v>
      </c>
      <c r="C1493" t="s">
        <v>15</v>
      </c>
      <c r="D1493">
        <v>750</v>
      </c>
      <c r="E1493" t="s">
        <v>2</v>
      </c>
      <c r="F1493">
        <v>24.75</v>
      </c>
      <c r="G1493">
        <v>18562.5</v>
      </c>
    </row>
    <row r="1494" spans="1:7" x14ac:dyDescent="0.25">
      <c r="A1494" s="62">
        <v>44163</v>
      </c>
      <c r="B1494" t="s">
        <v>80</v>
      </c>
      <c r="C1494" t="s">
        <v>15</v>
      </c>
      <c r="D1494">
        <v>800</v>
      </c>
      <c r="E1494" t="s">
        <v>2</v>
      </c>
      <c r="F1494">
        <v>24.75</v>
      </c>
      <c r="G1494">
        <v>19800</v>
      </c>
    </row>
    <row r="1495" spans="1:7" x14ac:dyDescent="0.25">
      <c r="A1495" s="62">
        <v>44176</v>
      </c>
      <c r="B1495" t="s">
        <v>80</v>
      </c>
      <c r="C1495" t="s">
        <v>15</v>
      </c>
      <c r="D1495">
        <v>800</v>
      </c>
      <c r="E1495" t="s">
        <v>2</v>
      </c>
      <c r="F1495">
        <v>25.25</v>
      </c>
      <c r="G1495">
        <v>20200</v>
      </c>
    </row>
    <row r="1496" spans="1:7" x14ac:dyDescent="0.25">
      <c r="A1496" s="62">
        <v>44195</v>
      </c>
      <c r="B1496" t="s">
        <v>80</v>
      </c>
      <c r="C1496" t="s">
        <v>15</v>
      </c>
      <c r="D1496">
        <v>800</v>
      </c>
      <c r="E1496" t="s">
        <v>2</v>
      </c>
      <c r="F1496">
        <v>28</v>
      </c>
      <c r="G1496">
        <v>22400</v>
      </c>
    </row>
    <row r="1497" spans="1:7" x14ac:dyDescent="0.25">
      <c r="A1497" s="62">
        <v>44196</v>
      </c>
      <c r="B1497" t="s">
        <v>80</v>
      </c>
      <c r="C1497" t="s">
        <v>15</v>
      </c>
      <c r="D1497">
        <v>800</v>
      </c>
      <c r="E1497" t="s">
        <v>2</v>
      </c>
      <c r="F1497">
        <v>28</v>
      </c>
      <c r="G1497">
        <v>22400</v>
      </c>
    </row>
    <row r="1498" spans="1:7" x14ac:dyDescent="0.25">
      <c r="A1498" s="62">
        <v>44197</v>
      </c>
      <c r="B1498" t="s">
        <v>80</v>
      </c>
      <c r="C1498" t="s">
        <v>15</v>
      </c>
      <c r="D1498">
        <v>701</v>
      </c>
      <c r="E1498" t="s">
        <v>2</v>
      </c>
      <c r="F1498">
        <v>36</v>
      </c>
      <c r="G1498">
        <v>25236</v>
      </c>
    </row>
    <row r="1499" spans="1:7" x14ac:dyDescent="0.25">
      <c r="A1499" s="62">
        <v>44202</v>
      </c>
      <c r="B1499" t="s">
        <v>80</v>
      </c>
      <c r="C1499" t="s">
        <v>15</v>
      </c>
      <c r="D1499">
        <v>800</v>
      </c>
      <c r="E1499" t="s">
        <v>2</v>
      </c>
      <c r="F1499">
        <v>28</v>
      </c>
      <c r="G1499">
        <v>22400</v>
      </c>
    </row>
    <row r="1500" spans="1:7" x14ac:dyDescent="0.25">
      <c r="A1500" s="62">
        <v>44205</v>
      </c>
      <c r="B1500" t="s">
        <v>80</v>
      </c>
      <c r="C1500" t="s">
        <v>15</v>
      </c>
      <c r="D1500">
        <v>180</v>
      </c>
      <c r="E1500" t="s">
        <v>2</v>
      </c>
      <c r="F1500">
        <v>36</v>
      </c>
      <c r="G1500">
        <v>6480</v>
      </c>
    </row>
    <row r="1501" spans="1:7" x14ac:dyDescent="0.25">
      <c r="A1501" s="62">
        <v>44205</v>
      </c>
      <c r="B1501" t="s">
        <v>80</v>
      </c>
      <c r="C1501" t="s">
        <v>15</v>
      </c>
      <c r="D1501">
        <v>620</v>
      </c>
      <c r="E1501" t="s">
        <v>2</v>
      </c>
      <c r="F1501">
        <v>28</v>
      </c>
      <c r="G1501">
        <v>17360</v>
      </c>
    </row>
    <row r="1502" spans="1:7" x14ac:dyDescent="0.25">
      <c r="A1502" s="62">
        <v>44205</v>
      </c>
      <c r="B1502" t="s">
        <v>80</v>
      </c>
      <c r="C1502" t="s">
        <v>15</v>
      </c>
      <c r="D1502">
        <v>60</v>
      </c>
      <c r="E1502" t="s">
        <v>2</v>
      </c>
      <c r="F1502">
        <v>28</v>
      </c>
      <c r="G1502">
        <v>1680</v>
      </c>
    </row>
    <row r="1503" spans="1:7" x14ac:dyDescent="0.25">
      <c r="A1503" s="62">
        <v>44205</v>
      </c>
      <c r="B1503" t="s">
        <v>80</v>
      </c>
      <c r="C1503" t="s">
        <v>15</v>
      </c>
      <c r="D1503">
        <v>690</v>
      </c>
      <c r="E1503" t="s">
        <v>2</v>
      </c>
      <c r="F1503">
        <v>36</v>
      </c>
      <c r="G1503">
        <v>24840</v>
      </c>
    </row>
    <row r="1504" spans="1:7" x14ac:dyDescent="0.25">
      <c r="A1504" s="62">
        <v>44208</v>
      </c>
      <c r="B1504" t="s">
        <v>80</v>
      </c>
      <c r="C1504" t="s">
        <v>15</v>
      </c>
      <c r="D1504">
        <v>404</v>
      </c>
      <c r="E1504" t="s">
        <v>2</v>
      </c>
      <c r="F1504">
        <v>28</v>
      </c>
      <c r="G1504">
        <v>11312</v>
      </c>
    </row>
    <row r="1505" spans="1:7" x14ac:dyDescent="0.25">
      <c r="A1505" s="62">
        <v>44208</v>
      </c>
      <c r="B1505" t="s">
        <v>80</v>
      </c>
      <c r="C1505" t="s">
        <v>15</v>
      </c>
      <c r="D1505">
        <v>300</v>
      </c>
      <c r="E1505" t="s">
        <v>2</v>
      </c>
      <c r="F1505">
        <v>36</v>
      </c>
      <c r="G1505">
        <v>10800</v>
      </c>
    </row>
    <row r="1506" spans="1:7" x14ac:dyDescent="0.25">
      <c r="A1506" s="62">
        <v>44211</v>
      </c>
      <c r="B1506" t="s">
        <v>80</v>
      </c>
      <c r="C1506" t="s">
        <v>15</v>
      </c>
      <c r="D1506">
        <v>750</v>
      </c>
      <c r="E1506" t="s">
        <v>2</v>
      </c>
      <c r="F1506">
        <v>36</v>
      </c>
      <c r="G1506">
        <v>27000</v>
      </c>
    </row>
    <row r="1507" spans="1:7" x14ac:dyDescent="0.25">
      <c r="A1507" s="62">
        <v>44212</v>
      </c>
      <c r="B1507" t="s">
        <v>80</v>
      </c>
      <c r="C1507" t="s">
        <v>15</v>
      </c>
      <c r="D1507">
        <v>750</v>
      </c>
      <c r="E1507" t="s">
        <v>2</v>
      </c>
      <c r="F1507">
        <v>36</v>
      </c>
      <c r="G1507">
        <v>27000</v>
      </c>
    </row>
    <row r="1508" spans="1:7" x14ac:dyDescent="0.25">
      <c r="A1508" s="62">
        <v>44238</v>
      </c>
      <c r="B1508" t="s">
        <v>80</v>
      </c>
      <c r="C1508" t="s">
        <v>15</v>
      </c>
      <c r="D1508">
        <v>800</v>
      </c>
      <c r="E1508" t="s">
        <v>2</v>
      </c>
      <c r="F1508">
        <v>28.5</v>
      </c>
      <c r="G1508">
        <v>22800</v>
      </c>
    </row>
    <row r="1509" spans="1:7" x14ac:dyDescent="0.25">
      <c r="A1509" s="62">
        <v>44238</v>
      </c>
      <c r="B1509" t="s">
        <v>80</v>
      </c>
      <c r="C1509" t="s">
        <v>15</v>
      </c>
      <c r="D1509">
        <v>800</v>
      </c>
      <c r="E1509" t="s">
        <v>2</v>
      </c>
      <c r="F1509">
        <v>28.5</v>
      </c>
      <c r="G1509">
        <v>22800</v>
      </c>
    </row>
    <row r="1510" spans="1:7" x14ac:dyDescent="0.25">
      <c r="A1510" s="62">
        <v>44246</v>
      </c>
      <c r="B1510" t="s">
        <v>80</v>
      </c>
      <c r="C1510" t="s">
        <v>15</v>
      </c>
      <c r="D1510">
        <v>800</v>
      </c>
      <c r="E1510" t="s">
        <v>2</v>
      </c>
      <c r="F1510">
        <v>28.5</v>
      </c>
      <c r="G1510">
        <v>22800</v>
      </c>
    </row>
    <row r="1511" spans="1:7" x14ac:dyDescent="0.25">
      <c r="A1511" s="62">
        <v>44249</v>
      </c>
      <c r="B1511" t="s">
        <v>80</v>
      </c>
      <c r="C1511" t="s">
        <v>15</v>
      </c>
      <c r="D1511">
        <v>836</v>
      </c>
      <c r="E1511" t="s">
        <v>2</v>
      </c>
      <c r="F1511">
        <v>28.5</v>
      </c>
      <c r="G1511">
        <v>23826</v>
      </c>
    </row>
    <row r="1512" spans="1:7" x14ac:dyDescent="0.25">
      <c r="A1512" s="62">
        <v>44254</v>
      </c>
      <c r="B1512" t="s">
        <v>80</v>
      </c>
      <c r="C1512" t="s">
        <v>15</v>
      </c>
      <c r="D1512">
        <v>800</v>
      </c>
      <c r="E1512" t="s">
        <v>2</v>
      </c>
      <c r="F1512">
        <v>28.5</v>
      </c>
      <c r="G1512">
        <v>22800</v>
      </c>
    </row>
    <row r="1513" spans="1:7" x14ac:dyDescent="0.25">
      <c r="A1513" s="62">
        <v>44275</v>
      </c>
      <c r="B1513" t="s">
        <v>80</v>
      </c>
      <c r="C1513" t="s">
        <v>15</v>
      </c>
      <c r="D1513">
        <v>800</v>
      </c>
      <c r="E1513" t="s">
        <v>2</v>
      </c>
      <c r="F1513">
        <v>29</v>
      </c>
      <c r="G1513">
        <v>23200</v>
      </c>
    </row>
    <row r="1514" spans="1:7" x14ac:dyDescent="0.25">
      <c r="A1514" s="62">
        <v>44275</v>
      </c>
      <c r="B1514" t="s">
        <v>80</v>
      </c>
      <c r="C1514" t="s">
        <v>15</v>
      </c>
      <c r="D1514">
        <v>800</v>
      </c>
      <c r="E1514" t="s">
        <v>2</v>
      </c>
      <c r="F1514">
        <v>29</v>
      </c>
      <c r="G1514">
        <v>23200</v>
      </c>
    </row>
    <row r="1515" spans="1:7" x14ac:dyDescent="0.25">
      <c r="A1515" s="62">
        <v>44313</v>
      </c>
      <c r="B1515" t="s">
        <v>80</v>
      </c>
      <c r="C1515" t="s">
        <v>15</v>
      </c>
      <c r="D1515">
        <v>800</v>
      </c>
      <c r="E1515" t="s">
        <v>2</v>
      </c>
      <c r="F1515">
        <v>31</v>
      </c>
      <c r="G1515">
        <v>24800</v>
      </c>
    </row>
    <row r="1516" spans="1:7" x14ac:dyDescent="0.25">
      <c r="A1516" s="62">
        <v>44314</v>
      </c>
      <c r="B1516" t="s">
        <v>80</v>
      </c>
      <c r="C1516" t="s">
        <v>15</v>
      </c>
      <c r="D1516">
        <v>800</v>
      </c>
      <c r="E1516" t="s">
        <v>2</v>
      </c>
      <c r="F1516">
        <v>30.5</v>
      </c>
      <c r="G1516">
        <v>24400</v>
      </c>
    </row>
    <row r="1517" spans="1:7" x14ac:dyDescent="0.25">
      <c r="A1517" s="62">
        <v>44341</v>
      </c>
      <c r="B1517" t="s">
        <v>80</v>
      </c>
      <c r="C1517" t="s">
        <v>15</v>
      </c>
      <c r="D1517">
        <v>1000</v>
      </c>
      <c r="E1517" t="s">
        <v>2</v>
      </c>
      <c r="F1517">
        <v>34</v>
      </c>
      <c r="G1517">
        <v>34000</v>
      </c>
    </row>
    <row r="1518" spans="1:7" x14ac:dyDescent="0.25">
      <c r="A1518" s="62">
        <v>44343</v>
      </c>
      <c r="B1518" t="s">
        <v>80</v>
      </c>
      <c r="C1518" t="s">
        <v>15</v>
      </c>
      <c r="D1518">
        <v>800</v>
      </c>
      <c r="E1518" t="s">
        <v>2</v>
      </c>
      <c r="F1518">
        <v>30.5</v>
      </c>
      <c r="G1518">
        <v>24400</v>
      </c>
    </row>
    <row r="1519" spans="1:7" x14ac:dyDescent="0.25">
      <c r="A1519" s="62">
        <v>44344</v>
      </c>
      <c r="B1519" t="s">
        <v>80</v>
      </c>
      <c r="C1519" t="s">
        <v>15</v>
      </c>
      <c r="D1519">
        <v>200</v>
      </c>
      <c r="E1519" t="s">
        <v>2</v>
      </c>
      <c r="F1519">
        <v>30.5</v>
      </c>
      <c r="G1519">
        <v>6100</v>
      </c>
    </row>
    <row r="1520" spans="1:7" x14ac:dyDescent="0.25">
      <c r="A1520" s="62">
        <v>44478</v>
      </c>
      <c r="B1520" t="s">
        <v>220</v>
      </c>
      <c r="C1520" t="s">
        <v>13</v>
      </c>
      <c r="D1520">
        <v>343</v>
      </c>
      <c r="E1520" t="s">
        <v>2</v>
      </c>
      <c r="F1520">
        <v>189</v>
      </c>
      <c r="G1520">
        <v>64827</v>
      </c>
    </row>
    <row r="1521" spans="1:7" x14ac:dyDescent="0.25">
      <c r="A1521" s="62">
        <v>44266</v>
      </c>
      <c r="B1521" t="s">
        <v>181</v>
      </c>
      <c r="C1521" t="s">
        <v>13</v>
      </c>
      <c r="D1521">
        <v>2281</v>
      </c>
      <c r="E1521" t="s">
        <v>2</v>
      </c>
      <c r="F1521">
        <v>26.75</v>
      </c>
      <c r="G1521">
        <v>61016.75</v>
      </c>
    </row>
    <row r="1522" spans="1:7" x14ac:dyDescent="0.25">
      <c r="A1522" s="62">
        <v>43762</v>
      </c>
      <c r="B1522" t="s">
        <v>120</v>
      </c>
      <c r="C1522" t="s">
        <v>11</v>
      </c>
      <c r="D1522">
        <v>311</v>
      </c>
      <c r="E1522" t="s">
        <v>1</v>
      </c>
      <c r="F1522">
        <v>22</v>
      </c>
      <c r="G1522">
        <v>6842</v>
      </c>
    </row>
    <row r="1523" spans="1:7" x14ac:dyDescent="0.25">
      <c r="A1523" s="62">
        <v>43563</v>
      </c>
      <c r="B1523" t="s">
        <v>28</v>
      </c>
      <c r="C1523" t="s">
        <v>13</v>
      </c>
      <c r="D1523">
        <v>75</v>
      </c>
      <c r="E1523" t="s">
        <v>2</v>
      </c>
      <c r="F1523">
        <v>135</v>
      </c>
      <c r="G1523">
        <v>10125</v>
      </c>
    </row>
    <row r="1524" spans="1:7" x14ac:dyDescent="0.25">
      <c r="A1524" s="62">
        <v>43563</v>
      </c>
      <c r="B1524" t="s">
        <v>28</v>
      </c>
      <c r="C1524" t="s">
        <v>13</v>
      </c>
      <c r="D1524">
        <v>95</v>
      </c>
      <c r="E1524" t="s">
        <v>2</v>
      </c>
      <c r="F1524">
        <v>114</v>
      </c>
      <c r="G1524">
        <v>10830</v>
      </c>
    </row>
    <row r="1525" spans="1:7" x14ac:dyDescent="0.25">
      <c r="A1525" s="62">
        <v>43572</v>
      </c>
      <c r="B1525" t="s">
        <v>28</v>
      </c>
      <c r="C1525" t="s">
        <v>13</v>
      </c>
      <c r="D1525">
        <v>112</v>
      </c>
      <c r="E1525" t="s">
        <v>2</v>
      </c>
      <c r="F1525">
        <v>135</v>
      </c>
      <c r="G1525">
        <v>15120</v>
      </c>
    </row>
    <row r="1526" spans="1:7" x14ac:dyDescent="0.25">
      <c r="A1526" s="62">
        <v>43572</v>
      </c>
      <c r="B1526" t="s">
        <v>28</v>
      </c>
      <c r="C1526" t="s">
        <v>13</v>
      </c>
      <c r="D1526">
        <v>60</v>
      </c>
      <c r="E1526" t="s">
        <v>2</v>
      </c>
      <c r="F1526">
        <v>114</v>
      </c>
      <c r="G1526">
        <v>6840</v>
      </c>
    </row>
    <row r="1527" spans="1:7" x14ac:dyDescent="0.25">
      <c r="A1527" s="62">
        <v>43578</v>
      </c>
      <c r="B1527" t="s">
        <v>28</v>
      </c>
      <c r="C1527" t="s">
        <v>13</v>
      </c>
      <c r="D1527">
        <v>110</v>
      </c>
      <c r="E1527" t="s">
        <v>2</v>
      </c>
      <c r="F1527">
        <v>83</v>
      </c>
      <c r="G1527">
        <v>9130</v>
      </c>
    </row>
    <row r="1528" spans="1:7" x14ac:dyDescent="0.25">
      <c r="A1528" s="62">
        <v>43579</v>
      </c>
      <c r="B1528" t="s">
        <v>28</v>
      </c>
      <c r="C1528" t="s">
        <v>13</v>
      </c>
      <c r="D1528">
        <v>88</v>
      </c>
      <c r="E1528" t="s">
        <v>2</v>
      </c>
      <c r="F1528">
        <v>114</v>
      </c>
      <c r="G1528">
        <v>10032</v>
      </c>
    </row>
    <row r="1529" spans="1:7" x14ac:dyDescent="0.25">
      <c r="A1529" s="62">
        <v>43579</v>
      </c>
      <c r="B1529" t="s">
        <v>28</v>
      </c>
      <c r="C1529" t="s">
        <v>13</v>
      </c>
      <c r="D1529">
        <v>50</v>
      </c>
      <c r="E1529" t="s">
        <v>2</v>
      </c>
      <c r="F1529">
        <v>135</v>
      </c>
      <c r="G1529">
        <v>6750</v>
      </c>
    </row>
    <row r="1530" spans="1:7" x14ac:dyDescent="0.25">
      <c r="A1530" s="62">
        <v>43580</v>
      </c>
      <c r="B1530" t="s">
        <v>28</v>
      </c>
      <c r="C1530" t="s">
        <v>13</v>
      </c>
      <c r="D1530">
        <v>52</v>
      </c>
      <c r="E1530" t="s">
        <v>2</v>
      </c>
      <c r="F1530">
        <v>96</v>
      </c>
      <c r="G1530">
        <v>4992</v>
      </c>
    </row>
    <row r="1531" spans="1:7" x14ac:dyDescent="0.25">
      <c r="A1531" s="62">
        <v>43580</v>
      </c>
      <c r="B1531" t="s">
        <v>28</v>
      </c>
      <c r="C1531" t="s">
        <v>13</v>
      </c>
      <c r="D1531">
        <v>55</v>
      </c>
      <c r="E1531" t="s">
        <v>2</v>
      </c>
      <c r="F1531">
        <v>83</v>
      </c>
      <c r="G1531">
        <v>4565</v>
      </c>
    </row>
    <row r="1532" spans="1:7" x14ac:dyDescent="0.25">
      <c r="A1532" s="62">
        <v>43622</v>
      </c>
      <c r="B1532" t="s">
        <v>28</v>
      </c>
      <c r="C1532" t="s">
        <v>13</v>
      </c>
      <c r="D1532">
        <v>40</v>
      </c>
      <c r="E1532" t="s">
        <v>2</v>
      </c>
      <c r="F1532">
        <v>114</v>
      </c>
      <c r="G1532">
        <v>4560</v>
      </c>
    </row>
    <row r="1533" spans="1:7" x14ac:dyDescent="0.25">
      <c r="A1533" s="62">
        <v>43623</v>
      </c>
      <c r="B1533" t="s">
        <v>28</v>
      </c>
      <c r="C1533" t="s">
        <v>13</v>
      </c>
      <c r="D1533">
        <v>4</v>
      </c>
      <c r="E1533" t="s">
        <v>2</v>
      </c>
      <c r="F1533">
        <v>83</v>
      </c>
      <c r="G1533">
        <v>332</v>
      </c>
    </row>
    <row r="1534" spans="1:7" x14ac:dyDescent="0.25">
      <c r="A1534" s="62">
        <v>43623</v>
      </c>
      <c r="B1534" t="s">
        <v>28</v>
      </c>
      <c r="C1534" t="s">
        <v>13</v>
      </c>
      <c r="D1534">
        <v>120</v>
      </c>
      <c r="E1534" t="s">
        <v>2</v>
      </c>
      <c r="F1534">
        <v>135</v>
      </c>
      <c r="G1534">
        <v>16200</v>
      </c>
    </row>
    <row r="1535" spans="1:7" x14ac:dyDescent="0.25">
      <c r="A1535" s="62">
        <v>43635</v>
      </c>
      <c r="B1535" t="s">
        <v>28</v>
      </c>
      <c r="C1535" t="s">
        <v>13</v>
      </c>
      <c r="D1535">
        <v>80</v>
      </c>
      <c r="E1535" t="s">
        <v>2</v>
      </c>
      <c r="F1535">
        <v>114</v>
      </c>
      <c r="G1535">
        <v>9120</v>
      </c>
    </row>
    <row r="1536" spans="1:7" x14ac:dyDescent="0.25">
      <c r="A1536" s="62">
        <v>43635</v>
      </c>
      <c r="B1536" t="s">
        <v>28</v>
      </c>
      <c r="C1536" t="s">
        <v>13</v>
      </c>
      <c r="D1536">
        <v>50</v>
      </c>
      <c r="E1536" t="s">
        <v>2</v>
      </c>
      <c r="F1536">
        <v>96</v>
      </c>
      <c r="G1536">
        <v>4800</v>
      </c>
    </row>
    <row r="1537" spans="1:7" x14ac:dyDescent="0.25">
      <c r="A1537" s="62">
        <v>43635</v>
      </c>
      <c r="B1537" t="s">
        <v>28</v>
      </c>
      <c r="C1537" t="s">
        <v>13</v>
      </c>
      <c r="D1537">
        <v>50</v>
      </c>
      <c r="E1537" t="s">
        <v>2</v>
      </c>
      <c r="F1537">
        <v>135</v>
      </c>
      <c r="G1537">
        <v>6750</v>
      </c>
    </row>
    <row r="1538" spans="1:7" x14ac:dyDescent="0.25">
      <c r="A1538" s="62">
        <v>43637</v>
      </c>
      <c r="B1538" t="s">
        <v>28</v>
      </c>
      <c r="C1538" t="s">
        <v>13</v>
      </c>
      <c r="D1538">
        <v>80</v>
      </c>
      <c r="E1538" t="s">
        <v>2</v>
      </c>
      <c r="F1538">
        <v>135</v>
      </c>
      <c r="G1538">
        <v>10800</v>
      </c>
    </row>
    <row r="1539" spans="1:7" x14ac:dyDescent="0.25">
      <c r="A1539" s="62">
        <v>43637</v>
      </c>
      <c r="B1539" t="s">
        <v>28</v>
      </c>
      <c r="C1539" t="s">
        <v>13</v>
      </c>
      <c r="D1539">
        <v>20</v>
      </c>
      <c r="E1539" t="s">
        <v>2</v>
      </c>
      <c r="F1539">
        <v>114</v>
      </c>
      <c r="G1539">
        <v>2280</v>
      </c>
    </row>
    <row r="1540" spans="1:7" x14ac:dyDescent="0.25">
      <c r="A1540" s="62">
        <v>43637</v>
      </c>
      <c r="B1540" t="s">
        <v>28</v>
      </c>
      <c r="C1540" t="s">
        <v>13</v>
      </c>
      <c r="D1540">
        <v>1020</v>
      </c>
      <c r="E1540" t="s">
        <v>2</v>
      </c>
      <c r="F1540">
        <v>14</v>
      </c>
      <c r="G1540">
        <v>14280</v>
      </c>
    </row>
    <row r="1541" spans="1:7" x14ac:dyDescent="0.25">
      <c r="A1541" s="62">
        <v>43657</v>
      </c>
      <c r="B1541" t="s">
        <v>28</v>
      </c>
      <c r="C1541" t="s">
        <v>13</v>
      </c>
      <c r="D1541">
        <v>109</v>
      </c>
      <c r="E1541" t="s">
        <v>2</v>
      </c>
      <c r="F1541">
        <v>135</v>
      </c>
      <c r="G1541">
        <v>14715</v>
      </c>
    </row>
    <row r="1542" spans="1:7" x14ac:dyDescent="0.25">
      <c r="A1542" s="62">
        <v>43657</v>
      </c>
      <c r="B1542" t="s">
        <v>28</v>
      </c>
      <c r="C1542" t="s">
        <v>13</v>
      </c>
      <c r="D1542">
        <v>100</v>
      </c>
      <c r="E1542" t="s">
        <v>2</v>
      </c>
      <c r="F1542">
        <v>114</v>
      </c>
      <c r="G1542">
        <v>11400</v>
      </c>
    </row>
    <row r="1543" spans="1:7" x14ac:dyDescent="0.25">
      <c r="A1543" s="62">
        <v>43657</v>
      </c>
      <c r="B1543" t="s">
        <v>28</v>
      </c>
      <c r="C1543" t="s">
        <v>13</v>
      </c>
      <c r="D1543">
        <v>120</v>
      </c>
      <c r="E1543" t="s">
        <v>2</v>
      </c>
      <c r="F1543">
        <v>114</v>
      </c>
      <c r="G1543">
        <v>13680</v>
      </c>
    </row>
    <row r="1544" spans="1:7" x14ac:dyDescent="0.25">
      <c r="A1544" s="62">
        <v>43657</v>
      </c>
      <c r="B1544" t="s">
        <v>28</v>
      </c>
      <c r="C1544" t="s">
        <v>13</v>
      </c>
      <c r="D1544">
        <v>50</v>
      </c>
      <c r="E1544" t="s">
        <v>2</v>
      </c>
      <c r="F1544">
        <v>135</v>
      </c>
      <c r="G1544">
        <v>6750</v>
      </c>
    </row>
    <row r="1545" spans="1:7" x14ac:dyDescent="0.25">
      <c r="A1545" s="62">
        <v>43677</v>
      </c>
      <c r="B1545" t="s">
        <v>28</v>
      </c>
      <c r="C1545" t="s">
        <v>13</v>
      </c>
      <c r="D1545">
        <v>70</v>
      </c>
      <c r="E1545" t="s">
        <v>2</v>
      </c>
      <c r="F1545">
        <v>114</v>
      </c>
      <c r="G1545">
        <v>7980</v>
      </c>
    </row>
    <row r="1546" spans="1:7" x14ac:dyDescent="0.25">
      <c r="A1546" s="62">
        <v>43677</v>
      </c>
      <c r="B1546" t="s">
        <v>28</v>
      </c>
      <c r="C1546" t="s">
        <v>13</v>
      </c>
      <c r="D1546">
        <v>100</v>
      </c>
      <c r="E1546" t="s">
        <v>2</v>
      </c>
      <c r="F1546">
        <v>135</v>
      </c>
      <c r="G1546">
        <v>13500</v>
      </c>
    </row>
    <row r="1547" spans="1:7" x14ac:dyDescent="0.25">
      <c r="A1547" s="62">
        <v>43683</v>
      </c>
      <c r="B1547" t="s">
        <v>28</v>
      </c>
      <c r="C1547" t="s">
        <v>13</v>
      </c>
      <c r="D1547">
        <v>130</v>
      </c>
      <c r="E1547" t="s">
        <v>2</v>
      </c>
      <c r="F1547">
        <v>114</v>
      </c>
      <c r="G1547">
        <v>14820</v>
      </c>
    </row>
    <row r="1548" spans="1:7" x14ac:dyDescent="0.25">
      <c r="A1548" s="62">
        <v>43683</v>
      </c>
      <c r="B1548" t="s">
        <v>28</v>
      </c>
      <c r="C1548" t="s">
        <v>13</v>
      </c>
      <c r="D1548">
        <v>49</v>
      </c>
      <c r="E1548" t="s">
        <v>2</v>
      </c>
      <c r="F1548">
        <v>135</v>
      </c>
      <c r="G1548">
        <v>6615</v>
      </c>
    </row>
    <row r="1549" spans="1:7" x14ac:dyDescent="0.25">
      <c r="A1549" s="62">
        <v>43691</v>
      </c>
      <c r="B1549" t="s">
        <v>28</v>
      </c>
      <c r="C1549" t="s">
        <v>13</v>
      </c>
      <c r="D1549">
        <v>50</v>
      </c>
      <c r="E1549" t="s">
        <v>2</v>
      </c>
      <c r="F1549">
        <v>96</v>
      </c>
      <c r="G1549">
        <v>4800</v>
      </c>
    </row>
    <row r="1550" spans="1:7" x14ac:dyDescent="0.25">
      <c r="A1550" s="62">
        <v>43710</v>
      </c>
      <c r="B1550" t="s">
        <v>28</v>
      </c>
      <c r="C1550" t="s">
        <v>13</v>
      </c>
      <c r="D1550">
        <v>50</v>
      </c>
      <c r="E1550" t="s">
        <v>2</v>
      </c>
      <c r="F1550">
        <v>114</v>
      </c>
      <c r="G1550">
        <v>5700</v>
      </c>
    </row>
    <row r="1551" spans="1:7" x14ac:dyDescent="0.25">
      <c r="A1551" s="62">
        <v>43710</v>
      </c>
      <c r="B1551" t="s">
        <v>28</v>
      </c>
      <c r="C1551" t="s">
        <v>13</v>
      </c>
      <c r="D1551">
        <v>50</v>
      </c>
      <c r="E1551" t="s">
        <v>2</v>
      </c>
      <c r="F1551">
        <v>80</v>
      </c>
      <c r="G1551">
        <v>4000</v>
      </c>
    </row>
    <row r="1552" spans="1:7" x14ac:dyDescent="0.25">
      <c r="A1552" s="62">
        <v>43711</v>
      </c>
      <c r="B1552" t="s">
        <v>28</v>
      </c>
      <c r="C1552" t="s">
        <v>13</v>
      </c>
      <c r="D1552">
        <v>70</v>
      </c>
      <c r="E1552" t="s">
        <v>2</v>
      </c>
      <c r="F1552">
        <v>135</v>
      </c>
      <c r="G1552">
        <v>9450</v>
      </c>
    </row>
    <row r="1553" spans="1:7" x14ac:dyDescent="0.25">
      <c r="A1553" s="62">
        <v>43711</v>
      </c>
      <c r="B1553" t="s">
        <v>28</v>
      </c>
      <c r="C1553" t="s">
        <v>13</v>
      </c>
      <c r="D1553">
        <v>67</v>
      </c>
      <c r="E1553" t="s">
        <v>2</v>
      </c>
      <c r="F1553">
        <v>114</v>
      </c>
      <c r="G1553">
        <v>7638</v>
      </c>
    </row>
    <row r="1554" spans="1:7" x14ac:dyDescent="0.25">
      <c r="A1554" s="62">
        <v>43711</v>
      </c>
      <c r="B1554" t="s">
        <v>28</v>
      </c>
      <c r="C1554" t="s">
        <v>13</v>
      </c>
      <c r="D1554">
        <v>99</v>
      </c>
      <c r="E1554" t="s">
        <v>2</v>
      </c>
      <c r="F1554">
        <v>135</v>
      </c>
      <c r="G1554">
        <v>13365</v>
      </c>
    </row>
    <row r="1555" spans="1:7" x14ac:dyDescent="0.25">
      <c r="A1555" s="62">
        <v>43715</v>
      </c>
      <c r="B1555" t="s">
        <v>28</v>
      </c>
      <c r="C1555" t="s">
        <v>13</v>
      </c>
      <c r="D1555">
        <v>97</v>
      </c>
      <c r="E1555" t="s">
        <v>2</v>
      </c>
      <c r="F1555">
        <v>135</v>
      </c>
      <c r="G1555">
        <v>13095</v>
      </c>
    </row>
    <row r="1556" spans="1:7" x14ac:dyDescent="0.25">
      <c r="A1556" s="62">
        <v>43754</v>
      </c>
      <c r="B1556" t="s">
        <v>28</v>
      </c>
      <c r="C1556" t="s">
        <v>13</v>
      </c>
      <c r="D1556">
        <v>75</v>
      </c>
      <c r="E1556" t="s">
        <v>2</v>
      </c>
      <c r="F1556">
        <v>114</v>
      </c>
      <c r="G1556">
        <v>8550</v>
      </c>
    </row>
    <row r="1557" spans="1:7" x14ac:dyDescent="0.25">
      <c r="A1557" s="62">
        <v>43754</v>
      </c>
      <c r="B1557" t="s">
        <v>28</v>
      </c>
      <c r="C1557" t="s">
        <v>13</v>
      </c>
      <c r="D1557">
        <v>125</v>
      </c>
      <c r="E1557" t="s">
        <v>2</v>
      </c>
      <c r="F1557">
        <v>135</v>
      </c>
      <c r="G1557">
        <v>16875</v>
      </c>
    </row>
    <row r="1558" spans="1:7" x14ac:dyDescent="0.25">
      <c r="A1558" s="62">
        <v>43756</v>
      </c>
      <c r="B1558" t="s">
        <v>28</v>
      </c>
      <c r="C1558" t="s">
        <v>13</v>
      </c>
      <c r="D1558">
        <v>150</v>
      </c>
      <c r="E1558" t="s">
        <v>2</v>
      </c>
      <c r="F1558">
        <v>135</v>
      </c>
      <c r="G1558">
        <v>20250</v>
      </c>
    </row>
    <row r="1559" spans="1:7" x14ac:dyDescent="0.25">
      <c r="A1559" s="62">
        <v>43756</v>
      </c>
      <c r="B1559" t="s">
        <v>28</v>
      </c>
      <c r="C1559" t="s">
        <v>13</v>
      </c>
      <c r="D1559">
        <v>30</v>
      </c>
      <c r="E1559" t="s">
        <v>2</v>
      </c>
      <c r="F1559">
        <v>114</v>
      </c>
      <c r="G1559">
        <v>3420</v>
      </c>
    </row>
    <row r="1560" spans="1:7" x14ac:dyDescent="0.25">
      <c r="A1560" s="62">
        <v>43789</v>
      </c>
      <c r="B1560" t="s">
        <v>28</v>
      </c>
      <c r="C1560" t="s">
        <v>13</v>
      </c>
      <c r="D1560">
        <v>30</v>
      </c>
      <c r="E1560" t="s">
        <v>2</v>
      </c>
      <c r="F1560">
        <v>96</v>
      </c>
      <c r="G1560">
        <v>2880</v>
      </c>
    </row>
    <row r="1561" spans="1:7" x14ac:dyDescent="0.25">
      <c r="A1561" s="62">
        <v>43789</v>
      </c>
      <c r="B1561" t="s">
        <v>28</v>
      </c>
      <c r="C1561" t="s">
        <v>13</v>
      </c>
      <c r="D1561">
        <v>130</v>
      </c>
      <c r="E1561" t="s">
        <v>2</v>
      </c>
      <c r="F1561">
        <v>114</v>
      </c>
      <c r="G1561">
        <v>14820</v>
      </c>
    </row>
    <row r="1562" spans="1:7" x14ac:dyDescent="0.25">
      <c r="A1562" s="62">
        <v>43844</v>
      </c>
      <c r="B1562" t="s">
        <v>28</v>
      </c>
      <c r="C1562" t="s">
        <v>13</v>
      </c>
      <c r="D1562">
        <v>40</v>
      </c>
      <c r="E1562" t="s">
        <v>2</v>
      </c>
      <c r="F1562">
        <v>135</v>
      </c>
      <c r="G1562">
        <v>5400</v>
      </c>
    </row>
    <row r="1563" spans="1:7" x14ac:dyDescent="0.25">
      <c r="A1563" s="62">
        <v>43844</v>
      </c>
      <c r="B1563" t="s">
        <v>28</v>
      </c>
      <c r="C1563" t="s">
        <v>13</v>
      </c>
      <c r="D1563">
        <v>18</v>
      </c>
      <c r="E1563" t="s">
        <v>2</v>
      </c>
      <c r="F1563">
        <v>114</v>
      </c>
      <c r="G1563">
        <v>2052</v>
      </c>
    </row>
    <row r="1564" spans="1:7" x14ac:dyDescent="0.25">
      <c r="A1564" s="62">
        <v>44480</v>
      </c>
      <c r="B1564" t="s">
        <v>221</v>
      </c>
      <c r="C1564" t="s">
        <v>15</v>
      </c>
      <c r="D1564">
        <v>302</v>
      </c>
      <c r="E1564" t="s">
        <v>2</v>
      </c>
      <c r="F1564">
        <v>22</v>
      </c>
      <c r="G1564">
        <v>6644</v>
      </c>
    </row>
    <row r="1565" spans="1:7" x14ac:dyDescent="0.25">
      <c r="A1565" s="62">
        <v>43566</v>
      </c>
      <c r="B1565" t="s">
        <v>36</v>
      </c>
      <c r="C1565" t="s">
        <v>11</v>
      </c>
      <c r="D1565">
        <v>2253</v>
      </c>
      <c r="E1565" t="s">
        <v>1</v>
      </c>
      <c r="F1565">
        <v>25.5</v>
      </c>
      <c r="G1565">
        <v>57451.5</v>
      </c>
    </row>
    <row r="1566" spans="1:7" x14ac:dyDescent="0.25">
      <c r="A1566" s="62">
        <v>43616</v>
      </c>
      <c r="B1566" t="s">
        <v>36</v>
      </c>
      <c r="C1566" t="s">
        <v>11</v>
      </c>
      <c r="D1566">
        <v>2219</v>
      </c>
      <c r="E1566" t="s">
        <v>1</v>
      </c>
      <c r="F1566">
        <v>25.5</v>
      </c>
      <c r="G1566">
        <v>56584.5</v>
      </c>
    </row>
    <row r="1567" spans="1:7" x14ac:dyDescent="0.25">
      <c r="A1567" s="62">
        <v>43652</v>
      </c>
      <c r="B1567" t="s">
        <v>36</v>
      </c>
      <c r="C1567" t="s">
        <v>11</v>
      </c>
      <c r="D1567">
        <v>2196</v>
      </c>
      <c r="E1567" t="s">
        <v>1</v>
      </c>
      <c r="F1567">
        <v>24</v>
      </c>
      <c r="G1567">
        <v>52704</v>
      </c>
    </row>
    <row r="1568" spans="1:7" x14ac:dyDescent="0.25">
      <c r="A1568" s="62">
        <v>43670</v>
      </c>
      <c r="B1568" t="s">
        <v>36</v>
      </c>
      <c r="C1568" t="s">
        <v>14</v>
      </c>
      <c r="D1568">
        <v>650</v>
      </c>
      <c r="E1568" t="s">
        <v>0</v>
      </c>
      <c r="F1568">
        <v>28.75</v>
      </c>
      <c r="G1568">
        <v>18687.5</v>
      </c>
    </row>
    <row r="1569" spans="1:7" x14ac:dyDescent="0.25">
      <c r="A1569" s="62">
        <v>43690</v>
      </c>
      <c r="B1569" t="s">
        <v>36</v>
      </c>
      <c r="C1569" t="s">
        <v>11</v>
      </c>
      <c r="D1569">
        <v>2082</v>
      </c>
      <c r="E1569" t="s">
        <v>1</v>
      </c>
      <c r="F1569">
        <v>23.25</v>
      </c>
      <c r="G1569">
        <v>48406.5</v>
      </c>
    </row>
    <row r="1570" spans="1:7" x14ac:dyDescent="0.25">
      <c r="A1570" s="62">
        <v>43725</v>
      </c>
      <c r="B1570" t="s">
        <v>36</v>
      </c>
      <c r="C1570" t="s">
        <v>14</v>
      </c>
      <c r="D1570">
        <v>428</v>
      </c>
      <c r="E1570" t="s">
        <v>0</v>
      </c>
      <c r="F1570">
        <v>28.75</v>
      </c>
      <c r="G1570">
        <v>12305</v>
      </c>
    </row>
    <row r="1571" spans="1:7" x14ac:dyDescent="0.25">
      <c r="A1571" s="62">
        <v>43725</v>
      </c>
      <c r="B1571" t="s">
        <v>36</v>
      </c>
      <c r="C1571" t="s">
        <v>11</v>
      </c>
      <c r="D1571">
        <v>2277</v>
      </c>
      <c r="E1571" t="s">
        <v>1</v>
      </c>
      <c r="F1571">
        <v>23.25</v>
      </c>
      <c r="G1571">
        <v>52940.25</v>
      </c>
    </row>
    <row r="1572" spans="1:7" x14ac:dyDescent="0.25">
      <c r="A1572" s="62">
        <v>43773</v>
      </c>
      <c r="B1572" t="s">
        <v>36</v>
      </c>
      <c r="C1572" t="s">
        <v>11</v>
      </c>
      <c r="D1572">
        <v>2237</v>
      </c>
      <c r="E1572" t="s">
        <v>1</v>
      </c>
      <c r="F1572">
        <v>22.75</v>
      </c>
      <c r="G1572">
        <v>50891.75</v>
      </c>
    </row>
    <row r="1573" spans="1:7" x14ac:dyDescent="0.25">
      <c r="A1573" s="62">
        <v>43785</v>
      </c>
      <c r="B1573" t="s">
        <v>36</v>
      </c>
      <c r="C1573" t="s">
        <v>14</v>
      </c>
      <c r="D1573">
        <v>722</v>
      </c>
      <c r="E1573" t="s">
        <v>0</v>
      </c>
      <c r="F1573">
        <v>27.5</v>
      </c>
      <c r="G1573">
        <v>19855</v>
      </c>
    </row>
    <row r="1574" spans="1:7" x14ac:dyDescent="0.25">
      <c r="A1574" s="62">
        <v>43802</v>
      </c>
      <c r="B1574" t="s">
        <v>36</v>
      </c>
      <c r="C1574" t="s">
        <v>11</v>
      </c>
      <c r="D1574">
        <v>2227</v>
      </c>
      <c r="E1574" t="s">
        <v>1</v>
      </c>
      <c r="F1574">
        <v>22.75</v>
      </c>
      <c r="G1574">
        <v>50664.25</v>
      </c>
    </row>
    <row r="1575" spans="1:7" x14ac:dyDescent="0.25">
      <c r="A1575" s="62">
        <v>43806</v>
      </c>
      <c r="B1575" t="s">
        <v>36</v>
      </c>
      <c r="C1575" t="s">
        <v>11</v>
      </c>
      <c r="D1575">
        <v>2246</v>
      </c>
      <c r="E1575" t="s">
        <v>1</v>
      </c>
      <c r="F1575">
        <v>22.75</v>
      </c>
      <c r="G1575">
        <v>51096.5</v>
      </c>
    </row>
    <row r="1576" spans="1:7" x14ac:dyDescent="0.25">
      <c r="A1576" s="62">
        <v>43839</v>
      </c>
      <c r="B1576" t="s">
        <v>36</v>
      </c>
      <c r="C1576" t="s">
        <v>14</v>
      </c>
      <c r="D1576">
        <v>702</v>
      </c>
      <c r="E1576" t="s">
        <v>0</v>
      </c>
      <c r="F1576">
        <v>27</v>
      </c>
      <c r="G1576">
        <v>18954</v>
      </c>
    </row>
    <row r="1577" spans="1:7" x14ac:dyDescent="0.25">
      <c r="A1577" s="62">
        <v>43854</v>
      </c>
      <c r="B1577" t="s">
        <v>36</v>
      </c>
      <c r="C1577" t="s">
        <v>11</v>
      </c>
      <c r="D1577">
        <v>2214</v>
      </c>
      <c r="E1577" t="s">
        <v>1</v>
      </c>
      <c r="F1577">
        <v>22.5</v>
      </c>
      <c r="G1577">
        <v>49815</v>
      </c>
    </row>
    <row r="1578" spans="1:7" x14ac:dyDescent="0.25">
      <c r="A1578" s="62">
        <v>43881</v>
      </c>
      <c r="B1578" t="s">
        <v>36</v>
      </c>
      <c r="C1578" t="s">
        <v>14</v>
      </c>
      <c r="D1578">
        <v>643.79999999999995</v>
      </c>
      <c r="E1578" t="s">
        <v>1</v>
      </c>
      <c r="F1578">
        <v>27</v>
      </c>
      <c r="G1578">
        <v>17382.599999999999</v>
      </c>
    </row>
    <row r="1579" spans="1:7" x14ac:dyDescent="0.25">
      <c r="A1579" s="62">
        <v>43886</v>
      </c>
      <c r="B1579" t="s">
        <v>36</v>
      </c>
      <c r="C1579" t="s">
        <v>11</v>
      </c>
      <c r="D1579">
        <v>2135</v>
      </c>
      <c r="E1579" t="s">
        <v>1</v>
      </c>
      <c r="F1579">
        <v>22.5</v>
      </c>
      <c r="G1579">
        <v>48037.5</v>
      </c>
    </row>
    <row r="1580" spans="1:7" x14ac:dyDescent="0.25">
      <c r="A1580" s="62">
        <v>43910</v>
      </c>
      <c r="B1580" t="s">
        <v>36</v>
      </c>
      <c r="C1580" t="s">
        <v>11</v>
      </c>
      <c r="D1580">
        <v>2146</v>
      </c>
      <c r="E1580" t="s">
        <v>1</v>
      </c>
      <c r="F1580">
        <v>23</v>
      </c>
      <c r="G1580">
        <v>49358</v>
      </c>
    </row>
    <row r="1581" spans="1:7" x14ac:dyDescent="0.25">
      <c r="A1581" s="62">
        <v>44033</v>
      </c>
      <c r="B1581" t="s">
        <v>36</v>
      </c>
      <c r="C1581" t="s">
        <v>14</v>
      </c>
      <c r="D1581">
        <v>2145</v>
      </c>
      <c r="E1581" t="s">
        <v>1</v>
      </c>
      <c r="F1581">
        <v>25.25</v>
      </c>
      <c r="G1581">
        <v>54161.25</v>
      </c>
    </row>
    <row r="1582" spans="1:7" x14ac:dyDescent="0.25">
      <c r="A1582" s="62">
        <v>44043</v>
      </c>
      <c r="B1582" t="s">
        <v>36</v>
      </c>
      <c r="C1582" t="s">
        <v>14</v>
      </c>
      <c r="D1582">
        <v>840</v>
      </c>
      <c r="E1582" t="s">
        <v>1</v>
      </c>
      <c r="F1582">
        <v>29</v>
      </c>
      <c r="G1582">
        <v>24360</v>
      </c>
    </row>
    <row r="1583" spans="1:7" x14ac:dyDescent="0.25">
      <c r="A1583" s="62">
        <v>44089</v>
      </c>
      <c r="B1583" t="s">
        <v>36</v>
      </c>
      <c r="C1583" t="s">
        <v>14</v>
      </c>
      <c r="D1583">
        <v>2884</v>
      </c>
      <c r="E1583" t="s">
        <v>1</v>
      </c>
      <c r="F1583">
        <v>24</v>
      </c>
      <c r="G1583">
        <v>69216</v>
      </c>
    </row>
    <row r="1584" spans="1:7" x14ac:dyDescent="0.25">
      <c r="A1584" s="62">
        <v>44141</v>
      </c>
      <c r="B1584" t="s">
        <v>36</v>
      </c>
      <c r="C1584" t="s">
        <v>14</v>
      </c>
      <c r="D1584">
        <v>2262</v>
      </c>
      <c r="E1584" t="s">
        <v>1</v>
      </c>
      <c r="F1584">
        <v>24</v>
      </c>
      <c r="G1584">
        <v>54288</v>
      </c>
    </row>
    <row r="1585" spans="1:7" x14ac:dyDescent="0.25">
      <c r="A1585" s="62">
        <v>44141</v>
      </c>
      <c r="B1585" t="s">
        <v>36</v>
      </c>
      <c r="C1585" t="s">
        <v>14</v>
      </c>
      <c r="D1585">
        <v>944</v>
      </c>
      <c r="E1585" t="s">
        <v>1</v>
      </c>
      <c r="F1585">
        <v>29</v>
      </c>
      <c r="G1585">
        <v>27376</v>
      </c>
    </row>
    <row r="1586" spans="1:7" x14ac:dyDescent="0.25">
      <c r="A1586" s="62">
        <v>44195</v>
      </c>
      <c r="B1586" t="s">
        <v>36</v>
      </c>
      <c r="C1586" t="s">
        <v>14</v>
      </c>
      <c r="D1586">
        <v>2749</v>
      </c>
      <c r="E1586" t="s">
        <v>1</v>
      </c>
      <c r="F1586">
        <v>29.5</v>
      </c>
      <c r="G1586">
        <v>81095.5</v>
      </c>
    </row>
    <row r="1587" spans="1:7" x14ac:dyDescent="0.25">
      <c r="A1587" s="62">
        <v>44254</v>
      </c>
      <c r="B1587" t="s">
        <v>36</v>
      </c>
      <c r="C1587" t="s">
        <v>11</v>
      </c>
      <c r="D1587">
        <v>2266</v>
      </c>
      <c r="E1587" t="s">
        <v>1</v>
      </c>
      <c r="F1587">
        <v>31.5</v>
      </c>
      <c r="G1587">
        <v>71379</v>
      </c>
    </row>
    <row r="1588" spans="1:7" x14ac:dyDescent="0.25">
      <c r="A1588" s="62">
        <v>44257</v>
      </c>
      <c r="B1588" t="s">
        <v>36</v>
      </c>
      <c r="C1588" t="s">
        <v>14</v>
      </c>
      <c r="D1588">
        <v>616</v>
      </c>
      <c r="E1588" t="s">
        <v>1</v>
      </c>
      <c r="F1588">
        <v>35.5</v>
      </c>
      <c r="G1588">
        <v>21868</v>
      </c>
    </row>
    <row r="1589" spans="1:7" x14ac:dyDescent="0.25">
      <c r="A1589" s="62">
        <v>44288</v>
      </c>
      <c r="B1589" t="s">
        <v>36</v>
      </c>
      <c r="C1589" t="s">
        <v>11</v>
      </c>
      <c r="D1589">
        <v>2824</v>
      </c>
      <c r="E1589" t="s">
        <v>1</v>
      </c>
      <c r="F1589">
        <v>39</v>
      </c>
      <c r="G1589">
        <v>110136</v>
      </c>
    </row>
    <row r="1590" spans="1:7" x14ac:dyDescent="0.25">
      <c r="A1590" s="62">
        <v>44325</v>
      </c>
      <c r="B1590" t="s">
        <v>36</v>
      </c>
      <c r="C1590" t="s">
        <v>11</v>
      </c>
      <c r="D1590">
        <v>2764</v>
      </c>
      <c r="E1590" t="s">
        <v>1</v>
      </c>
      <c r="F1590">
        <v>35.5</v>
      </c>
      <c r="G1590">
        <v>98122</v>
      </c>
    </row>
    <row r="1591" spans="1:7" x14ac:dyDescent="0.25">
      <c r="A1591" s="62">
        <v>44329</v>
      </c>
      <c r="B1591" t="s">
        <v>36</v>
      </c>
      <c r="C1591" t="s">
        <v>14</v>
      </c>
      <c r="D1591">
        <v>902</v>
      </c>
      <c r="E1591" t="s">
        <v>1</v>
      </c>
      <c r="F1591">
        <v>39</v>
      </c>
      <c r="G1591">
        <v>35178</v>
      </c>
    </row>
    <row r="1592" spans="1:7" x14ac:dyDescent="0.25">
      <c r="A1592" s="62">
        <v>44415</v>
      </c>
      <c r="B1592" t="s">
        <v>36</v>
      </c>
      <c r="C1592" t="s">
        <v>11</v>
      </c>
      <c r="D1592">
        <v>2818</v>
      </c>
      <c r="E1592" t="s">
        <v>1</v>
      </c>
      <c r="F1592">
        <v>34.5</v>
      </c>
      <c r="G1592">
        <v>97221</v>
      </c>
    </row>
    <row r="1593" spans="1:7" x14ac:dyDescent="0.25">
      <c r="A1593" s="62">
        <v>44434</v>
      </c>
      <c r="B1593" t="s">
        <v>36</v>
      </c>
      <c r="C1593" t="s">
        <v>14</v>
      </c>
      <c r="D1593">
        <v>880</v>
      </c>
      <c r="E1593" t="s">
        <v>1</v>
      </c>
      <c r="F1593">
        <v>37.5</v>
      </c>
      <c r="G1593">
        <v>33000</v>
      </c>
    </row>
    <row r="1594" spans="1:7" x14ac:dyDescent="0.25">
      <c r="A1594" s="62">
        <v>44470</v>
      </c>
      <c r="B1594" t="s">
        <v>36</v>
      </c>
      <c r="C1594" t="s">
        <v>11</v>
      </c>
      <c r="D1594">
        <v>2376</v>
      </c>
      <c r="E1594" t="s">
        <v>1</v>
      </c>
      <c r="F1594">
        <v>34.5</v>
      </c>
      <c r="G1594">
        <v>81972</v>
      </c>
    </row>
    <row r="1595" spans="1:7" x14ac:dyDescent="0.25">
      <c r="A1595" s="62">
        <v>44525</v>
      </c>
      <c r="B1595" t="s">
        <v>36</v>
      </c>
      <c r="C1595" t="s">
        <v>14</v>
      </c>
      <c r="D1595">
        <v>818</v>
      </c>
      <c r="E1595" t="s">
        <v>1</v>
      </c>
      <c r="F1595">
        <v>46.5</v>
      </c>
      <c r="G1595">
        <v>38037</v>
      </c>
    </row>
    <row r="1596" spans="1:7" x14ac:dyDescent="0.25">
      <c r="A1596" s="62">
        <v>44540</v>
      </c>
      <c r="B1596" t="s">
        <v>36</v>
      </c>
      <c r="C1596" t="s">
        <v>11</v>
      </c>
      <c r="D1596">
        <v>2607</v>
      </c>
      <c r="E1596" t="s">
        <v>1</v>
      </c>
      <c r="F1596">
        <v>41.5</v>
      </c>
      <c r="G1596">
        <v>108190.5</v>
      </c>
    </row>
    <row r="1597" spans="1:7" x14ac:dyDescent="0.25">
      <c r="A1597" s="62">
        <v>43643</v>
      </c>
      <c r="B1597" t="s">
        <v>49</v>
      </c>
      <c r="C1597" t="s">
        <v>13</v>
      </c>
      <c r="D1597">
        <v>1307</v>
      </c>
      <c r="E1597" t="s">
        <v>2</v>
      </c>
      <c r="F1597">
        <v>38.5</v>
      </c>
      <c r="G1597">
        <v>50319.5</v>
      </c>
    </row>
    <row r="1598" spans="1:7" x14ac:dyDescent="0.25">
      <c r="A1598" s="62">
        <v>43725</v>
      </c>
      <c r="B1598" t="s">
        <v>49</v>
      </c>
      <c r="C1598" t="s">
        <v>13</v>
      </c>
      <c r="D1598">
        <v>1217</v>
      </c>
      <c r="E1598" t="s">
        <v>2</v>
      </c>
      <c r="F1598">
        <v>16.2</v>
      </c>
      <c r="G1598">
        <v>19715.399999999998</v>
      </c>
    </row>
    <row r="1599" spans="1:7" x14ac:dyDescent="0.25">
      <c r="A1599" s="62">
        <v>43725</v>
      </c>
      <c r="B1599" t="s">
        <v>49</v>
      </c>
      <c r="C1599" t="s">
        <v>13</v>
      </c>
      <c r="D1599">
        <v>599</v>
      </c>
      <c r="E1599" t="s">
        <v>2</v>
      </c>
      <c r="F1599">
        <v>37.25</v>
      </c>
      <c r="G1599">
        <v>22312.75</v>
      </c>
    </row>
    <row r="1600" spans="1:7" x14ac:dyDescent="0.25">
      <c r="A1600" s="62">
        <v>43738</v>
      </c>
      <c r="B1600" t="s">
        <v>49</v>
      </c>
      <c r="C1600" t="s">
        <v>13</v>
      </c>
      <c r="D1600">
        <v>1004</v>
      </c>
      <c r="E1600" t="s">
        <v>2</v>
      </c>
      <c r="F1600">
        <v>11.8</v>
      </c>
      <c r="G1600">
        <v>11847.2</v>
      </c>
    </row>
    <row r="1601" spans="1:7" x14ac:dyDescent="0.25">
      <c r="A1601" s="62">
        <v>43738</v>
      </c>
      <c r="B1601" t="s">
        <v>49</v>
      </c>
      <c r="C1601" t="s">
        <v>13</v>
      </c>
      <c r="D1601">
        <v>1001</v>
      </c>
      <c r="E1601" t="s">
        <v>2</v>
      </c>
      <c r="F1601">
        <v>10.3</v>
      </c>
      <c r="G1601">
        <v>10310.300000000001</v>
      </c>
    </row>
    <row r="1602" spans="1:7" x14ac:dyDescent="0.25">
      <c r="A1602" s="62">
        <v>43738</v>
      </c>
      <c r="B1602" t="s">
        <v>49</v>
      </c>
      <c r="C1602" t="s">
        <v>13</v>
      </c>
      <c r="D1602">
        <v>255</v>
      </c>
      <c r="E1602" t="s">
        <v>2</v>
      </c>
      <c r="F1602">
        <v>65</v>
      </c>
      <c r="G1602">
        <v>16575</v>
      </c>
    </row>
    <row r="1603" spans="1:7" x14ac:dyDescent="0.25">
      <c r="A1603" s="62">
        <v>43738</v>
      </c>
      <c r="B1603" t="s">
        <v>49</v>
      </c>
      <c r="C1603" t="s">
        <v>13</v>
      </c>
      <c r="D1603">
        <v>1008</v>
      </c>
      <c r="E1603" t="s">
        <v>2</v>
      </c>
      <c r="F1603">
        <v>11.5</v>
      </c>
      <c r="G1603">
        <v>11592</v>
      </c>
    </row>
    <row r="1604" spans="1:7" x14ac:dyDescent="0.25">
      <c r="A1604" s="62">
        <v>43754</v>
      </c>
      <c r="B1604" t="s">
        <v>49</v>
      </c>
      <c r="C1604" t="s">
        <v>13</v>
      </c>
      <c r="D1604">
        <v>75</v>
      </c>
      <c r="E1604" t="s">
        <v>2</v>
      </c>
      <c r="F1604">
        <v>70</v>
      </c>
      <c r="G1604">
        <v>5250</v>
      </c>
    </row>
    <row r="1605" spans="1:7" x14ac:dyDescent="0.25">
      <c r="A1605" s="62">
        <v>43754</v>
      </c>
      <c r="B1605" t="s">
        <v>49</v>
      </c>
      <c r="C1605" t="s">
        <v>13</v>
      </c>
      <c r="D1605">
        <v>3071</v>
      </c>
      <c r="E1605" t="s">
        <v>2</v>
      </c>
      <c r="F1605">
        <v>4</v>
      </c>
      <c r="G1605">
        <v>12284</v>
      </c>
    </row>
    <row r="1606" spans="1:7" x14ac:dyDescent="0.25">
      <c r="A1606" s="62">
        <v>43774</v>
      </c>
      <c r="B1606" t="s">
        <v>49</v>
      </c>
      <c r="C1606" t="s">
        <v>13</v>
      </c>
      <c r="D1606">
        <v>500</v>
      </c>
      <c r="E1606" t="s">
        <v>2</v>
      </c>
      <c r="F1606">
        <v>10.5</v>
      </c>
      <c r="G1606">
        <v>5250</v>
      </c>
    </row>
    <row r="1607" spans="1:7" x14ac:dyDescent="0.25">
      <c r="A1607" s="62">
        <v>43774</v>
      </c>
      <c r="B1607" t="s">
        <v>49</v>
      </c>
      <c r="C1607" t="s">
        <v>13</v>
      </c>
      <c r="D1607">
        <v>1500</v>
      </c>
      <c r="E1607" t="s">
        <v>2</v>
      </c>
      <c r="F1607">
        <v>11.5</v>
      </c>
      <c r="G1607">
        <v>17250</v>
      </c>
    </row>
    <row r="1608" spans="1:7" x14ac:dyDescent="0.25">
      <c r="A1608" s="62">
        <v>43777</v>
      </c>
      <c r="B1608" t="s">
        <v>49</v>
      </c>
      <c r="C1608" t="s">
        <v>13</v>
      </c>
      <c r="D1608">
        <v>25</v>
      </c>
      <c r="E1608" t="s">
        <v>2</v>
      </c>
      <c r="F1608">
        <v>72</v>
      </c>
      <c r="G1608">
        <v>1800</v>
      </c>
    </row>
    <row r="1609" spans="1:7" x14ac:dyDescent="0.25">
      <c r="A1609" s="62">
        <v>43778</v>
      </c>
      <c r="B1609" t="s">
        <v>49</v>
      </c>
      <c r="C1609" t="s">
        <v>13</v>
      </c>
      <c r="D1609">
        <v>100</v>
      </c>
      <c r="E1609" t="s">
        <v>2</v>
      </c>
      <c r="F1609">
        <v>16.2</v>
      </c>
      <c r="G1609">
        <v>1620</v>
      </c>
    </row>
    <row r="1610" spans="1:7" x14ac:dyDescent="0.25">
      <c r="A1610" s="62">
        <v>43780</v>
      </c>
      <c r="B1610" t="s">
        <v>49</v>
      </c>
      <c r="C1610" t="s">
        <v>13</v>
      </c>
      <c r="D1610">
        <v>246</v>
      </c>
      <c r="E1610" t="s">
        <v>2</v>
      </c>
      <c r="F1610">
        <v>65</v>
      </c>
      <c r="G1610">
        <v>15990</v>
      </c>
    </row>
    <row r="1611" spans="1:7" x14ac:dyDescent="0.25">
      <c r="A1611" s="62">
        <v>43790</v>
      </c>
      <c r="B1611" t="s">
        <v>49</v>
      </c>
      <c r="C1611" t="s">
        <v>13</v>
      </c>
      <c r="D1611">
        <v>101</v>
      </c>
      <c r="E1611" t="s">
        <v>2</v>
      </c>
      <c r="F1611">
        <v>77</v>
      </c>
      <c r="G1611">
        <v>7777</v>
      </c>
    </row>
    <row r="1612" spans="1:7" x14ac:dyDescent="0.25">
      <c r="A1612" s="62">
        <v>43790</v>
      </c>
      <c r="B1612" t="s">
        <v>49</v>
      </c>
      <c r="C1612" t="s">
        <v>13</v>
      </c>
      <c r="D1612">
        <v>951</v>
      </c>
      <c r="E1612" t="s">
        <v>2</v>
      </c>
      <c r="F1612">
        <v>37</v>
      </c>
      <c r="G1612">
        <v>35187</v>
      </c>
    </row>
    <row r="1613" spans="1:7" x14ac:dyDescent="0.25">
      <c r="A1613" s="62">
        <v>43790</v>
      </c>
      <c r="B1613" t="s">
        <v>49</v>
      </c>
      <c r="C1613" t="s">
        <v>13</v>
      </c>
      <c r="D1613">
        <v>456</v>
      </c>
      <c r="E1613" t="s">
        <v>2</v>
      </c>
      <c r="F1613">
        <v>37</v>
      </c>
      <c r="G1613">
        <v>16872</v>
      </c>
    </row>
    <row r="1614" spans="1:7" x14ac:dyDescent="0.25">
      <c r="A1614" s="62">
        <v>43790</v>
      </c>
      <c r="B1614" t="s">
        <v>49</v>
      </c>
      <c r="C1614" t="s">
        <v>13</v>
      </c>
      <c r="D1614">
        <v>120</v>
      </c>
      <c r="E1614" t="s">
        <v>2</v>
      </c>
      <c r="F1614">
        <v>73</v>
      </c>
      <c r="G1614">
        <v>8760</v>
      </c>
    </row>
    <row r="1615" spans="1:7" x14ac:dyDescent="0.25">
      <c r="A1615" s="62">
        <v>43791</v>
      </c>
      <c r="B1615" t="s">
        <v>49</v>
      </c>
      <c r="C1615" t="s">
        <v>13</v>
      </c>
      <c r="D1615">
        <v>282</v>
      </c>
      <c r="E1615" t="s">
        <v>2</v>
      </c>
      <c r="F1615">
        <v>73</v>
      </c>
      <c r="G1615">
        <v>20586</v>
      </c>
    </row>
    <row r="1616" spans="1:7" x14ac:dyDescent="0.25">
      <c r="A1616" s="62">
        <v>43798</v>
      </c>
      <c r="B1616" t="s">
        <v>49</v>
      </c>
      <c r="C1616" t="s">
        <v>13</v>
      </c>
      <c r="D1616">
        <v>4643</v>
      </c>
      <c r="E1616" t="s">
        <v>2</v>
      </c>
      <c r="F1616">
        <v>5</v>
      </c>
      <c r="G1616">
        <v>23215</v>
      </c>
    </row>
    <row r="1617" spans="1:7" x14ac:dyDescent="0.25">
      <c r="A1617" s="62">
        <v>43798</v>
      </c>
      <c r="B1617" t="s">
        <v>49</v>
      </c>
      <c r="C1617" t="s">
        <v>13</v>
      </c>
      <c r="D1617">
        <v>1010</v>
      </c>
      <c r="E1617" t="s">
        <v>2</v>
      </c>
      <c r="F1617">
        <v>6</v>
      </c>
      <c r="G1617">
        <v>6060</v>
      </c>
    </row>
    <row r="1618" spans="1:7" x14ac:dyDescent="0.25">
      <c r="A1618" s="62">
        <v>43801</v>
      </c>
      <c r="B1618" t="s">
        <v>49</v>
      </c>
      <c r="C1618" t="s">
        <v>13</v>
      </c>
      <c r="D1618">
        <v>1240</v>
      </c>
      <c r="E1618" t="s">
        <v>2</v>
      </c>
      <c r="F1618">
        <v>11.5</v>
      </c>
      <c r="G1618">
        <v>14260</v>
      </c>
    </row>
    <row r="1619" spans="1:7" x14ac:dyDescent="0.25">
      <c r="A1619" s="62">
        <v>43803</v>
      </c>
      <c r="B1619" t="s">
        <v>49</v>
      </c>
      <c r="C1619" t="s">
        <v>13</v>
      </c>
      <c r="D1619">
        <v>800</v>
      </c>
      <c r="E1619" t="s">
        <v>2</v>
      </c>
      <c r="F1619">
        <v>33</v>
      </c>
      <c r="G1619">
        <v>26400</v>
      </c>
    </row>
    <row r="1620" spans="1:7" x14ac:dyDescent="0.25">
      <c r="A1620" s="62">
        <v>43803</v>
      </c>
      <c r="B1620" t="s">
        <v>49</v>
      </c>
      <c r="C1620" t="s">
        <v>13</v>
      </c>
      <c r="D1620">
        <v>2146</v>
      </c>
      <c r="E1620" t="s">
        <v>2</v>
      </c>
      <c r="F1620">
        <v>11.5</v>
      </c>
      <c r="G1620">
        <v>24679</v>
      </c>
    </row>
    <row r="1621" spans="1:7" x14ac:dyDescent="0.25">
      <c r="A1621" s="62">
        <v>43804</v>
      </c>
      <c r="B1621" t="s">
        <v>49</v>
      </c>
      <c r="C1621" t="s">
        <v>13</v>
      </c>
      <c r="D1621">
        <v>835</v>
      </c>
      <c r="E1621" t="s">
        <v>2</v>
      </c>
      <c r="F1621">
        <v>46</v>
      </c>
      <c r="G1621">
        <v>38410</v>
      </c>
    </row>
    <row r="1622" spans="1:7" x14ac:dyDescent="0.25">
      <c r="A1622" s="62">
        <v>43805</v>
      </c>
      <c r="B1622" t="s">
        <v>49</v>
      </c>
      <c r="C1622" t="s">
        <v>13</v>
      </c>
      <c r="D1622">
        <v>5009</v>
      </c>
      <c r="E1622" t="s">
        <v>2</v>
      </c>
      <c r="F1622">
        <v>4</v>
      </c>
      <c r="G1622">
        <v>20036</v>
      </c>
    </row>
    <row r="1623" spans="1:7" x14ac:dyDescent="0.25">
      <c r="A1623" s="62">
        <v>43806</v>
      </c>
      <c r="B1623" t="s">
        <v>49</v>
      </c>
      <c r="C1623" t="s">
        <v>13</v>
      </c>
      <c r="D1623">
        <v>5000</v>
      </c>
      <c r="E1623" t="s">
        <v>2</v>
      </c>
      <c r="F1623">
        <v>4</v>
      </c>
      <c r="G1623">
        <v>20000</v>
      </c>
    </row>
    <row r="1624" spans="1:7" x14ac:dyDescent="0.25">
      <c r="A1624" s="62">
        <v>43806</v>
      </c>
      <c r="B1624" t="s">
        <v>49</v>
      </c>
      <c r="C1624" t="s">
        <v>13</v>
      </c>
      <c r="D1624">
        <v>200</v>
      </c>
      <c r="E1624" t="s">
        <v>2</v>
      </c>
      <c r="F1624">
        <v>32</v>
      </c>
      <c r="G1624">
        <v>6400</v>
      </c>
    </row>
    <row r="1625" spans="1:7" x14ac:dyDescent="0.25">
      <c r="A1625" s="62">
        <v>43829</v>
      </c>
      <c r="B1625" t="s">
        <v>49</v>
      </c>
      <c r="C1625" t="s">
        <v>13</v>
      </c>
      <c r="D1625">
        <v>501</v>
      </c>
      <c r="E1625" t="s">
        <v>2</v>
      </c>
      <c r="F1625">
        <v>11.5</v>
      </c>
      <c r="G1625">
        <v>5761.5</v>
      </c>
    </row>
    <row r="1626" spans="1:7" x14ac:dyDescent="0.25">
      <c r="A1626" s="62">
        <v>43829</v>
      </c>
      <c r="B1626" t="s">
        <v>49</v>
      </c>
      <c r="C1626" t="s">
        <v>13</v>
      </c>
      <c r="D1626">
        <v>1467</v>
      </c>
      <c r="E1626" t="s">
        <v>2</v>
      </c>
      <c r="F1626">
        <v>10.5</v>
      </c>
      <c r="G1626">
        <v>15403.5</v>
      </c>
    </row>
    <row r="1627" spans="1:7" x14ac:dyDescent="0.25">
      <c r="A1627" s="62">
        <v>43847</v>
      </c>
      <c r="B1627" t="s">
        <v>49</v>
      </c>
      <c r="C1627" t="s">
        <v>13</v>
      </c>
      <c r="D1627">
        <v>325</v>
      </c>
      <c r="E1627" t="s">
        <v>2</v>
      </c>
      <c r="F1627">
        <v>5</v>
      </c>
      <c r="G1627">
        <v>1625</v>
      </c>
    </row>
    <row r="1628" spans="1:7" x14ac:dyDescent="0.25">
      <c r="A1628" s="62">
        <v>44076</v>
      </c>
      <c r="B1628" t="s">
        <v>49</v>
      </c>
      <c r="C1628" t="s">
        <v>15</v>
      </c>
      <c r="D1628">
        <v>100</v>
      </c>
      <c r="E1628" t="s">
        <v>2</v>
      </c>
      <c r="F1628">
        <v>6</v>
      </c>
      <c r="G1628">
        <v>600</v>
      </c>
    </row>
    <row r="1629" spans="1:7" x14ac:dyDescent="0.25">
      <c r="A1629" s="62">
        <v>44076</v>
      </c>
      <c r="B1629" t="s">
        <v>49</v>
      </c>
      <c r="C1629" t="s">
        <v>15</v>
      </c>
      <c r="D1629">
        <v>49</v>
      </c>
      <c r="E1629" t="s">
        <v>1</v>
      </c>
      <c r="F1629">
        <v>33</v>
      </c>
      <c r="G1629">
        <v>1617</v>
      </c>
    </row>
    <row r="1630" spans="1:7" x14ac:dyDescent="0.25">
      <c r="A1630" s="62">
        <v>44076</v>
      </c>
      <c r="B1630" t="s">
        <v>49</v>
      </c>
      <c r="C1630" t="s">
        <v>15</v>
      </c>
      <c r="D1630">
        <v>256</v>
      </c>
      <c r="E1630" t="s">
        <v>1</v>
      </c>
      <c r="F1630">
        <v>33</v>
      </c>
      <c r="G1630">
        <v>8448</v>
      </c>
    </row>
    <row r="1631" spans="1:7" x14ac:dyDescent="0.25">
      <c r="A1631" s="62">
        <v>44076</v>
      </c>
      <c r="B1631" t="s">
        <v>49</v>
      </c>
      <c r="C1631" t="s">
        <v>15</v>
      </c>
      <c r="D1631">
        <v>200</v>
      </c>
      <c r="E1631" t="s">
        <v>1</v>
      </c>
      <c r="F1631">
        <v>33</v>
      </c>
      <c r="G1631">
        <v>6600</v>
      </c>
    </row>
    <row r="1632" spans="1:7" x14ac:dyDescent="0.25">
      <c r="A1632" s="62">
        <v>44076</v>
      </c>
      <c r="B1632" t="s">
        <v>49</v>
      </c>
      <c r="C1632" t="s">
        <v>15</v>
      </c>
      <c r="D1632">
        <v>900</v>
      </c>
      <c r="E1632" t="s">
        <v>2</v>
      </c>
      <c r="F1632">
        <v>5</v>
      </c>
      <c r="G1632">
        <v>4500</v>
      </c>
    </row>
    <row r="1633" spans="1:7" x14ac:dyDescent="0.25">
      <c r="A1633" s="62">
        <v>43563</v>
      </c>
      <c r="B1633" t="s">
        <v>29</v>
      </c>
      <c r="C1633" t="s">
        <v>13</v>
      </c>
      <c r="D1633">
        <v>30</v>
      </c>
      <c r="E1633" t="s">
        <v>2</v>
      </c>
      <c r="F1633">
        <v>132</v>
      </c>
      <c r="G1633">
        <v>3960</v>
      </c>
    </row>
    <row r="1634" spans="1:7" x14ac:dyDescent="0.25">
      <c r="A1634" s="62">
        <v>43578</v>
      </c>
      <c r="B1634" t="s">
        <v>29</v>
      </c>
      <c r="C1634" t="s">
        <v>13</v>
      </c>
      <c r="D1634">
        <v>109</v>
      </c>
      <c r="E1634" t="s">
        <v>2</v>
      </c>
      <c r="F1634">
        <v>132</v>
      </c>
      <c r="G1634">
        <v>14388</v>
      </c>
    </row>
    <row r="1635" spans="1:7" x14ac:dyDescent="0.25">
      <c r="A1635" s="62">
        <v>44340</v>
      </c>
      <c r="B1635" t="s">
        <v>188</v>
      </c>
      <c r="C1635" t="s">
        <v>11</v>
      </c>
      <c r="D1635">
        <v>1129</v>
      </c>
      <c r="E1635" t="s">
        <v>1</v>
      </c>
      <c r="F1635">
        <v>38.5</v>
      </c>
      <c r="G1635">
        <v>43466.5</v>
      </c>
    </row>
    <row r="1636" spans="1:7" x14ac:dyDescent="0.25">
      <c r="A1636" s="62">
        <v>43557</v>
      </c>
      <c r="B1636" t="s">
        <v>18</v>
      </c>
      <c r="C1636" t="s">
        <v>11</v>
      </c>
      <c r="D1636">
        <v>250</v>
      </c>
      <c r="E1636" t="s">
        <v>1</v>
      </c>
      <c r="F1636">
        <v>26.5</v>
      </c>
      <c r="G1636">
        <v>6625</v>
      </c>
    </row>
    <row r="1637" spans="1:7" x14ac:dyDescent="0.25">
      <c r="A1637" s="62">
        <v>43557</v>
      </c>
      <c r="B1637" t="s">
        <v>18</v>
      </c>
      <c r="C1637" t="s">
        <v>11</v>
      </c>
      <c r="D1637">
        <v>495</v>
      </c>
      <c r="E1637" t="s">
        <v>1</v>
      </c>
      <c r="F1637">
        <v>26.5</v>
      </c>
      <c r="G1637">
        <v>13117.5</v>
      </c>
    </row>
    <row r="1638" spans="1:7" x14ac:dyDescent="0.25">
      <c r="A1638" s="62">
        <v>43557</v>
      </c>
      <c r="B1638" t="s">
        <v>18</v>
      </c>
      <c r="C1638" t="s">
        <v>11</v>
      </c>
      <c r="D1638">
        <v>220</v>
      </c>
      <c r="E1638" t="s">
        <v>1</v>
      </c>
      <c r="F1638">
        <v>27.5</v>
      </c>
      <c r="G1638">
        <v>6050</v>
      </c>
    </row>
    <row r="1639" spans="1:7" x14ac:dyDescent="0.25">
      <c r="A1639" s="62">
        <v>43560</v>
      </c>
      <c r="B1639" t="s">
        <v>18</v>
      </c>
      <c r="C1639" t="s">
        <v>11</v>
      </c>
      <c r="D1639">
        <v>558</v>
      </c>
      <c r="E1639" t="s">
        <v>1</v>
      </c>
      <c r="F1639">
        <v>26.5</v>
      </c>
      <c r="G1639">
        <v>14787</v>
      </c>
    </row>
    <row r="1640" spans="1:7" x14ac:dyDescent="0.25">
      <c r="A1640" s="62">
        <v>43560</v>
      </c>
      <c r="B1640" t="s">
        <v>18</v>
      </c>
      <c r="C1640" t="s">
        <v>11</v>
      </c>
      <c r="D1640">
        <v>778</v>
      </c>
      <c r="E1640" t="s">
        <v>1</v>
      </c>
      <c r="F1640">
        <v>26</v>
      </c>
      <c r="G1640">
        <v>20228</v>
      </c>
    </row>
    <row r="1641" spans="1:7" x14ac:dyDescent="0.25">
      <c r="A1641" s="62">
        <v>43563</v>
      </c>
      <c r="B1641" t="s">
        <v>18</v>
      </c>
      <c r="C1641" t="s">
        <v>11</v>
      </c>
      <c r="D1641">
        <v>439</v>
      </c>
      <c r="E1641" t="s">
        <v>1</v>
      </c>
      <c r="F1641">
        <v>27.5</v>
      </c>
      <c r="G1641">
        <v>12072.5</v>
      </c>
    </row>
    <row r="1642" spans="1:7" x14ac:dyDescent="0.25">
      <c r="A1642" s="62">
        <v>43563</v>
      </c>
      <c r="B1642" t="s">
        <v>18</v>
      </c>
      <c r="C1642" t="s">
        <v>11</v>
      </c>
      <c r="D1642">
        <v>1024</v>
      </c>
      <c r="E1642" t="s">
        <v>1</v>
      </c>
      <c r="F1642">
        <v>27.5</v>
      </c>
      <c r="G1642">
        <v>28160</v>
      </c>
    </row>
    <row r="1643" spans="1:7" x14ac:dyDescent="0.25">
      <c r="A1643" s="62">
        <v>43566</v>
      </c>
      <c r="B1643" t="s">
        <v>18</v>
      </c>
      <c r="C1643" t="s">
        <v>11</v>
      </c>
      <c r="D1643">
        <v>342</v>
      </c>
      <c r="E1643" t="s">
        <v>1</v>
      </c>
      <c r="F1643">
        <v>24.5</v>
      </c>
      <c r="G1643">
        <v>8379</v>
      </c>
    </row>
    <row r="1644" spans="1:7" x14ac:dyDescent="0.25">
      <c r="A1644" s="62">
        <v>43566</v>
      </c>
      <c r="B1644" t="s">
        <v>18</v>
      </c>
      <c r="C1644" t="s">
        <v>11</v>
      </c>
      <c r="D1644">
        <v>598</v>
      </c>
      <c r="E1644" t="s">
        <v>1</v>
      </c>
      <c r="F1644">
        <v>26</v>
      </c>
      <c r="G1644">
        <v>15548</v>
      </c>
    </row>
    <row r="1645" spans="1:7" x14ac:dyDescent="0.25">
      <c r="A1645" s="62">
        <v>43572</v>
      </c>
      <c r="B1645" t="s">
        <v>18</v>
      </c>
      <c r="C1645" t="s">
        <v>11</v>
      </c>
      <c r="D1645">
        <v>352</v>
      </c>
      <c r="E1645" t="s">
        <v>1</v>
      </c>
      <c r="F1645">
        <v>24.5</v>
      </c>
      <c r="G1645">
        <v>8624</v>
      </c>
    </row>
    <row r="1646" spans="1:7" x14ac:dyDescent="0.25">
      <c r="A1646" s="62">
        <v>43572</v>
      </c>
      <c r="B1646" t="s">
        <v>18</v>
      </c>
      <c r="C1646" t="s">
        <v>11</v>
      </c>
      <c r="D1646">
        <v>412</v>
      </c>
      <c r="E1646" t="s">
        <v>1</v>
      </c>
      <c r="F1646">
        <v>24.5</v>
      </c>
      <c r="G1646">
        <v>10094</v>
      </c>
    </row>
    <row r="1647" spans="1:7" x14ac:dyDescent="0.25">
      <c r="A1647" s="62">
        <v>43572</v>
      </c>
      <c r="B1647" t="s">
        <v>18</v>
      </c>
      <c r="C1647" t="s">
        <v>11</v>
      </c>
      <c r="D1647">
        <v>354</v>
      </c>
      <c r="E1647" t="s">
        <v>1</v>
      </c>
      <c r="F1647">
        <v>26</v>
      </c>
      <c r="G1647">
        <v>9204</v>
      </c>
    </row>
    <row r="1648" spans="1:7" x14ac:dyDescent="0.25">
      <c r="A1648" s="62">
        <v>43572</v>
      </c>
      <c r="B1648" t="s">
        <v>18</v>
      </c>
      <c r="C1648" t="s">
        <v>11</v>
      </c>
      <c r="D1648">
        <v>332</v>
      </c>
      <c r="E1648" t="s">
        <v>1</v>
      </c>
      <c r="F1648">
        <v>24.5</v>
      </c>
      <c r="G1648">
        <v>8134</v>
      </c>
    </row>
    <row r="1649" spans="1:7" x14ac:dyDescent="0.25">
      <c r="A1649" s="62">
        <v>43601</v>
      </c>
      <c r="B1649" t="s">
        <v>18</v>
      </c>
      <c r="C1649" t="s">
        <v>11</v>
      </c>
      <c r="D1649">
        <v>340</v>
      </c>
      <c r="E1649" t="s">
        <v>1</v>
      </c>
      <c r="F1649">
        <v>27.5</v>
      </c>
      <c r="G1649">
        <v>9350</v>
      </c>
    </row>
    <row r="1650" spans="1:7" x14ac:dyDescent="0.25">
      <c r="A1650" s="62">
        <v>43601</v>
      </c>
      <c r="B1650" t="s">
        <v>18</v>
      </c>
      <c r="C1650" t="s">
        <v>11</v>
      </c>
      <c r="D1650">
        <v>708</v>
      </c>
      <c r="E1650" t="s">
        <v>1</v>
      </c>
      <c r="F1650">
        <v>24.5</v>
      </c>
      <c r="G1650">
        <v>17346</v>
      </c>
    </row>
    <row r="1651" spans="1:7" x14ac:dyDescent="0.25">
      <c r="A1651" s="62">
        <v>43635</v>
      </c>
      <c r="B1651" t="s">
        <v>18</v>
      </c>
      <c r="C1651" t="s">
        <v>11</v>
      </c>
      <c r="D1651">
        <v>354</v>
      </c>
      <c r="E1651" t="s">
        <v>1</v>
      </c>
      <c r="F1651">
        <v>24</v>
      </c>
      <c r="G1651">
        <v>8496</v>
      </c>
    </row>
    <row r="1652" spans="1:7" x14ac:dyDescent="0.25">
      <c r="A1652" s="62">
        <v>43635</v>
      </c>
      <c r="B1652" t="s">
        <v>18</v>
      </c>
      <c r="C1652" t="s">
        <v>11</v>
      </c>
      <c r="D1652">
        <v>493</v>
      </c>
      <c r="E1652" t="s">
        <v>1</v>
      </c>
      <c r="F1652">
        <v>24</v>
      </c>
      <c r="G1652">
        <v>11832</v>
      </c>
    </row>
    <row r="1653" spans="1:7" x14ac:dyDescent="0.25">
      <c r="A1653" s="62">
        <v>43635</v>
      </c>
      <c r="B1653" t="s">
        <v>18</v>
      </c>
      <c r="C1653" t="s">
        <v>11</v>
      </c>
      <c r="D1653">
        <v>378</v>
      </c>
      <c r="E1653" t="s">
        <v>1</v>
      </c>
      <c r="F1653">
        <v>25</v>
      </c>
      <c r="G1653">
        <v>9450</v>
      </c>
    </row>
    <row r="1654" spans="1:7" x14ac:dyDescent="0.25">
      <c r="A1654" s="62">
        <v>43669</v>
      </c>
      <c r="B1654" t="s">
        <v>18</v>
      </c>
      <c r="C1654" t="s">
        <v>11</v>
      </c>
      <c r="D1654">
        <v>725</v>
      </c>
      <c r="E1654" t="s">
        <v>1</v>
      </c>
      <c r="F1654">
        <v>27.5</v>
      </c>
      <c r="G1654">
        <v>19937.5</v>
      </c>
    </row>
    <row r="1655" spans="1:7" x14ac:dyDescent="0.25">
      <c r="A1655" s="62">
        <v>43669</v>
      </c>
      <c r="B1655" t="s">
        <v>18</v>
      </c>
      <c r="C1655" t="s">
        <v>11</v>
      </c>
      <c r="D1655">
        <v>1505</v>
      </c>
      <c r="E1655" t="s">
        <v>1</v>
      </c>
      <c r="F1655">
        <v>27.5</v>
      </c>
      <c r="G1655">
        <v>41387.5</v>
      </c>
    </row>
    <row r="1656" spans="1:7" x14ac:dyDescent="0.25">
      <c r="A1656" s="62">
        <v>43671</v>
      </c>
      <c r="B1656" t="s">
        <v>18</v>
      </c>
      <c r="C1656" t="s">
        <v>11</v>
      </c>
      <c r="D1656">
        <v>308</v>
      </c>
      <c r="E1656" t="s">
        <v>1</v>
      </c>
      <c r="F1656">
        <v>27.5</v>
      </c>
      <c r="G1656">
        <v>8470</v>
      </c>
    </row>
    <row r="1657" spans="1:7" x14ac:dyDescent="0.25">
      <c r="A1657" s="62">
        <v>43697</v>
      </c>
      <c r="B1657" t="s">
        <v>18</v>
      </c>
      <c r="C1657" t="s">
        <v>11</v>
      </c>
      <c r="D1657">
        <v>470</v>
      </c>
      <c r="E1657" t="s">
        <v>1</v>
      </c>
      <c r="F1657">
        <v>22.5</v>
      </c>
      <c r="G1657">
        <v>10575</v>
      </c>
    </row>
    <row r="1658" spans="1:7" x14ac:dyDescent="0.25">
      <c r="A1658" s="62">
        <v>43734</v>
      </c>
      <c r="B1658" t="s">
        <v>18</v>
      </c>
      <c r="C1658" t="s">
        <v>11</v>
      </c>
      <c r="D1658">
        <v>465</v>
      </c>
      <c r="E1658" t="s">
        <v>1</v>
      </c>
      <c r="F1658">
        <v>27</v>
      </c>
      <c r="G1658">
        <v>12555</v>
      </c>
    </row>
    <row r="1659" spans="1:7" x14ac:dyDescent="0.25">
      <c r="A1659" s="62">
        <v>43754</v>
      </c>
      <c r="B1659" t="s">
        <v>18</v>
      </c>
      <c r="C1659" t="s">
        <v>11</v>
      </c>
      <c r="D1659">
        <v>111</v>
      </c>
      <c r="E1659" t="s">
        <v>1</v>
      </c>
      <c r="F1659">
        <v>20</v>
      </c>
      <c r="G1659">
        <v>2220</v>
      </c>
    </row>
    <row r="1660" spans="1:7" x14ac:dyDescent="0.25">
      <c r="A1660" s="62">
        <v>43754</v>
      </c>
      <c r="B1660" t="s">
        <v>18</v>
      </c>
      <c r="C1660" t="s">
        <v>11</v>
      </c>
      <c r="D1660">
        <v>96</v>
      </c>
      <c r="E1660" t="s">
        <v>1</v>
      </c>
      <c r="F1660">
        <v>20</v>
      </c>
      <c r="G1660">
        <v>1920</v>
      </c>
    </row>
    <row r="1661" spans="1:7" x14ac:dyDescent="0.25">
      <c r="A1661" s="62">
        <v>43754</v>
      </c>
      <c r="B1661" t="s">
        <v>18</v>
      </c>
      <c r="C1661" t="s">
        <v>11</v>
      </c>
      <c r="D1661">
        <v>534</v>
      </c>
      <c r="E1661" t="s">
        <v>1</v>
      </c>
      <c r="F1661">
        <v>20</v>
      </c>
      <c r="G1661">
        <v>10680</v>
      </c>
    </row>
    <row r="1662" spans="1:7" x14ac:dyDescent="0.25">
      <c r="A1662" s="62">
        <v>43754</v>
      </c>
      <c r="B1662" t="s">
        <v>18</v>
      </c>
      <c r="C1662" t="s">
        <v>11</v>
      </c>
      <c r="D1662">
        <v>712</v>
      </c>
      <c r="E1662" t="s">
        <v>1</v>
      </c>
      <c r="F1662">
        <v>20</v>
      </c>
      <c r="G1662">
        <v>14240</v>
      </c>
    </row>
    <row r="1663" spans="1:7" x14ac:dyDescent="0.25">
      <c r="A1663" s="62">
        <v>43756</v>
      </c>
      <c r="B1663" t="s">
        <v>18</v>
      </c>
      <c r="C1663" t="s">
        <v>11</v>
      </c>
      <c r="D1663">
        <v>110</v>
      </c>
      <c r="E1663" t="s">
        <v>1</v>
      </c>
      <c r="F1663">
        <v>20</v>
      </c>
      <c r="G1663">
        <v>2200</v>
      </c>
    </row>
    <row r="1664" spans="1:7" x14ac:dyDescent="0.25">
      <c r="A1664" s="62">
        <v>43757</v>
      </c>
      <c r="B1664" t="s">
        <v>18</v>
      </c>
      <c r="C1664" t="s">
        <v>11</v>
      </c>
      <c r="D1664">
        <v>189</v>
      </c>
      <c r="E1664" t="s">
        <v>1</v>
      </c>
      <c r="F1664">
        <v>20</v>
      </c>
      <c r="G1664">
        <v>3780</v>
      </c>
    </row>
    <row r="1665" spans="1:7" x14ac:dyDescent="0.25">
      <c r="A1665" s="62">
        <v>43759</v>
      </c>
      <c r="B1665" t="s">
        <v>18</v>
      </c>
      <c r="C1665" t="s">
        <v>11</v>
      </c>
      <c r="D1665">
        <v>351</v>
      </c>
      <c r="E1665" t="s">
        <v>1</v>
      </c>
      <c r="F1665">
        <v>20</v>
      </c>
      <c r="G1665">
        <v>7020</v>
      </c>
    </row>
    <row r="1666" spans="1:7" x14ac:dyDescent="0.25">
      <c r="A1666" s="62">
        <v>43759</v>
      </c>
      <c r="B1666" t="s">
        <v>18</v>
      </c>
      <c r="C1666" t="s">
        <v>11</v>
      </c>
      <c r="D1666">
        <v>86</v>
      </c>
      <c r="E1666" t="s">
        <v>1</v>
      </c>
      <c r="F1666">
        <v>20</v>
      </c>
      <c r="G1666">
        <v>1720</v>
      </c>
    </row>
    <row r="1667" spans="1:7" x14ac:dyDescent="0.25">
      <c r="A1667" s="62">
        <v>43759</v>
      </c>
      <c r="B1667" t="s">
        <v>18</v>
      </c>
      <c r="C1667" t="s">
        <v>11</v>
      </c>
      <c r="D1667">
        <v>118</v>
      </c>
      <c r="E1667" t="s">
        <v>1</v>
      </c>
      <c r="F1667">
        <v>20</v>
      </c>
      <c r="G1667">
        <v>2360</v>
      </c>
    </row>
    <row r="1668" spans="1:7" x14ac:dyDescent="0.25">
      <c r="A1668" s="62">
        <v>43759</v>
      </c>
      <c r="B1668" t="s">
        <v>18</v>
      </c>
      <c r="C1668" t="s">
        <v>11</v>
      </c>
      <c r="D1668">
        <v>118</v>
      </c>
      <c r="E1668" t="s">
        <v>1</v>
      </c>
      <c r="F1668">
        <v>20</v>
      </c>
      <c r="G1668">
        <v>2360</v>
      </c>
    </row>
    <row r="1669" spans="1:7" x14ac:dyDescent="0.25">
      <c r="A1669" s="62">
        <v>43759</v>
      </c>
      <c r="B1669" t="s">
        <v>18</v>
      </c>
      <c r="C1669" t="s">
        <v>11</v>
      </c>
      <c r="D1669">
        <v>89</v>
      </c>
      <c r="E1669" t="s">
        <v>1</v>
      </c>
      <c r="F1669">
        <v>20</v>
      </c>
      <c r="G1669">
        <v>1780</v>
      </c>
    </row>
    <row r="1670" spans="1:7" x14ac:dyDescent="0.25">
      <c r="A1670" s="62">
        <v>43774</v>
      </c>
      <c r="B1670" t="s">
        <v>18</v>
      </c>
      <c r="C1670" t="s">
        <v>11</v>
      </c>
      <c r="D1670">
        <v>1000</v>
      </c>
      <c r="E1670" t="s">
        <v>1</v>
      </c>
      <c r="F1670">
        <v>26</v>
      </c>
      <c r="G1670">
        <v>26000</v>
      </c>
    </row>
    <row r="1671" spans="1:7" x14ac:dyDescent="0.25">
      <c r="A1671" s="62">
        <v>43777</v>
      </c>
      <c r="B1671" t="s">
        <v>18</v>
      </c>
      <c r="C1671" t="s">
        <v>11</v>
      </c>
      <c r="D1671">
        <v>376</v>
      </c>
      <c r="E1671" t="s">
        <v>1</v>
      </c>
      <c r="F1671">
        <v>26</v>
      </c>
      <c r="G1671">
        <v>9776</v>
      </c>
    </row>
    <row r="1672" spans="1:7" x14ac:dyDescent="0.25">
      <c r="A1672" s="62">
        <v>43780</v>
      </c>
      <c r="B1672" t="s">
        <v>18</v>
      </c>
      <c r="C1672" t="s">
        <v>11</v>
      </c>
      <c r="D1672">
        <v>408</v>
      </c>
      <c r="E1672" t="s">
        <v>1</v>
      </c>
      <c r="F1672">
        <v>26</v>
      </c>
      <c r="G1672">
        <v>10608</v>
      </c>
    </row>
    <row r="1673" spans="1:7" x14ac:dyDescent="0.25">
      <c r="A1673" s="62">
        <v>43780</v>
      </c>
      <c r="B1673" t="s">
        <v>18</v>
      </c>
      <c r="C1673" t="s">
        <v>11</v>
      </c>
      <c r="D1673">
        <v>573</v>
      </c>
      <c r="E1673" t="s">
        <v>1</v>
      </c>
      <c r="F1673">
        <v>26</v>
      </c>
      <c r="G1673">
        <v>14898</v>
      </c>
    </row>
    <row r="1674" spans="1:7" x14ac:dyDescent="0.25">
      <c r="A1674" s="62">
        <v>43781</v>
      </c>
      <c r="B1674" t="s">
        <v>18</v>
      </c>
      <c r="C1674" t="s">
        <v>11</v>
      </c>
      <c r="D1674">
        <v>300</v>
      </c>
      <c r="E1674" t="s">
        <v>1</v>
      </c>
      <c r="F1674">
        <v>26</v>
      </c>
      <c r="G1674">
        <v>7800</v>
      </c>
    </row>
    <row r="1675" spans="1:7" x14ac:dyDescent="0.25">
      <c r="A1675" s="62">
        <v>43781</v>
      </c>
      <c r="B1675" t="s">
        <v>18</v>
      </c>
      <c r="C1675" t="s">
        <v>11</v>
      </c>
      <c r="D1675">
        <v>420</v>
      </c>
      <c r="E1675" t="s">
        <v>1</v>
      </c>
      <c r="F1675">
        <v>26</v>
      </c>
      <c r="G1675">
        <v>10920</v>
      </c>
    </row>
    <row r="1676" spans="1:7" x14ac:dyDescent="0.25">
      <c r="A1676" s="62">
        <v>43829</v>
      </c>
      <c r="B1676" t="s">
        <v>18</v>
      </c>
      <c r="C1676" t="s">
        <v>11</v>
      </c>
      <c r="D1676">
        <v>410</v>
      </c>
      <c r="E1676" t="s">
        <v>1</v>
      </c>
      <c r="F1676">
        <v>26</v>
      </c>
      <c r="G1676">
        <v>10660</v>
      </c>
    </row>
    <row r="1677" spans="1:7" x14ac:dyDescent="0.25">
      <c r="A1677" s="62">
        <v>43830</v>
      </c>
      <c r="B1677" t="s">
        <v>18</v>
      </c>
      <c r="C1677" t="s">
        <v>11</v>
      </c>
      <c r="D1677">
        <v>1321</v>
      </c>
      <c r="E1677" t="s">
        <v>1</v>
      </c>
      <c r="F1677">
        <v>26</v>
      </c>
      <c r="G1677">
        <v>34346</v>
      </c>
    </row>
    <row r="1678" spans="1:7" x14ac:dyDescent="0.25">
      <c r="A1678" s="62">
        <v>43854</v>
      </c>
      <c r="B1678" t="s">
        <v>18</v>
      </c>
      <c r="C1678" t="s">
        <v>11</v>
      </c>
      <c r="D1678">
        <v>1317</v>
      </c>
      <c r="E1678" t="s">
        <v>1</v>
      </c>
      <c r="F1678">
        <v>26</v>
      </c>
      <c r="G1678">
        <v>34242</v>
      </c>
    </row>
    <row r="1679" spans="1:7" x14ac:dyDescent="0.25">
      <c r="A1679" s="62">
        <v>43855</v>
      </c>
      <c r="B1679" t="s">
        <v>18</v>
      </c>
      <c r="C1679" t="s">
        <v>11</v>
      </c>
      <c r="D1679">
        <v>250</v>
      </c>
      <c r="E1679" t="s">
        <v>1</v>
      </c>
      <c r="F1679">
        <v>26</v>
      </c>
      <c r="G1679">
        <v>6500</v>
      </c>
    </row>
    <row r="1680" spans="1:7" x14ac:dyDescent="0.25">
      <c r="A1680" s="62">
        <v>43892</v>
      </c>
      <c r="B1680" t="s">
        <v>18</v>
      </c>
      <c r="C1680" t="s">
        <v>11</v>
      </c>
      <c r="D1680">
        <v>490</v>
      </c>
      <c r="E1680" t="s">
        <v>1</v>
      </c>
      <c r="F1680">
        <v>26.5</v>
      </c>
      <c r="G1680">
        <v>12985</v>
      </c>
    </row>
    <row r="1681" spans="1:7" x14ac:dyDescent="0.25">
      <c r="A1681" s="62">
        <v>43892</v>
      </c>
      <c r="B1681" t="s">
        <v>18</v>
      </c>
      <c r="C1681" t="s">
        <v>11</v>
      </c>
      <c r="D1681">
        <v>794</v>
      </c>
      <c r="E1681" t="s">
        <v>1</v>
      </c>
      <c r="F1681">
        <v>26.5</v>
      </c>
      <c r="G1681">
        <v>21041</v>
      </c>
    </row>
    <row r="1682" spans="1:7" x14ac:dyDescent="0.25">
      <c r="A1682" s="62">
        <v>43892</v>
      </c>
      <c r="B1682" t="s">
        <v>18</v>
      </c>
      <c r="C1682" t="s">
        <v>11</v>
      </c>
      <c r="D1682">
        <v>272</v>
      </c>
      <c r="E1682" t="s">
        <v>1</v>
      </c>
      <c r="F1682">
        <v>26.5</v>
      </c>
      <c r="G1682">
        <v>7208</v>
      </c>
    </row>
    <row r="1683" spans="1:7" x14ac:dyDescent="0.25">
      <c r="A1683" s="62">
        <v>43895</v>
      </c>
      <c r="B1683" t="s">
        <v>18</v>
      </c>
      <c r="C1683" t="s">
        <v>11</v>
      </c>
      <c r="D1683">
        <v>324</v>
      </c>
      <c r="E1683" t="s">
        <v>1</v>
      </c>
      <c r="F1683">
        <v>26.5</v>
      </c>
      <c r="G1683">
        <v>8586</v>
      </c>
    </row>
    <row r="1684" spans="1:7" x14ac:dyDescent="0.25">
      <c r="A1684" s="62">
        <v>43910</v>
      </c>
      <c r="B1684" t="s">
        <v>18</v>
      </c>
      <c r="C1684" t="s">
        <v>11</v>
      </c>
      <c r="D1684">
        <v>236</v>
      </c>
      <c r="E1684" t="s">
        <v>1</v>
      </c>
      <c r="F1684">
        <v>24.5</v>
      </c>
      <c r="G1684">
        <v>5782</v>
      </c>
    </row>
    <row r="1685" spans="1:7" x14ac:dyDescent="0.25">
      <c r="A1685" s="62">
        <v>43910</v>
      </c>
      <c r="B1685" t="s">
        <v>18</v>
      </c>
      <c r="C1685" t="s">
        <v>11</v>
      </c>
      <c r="D1685">
        <v>659</v>
      </c>
      <c r="E1685" t="s">
        <v>1</v>
      </c>
      <c r="F1685">
        <v>26.5</v>
      </c>
      <c r="G1685">
        <v>17463.5</v>
      </c>
    </row>
    <row r="1686" spans="1:7" x14ac:dyDescent="0.25">
      <c r="A1686" s="62">
        <v>44095</v>
      </c>
      <c r="B1686" t="s">
        <v>18</v>
      </c>
      <c r="C1686" t="s">
        <v>11</v>
      </c>
      <c r="D1686">
        <v>316</v>
      </c>
      <c r="E1686" t="s">
        <v>1</v>
      </c>
      <c r="F1686">
        <v>27</v>
      </c>
      <c r="G1686">
        <v>8532</v>
      </c>
    </row>
    <row r="1687" spans="1:7" x14ac:dyDescent="0.25">
      <c r="A1687" s="62">
        <v>44097</v>
      </c>
      <c r="B1687" t="s">
        <v>18</v>
      </c>
      <c r="C1687" t="s">
        <v>11</v>
      </c>
      <c r="D1687">
        <v>335</v>
      </c>
      <c r="E1687" t="s">
        <v>1</v>
      </c>
      <c r="F1687">
        <v>27</v>
      </c>
      <c r="G1687">
        <v>9045</v>
      </c>
    </row>
    <row r="1688" spans="1:7" x14ac:dyDescent="0.25">
      <c r="A1688" s="62">
        <v>44097</v>
      </c>
      <c r="B1688" t="s">
        <v>18</v>
      </c>
      <c r="C1688" t="s">
        <v>11</v>
      </c>
      <c r="D1688">
        <v>784</v>
      </c>
      <c r="E1688" t="s">
        <v>1</v>
      </c>
      <c r="F1688">
        <v>26</v>
      </c>
      <c r="G1688">
        <v>20384</v>
      </c>
    </row>
    <row r="1689" spans="1:7" x14ac:dyDescent="0.25">
      <c r="A1689" s="62">
        <v>44097</v>
      </c>
      <c r="B1689" t="s">
        <v>18</v>
      </c>
      <c r="C1689" t="s">
        <v>11</v>
      </c>
      <c r="D1689">
        <v>326</v>
      </c>
      <c r="E1689" t="s">
        <v>1</v>
      </c>
      <c r="F1689">
        <v>27</v>
      </c>
      <c r="G1689">
        <v>8802</v>
      </c>
    </row>
    <row r="1690" spans="1:7" x14ac:dyDescent="0.25">
      <c r="A1690" s="62">
        <v>44099</v>
      </c>
      <c r="B1690" t="s">
        <v>18</v>
      </c>
      <c r="C1690" t="s">
        <v>11</v>
      </c>
      <c r="D1690">
        <v>650</v>
      </c>
      <c r="E1690" t="s">
        <v>1</v>
      </c>
      <c r="F1690">
        <v>27</v>
      </c>
      <c r="G1690">
        <v>17550</v>
      </c>
    </row>
    <row r="1691" spans="1:7" x14ac:dyDescent="0.25">
      <c r="A1691" s="62">
        <v>44119</v>
      </c>
      <c r="B1691" t="s">
        <v>18</v>
      </c>
      <c r="C1691" t="s">
        <v>11</v>
      </c>
      <c r="D1691">
        <v>358</v>
      </c>
      <c r="E1691" t="s">
        <v>1</v>
      </c>
      <c r="F1691">
        <v>27</v>
      </c>
      <c r="G1691">
        <v>9666</v>
      </c>
    </row>
    <row r="1692" spans="1:7" x14ac:dyDescent="0.25">
      <c r="A1692" s="62">
        <v>44119</v>
      </c>
      <c r="B1692" t="s">
        <v>18</v>
      </c>
      <c r="C1692" t="s">
        <v>11</v>
      </c>
      <c r="D1692">
        <v>1092</v>
      </c>
      <c r="E1692" t="s">
        <v>1</v>
      </c>
      <c r="F1692">
        <v>27</v>
      </c>
      <c r="G1692">
        <v>29484</v>
      </c>
    </row>
    <row r="1693" spans="1:7" x14ac:dyDescent="0.25">
      <c r="A1693" s="62">
        <v>44119</v>
      </c>
      <c r="B1693" t="s">
        <v>18</v>
      </c>
      <c r="C1693" t="s">
        <v>11</v>
      </c>
      <c r="D1693">
        <v>736</v>
      </c>
      <c r="E1693" t="s">
        <v>1</v>
      </c>
      <c r="F1693">
        <v>27</v>
      </c>
      <c r="G1693">
        <v>19872</v>
      </c>
    </row>
    <row r="1694" spans="1:7" x14ac:dyDescent="0.25">
      <c r="A1694" s="62">
        <v>44197</v>
      </c>
      <c r="B1694" t="s">
        <v>18</v>
      </c>
      <c r="C1694" t="s">
        <v>11</v>
      </c>
      <c r="D1694">
        <v>1100</v>
      </c>
      <c r="E1694" t="s">
        <v>1</v>
      </c>
      <c r="F1694">
        <v>29.75</v>
      </c>
      <c r="G1694">
        <v>32725</v>
      </c>
    </row>
    <row r="1695" spans="1:7" x14ac:dyDescent="0.25">
      <c r="A1695" s="62">
        <v>44202</v>
      </c>
      <c r="B1695" t="s">
        <v>18</v>
      </c>
      <c r="C1695" t="s">
        <v>11</v>
      </c>
      <c r="D1695">
        <v>1164</v>
      </c>
      <c r="E1695" t="s">
        <v>1</v>
      </c>
      <c r="F1695">
        <v>30</v>
      </c>
      <c r="G1695">
        <v>34920</v>
      </c>
    </row>
    <row r="1696" spans="1:7" x14ac:dyDescent="0.25">
      <c r="A1696" s="62">
        <v>44205</v>
      </c>
      <c r="B1696" t="s">
        <v>18</v>
      </c>
      <c r="C1696" t="s">
        <v>11</v>
      </c>
      <c r="D1696">
        <v>225</v>
      </c>
      <c r="E1696" t="s">
        <v>1</v>
      </c>
      <c r="F1696">
        <v>30</v>
      </c>
      <c r="G1696">
        <v>6750</v>
      </c>
    </row>
    <row r="1697" spans="1:7" x14ac:dyDescent="0.25">
      <c r="A1697" s="62">
        <v>44205</v>
      </c>
      <c r="B1697" t="s">
        <v>18</v>
      </c>
      <c r="C1697" t="s">
        <v>11</v>
      </c>
      <c r="D1697">
        <v>289</v>
      </c>
      <c r="E1697" t="s">
        <v>1</v>
      </c>
      <c r="F1697">
        <v>30</v>
      </c>
      <c r="G1697">
        <v>8670</v>
      </c>
    </row>
    <row r="1698" spans="1:7" x14ac:dyDescent="0.25">
      <c r="A1698" s="62">
        <v>44205</v>
      </c>
      <c r="B1698" t="s">
        <v>18</v>
      </c>
      <c r="C1698" t="s">
        <v>11</v>
      </c>
      <c r="D1698">
        <v>1294</v>
      </c>
      <c r="E1698" t="s">
        <v>1</v>
      </c>
      <c r="F1698">
        <v>30</v>
      </c>
      <c r="G1698">
        <v>38820</v>
      </c>
    </row>
    <row r="1699" spans="1:7" x14ac:dyDescent="0.25">
      <c r="A1699" s="62">
        <v>44209</v>
      </c>
      <c r="B1699" t="s">
        <v>18</v>
      </c>
      <c r="C1699" t="s">
        <v>11</v>
      </c>
      <c r="D1699">
        <v>1652</v>
      </c>
      <c r="E1699" t="s">
        <v>1</v>
      </c>
      <c r="F1699">
        <v>30</v>
      </c>
      <c r="G1699">
        <v>49560</v>
      </c>
    </row>
    <row r="1700" spans="1:7" x14ac:dyDescent="0.25">
      <c r="A1700" s="62">
        <v>44232</v>
      </c>
      <c r="B1700" t="s">
        <v>18</v>
      </c>
      <c r="C1700" t="s">
        <v>11</v>
      </c>
      <c r="D1700">
        <v>291</v>
      </c>
      <c r="E1700" t="s">
        <v>1</v>
      </c>
      <c r="F1700">
        <v>31</v>
      </c>
      <c r="G1700">
        <v>9021</v>
      </c>
    </row>
    <row r="1701" spans="1:7" x14ac:dyDescent="0.25">
      <c r="A1701" s="62">
        <v>44232</v>
      </c>
      <c r="B1701" t="s">
        <v>18</v>
      </c>
      <c r="C1701" t="s">
        <v>11</v>
      </c>
      <c r="D1701">
        <v>428</v>
      </c>
      <c r="E1701" t="s">
        <v>1</v>
      </c>
      <c r="F1701">
        <v>31.5</v>
      </c>
      <c r="G1701">
        <v>13482</v>
      </c>
    </row>
    <row r="1702" spans="1:7" x14ac:dyDescent="0.25">
      <c r="A1702" s="62">
        <v>44278</v>
      </c>
      <c r="B1702" t="s">
        <v>18</v>
      </c>
      <c r="C1702" t="s">
        <v>11</v>
      </c>
      <c r="D1702">
        <v>294</v>
      </c>
      <c r="E1702" t="s">
        <v>1</v>
      </c>
      <c r="F1702">
        <v>40.5</v>
      </c>
      <c r="G1702">
        <v>11907</v>
      </c>
    </row>
    <row r="1703" spans="1:7" x14ac:dyDescent="0.25">
      <c r="A1703" s="62">
        <v>44278</v>
      </c>
      <c r="B1703" t="s">
        <v>18</v>
      </c>
      <c r="C1703" t="s">
        <v>11</v>
      </c>
      <c r="D1703">
        <v>290</v>
      </c>
      <c r="E1703" t="s">
        <v>1</v>
      </c>
      <c r="F1703">
        <v>35.5</v>
      </c>
      <c r="G1703">
        <v>10295</v>
      </c>
    </row>
    <row r="1704" spans="1:7" x14ac:dyDescent="0.25">
      <c r="A1704" s="62">
        <v>44278</v>
      </c>
      <c r="B1704" t="s">
        <v>18</v>
      </c>
      <c r="C1704" t="s">
        <v>11</v>
      </c>
      <c r="D1704">
        <v>296</v>
      </c>
      <c r="E1704" t="s">
        <v>1</v>
      </c>
      <c r="F1704">
        <v>35.5</v>
      </c>
      <c r="G1704">
        <v>10508</v>
      </c>
    </row>
    <row r="1705" spans="1:7" x14ac:dyDescent="0.25">
      <c r="A1705" s="62">
        <v>44286</v>
      </c>
      <c r="B1705" t="s">
        <v>18</v>
      </c>
      <c r="C1705" t="s">
        <v>11</v>
      </c>
      <c r="D1705">
        <v>283</v>
      </c>
      <c r="E1705" t="s">
        <v>1</v>
      </c>
      <c r="F1705">
        <v>36.5</v>
      </c>
      <c r="G1705">
        <v>10329.5</v>
      </c>
    </row>
    <row r="1706" spans="1:7" x14ac:dyDescent="0.25">
      <c r="A1706" s="62">
        <v>44286</v>
      </c>
      <c r="B1706" t="s">
        <v>18</v>
      </c>
      <c r="C1706" t="s">
        <v>11</v>
      </c>
      <c r="D1706">
        <v>74</v>
      </c>
      <c r="E1706" t="s">
        <v>1</v>
      </c>
      <c r="F1706">
        <v>36.5</v>
      </c>
      <c r="G1706">
        <v>2701</v>
      </c>
    </row>
    <row r="1707" spans="1:7" x14ac:dyDescent="0.25">
      <c r="A1707" s="62">
        <v>44286</v>
      </c>
      <c r="B1707" t="s">
        <v>18</v>
      </c>
      <c r="C1707" t="s">
        <v>11</v>
      </c>
      <c r="D1707">
        <v>251</v>
      </c>
      <c r="E1707" t="s">
        <v>1</v>
      </c>
      <c r="F1707">
        <v>41.5</v>
      </c>
      <c r="G1707">
        <v>10416.5</v>
      </c>
    </row>
    <row r="1708" spans="1:7" x14ac:dyDescent="0.25">
      <c r="A1708" s="62">
        <v>44287</v>
      </c>
      <c r="B1708" t="s">
        <v>18</v>
      </c>
      <c r="C1708" t="s">
        <v>11</v>
      </c>
      <c r="D1708">
        <v>525</v>
      </c>
      <c r="E1708" t="s">
        <v>1</v>
      </c>
      <c r="F1708">
        <v>36</v>
      </c>
      <c r="G1708">
        <v>18900</v>
      </c>
    </row>
    <row r="1709" spans="1:7" x14ac:dyDescent="0.25">
      <c r="A1709" s="62">
        <v>44287</v>
      </c>
      <c r="B1709" t="s">
        <v>18</v>
      </c>
      <c r="C1709" t="s">
        <v>11</v>
      </c>
      <c r="D1709">
        <v>1120</v>
      </c>
      <c r="E1709" t="s">
        <v>1</v>
      </c>
      <c r="F1709">
        <v>36</v>
      </c>
      <c r="G1709">
        <v>40320</v>
      </c>
    </row>
    <row r="1710" spans="1:7" x14ac:dyDescent="0.25">
      <c r="A1710" s="62">
        <v>44309</v>
      </c>
      <c r="B1710" t="s">
        <v>18</v>
      </c>
      <c r="C1710" t="s">
        <v>13</v>
      </c>
      <c r="D1710">
        <v>750</v>
      </c>
      <c r="E1710" t="s">
        <v>2</v>
      </c>
      <c r="F1710">
        <v>40</v>
      </c>
      <c r="G1710">
        <v>30000</v>
      </c>
    </row>
    <row r="1711" spans="1:7" x14ac:dyDescent="0.25">
      <c r="A1711" s="62">
        <v>44321</v>
      </c>
      <c r="B1711" t="s">
        <v>18</v>
      </c>
      <c r="C1711" t="s">
        <v>11</v>
      </c>
      <c r="D1711">
        <v>1140</v>
      </c>
      <c r="E1711" t="s">
        <v>2</v>
      </c>
      <c r="F1711">
        <v>36</v>
      </c>
      <c r="G1711">
        <v>41040</v>
      </c>
    </row>
    <row r="1712" spans="1:7" x14ac:dyDescent="0.25">
      <c r="A1712" s="62">
        <v>44323</v>
      </c>
      <c r="B1712" t="s">
        <v>18</v>
      </c>
      <c r="C1712" t="s">
        <v>11</v>
      </c>
      <c r="D1712">
        <v>576</v>
      </c>
      <c r="E1712" t="s">
        <v>2</v>
      </c>
      <c r="F1712">
        <v>38.5</v>
      </c>
      <c r="G1712">
        <v>22176</v>
      </c>
    </row>
    <row r="1713" spans="1:7" x14ac:dyDescent="0.25">
      <c r="A1713" s="62">
        <v>44382</v>
      </c>
      <c r="B1713" t="s">
        <v>18</v>
      </c>
      <c r="C1713" t="s">
        <v>11</v>
      </c>
      <c r="D1713">
        <v>1146</v>
      </c>
      <c r="E1713" t="s">
        <v>2</v>
      </c>
      <c r="F1713">
        <v>35.25</v>
      </c>
      <c r="G1713">
        <v>40396.5</v>
      </c>
    </row>
    <row r="1714" spans="1:7" x14ac:dyDescent="0.25">
      <c r="A1714" s="62">
        <v>44415</v>
      </c>
      <c r="B1714" t="s">
        <v>18</v>
      </c>
      <c r="C1714" t="s">
        <v>11</v>
      </c>
      <c r="D1714">
        <v>1042</v>
      </c>
      <c r="E1714" t="s">
        <v>2</v>
      </c>
      <c r="F1714">
        <v>36.5</v>
      </c>
      <c r="G1714">
        <v>38033</v>
      </c>
    </row>
    <row r="1715" spans="1:7" x14ac:dyDescent="0.25">
      <c r="A1715" s="62">
        <v>44432</v>
      </c>
      <c r="B1715" t="s">
        <v>18</v>
      </c>
      <c r="C1715" t="s">
        <v>11</v>
      </c>
      <c r="D1715">
        <v>1052</v>
      </c>
      <c r="E1715" t="s">
        <v>2</v>
      </c>
      <c r="F1715">
        <v>33</v>
      </c>
      <c r="G1715">
        <v>34716</v>
      </c>
    </row>
    <row r="1716" spans="1:7" x14ac:dyDescent="0.25">
      <c r="A1716" s="62">
        <v>44464</v>
      </c>
      <c r="B1716" t="s">
        <v>18</v>
      </c>
      <c r="C1716" t="s">
        <v>11</v>
      </c>
      <c r="D1716">
        <v>293</v>
      </c>
      <c r="E1716" t="s">
        <v>2</v>
      </c>
      <c r="F1716">
        <v>37.5</v>
      </c>
      <c r="G1716">
        <v>10987.5</v>
      </c>
    </row>
    <row r="1717" spans="1:7" x14ac:dyDescent="0.25">
      <c r="A1717" s="62">
        <v>44464</v>
      </c>
      <c r="B1717" t="s">
        <v>18</v>
      </c>
      <c r="C1717" t="s">
        <v>11</v>
      </c>
      <c r="D1717">
        <v>365</v>
      </c>
      <c r="E1717" t="s">
        <v>2</v>
      </c>
      <c r="F1717">
        <v>36.5</v>
      </c>
      <c r="G1717">
        <v>13322.5</v>
      </c>
    </row>
    <row r="1718" spans="1:7" x14ac:dyDescent="0.25">
      <c r="A1718" s="62">
        <v>44471</v>
      </c>
      <c r="B1718" t="s">
        <v>18</v>
      </c>
      <c r="C1718" t="s">
        <v>11</v>
      </c>
      <c r="D1718">
        <v>2184</v>
      </c>
      <c r="E1718" t="s">
        <v>2</v>
      </c>
      <c r="F1718">
        <v>33</v>
      </c>
      <c r="G1718">
        <v>72072</v>
      </c>
    </row>
    <row r="1719" spans="1:7" x14ac:dyDescent="0.25">
      <c r="A1719" s="62">
        <v>44495</v>
      </c>
      <c r="B1719" t="s">
        <v>18</v>
      </c>
      <c r="C1719" t="s">
        <v>11</v>
      </c>
      <c r="D1719">
        <v>803</v>
      </c>
      <c r="E1719" t="s">
        <v>2</v>
      </c>
      <c r="F1719">
        <v>37</v>
      </c>
      <c r="G1719">
        <v>29711</v>
      </c>
    </row>
    <row r="1720" spans="1:7" x14ac:dyDescent="0.25">
      <c r="A1720" s="62">
        <v>44496</v>
      </c>
      <c r="B1720" t="s">
        <v>18</v>
      </c>
      <c r="C1720" t="s">
        <v>11</v>
      </c>
      <c r="D1720">
        <v>387</v>
      </c>
      <c r="E1720" t="s">
        <v>2</v>
      </c>
      <c r="F1720">
        <v>38</v>
      </c>
      <c r="G1720">
        <v>14706</v>
      </c>
    </row>
    <row r="1721" spans="1:7" x14ac:dyDescent="0.25">
      <c r="A1721" s="62">
        <v>44496</v>
      </c>
      <c r="B1721" t="s">
        <v>18</v>
      </c>
      <c r="C1721" t="s">
        <v>11</v>
      </c>
      <c r="D1721">
        <v>356</v>
      </c>
      <c r="E1721" t="s">
        <v>2</v>
      </c>
      <c r="F1721">
        <v>38</v>
      </c>
      <c r="G1721">
        <v>13528</v>
      </c>
    </row>
    <row r="1722" spans="1:7" x14ac:dyDescent="0.25">
      <c r="A1722" s="62">
        <v>44518</v>
      </c>
      <c r="B1722" t="s">
        <v>18</v>
      </c>
      <c r="C1722" t="s">
        <v>11</v>
      </c>
      <c r="D1722">
        <v>351</v>
      </c>
      <c r="E1722" t="s">
        <v>2</v>
      </c>
      <c r="F1722">
        <v>39.25</v>
      </c>
      <c r="G1722">
        <v>13776.75</v>
      </c>
    </row>
    <row r="1723" spans="1:7" x14ac:dyDescent="0.25">
      <c r="A1723" s="62">
        <v>44518</v>
      </c>
      <c r="B1723" t="s">
        <v>18</v>
      </c>
      <c r="C1723" t="s">
        <v>11</v>
      </c>
      <c r="D1723">
        <v>736</v>
      </c>
      <c r="E1723" t="s">
        <v>2</v>
      </c>
      <c r="F1723">
        <v>39.25</v>
      </c>
      <c r="G1723">
        <v>28888</v>
      </c>
    </row>
    <row r="1724" spans="1:7" x14ac:dyDescent="0.25">
      <c r="A1724" s="62">
        <v>44525</v>
      </c>
      <c r="B1724" t="s">
        <v>18</v>
      </c>
      <c r="C1724" t="s">
        <v>11</v>
      </c>
      <c r="D1724">
        <v>1256</v>
      </c>
      <c r="E1724" t="s">
        <v>2</v>
      </c>
      <c r="F1724">
        <v>41</v>
      </c>
      <c r="G1724">
        <v>51496</v>
      </c>
    </row>
    <row r="1725" spans="1:7" x14ac:dyDescent="0.25">
      <c r="A1725" s="62">
        <v>44532</v>
      </c>
      <c r="B1725" t="s">
        <v>18</v>
      </c>
      <c r="C1725" t="s">
        <v>11</v>
      </c>
      <c r="D1725">
        <v>781</v>
      </c>
      <c r="E1725" t="s">
        <v>169</v>
      </c>
      <c r="F1725">
        <v>43</v>
      </c>
      <c r="G1725">
        <v>33583</v>
      </c>
    </row>
    <row r="1726" spans="1:7" x14ac:dyDescent="0.25">
      <c r="A1726" s="62">
        <v>44533</v>
      </c>
      <c r="B1726" t="s">
        <v>18</v>
      </c>
      <c r="C1726" t="s">
        <v>11</v>
      </c>
      <c r="D1726">
        <v>696</v>
      </c>
      <c r="E1726" t="s">
        <v>169</v>
      </c>
      <c r="F1726">
        <v>39.5</v>
      </c>
      <c r="G1726">
        <v>27492</v>
      </c>
    </row>
    <row r="1727" spans="1:7" x14ac:dyDescent="0.25">
      <c r="A1727" s="62">
        <v>44537</v>
      </c>
      <c r="B1727" t="s">
        <v>18</v>
      </c>
      <c r="C1727" t="s">
        <v>11</v>
      </c>
      <c r="D1727">
        <v>555</v>
      </c>
      <c r="E1727" t="s">
        <v>169</v>
      </c>
      <c r="F1727">
        <v>42.5</v>
      </c>
      <c r="G1727">
        <v>23587.5</v>
      </c>
    </row>
    <row r="1728" spans="1:7" x14ac:dyDescent="0.25">
      <c r="A1728" s="62">
        <v>44544</v>
      </c>
      <c r="B1728" t="s">
        <v>18</v>
      </c>
      <c r="C1728" t="s">
        <v>11</v>
      </c>
      <c r="D1728">
        <v>272</v>
      </c>
      <c r="E1728" t="s">
        <v>169</v>
      </c>
      <c r="F1728">
        <v>40</v>
      </c>
      <c r="G1728">
        <v>10880</v>
      </c>
    </row>
    <row r="1729" spans="1:7" x14ac:dyDescent="0.25">
      <c r="A1729" s="62">
        <v>44544</v>
      </c>
      <c r="B1729" t="s">
        <v>18</v>
      </c>
      <c r="C1729" t="s">
        <v>11</v>
      </c>
      <c r="D1729">
        <v>316</v>
      </c>
      <c r="E1729" t="s">
        <v>169</v>
      </c>
      <c r="F1729">
        <v>39</v>
      </c>
      <c r="G1729">
        <v>12324</v>
      </c>
    </row>
    <row r="1730" spans="1:7" x14ac:dyDescent="0.25">
      <c r="A1730" s="62">
        <v>44545</v>
      </c>
      <c r="B1730" t="s">
        <v>18</v>
      </c>
      <c r="C1730" t="s">
        <v>11</v>
      </c>
      <c r="D1730">
        <v>335</v>
      </c>
      <c r="E1730" t="s">
        <v>169</v>
      </c>
      <c r="F1730">
        <v>39.5</v>
      </c>
      <c r="G1730">
        <v>13232.5</v>
      </c>
    </row>
    <row r="1731" spans="1:7" x14ac:dyDescent="0.25">
      <c r="A1731" s="62">
        <v>44545</v>
      </c>
      <c r="B1731" t="s">
        <v>18</v>
      </c>
      <c r="C1731" t="s">
        <v>11</v>
      </c>
      <c r="D1731">
        <v>629</v>
      </c>
      <c r="E1731" t="s">
        <v>169</v>
      </c>
      <c r="F1731">
        <v>39.5</v>
      </c>
      <c r="G1731">
        <v>24845.5</v>
      </c>
    </row>
    <row r="1732" spans="1:7" x14ac:dyDescent="0.25">
      <c r="A1732" s="62">
        <v>44554</v>
      </c>
      <c r="B1732" t="s">
        <v>18</v>
      </c>
      <c r="C1732" t="s">
        <v>11</v>
      </c>
      <c r="D1732">
        <v>339</v>
      </c>
      <c r="E1732" t="s">
        <v>169</v>
      </c>
      <c r="F1732">
        <v>39.5</v>
      </c>
      <c r="G1732">
        <v>13390.5</v>
      </c>
    </row>
    <row r="1733" spans="1:7" x14ac:dyDescent="0.25">
      <c r="A1733" s="62">
        <v>44568</v>
      </c>
      <c r="B1733" t="s">
        <v>18</v>
      </c>
      <c r="C1733" t="s">
        <v>11</v>
      </c>
      <c r="D1733">
        <v>435</v>
      </c>
      <c r="E1733" t="s">
        <v>169</v>
      </c>
      <c r="F1733">
        <v>38.5</v>
      </c>
      <c r="G1733">
        <v>16747.5</v>
      </c>
    </row>
    <row r="1734" spans="1:7" x14ac:dyDescent="0.25">
      <c r="A1734" s="62">
        <v>44579</v>
      </c>
      <c r="B1734" t="s">
        <v>18</v>
      </c>
      <c r="C1734" t="s">
        <v>11</v>
      </c>
      <c r="D1734">
        <v>512</v>
      </c>
      <c r="E1734" t="s">
        <v>169</v>
      </c>
      <c r="F1734">
        <v>38.5</v>
      </c>
      <c r="G1734">
        <v>19712</v>
      </c>
    </row>
    <row r="1735" spans="1:7" x14ac:dyDescent="0.25">
      <c r="A1735" s="62">
        <v>44579</v>
      </c>
      <c r="B1735" t="s">
        <v>18</v>
      </c>
      <c r="C1735" t="s">
        <v>11</v>
      </c>
      <c r="D1735">
        <v>304</v>
      </c>
      <c r="E1735" t="s">
        <v>169</v>
      </c>
      <c r="F1735">
        <v>38</v>
      </c>
      <c r="G1735">
        <v>11552</v>
      </c>
    </row>
    <row r="1736" spans="1:7" x14ac:dyDescent="0.25">
      <c r="A1736" s="62">
        <v>44581</v>
      </c>
      <c r="B1736" t="s">
        <v>18</v>
      </c>
      <c r="C1736" t="s">
        <v>11</v>
      </c>
      <c r="D1736">
        <v>643</v>
      </c>
      <c r="E1736" t="s">
        <v>169</v>
      </c>
      <c r="F1736">
        <v>38</v>
      </c>
      <c r="G1736">
        <v>24434</v>
      </c>
    </row>
    <row r="1737" spans="1:7" x14ac:dyDescent="0.25">
      <c r="A1737" s="62">
        <v>44583</v>
      </c>
      <c r="B1737" t="s">
        <v>18</v>
      </c>
      <c r="C1737" t="s">
        <v>11</v>
      </c>
      <c r="D1737">
        <v>302</v>
      </c>
      <c r="E1737" t="s">
        <v>169</v>
      </c>
      <c r="F1737">
        <v>38.75</v>
      </c>
      <c r="G1737">
        <v>11702.5</v>
      </c>
    </row>
    <row r="1738" spans="1:7" x14ac:dyDescent="0.25">
      <c r="A1738" s="62">
        <v>44583</v>
      </c>
      <c r="B1738" t="s">
        <v>18</v>
      </c>
      <c r="C1738" t="s">
        <v>11</v>
      </c>
      <c r="D1738">
        <v>399</v>
      </c>
      <c r="E1738" t="s">
        <v>169</v>
      </c>
      <c r="F1738">
        <v>38.5</v>
      </c>
      <c r="G1738">
        <v>15361.5</v>
      </c>
    </row>
    <row r="1739" spans="1:7" x14ac:dyDescent="0.25">
      <c r="A1739" s="62">
        <v>44586</v>
      </c>
      <c r="B1739" t="s">
        <v>18</v>
      </c>
      <c r="C1739" t="s">
        <v>11</v>
      </c>
      <c r="D1739">
        <v>928</v>
      </c>
      <c r="E1739" t="s">
        <v>169</v>
      </c>
      <c r="F1739">
        <v>38.5</v>
      </c>
      <c r="G1739">
        <v>35728</v>
      </c>
    </row>
    <row r="1740" spans="1:7" x14ac:dyDescent="0.25">
      <c r="A1740" s="62">
        <v>44607</v>
      </c>
      <c r="B1740" t="s">
        <v>18</v>
      </c>
      <c r="C1740" t="s">
        <v>11</v>
      </c>
      <c r="D1740">
        <v>444</v>
      </c>
      <c r="E1740" t="s">
        <v>169</v>
      </c>
      <c r="F1740">
        <v>38.5</v>
      </c>
      <c r="G1740">
        <v>17094</v>
      </c>
    </row>
    <row r="1741" spans="1:7" x14ac:dyDescent="0.25">
      <c r="A1741" s="62">
        <v>44417</v>
      </c>
      <c r="B1741" t="s">
        <v>202</v>
      </c>
      <c r="C1741" t="s">
        <v>15</v>
      </c>
      <c r="D1741">
        <v>502</v>
      </c>
      <c r="E1741" t="s">
        <v>2</v>
      </c>
      <c r="F1741">
        <v>22</v>
      </c>
      <c r="G1741">
        <v>11044</v>
      </c>
    </row>
    <row r="1742" spans="1:7" x14ac:dyDescent="0.25">
      <c r="A1742" s="62">
        <v>44417</v>
      </c>
      <c r="B1742" t="s">
        <v>202</v>
      </c>
      <c r="C1742" t="s">
        <v>13</v>
      </c>
      <c r="D1742">
        <v>110</v>
      </c>
      <c r="E1742" t="s">
        <v>2</v>
      </c>
      <c r="F1742">
        <v>135</v>
      </c>
      <c r="G1742">
        <v>14850</v>
      </c>
    </row>
    <row r="1743" spans="1:7" x14ac:dyDescent="0.25">
      <c r="A1743" s="62">
        <v>44009</v>
      </c>
      <c r="B1743" t="s">
        <v>137</v>
      </c>
      <c r="C1743" t="s">
        <v>15</v>
      </c>
      <c r="D1743">
        <v>5000</v>
      </c>
      <c r="E1743" t="s">
        <v>2</v>
      </c>
      <c r="F1743">
        <v>1</v>
      </c>
      <c r="G1743">
        <v>5000</v>
      </c>
    </row>
    <row r="1744" spans="1:7" x14ac:dyDescent="0.25">
      <c r="A1744" s="62">
        <v>44237</v>
      </c>
      <c r="B1744" t="s">
        <v>137</v>
      </c>
      <c r="C1744" t="s">
        <v>15</v>
      </c>
      <c r="D1744">
        <v>10350</v>
      </c>
      <c r="E1744" t="s">
        <v>2</v>
      </c>
      <c r="F1744">
        <v>1.1499999999999999</v>
      </c>
      <c r="G1744">
        <v>11902.499999999998</v>
      </c>
    </row>
    <row r="1745" spans="1:7" x14ac:dyDescent="0.25">
      <c r="A1745" s="62">
        <v>44407</v>
      </c>
      <c r="B1745" t="s">
        <v>137</v>
      </c>
      <c r="C1745" t="s">
        <v>15</v>
      </c>
      <c r="D1745">
        <v>10000</v>
      </c>
      <c r="E1745" t="s">
        <v>2</v>
      </c>
      <c r="F1745">
        <v>1.3</v>
      </c>
      <c r="G1745">
        <v>13000</v>
      </c>
    </row>
    <row r="1746" spans="1:7" x14ac:dyDescent="0.25">
      <c r="A1746" s="62">
        <v>43843</v>
      </c>
      <c r="B1746" t="s">
        <v>77</v>
      </c>
      <c r="C1746" t="s">
        <v>13</v>
      </c>
      <c r="D1746">
        <v>770</v>
      </c>
      <c r="E1746" t="s">
        <v>2</v>
      </c>
      <c r="F1746">
        <v>25</v>
      </c>
      <c r="G1746">
        <v>19250</v>
      </c>
    </row>
    <row r="1747" spans="1:7" x14ac:dyDescent="0.25">
      <c r="A1747" s="62">
        <v>43857</v>
      </c>
      <c r="B1747" t="s">
        <v>77</v>
      </c>
      <c r="C1747" t="s">
        <v>13</v>
      </c>
      <c r="D1747">
        <v>800</v>
      </c>
      <c r="E1747" t="s">
        <v>2</v>
      </c>
      <c r="F1747">
        <v>25</v>
      </c>
      <c r="G1747">
        <v>20000</v>
      </c>
    </row>
    <row r="1748" spans="1:7" x14ac:dyDescent="0.25">
      <c r="A1748" s="62">
        <v>43882</v>
      </c>
      <c r="B1748" t="s">
        <v>77</v>
      </c>
      <c r="C1748" t="s">
        <v>13</v>
      </c>
      <c r="D1748">
        <v>800</v>
      </c>
      <c r="E1748" t="s">
        <v>2</v>
      </c>
      <c r="F1748">
        <v>25</v>
      </c>
      <c r="G1748">
        <v>20000</v>
      </c>
    </row>
    <row r="1749" spans="1:7" x14ac:dyDescent="0.25">
      <c r="A1749" s="62">
        <v>43635</v>
      </c>
      <c r="B1749" t="s">
        <v>69</v>
      </c>
      <c r="C1749" t="s">
        <v>13</v>
      </c>
      <c r="D1749">
        <v>175</v>
      </c>
      <c r="E1749" t="s">
        <v>2</v>
      </c>
      <c r="F1749">
        <v>70</v>
      </c>
      <c r="G1749">
        <v>12250</v>
      </c>
    </row>
    <row r="1750" spans="1:7" x14ac:dyDescent="0.25">
      <c r="A1750" s="62">
        <v>43664</v>
      </c>
      <c r="B1750" t="s">
        <v>69</v>
      </c>
      <c r="C1750" t="s">
        <v>13</v>
      </c>
      <c r="D1750">
        <v>500</v>
      </c>
      <c r="E1750" t="s">
        <v>2</v>
      </c>
      <c r="F1750">
        <v>70</v>
      </c>
      <c r="G1750">
        <v>35000</v>
      </c>
    </row>
    <row r="1751" spans="1:7" x14ac:dyDescent="0.25">
      <c r="A1751" s="62">
        <v>43676</v>
      </c>
      <c r="B1751" t="s">
        <v>69</v>
      </c>
      <c r="C1751" t="s">
        <v>13</v>
      </c>
      <c r="D1751">
        <v>500</v>
      </c>
      <c r="E1751" t="s">
        <v>2</v>
      </c>
      <c r="F1751">
        <v>70</v>
      </c>
      <c r="G1751">
        <v>35000</v>
      </c>
    </row>
    <row r="1752" spans="1:7" x14ac:dyDescent="0.25">
      <c r="A1752" s="62">
        <v>43741</v>
      </c>
      <c r="B1752" t="s">
        <v>69</v>
      </c>
      <c r="C1752" t="s">
        <v>13</v>
      </c>
      <c r="D1752">
        <v>505</v>
      </c>
      <c r="E1752" t="s">
        <v>2</v>
      </c>
      <c r="F1752">
        <v>70</v>
      </c>
      <c r="G1752">
        <v>35350</v>
      </c>
    </row>
    <row r="1753" spans="1:7" x14ac:dyDescent="0.25">
      <c r="A1753" s="62">
        <v>43825</v>
      </c>
      <c r="B1753" t="s">
        <v>69</v>
      </c>
      <c r="C1753" t="s">
        <v>13</v>
      </c>
      <c r="D1753">
        <v>150</v>
      </c>
      <c r="E1753" t="s">
        <v>2</v>
      </c>
      <c r="F1753">
        <v>27.1</v>
      </c>
      <c r="G1753">
        <v>4065</v>
      </c>
    </row>
    <row r="1754" spans="1:7" x14ac:dyDescent="0.25">
      <c r="A1754" s="62">
        <v>43825</v>
      </c>
      <c r="B1754" t="s">
        <v>69</v>
      </c>
      <c r="C1754" t="s">
        <v>13</v>
      </c>
      <c r="D1754">
        <v>150</v>
      </c>
      <c r="E1754" t="s">
        <v>2</v>
      </c>
      <c r="F1754">
        <v>31</v>
      </c>
      <c r="G1754">
        <v>4650</v>
      </c>
    </row>
    <row r="1755" spans="1:7" x14ac:dyDescent="0.25">
      <c r="A1755" s="62">
        <v>43825</v>
      </c>
      <c r="B1755" t="s">
        <v>69</v>
      </c>
      <c r="C1755" t="s">
        <v>13</v>
      </c>
      <c r="D1755">
        <v>350</v>
      </c>
      <c r="E1755" t="s">
        <v>2</v>
      </c>
      <c r="F1755">
        <v>70</v>
      </c>
      <c r="G1755">
        <v>24500</v>
      </c>
    </row>
    <row r="1756" spans="1:7" x14ac:dyDescent="0.25">
      <c r="A1756" s="62">
        <v>43834</v>
      </c>
      <c r="B1756" t="s">
        <v>69</v>
      </c>
      <c r="C1756" t="s">
        <v>13</v>
      </c>
      <c r="D1756">
        <v>50</v>
      </c>
      <c r="E1756" t="s">
        <v>2</v>
      </c>
      <c r="F1756">
        <v>24</v>
      </c>
      <c r="G1756">
        <v>1200</v>
      </c>
    </row>
    <row r="1757" spans="1:7" x14ac:dyDescent="0.25">
      <c r="A1757" s="62">
        <v>43834</v>
      </c>
      <c r="B1757" t="s">
        <v>69</v>
      </c>
      <c r="C1757" t="s">
        <v>13</v>
      </c>
      <c r="D1757">
        <v>200</v>
      </c>
      <c r="E1757" t="s">
        <v>2</v>
      </c>
      <c r="F1757">
        <v>52</v>
      </c>
      <c r="G1757">
        <v>10400</v>
      </c>
    </row>
    <row r="1758" spans="1:7" x14ac:dyDescent="0.25">
      <c r="A1758" s="62">
        <v>43834</v>
      </c>
      <c r="B1758" t="s">
        <v>69</v>
      </c>
      <c r="C1758" t="s">
        <v>13</v>
      </c>
      <c r="D1758">
        <v>204</v>
      </c>
      <c r="E1758" t="s">
        <v>2</v>
      </c>
      <c r="F1758">
        <v>70</v>
      </c>
      <c r="G1758">
        <v>14280</v>
      </c>
    </row>
    <row r="1759" spans="1:7" x14ac:dyDescent="0.25">
      <c r="A1759" s="62">
        <v>43721</v>
      </c>
      <c r="B1759" t="s">
        <v>117</v>
      </c>
      <c r="C1759" t="s">
        <v>13</v>
      </c>
      <c r="D1759">
        <v>6</v>
      </c>
      <c r="E1759" t="s">
        <v>2</v>
      </c>
      <c r="F1759">
        <v>38.5</v>
      </c>
      <c r="G1759">
        <v>231</v>
      </c>
    </row>
    <row r="1760" spans="1:7" x14ac:dyDescent="0.25">
      <c r="A1760" s="62">
        <v>43721</v>
      </c>
      <c r="B1760" t="s">
        <v>117</v>
      </c>
      <c r="C1760" t="s">
        <v>13</v>
      </c>
      <c r="D1760">
        <v>449</v>
      </c>
      <c r="E1760" t="s">
        <v>2</v>
      </c>
      <c r="F1760">
        <v>64</v>
      </c>
      <c r="G1760">
        <v>28736</v>
      </c>
    </row>
    <row r="1761" spans="1:7" x14ac:dyDescent="0.25">
      <c r="A1761" s="62">
        <v>44265</v>
      </c>
      <c r="B1761" t="s">
        <v>180</v>
      </c>
      <c r="C1761" t="s">
        <v>13</v>
      </c>
      <c r="D1761">
        <v>500</v>
      </c>
      <c r="E1761" t="s">
        <v>2</v>
      </c>
      <c r="F1761">
        <v>35.5</v>
      </c>
      <c r="G1761">
        <v>17750</v>
      </c>
    </row>
    <row r="1762" spans="1:7" x14ac:dyDescent="0.25">
      <c r="A1762" s="62">
        <v>44287</v>
      </c>
      <c r="B1762" t="s">
        <v>180</v>
      </c>
      <c r="C1762" t="s">
        <v>13</v>
      </c>
      <c r="D1762">
        <v>499</v>
      </c>
      <c r="E1762" t="s">
        <v>2</v>
      </c>
      <c r="F1762">
        <v>68</v>
      </c>
      <c r="G1762">
        <v>33932</v>
      </c>
    </row>
    <row r="1763" spans="1:7" x14ac:dyDescent="0.25">
      <c r="A1763" s="62">
        <v>44287</v>
      </c>
      <c r="B1763" t="s">
        <v>180</v>
      </c>
      <c r="C1763" t="s">
        <v>13</v>
      </c>
      <c r="D1763">
        <v>300</v>
      </c>
      <c r="E1763" t="s">
        <v>2</v>
      </c>
      <c r="F1763">
        <v>35.5</v>
      </c>
      <c r="G1763">
        <v>10650</v>
      </c>
    </row>
    <row r="1764" spans="1:7" x14ac:dyDescent="0.25">
      <c r="A1764" s="62">
        <v>44499</v>
      </c>
      <c r="B1764" t="s">
        <v>180</v>
      </c>
      <c r="C1764" t="s">
        <v>13</v>
      </c>
      <c r="D1764">
        <v>405</v>
      </c>
      <c r="E1764" t="s">
        <v>2</v>
      </c>
      <c r="F1764">
        <v>73</v>
      </c>
      <c r="G1764">
        <v>29565</v>
      </c>
    </row>
    <row r="1765" spans="1:7" x14ac:dyDescent="0.25">
      <c r="A1765" s="62">
        <v>44575</v>
      </c>
      <c r="B1765" t="s">
        <v>180</v>
      </c>
      <c r="C1765" t="s">
        <v>13</v>
      </c>
      <c r="D1765">
        <v>709</v>
      </c>
      <c r="E1765" t="s">
        <v>2</v>
      </c>
      <c r="F1765">
        <v>69</v>
      </c>
      <c r="G1765">
        <v>48921</v>
      </c>
    </row>
    <row r="1766" spans="1:7" x14ac:dyDescent="0.25">
      <c r="A1766" s="62">
        <v>44599</v>
      </c>
      <c r="B1766" t="s">
        <v>180</v>
      </c>
      <c r="C1766" t="s">
        <v>15</v>
      </c>
      <c r="D1766">
        <v>755</v>
      </c>
      <c r="E1766" t="s">
        <v>2</v>
      </c>
      <c r="F1766">
        <v>69</v>
      </c>
      <c r="G1766">
        <v>52095</v>
      </c>
    </row>
    <row r="1767" spans="1:7" x14ac:dyDescent="0.25">
      <c r="A1767" s="62">
        <v>44399</v>
      </c>
      <c r="B1767" t="s">
        <v>197</v>
      </c>
      <c r="C1767" t="s">
        <v>15</v>
      </c>
      <c r="D1767">
        <v>1015</v>
      </c>
      <c r="E1767" t="s">
        <v>2</v>
      </c>
      <c r="F1767">
        <v>7.5</v>
      </c>
      <c r="G1767">
        <v>7612.5</v>
      </c>
    </row>
    <row r="1768" spans="1:7" x14ac:dyDescent="0.25">
      <c r="A1768" s="62">
        <v>44399</v>
      </c>
      <c r="B1768" t="s">
        <v>197</v>
      </c>
      <c r="C1768" t="s">
        <v>15</v>
      </c>
      <c r="D1768">
        <v>10029</v>
      </c>
      <c r="E1768" t="s">
        <v>2</v>
      </c>
      <c r="F1768">
        <v>1.7</v>
      </c>
      <c r="G1768">
        <v>17049.3</v>
      </c>
    </row>
    <row r="1769" spans="1:7" x14ac:dyDescent="0.25">
      <c r="A1769" s="62">
        <v>44021</v>
      </c>
      <c r="B1769" t="s">
        <v>141</v>
      </c>
      <c r="C1769" t="s">
        <v>15</v>
      </c>
      <c r="D1769">
        <v>102</v>
      </c>
      <c r="E1769" t="s">
        <v>2</v>
      </c>
      <c r="F1769">
        <v>28</v>
      </c>
      <c r="G1769">
        <v>2856</v>
      </c>
    </row>
    <row r="1770" spans="1:7" x14ac:dyDescent="0.25">
      <c r="A1770" s="62">
        <v>44170</v>
      </c>
      <c r="B1770" t="s">
        <v>172</v>
      </c>
      <c r="C1770" t="s">
        <v>15</v>
      </c>
      <c r="D1770">
        <v>996</v>
      </c>
      <c r="E1770" t="s">
        <v>2</v>
      </c>
      <c r="F1770">
        <v>22.5</v>
      </c>
      <c r="G1770">
        <v>22410</v>
      </c>
    </row>
    <row r="1771" spans="1:7" x14ac:dyDescent="0.25">
      <c r="A1771" s="62">
        <v>44198</v>
      </c>
      <c r="B1771" t="s">
        <v>172</v>
      </c>
      <c r="C1771" t="s">
        <v>15</v>
      </c>
      <c r="D1771">
        <v>1000</v>
      </c>
      <c r="E1771" t="s">
        <v>2</v>
      </c>
      <c r="F1771">
        <v>22.5</v>
      </c>
      <c r="G1771">
        <v>22500</v>
      </c>
    </row>
    <row r="1772" spans="1:7" x14ac:dyDescent="0.25">
      <c r="A1772" s="62">
        <v>44198</v>
      </c>
      <c r="B1772" t="s">
        <v>172</v>
      </c>
      <c r="C1772" t="s">
        <v>15</v>
      </c>
      <c r="D1772">
        <v>740</v>
      </c>
      <c r="E1772" t="s">
        <v>2</v>
      </c>
      <c r="F1772">
        <v>22.5</v>
      </c>
      <c r="G1772">
        <v>16650</v>
      </c>
    </row>
    <row r="1773" spans="1:7" x14ac:dyDescent="0.25">
      <c r="A1773" s="62">
        <v>44237</v>
      </c>
      <c r="B1773" t="s">
        <v>172</v>
      </c>
      <c r="C1773" t="s">
        <v>15</v>
      </c>
      <c r="D1773">
        <v>1440</v>
      </c>
      <c r="E1773" t="s">
        <v>2</v>
      </c>
      <c r="F1773">
        <v>23.5</v>
      </c>
      <c r="G1773">
        <v>33840</v>
      </c>
    </row>
    <row r="1774" spans="1:7" x14ac:dyDescent="0.25">
      <c r="A1774" s="62">
        <v>44288</v>
      </c>
      <c r="B1774" t="s">
        <v>172</v>
      </c>
      <c r="C1774" t="s">
        <v>15</v>
      </c>
      <c r="D1774">
        <v>539</v>
      </c>
      <c r="E1774" t="s">
        <v>2</v>
      </c>
      <c r="F1774">
        <v>24</v>
      </c>
      <c r="G1774">
        <v>12936</v>
      </c>
    </row>
    <row r="1775" spans="1:7" x14ac:dyDescent="0.25">
      <c r="A1775" s="62">
        <v>44289</v>
      </c>
      <c r="B1775" t="s">
        <v>172</v>
      </c>
      <c r="C1775" t="s">
        <v>15</v>
      </c>
      <c r="D1775">
        <v>702</v>
      </c>
      <c r="E1775" t="s">
        <v>2</v>
      </c>
      <c r="F1775">
        <v>24</v>
      </c>
      <c r="G1775">
        <v>16848</v>
      </c>
    </row>
    <row r="1776" spans="1:7" x14ac:dyDescent="0.25">
      <c r="A1776" s="62">
        <v>44419</v>
      </c>
      <c r="B1776" t="s">
        <v>172</v>
      </c>
      <c r="C1776" t="s">
        <v>15</v>
      </c>
      <c r="D1776">
        <v>1595</v>
      </c>
      <c r="E1776" t="s">
        <v>2</v>
      </c>
      <c r="F1776">
        <v>24.5</v>
      </c>
      <c r="G1776">
        <v>39077.5</v>
      </c>
    </row>
    <row r="1777" spans="1:7" x14ac:dyDescent="0.25">
      <c r="A1777" s="62">
        <v>44426</v>
      </c>
      <c r="B1777" t="s">
        <v>172</v>
      </c>
      <c r="C1777" t="s">
        <v>15</v>
      </c>
      <c r="D1777">
        <v>860</v>
      </c>
      <c r="E1777" t="s">
        <v>2</v>
      </c>
      <c r="F1777">
        <v>24.5</v>
      </c>
      <c r="G1777">
        <v>21070</v>
      </c>
    </row>
    <row r="1778" spans="1:7" x14ac:dyDescent="0.25">
      <c r="A1778" s="62">
        <v>43598</v>
      </c>
      <c r="B1778" t="s">
        <v>95</v>
      </c>
      <c r="C1778" t="s">
        <v>14</v>
      </c>
      <c r="D1778">
        <v>19</v>
      </c>
      <c r="E1778" t="s">
        <v>0</v>
      </c>
      <c r="F1778">
        <v>27.5</v>
      </c>
      <c r="G1778">
        <v>522.5</v>
      </c>
    </row>
    <row r="1779" spans="1:7" x14ac:dyDescent="0.25">
      <c r="A1779" s="62">
        <v>43598</v>
      </c>
      <c r="B1779" t="s">
        <v>95</v>
      </c>
      <c r="C1779" t="s">
        <v>14</v>
      </c>
      <c r="D1779">
        <v>564</v>
      </c>
      <c r="E1779" t="s">
        <v>0</v>
      </c>
      <c r="F1779">
        <v>31.25</v>
      </c>
      <c r="G1779">
        <v>17625</v>
      </c>
    </row>
    <row r="1780" spans="1:7" x14ac:dyDescent="0.25">
      <c r="A1780" s="62">
        <v>43615</v>
      </c>
      <c r="B1780" t="s">
        <v>95</v>
      </c>
      <c r="C1780" t="s">
        <v>14</v>
      </c>
      <c r="D1780">
        <v>380</v>
      </c>
      <c r="E1780" t="s">
        <v>0</v>
      </c>
      <c r="F1780">
        <v>31</v>
      </c>
      <c r="G1780">
        <v>11780</v>
      </c>
    </row>
    <row r="1781" spans="1:7" x14ac:dyDescent="0.25">
      <c r="A1781" s="62">
        <v>43616</v>
      </c>
      <c r="B1781" t="s">
        <v>95</v>
      </c>
      <c r="C1781" t="s">
        <v>14</v>
      </c>
      <c r="D1781">
        <v>14</v>
      </c>
      <c r="E1781" t="s">
        <v>0</v>
      </c>
      <c r="F1781">
        <v>27.5</v>
      </c>
      <c r="G1781">
        <v>385</v>
      </c>
    </row>
    <row r="1782" spans="1:7" x14ac:dyDescent="0.25">
      <c r="A1782" s="62">
        <v>43616</v>
      </c>
      <c r="B1782" t="s">
        <v>95</v>
      </c>
      <c r="C1782" t="s">
        <v>14</v>
      </c>
      <c r="D1782">
        <v>384</v>
      </c>
      <c r="E1782" t="s">
        <v>0</v>
      </c>
      <c r="F1782">
        <v>31</v>
      </c>
      <c r="G1782">
        <v>11904</v>
      </c>
    </row>
    <row r="1783" spans="1:7" x14ac:dyDescent="0.25">
      <c r="A1783" s="62">
        <v>43693</v>
      </c>
      <c r="B1783" t="s">
        <v>95</v>
      </c>
      <c r="C1783" t="s">
        <v>14</v>
      </c>
      <c r="D1783">
        <v>372</v>
      </c>
      <c r="E1783" t="s">
        <v>0</v>
      </c>
      <c r="F1783">
        <v>27.5</v>
      </c>
      <c r="G1783">
        <v>10230</v>
      </c>
    </row>
    <row r="1784" spans="1:7" x14ac:dyDescent="0.25">
      <c r="A1784" s="62">
        <v>43693</v>
      </c>
      <c r="B1784" t="s">
        <v>95</v>
      </c>
      <c r="C1784" t="s">
        <v>14</v>
      </c>
      <c r="D1784">
        <v>408</v>
      </c>
      <c r="E1784" t="s">
        <v>0</v>
      </c>
      <c r="F1784">
        <v>33</v>
      </c>
      <c r="G1784">
        <v>13464</v>
      </c>
    </row>
    <row r="1785" spans="1:7" x14ac:dyDescent="0.25">
      <c r="A1785" s="62">
        <v>43698</v>
      </c>
      <c r="B1785" t="s">
        <v>95</v>
      </c>
      <c r="C1785" t="s">
        <v>14</v>
      </c>
      <c r="D1785">
        <v>350</v>
      </c>
      <c r="E1785" t="s">
        <v>1</v>
      </c>
      <c r="F1785">
        <v>31</v>
      </c>
      <c r="G1785">
        <v>10850</v>
      </c>
    </row>
    <row r="1786" spans="1:7" x14ac:dyDescent="0.25">
      <c r="A1786" s="62">
        <v>43699</v>
      </c>
      <c r="B1786" t="s">
        <v>95</v>
      </c>
      <c r="C1786" t="s">
        <v>14</v>
      </c>
      <c r="D1786">
        <v>336</v>
      </c>
      <c r="E1786" t="s">
        <v>1</v>
      </c>
      <c r="F1786">
        <v>26.5</v>
      </c>
      <c r="G1786">
        <v>8904</v>
      </c>
    </row>
    <row r="1787" spans="1:7" x14ac:dyDescent="0.25">
      <c r="A1787" s="62">
        <v>43722</v>
      </c>
      <c r="B1787" t="s">
        <v>95</v>
      </c>
      <c r="C1787" t="s">
        <v>14</v>
      </c>
      <c r="D1787">
        <v>840</v>
      </c>
      <c r="E1787" t="s">
        <v>1</v>
      </c>
      <c r="F1787">
        <v>31</v>
      </c>
      <c r="G1787">
        <v>26040</v>
      </c>
    </row>
    <row r="1788" spans="1:7" x14ac:dyDescent="0.25">
      <c r="A1788" s="62">
        <v>43739</v>
      </c>
      <c r="B1788" t="s">
        <v>95</v>
      </c>
      <c r="C1788" t="s">
        <v>14</v>
      </c>
      <c r="D1788">
        <v>833</v>
      </c>
      <c r="E1788" t="s">
        <v>1</v>
      </c>
      <c r="F1788">
        <v>21.5</v>
      </c>
      <c r="G1788">
        <v>17909.5</v>
      </c>
    </row>
    <row r="1789" spans="1:7" x14ac:dyDescent="0.25">
      <c r="A1789" s="62">
        <v>43780</v>
      </c>
      <c r="B1789" t="s">
        <v>95</v>
      </c>
      <c r="C1789" t="s">
        <v>14</v>
      </c>
      <c r="D1789">
        <v>684</v>
      </c>
      <c r="E1789" t="s">
        <v>1</v>
      </c>
      <c r="F1789">
        <v>27.5</v>
      </c>
      <c r="G1789">
        <v>18810</v>
      </c>
    </row>
    <row r="1790" spans="1:7" x14ac:dyDescent="0.25">
      <c r="A1790" s="62">
        <v>43780</v>
      </c>
      <c r="B1790" t="s">
        <v>95</v>
      </c>
      <c r="C1790" t="s">
        <v>14</v>
      </c>
      <c r="D1790">
        <v>647</v>
      </c>
      <c r="E1790" t="s">
        <v>1</v>
      </c>
      <c r="F1790">
        <v>27.5</v>
      </c>
      <c r="G1790">
        <v>17792.5</v>
      </c>
    </row>
    <row r="1791" spans="1:7" x14ac:dyDescent="0.25">
      <c r="A1791" s="62">
        <v>44246</v>
      </c>
      <c r="B1791" t="s">
        <v>178</v>
      </c>
      <c r="C1791" t="s">
        <v>15</v>
      </c>
      <c r="D1791">
        <v>758</v>
      </c>
      <c r="E1791" t="s">
        <v>2</v>
      </c>
      <c r="F1791">
        <v>8</v>
      </c>
      <c r="G1791">
        <v>6064</v>
      </c>
    </row>
    <row r="1792" spans="1:7" x14ac:dyDescent="0.25">
      <c r="A1792" s="62">
        <v>44246</v>
      </c>
      <c r="B1792" t="s">
        <v>178</v>
      </c>
      <c r="C1792" t="s">
        <v>15</v>
      </c>
      <c r="D1792">
        <v>400</v>
      </c>
      <c r="E1792" t="s">
        <v>2</v>
      </c>
      <c r="F1792">
        <v>28.5</v>
      </c>
      <c r="G1792">
        <v>11400</v>
      </c>
    </row>
    <row r="1793" spans="1:7" x14ac:dyDescent="0.25">
      <c r="A1793" s="62">
        <v>44271</v>
      </c>
      <c r="B1793" t="s">
        <v>178</v>
      </c>
      <c r="C1793" t="s">
        <v>15</v>
      </c>
      <c r="D1793">
        <v>505</v>
      </c>
      <c r="E1793" t="s">
        <v>2</v>
      </c>
      <c r="F1793">
        <v>8.5</v>
      </c>
      <c r="G1793">
        <v>4292.5</v>
      </c>
    </row>
    <row r="1794" spans="1:7" x14ac:dyDescent="0.25">
      <c r="A1794" s="62">
        <v>44271</v>
      </c>
      <c r="B1794" t="s">
        <v>178</v>
      </c>
      <c r="C1794" t="s">
        <v>15</v>
      </c>
      <c r="D1794">
        <v>600</v>
      </c>
      <c r="E1794" t="s">
        <v>2</v>
      </c>
      <c r="F1794">
        <v>29</v>
      </c>
      <c r="G1794">
        <v>17400</v>
      </c>
    </row>
    <row r="1795" spans="1:7" x14ac:dyDescent="0.25">
      <c r="A1795" s="62">
        <v>43601</v>
      </c>
      <c r="B1795" t="s">
        <v>82</v>
      </c>
      <c r="C1795" t="s">
        <v>13</v>
      </c>
      <c r="D1795">
        <v>100</v>
      </c>
      <c r="E1795" t="s">
        <v>3</v>
      </c>
      <c r="F1795">
        <v>33</v>
      </c>
      <c r="G1795">
        <v>3300</v>
      </c>
    </row>
    <row r="1796" spans="1:7" x14ac:dyDescent="0.25">
      <c r="A1796" s="62">
        <v>43626</v>
      </c>
      <c r="B1796" t="s">
        <v>82</v>
      </c>
      <c r="C1796" t="s">
        <v>13</v>
      </c>
      <c r="D1796">
        <v>400</v>
      </c>
      <c r="E1796" t="s">
        <v>2</v>
      </c>
      <c r="F1796">
        <v>35</v>
      </c>
      <c r="G1796">
        <v>14000</v>
      </c>
    </row>
    <row r="1797" spans="1:7" x14ac:dyDescent="0.25">
      <c r="A1797" s="62">
        <v>43626</v>
      </c>
      <c r="B1797" t="s">
        <v>82</v>
      </c>
      <c r="C1797" t="s">
        <v>13</v>
      </c>
      <c r="D1797">
        <v>400</v>
      </c>
      <c r="E1797" t="s">
        <v>2</v>
      </c>
      <c r="F1797">
        <v>40</v>
      </c>
      <c r="G1797">
        <v>16000</v>
      </c>
    </row>
    <row r="1798" spans="1:7" x14ac:dyDescent="0.25">
      <c r="A1798" s="62">
        <v>43626</v>
      </c>
      <c r="B1798" t="s">
        <v>82</v>
      </c>
      <c r="C1798" t="s">
        <v>13</v>
      </c>
      <c r="D1798">
        <v>200</v>
      </c>
      <c r="E1798" t="s">
        <v>2</v>
      </c>
      <c r="F1798">
        <v>40</v>
      </c>
      <c r="G1798">
        <v>8000</v>
      </c>
    </row>
    <row r="1799" spans="1:7" x14ac:dyDescent="0.25">
      <c r="A1799" s="62">
        <v>43664</v>
      </c>
      <c r="B1799" t="s">
        <v>82</v>
      </c>
      <c r="C1799" t="s">
        <v>13</v>
      </c>
      <c r="D1799">
        <v>740</v>
      </c>
      <c r="E1799" t="s">
        <v>2</v>
      </c>
      <c r="F1799">
        <v>35</v>
      </c>
      <c r="G1799">
        <v>25900</v>
      </c>
    </row>
    <row r="1800" spans="1:7" x14ac:dyDescent="0.25">
      <c r="A1800" s="62">
        <v>43668</v>
      </c>
      <c r="B1800" t="s">
        <v>82</v>
      </c>
      <c r="C1800" t="s">
        <v>13</v>
      </c>
      <c r="D1800">
        <v>300</v>
      </c>
      <c r="E1800" t="s">
        <v>2</v>
      </c>
      <c r="F1800">
        <v>38</v>
      </c>
      <c r="G1800">
        <v>11400</v>
      </c>
    </row>
    <row r="1801" spans="1:7" x14ac:dyDescent="0.25">
      <c r="A1801" s="62">
        <v>43668</v>
      </c>
      <c r="B1801" t="s">
        <v>82</v>
      </c>
      <c r="C1801" t="s">
        <v>13</v>
      </c>
      <c r="D1801">
        <v>30</v>
      </c>
      <c r="E1801" t="s">
        <v>2</v>
      </c>
      <c r="F1801">
        <v>35</v>
      </c>
      <c r="G1801">
        <v>1050</v>
      </c>
    </row>
    <row r="1802" spans="1:7" x14ac:dyDescent="0.25">
      <c r="A1802" s="62">
        <v>43668</v>
      </c>
      <c r="B1802" t="s">
        <v>82</v>
      </c>
      <c r="C1802" t="s">
        <v>13</v>
      </c>
      <c r="D1802">
        <v>60</v>
      </c>
      <c r="E1802" t="s">
        <v>2</v>
      </c>
      <c r="F1802">
        <v>40</v>
      </c>
      <c r="G1802">
        <v>2400</v>
      </c>
    </row>
    <row r="1803" spans="1:7" x14ac:dyDescent="0.25">
      <c r="A1803" s="62">
        <v>43669</v>
      </c>
      <c r="B1803" t="s">
        <v>82</v>
      </c>
      <c r="C1803" t="s">
        <v>13</v>
      </c>
      <c r="D1803">
        <v>427</v>
      </c>
      <c r="E1803" t="s">
        <v>2</v>
      </c>
      <c r="F1803">
        <v>35</v>
      </c>
      <c r="G1803">
        <v>14945</v>
      </c>
    </row>
    <row r="1804" spans="1:7" x14ac:dyDescent="0.25">
      <c r="A1804" s="62">
        <v>43731</v>
      </c>
      <c r="B1804" t="s">
        <v>82</v>
      </c>
      <c r="C1804" t="s">
        <v>13</v>
      </c>
      <c r="D1804">
        <v>1008</v>
      </c>
      <c r="E1804" t="s">
        <v>2</v>
      </c>
      <c r="F1804">
        <v>35</v>
      </c>
      <c r="G1804">
        <v>35280</v>
      </c>
    </row>
    <row r="1805" spans="1:7" x14ac:dyDescent="0.25">
      <c r="A1805" s="62">
        <v>43858</v>
      </c>
      <c r="B1805" t="s">
        <v>82</v>
      </c>
      <c r="C1805" t="s">
        <v>13</v>
      </c>
      <c r="D1805">
        <v>500</v>
      </c>
      <c r="E1805" t="s">
        <v>2</v>
      </c>
      <c r="F1805">
        <v>35</v>
      </c>
      <c r="G1805">
        <v>17500</v>
      </c>
    </row>
    <row r="1806" spans="1:7" x14ac:dyDescent="0.25">
      <c r="A1806" s="62">
        <v>43858</v>
      </c>
      <c r="B1806" t="s">
        <v>82</v>
      </c>
      <c r="C1806" t="s">
        <v>13</v>
      </c>
      <c r="D1806">
        <v>200</v>
      </c>
      <c r="E1806" t="s">
        <v>2</v>
      </c>
      <c r="F1806">
        <v>40</v>
      </c>
      <c r="G1806">
        <v>8000</v>
      </c>
    </row>
    <row r="1807" spans="1:7" x14ac:dyDescent="0.25">
      <c r="A1807" s="62">
        <v>43907</v>
      </c>
      <c r="B1807" t="s">
        <v>82</v>
      </c>
      <c r="C1807" t="s">
        <v>13</v>
      </c>
      <c r="D1807">
        <v>450</v>
      </c>
      <c r="E1807" t="s">
        <v>2</v>
      </c>
      <c r="F1807">
        <v>35</v>
      </c>
      <c r="G1807">
        <v>15750</v>
      </c>
    </row>
    <row r="1808" spans="1:7" x14ac:dyDescent="0.25">
      <c r="A1808" s="62">
        <v>43970</v>
      </c>
      <c r="B1808" t="s">
        <v>82</v>
      </c>
      <c r="C1808" t="s">
        <v>15</v>
      </c>
      <c r="D1808">
        <v>900</v>
      </c>
      <c r="E1808" t="s">
        <v>2</v>
      </c>
      <c r="F1808">
        <v>40</v>
      </c>
      <c r="G1808">
        <v>36000</v>
      </c>
    </row>
    <row r="1809" spans="1:7" x14ac:dyDescent="0.25">
      <c r="A1809" s="62">
        <v>43971</v>
      </c>
      <c r="B1809" t="s">
        <v>82</v>
      </c>
      <c r="C1809" t="s">
        <v>15</v>
      </c>
      <c r="D1809">
        <v>900</v>
      </c>
      <c r="E1809" t="s">
        <v>2</v>
      </c>
      <c r="F1809">
        <v>40</v>
      </c>
      <c r="G1809">
        <v>36000</v>
      </c>
    </row>
    <row r="1810" spans="1:7" x14ac:dyDescent="0.25">
      <c r="A1810" s="62">
        <v>43980</v>
      </c>
      <c r="B1810" t="s">
        <v>82</v>
      </c>
      <c r="C1810" t="s">
        <v>15</v>
      </c>
      <c r="D1810">
        <v>990</v>
      </c>
      <c r="E1810" t="s">
        <v>2</v>
      </c>
      <c r="F1810">
        <v>40</v>
      </c>
      <c r="G1810">
        <v>39600</v>
      </c>
    </row>
    <row r="1811" spans="1:7" x14ac:dyDescent="0.25">
      <c r="A1811" s="62">
        <v>43980</v>
      </c>
      <c r="B1811" t="s">
        <v>82</v>
      </c>
      <c r="C1811" t="s">
        <v>15</v>
      </c>
      <c r="D1811">
        <v>990</v>
      </c>
      <c r="E1811" t="s">
        <v>2</v>
      </c>
      <c r="F1811">
        <v>40</v>
      </c>
      <c r="G1811">
        <v>39600</v>
      </c>
    </row>
    <row r="1812" spans="1:7" x14ac:dyDescent="0.25">
      <c r="A1812" s="62">
        <v>44000</v>
      </c>
      <c r="B1812" t="s">
        <v>82</v>
      </c>
      <c r="C1812" t="s">
        <v>15</v>
      </c>
      <c r="D1812">
        <v>840</v>
      </c>
      <c r="E1812" t="s">
        <v>2</v>
      </c>
      <c r="F1812">
        <v>41.5</v>
      </c>
      <c r="G1812">
        <v>34860</v>
      </c>
    </row>
    <row r="1813" spans="1:7" x14ac:dyDescent="0.25">
      <c r="A1813" s="62">
        <v>44005</v>
      </c>
      <c r="B1813" t="s">
        <v>82</v>
      </c>
      <c r="C1813" t="s">
        <v>15</v>
      </c>
      <c r="D1813">
        <v>398</v>
      </c>
      <c r="E1813" t="s">
        <v>2</v>
      </c>
      <c r="F1813">
        <v>40</v>
      </c>
      <c r="G1813">
        <v>15920</v>
      </c>
    </row>
    <row r="1814" spans="1:7" x14ac:dyDescent="0.25">
      <c r="A1814" s="62">
        <v>44005</v>
      </c>
      <c r="B1814" t="s">
        <v>82</v>
      </c>
      <c r="C1814" t="s">
        <v>15</v>
      </c>
      <c r="D1814">
        <v>162</v>
      </c>
      <c r="E1814" t="s">
        <v>2</v>
      </c>
      <c r="F1814">
        <v>41.5</v>
      </c>
      <c r="G1814">
        <v>6723</v>
      </c>
    </row>
    <row r="1815" spans="1:7" x14ac:dyDescent="0.25">
      <c r="A1815" s="62">
        <v>44055</v>
      </c>
      <c r="B1815" t="s">
        <v>82</v>
      </c>
      <c r="C1815" t="s">
        <v>15</v>
      </c>
      <c r="D1815">
        <v>804</v>
      </c>
      <c r="E1815" t="s">
        <v>2</v>
      </c>
      <c r="F1815">
        <v>35</v>
      </c>
      <c r="G1815">
        <v>28140</v>
      </c>
    </row>
    <row r="1816" spans="1:7" x14ac:dyDescent="0.25">
      <c r="A1816" s="62">
        <v>44072</v>
      </c>
      <c r="B1816" t="s">
        <v>82</v>
      </c>
      <c r="C1816" t="s">
        <v>15</v>
      </c>
      <c r="D1816">
        <v>289</v>
      </c>
      <c r="E1816" t="s">
        <v>2</v>
      </c>
      <c r="F1816">
        <v>36</v>
      </c>
      <c r="G1816">
        <v>10404</v>
      </c>
    </row>
    <row r="1817" spans="1:7" x14ac:dyDescent="0.25">
      <c r="A1817" s="62">
        <v>44177</v>
      </c>
      <c r="B1817" t="s">
        <v>82</v>
      </c>
      <c r="C1817" t="s">
        <v>15</v>
      </c>
      <c r="D1817">
        <v>510</v>
      </c>
      <c r="E1817" t="s">
        <v>2</v>
      </c>
      <c r="F1817">
        <v>46</v>
      </c>
      <c r="G1817">
        <v>23460</v>
      </c>
    </row>
    <row r="1818" spans="1:7" x14ac:dyDescent="0.25">
      <c r="A1818" s="62">
        <v>44177</v>
      </c>
      <c r="B1818" t="s">
        <v>82</v>
      </c>
      <c r="C1818" t="s">
        <v>15</v>
      </c>
      <c r="D1818">
        <v>300</v>
      </c>
      <c r="E1818" t="s">
        <v>2</v>
      </c>
      <c r="F1818">
        <v>46</v>
      </c>
      <c r="G1818">
        <v>13800</v>
      </c>
    </row>
    <row r="1819" spans="1:7" x14ac:dyDescent="0.25">
      <c r="A1819" s="62">
        <v>44182</v>
      </c>
      <c r="B1819" t="s">
        <v>82</v>
      </c>
      <c r="C1819" t="s">
        <v>15</v>
      </c>
      <c r="D1819">
        <v>300</v>
      </c>
      <c r="E1819" t="s">
        <v>2</v>
      </c>
      <c r="F1819">
        <v>50</v>
      </c>
      <c r="G1819">
        <v>15000</v>
      </c>
    </row>
    <row r="1820" spans="1:7" x14ac:dyDescent="0.25">
      <c r="A1820" s="62">
        <v>44182</v>
      </c>
      <c r="B1820" t="s">
        <v>82</v>
      </c>
      <c r="C1820" t="s">
        <v>15</v>
      </c>
      <c r="D1820">
        <v>711</v>
      </c>
      <c r="E1820" t="s">
        <v>2</v>
      </c>
      <c r="F1820">
        <v>46</v>
      </c>
      <c r="G1820">
        <v>32706</v>
      </c>
    </row>
    <row r="1821" spans="1:7" x14ac:dyDescent="0.25">
      <c r="A1821" s="62">
        <v>44338</v>
      </c>
      <c r="B1821" t="s">
        <v>82</v>
      </c>
      <c r="C1821" t="s">
        <v>13</v>
      </c>
      <c r="D1821">
        <v>1273</v>
      </c>
      <c r="E1821" t="s">
        <v>2</v>
      </c>
      <c r="F1821">
        <v>46</v>
      </c>
      <c r="G1821">
        <v>58558</v>
      </c>
    </row>
    <row r="1822" spans="1:7" x14ac:dyDescent="0.25">
      <c r="A1822" s="62">
        <v>44356</v>
      </c>
      <c r="B1822" t="s">
        <v>82</v>
      </c>
      <c r="C1822" t="s">
        <v>13</v>
      </c>
      <c r="D1822">
        <v>300</v>
      </c>
      <c r="E1822" t="s">
        <v>2</v>
      </c>
      <c r="F1822">
        <v>46</v>
      </c>
      <c r="G1822">
        <v>13800</v>
      </c>
    </row>
    <row r="1823" spans="1:7" x14ac:dyDescent="0.25">
      <c r="A1823" s="62">
        <v>44356</v>
      </c>
      <c r="B1823" t="s">
        <v>82</v>
      </c>
      <c r="C1823" t="s">
        <v>13</v>
      </c>
      <c r="D1823">
        <v>304</v>
      </c>
      <c r="E1823" t="s">
        <v>2</v>
      </c>
      <c r="F1823">
        <v>54</v>
      </c>
      <c r="G1823">
        <v>16416</v>
      </c>
    </row>
    <row r="1824" spans="1:7" x14ac:dyDescent="0.25">
      <c r="A1824" s="62">
        <v>44356</v>
      </c>
      <c r="B1824" t="s">
        <v>82</v>
      </c>
      <c r="C1824" t="s">
        <v>13</v>
      </c>
      <c r="D1824">
        <v>90</v>
      </c>
      <c r="E1824" t="s">
        <v>2</v>
      </c>
      <c r="F1824">
        <v>46</v>
      </c>
      <c r="G1824">
        <v>4140</v>
      </c>
    </row>
    <row r="1825" spans="1:7" x14ac:dyDescent="0.25">
      <c r="A1825" s="62">
        <v>44431</v>
      </c>
      <c r="B1825" t="s">
        <v>82</v>
      </c>
      <c r="C1825" t="s">
        <v>13</v>
      </c>
      <c r="D1825">
        <v>500</v>
      </c>
      <c r="E1825" t="s">
        <v>2</v>
      </c>
      <c r="F1825">
        <v>47</v>
      </c>
      <c r="G1825">
        <v>23500</v>
      </c>
    </row>
    <row r="1826" spans="1:7" x14ac:dyDescent="0.25">
      <c r="A1826" s="62">
        <v>44470</v>
      </c>
      <c r="B1826" t="s">
        <v>82</v>
      </c>
      <c r="C1826" t="s">
        <v>13</v>
      </c>
      <c r="D1826">
        <v>300</v>
      </c>
      <c r="E1826" t="s">
        <v>2</v>
      </c>
      <c r="F1826">
        <v>48</v>
      </c>
      <c r="G1826">
        <v>14400</v>
      </c>
    </row>
    <row r="1827" spans="1:7" x14ac:dyDescent="0.25">
      <c r="A1827" s="62">
        <v>44565</v>
      </c>
      <c r="B1827" t="s">
        <v>82</v>
      </c>
      <c r="C1827" t="s">
        <v>13</v>
      </c>
      <c r="D1827">
        <v>1080</v>
      </c>
      <c r="E1827" t="s">
        <v>2</v>
      </c>
      <c r="F1827">
        <v>46</v>
      </c>
      <c r="G1827">
        <v>49680</v>
      </c>
    </row>
    <row r="1828" spans="1:7" x14ac:dyDescent="0.25">
      <c r="A1828" s="62">
        <v>44582</v>
      </c>
      <c r="B1828" t="s">
        <v>82</v>
      </c>
      <c r="C1828" t="s">
        <v>13</v>
      </c>
      <c r="D1828">
        <v>1080</v>
      </c>
      <c r="E1828" t="s">
        <v>2</v>
      </c>
      <c r="F1828">
        <v>46</v>
      </c>
      <c r="G1828">
        <v>49680</v>
      </c>
    </row>
    <row r="1829" spans="1:7" x14ac:dyDescent="0.25">
      <c r="A1829" s="62">
        <v>44608</v>
      </c>
      <c r="B1829" t="s">
        <v>82</v>
      </c>
      <c r="C1829" t="s">
        <v>13</v>
      </c>
      <c r="D1829">
        <v>208</v>
      </c>
      <c r="E1829" t="s">
        <v>2</v>
      </c>
      <c r="F1829">
        <v>48</v>
      </c>
      <c r="G1829">
        <v>9984</v>
      </c>
    </row>
    <row r="1830" spans="1:7" x14ac:dyDescent="0.25">
      <c r="A1830" s="62">
        <v>44608</v>
      </c>
      <c r="B1830" t="s">
        <v>82</v>
      </c>
      <c r="C1830" t="s">
        <v>13</v>
      </c>
      <c r="D1830">
        <v>198</v>
      </c>
      <c r="E1830" t="s">
        <v>2</v>
      </c>
      <c r="F1830">
        <v>52</v>
      </c>
      <c r="G1830">
        <v>10296</v>
      </c>
    </row>
    <row r="1831" spans="1:7" x14ac:dyDescent="0.25">
      <c r="A1831" s="62">
        <v>44608</v>
      </c>
      <c r="B1831" t="s">
        <v>82</v>
      </c>
      <c r="C1831" t="s">
        <v>13</v>
      </c>
      <c r="D1831">
        <v>91</v>
      </c>
      <c r="E1831" t="s">
        <v>2</v>
      </c>
      <c r="F1831">
        <v>41</v>
      </c>
      <c r="G1831">
        <v>3731</v>
      </c>
    </row>
    <row r="1832" spans="1:7" x14ac:dyDescent="0.25">
      <c r="A1832" s="62">
        <v>44608</v>
      </c>
      <c r="B1832" t="s">
        <v>82</v>
      </c>
      <c r="C1832" t="s">
        <v>13</v>
      </c>
      <c r="D1832">
        <v>150</v>
      </c>
      <c r="E1832" t="s">
        <v>2</v>
      </c>
      <c r="F1832">
        <v>46</v>
      </c>
      <c r="G1832">
        <v>6900</v>
      </c>
    </row>
    <row r="1833" spans="1:7" x14ac:dyDescent="0.25">
      <c r="A1833" s="62">
        <v>44467</v>
      </c>
      <c r="B1833" t="s">
        <v>218</v>
      </c>
      <c r="C1833" t="s">
        <v>15</v>
      </c>
      <c r="D1833">
        <v>503</v>
      </c>
      <c r="E1833" t="s">
        <v>2</v>
      </c>
      <c r="F1833">
        <v>13.25</v>
      </c>
      <c r="G1833">
        <v>6664.75</v>
      </c>
    </row>
    <row r="1834" spans="1:7" x14ac:dyDescent="0.25">
      <c r="A1834" s="62">
        <v>44467</v>
      </c>
      <c r="B1834" t="s">
        <v>218</v>
      </c>
      <c r="C1834" t="s">
        <v>15</v>
      </c>
      <c r="D1834">
        <v>1503</v>
      </c>
      <c r="E1834" t="s">
        <v>2</v>
      </c>
      <c r="F1834">
        <v>19</v>
      </c>
      <c r="G1834">
        <v>28557</v>
      </c>
    </row>
    <row r="1835" spans="1:7" x14ac:dyDescent="0.25">
      <c r="A1835" s="62">
        <v>43697</v>
      </c>
      <c r="B1835" t="s">
        <v>109</v>
      </c>
      <c r="C1835" t="s">
        <v>11</v>
      </c>
      <c r="D1835">
        <v>760</v>
      </c>
      <c r="E1835" t="s">
        <v>2</v>
      </c>
      <c r="F1835">
        <v>27</v>
      </c>
      <c r="G1835">
        <v>20520</v>
      </c>
    </row>
    <row r="1836" spans="1:7" x14ac:dyDescent="0.25">
      <c r="A1836" s="62">
        <v>43565</v>
      </c>
      <c r="B1836" t="s">
        <v>35</v>
      </c>
      <c r="C1836" t="s">
        <v>14</v>
      </c>
      <c r="D1836">
        <v>244</v>
      </c>
      <c r="E1836" t="s">
        <v>1</v>
      </c>
      <c r="F1836">
        <v>30</v>
      </c>
      <c r="G1836">
        <v>7320</v>
      </c>
    </row>
    <row r="1837" spans="1:7" x14ac:dyDescent="0.25">
      <c r="A1837" s="62">
        <v>43699</v>
      </c>
      <c r="B1837" t="s">
        <v>35</v>
      </c>
      <c r="C1837" t="s">
        <v>13</v>
      </c>
      <c r="D1837">
        <v>502</v>
      </c>
      <c r="E1837" t="s">
        <v>1</v>
      </c>
      <c r="F1837">
        <v>10.15</v>
      </c>
      <c r="G1837">
        <v>5095.3</v>
      </c>
    </row>
    <row r="1838" spans="1:7" x14ac:dyDescent="0.25">
      <c r="A1838" s="62">
        <v>43704</v>
      </c>
      <c r="B1838" t="s">
        <v>35</v>
      </c>
      <c r="C1838" t="s">
        <v>13</v>
      </c>
      <c r="D1838">
        <v>663</v>
      </c>
      <c r="E1838" t="s">
        <v>1</v>
      </c>
      <c r="F1838">
        <v>10.15</v>
      </c>
      <c r="G1838">
        <v>6729.45</v>
      </c>
    </row>
    <row r="1839" spans="1:7" x14ac:dyDescent="0.25">
      <c r="A1839" s="62">
        <v>43704</v>
      </c>
      <c r="B1839" t="s">
        <v>35</v>
      </c>
      <c r="C1839" t="s">
        <v>13</v>
      </c>
      <c r="D1839">
        <v>2020</v>
      </c>
      <c r="E1839" t="s">
        <v>1</v>
      </c>
      <c r="F1839">
        <v>9.6999999999999993</v>
      </c>
      <c r="G1839">
        <v>19594</v>
      </c>
    </row>
    <row r="1840" spans="1:7" x14ac:dyDescent="0.25">
      <c r="A1840" s="62">
        <v>43707</v>
      </c>
      <c r="B1840" t="s">
        <v>35</v>
      </c>
      <c r="C1840" t="s">
        <v>13</v>
      </c>
      <c r="D1840">
        <v>1200</v>
      </c>
      <c r="E1840" t="s">
        <v>1</v>
      </c>
      <c r="F1840">
        <v>15.4</v>
      </c>
      <c r="G1840">
        <v>18480</v>
      </c>
    </row>
    <row r="1841" spans="1:7" x14ac:dyDescent="0.25">
      <c r="A1841" s="62">
        <v>43707</v>
      </c>
      <c r="B1841" t="s">
        <v>35</v>
      </c>
      <c r="C1841" t="s">
        <v>13</v>
      </c>
      <c r="D1841">
        <v>815</v>
      </c>
      <c r="E1841" t="s">
        <v>1</v>
      </c>
      <c r="F1841">
        <v>10.15</v>
      </c>
      <c r="G1841">
        <v>8272.25</v>
      </c>
    </row>
    <row r="1842" spans="1:7" x14ac:dyDescent="0.25">
      <c r="A1842" s="62">
        <v>43722</v>
      </c>
      <c r="B1842" t="s">
        <v>35</v>
      </c>
      <c r="C1842" t="s">
        <v>13</v>
      </c>
      <c r="D1842">
        <v>791</v>
      </c>
      <c r="E1842" t="s">
        <v>1</v>
      </c>
      <c r="F1842">
        <v>15.4</v>
      </c>
      <c r="G1842">
        <v>12181.4</v>
      </c>
    </row>
    <row r="1843" spans="1:7" x14ac:dyDescent="0.25">
      <c r="A1843" s="62">
        <v>43722</v>
      </c>
      <c r="B1843" t="s">
        <v>35</v>
      </c>
      <c r="C1843" t="s">
        <v>13</v>
      </c>
      <c r="D1843">
        <v>2001</v>
      </c>
      <c r="E1843" t="s">
        <v>1</v>
      </c>
      <c r="F1843">
        <v>10.1</v>
      </c>
      <c r="G1843">
        <v>20210.099999999999</v>
      </c>
    </row>
    <row r="1844" spans="1:7" x14ac:dyDescent="0.25">
      <c r="A1844" s="62">
        <v>43722</v>
      </c>
      <c r="B1844" t="s">
        <v>35</v>
      </c>
      <c r="C1844" t="s">
        <v>13</v>
      </c>
      <c r="D1844">
        <v>511</v>
      </c>
      <c r="E1844" t="s">
        <v>1</v>
      </c>
      <c r="F1844">
        <v>7.2</v>
      </c>
      <c r="G1844">
        <v>3679.2000000000003</v>
      </c>
    </row>
    <row r="1845" spans="1:7" x14ac:dyDescent="0.25">
      <c r="A1845" s="62">
        <v>43732</v>
      </c>
      <c r="B1845" t="s">
        <v>35</v>
      </c>
      <c r="C1845" t="s">
        <v>13</v>
      </c>
      <c r="D1845">
        <v>197</v>
      </c>
      <c r="E1845" t="s">
        <v>1</v>
      </c>
      <c r="F1845">
        <v>52.75</v>
      </c>
      <c r="G1845">
        <v>10391.75</v>
      </c>
    </row>
    <row r="1846" spans="1:7" x14ac:dyDescent="0.25">
      <c r="A1846" s="62">
        <v>43735</v>
      </c>
      <c r="B1846" t="s">
        <v>35</v>
      </c>
      <c r="C1846" t="s">
        <v>13</v>
      </c>
      <c r="D1846">
        <v>990</v>
      </c>
      <c r="E1846" t="s">
        <v>1</v>
      </c>
      <c r="F1846">
        <v>9.6999999999999993</v>
      </c>
      <c r="G1846">
        <v>9603</v>
      </c>
    </row>
    <row r="1847" spans="1:7" x14ac:dyDescent="0.25">
      <c r="A1847" s="62">
        <v>43742</v>
      </c>
      <c r="B1847" t="s">
        <v>35</v>
      </c>
      <c r="C1847" t="s">
        <v>13</v>
      </c>
      <c r="D1847">
        <v>900</v>
      </c>
      <c r="E1847" t="s">
        <v>1</v>
      </c>
      <c r="F1847">
        <v>9.6999999999999993</v>
      </c>
      <c r="G1847">
        <v>8730</v>
      </c>
    </row>
    <row r="1848" spans="1:7" x14ac:dyDescent="0.25">
      <c r="A1848" s="62">
        <v>43742</v>
      </c>
      <c r="B1848" t="s">
        <v>35</v>
      </c>
      <c r="C1848" t="s">
        <v>13</v>
      </c>
      <c r="D1848">
        <v>2516</v>
      </c>
      <c r="E1848" t="s">
        <v>1</v>
      </c>
      <c r="F1848">
        <v>10.1</v>
      </c>
      <c r="G1848">
        <v>25411.599999999999</v>
      </c>
    </row>
    <row r="1849" spans="1:7" x14ac:dyDescent="0.25">
      <c r="A1849" s="62">
        <v>43752</v>
      </c>
      <c r="B1849" t="s">
        <v>35</v>
      </c>
      <c r="C1849" t="s">
        <v>13</v>
      </c>
      <c r="D1849">
        <v>504</v>
      </c>
      <c r="E1849" t="s">
        <v>2</v>
      </c>
      <c r="F1849">
        <v>21</v>
      </c>
      <c r="G1849">
        <v>10584</v>
      </c>
    </row>
    <row r="1850" spans="1:7" x14ac:dyDescent="0.25">
      <c r="A1850" s="62">
        <v>43756</v>
      </c>
      <c r="B1850" t="s">
        <v>35</v>
      </c>
      <c r="C1850" t="s">
        <v>14</v>
      </c>
      <c r="D1850">
        <v>314</v>
      </c>
      <c r="E1850" t="s">
        <v>1</v>
      </c>
      <c r="F1850">
        <v>28</v>
      </c>
      <c r="G1850">
        <v>8792</v>
      </c>
    </row>
    <row r="1851" spans="1:7" x14ac:dyDescent="0.25">
      <c r="A1851" s="62">
        <v>43762</v>
      </c>
      <c r="B1851" t="s">
        <v>35</v>
      </c>
      <c r="C1851" t="s">
        <v>13</v>
      </c>
      <c r="D1851">
        <v>310</v>
      </c>
      <c r="E1851" t="s">
        <v>1</v>
      </c>
      <c r="F1851">
        <v>68</v>
      </c>
      <c r="G1851">
        <v>21080</v>
      </c>
    </row>
    <row r="1852" spans="1:7" x14ac:dyDescent="0.25">
      <c r="A1852" s="62">
        <v>43773</v>
      </c>
      <c r="B1852" t="s">
        <v>35</v>
      </c>
      <c r="C1852" t="s">
        <v>13</v>
      </c>
      <c r="D1852">
        <v>503</v>
      </c>
      <c r="E1852" t="s">
        <v>1</v>
      </c>
      <c r="F1852">
        <v>51</v>
      </c>
      <c r="G1852">
        <v>25653</v>
      </c>
    </row>
    <row r="1853" spans="1:7" x14ac:dyDescent="0.25">
      <c r="A1853" s="62">
        <v>43781</v>
      </c>
      <c r="B1853" t="s">
        <v>35</v>
      </c>
      <c r="C1853" t="s">
        <v>13</v>
      </c>
      <c r="D1853">
        <v>2020</v>
      </c>
      <c r="E1853" t="s">
        <v>1</v>
      </c>
      <c r="F1853">
        <v>9.6999999999999993</v>
      </c>
      <c r="G1853">
        <v>19594</v>
      </c>
    </row>
    <row r="1854" spans="1:7" x14ac:dyDescent="0.25">
      <c r="A1854" s="62">
        <v>43787</v>
      </c>
      <c r="B1854" t="s">
        <v>35</v>
      </c>
      <c r="C1854" t="s">
        <v>13</v>
      </c>
      <c r="D1854">
        <v>502</v>
      </c>
      <c r="E1854" t="s">
        <v>1</v>
      </c>
      <c r="F1854">
        <v>48.5</v>
      </c>
      <c r="G1854">
        <v>24347</v>
      </c>
    </row>
    <row r="1855" spans="1:7" x14ac:dyDescent="0.25">
      <c r="A1855" s="62">
        <v>43801</v>
      </c>
      <c r="B1855" t="s">
        <v>35</v>
      </c>
      <c r="C1855" t="s">
        <v>13</v>
      </c>
      <c r="D1855">
        <v>1981</v>
      </c>
      <c r="E1855" t="s">
        <v>1</v>
      </c>
      <c r="F1855">
        <v>15.4</v>
      </c>
      <c r="G1855">
        <v>30507.4</v>
      </c>
    </row>
    <row r="1856" spans="1:7" x14ac:dyDescent="0.25">
      <c r="A1856" s="62">
        <v>43805</v>
      </c>
      <c r="B1856" t="s">
        <v>35</v>
      </c>
      <c r="C1856" t="s">
        <v>13</v>
      </c>
      <c r="D1856">
        <v>2004</v>
      </c>
      <c r="E1856" t="s">
        <v>1</v>
      </c>
      <c r="F1856">
        <v>7.2</v>
      </c>
      <c r="G1856">
        <v>14428.800000000001</v>
      </c>
    </row>
    <row r="1857" spans="1:7" x14ac:dyDescent="0.25">
      <c r="A1857" s="62">
        <v>43817</v>
      </c>
      <c r="B1857" t="s">
        <v>35</v>
      </c>
      <c r="C1857" t="s">
        <v>13</v>
      </c>
      <c r="D1857">
        <v>500</v>
      </c>
      <c r="E1857" t="s">
        <v>1</v>
      </c>
      <c r="F1857">
        <v>10.1</v>
      </c>
      <c r="G1857">
        <v>5050</v>
      </c>
    </row>
    <row r="1858" spans="1:7" x14ac:dyDescent="0.25">
      <c r="A1858" s="62">
        <v>43823</v>
      </c>
      <c r="B1858" t="s">
        <v>35</v>
      </c>
      <c r="C1858" t="s">
        <v>14</v>
      </c>
      <c r="D1858">
        <v>794</v>
      </c>
      <c r="E1858" t="s">
        <v>1</v>
      </c>
      <c r="F1858">
        <v>28</v>
      </c>
      <c r="G1858">
        <v>22232</v>
      </c>
    </row>
    <row r="1859" spans="1:7" x14ac:dyDescent="0.25">
      <c r="A1859" s="62">
        <v>43825</v>
      </c>
      <c r="B1859" t="s">
        <v>35</v>
      </c>
      <c r="C1859" t="s">
        <v>13</v>
      </c>
      <c r="D1859">
        <v>1220</v>
      </c>
      <c r="E1859" t="s">
        <v>1</v>
      </c>
      <c r="F1859">
        <v>10.1</v>
      </c>
      <c r="G1859">
        <v>12322</v>
      </c>
    </row>
    <row r="1860" spans="1:7" x14ac:dyDescent="0.25">
      <c r="A1860" s="62">
        <v>43829</v>
      </c>
      <c r="B1860" t="s">
        <v>35</v>
      </c>
      <c r="C1860" t="s">
        <v>13</v>
      </c>
      <c r="D1860">
        <v>300</v>
      </c>
      <c r="E1860" t="s">
        <v>1</v>
      </c>
      <c r="F1860">
        <v>48.5</v>
      </c>
      <c r="G1860">
        <v>14550</v>
      </c>
    </row>
    <row r="1861" spans="1:7" x14ac:dyDescent="0.25">
      <c r="A1861" s="62">
        <v>43834</v>
      </c>
      <c r="B1861" t="s">
        <v>35</v>
      </c>
      <c r="C1861" t="s">
        <v>13</v>
      </c>
      <c r="D1861">
        <v>1000</v>
      </c>
      <c r="E1861" t="s">
        <v>1</v>
      </c>
      <c r="F1861">
        <v>9.6999999999999993</v>
      </c>
      <c r="G1861">
        <v>9700</v>
      </c>
    </row>
    <row r="1862" spans="1:7" x14ac:dyDescent="0.25">
      <c r="A1862" s="62">
        <v>43834</v>
      </c>
      <c r="B1862" t="s">
        <v>35</v>
      </c>
      <c r="C1862" t="s">
        <v>13</v>
      </c>
      <c r="D1862">
        <v>160</v>
      </c>
      <c r="E1862" t="s">
        <v>1</v>
      </c>
      <c r="F1862">
        <v>51</v>
      </c>
      <c r="G1862">
        <v>8160</v>
      </c>
    </row>
    <row r="1863" spans="1:7" x14ac:dyDescent="0.25">
      <c r="A1863" s="62">
        <v>43834</v>
      </c>
      <c r="B1863" t="s">
        <v>35</v>
      </c>
      <c r="C1863" t="s">
        <v>13</v>
      </c>
      <c r="D1863">
        <v>1500</v>
      </c>
      <c r="E1863" t="s">
        <v>1</v>
      </c>
      <c r="F1863">
        <v>7.2</v>
      </c>
      <c r="G1863">
        <v>10800</v>
      </c>
    </row>
    <row r="1864" spans="1:7" x14ac:dyDescent="0.25">
      <c r="A1864" s="62">
        <v>43846</v>
      </c>
      <c r="B1864" t="s">
        <v>35</v>
      </c>
      <c r="C1864" t="s">
        <v>13</v>
      </c>
      <c r="D1864">
        <v>200</v>
      </c>
      <c r="E1864" t="s">
        <v>1</v>
      </c>
      <c r="F1864">
        <v>51</v>
      </c>
      <c r="G1864">
        <v>10200</v>
      </c>
    </row>
    <row r="1865" spans="1:7" x14ac:dyDescent="0.25">
      <c r="A1865" s="62">
        <v>43847</v>
      </c>
      <c r="B1865" t="s">
        <v>35</v>
      </c>
      <c r="C1865" t="s">
        <v>13</v>
      </c>
      <c r="D1865">
        <v>2020</v>
      </c>
      <c r="E1865" t="s">
        <v>1</v>
      </c>
      <c r="F1865">
        <v>10.1</v>
      </c>
      <c r="G1865">
        <v>20402</v>
      </c>
    </row>
    <row r="1866" spans="1:7" x14ac:dyDescent="0.25">
      <c r="A1866" s="62">
        <v>43847</v>
      </c>
      <c r="B1866" t="s">
        <v>35</v>
      </c>
      <c r="C1866" t="s">
        <v>13</v>
      </c>
      <c r="D1866">
        <v>305</v>
      </c>
      <c r="E1866" t="s">
        <v>1</v>
      </c>
      <c r="F1866">
        <v>51</v>
      </c>
      <c r="G1866">
        <v>15555</v>
      </c>
    </row>
    <row r="1867" spans="1:7" x14ac:dyDescent="0.25">
      <c r="A1867" s="62">
        <v>43847</v>
      </c>
      <c r="B1867" t="s">
        <v>35</v>
      </c>
      <c r="C1867" t="s">
        <v>13</v>
      </c>
      <c r="D1867">
        <v>600</v>
      </c>
      <c r="E1867" t="s">
        <v>2</v>
      </c>
      <c r="F1867">
        <v>9.6999999999999993</v>
      </c>
      <c r="G1867">
        <v>5820</v>
      </c>
    </row>
    <row r="1868" spans="1:7" x14ac:dyDescent="0.25">
      <c r="A1868" s="62">
        <v>43847</v>
      </c>
      <c r="B1868" t="s">
        <v>35</v>
      </c>
      <c r="C1868" t="s">
        <v>13</v>
      </c>
      <c r="D1868">
        <v>200</v>
      </c>
      <c r="E1868" t="s">
        <v>2</v>
      </c>
      <c r="F1868">
        <v>48.5</v>
      </c>
      <c r="G1868">
        <v>9700</v>
      </c>
    </row>
    <row r="1869" spans="1:7" x14ac:dyDescent="0.25">
      <c r="A1869" s="62">
        <v>43855</v>
      </c>
      <c r="B1869" t="s">
        <v>35</v>
      </c>
      <c r="C1869" t="s">
        <v>13</v>
      </c>
      <c r="D1869">
        <v>1000</v>
      </c>
      <c r="E1869" t="s">
        <v>1</v>
      </c>
      <c r="F1869">
        <v>7.2</v>
      </c>
      <c r="G1869">
        <v>7200</v>
      </c>
    </row>
    <row r="1870" spans="1:7" x14ac:dyDescent="0.25">
      <c r="A1870" s="62">
        <v>43855</v>
      </c>
      <c r="B1870" t="s">
        <v>35</v>
      </c>
      <c r="C1870" t="s">
        <v>13</v>
      </c>
      <c r="D1870">
        <v>1948</v>
      </c>
      <c r="E1870" t="s">
        <v>1</v>
      </c>
      <c r="F1870">
        <v>9.6999999999999993</v>
      </c>
      <c r="G1870">
        <v>18895.599999999999</v>
      </c>
    </row>
    <row r="1871" spans="1:7" x14ac:dyDescent="0.25">
      <c r="A1871" s="62">
        <v>43879</v>
      </c>
      <c r="B1871" t="s">
        <v>35</v>
      </c>
      <c r="C1871" t="s">
        <v>13</v>
      </c>
      <c r="D1871">
        <v>1001</v>
      </c>
      <c r="E1871" t="s">
        <v>1</v>
      </c>
      <c r="F1871">
        <v>15.4</v>
      </c>
      <c r="G1871">
        <v>15415.4</v>
      </c>
    </row>
    <row r="1872" spans="1:7" x14ac:dyDescent="0.25">
      <c r="A1872" s="62">
        <v>43879</v>
      </c>
      <c r="B1872" t="s">
        <v>35</v>
      </c>
      <c r="C1872" t="s">
        <v>13</v>
      </c>
      <c r="D1872">
        <v>505</v>
      </c>
      <c r="E1872" t="s">
        <v>1</v>
      </c>
      <c r="F1872">
        <v>7.2</v>
      </c>
      <c r="G1872">
        <v>3636</v>
      </c>
    </row>
    <row r="1873" spans="1:7" x14ac:dyDescent="0.25">
      <c r="A1873" s="62">
        <v>43879</v>
      </c>
      <c r="B1873" t="s">
        <v>35</v>
      </c>
      <c r="C1873" t="s">
        <v>13</v>
      </c>
      <c r="D1873">
        <v>435</v>
      </c>
      <c r="E1873" t="s">
        <v>1</v>
      </c>
      <c r="F1873">
        <v>41</v>
      </c>
      <c r="G1873">
        <v>17835</v>
      </c>
    </row>
    <row r="1874" spans="1:7" x14ac:dyDescent="0.25">
      <c r="A1874" s="62">
        <v>43889</v>
      </c>
      <c r="B1874" t="s">
        <v>35</v>
      </c>
      <c r="C1874" t="s">
        <v>13</v>
      </c>
      <c r="D1874">
        <v>404</v>
      </c>
      <c r="E1874" t="s">
        <v>1</v>
      </c>
      <c r="F1874">
        <v>21</v>
      </c>
      <c r="G1874">
        <v>8484</v>
      </c>
    </row>
    <row r="1875" spans="1:7" x14ac:dyDescent="0.25">
      <c r="A1875" s="62">
        <v>43889</v>
      </c>
      <c r="B1875" t="s">
        <v>35</v>
      </c>
      <c r="C1875" t="s">
        <v>13</v>
      </c>
      <c r="D1875">
        <v>608</v>
      </c>
      <c r="E1875" t="s">
        <v>1</v>
      </c>
      <c r="F1875">
        <v>37.5</v>
      </c>
      <c r="G1875">
        <v>22800</v>
      </c>
    </row>
    <row r="1876" spans="1:7" x14ac:dyDescent="0.25">
      <c r="A1876" s="62">
        <v>43902</v>
      </c>
      <c r="B1876" t="s">
        <v>35</v>
      </c>
      <c r="C1876" t="s">
        <v>13</v>
      </c>
      <c r="D1876">
        <v>704</v>
      </c>
      <c r="E1876" t="s">
        <v>2</v>
      </c>
      <c r="F1876">
        <v>10.1</v>
      </c>
      <c r="G1876">
        <v>7110.4</v>
      </c>
    </row>
    <row r="1877" spans="1:7" x14ac:dyDescent="0.25">
      <c r="A1877" s="62">
        <v>43902</v>
      </c>
      <c r="B1877" t="s">
        <v>35</v>
      </c>
      <c r="C1877" t="s">
        <v>14</v>
      </c>
      <c r="D1877">
        <v>60</v>
      </c>
      <c r="E1877" t="s">
        <v>1</v>
      </c>
      <c r="F1877">
        <v>28</v>
      </c>
      <c r="G1877">
        <v>1680</v>
      </c>
    </row>
    <row r="1878" spans="1:7" x14ac:dyDescent="0.25">
      <c r="A1878" s="62">
        <v>43902</v>
      </c>
      <c r="B1878" t="s">
        <v>35</v>
      </c>
      <c r="C1878" t="s">
        <v>13</v>
      </c>
      <c r="D1878">
        <v>543</v>
      </c>
      <c r="E1878" t="s">
        <v>2</v>
      </c>
      <c r="F1878">
        <v>9.6999999999999993</v>
      </c>
      <c r="G1878">
        <v>5267.0999999999995</v>
      </c>
    </row>
    <row r="1879" spans="1:7" x14ac:dyDescent="0.25">
      <c r="A1879" s="62">
        <v>43987</v>
      </c>
      <c r="B1879" t="s">
        <v>35</v>
      </c>
      <c r="C1879" t="s">
        <v>15</v>
      </c>
      <c r="D1879">
        <v>1523</v>
      </c>
      <c r="E1879" t="s">
        <v>2</v>
      </c>
      <c r="F1879">
        <v>10.9</v>
      </c>
      <c r="G1879">
        <v>16600.7</v>
      </c>
    </row>
    <row r="1880" spans="1:7" x14ac:dyDescent="0.25">
      <c r="A1880" s="62">
        <v>43987</v>
      </c>
      <c r="B1880" t="s">
        <v>35</v>
      </c>
      <c r="C1880" t="s">
        <v>15</v>
      </c>
      <c r="D1880">
        <v>1000</v>
      </c>
      <c r="E1880" t="s">
        <v>2</v>
      </c>
      <c r="F1880">
        <v>11.4</v>
      </c>
      <c r="G1880">
        <v>11400</v>
      </c>
    </row>
    <row r="1881" spans="1:7" x14ac:dyDescent="0.25">
      <c r="A1881" s="62">
        <v>43987</v>
      </c>
      <c r="B1881" t="s">
        <v>35</v>
      </c>
      <c r="C1881" t="s">
        <v>15</v>
      </c>
      <c r="D1881">
        <v>1000</v>
      </c>
      <c r="E1881" t="s">
        <v>2</v>
      </c>
      <c r="F1881">
        <v>8</v>
      </c>
      <c r="G1881">
        <v>8000</v>
      </c>
    </row>
    <row r="1882" spans="1:7" x14ac:dyDescent="0.25">
      <c r="A1882" s="62">
        <v>43992</v>
      </c>
      <c r="B1882" t="s">
        <v>35</v>
      </c>
      <c r="C1882" t="s">
        <v>15</v>
      </c>
      <c r="D1882">
        <v>704</v>
      </c>
      <c r="E1882" t="s">
        <v>2</v>
      </c>
      <c r="F1882">
        <v>10.1</v>
      </c>
      <c r="G1882">
        <v>7110.4</v>
      </c>
    </row>
    <row r="1883" spans="1:7" x14ac:dyDescent="0.25">
      <c r="A1883" s="62">
        <v>43992</v>
      </c>
      <c r="B1883" t="s">
        <v>35</v>
      </c>
      <c r="C1883" t="s">
        <v>14</v>
      </c>
      <c r="D1883">
        <v>60</v>
      </c>
      <c r="E1883" t="s">
        <v>1</v>
      </c>
      <c r="F1883">
        <v>28</v>
      </c>
      <c r="G1883">
        <v>1680</v>
      </c>
    </row>
    <row r="1884" spans="1:7" x14ac:dyDescent="0.25">
      <c r="A1884" s="62">
        <v>43992</v>
      </c>
      <c r="B1884" t="s">
        <v>35</v>
      </c>
      <c r="C1884" t="s">
        <v>15</v>
      </c>
      <c r="D1884">
        <v>543</v>
      </c>
      <c r="E1884" t="s">
        <v>2</v>
      </c>
      <c r="F1884">
        <v>9.6999999999999993</v>
      </c>
      <c r="G1884">
        <v>5267.0999999999995</v>
      </c>
    </row>
    <row r="1885" spans="1:7" x14ac:dyDescent="0.25">
      <c r="A1885" s="62">
        <v>44005</v>
      </c>
      <c r="B1885" t="s">
        <v>35</v>
      </c>
      <c r="C1885" t="s">
        <v>15</v>
      </c>
      <c r="D1885">
        <v>1160</v>
      </c>
      <c r="E1885" t="s">
        <v>2</v>
      </c>
      <c r="F1885">
        <v>8.25</v>
      </c>
      <c r="G1885">
        <v>9570</v>
      </c>
    </row>
    <row r="1886" spans="1:7" x14ac:dyDescent="0.25">
      <c r="A1886" s="62">
        <v>44005</v>
      </c>
      <c r="B1886" t="s">
        <v>35</v>
      </c>
      <c r="C1886" t="s">
        <v>15</v>
      </c>
      <c r="D1886">
        <v>502</v>
      </c>
      <c r="E1886" t="s">
        <v>2</v>
      </c>
      <c r="F1886">
        <v>11.4</v>
      </c>
      <c r="G1886">
        <v>5722.8</v>
      </c>
    </row>
    <row r="1887" spans="1:7" x14ac:dyDescent="0.25">
      <c r="A1887" s="62">
        <v>44005</v>
      </c>
      <c r="B1887" t="s">
        <v>35</v>
      </c>
      <c r="C1887" t="s">
        <v>15</v>
      </c>
      <c r="D1887">
        <v>139</v>
      </c>
      <c r="E1887" t="s">
        <v>2</v>
      </c>
      <c r="F1887">
        <v>52</v>
      </c>
      <c r="G1887">
        <v>7228</v>
      </c>
    </row>
    <row r="1888" spans="1:7" x14ac:dyDescent="0.25">
      <c r="A1888" s="62">
        <v>44009</v>
      </c>
      <c r="B1888" t="s">
        <v>35</v>
      </c>
      <c r="C1888" t="s">
        <v>15</v>
      </c>
      <c r="D1888">
        <v>500</v>
      </c>
      <c r="E1888" t="s">
        <v>2</v>
      </c>
      <c r="F1888">
        <v>41.5</v>
      </c>
      <c r="G1888">
        <v>20750</v>
      </c>
    </row>
    <row r="1889" spans="1:7" x14ac:dyDescent="0.25">
      <c r="A1889" s="62">
        <v>44015</v>
      </c>
      <c r="B1889" t="s">
        <v>35</v>
      </c>
      <c r="C1889" t="s">
        <v>15</v>
      </c>
      <c r="D1889">
        <v>504</v>
      </c>
      <c r="E1889" t="s">
        <v>2</v>
      </c>
      <c r="F1889">
        <v>52</v>
      </c>
      <c r="G1889">
        <v>26208</v>
      </c>
    </row>
    <row r="1890" spans="1:7" x14ac:dyDescent="0.25">
      <c r="A1890" s="62">
        <v>44025</v>
      </c>
      <c r="B1890" t="s">
        <v>35</v>
      </c>
      <c r="C1890" t="s">
        <v>15</v>
      </c>
      <c r="D1890">
        <v>611</v>
      </c>
      <c r="E1890" t="s">
        <v>2</v>
      </c>
      <c r="F1890">
        <v>41.5</v>
      </c>
      <c r="G1890">
        <v>25356.5</v>
      </c>
    </row>
    <row r="1891" spans="1:7" x14ac:dyDescent="0.25">
      <c r="A1891" s="62">
        <v>44029</v>
      </c>
      <c r="B1891" t="s">
        <v>35</v>
      </c>
      <c r="C1891" t="s">
        <v>13</v>
      </c>
      <c r="D1891">
        <v>248</v>
      </c>
      <c r="E1891" t="s">
        <v>2</v>
      </c>
      <c r="F1891">
        <v>15.5</v>
      </c>
      <c r="G1891">
        <v>3844</v>
      </c>
    </row>
    <row r="1892" spans="1:7" x14ac:dyDescent="0.25">
      <c r="A1892" s="62">
        <v>44033</v>
      </c>
      <c r="B1892" t="s">
        <v>35</v>
      </c>
      <c r="C1892" t="s">
        <v>15</v>
      </c>
      <c r="D1892">
        <v>980</v>
      </c>
      <c r="E1892" t="s">
        <v>2</v>
      </c>
      <c r="F1892">
        <v>11.4</v>
      </c>
      <c r="G1892">
        <v>11172</v>
      </c>
    </row>
    <row r="1893" spans="1:7" x14ac:dyDescent="0.25">
      <c r="A1893" s="62">
        <v>44033</v>
      </c>
      <c r="B1893" t="s">
        <v>35</v>
      </c>
      <c r="C1893" t="s">
        <v>15</v>
      </c>
      <c r="D1893">
        <v>1003</v>
      </c>
      <c r="E1893" t="s">
        <v>2</v>
      </c>
      <c r="F1893">
        <v>15.4</v>
      </c>
      <c r="G1893">
        <v>15446.2</v>
      </c>
    </row>
    <row r="1894" spans="1:7" x14ac:dyDescent="0.25">
      <c r="A1894" s="62">
        <v>44033</v>
      </c>
      <c r="B1894" t="s">
        <v>35</v>
      </c>
      <c r="C1894" t="s">
        <v>15</v>
      </c>
      <c r="D1894">
        <v>1000</v>
      </c>
      <c r="E1894" t="s">
        <v>2</v>
      </c>
      <c r="F1894">
        <v>10.9</v>
      </c>
      <c r="G1894">
        <v>10900</v>
      </c>
    </row>
    <row r="1895" spans="1:7" x14ac:dyDescent="0.25">
      <c r="A1895" s="62">
        <v>44053</v>
      </c>
      <c r="B1895" t="s">
        <v>35</v>
      </c>
      <c r="C1895" t="s">
        <v>11</v>
      </c>
      <c r="D1895">
        <v>75</v>
      </c>
      <c r="E1895" t="s">
        <v>1</v>
      </c>
      <c r="F1895">
        <v>28</v>
      </c>
      <c r="G1895">
        <v>2100</v>
      </c>
    </row>
    <row r="1896" spans="1:7" x14ac:dyDescent="0.25">
      <c r="A1896" s="62">
        <v>44056</v>
      </c>
      <c r="B1896" t="s">
        <v>35</v>
      </c>
      <c r="C1896" t="s">
        <v>15</v>
      </c>
      <c r="D1896">
        <v>600</v>
      </c>
      <c r="E1896" t="s">
        <v>2</v>
      </c>
      <c r="F1896">
        <v>41.5</v>
      </c>
      <c r="G1896">
        <v>24900</v>
      </c>
    </row>
    <row r="1897" spans="1:7" x14ac:dyDescent="0.25">
      <c r="A1897" s="62">
        <v>44075</v>
      </c>
      <c r="B1897" t="s">
        <v>35</v>
      </c>
      <c r="C1897" t="s">
        <v>15</v>
      </c>
      <c r="D1897">
        <v>1000</v>
      </c>
      <c r="E1897" t="s">
        <v>2</v>
      </c>
      <c r="F1897">
        <v>8.25</v>
      </c>
      <c r="G1897">
        <v>8250</v>
      </c>
    </row>
    <row r="1898" spans="1:7" x14ac:dyDescent="0.25">
      <c r="A1898" s="62">
        <v>44075</v>
      </c>
      <c r="B1898" t="s">
        <v>35</v>
      </c>
      <c r="C1898" t="s">
        <v>15</v>
      </c>
      <c r="D1898">
        <v>450</v>
      </c>
      <c r="E1898" t="s">
        <v>2</v>
      </c>
      <c r="F1898">
        <v>41.5</v>
      </c>
      <c r="G1898">
        <v>18675</v>
      </c>
    </row>
    <row r="1899" spans="1:7" x14ac:dyDescent="0.25">
      <c r="A1899" s="62">
        <v>44082</v>
      </c>
      <c r="B1899" t="s">
        <v>35</v>
      </c>
      <c r="C1899" t="s">
        <v>15</v>
      </c>
      <c r="D1899">
        <v>1011</v>
      </c>
      <c r="E1899" t="s">
        <v>2</v>
      </c>
      <c r="F1899">
        <v>11.5</v>
      </c>
      <c r="G1899">
        <v>11626.5</v>
      </c>
    </row>
    <row r="1900" spans="1:7" x14ac:dyDescent="0.25">
      <c r="A1900" s="62">
        <v>44082</v>
      </c>
      <c r="B1900" t="s">
        <v>35</v>
      </c>
      <c r="C1900" t="s">
        <v>15</v>
      </c>
      <c r="D1900">
        <v>105</v>
      </c>
      <c r="E1900" t="s">
        <v>2</v>
      </c>
      <c r="F1900">
        <v>41.5</v>
      </c>
      <c r="G1900">
        <v>4357.5</v>
      </c>
    </row>
    <row r="1901" spans="1:7" x14ac:dyDescent="0.25">
      <c r="A1901" s="62">
        <v>44082</v>
      </c>
      <c r="B1901" t="s">
        <v>35</v>
      </c>
      <c r="C1901" t="s">
        <v>15</v>
      </c>
      <c r="D1901">
        <v>1500</v>
      </c>
      <c r="E1901" t="s">
        <v>2</v>
      </c>
      <c r="F1901">
        <v>11</v>
      </c>
      <c r="G1901">
        <v>16500</v>
      </c>
    </row>
    <row r="1902" spans="1:7" x14ac:dyDescent="0.25">
      <c r="A1902" s="62">
        <v>44088</v>
      </c>
      <c r="B1902" t="s">
        <v>35</v>
      </c>
      <c r="C1902" t="s">
        <v>15</v>
      </c>
      <c r="D1902">
        <v>100</v>
      </c>
      <c r="E1902" t="s">
        <v>2</v>
      </c>
      <c r="F1902">
        <v>41.5</v>
      </c>
      <c r="G1902">
        <v>4150</v>
      </c>
    </row>
    <row r="1903" spans="1:7" x14ac:dyDescent="0.25">
      <c r="A1903" s="62">
        <v>44092</v>
      </c>
      <c r="B1903" t="s">
        <v>35</v>
      </c>
      <c r="C1903" t="s">
        <v>15</v>
      </c>
      <c r="D1903">
        <v>120</v>
      </c>
      <c r="E1903" t="s">
        <v>2</v>
      </c>
      <c r="F1903">
        <v>41.5</v>
      </c>
      <c r="G1903">
        <v>4980</v>
      </c>
    </row>
    <row r="1904" spans="1:7" x14ac:dyDescent="0.25">
      <c r="A1904" s="62">
        <v>44095</v>
      </c>
      <c r="B1904" t="s">
        <v>35</v>
      </c>
      <c r="C1904" t="s">
        <v>15</v>
      </c>
      <c r="D1904">
        <v>600</v>
      </c>
      <c r="E1904" t="s">
        <v>2</v>
      </c>
      <c r="F1904">
        <v>41.5</v>
      </c>
      <c r="G1904">
        <v>24900</v>
      </c>
    </row>
    <row r="1905" spans="1:7" x14ac:dyDescent="0.25">
      <c r="A1905" s="62">
        <v>44097</v>
      </c>
      <c r="B1905" t="s">
        <v>35</v>
      </c>
      <c r="C1905" t="s">
        <v>14</v>
      </c>
      <c r="D1905">
        <v>625</v>
      </c>
      <c r="E1905" t="s">
        <v>157</v>
      </c>
      <c r="F1905">
        <v>29.5</v>
      </c>
      <c r="G1905">
        <v>18437.5</v>
      </c>
    </row>
    <row r="1906" spans="1:7" x14ac:dyDescent="0.25">
      <c r="A1906" s="62">
        <v>44097</v>
      </c>
      <c r="B1906" t="s">
        <v>35</v>
      </c>
      <c r="C1906" t="s">
        <v>15</v>
      </c>
      <c r="D1906">
        <v>1000</v>
      </c>
      <c r="E1906" t="s">
        <v>2</v>
      </c>
      <c r="F1906">
        <v>8.25</v>
      </c>
      <c r="G1906">
        <v>8250</v>
      </c>
    </row>
    <row r="1907" spans="1:7" x14ac:dyDescent="0.25">
      <c r="A1907" s="62">
        <v>44102</v>
      </c>
      <c r="B1907" t="s">
        <v>35</v>
      </c>
      <c r="C1907" t="s">
        <v>15</v>
      </c>
      <c r="D1907">
        <v>250</v>
      </c>
      <c r="E1907" t="s">
        <v>2</v>
      </c>
      <c r="F1907">
        <v>42</v>
      </c>
      <c r="G1907">
        <v>10500</v>
      </c>
    </row>
    <row r="1908" spans="1:7" x14ac:dyDescent="0.25">
      <c r="A1908" s="62">
        <v>44102</v>
      </c>
      <c r="B1908" t="s">
        <v>35</v>
      </c>
      <c r="C1908" t="s">
        <v>15</v>
      </c>
      <c r="D1908">
        <v>255</v>
      </c>
      <c r="E1908" t="s">
        <v>2</v>
      </c>
      <c r="F1908">
        <v>52</v>
      </c>
      <c r="G1908">
        <v>13260</v>
      </c>
    </row>
    <row r="1909" spans="1:7" x14ac:dyDescent="0.25">
      <c r="A1909" s="62">
        <v>44105</v>
      </c>
      <c r="B1909" t="s">
        <v>35</v>
      </c>
      <c r="C1909" t="s">
        <v>15</v>
      </c>
      <c r="D1909">
        <v>300</v>
      </c>
      <c r="E1909" t="s">
        <v>2</v>
      </c>
      <c r="F1909">
        <v>48</v>
      </c>
      <c r="G1909">
        <v>14400</v>
      </c>
    </row>
    <row r="1910" spans="1:7" x14ac:dyDescent="0.25">
      <c r="A1910" s="62">
        <v>44105</v>
      </c>
      <c r="B1910" t="s">
        <v>35</v>
      </c>
      <c r="C1910" t="s">
        <v>15</v>
      </c>
      <c r="D1910">
        <v>320</v>
      </c>
      <c r="E1910" t="s">
        <v>2</v>
      </c>
      <c r="F1910">
        <v>42</v>
      </c>
      <c r="G1910">
        <v>13440</v>
      </c>
    </row>
    <row r="1911" spans="1:7" x14ac:dyDescent="0.25">
      <c r="A1911" s="62">
        <v>44117</v>
      </c>
      <c r="B1911" t="s">
        <v>35</v>
      </c>
      <c r="C1911" t="s">
        <v>15</v>
      </c>
      <c r="D1911">
        <v>504</v>
      </c>
      <c r="E1911" t="s">
        <v>2</v>
      </c>
      <c r="F1911">
        <v>10.9</v>
      </c>
      <c r="G1911">
        <v>5493.6</v>
      </c>
    </row>
    <row r="1912" spans="1:7" x14ac:dyDescent="0.25">
      <c r="A1912" s="62">
        <v>44117</v>
      </c>
      <c r="B1912" t="s">
        <v>35</v>
      </c>
      <c r="C1912" t="s">
        <v>15</v>
      </c>
      <c r="D1912">
        <v>504</v>
      </c>
      <c r="E1912" t="s">
        <v>2</v>
      </c>
      <c r="F1912">
        <v>10.9</v>
      </c>
      <c r="G1912">
        <v>5493.6</v>
      </c>
    </row>
    <row r="1913" spans="1:7" x14ac:dyDescent="0.25">
      <c r="A1913" s="62">
        <v>44124</v>
      </c>
      <c r="B1913" t="s">
        <v>35</v>
      </c>
      <c r="C1913" t="s">
        <v>15</v>
      </c>
      <c r="D1913">
        <v>404</v>
      </c>
      <c r="E1913" t="s">
        <v>2</v>
      </c>
      <c r="F1913">
        <v>10.9</v>
      </c>
      <c r="G1913">
        <v>4403.6000000000004</v>
      </c>
    </row>
    <row r="1914" spans="1:7" x14ac:dyDescent="0.25">
      <c r="A1914" s="62">
        <v>44124</v>
      </c>
      <c r="B1914" t="s">
        <v>35</v>
      </c>
      <c r="C1914" t="s">
        <v>15</v>
      </c>
      <c r="D1914">
        <v>397</v>
      </c>
      <c r="E1914" t="s">
        <v>2</v>
      </c>
      <c r="F1914">
        <v>11.4</v>
      </c>
      <c r="G1914">
        <v>4525.8</v>
      </c>
    </row>
    <row r="1915" spans="1:7" x14ac:dyDescent="0.25">
      <c r="A1915" s="62">
        <v>44124</v>
      </c>
      <c r="B1915" t="s">
        <v>35</v>
      </c>
      <c r="C1915" t="s">
        <v>15</v>
      </c>
      <c r="D1915">
        <v>200</v>
      </c>
      <c r="E1915" t="s">
        <v>2</v>
      </c>
      <c r="F1915">
        <v>52</v>
      </c>
      <c r="G1915">
        <v>10400</v>
      </c>
    </row>
    <row r="1916" spans="1:7" x14ac:dyDescent="0.25">
      <c r="A1916" s="62">
        <v>44141</v>
      </c>
      <c r="B1916" t="s">
        <v>35</v>
      </c>
      <c r="C1916" t="s">
        <v>15</v>
      </c>
      <c r="D1916">
        <v>700</v>
      </c>
      <c r="E1916" t="s">
        <v>2</v>
      </c>
      <c r="F1916">
        <v>11.4</v>
      </c>
      <c r="G1916">
        <v>7980</v>
      </c>
    </row>
    <row r="1917" spans="1:7" x14ac:dyDescent="0.25">
      <c r="A1917" s="62">
        <v>44141</v>
      </c>
      <c r="B1917" t="s">
        <v>35</v>
      </c>
      <c r="C1917" t="s">
        <v>15</v>
      </c>
      <c r="D1917">
        <v>906</v>
      </c>
      <c r="E1917" t="s">
        <v>2</v>
      </c>
      <c r="F1917">
        <v>8.25</v>
      </c>
      <c r="G1917">
        <v>7474.5</v>
      </c>
    </row>
    <row r="1918" spans="1:7" x14ac:dyDescent="0.25">
      <c r="A1918" s="62">
        <v>44141</v>
      </c>
      <c r="B1918" t="s">
        <v>35</v>
      </c>
      <c r="C1918" t="s">
        <v>15</v>
      </c>
      <c r="D1918">
        <v>800</v>
      </c>
      <c r="E1918" t="s">
        <v>2</v>
      </c>
      <c r="F1918">
        <v>15.4</v>
      </c>
      <c r="G1918">
        <v>12320</v>
      </c>
    </row>
    <row r="1919" spans="1:7" x14ac:dyDescent="0.25">
      <c r="A1919" s="62">
        <v>44141</v>
      </c>
      <c r="B1919" t="s">
        <v>35</v>
      </c>
      <c r="C1919" t="s">
        <v>15</v>
      </c>
      <c r="D1919">
        <v>600</v>
      </c>
      <c r="E1919" t="s">
        <v>2</v>
      </c>
      <c r="F1919">
        <v>10.9</v>
      </c>
      <c r="G1919">
        <v>6540</v>
      </c>
    </row>
    <row r="1920" spans="1:7" x14ac:dyDescent="0.25">
      <c r="A1920" s="62">
        <v>44145</v>
      </c>
      <c r="B1920" t="s">
        <v>35</v>
      </c>
      <c r="C1920" t="s">
        <v>15</v>
      </c>
      <c r="D1920">
        <v>720</v>
      </c>
      <c r="E1920" t="s">
        <v>2</v>
      </c>
      <c r="F1920">
        <v>34.75</v>
      </c>
      <c r="G1920">
        <v>25020</v>
      </c>
    </row>
    <row r="1921" spans="1:7" x14ac:dyDescent="0.25">
      <c r="A1921" s="62">
        <v>44149</v>
      </c>
      <c r="B1921" t="s">
        <v>35</v>
      </c>
      <c r="C1921" t="s">
        <v>15</v>
      </c>
      <c r="D1921">
        <v>900</v>
      </c>
      <c r="E1921" t="s">
        <v>2</v>
      </c>
      <c r="F1921">
        <v>12.25</v>
      </c>
      <c r="G1921">
        <v>11025</v>
      </c>
    </row>
    <row r="1922" spans="1:7" x14ac:dyDescent="0.25">
      <c r="A1922" s="62">
        <v>44149</v>
      </c>
      <c r="B1922" t="s">
        <v>35</v>
      </c>
      <c r="C1922" t="s">
        <v>11</v>
      </c>
      <c r="D1922">
        <v>660</v>
      </c>
      <c r="E1922" t="s">
        <v>169</v>
      </c>
      <c r="F1922">
        <v>30.5</v>
      </c>
      <c r="G1922">
        <v>20130</v>
      </c>
    </row>
    <row r="1923" spans="1:7" x14ac:dyDescent="0.25">
      <c r="A1923" s="62">
        <v>44154</v>
      </c>
      <c r="B1923" t="s">
        <v>35</v>
      </c>
      <c r="C1923" t="s">
        <v>15</v>
      </c>
      <c r="D1923">
        <v>502</v>
      </c>
      <c r="E1923" t="s">
        <v>2</v>
      </c>
      <c r="F1923">
        <v>52</v>
      </c>
      <c r="G1923">
        <v>26104</v>
      </c>
    </row>
    <row r="1924" spans="1:7" x14ac:dyDescent="0.25">
      <c r="A1924" s="62">
        <v>44156</v>
      </c>
      <c r="B1924" t="s">
        <v>35</v>
      </c>
      <c r="C1924" t="s">
        <v>15</v>
      </c>
      <c r="D1924">
        <v>700</v>
      </c>
      <c r="E1924" t="s">
        <v>2</v>
      </c>
      <c r="F1924">
        <v>8.75</v>
      </c>
      <c r="G1924">
        <v>6125</v>
      </c>
    </row>
    <row r="1925" spans="1:7" x14ac:dyDescent="0.25">
      <c r="A1925" s="62">
        <v>44156</v>
      </c>
      <c r="B1925" t="s">
        <v>35</v>
      </c>
      <c r="C1925" t="s">
        <v>15</v>
      </c>
      <c r="D1925">
        <v>980</v>
      </c>
      <c r="E1925" t="s">
        <v>2</v>
      </c>
      <c r="F1925">
        <v>17</v>
      </c>
      <c r="G1925">
        <v>16660</v>
      </c>
    </row>
    <row r="1926" spans="1:7" x14ac:dyDescent="0.25">
      <c r="A1926" s="62">
        <v>44162</v>
      </c>
      <c r="B1926" t="s">
        <v>35</v>
      </c>
      <c r="C1926" t="s">
        <v>15</v>
      </c>
      <c r="D1926">
        <v>590</v>
      </c>
      <c r="E1926" t="s">
        <v>2</v>
      </c>
      <c r="F1926">
        <v>12.25</v>
      </c>
      <c r="G1926">
        <v>7227.5</v>
      </c>
    </row>
    <row r="1927" spans="1:7" x14ac:dyDescent="0.25">
      <c r="A1927" s="62">
        <v>44162</v>
      </c>
      <c r="B1927" t="s">
        <v>35</v>
      </c>
      <c r="C1927" t="s">
        <v>15</v>
      </c>
      <c r="D1927">
        <v>1502</v>
      </c>
      <c r="E1927" t="s">
        <v>2</v>
      </c>
      <c r="F1927">
        <v>12</v>
      </c>
      <c r="G1927">
        <v>18024</v>
      </c>
    </row>
    <row r="1928" spans="1:7" x14ac:dyDescent="0.25">
      <c r="A1928" s="62">
        <v>44167</v>
      </c>
      <c r="B1928" t="s">
        <v>35</v>
      </c>
      <c r="C1928" t="s">
        <v>15</v>
      </c>
      <c r="D1928">
        <v>525</v>
      </c>
      <c r="E1928" t="s">
        <v>2</v>
      </c>
      <c r="F1928">
        <v>12.25</v>
      </c>
      <c r="G1928">
        <v>6431.25</v>
      </c>
    </row>
    <row r="1929" spans="1:7" x14ac:dyDescent="0.25">
      <c r="A1929" s="62">
        <v>44167</v>
      </c>
      <c r="B1929" t="s">
        <v>35</v>
      </c>
      <c r="C1929" t="s">
        <v>15</v>
      </c>
      <c r="D1929">
        <v>499</v>
      </c>
      <c r="E1929" t="s">
        <v>2</v>
      </c>
      <c r="F1929">
        <v>48</v>
      </c>
      <c r="G1929">
        <v>23952</v>
      </c>
    </row>
    <row r="1930" spans="1:7" x14ac:dyDescent="0.25">
      <c r="A1930" s="62">
        <v>44167</v>
      </c>
      <c r="B1930" t="s">
        <v>35</v>
      </c>
      <c r="C1930" t="s">
        <v>15</v>
      </c>
      <c r="D1930">
        <v>200</v>
      </c>
      <c r="E1930" t="s">
        <v>2</v>
      </c>
      <c r="F1930">
        <v>8.75</v>
      </c>
      <c r="G1930">
        <v>1750</v>
      </c>
    </row>
    <row r="1931" spans="1:7" x14ac:dyDescent="0.25">
      <c r="A1931" s="62">
        <v>44186</v>
      </c>
      <c r="B1931" t="s">
        <v>35</v>
      </c>
      <c r="C1931" t="s">
        <v>15</v>
      </c>
      <c r="D1931">
        <v>1020</v>
      </c>
      <c r="E1931" t="s">
        <v>2</v>
      </c>
      <c r="F1931">
        <v>10.7</v>
      </c>
      <c r="G1931">
        <v>10914</v>
      </c>
    </row>
    <row r="1932" spans="1:7" x14ac:dyDescent="0.25">
      <c r="A1932" s="62">
        <v>44186</v>
      </c>
      <c r="B1932" t="s">
        <v>35</v>
      </c>
      <c r="C1932" t="s">
        <v>15</v>
      </c>
      <c r="D1932">
        <v>1010</v>
      </c>
      <c r="E1932" t="s">
        <v>2</v>
      </c>
      <c r="F1932">
        <v>14</v>
      </c>
      <c r="G1932">
        <v>14140</v>
      </c>
    </row>
    <row r="1933" spans="1:7" x14ac:dyDescent="0.25">
      <c r="A1933" s="62">
        <v>44187</v>
      </c>
      <c r="B1933" t="s">
        <v>35</v>
      </c>
      <c r="C1933" t="s">
        <v>15</v>
      </c>
      <c r="D1933">
        <v>1007</v>
      </c>
      <c r="E1933" t="s">
        <v>2</v>
      </c>
      <c r="F1933">
        <v>14.25</v>
      </c>
      <c r="G1933">
        <v>14349.75</v>
      </c>
    </row>
    <row r="1934" spans="1:7" x14ac:dyDescent="0.25">
      <c r="A1934" s="62">
        <v>44190</v>
      </c>
      <c r="B1934" t="s">
        <v>35</v>
      </c>
      <c r="C1934" t="s">
        <v>15</v>
      </c>
      <c r="D1934">
        <v>1800</v>
      </c>
      <c r="E1934" t="s">
        <v>2</v>
      </c>
      <c r="F1934">
        <v>14</v>
      </c>
      <c r="G1934">
        <v>25200</v>
      </c>
    </row>
    <row r="1935" spans="1:7" x14ac:dyDescent="0.25">
      <c r="A1935" s="62">
        <v>44191</v>
      </c>
      <c r="B1935" t="s">
        <v>35</v>
      </c>
      <c r="C1935" t="s">
        <v>15</v>
      </c>
      <c r="D1935">
        <v>450</v>
      </c>
      <c r="E1935" t="s">
        <v>2</v>
      </c>
      <c r="F1935">
        <v>21.75</v>
      </c>
      <c r="G1935">
        <v>9787.5</v>
      </c>
    </row>
    <row r="1936" spans="1:7" x14ac:dyDescent="0.25">
      <c r="A1936" s="62">
        <v>44191</v>
      </c>
      <c r="B1936" t="s">
        <v>35</v>
      </c>
      <c r="C1936" t="s">
        <v>15</v>
      </c>
      <c r="D1936">
        <v>448</v>
      </c>
      <c r="E1936" t="s">
        <v>2</v>
      </c>
      <c r="F1936">
        <v>14</v>
      </c>
      <c r="G1936">
        <v>6272</v>
      </c>
    </row>
    <row r="1937" spans="1:7" x14ac:dyDescent="0.25">
      <c r="A1937" s="62">
        <v>44191</v>
      </c>
      <c r="B1937" t="s">
        <v>35</v>
      </c>
      <c r="C1937" t="s">
        <v>15</v>
      </c>
      <c r="D1937">
        <v>250</v>
      </c>
      <c r="E1937" t="s">
        <v>2</v>
      </c>
      <c r="F1937">
        <v>61</v>
      </c>
      <c r="G1937">
        <v>15250</v>
      </c>
    </row>
    <row r="1938" spans="1:7" x14ac:dyDescent="0.25">
      <c r="A1938" s="62">
        <v>44195</v>
      </c>
      <c r="B1938" t="s">
        <v>35</v>
      </c>
      <c r="C1938" t="s">
        <v>11</v>
      </c>
      <c r="D1938">
        <v>558</v>
      </c>
      <c r="E1938" t="s">
        <v>1</v>
      </c>
      <c r="F1938">
        <v>36.25</v>
      </c>
      <c r="G1938">
        <v>20227.5</v>
      </c>
    </row>
    <row r="1939" spans="1:7" x14ac:dyDescent="0.25">
      <c r="A1939" s="62">
        <v>44196</v>
      </c>
      <c r="B1939" t="s">
        <v>35</v>
      </c>
      <c r="C1939" t="s">
        <v>15</v>
      </c>
      <c r="D1939">
        <v>430</v>
      </c>
      <c r="E1939" t="s">
        <v>2</v>
      </c>
      <c r="F1939">
        <v>21.75</v>
      </c>
      <c r="G1939">
        <v>9352.5</v>
      </c>
    </row>
    <row r="1940" spans="1:7" x14ac:dyDescent="0.25">
      <c r="A1940" s="62">
        <v>44196</v>
      </c>
      <c r="B1940" t="s">
        <v>35</v>
      </c>
      <c r="C1940" t="s">
        <v>15</v>
      </c>
      <c r="D1940">
        <v>1852</v>
      </c>
      <c r="E1940" t="s">
        <v>2</v>
      </c>
      <c r="F1940">
        <v>10.7</v>
      </c>
      <c r="G1940">
        <v>19816.399999999998</v>
      </c>
    </row>
    <row r="1941" spans="1:7" x14ac:dyDescent="0.25">
      <c r="A1941" s="62">
        <v>44203</v>
      </c>
      <c r="B1941" t="s">
        <v>35</v>
      </c>
      <c r="C1941" t="s">
        <v>15</v>
      </c>
      <c r="D1941">
        <v>367</v>
      </c>
      <c r="E1941" t="s">
        <v>2</v>
      </c>
      <c r="F1941">
        <v>14.25</v>
      </c>
      <c r="G1941">
        <v>5229.75</v>
      </c>
    </row>
    <row r="1942" spans="1:7" x14ac:dyDescent="0.25">
      <c r="A1942" s="62">
        <v>44203</v>
      </c>
      <c r="B1942" t="s">
        <v>35</v>
      </c>
      <c r="C1942" t="s">
        <v>15</v>
      </c>
      <c r="D1942">
        <v>499</v>
      </c>
      <c r="E1942" t="s">
        <v>2</v>
      </c>
      <c r="F1942">
        <v>40.5</v>
      </c>
      <c r="G1942">
        <v>20209.5</v>
      </c>
    </row>
    <row r="1943" spans="1:7" x14ac:dyDescent="0.25">
      <c r="A1943" s="62">
        <v>44205</v>
      </c>
      <c r="B1943" t="s">
        <v>35</v>
      </c>
      <c r="C1943" t="s">
        <v>15</v>
      </c>
      <c r="D1943">
        <v>610</v>
      </c>
      <c r="E1943" t="s">
        <v>2</v>
      </c>
      <c r="F1943">
        <v>10.5</v>
      </c>
      <c r="G1943">
        <v>6405</v>
      </c>
    </row>
    <row r="1944" spans="1:7" x14ac:dyDescent="0.25">
      <c r="A1944" s="62">
        <v>44205</v>
      </c>
      <c r="B1944" t="s">
        <v>35</v>
      </c>
      <c r="C1944" t="s">
        <v>15</v>
      </c>
      <c r="D1944">
        <v>275</v>
      </c>
      <c r="E1944" t="s">
        <v>2</v>
      </c>
      <c r="F1944">
        <v>57</v>
      </c>
      <c r="G1944">
        <v>15675</v>
      </c>
    </row>
    <row r="1945" spans="1:7" x14ac:dyDescent="0.25">
      <c r="A1945" s="62">
        <v>44209</v>
      </c>
      <c r="B1945" t="s">
        <v>35</v>
      </c>
      <c r="C1945" t="s">
        <v>15</v>
      </c>
      <c r="D1945">
        <v>510</v>
      </c>
      <c r="E1945" t="s">
        <v>2</v>
      </c>
      <c r="F1945">
        <v>10.5</v>
      </c>
      <c r="G1945">
        <v>5355</v>
      </c>
    </row>
    <row r="1946" spans="1:7" x14ac:dyDescent="0.25">
      <c r="A1946" s="62">
        <v>44209</v>
      </c>
      <c r="B1946" t="s">
        <v>35</v>
      </c>
      <c r="C1946" t="s">
        <v>15</v>
      </c>
      <c r="D1946">
        <v>1427</v>
      </c>
      <c r="E1946" t="s">
        <v>2</v>
      </c>
      <c r="F1946">
        <v>13.75</v>
      </c>
      <c r="G1946">
        <v>19621.25</v>
      </c>
    </row>
    <row r="1947" spans="1:7" x14ac:dyDescent="0.25">
      <c r="A1947" s="62">
        <v>44216</v>
      </c>
      <c r="B1947" t="s">
        <v>35</v>
      </c>
      <c r="C1947" t="s">
        <v>15</v>
      </c>
      <c r="D1947">
        <v>1150</v>
      </c>
      <c r="E1947" t="s">
        <v>2</v>
      </c>
      <c r="F1947">
        <v>14.25</v>
      </c>
      <c r="G1947">
        <v>16387.5</v>
      </c>
    </row>
    <row r="1948" spans="1:7" x14ac:dyDescent="0.25">
      <c r="A1948" s="62">
        <v>44216</v>
      </c>
      <c r="B1948" t="s">
        <v>35</v>
      </c>
      <c r="C1948" t="s">
        <v>15</v>
      </c>
      <c r="D1948">
        <v>230</v>
      </c>
      <c r="E1948" t="s">
        <v>2</v>
      </c>
      <c r="F1948">
        <v>57</v>
      </c>
      <c r="G1948">
        <v>13110</v>
      </c>
    </row>
    <row r="1949" spans="1:7" x14ac:dyDescent="0.25">
      <c r="A1949" s="62">
        <v>44233</v>
      </c>
      <c r="B1949" t="s">
        <v>35</v>
      </c>
      <c r="C1949" t="s">
        <v>15</v>
      </c>
      <c r="D1949">
        <v>2250</v>
      </c>
      <c r="E1949" t="s">
        <v>2</v>
      </c>
      <c r="F1949">
        <v>14.1</v>
      </c>
      <c r="G1949">
        <v>31725</v>
      </c>
    </row>
    <row r="1950" spans="1:7" x14ac:dyDescent="0.25">
      <c r="A1950" s="62">
        <v>44233</v>
      </c>
      <c r="B1950" t="s">
        <v>35</v>
      </c>
      <c r="C1950" t="s">
        <v>15</v>
      </c>
      <c r="D1950">
        <v>80</v>
      </c>
      <c r="E1950" t="s">
        <v>2</v>
      </c>
      <c r="F1950">
        <v>21</v>
      </c>
      <c r="G1950">
        <v>1680</v>
      </c>
    </row>
    <row r="1951" spans="1:7" x14ac:dyDescent="0.25">
      <c r="A1951" s="62">
        <v>44233</v>
      </c>
      <c r="B1951" t="s">
        <v>35</v>
      </c>
      <c r="C1951" t="s">
        <v>15</v>
      </c>
      <c r="D1951">
        <v>2262</v>
      </c>
      <c r="E1951" t="s">
        <v>2</v>
      </c>
      <c r="F1951">
        <v>13.75</v>
      </c>
      <c r="G1951">
        <v>31102.5</v>
      </c>
    </row>
    <row r="1952" spans="1:7" x14ac:dyDescent="0.25">
      <c r="A1952" s="62">
        <v>44299</v>
      </c>
      <c r="B1952" t="s">
        <v>35</v>
      </c>
      <c r="C1952" t="s">
        <v>11</v>
      </c>
      <c r="D1952">
        <v>244</v>
      </c>
      <c r="E1952" t="s">
        <v>1</v>
      </c>
      <c r="F1952">
        <v>43</v>
      </c>
      <c r="G1952">
        <v>10492</v>
      </c>
    </row>
    <row r="1953" spans="1:7" x14ac:dyDescent="0.25">
      <c r="A1953" s="62">
        <v>44321</v>
      </c>
      <c r="B1953" t="s">
        <v>35</v>
      </c>
      <c r="C1953" t="s">
        <v>11</v>
      </c>
      <c r="D1953">
        <v>490</v>
      </c>
      <c r="E1953" t="s">
        <v>1</v>
      </c>
      <c r="F1953">
        <v>43</v>
      </c>
      <c r="G1953">
        <v>21070</v>
      </c>
    </row>
    <row r="1954" spans="1:7" x14ac:dyDescent="0.25">
      <c r="A1954" s="62">
        <v>43558</v>
      </c>
      <c r="B1954" t="s">
        <v>22</v>
      </c>
      <c r="C1954" t="s">
        <v>14</v>
      </c>
      <c r="D1954">
        <v>3030</v>
      </c>
      <c r="E1954" t="s">
        <v>1</v>
      </c>
      <c r="F1954">
        <v>31.5</v>
      </c>
      <c r="G1954">
        <v>95445</v>
      </c>
    </row>
    <row r="1955" spans="1:7" x14ac:dyDescent="0.25">
      <c r="A1955" s="62">
        <v>43558</v>
      </c>
      <c r="B1955" t="s">
        <v>22</v>
      </c>
      <c r="C1955" t="s">
        <v>14</v>
      </c>
      <c r="D1955">
        <v>2639</v>
      </c>
      <c r="E1955" t="s">
        <v>1</v>
      </c>
      <c r="F1955">
        <v>31.5</v>
      </c>
      <c r="G1955">
        <v>83128.5</v>
      </c>
    </row>
    <row r="1956" spans="1:7" x14ac:dyDescent="0.25">
      <c r="A1956" s="62">
        <v>43587</v>
      </c>
      <c r="B1956" t="s">
        <v>22</v>
      </c>
      <c r="C1956" t="s">
        <v>14</v>
      </c>
      <c r="D1956">
        <v>2587</v>
      </c>
      <c r="E1956" t="s">
        <v>1</v>
      </c>
      <c r="F1956">
        <v>32</v>
      </c>
      <c r="G1956">
        <v>82784</v>
      </c>
    </row>
    <row r="1957" spans="1:7" x14ac:dyDescent="0.25">
      <c r="A1957" s="62">
        <v>43593</v>
      </c>
      <c r="B1957" t="s">
        <v>22</v>
      </c>
      <c r="C1957" t="s">
        <v>14</v>
      </c>
      <c r="D1957">
        <v>600</v>
      </c>
      <c r="E1957" t="s">
        <v>1</v>
      </c>
      <c r="F1957">
        <v>28.5</v>
      </c>
      <c r="G1957">
        <v>17100</v>
      </c>
    </row>
    <row r="1958" spans="1:7" x14ac:dyDescent="0.25">
      <c r="A1958" s="62">
        <v>43593</v>
      </c>
      <c r="B1958" t="s">
        <v>22</v>
      </c>
      <c r="C1958" t="s">
        <v>13</v>
      </c>
      <c r="D1958">
        <v>879</v>
      </c>
      <c r="E1958" t="s">
        <v>1</v>
      </c>
      <c r="F1958">
        <v>28.5</v>
      </c>
      <c r="G1958">
        <v>25051.5</v>
      </c>
    </row>
    <row r="1959" spans="1:7" x14ac:dyDescent="0.25">
      <c r="A1959" s="62">
        <v>43593</v>
      </c>
      <c r="B1959" t="s">
        <v>22</v>
      </c>
      <c r="C1959" t="s">
        <v>13</v>
      </c>
      <c r="D1959">
        <v>850</v>
      </c>
      <c r="E1959" t="s">
        <v>1</v>
      </c>
      <c r="F1959">
        <v>28.5</v>
      </c>
      <c r="G1959">
        <v>24225</v>
      </c>
    </row>
    <row r="1960" spans="1:7" x14ac:dyDescent="0.25">
      <c r="A1960" s="62">
        <v>43594</v>
      </c>
      <c r="B1960" t="s">
        <v>22</v>
      </c>
      <c r="C1960" t="s">
        <v>14</v>
      </c>
      <c r="D1960">
        <v>342</v>
      </c>
      <c r="E1960" t="s">
        <v>1</v>
      </c>
      <c r="F1960">
        <v>28.5</v>
      </c>
      <c r="G1960">
        <v>9747</v>
      </c>
    </row>
    <row r="1961" spans="1:7" x14ac:dyDescent="0.25">
      <c r="A1961" s="62">
        <v>43596</v>
      </c>
      <c r="B1961" t="s">
        <v>22</v>
      </c>
      <c r="C1961" t="s">
        <v>14</v>
      </c>
      <c r="D1961">
        <v>558</v>
      </c>
      <c r="E1961" t="s">
        <v>1</v>
      </c>
      <c r="F1961">
        <v>28.5</v>
      </c>
      <c r="G1961">
        <v>15903</v>
      </c>
    </row>
    <row r="1962" spans="1:7" x14ac:dyDescent="0.25">
      <c r="A1962" s="62">
        <v>43596</v>
      </c>
      <c r="B1962" t="s">
        <v>22</v>
      </c>
      <c r="C1962" t="s">
        <v>14</v>
      </c>
      <c r="D1962">
        <v>416</v>
      </c>
      <c r="E1962" t="s">
        <v>1</v>
      </c>
      <c r="F1962">
        <v>28.5</v>
      </c>
      <c r="G1962">
        <v>11856</v>
      </c>
    </row>
    <row r="1963" spans="1:7" x14ac:dyDescent="0.25">
      <c r="A1963" s="62">
        <v>43644</v>
      </c>
      <c r="B1963" t="s">
        <v>22</v>
      </c>
      <c r="C1963" t="s">
        <v>14</v>
      </c>
      <c r="D1963">
        <v>2970</v>
      </c>
      <c r="E1963" t="s">
        <v>1</v>
      </c>
      <c r="F1963">
        <v>28.5</v>
      </c>
      <c r="G1963">
        <v>84645</v>
      </c>
    </row>
    <row r="1964" spans="1:7" x14ac:dyDescent="0.25">
      <c r="A1964" s="62">
        <v>43648</v>
      </c>
      <c r="B1964" t="s">
        <v>22</v>
      </c>
      <c r="C1964" t="s">
        <v>13</v>
      </c>
      <c r="D1964">
        <v>1286</v>
      </c>
      <c r="E1964" t="s">
        <v>1</v>
      </c>
      <c r="F1964">
        <v>32.5</v>
      </c>
      <c r="G1964">
        <v>41795</v>
      </c>
    </row>
    <row r="1965" spans="1:7" x14ac:dyDescent="0.25">
      <c r="A1965" s="62">
        <v>43676</v>
      </c>
      <c r="B1965" t="s">
        <v>22</v>
      </c>
      <c r="C1965" t="s">
        <v>13</v>
      </c>
      <c r="D1965">
        <v>1300</v>
      </c>
      <c r="E1965" t="s">
        <v>1</v>
      </c>
      <c r="F1965">
        <v>32.5</v>
      </c>
      <c r="G1965">
        <v>42250</v>
      </c>
    </row>
    <row r="1966" spans="1:7" x14ac:dyDescent="0.25">
      <c r="A1966" s="62">
        <v>44072</v>
      </c>
      <c r="B1966" t="s">
        <v>22</v>
      </c>
      <c r="C1966" t="s">
        <v>132</v>
      </c>
      <c r="D1966">
        <v>2125</v>
      </c>
      <c r="E1966" t="s">
        <v>1</v>
      </c>
      <c r="F1966">
        <v>29</v>
      </c>
      <c r="G1966">
        <v>61625</v>
      </c>
    </row>
    <row r="1967" spans="1:7" x14ac:dyDescent="0.25">
      <c r="A1967" s="62">
        <v>44072</v>
      </c>
      <c r="B1967" t="s">
        <v>22</v>
      </c>
      <c r="C1967" t="s">
        <v>14</v>
      </c>
      <c r="D1967">
        <v>2516</v>
      </c>
      <c r="E1967" t="s">
        <v>1</v>
      </c>
      <c r="F1967">
        <v>29</v>
      </c>
      <c r="G1967">
        <v>72964</v>
      </c>
    </row>
    <row r="1968" spans="1:7" x14ac:dyDescent="0.25">
      <c r="A1968" s="62">
        <v>44088</v>
      </c>
      <c r="B1968" t="s">
        <v>22</v>
      </c>
      <c r="C1968" t="s">
        <v>14</v>
      </c>
      <c r="D1968">
        <v>1604</v>
      </c>
      <c r="E1968" t="s">
        <v>1</v>
      </c>
      <c r="F1968">
        <v>29</v>
      </c>
      <c r="G1968">
        <v>46516</v>
      </c>
    </row>
    <row r="1969" spans="1:7" x14ac:dyDescent="0.25">
      <c r="A1969" s="62">
        <v>44088</v>
      </c>
      <c r="B1969" t="s">
        <v>22</v>
      </c>
      <c r="C1969" t="s">
        <v>14</v>
      </c>
      <c r="D1969">
        <v>2350</v>
      </c>
      <c r="E1969" t="s">
        <v>1</v>
      </c>
      <c r="F1969">
        <v>29</v>
      </c>
      <c r="G1969">
        <v>68150</v>
      </c>
    </row>
    <row r="1970" spans="1:7" x14ac:dyDescent="0.25">
      <c r="A1970" s="62">
        <v>44088</v>
      </c>
      <c r="B1970" t="s">
        <v>22</v>
      </c>
      <c r="C1970" t="s">
        <v>14</v>
      </c>
      <c r="D1970">
        <v>2944</v>
      </c>
      <c r="E1970" t="s">
        <v>1</v>
      </c>
      <c r="F1970">
        <v>29</v>
      </c>
      <c r="G1970">
        <v>85376</v>
      </c>
    </row>
    <row r="1971" spans="1:7" x14ac:dyDescent="0.25">
      <c r="A1971" s="62">
        <v>44188</v>
      </c>
      <c r="B1971" t="s">
        <v>22</v>
      </c>
      <c r="C1971" t="s">
        <v>14</v>
      </c>
      <c r="D1971">
        <v>1812</v>
      </c>
      <c r="E1971" t="s">
        <v>1</v>
      </c>
      <c r="F1971">
        <v>34</v>
      </c>
      <c r="G1971">
        <v>61608</v>
      </c>
    </row>
    <row r="1972" spans="1:7" x14ac:dyDescent="0.25">
      <c r="A1972" s="62">
        <v>44190</v>
      </c>
      <c r="B1972" t="s">
        <v>22</v>
      </c>
      <c r="C1972" t="s">
        <v>14</v>
      </c>
      <c r="D1972">
        <v>2015</v>
      </c>
      <c r="E1972" t="s">
        <v>1</v>
      </c>
      <c r="F1972">
        <v>34</v>
      </c>
      <c r="G1972">
        <v>68510</v>
      </c>
    </row>
    <row r="1973" spans="1:7" x14ac:dyDescent="0.25">
      <c r="A1973" s="62">
        <v>44442</v>
      </c>
      <c r="B1973" t="s">
        <v>210</v>
      </c>
      <c r="C1973" t="s">
        <v>13</v>
      </c>
      <c r="D1973">
        <v>1220</v>
      </c>
      <c r="E1973" t="s">
        <v>2</v>
      </c>
      <c r="F1973">
        <v>23</v>
      </c>
      <c r="G1973">
        <v>28060</v>
      </c>
    </row>
    <row r="1974" spans="1:7" x14ac:dyDescent="0.25">
      <c r="A1974" s="62">
        <v>44442</v>
      </c>
      <c r="B1974" t="s">
        <v>210</v>
      </c>
      <c r="C1974" t="s">
        <v>13</v>
      </c>
      <c r="D1974">
        <v>1097</v>
      </c>
      <c r="E1974" t="s">
        <v>2</v>
      </c>
      <c r="F1974">
        <v>20</v>
      </c>
      <c r="G1974">
        <v>21940</v>
      </c>
    </row>
    <row r="1975" spans="1:7" x14ac:dyDescent="0.25">
      <c r="A1975" s="62">
        <v>43817</v>
      </c>
      <c r="B1975" t="s">
        <v>61</v>
      </c>
      <c r="C1975" t="s">
        <v>13</v>
      </c>
      <c r="D1975">
        <v>500</v>
      </c>
      <c r="E1975" t="s">
        <v>2</v>
      </c>
      <c r="F1975">
        <v>23</v>
      </c>
      <c r="G1975">
        <v>11500</v>
      </c>
    </row>
    <row r="1976" spans="1:7" x14ac:dyDescent="0.25">
      <c r="A1976" s="62">
        <v>43834</v>
      </c>
      <c r="B1976" t="s">
        <v>61</v>
      </c>
      <c r="C1976" t="s">
        <v>13</v>
      </c>
      <c r="D1976">
        <v>760</v>
      </c>
      <c r="E1976" t="s">
        <v>2</v>
      </c>
      <c r="F1976">
        <v>23</v>
      </c>
      <c r="G1976">
        <v>17480</v>
      </c>
    </row>
    <row r="1977" spans="1:7" x14ac:dyDescent="0.25">
      <c r="A1977" s="62">
        <v>43852</v>
      </c>
      <c r="B1977" t="s">
        <v>61</v>
      </c>
      <c r="C1977" t="s">
        <v>13</v>
      </c>
      <c r="D1977">
        <v>820</v>
      </c>
      <c r="E1977" t="s">
        <v>2</v>
      </c>
      <c r="F1977">
        <v>23</v>
      </c>
      <c r="G1977">
        <v>18860</v>
      </c>
    </row>
    <row r="1978" spans="1:7" x14ac:dyDescent="0.25">
      <c r="A1978" s="62">
        <v>43864</v>
      </c>
      <c r="B1978" t="s">
        <v>61</v>
      </c>
      <c r="C1978" t="s">
        <v>13</v>
      </c>
      <c r="D1978">
        <v>250</v>
      </c>
      <c r="E1978" t="s">
        <v>2</v>
      </c>
      <c r="F1978">
        <v>23</v>
      </c>
      <c r="G1978">
        <v>5750</v>
      </c>
    </row>
    <row r="1979" spans="1:7" x14ac:dyDescent="0.25">
      <c r="A1979" s="62">
        <v>43864</v>
      </c>
      <c r="B1979" t="s">
        <v>61</v>
      </c>
      <c r="C1979" t="s">
        <v>13</v>
      </c>
      <c r="D1979">
        <v>800</v>
      </c>
      <c r="E1979" t="s">
        <v>2</v>
      </c>
      <c r="F1979">
        <v>23</v>
      </c>
      <c r="G1979">
        <v>18400</v>
      </c>
    </row>
    <row r="1980" spans="1:7" x14ac:dyDescent="0.25">
      <c r="A1980" s="62">
        <v>43903</v>
      </c>
      <c r="B1980" t="s">
        <v>61</v>
      </c>
      <c r="C1980" t="s">
        <v>13</v>
      </c>
      <c r="D1980">
        <v>801</v>
      </c>
      <c r="E1980" t="s">
        <v>2</v>
      </c>
      <c r="F1980">
        <v>23</v>
      </c>
      <c r="G1980">
        <v>18423</v>
      </c>
    </row>
    <row r="1981" spans="1:7" x14ac:dyDescent="0.25">
      <c r="A1981" s="62">
        <v>43983</v>
      </c>
      <c r="B1981" t="s">
        <v>61</v>
      </c>
      <c r="C1981" t="s">
        <v>15</v>
      </c>
      <c r="D1981">
        <v>810</v>
      </c>
      <c r="E1981" t="s">
        <v>2</v>
      </c>
      <c r="F1981">
        <v>23.5</v>
      </c>
      <c r="G1981">
        <v>19035</v>
      </c>
    </row>
    <row r="1982" spans="1:7" x14ac:dyDescent="0.25">
      <c r="A1982" s="62">
        <v>43995</v>
      </c>
      <c r="B1982" t="s">
        <v>61</v>
      </c>
      <c r="C1982" t="s">
        <v>15</v>
      </c>
      <c r="D1982">
        <v>800</v>
      </c>
      <c r="E1982" t="s">
        <v>2</v>
      </c>
      <c r="F1982">
        <v>23.5</v>
      </c>
      <c r="G1982">
        <v>18800</v>
      </c>
    </row>
    <row r="1983" spans="1:7" x14ac:dyDescent="0.25">
      <c r="A1983" s="62">
        <v>44008</v>
      </c>
      <c r="B1983" t="s">
        <v>61</v>
      </c>
      <c r="C1983" t="s">
        <v>15</v>
      </c>
      <c r="D1983">
        <v>800</v>
      </c>
      <c r="E1983" t="s">
        <v>2</v>
      </c>
      <c r="F1983">
        <v>23.5</v>
      </c>
      <c r="G1983">
        <v>18800</v>
      </c>
    </row>
    <row r="1984" spans="1:7" x14ac:dyDescent="0.25">
      <c r="A1984" s="62">
        <v>44028</v>
      </c>
      <c r="B1984" t="s">
        <v>61</v>
      </c>
      <c r="C1984" t="s">
        <v>15</v>
      </c>
      <c r="D1984">
        <v>805</v>
      </c>
      <c r="E1984" t="s">
        <v>2</v>
      </c>
      <c r="F1984">
        <v>23.5</v>
      </c>
      <c r="G1984">
        <v>18917.5</v>
      </c>
    </row>
    <row r="1985" spans="1:7" x14ac:dyDescent="0.25">
      <c r="A1985" s="62">
        <v>44033</v>
      </c>
      <c r="B1985" t="s">
        <v>61</v>
      </c>
      <c r="C1985" t="s">
        <v>15</v>
      </c>
      <c r="D1985">
        <v>805</v>
      </c>
      <c r="E1985" t="s">
        <v>2</v>
      </c>
      <c r="F1985">
        <v>24</v>
      </c>
      <c r="G1985">
        <v>19320</v>
      </c>
    </row>
    <row r="1986" spans="1:7" x14ac:dyDescent="0.25">
      <c r="A1986" s="62">
        <v>44036</v>
      </c>
      <c r="B1986" t="s">
        <v>61</v>
      </c>
      <c r="C1986" t="s">
        <v>15</v>
      </c>
      <c r="D1986">
        <v>800</v>
      </c>
      <c r="E1986" t="s">
        <v>2</v>
      </c>
      <c r="F1986">
        <v>24</v>
      </c>
      <c r="G1986">
        <v>19200</v>
      </c>
    </row>
    <row r="1987" spans="1:7" x14ac:dyDescent="0.25">
      <c r="A1987" s="62">
        <v>44042</v>
      </c>
      <c r="B1987" t="s">
        <v>61</v>
      </c>
      <c r="C1987" t="s">
        <v>15</v>
      </c>
      <c r="D1987">
        <v>811</v>
      </c>
      <c r="E1987" t="s">
        <v>2</v>
      </c>
      <c r="F1987">
        <v>23.5</v>
      </c>
      <c r="G1987">
        <v>19058.5</v>
      </c>
    </row>
    <row r="1988" spans="1:7" x14ac:dyDescent="0.25">
      <c r="A1988" s="62">
        <v>44042</v>
      </c>
      <c r="B1988" t="s">
        <v>61</v>
      </c>
      <c r="C1988" t="s">
        <v>15</v>
      </c>
      <c r="D1988">
        <v>811</v>
      </c>
      <c r="E1988" t="s">
        <v>2</v>
      </c>
      <c r="F1988">
        <v>24</v>
      </c>
      <c r="G1988">
        <v>19464</v>
      </c>
    </row>
    <row r="1989" spans="1:7" x14ac:dyDescent="0.25">
      <c r="A1989" s="62">
        <v>44057</v>
      </c>
      <c r="B1989" t="s">
        <v>61</v>
      </c>
      <c r="C1989" t="s">
        <v>15</v>
      </c>
      <c r="D1989">
        <v>780</v>
      </c>
      <c r="E1989" t="s">
        <v>2</v>
      </c>
      <c r="F1989">
        <v>24</v>
      </c>
      <c r="G1989">
        <v>18720</v>
      </c>
    </row>
    <row r="1990" spans="1:7" x14ac:dyDescent="0.25">
      <c r="A1990" s="62">
        <v>44061</v>
      </c>
      <c r="B1990" t="s">
        <v>61</v>
      </c>
      <c r="C1990" t="s">
        <v>15</v>
      </c>
      <c r="D1990">
        <v>700</v>
      </c>
      <c r="E1990" t="s">
        <v>2</v>
      </c>
      <c r="F1990">
        <v>24</v>
      </c>
      <c r="G1990">
        <v>16800</v>
      </c>
    </row>
    <row r="1991" spans="1:7" x14ac:dyDescent="0.25">
      <c r="A1991" s="62">
        <v>44076</v>
      </c>
      <c r="B1991" t="s">
        <v>61</v>
      </c>
      <c r="C1991" t="s">
        <v>15</v>
      </c>
      <c r="D1991">
        <v>803</v>
      </c>
      <c r="E1991" t="s">
        <v>2</v>
      </c>
      <c r="F1991">
        <v>24</v>
      </c>
      <c r="G1991">
        <v>19272</v>
      </c>
    </row>
    <row r="1992" spans="1:7" x14ac:dyDescent="0.25">
      <c r="A1992" s="62">
        <v>44086</v>
      </c>
      <c r="B1992" t="s">
        <v>61</v>
      </c>
      <c r="C1992" t="s">
        <v>15</v>
      </c>
      <c r="D1992">
        <v>800</v>
      </c>
      <c r="E1992" t="s">
        <v>2</v>
      </c>
      <c r="F1992">
        <v>24</v>
      </c>
      <c r="G1992">
        <v>19200</v>
      </c>
    </row>
    <row r="1993" spans="1:7" x14ac:dyDescent="0.25">
      <c r="A1993" s="62">
        <v>44089</v>
      </c>
      <c r="B1993" t="s">
        <v>61</v>
      </c>
      <c r="C1993" t="s">
        <v>15</v>
      </c>
      <c r="D1993">
        <v>800</v>
      </c>
      <c r="E1993" t="s">
        <v>2</v>
      </c>
      <c r="F1993">
        <v>24</v>
      </c>
      <c r="G1993">
        <v>19200</v>
      </c>
    </row>
    <row r="1994" spans="1:7" x14ac:dyDescent="0.25">
      <c r="A1994" s="62">
        <v>44104</v>
      </c>
      <c r="B1994" t="s">
        <v>61</v>
      </c>
      <c r="C1994" t="s">
        <v>15</v>
      </c>
      <c r="D1994">
        <v>810</v>
      </c>
      <c r="E1994" t="s">
        <v>2</v>
      </c>
      <c r="F1994">
        <v>24</v>
      </c>
      <c r="G1994">
        <v>19440</v>
      </c>
    </row>
    <row r="1995" spans="1:7" x14ac:dyDescent="0.25">
      <c r="A1995" s="62">
        <v>44116</v>
      </c>
      <c r="B1995" t="s">
        <v>61</v>
      </c>
      <c r="C1995" t="s">
        <v>15</v>
      </c>
      <c r="D1995">
        <v>800</v>
      </c>
      <c r="E1995" t="s">
        <v>2</v>
      </c>
      <c r="F1995">
        <v>24</v>
      </c>
      <c r="G1995">
        <v>19200</v>
      </c>
    </row>
    <row r="1996" spans="1:7" x14ac:dyDescent="0.25">
      <c r="A1996" s="62">
        <v>44121</v>
      </c>
      <c r="B1996" t="s">
        <v>61</v>
      </c>
      <c r="C1996" t="s">
        <v>15</v>
      </c>
      <c r="D1996">
        <v>810</v>
      </c>
      <c r="E1996" t="s">
        <v>2</v>
      </c>
      <c r="F1996">
        <v>24</v>
      </c>
      <c r="G1996">
        <v>19440</v>
      </c>
    </row>
    <row r="1997" spans="1:7" x14ac:dyDescent="0.25">
      <c r="A1997" s="62">
        <v>44145</v>
      </c>
      <c r="B1997" t="s">
        <v>61</v>
      </c>
      <c r="C1997" t="s">
        <v>15</v>
      </c>
      <c r="D1997">
        <v>800</v>
      </c>
      <c r="E1997" t="s">
        <v>2</v>
      </c>
      <c r="F1997">
        <v>24</v>
      </c>
      <c r="G1997">
        <v>19200</v>
      </c>
    </row>
    <row r="1998" spans="1:7" x14ac:dyDescent="0.25">
      <c r="A1998" s="62">
        <v>44153</v>
      </c>
      <c r="B1998" t="s">
        <v>61</v>
      </c>
      <c r="C1998" t="s">
        <v>15</v>
      </c>
      <c r="D1998">
        <v>800</v>
      </c>
      <c r="E1998" t="s">
        <v>2</v>
      </c>
      <c r="F1998">
        <v>24</v>
      </c>
      <c r="G1998">
        <v>19200</v>
      </c>
    </row>
    <row r="1999" spans="1:7" x14ac:dyDescent="0.25">
      <c r="A1999" s="62">
        <v>44160</v>
      </c>
      <c r="B1999" t="s">
        <v>61</v>
      </c>
      <c r="C1999" t="s">
        <v>15</v>
      </c>
      <c r="D1999">
        <v>800</v>
      </c>
      <c r="E1999" t="s">
        <v>2</v>
      </c>
      <c r="F1999">
        <v>24</v>
      </c>
      <c r="G1999">
        <v>19200</v>
      </c>
    </row>
    <row r="2000" spans="1:7" x14ac:dyDescent="0.25">
      <c r="A2000" s="62">
        <v>44167</v>
      </c>
      <c r="B2000" t="s">
        <v>61</v>
      </c>
      <c r="C2000" t="s">
        <v>15</v>
      </c>
      <c r="D2000">
        <v>810</v>
      </c>
      <c r="E2000" t="s">
        <v>2</v>
      </c>
      <c r="F2000">
        <v>24</v>
      </c>
      <c r="G2000">
        <v>19440</v>
      </c>
    </row>
    <row r="2001" spans="1:7" x14ac:dyDescent="0.25">
      <c r="A2001" s="62">
        <v>44188</v>
      </c>
      <c r="B2001" t="s">
        <v>61</v>
      </c>
      <c r="C2001" t="s">
        <v>15</v>
      </c>
      <c r="D2001">
        <v>802</v>
      </c>
      <c r="E2001" t="s">
        <v>2</v>
      </c>
      <c r="F2001">
        <v>26</v>
      </c>
      <c r="G2001">
        <v>20852</v>
      </c>
    </row>
    <row r="2002" spans="1:7" x14ac:dyDescent="0.25">
      <c r="A2002" s="62">
        <v>44202</v>
      </c>
      <c r="B2002" t="s">
        <v>61</v>
      </c>
      <c r="C2002" t="s">
        <v>15</v>
      </c>
      <c r="D2002">
        <v>800</v>
      </c>
      <c r="E2002" t="s">
        <v>2</v>
      </c>
      <c r="F2002">
        <v>26</v>
      </c>
      <c r="G2002">
        <v>20800</v>
      </c>
    </row>
    <row r="2003" spans="1:7" x14ac:dyDescent="0.25">
      <c r="A2003" s="62">
        <v>44240</v>
      </c>
      <c r="B2003" t="s">
        <v>61</v>
      </c>
      <c r="C2003" t="s">
        <v>15</v>
      </c>
      <c r="D2003">
        <v>800</v>
      </c>
      <c r="E2003" t="s">
        <v>2</v>
      </c>
      <c r="F2003">
        <v>26</v>
      </c>
      <c r="G2003">
        <v>20800</v>
      </c>
    </row>
    <row r="2004" spans="1:7" x14ac:dyDescent="0.25">
      <c r="A2004" s="62">
        <v>44245</v>
      </c>
      <c r="B2004" t="s">
        <v>61</v>
      </c>
      <c r="C2004" t="s">
        <v>15</v>
      </c>
      <c r="D2004">
        <v>800</v>
      </c>
      <c r="E2004" t="s">
        <v>2</v>
      </c>
      <c r="F2004">
        <v>26</v>
      </c>
      <c r="G2004">
        <v>20800</v>
      </c>
    </row>
    <row r="2005" spans="1:7" x14ac:dyDescent="0.25">
      <c r="A2005" s="62">
        <v>44254</v>
      </c>
      <c r="B2005" t="s">
        <v>61</v>
      </c>
      <c r="C2005" t="s">
        <v>15</v>
      </c>
      <c r="D2005">
        <v>803</v>
      </c>
      <c r="E2005" t="s">
        <v>2</v>
      </c>
      <c r="F2005">
        <v>26</v>
      </c>
      <c r="G2005">
        <v>20878</v>
      </c>
    </row>
    <row r="2006" spans="1:7" x14ac:dyDescent="0.25">
      <c r="A2006" s="62">
        <v>44259</v>
      </c>
      <c r="B2006" t="s">
        <v>61</v>
      </c>
      <c r="C2006" t="s">
        <v>15</v>
      </c>
      <c r="D2006">
        <v>820</v>
      </c>
      <c r="E2006" t="s">
        <v>2</v>
      </c>
      <c r="F2006">
        <v>26</v>
      </c>
      <c r="G2006">
        <v>21320</v>
      </c>
    </row>
    <row r="2007" spans="1:7" x14ac:dyDescent="0.25">
      <c r="A2007" s="62">
        <v>44271</v>
      </c>
      <c r="B2007" t="s">
        <v>61</v>
      </c>
      <c r="C2007" t="s">
        <v>15</v>
      </c>
      <c r="D2007">
        <v>700</v>
      </c>
      <c r="E2007" t="s">
        <v>2</v>
      </c>
      <c r="F2007">
        <v>26</v>
      </c>
      <c r="G2007">
        <v>18200</v>
      </c>
    </row>
    <row r="2008" spans="1:7" x14ac:dyDescent="0.25">
      <c r="A2008" s="62">
        <v>44275</v>
      </c>
      <c r="B2008" t="s">
        <v>61</v>
      </c>
      <c r="C2008" t="s">
        <v>15</v>
      </c>
      <c r="D2008">
        <v>800</v>
      </c>
      <c r="E2008" t="s">
        <v>2</v>
      </c>
      <c r="F2008">
        <v>26</v>
      </c>
      <c r="G2008">
        <v>20800</v>
      </c>
    </row>
    <row r="2009" spans="1:7" x14ac:dyDescent="0.25">
      <c r="A2009" s="62">
        <v>44279</v>
      </c>
      <c r="B2009" t="s">
        <v>61</v>
      </c>
      <c r="C2009" t="s">
        <v>15</v>
      </c>
      <c r="D2009">
        <v>800</v>
      </c>
      <c r="E2009" t="s">
        <v>2</v>
      </c>
      <c r="F2009">
        <v>26</v>
      </c>
      <c r="G2009">
        <v>20800</v>
      </c>
    </row>
    <row r="2010" spans="1:7" x14ac:dyDescent="0.25">
      <c r="A2010" s="62">
        <v>44281</v>
      </c>
      <c r="B2010" t="s">
        <v>61</v>
      </c>
      <c r="C2010" t="s">
        <v>15</v>
      </c>
      <c r="D2010">
        <v>800</v>
      </c>
      <c r="E2010" t="s">
        <v>2</v>
      </c>
      <c r="F2010">
        <v>26</v>
      </c>
      <c r="G2010">
        <v>20800</v>
      </c>
    </row>
    <row r="2011" spans="1:7" x14ac:dyDescent="0.25">
      <c r="A2011" s="62">
        <v>44305</v>
      </c>
      <c r="B2011" t="s">
        <v>61</v>
      </c>
      <c r="C2011" t="s">
        <v>15</v>
      </c>
      <c r="D2011">
        <v>800</v>
      </c>
      <c r="E2011" t="s">
        <v>2</v>
      </c>
      <c r="F2011">
        <v>26</v>
      </c>
      <c r="G2011">
        <v>20800</v>
      </c>
    </row>
    <row r="2012" spans="1:7" x14ac:dyDescent="0.25">
      <c r="A2012" s="62">
        <v>44310</v>
      </c>
      <c r="B2012" t="s">
        <v>61</v>
      </c>
      <c r="C2012" t="s">
        <v>15</v>
      </c>
      <c r="D2012">
        <v>802</v>
      </c>
      <c r="E2012" t="s">
        <v>2</v>
      </c>
      <c r="F2012">
        <v>26.5</v>
      </c>
      <c r="G2012">
        <v>21253</v>
      </c>
    </row>
    <row r="2013" spans="1:7" x14ac:dyDescent="0.25">
      <c r="A2013" s="62">
        <v>44322</v>
      </c>
      <c r="B2013" t="s">
        <v>61</v>
      </c>
      <c r="C2013" t="s">
        <v>15</v>
      </c>
      <c r="D2013">
        <v>800</v>
      </c>
      <c r="E2013" t="s">
        <v>2</v>
      </c>
      <c r="F2013">
        <v>26.5</v>
      </c>
      <c r="G2013">
        <v>21200</v>
      </c>
    </row>
    <row r="2014" spans="1:7" x14ac:dyDescent="0.25">
      <c r="A2014" s="62">
        <v>44328</v>
      </c>
      <c r="B2014" t="s">
        <v>61</v>
      </c>
      <c r="C2014" t="s">
        <v>15</v>
      </c>
      <c r="D2014">
        <v>800</v>
      </c>
      <c r="E2014" t="s">
        <v>2</v>
      </c>
      <c r="F2014">
        <v>26.5</v>
      </c>
      <c r="G2014">
        <v>21200</v>
      </c>
    </row>
    <row r="2015" spans="1:7" x14ac:dyDescent="0.25">
      <c r="A2015" s="62">
        <v>44329</v>
      </c>
      <c r="B2015" t="s">
        <v>61</v>
      </c>
      <c r="C2015" t="s">
        <v>15</v>
      </c>
      <c r="D2015">
        <v>801</v>
      </c>
      <c r="E2015" t="s">
        <v>2</v>
      </c>
      <c r="F2015">
        <v>26.5</v>
      </c>
      <c r="G2015">
        <v>21226.5</v>
      </c>
    </row>
    <row r="2016" spans="1:7" x14ac:dyDescent="0.25">
      <c r="A2016" s="62">
        <v>44347</v>
      </c>
      <c r="B2016" t="s">
        <v>61</v>
      </c>
      <c r="C2016" t="s">
        <v>15</v>
      </c>
      <c r="D2016">
        <v>800</v>
      </c>
      <c r="E2016" t="s">
        <v>2</v>
      </c>
      <c r="F2016">
        <v>26.5</v>
      </c>
      <c r="G2016">
        <v>21200</v>
      </c>
    </row>
    <row r="2017" spans="1:7" x14ac:dyDescent="0.25">
      <c r="A2017" s="62">
        <v>44349</v>
      </c>
      <c r="B2017" t="s">
        <v>61</v>
      </c>
      <c r="C2017" t="s">
        <v>15</v>
      </c>
      <c r="D2017">
        <v>800</v>
      </c>
      <c r="E2017" t="s">
        <v>2</v>
      </c>
      <c r="F2017">
        <v>27</v>
      </c>
      <c r="G2017">
        <v>21600</v>
      </c>
    </row>
    <row r="2018" spans="1:7" x14ac:dyDescent="0.25">
      <c r="A2018" s="62">
        <v>44356</v>
      </c>
      <c r="B2018" t="s">
        <v>61</v>
      </c>
      <c r="C2018" t="s">
        <v>15</v>
      </c>
      <c r="D2018">
        <v>800</v>
      </c>
      <c r="E2018" t="s">
        <v>2</v>
      </c>
      <c r="F2018">
        <v>27</v>
      </c>
      <c r="G2018">
        <v>21600</v>
      </c>
    </row>
    <row r="2019" spans="1:7" x14ac:dyDescent="0.25">
      <c r="A2019" s="62">
        <v>44361</v>
      </c>
      <c r="B2019" t="s">
        <v>61</v>
      </c>
      <c r="C2019" t="s">
        <v>15</v>
      </c>
      <c r="D2019">
        <v>250</v>
      </c>
      <c r="E2019" t="s">
        <v>2</v>
      </c>
      <c r="F2019">
        <v>44.5</v>
      </c>
      <c r="G2019">
        <v>11125</v>
      </c>
    </row>
    <row r="2020" spans="1:7" x14ac:dyDescent="0.25">
      <c r="A2020" s="62">
        <v>44361</v>
      </c>
      <c r="B2020" t="s">
        <v>61</v>
      </c>
      <c r="C2020" t="s">
        <v>15</v>
      </c>
      <c r="D2020">
        <v>499</v>
      </c>
      <c r="E2020" t="s">
        <v>2</v>
      </c>
      <c r="F2020">
        <v>27</v>
      </c>
      <c r="G2020">
        <v>13473</v>
      </c>
    </row>
    <row r="2021" spans="1:7" x14ac:dyDescent="0.25">
      <c r="A2021" s="62">
        <v>44372</v>
      </c>
      <c r="B2021" t="s">
        <v>61</v>
      </c>
      <c r="C2021" t="s">
        <v>15</v>
      </c>
      <c r="D2021">
        <v>400</v>
      </c>
      <c r="E2021" t="s">
        <v>2</v>
      </c>
      <c r="F2021">
        <v>47</v>
      </c>
      <c r="G2021">
        <v>18800</v>
      </c>
    </row>
    <row r="2022" spans="1:7" x14ac:dyDescent="0.25">
      <c r="A2022" s="62">
        <v>44372</v>
      </c>
      <c r="B2022" t="s">
        <v>61</v>
      </c>
      <c r="C2022" t="s">
        <v>15</v>
      </c>
      <c r="D2022">
        <v>100</v>
      </c>
      <c r="E2022" t="s">
        <v>2</v>
      </c>
      <c r="F2022">
        <v>44.5</v>
      </c>
      <c r="G2022">
        <v>4450</v>
      </c>
    </row>
    <row r="2023" spans="1:7" x14ac:dyDescent="0.25">
      <c r="A2023" s="62">
        <v>44372</v>
      </c>
      <c r="B2023" t="s">
        <v>61</v>
      </c>
      <c r="C2023" t="s">
        <v>15</v>
      </c>
      <c r="D2023">
        <v>140</v>
      </c>
      <c r="E2023" t="s">
        <v>2</v>
      </c>
      <c r="F2023">
        <v>27</v>
      </c>
      <c r="G2023">
        <v>3780</v>
      </c>
    </row>
    <row r="2024" spans="1:7" x14ac:dyDescent="0.25">
      <c r="A2024" s="62">
        <v>44373</v>
      </c>
      <c r="B2024" t="s">
        <v>61</v>
      </c>
      <c r="C2024" t="s">
        <v>15</v>
      </c>
      <c r="D2024">
        <v>716</v>
      </c>
      <c r="E2024" t="s">
        <v>2</v>
      </c>
      <c r="F2024">
        <v>27.5</v>
      </c>
      <c r="G2024">
        <v>19690</v>
      </c>
    </row>
    <row r="2025" spans="1:7" x14ac:dyDescent="0.25">
      <c r="A2025" s="62">
        <v>44379</v>
      </c>
      <c r="B2025" t="s">
        <v>61</v>
      </c>
      <c r="C2025" t="s">
        <v>15</v>
      </c>
      <c r="D2025">
        <v>800</v>
      </c>
      <c r="E2025" t="s">
        <v>2</v>
      </c>
      <c r="F2025">
        <v>27.5</v>
      </c>
      <c r="G2025">
        <v>22000</v>
      </c>
    </row>
    <row r="2026" spans="1:7" x14ac:dyDescent="0.25">
      <c r="A2026" s="62">
        <v>44386</v>
      </c>
      <c r="B2026" t="s">
        <v>61</v>
      </c>
      <c r="C2026" t="s">
        <v>15</v>
      </c>
      <c r="D2026">
        <v>810</v>
      </c>
      <c r="E2026" t="s">
        <v>2</v>
      </c>
      <c r="F2026">
        <v>27.5</v>
      </c>
      <c r="G2026">
        <v>22275</v>
      </c>
    </row>
    <row r="2027" spans="1:7" x14ac:dyDescent="0.25">
      <c r="A2027" s="62">
        <v>44390</v>
      </c>
      <c r="B2027" t="s">
        <v>61</v>
      </c>
      <c r="C2027" t="s">
        <v>15</v>
      </c>
      <c r="D2027">
        <v>800</v>
      </c>
      <c r="E2027" t="s">
        <v>2</v>
      </c>
      <c r="F2027">
        <v>27.5</v>
      </c>
      <c r="G2027">
        <v>22000</v>
      </c>
    </row>
    <row r="2028" spans="1:7" x14ac:dyDescent="0.25">
      <c r="A2028" s="62">
        <v>44391</v>
      </c>
      <c r="B2028" t="s">
        <v>61</v>
      </c>
      <c r="C2028" t="s">
        <v>15</v>
      </c>
      <c r="D2028">
        <v>600</v>
      </c>
      <c r="E2028" t="s">
        <v>2</v>
      </c>
      <c r="F2028">
        <v>27.5</v>
      </c>
      <c r="G2028">
        <v>16500</v>
      </c>
    </row>
    <row r="2029" spans="1:7" x14ac:dyDescent="0.25">
      <c r="A2029" s="62">
        <v>44397</v>
      </c>
      <c r="B2029" t="s">
        <v>61</v>
      </c>
      <c r="C2029" t="s">
        <v>15</v>
      </c>
      <c r="D2029">
        <v>99.3</v>
      </c>
      <c r="E2029" t="s">
        <v>5</v>
      </c>
      <c r="F2029">
        <v>28.5</v>
      </c>
      <c r="G2029">
        <v>2830.0499999999997</v>
      </c>
    </row>
    <row r="2030" spans="1:7" x14ac:dyDescent="0.25">
      <c r="A2030" s="62">
        <v>44397</v>
      </c>
      <c r="B2030" t="s">
        <v>61</v>
      </c>
      <c r="C2030" t="s">
        <v>15</v>
      </c>
      <c r="D2030">
        <v>600</v>
      </c>
      <c r="E2030" t="s">
        <v>2</v>
      </c>
      <c r="F2030">
        <v>27.5</v>
      </c>
      <c r="G2030">
        <v>16500</v>
      </c>
    </row>
    <row r="2031" spans="1:7" x14ac:dyDescent="0.25">
      <c r="A2031" s="62">
        <v>44398</v>
      </c>
      <c r="B2031" t="s">
        <v>61</v>
      </c>
      <c r="C2031" t="s">
        <v>15</v>
      </c>
      <c r="D2031">
        <v>810</v>
      </c>
      <c r="E2031" t="s">
        <v>2</v>
      </c>
      <c r="F2031">
        <v>27.5</v>
      </c>
      <c r="G2031">
        <v>22275</v>
      </c>
    </row>
    <row r="2032" spans="1:7" x14ac:dyDescent="0.25">
      <c r="A2032" s="62">
        <v>44400</v>
      </c>
      <c r="B2032" t="s">
        <v>61</v>
      </c>
      <c r="C2032" t="s">
        <v>15</v>
      </c>
      <c r="D2032">
        <v>808</v>
      </c>
      <c r="E2032" t="s">
        <v>2</v>
      </c>
      <c r="F2032">
        <v>27.5</v>
      </c>
      <c r="G2032">
        <v>22220</v>
      </c>
    </row>
    <row r="2033" spans="1:7" x14ac:dyDescent="0.25">
      <c r="A2033" s="62">
        <v>44407</v>
      </c>
      <c r="B2033" t="s">
        <v>61</v>
      </c>
      <c r="C2033" t="s">
        <v>15</v>
      </c>
      <c r="D2033">
        <v>800</v>
      </c>
      <c r="E2033" t="s">
        <v>2</v>
      </c>
      <c r="F2033">
        <v>27.5</v>
      </c>
      <c r="G2033">
        <v>22000</v>
      </c>
    </row>
    <row r="2034" spans="1:7" x14ac:dyDescent="0.25">
      <c r="A2034" s="62">
        <v>44408</v>
      </c>
      <c r="B2034" t="s">
        <v>61</v>
      </c>
      <c r="C2034" t="s">
        <v>15</v>
      </c>
      <c r="D2034">
        <v>800</v>
      </c>
      <c r="E2034" t="s">
        <v>2</v>
      </c>
      <c r="F2034">
        <v>27.5</v>
      </c>
      <c r="G2034">
        <v>22000</v>
      </c>
    </row>
    <row r="2035" spans="1:7" x14ac:dyDescent="0.25">
      <c r="A2035" s="62">
        <v>44413</v>
      </c>
      <c r="B2035" t="s">
        <v>61</v>
      </c>
      <c r="C2035" t="s">
        <v>15</v>
      </c>
      <c r="D2035">
        <v>800</v>
      </c>
      <c r="E2035" t="s">
        <v>2</v>
      </c>
      <c r="F2035">
        <v>27.5</v>
      </c>
      <c r="G2035">
        <v>22000</v>
      </c>
    </row>
    <row r="2036" spans="1:7" x14ac:dyDescent="0.25">
      <c r="A2036" s="62">
        <v>44417</v>
      </c>
      <c r="B2036" t="s">
        <v>61</v>
      </c>
      <c r="C2036" t="s">
        <v>15</v>
      </c>
      <c r="D2036">
        <v>803</v>
      </c>
      <c r="E2036" t="s">
        <v>2</v>
      </c>
      <c r="F2036">
        <v>27.5</v>
      </c>
      <c r="G2036">
        <v>22082.5</v>
      </c>
    </row>
    <row r="2037" spans="1:7" x14ac:dyDescent="0.25">
      <c r="A2037" s="62">
        <v>44421</v>
      </c>
      <c r="B2037" t="s">
        <v>61</v>
      </c>
      <c r="C2037" t="s">
        <v>15</v>
      </c>
      <c r="D2037">
        <v>800</v>
      </c>
      <c r="E2037" t="s">
        <v>2</v>
      </c>
      <c r="F2037">
        <v>27.5</v>
      </c>
      <c r="G2037">
        <v>22000</v>
      </c>
    </row>
    <row r="2038" spans="1:7" x14ac:dyDescent="0.25">
      <c r="A2038" s="62">
        <v>44431</v>
      </c>
      <c r="B2038" t="s">
        <v>61</v>
      </c>
      <c r="C2038" t="s">
        <v>15</v>
      </c>
      <c r="D2038">
        <v>800</v>
      </c>
      <c r="E2038" t="s">
        <v>2</v>
      </c>
      <c r="F2038">
        <v>27.5</v>
      </c>
      <c r="G2038">
        <v>22000</v>
      </c>
    </row>
    <row r="2039" spans="1:7" x14ac:dyDescent="0.25">
      <c r="A2039" s="62">
        <v>44435</v>
      </c>
      <c r="B2039" t="s">
        <v>61</v>
      </c>
      <c r="C2039" t="s">
        <v>15</v>
      </c>
      <c r="D2039">
        <v>800</v>
      </c>
      <c r="E2039" t="s">
        <v>2</v>
      </c>
      <c r="F2039">
        <v>27.5</v>
      </c>
      <c r="G2039">
        <v>22000</v>
      </c>
    </row>
    <row r="2040" spans="1:7" x14ac:dyDescent="0.25">
      <c r="A2040" s="62">
        <v>44441</v>
      </c>
      <c r="B2040" t="s">
        <v>61</v>
      </c>
      <c r="C2040" t="s">
        <v>15</v>
      </c>
      <c r="D2040">
        <v>800</v>
      </c>
      <c r="E2040" t="s">
        <v>2</v>
      </c>
      <c r="F2040">
        <v>27.5</v>
      </c>
      <c r="G2040">
        <v>22000</v>
      </c>
    </row>
    <row r="2041" spans="1:7" x14ac:dyDescent="0.25">
      <c r="A2041" s="62">
        <v>44445</v>
      </c>
      <c r="B2041" t="s">
        <v>61</v>
      </c>
      <c r="C2041" t="s">
        <v>15</v>
      </c>
      <c r="D2041">
        <v>800</v>
      </c>
      <c r="E2041" t="s">
        <v>2</v>
      </c>
      <c r="F2041">
        <v>27.5</v>
      </c>
      <c r="G2041">
        <v>22000</v>
      </c>
    </row>
    <row r="2042" spans="1:7" x14ac:dyDescent="0.25">
      <c r="A2042" s="62">
        <v>44447</v>
      </c>
      <c r="B2042" t="s">
        <v>61</v>
      </c>
      <c r="C2042" t="s">
        <v>15</v>
      </c>
      <c r="D2042">
        <v>800</v>
      </c>
      <c r="E2042" t="s">
        <v>2</v>
      </c>
      <c r="F2042">
        <v>27.5</v>
      </c>
      <c r="G2042">
        <v>22000</v>
      </c>
    </row>
    <row r="2043" spans="1:7" x14ac:dyDescent="0.25">
      <c r="A2043" s="62">
        <v>44453</v>
      </c>
      <c r="B2043" t="s">
        <v>61</v>
      </c>
      <c r="C2043" t="s">
        <v>15</v>
      </c>
      <c r="D2043">
        <v>800</v>
      </c>
      <c r="E2043" t="s">
        <v>2</v>
      </c>
      <c r="F2043">
        <v>27.5</v>
      </c>
      <c r="G2043">
        <v>22000</v>
      </c>
    </row>
    <row r="2044" spans="1:7" x14ac:dyDescent="0.25">
      <c r="A2044" s="62">
        <v>44464</v>
      </c>
      <c r="B2044" t="s">
        <v>61</v>
      </c>
      <c r="C2044" t="s">
        <v>15</v>
      </c>
      <c r="D2044">
        <v>800</v>
      </c>
      <c r="E2044" t="s">
        <v>2</v>
      </c>
      <c r="F2044">
        <v>27.5</v>
      </c>
      <c r="G2044">
        <v>22000</v>
      </c>
    </row>
    <row r="2045" spans="1:7" x14ac:dyDescent="0.25">
      <c r="A2045" s="62">
        <v>44473</v>
      </c>
      <c r="B2045" t="s">
        <v>61</v>
      </c>
      <c r="C2045" t="s">
        <v>15</v>
      </c>
      <c r="D2045">
        <v>800</v>
      </c>
      <c r="E2045" t="s">
        <v>2</v>
      </c>
      <c r="F2045">
        <v>27.5</v>
      </c>
      <c r="G2045">
        <v>22000</v>
      </c>
    </row>
    <row r="2046" spans="1:7" x14ac:dyDescent="0.25">
      <c r="A2046" s="62">
        <v>44560</v>
      </c>
      <c r="B2046" t="s">
        <v>61</v>
      </c>
      <c r="C2046" t="s">
        <v>15</v>
      </c>
      <c r="D2046">
        <v>800</v>
      </c>
      <c r="E2046" t="s">
        <v>2</v>
      </c>
      <c r="F2046">
        <v>29</v>
      </c>
      <c r="G2046">
        <v>23200</v>
      </c>
    </row>
    <row r="2047" spans="1:7" x14ac:dyDescent="0.25">
      <c r="A2047" s="62">
        <v>44568</v>
      </c>
      <c r="B2047" t="s">
        <v>61</v>
      </c>
      <c r="C2047" t="s">
        <v>15</v>
      </c>
      <c r="D2047">
        <v>750</v>
      </c>
      <c r="E2047" t="s">
        <v>2</v>
      </c>
      <c r="F2047">
        <v>29</v>
      </c>
      <c r="G2047">
        <v>21750</v>
      </c>
    </row>
    <row r="2048" spans="1:7" x14ac:dyDescent="0.25">
      <c r="A2048" s="62">
        <v>44571</v>
      </c>
      <c r="B2048" t="s">
        <v>61</v>
      </c>
      <c r="C2048" t="s">
        <v>15</v>
      </c>
      <c r="D2048">
        <v>4000</v>
      </c>
      <c r="E2048" t="s">
        <v>2</v>
      </c>
      <c r="F2048">
        <v>0.36</v>
      </c>
      <c r="G2048">
        <v>1440</v>
      </c>
    </row>
    <row r="2049" spans="1:7" x14ac:dyDescent="0.25">
      <c r="A2049" s="62">
        <v>44571</v>
      </c>
      <c r="B2049" t="s">
        <v>61</v>
      </c>
      <c r="C2049" t="s">
        <v>15</v>
      </c>
      <c r="D2049">
        <v>800</v>
      </c>
      <c r="E2049" t="s">
        <v>2</v>
      </c>
      <c r="F2049">
        <v>29</v>
      </c>
      <c r="G2049">
        <v>23200</v>
      </c>
    </row>
    <row r="2050" spans="1:7" x14ac:dyDescent="0.25">
      <c r="A2050" s="62">
        <v>44576</v>
      </c>
      <c r="B2050" t="s">
        <v>61</v>
      </c>
      <c r="C2050" t="s">
        <v>15</v>
      </c>
      <c r="D2050">
        <v>800</v>
      </c>
      <c r="E2050" t="s">
        <v>2</v>
      </c>
      <c r="F2050">
        <v>29</v>
      </c>
      <c r="G2050">
        <v>23200</v>
      </c>
    </row>
    <row r="2051" spans="1:7" x14ac:dyDescent="0.25">
      <c r="A2051" s="62">
        <v>44581</v>
      </c>
      <c r="B2051" t="s">
        <v>61</v>
      </c>
      <c r="C2051" t="s">
        <v>15</v>
      </c>
      <c r="D2051">
        <v>1000</v>
      </c>
      <c r="E2051" t="s">
        <v>2</v>
      </c>
      <c r="F2051">
        <v>29</v>
      </c>
      <c r="G2051">
        <v>29000</v>
      </c>
    </row>
    <row r="2052" spans="1:7" x14ac:dyDescent="0.25">
      <c r="A2052" s="62">
        <v>44586</v>
      </c>
      <c r="B2052" t="s">
        <v>61</v>
      </c>
      <c r="C2052" t="s">
        <v>15</v>
      </c>
      <c r="D2052">
        <v>950</v>
      </c>
      <c r="E2052" t="s">
        <v>2</v>
      </c>
      <c r="F2052">
        <v>29</v>
      </c>
      <c r="G2052">
        <v>27550</v>
      </c>
    </row>
    <row r="2053" spans="1:7" x14ac:dyDescent="0.25">
      <c r="A2053" s="62">
        <v>44590</v>
      </c>
      <c r="B2053" t="s">
        <v>61</v>
      </c>
      <c r="C2053" t="s">
        <v>15</v>
      </c>
      <c r="D2053">
        <v>1000</v>
      </c>
      <c r="E2053" t="s">
        <v>2</v>
      </c>
      <c r="F2053">
        <v>29</v>
      </c>
      <c r="G2053">
        <v>29000</v>
      </c>
    </row>
    <row r="2054" spans="1:7" x14ac:dyDescent="0.25">
      <c r="A2054" s="62">
        <v>44594</v>
      </c>
      <c r="B2054" t="s">
        <v>61</v>
      </c>
      <c r="C2054" t="s">
        <v>15</v>
      </c>
      <c r="D2054">
        <v>1000</v>
      </c>
      <c r="E2054" t="s">
        <v>2</v>
      </c>
      <c r="F2054">
        <v>29</v>
      </c>
      <c r="G2054">
        <v>29000</v>
      </c>
    </row>
    <row r="2055" spans="1:7" x14ac:dyDescent="0.25">
      <c r="A2055" s="62">
        <v>44602</v>
      </c>
      <c r="B2055" t="s">
        <v>61</v>
      </c>
      <c r="C2055" t="s">
        <v>15</v>
      </c>
      <c r="D2055">
        <v>950</v>
      </c>
      <c r="E2055" t="s">
        <v>2</v>
      </c>
      <c r="F2055">
        <v>48.5</v>
      </c>
      <c r="G2055">
        <v>46075</v>
      </c>
    </row>
    <row r="2056" spans="1:7" x14ac:dyDescent="0.25">
      <c r="A2056" s="62">
        <v>44606</v>
      </c>
      <c r="B2056" t="s">
        <v>61</v>
      </c>
      <c r="C2056" t="s">
        <v>15</v>
      </c>
      <c r="D2056">
        <v>910</v>
      </c>
      <c r="E2056" t="s">
        <v>2</v>
      </c>
      <c r="F2056">
        <v>29</v>
      </c>
      <c r="G2056">
        <v>26390</v>
      </c>
    </row>
    <row r="2057" spans="1:7" x14ac:dyDescent="0.25">
      <c r="A2057" s="62">
        <v>44142</v>
      </c>
      <c r="B2057" t="s">
        <v>167</v>
      </c>
      <c r="C2057" t="s">
        <v>15</v>
      </c>
      <c r="D2057">
        <v>3000</v>
      </c>
      <c r="E2057" t="s">
        <v>2</v>
      </c>
      <c r="F2057">
        <v>3.75</v>
      </c>
      <c r="G2057">
        <v>11250</v>
      </c>
    </row>
    <row r="2058" spans="1:7" x14ac:dyDescent="0.25">
      <c r="A2058" s="62">
        <v>44146</v>
      </c>
      <c r="B2058" t="s">
        <v>167</v>
      </c>
      <c r="C2058" t="s">
        <v>15</v>
      </c>
      <c r="D2058">
        <v>2280</v>
      </c>
      <c r="E2058" t="s">
        <v>2</v>
      </c>
      <c r="F2058">
        <v>3.4</v>
      </c>
      <c r="G2058">
        <v>7752</v>
      </c>
    </row>
    <row r="2059" spans="1:7" x14ac:dyDescent="0.25">
      <c r="A2059" s="62">
        <v>44167</v>
      </c>
      <c r="B2059" t="s">
        <v>167</v>
      </c>
      <c r="C2059" t="s">
        <v>15</v>
      </c>
      <c r="D2059">
        <v>3024</v>
      </c>
      <c r="E2059" t="s">
        <v>2</v>
      </c>
      <c r="F2059">
        <v>3.55</v>
      </c>
      <c r="G2059">
        <v>10735.199999999999</v>
      </c>
    </row>
    <row r="2060" spans="1:7" x14ac:dyDescent="0.25">
      <c r="A2060" s="62">
        <v>44168</v>
      </c>
      <c r="B2060" t="s">
        <v>167</v>
      </c>
      <c r="C2060" t="s">
        <v>15</v>
      </c>
      <c r="D2060">
        <v>3231</v>
      </c>
      <c r="E2060" t="s">
        <v>2</v>
      </c>
      <c r="F2060">
        <v>2.95</v>
      </c>
      <c r="G2060">
        <v>9531.4500000000007</v>
      </c>
    </row>
    <row r="2061" spans="1:7" x14ac:dyDescent="0.25">
      <c r="A2061" s="62">
        <v>44174</v>
      </c>
      <c r="B2061" t="s">
        <v>167</v>
      </c>
      <c r="C2061" t="s">
        <v>15</v>
      </c>
      <c r="D2061">
        <v>3408</v>
      </c>
      <c r="E2061" t="s">
        <v>2</v>
      </c>
      <c r="F2061">
        <v>2.95</v>
      </c>
      <c r="G2061">
        <v>10053.6</v>
      </c>
    </row>
    <row r="2062" spans="1:7" x14ac:dyDescent="0.25">
      <c r="A2062" s="62">
        <v>44176</v>
      </c>
      <c r="B2062" t="s">
        <v>167</v>
      </c>
      <c r="C2062" t="s">
        <v>15</v>
      </c>
      <c r="D2062">
        <v>720</v>
      </c>
      <c r="E2062" t="s">
        <v>2</v>
      </c>
      <c r="F2062">
        <v>4</v>
      </c>
      <c r="G2062">
        <v>2880</v>
      </c>
    </row>
    <row r="2063" spans="1:7" x14ac:dyDescent="0.25">
      <c r="A2063" s="62">
        <v>44176</v>
      </c>
      <c r="B2063" t="s">
        <v>167</v>
      </c>
      <c r="C2063" t="s">
        <v>15</v>
      </c>
      <c r="D2063">
        <v>2664</v>
      </c>
      <c r="E2063" t="s">
        <v>2</v>
      </c>
      <c r="F2063">
        <v>2.95</v>
      </c>
      <c r="G2063">
        <v>7858.8</v>
      </c>
    </row>
    <row r="2064" spans="1:7" x14ac:dyDescent="0.25">
      <c r="A2064" s="62">
        <v>44218</v>
      </c>
      <c r="B2064" t="s">
        <v>167</v>
      </c>
      <c r="C2064" t="s">
        <v>15</v>
      </c>
      <c r="D2064">
        <v>4056</v>
      </c>
      <c r="E2064" t="s">
        <v>2</v>
      </c>
      <c r="F2064">
        <v>3.6</v>
      </c>
      <c r="G2064">
        <v>14601.6</v>
      </c>
    </row>
    <row r="2065" spans="1:7" x14ac:dyDescent="0.25">
      <c r="A2065" s="62">
        <v>44225</v>
      </c>
      <c r="B2065" t="s">
        <v>167</v>
      </c>
      <c r="C2065" t="s">
        <v>15</v>
      </c>
      <c r="D2065">
        <v>4016</v>
      </c>
      <c r="E2065" t="s">
        <v>2</v>
      </c>
      <c r="F2065">
        <v>4.1500000000000004</v>
      </c>
      <c r="G2065">
        <v>16666.400000000001</v>
      </c>
    </row>
    <row r="2066" spans="1:7" x14ac:dyDescent="0.25">
      <c r="A2066" s="62">
        <v>44232</v>
      </c>
      <c r="B2066" t="s">
        <v>167</v>
      </c>
      <c r="C2066" t="s">
        <v>15</v>
      </c>
      <c r="D2066">
        <v>3182</v>
      </c>
      <c r="E2066" t="s">
        <v>2</v>
      </c>
      <c r="F2066">
        <v>4.75</v>
      </c>
      <c r="G2066">
        <v>15114.5</v>
      </c>
    </row>
    <row r="2067" spans="1:7" x14ac:dyDescent="0.25">
      <c r="A2067" s="62">
        <v>44258</v>
      </c>
      <c r="B2067" t="s">
        <v>167</v>
      </c>
      <c r="C2067" t="s">
        <v>15</v>
      </c>
      <c r="D2067">
        <v>3788</v>
      </c>
      <c r="E2067" t="s">
        <v>2</v>
      </c>
      <c r="F2067">
        <v>3.5</v>
      </c>
      <c r="G2067">
        <v>13258</v>
      </c>
    </row>
    <row r="2068" spans="1:7" x14ac:dyDescent="0.25">
      <c r="A2068" s="62">
        <v>44278</v>
      </c>
      <c r="B2068" t="s">
        <v>167</v>
      </c>
      <c r="C2068" t="s">
        <v>15</v>
      </c>
      <c r="D2068">
        <v>3528</v>
      </c>
      <c r="E2068" t="s">
        <v>2</v>
      </c>
      <c r="F2068">
        <v>5</v>
      </c>
      <c r="G2068">
        <v>17640</v>
      </c>
    </row>
    <row r="2069" spans="1:7" x14ac:dyDescent="0.25">
      <c r="A2069" s="62">
        <v>44287</v>
      </c>
      <c r="B2069" t="s">
        <v>167</v>
      </c>
      <c r="C2069" t="s">
        <v>15</v>
      </c>
      <c r="D2069">
        <v>4084</v>
      </c>
      <c r="E2069" t="s">
        <v>2</v>
      </c>
      <c r="F2069">
        <v>3.5</v>
      </c>
      <c r="G2069">
        <v>14294</v>
      </c>
    </row>
    <row r="2070" spans="1:7" x14ac:dyDescent="0.25">
      <c r="A2070" s="62">
        <v>44324</v>
      </c>
      <c r="B2070" t="s">
        <v>167</v>
      </c>
      <c r="C2070" t="s">
        <v>15</v>
      </c>
      <c r="D2070">
        <v>3288</v>
      </c>
      <c r="E2070" t="s">
        <v>2</v>
      </c>
      <c r="F2070">
        <v>3.5</v>
      </c>
      <c r="G2070">
        <v>11508</v>
      </c>
    </row>
    <row r="2071" spans="1:7" x14ac:dyDescent="0.25">
      <c r="A2071" s="62">
        <v>44329</v>
      </c>
      <c r="B2071" t="s">
        <v>167</v>
      </c>
      <c r="C2071" t="s">
        <v>15</v>
      </c>
      <c r="D2071">
        <v>3849</v>
      </c>
      <c r="E2071" t="s">
        <v>2</v>
      </c>
      <c r="F2071">
        <v>3.5</v>
      </c>
      <c r="G2071">
        <v>13471.5</v>
      </c>
    </row>
    <row r="2072" spans="1:7" x14ac:dyDescent="0.25">
      <c r="A2072" s="62">
        <v>44352</v>
      </c>
      <c r="B2072" t="s">
        <v>167</v>
      </c>
      <c r="C2072" t="s">
        <v>15</v>
      </c>
      <c r="D2072">
        <v>3576</v>
      </c>
      <c r="E2072" t="s">
        <v>2</v>
      </c>
      <c r="F2072">
        <v>3.5</v>
      </c>
      <c r="G2072">
        <v>12516</v>
      </c>
    </row>
    <row r="2073" spans="1:7" x14ac:dyDescent="0.25">
      <c r="A2073" s="62">
        <v>44356</v>
      </c>
      <c r="B2073" t="s">
        <v>167</v>
      </c>
      <c r="C2073" t="s">
        <v>13</v>
      </c>
      <c r="D2073">
        <v>212</v>
      </c>
      <c r="E2073" t="s">
        <v>2</v>
      </c>
      <c r="F2073">
        <v>224</v>
      </c>
      <c r="G2073">
        <v>47488</v>
      </c>
    </row>
    <row r="2074" spans="1:7" x14ac:dyDescent="0.25">
      <c r="A2074" s="62">
        <v>44429</v>
      </c>
      <c r="B2074" t="s">
        <v>167</v>
      </c>
      <c r="C2074" t="s">
        <v>15</v>
      </c>
      <c r="D2074">
        <v>1200</v>
      </c>
      <c r="E2074" t="s">
        <v>2</v>
      </c>
      <c r="F2074">
        <v>3.6</v>
      </c>
      <c r="G2074">
        <v>4320</v>
      </c>
    </row>
    <row r="2075" spans="1:7" x14ac:dyDescent="0.25">
      <c r="A2075" s="62">
        <v>44431</v>
      </c>
      <c r="B2075" t="s">
        <v>167</v>
      </c>
      <c r="C2075" t="s">
        <v>15</v>
      </c>
      <c r="D2075">
        <v>4008</v>
      </c>
      <c r="E2075" t="s">
        <v>2</v>
      </c>
      <c r="F2075">
        <v>3.6</v>
      </c>
      <c r="G2075">
        <v>14428.800000000001</v>
      </c>
    </row>
    <row r="2076" spans="1:7" x14ac:dyDescent="0.25">
      <c r="A2076" s="62">
        <v>44433</v>
      </c>
      <c r="B2076" t="s">
        <v>167</v>
      </c>
      <c r="C2076" t="s">
        <v>15</v>
      </c>
      <c r="D2076">
        <v>2871</v>
      </c>
      <c r="E2076" t="s">
        <v>2</v>
      </c>
      <c r="F2076">
        <v>3.6</v>
      </c>
      <c r="G2076">
        <v>10335.6</v>
      </c>
    </row>
    <row r="2077" spans="1:7" x14ac:dyDescent="0.25">
      <c r="A2077" s="62">
        <v>44460</v>
      </c>
      <c r="B2077" t="s">
        <v>167</v>
      </c>
      <c r="C2077" t="s">
        <v>15</v>
      </c>
      <c r="D2077">
        <v>3624</v>
      </c>
      <c r="E2077" t="s">
        <v>2</v>
      </c>
      <c r="F2077">
        <v>3.6</v>
      </c>
      <c r="G2077">
        <v>13046.4</v>
      </c>
    </row>
    <row r="2078" spans="1:7" x14ac:dyDescent="0.25">
      <c r="A2078" s="62">
        <v>44469</v>
      </c>
      <c r="B2078" t="s">
        <v>167</v>
      </c>
      <c r="C2078" t="s">
        <v>15</v>
      </c>
      <c r="D2078">
        <v>3024</v>
      </c>
      <c r="E2078" t="s">
        <v>2</v>
      </c>
      <c r="F2078">
        <v>3.6</v>
      </c>
      <c r="G2078">
        <v>10886.4</v>
      </c>
    </row>
    <row r="2079" spans="1:7" x14ac:dyDescent="0.25">
      <c r="A2079" s="62">
        <v>44470</v>
      </c>
      <c r="B2079" t="s">
        <v>167</v>
      </c>
      <c r="C2079" t="s">
        <v>15</v>
      </c>
      <c r="D2079">
        <v>4194</v>
      </c>
      <c r="E2079" t="s">
        <v>2</v>
      </c>
      <c r="F2079">
        <v>3.9</v>
      </c>
      <c r="G2079">
        <v>16356.6</v>
      </c>
    </row>
    <row r="2080" spans="1:7" x14ac:dyDescent="0.25">
      <c r="A2080" s="62">
        <v>44492</v>
      </c>
      <c r="B2080" t="s">
        <v>167</v>
      </c>
      <c r="C2080" t="s">
        <v>15</v>
      </c>
      <c r="D2080">
        <v>4357</v>
      </c>
      <c r="E2080" t="s">
        <v>2</v>
      </c>
      <c r="F2080">
        <v>3.9</v>
      </c>
      <c r="G2080">
        <v>16992.3</v>
      </c>
    </row>
    <row r="2081" spans="1:7" x14ac:dyDescent="0.25">
      <c r="A2081" s="62">
        <v>44511</v>
      </c>
      <c r="B2081" t="s">
        <v>167</v>
      </c>
      <c r="C2081" t="s">
        <v>15</v>
      </c>
      <c r="D2081">
        <v>4176</v>
      </c>
      <c r="E2081" t="s">
        <v>2</v>
      </c>
      <c r="F2081">
        <v>4.95</v>
      </c>
      <c r="G2081">
        <v>20671.2</v>
      </c>
    </row>
    <row r="2082" spans="1:7" x14ac:dyDescent="0.25">
      <c r="A2082" s="62">
        <v>44544</v>
      </c>
      <c r="B2082" t="s">
        <v>167</v>
      </c>
      <c r="C2082" t="s">
        <v>15</v>
      </c>
      <c r="D2082">
        <v>4042</v>
      </c>
      <c r="E2082" t="s">
        <v>2</v>
      </c>
      <c r="F2082">
        <v>3.45</v>
      </c>
      <c r="G2082">
        <v>13944.900000000001</v>
      </c>
    </row>
    <row r="2083" spans="1:7" x14ac:dyDescent="0.25">
      <c r="A2083" s="62">
        <v>44552</v>
      </c>
      <c r="B2083" t="s">
        <v>167</v>
      </c>
      <c r="C2083" t="s">
        <v>15</v>
      </c>
      <c r="D2083">
        <v>3809</v>
      </c>
      <c r="E2083" t="s">
        <v>2</v>
      </c>
      <c r="F2083">
        <v>4.1500000000000004</v>
      </c>
      <c r="G2083">
        <v>15807.350000000002</v>
      </c>
    </row>
    <row r="2084" spans="1:7" x14ac:dyDescent="0.25">
      <c r="A2084" s="62">
        <v>43780</v>
      </c>
      <c r="B2084" t="s">
        <v>123</v>
      </c>
      <c r="C2084" t="s">
        <v>13</v>
      </c>
      <c r="D2084">
        <v>208</v>
      </c>
      <c r="E2084" t="s">
        <v>2</v>
      </c>
      <c r="F2084">
        <v>47</v>
      </c>
      <c r="G2084">
        <v>9776</v>
      </c>
    </row>
    <row r="2085" spans="1:7" x14ac:dyDescent="0.25">
      <c r="A2085" s="62">
        <v>44190</v>
      </c>
      <c r="B2085" t="s">
        <v>176</v>
      </c>
      <c r="C2085" t="s">
        <v>15</v>
      </c>
      <c r="D2085">
        <v>3108</v>
      </c>
      <c r="E2085" t="s">
        <v>2</v>
      </c>
      <c r="F2085">
        <v>3.55</v>
      </c>
      <c r="G2085">
        <v>11033.4</v>
      </c>
    </row>
    <row r="2086" spans="1:7" x14ac:dyDescent="0.25">
      <c r="A2086" s="62">
        <v>44210</v>
      </c>
      <c r="B2086" t="s">
        <v>176</v>
      </c>
      <c r="C2086" t="s">
        <v>15</v>
      </c>
      <c r="D2086">
        <v>2880</v>
      </c>
      <c r="E2086" t="s">
        <v>2</v>
      </c>
      <c r="F2086">
        <v>4.5</v>
      </c>
      <c r="G2086">
        <v>12960</v>
      </c>
    </row>
    <row r="2087" spans="1:7" x14ac:dyDescent="0.25">
      <c r="A2087" s="62">
        <v>44217</v>
      </c>
      <c r="B2087" t="s">
        <v>176</v>
      </c>
      <c r="C2087" t="s">
        <v>15</v>
      </c>
      <c r="D2087">
        <v>3860</v>
      </c>
      <c r="E2087" t="s">
        <v>2</v>
      </c>
      <c r="F2087">
        <v>3.2</v>
      </c>
      <c r="G2087">
        <v>12352</v>
      </c>
    </row>
    <row r="2088" spans="1:7" x14ac:dyDescent="0.25">
      <c r="A2088" s="62">
        <v>44125</v>
      </c>
      <c r="B2088" t="s">
        <v>163</v>
      </c>
      <c r="C2088" t="s">
        <v>13</v>
      </c>
      <c r="D2088">
        <v>1004</v>
      </c>
      <c r="E2088" t="s">
        <v>2</v>
      </c>
      <c r="F2088">
        <v>25.75</v>
      </c>
      <c r="G2088">
        <v>25853</v>
      </c>
    </row>
    <row r="2089" spans="1:7" x14ac:dyDescent="0.25">
      <c r="A2089" s="62">
        <v>44163</v>
      </c>
      <c r="B2089" t="s">
        <v>163</v>
      </c>
      <c r="C2089" t="s">
        <v>13</v>
      </c>
      <c r="D2089">
        <v>1050</v>
      </c>
      <c r="E2089" t="s">
        <v>2</v>
      </c>
      <c r="F2089">
        <v>25.75</v>
      </c>
      <c r="G2089">
        <v>27037.5</v>
      </c>
    </row>
    <row r="2090" spans="1:7" x14ac:dyDescent="0.25">
      <c r="A2090" s="62">
        <v>44163</v>
      </c>
      <c r="B2090" t="s">
        <v>163</v>
      </c>
      <c r="C2090" t="s">
        <v>13</v>
      </c>
      <c r="D2090">
        <v>1050</v>
      </c>
      <c r="E2090" t="s">
        <v>2</v>
      </c>
      <c r="F2090">
        <v>26.25</v>
      </c>
      <c r="G2090">
        <v>27562.5</v>
      </c>
    </row>
    <row r="2091" spans="1:7" x14ac:dyDescent="0.25">
      <c r="A2091" s="62">
        <v>44166</v>
      </c>
      <c r="B2091" t="s">
        <v>163</v>
      </c>
      <c r="C2091" t="s">
        <v>13</v>
      </c>
      <c r="D2091">
        <v>990</v>
      </c>
      <c r="E2091" t="s">
        <v>2</v>
      </c>
      <c r="F2091">
        <v>26.25</v>
      </c>
      <c r="G2091">
        <v>25987.5</v>
      </c>
    </row>
    <row r="2092" spans="1:7" x14ac:dyDescent="0.25">
      <c r="A2092" s="62">
        <v>44172</v>
      </c>
      <c r="B2092" t="s">
        <v>163</v>
      </c>
      <c r="C2092" t="s">
        <v>13</v>
      </c>
      <c r="D2092">
        <v>1020</v>
      </c>
      <c r="E2092" t="s">
        <v>2</v>
      </c>
      <c r="F2092">
        <v>26.25</v>
      </c>
      <c r="G2092">
        <v>26775</v>
      </c>
    </row>
    <row r="2093" spans="1:7" x14ac:dyDescent="0.25">
      <c r="A2093" s="62">
        <v>44179</v>
      </c>
      <c r="B2093" t="s">
        <v>163</v>
      </c>
      <c r="C2093" t="s">
        <v>13</v>
      </c>
      <c r="D2093">
        <v>1050</v>
      </c>
      <c r="E2093" t="s">
        <v>2</v>
      </c>
      <c r="F2093">
        <v>26.75</v>
      </c>
      <c r="G2093">
        <v>28087.5</v>
      </c>
    </row>
    <row r="2094" spans="1:7" x14ac:dyDescent="0.25">
      <c r="A2094" s="62">
        <v>44183</v>
      </c>
      <c r="B2094" t="s">
        <v>163</v>
      </c>
      <c r="C2094" t="s">
        <v>13</v>
      </c>
      <c r="D2094">
        <v>1050</v>
      </c>
      <c r="E2094" t="s">
        <v>2</v>
      </c>
      <c r="F2094">
        <v>26.75</v>
      </c>
      <c r="G2094">
        <v>28087.5</v>
      </c>
    </row>
    <row r="2095" spans="1:7" x14ac:dyDescent="0.25">
      <c r="A2095" s="62">
        <v>44194</v>
      </c>
      <c r="B2095" t="s">
        <v>163</v>
      </c>
      <c r="C2095" t="s">
        <v>13</v>
      </c>
      <c r="D2095">
        <v>1050</v>
      </c>
      <c r="E2095" t="s">
        <v>2</v>
      </c>
      <c r="F2095">
        <v>26.75</v>
      </c>
      <c r="G2095">
        <v>28087.5</v>
      </c>
    </row>
    <row r="2096" spans="1:7" x14ac:dyDescent="0.25">
      <c r="A2096" s="62">
        <v>44201</v>
      </c>
      <c r="B2096" t="s">
        <v>163</v>
      </c>
      <c r="C2096" t="s">
        <v>13</v>
      </c>
      <c r="D2096">
        <v>1050</v>
      </c>
      <c r="E2096" t="s">
        <v>2</v>
      </c>
      <c r="F2096">
        <v>26.75</v>
      </c>
      <c r="G2096">
        <v>28087.5</v>
      </c>
    </row>
    <row r="2097" spans="1:7" x14ac:dyDescent="0.25">
      <c r="A2097" s="62">
        <v>44203</v>
      </c>
      <c r="B2097" t="s">
        <v>163</v>
      </c>
      <c r="C2097" t="s">
        <v>13</v>
      </c>
      <c r="D2097">
        <v>1050</v>
      </c>
      <c r="E2097" t="s">
        <v>2</v>
      </c>
      <c r="F2097">
        <v>26.75</v>
      </c>
      <c r="G2097">
        <v>28087.5</v>
      </c>
    </row>
    <row r="2098" spans="1:7" x14ac:dyDescent="0.25">
      <c r="A2098" s="62">
        <v>44208</v>
      </c>
      <c r="B2098" t="s">
        <v>163</v>
      </c>
      <c r="C2098" t="s">
        <v>13</v>
      </c>
      <c r="D2098">
        <v>90</v>
      </c>
      <c r="E2098" t="s">
        <v>2</v>
      </c>
      <c r="F2098">
        <v>19</v>
      </c>
      <c r="G2098">
        <v>1710</v>
      </c>
    </row>
    <row r="2099" spans="1:7" x14ac:dyDescent="0.25">
      <c r="A2099" s="62">
        <v>44208</v>
      </c>
      <c r="B2099" t="s">
        <v>163</v>
      </c>
      <c r="C2099" t="s">
        <v>13</v>
      </c>
      <c r="D2099">
        <v>990</v>
      </c>
      <c r="E2099" t="s">
        <v>2</v>
      </c>
      <c r="F2099">
        <v>27.5</v>
      </c>
      <c r="G2099">
        <v>27225</v>
      </c>
    </row>
    <row r="2100" spans="1:7" x14ac:dyDescent="0.25">
      <c r="A2100" s="62">
        <v>44211</v>
      </c>
      <c r="B2100" t="s">
        <v>163</v>
      </c>
      <c r="C2100" t="s">
        <v>13</v>
      </c>
      <c r="D2100">
        <v>1050</v>
      </c>
      <c r="E2100" t="s">
        <v>2</v>
      </c>
      <c r="F2100">
        <v>27.5</v>
      </c>
      <c r="G2100">
        <v>28875</v>
      </c>
    </row>
    <row r="2101" spans="1:7" x14ac:dyDescent="0.25">
      <c r="A2101" s="62">
        <v>44216</v>
      </c>
      <c r="B2101" t="s">
        <v>163</v>
      </c>
      <c r="C2101" t="s">
        <v>13</v>
      </c>
      <c r="D2101">
        <v>1050</v>
      </c>
      <c r="E2101" t="s">
        <v>2</v>
      </c>
      <c r="F2101">
        <v>27.5</v>
      </c>
      <c r="G2101">
        <v>28875</v>
      </c>
    </row>
    <row r="2102" spans="1:7" x14ac:dyDescent="0.25">
      <c r="A2102" s="62">
        <v>44217</v>
      </c>
      <c r="B2102" t="s">
        <v>163</v>
      </c>
      <c r="C2102" t="s">
        <v>13</v>
      </c>
      <c r="D2102">
        <v>1050</v>
      </c>
      <c r="E2102" t="s">
        <v>2</v>
      </c>
      <c r="F2102">
        <v>27.5</v>
      </c>
      <c r="G2102">
        <v>28875</v>
      </c>
    </row>
    <row r="2103" spans="1:7" x14ac:dyDescent="0.25">
      <c r="A2103" s="62">
        <v>44224</v>
      </c>
      <c r="B2103" t="s">
        <v>163</v>
      </c>
      <c r="C2103" t="s">
        <v>13</v>
      </c>
      <c r="D2103">
        <v>1050</v>
      </c>
      <c r="E2103" t="s">
        <v>2</v>
      </c>
      <c r="F2103">
        <v>27.5</v>
      </c>
      <c r="G2103">
        <v>28875</v>
      </c>
    </row>
    <row r="2104" spans="1:7" x14ac:dyDescent="0.25">
      <c r="A2104" s="62">
        <v>44229</v>
      </c>
      <c r="B2104" t="s">
        <v>163</v>
      </c>
      <c r="C2104" t="s">
        <v>13</v>
      </c>
      <c r="D2104">
        <v>1050</v>
      </c>
      <c r="E2104" t="s">
        <v>2</v>
      </c>
      <c r="F2104">
        <v>27.5</v>
      </c>
      <c r="G2104">
        <v>28875</v>
      </c>
    </row>
    <row r="2105" spans="1:7" x14ac:dyDescent="0.25">
      <c r="A2105" s="62">
        <v>44232</v>
      </c>
      <c r="B2105" t="s">
        <v>163</v>
      </c>
      <c r="C2105" t="s">
        <v>13</v>
      </c>
      <c r="D2105">
        <v>1050</v>
      </c>
      <c r="E2105" t="s">
        <v>2</v>
      </c>
      <c r="F2105">
        <v>27.5</v>
      </c>
      <c r="G2105">
        <v>28875</v>
      </c>
    </row>
    <row r="2106" spans="1:7" x14ac:dyDescent="0.25">
      <c r="A2106" s="62">
        <v>44235</v>
      </c>
      <c r="B2106" t="s">
        <v>163</v>
      </c>
      <c r="C2106" t="s">
        <v>13</v>
      </c>
      <c r="D2106">
        <v>1050</v>
      </c>
      <c r="E2106" t="s">
        <v>2</v>
      </c>
      <c r="F2106">
        <v>28</v>
      </c>
      <c r="G2106">
        <v>29400</v>
      </c>
    </row>
    <row r="2107" spans="1:7" x14ac:dyDescent="0.25">
      <c r="A2107" s="62">
        <v>44238</v>
      </c>
      <c r="B2107" t="s">
        <v>163</v>
      </c>
      <c r="C2107" t="s">
        <v>13</v>
      </c>
      <c r="D2107">
        <v>1050</v>
      </c>
      <c r="E2107" t="s">
        <v>2</v>
      </c>
      <c r="F2107">
        <v>28</v>
      </c>
      <c r="G2107">
        <v>29400</v>
      </c>
    </row>
    <row r="2108" spans="1:7" x14ac:dyDescent="0.25">
      <c r="A2108" s="62">
        <v>44242</v>
      </c>
      <c r="B2108" t="s">
        <v>163</v>
      </c>
      <c r="C2108" t="s">
        <v>13</v>
      </c>
      <c r="D2108">
        <v>1050</v>
      </c>
      <c r="E2108" t="s">
        <v>2</v>
      </c>
      <c r="F2108">
        <v>28</v>
      </c>
      <c r="G2108">
        <v>29400</v>
      </c>
    </row>
    <row r="2109" spans="1:7" x14ac:dyDescent="0.25">
      <c r="A2109" s="62">
        <v>44250</v>
      </c>
      <c r="B2109" t="s">
        <v>163</v>
      </c>
      <c r="C2109" t="s">
        <v>13</v>
      </c>
      <c r="D2109">
        <v>1050</v>
      </c>
      <c r="E2109" t="s">
        <v>2</v>
      </c>
      <c r="F2109">
        <v>28</v>
      </c>
      <c r="G2109">
        <v>29400</v>
      </c>
    </row>
    <row r="2110" spans="1:7" x14ac:dyDescent="0.25">
      <c r="A2110" s="62">
        <v>44257</v>
      </c>
      <c r="B2110" t="s">
        <v>163</v>
      </c>
      <c r="C2110" t="s">
        <v>13</v>
      </c>
      <c r="D2110">
        <v>1050</v>
      </c>
      <c r="E2110" t="s">
        <v>2</v>
      </c>
      <c r="F2110">
        <v>28</v>
      </c>
      <c r="G2110">
        <v>29400</v>
      </c>
    </row>
    <row r="2111" spans="1:7" x14ac:dyDescent="0.25">
      <c r="A2111" s="62">
        <v>44263</v>
      </c>
      <c r="B2111" t="s">
        <v>163</v>
      </c>
      <c r="C2111" t="s">
        <v>13</v>
      </c>
      <c r="D2111">
        <v>1050</v>
      </c>
      <c r="E2111" t="s">
        <v>2</v>
      </c>
      <c r="F2111">
        <v>28</v>
      </c>
      <c r="G2111">
        <v>29400</v>
      </c>
    </row>
    <row r="2112" spans="1:7" x14ac:dyDescent="0.25">
      <c r="A2112" s="62">
        <v>44272</v>
      </c>
      <c r="B2112" t="s">
        <v>163</v>
      </c>
      <c r="C2112" t="s">
        <v>13</v>
      </c>
      <c r="D2112">
        <v>1050</v>
      </c>
      <c r="E2112" t="s">
        <v>2</v>
      </c>
      <c r="F2112">
        <v>28.6</v>
      </c>
      <c r="G2112">
        <v>30030</v>
      </c>
    </row>
    <row r="2113" spans="1:7" x14ac:dyDescent="0.25">
      <c r="A2113" s="62">
        <v>44277</v>
      </c>
      <c r="B2113" t="s">
        <v>163</v>
      </c>
      <c r="C2113" t="s">
        <v>13</v>
      </c>
      <c r="D2113">
        <v>1050</v>
      </c>
      <c r="E2113" t="s">
        <v>2</v>
      </c>
      <c r="F2113">
        <v>28.6</v>
      </c>
      <c r="G2113">
        <v>30030</v>
      </c>
    </row>
    <row r="2114" spans="1:7" x14ac:dyDescent="0.25">
      <c r="A2114" s="62">
        <v>44288</v>
      </c>
      <c r="B2114" t="s">
        <v>163</v>
      </c>
      <c r="C2114" t="s">
        <v>13</v>
      </c>
      <c r="D2114">
        <v>1575</v>
      </c>
      <c r="E2114" t="s">
        <v>2</v>
      </c>
      <c r="F2114">
        <v>20</v>
      </c>
      <c r="G2114">
        <v>31500</v>
      </c>
    </row>
    <row r="2115" spans="1:7" x14ac:dyDescent="0.25">
      <c r="A2115" s="62">
        <v>44310</v>
      </c>
      <c r="B2115" t="s">
        <v>163</v>
      </c>
      <c r="C2115" t="s">
        <v>13</v>
      </c>
      <c r="D2115">
        <v>1050</v>
      </c>
      <c r="E2115" t="s">
        <v>2</v>
      </c>
      <c r="F2115">
        <v>28.6</v>
      </c>
      <c r="G2115">
        <v>30030</v>
      </c>
    </row>
    <row r="2116" spans="1:7" x14ac:dyDescent="0.25">
      <c r="A2116" s="62">
        <v>44313</v>
      </c>
      <c r="B2116" t="s">
        <v>163</v>
      </c>
      <c r="C2116" t="s">
        <v>13</v>
      </c>
      <c r="D2116">
        <v>1050</v>
      </c>
      <c r="E2116" t="s">
        <v>2</v>
      </c>
      <c r="F2116">
        <v>28.6</v>
      </c>
      <c r="G2116">
        <v>30030</v>
      </c>
    </row>
    <row r="2117" spans="1:7" x14ac:dyDescent="0.25">
      <c r="A2117" s="62">
        <v>44319</v>
      </c>
      <c r="B2117" t="s">
        <v>163</v>
      </c>
      <c r="C2117" t="s">
        <v>13</v>
      </c>
      <c r="D2117">
        <v>1050</v>
      </c>
      <c r="E2117" t="s">
        <v>2</v>
      </c>
      <c r="F2117">
        <v>28.6</v>
      </c>
      <c r="G2117">
        <v>30030</v>
      </c>
    </row>
    <row r="2118" spans="1:7" x14ac:dyDescent="0.25">
      <c r="A2118" s="62">
        <v>44321</v>
      </c>
      <c r="B2118" t="s">
        <v>163</v>
      </c>
      <c r="C2118" t="s">
        <v>13</v>
      </c>
      <c r="D2118">
        <v>1050</v>
      </c>
      <c r="E2118" t="s">
        <v>2</v>
      </c>
      <c r="F2118">
        <v>28.6</v>
      </c>
      <c r="G2118">
        <v>30030</v>
      </c>
    </row>
    <row r="2119" spans="1:7" x14ac:dyDescent="0.25">
      <c r="A2119" s="62">
        <v>44324</v>
      </c>
      <c r="B2119" t="s">
        <v>163</v>
      </c>
      <c r="C2119" t="s">
        <v>13</v>
      </c>
      <c r="D2119">
        <v>1050</v>
      </c>
      <c r="E2119" t="s">
        <v>2</v>
      </c>
      <c r="F2119">
        <v>28.6</v>
      </c>
      <c r="G2119">
        <v>30030</v>
      </c>
    </row>
    <row r="2120" spans="1:7" x14ac:dyDescent="0.25">
      <c r="A2120" s="62">
        <v>44329</v>
      </c>
      <c r="B2120" t="s">
        <v>163</v>
      </c>
      <c r="C2120" t="s">
        <v>13</v>
      </c>
      <c r="D2120">
        <v>1050</v>
      </c>
      <c r="E2120" t="s">
        <v>2</v>
      </c>
      <c r="F2120">
        <v>28.6</v>
      </c>
      <c r="G2120">
        <v>30030</v>
      </c>
    </row>
    <row r="2121" spans="1:7" x14ac:dyDescent="0.25">
      <c r="A2121" s="62">
        <v>44349</v>
      </c>
      <c r="B2121" t="s">
        <v>163</v>
      </c>
      <c r="C2121" t="s">
        <v>13</v>
      </c>
      <c r="D2121">
        <v>1050</v>
      </c>
      <c r="E2121" t="s">
        <v>2</v>
      </c>
      <c r="F2121">
        <v>28.6</v>
      </c>
      <c r="G2121">
        <v>30030</v>
      </c>
    </row>
    <row r="2122" spans="1:7" x14ac:dyDescent="0.25">
      <c r="A2122" s="62">
        <v>44352</v>
      </c>
      <c r="B2122" t="s">
        <v>163</v>
      </c>
      <c r="C2122" t="s">
        <v>13</v>
      </c>
      <c r="D2122">
        <v>1050</v>
      </c>
      <c r="E2122" t="s">
        <v>2</v>
      </c>
      <c r="F2122">
        <v>28.6</v>
      </c>
      <c r="G2122">
        <v>30030</v>
      </c>
    </row>
    <row r="2123" spans="1:7" x14ac:dyDescent="0.25">
      <c r="A2123" s="62">
        <v>44358</v>
      </c>
      <c r="B2123" t="s">
        <v>163</v>
      </c>
      <c r="C2123" t="s">
        <v>13</v>
      </c>
      <c r="D2123">
        <v>1050</v>
      </c>
      <c r="E2123" t="s">
        <v>2</v>
      </c>
      <c r="F2123">
        <v>28.6</v>
      </c>
      <c r="G2123">
        <v>30030</v>
      </c>
    </row>
    <row r="2124" spans="1:7" x14ac:dyDescent="0.25">
      <c r="A2124" s="62">
        <v>44363</v>
      </c>
      <c r="B2124" t="s">
        <v>163</v>
      </c>
      <c r="C2124" t="s">
        <v>13</v>
      </c>
      <c r="D2124">
        <v>2524</v>
      </c>
      <c r="E2124" t="s">
        <v>2</v>
      </c>
      <c r="F2124">
        <v>13.8</v>
      </c>
      <c r="G2124">
        <v>34831.200000000004</v>
      </c>
    </row>
    <row r="2125" spans="1:7" x14ac:dyDescent="0.25">
      <c r="A2125" s="62">
        <v>44363</v>
      </c>
      <c r="B2125" t="s">
        <v>163</v>
      </c>
      <c r="C2125" t="s">
        <v>13</v>
      </c>
      <c r="D2125">
        <v>2522</v>
      </c>
      <c r="E2125" t="s">
        <v>2</v>
      </c>
      <c r="F2125">
        <v>13.8</v>
      </c>
      <c r="G2125">
        <v>34803.599999999999</v>
      </c>
    </row>
    <row r="2126" spans="1:7" x14ac:dyDescent="0.25">
      <c r="A2126" s="62">
        <v>44363</v>
      </c>
      <c r="B2126" t="s">
        <v>163</v>
      </c>
      <c r="C2126" t="s">
        <v>13</v>
      </c>
      <c r="D2126">
        <v>401</v>
      </c>
      <c r="E2126" t="s">
        <v>2</v>
      </c>
      <c r="F2126">
        <v>18.5</v>
      </c>
      <c r="G2126">
        <v>7418.5</v>
      </c>
    </row>
    <row r="2127" spans="1:7" x14ac:dyDescent="0.25">
      <c r="A2127" s="62">
        <v>44370</v>
      </c>
      <c r="B2127" t="s">
        <v>163</v>
      </c>
      <c r="C2127" t="s">
        <v>13</v>
      </c>
      <c r="D2127">
        <v>1050</v>
      </c>
      <c r="E2127" t="s">
        <v>2</v>
      </c>
      <c r="F2127">
        <v>28.6</v>
      </c>
      <c r="G2127">
        <v>30030</v>
      </c>
    </row>
    <row r="2128" spans="1:7" x14ac:dyDescent="0.25">
      <c r="A2128" s="62">
        <v>44377</v>
      </c>
      <c r="B2128" t="s">
        <v>163</v>
      </c>
      <c r="C2128" t="s">
        <v>13</v>
      </c>
      <c r="D2128">
        <v>1050</v>
      </c>
      <c r="E2128" t="s">
        <v>2</v>
      </c>
      <c r="F2128">
        <v>28.6</v>
      </c>
      <c r="G2128">
        <v>30030</v>
      </c>
    </row>
    <row r="2129" spans="1:7" x14ac:dyDescent="0.25">
      <c r="A2129" s="62">
        <v>44386</v>
      </c>
      <c r="B2129" t="s">
        <v>163</v>
      </c>
      <c r="C2129" t="s">
        <v>13</v>
      </c>
      <c r="D2129">
        <v>1050</v>
      </c>
      <c r="E2129" t="s">
        <v>2</v>
      </c>
      <c r="F2129">
        <v>28.6</v>
      </c>
      <c r="G2129">
        <v>30030</v>
      </c>
    </row>
    <row r="2130" spans="1:7" x14ac:dyDescent="0.25">
      <c r="A2130" s="62">
        <v>44396</v>
      </c>
      <c r="B2130" t="s">
        <v>163</v>
      </c>
      <c r="C2130" t="s">
        <v>13</v>
      </c>
      <c r="D2130">
        <v>599</v>
      </c>
      <c r="E2130" t="s">
        <v>2</v>
      </c>
      <c r="F2130">
        <v>18.5</v>
      </c>
      <c r="G2130">
        <v>11081.5</v>
      </c>
    </row>
    <row r="2131" spans="1:7" x14ac:dyDescent="0.25">
      <c r="A2131" s="62">
        <v>44408</v>
      </c>
      <c r="B2131" t="s">
        <v>163</v>
      </c>
      <c r="C2131" t="s">
        <v>13</v>
      </c>
      <c r="D2131">
        <v>1050</v>
      </c>
      <c r="E2131" t="s">
        <v>2</v>
      </c>
      <c r="F2131">
        <v>28.6</v>
      </c>
      <c r="G2131">
        <v>30030</v>
      </c>
    </row>
    <row r="2132" spans="1:7" x14ac:dyDescent="0.25">
      <c r="A2132" s="62">
        <v>44417</v>
      </c>
      <c r="B2132" t="s">
        <v>163</v>
      </c>
      <c r="C2132" t="s">
        <v>13</v>
      </c>
      <c r="D2132">
        <v>2100</v>
      </c>
      <c r="E2132" t="s">
        <v>2</v>
      </c>
      <c r="F2132">
        <v>28.6</v>
      </c>
      <c r="G2132">
        <v>60060</v>
      </c>
    </row>
    <row r="2133" spans="1:7" x14ac:dyDescent="0.25">
      <c r="A2133" s="62">
        <v>44431</v>
      </c>
      <c r="B2133" t="s">
        <v>163</v>
      </c>
      <c r="C2133" t="s">
        <v>13</v>
      </c>
      <c r="D2133">
        <v>1050</v>
      </c>
      <c r="E2133" t="s">
        <v>2</v>
      </c>
      <c r="F2133">
        <v>28.6</v>
      </c>
      <c r="G2133">
        <v>30030</v>
      </c>
    </row>
    <row r="2134" spans="1:7" x14ac:dyDescent="0.25">
      <c r="A2134" s="62">
        <v>44440</v>
      </c>
      <c r="B2134" t="s">
        <v>163</v>
      </c>
      <c r="C2134" t="s">
        <v>13</v>
      </c>
      <c r="D2134">
        <v>1050</v>
      </c>
      <c r="E2134" t="s">
        <v>2</v>
      </c>
      <c r="F2134">
        <v>28.6</v>
      </c>
      <c r="G2134">
        <v>30030</v>
      </c>
    </row>
    <row r="2135" spans="1:7" x14ac:dyDescent="0.25">
      <c r="A2135" s="62">
        <v>44467</v>
      </c>
      <c r="B2135" t="s">
        <v>163</v>
      </c>
      <c r="C2135" t="s">
        <v>13</v>
      </c>
      <c r="D2135">
        <v>1050</v>
      </c>
      <c r="E2135" t="s">
        <v>2</v>
      </c>
      <c r="F2135">
        <v>28.6</v>
      </c>
      <c r="G2135">
        <v>30030</v>
      </c>
    </row>
    <row r="2136" spans="1:7" x14ac:dyDescent="0.25">
      <c r="A2136" s="62">
        <v>44468</v>
      </c>
      <c r="B2136" t="s">
        <v>163</v>
      </c>
      <c r="C2136" t="s">
        <v>13</v>
      </c>
      <c r="D2136">
        <v>913</v>
      </c>
      <c r="E2136" t="s">
        <v>2</v>
      </c>
      <c r="F2136">
        <v>32.799999999999997</v>
      </c>
      <c r="G2136">
        <v>29946.399999999998</v>
      </c>
    </row>
    <row r="2137" spans="1:7" x14ac:dyDescent="0.25">
      <c r="A2137" s="62">
        <v>44523</v>
      </c>
      <c r="B2137" t="s">
        <v>163</v>
      </c>
      <c r="C2137" t="s">
        <v>13</v>
      </c>
      <c r="D2137">
        <v>1050</v>
      </c>
      <c r="E2137" t="s">
        <v>2</v>
      </c>
      <c r="F2137">
        <v>33.5</v>
      </c>
      <c r="G2137">
        <v>35175</v>
      </c>
    </row>
    <row r="2138" spans="1:7" x14ac:dyDescent="0.25">
      <c r="A2138" s="62">
        <v>44539</v>
      </c>
      <c r="B2138" t="s">
        <v>163</v>
      </c>
      <c r="C2138" t="s">
        <v>13</v>
      </c>
      <c r="D2138">
        <v>2018</v>
      </c>
      <c r="E2138" t="s">
        <v>2</v>
      </c>
      <c r="F2138">
        <v>29</v>
      </c>
      <c r="G2138">
        <v>58522</v>
      </c>
    </row>
    <row r="2139" spans="1:7" x14ac:dyDescent="0.25">
      <c r="A2139" s="62">
        <v>44546</v>
      </c>
      <c r="B2139" t="s">
        <v>163</v>
      </c>
      <c r="C2139" t="s">
        <v>13</v>
      </c>
      <c r="D2139">
        <v>200</v>
      </c>
      <c r="E2139" t="s">
        <v>2</v>
      </c>
      <c r="F2139">
        <v>32.5</v>
      </c>
      <c r="G2139">
        <v>6500</v>
      </c>
    </row>
    <row r="2140" spans="1:7" x14ac:dyDescent="0.25">
      <c r="A2140" s="62">
        <v>44546</v>
      </c>
      <c r="B2140" t="s">
        <v>163</v>
      </c>
      <c r="C2140" t="s">
        <v>13</v>
      </c>
      <c r="D2140">
        <v>998</v>
      </c>
      <c r="E2140" t="s">
        <v>2</v>
      </c>
      <c r="F2140">
        <v>35</v>
      </c>
      <c r="G2140">
        <v>34930</v>
      </c>
    </row>
    <row r="2141" spans="1:7" x14ac:dyDescent="0.25">
      <c r="A2141" s="62">
        <v>44571</v>
      </c>
      <c r="B2141" t="s">
        <v>163</v>
      </c>
      <c r="C2141" t="s">
        <v>13</v>
      </c>
      <c r="D2141">
        <v>900</v>
      </c>
      <c r="E2141" t="s">
        <v>2</v>
      </c>
      <c r="F2141">
        <v>33.5</v>
      </c>
      <c r="G2141">
        <v>30150</v>
      </c>
    </row>
    <row r="2142" spans="1:7" x14ac:dyDescent="0.25">
      <c r="A2142" s="62">
        <v>44578</v>
      </c>
      <c r="B2142" t="s">
        <v>163</v>
      </c>
      <c r="C2142" t="s">
        <v>13</v>
      </c>
      <c r="D2142">
        <v>900</v>
      </c>
      <c r="E2142" t="s">
        <v>2</v>
      </c>
      <c r="F2142">
        <v>33.5</v>
      </c>
      <c r="G2142">
        <v>30150</v>
      </c>
    </row>
    <row r="2143" spans="1:7" x14ac:dyDescent="0.25">
      <c r="A2143" s="62">
        <v>44583</v>
      </c>
      <c r="B2143" t="s">
        <v>163</v>
      </c>
      <c r="C2143" t="s">
        <v>13</v>
      </c>
      <c r="D2143">
        <v>900</v>
      </c>
      <c r="E2143" t="s">
        <v>2</v>
      </c>
      <c r="F2143">
        <v>33.5</v>
      </c>
      <c r="G2143">
        <v>30150</v>
      </c>
    </row>
    <row r="2144" spans="1:7" x14ac:dyDescent="0.25">
      <c r="A2144" s="62">
        <v>44588</v>
      </c>
      <c r="B2144" t="s">
        <v>163</v>
      </c>
      <c r="C2144" t="s">
        <v>13</v>
      </c>
      <c r="D2144">
        <v>900</v>
      </c>
      <c r="E2144" t="s">
        <v>2</v>
      </c>
      <c r="F2144">
        <v>33.5</v>
      </c>
      <c r="G2144">
        <v>30150</v>
      </c>
    </row>
    <row r="2145" spans="1:7" x14ac:dyDescent="0.25">
      <c r="A2145" s="62">
        <v>44593</v>
      </c>
      <c r="B2145" t="s">
        <v>163</v>
      </c>
      <c r="C2145" t="s">
        <v>13</v>
      </c>
      <c r="D2145">
        <v>900</v>
      </c>
      <c r="E2145" t="s">
        <v>2</v>
      </c>
      <c r="F2145">
        <v>33.5</v>
      </c>
      <c r="G2145">
        <v>30150</v>
      </c>
    </row>
    <row r="2146" spans="1:7" x14ac:dyDescent="0.25">
      <c r="A2146" s="62">
        <v>44599</v>
      </c>
      <c r="B2146" t="s">
        <v>163</v>
      </c>
      <c r="C2146" t="s">
        <v>13</v>
      </c>
      <c r="D2146">
        <v>900</v>
      </c>
      <c r="E2146" t="s">
        <v>2</v>
      </c>
      <c r="F2146">
        <v>33.5</v>
      </c>
      <c r="G2146">
        <v>30150</v>
      </c>
    </row>
    <row r="2147" spans="1:7" x14ac:dyDescent="0.25">
      <c r="A2147" s="62">
        <v>44604</v>
      </c>
      <c r="B2147" t="s">
        <v>163</v>
      </c>
      <c r="C2147" t="s">
        <v>13</v>
      </c>
      <c r="D2147">
        <v>900</v>
      </c>
      <c r="E2147" t="s">
        <v>2</v>
      </c>
      <c r="F2147">
        <v>33.5</v>
      </c>
      <c r="G2147">
        <v>30150</v>
      </c>
    </row>
    <row r="2148" spans="1:7" x14ac:dyDescent="0.25">
      <c r="A2148" s="62">
        <v>43707</v>
      </c>
      <c r="B2148" t="s">
        <v>89</v>
      </c>
      <c r="C2148" t="s">
        <v>14</v>
      </c>
      <c r="D2148">
        <v>410</v>
      </c>
      <c r="E2148" t="s">
        <v>1</v>
      </c>
      <c r="F2148">
        <v>32</v>
      </c>
      <c r="G2148">
        <v>13120</v>
      </c>
    </row>
    <row r="2149" spans="1:7" x14ac:dyDescent="0.25">
      <c r="A2149" s="62">
        <v>43888</v>
      </c>
      <c r="B2149" t="s">
        <v>89</v>
      </c>
      <c r="C2149" t="s">
        <v>14</v>
      </c>
      <c r="D2149">
        <v>526</v>
      </c>
      <c r="E2149" t="s">
        <v>1</v>
      </c>
      <c r="F2149">
        <v>29</v>
      </c>
      <c r="G2149">
        <v>15254</v>
      </c>
    </row>
    <row r="2150" spans="1:7" x14ac:dyDescent="0.25">
      <c r="A2150" s="62">
        <v>44189</v>
      </c>
      <c r="B2150" t="s">
        <v>175</v>
      </c>
      <c r="C2150" t="s">
        <v>11</v>
      </c>
      <c r="D2150">
        <v>420</v>
      </c>
      <c r="E2150" t="s">
        <v>1</v>
      </c>
      <c r="F2150">
        <v>37</v>
      </c>
      <c r="G2150">
        <v>15540</v>
      </c>
    </row>
    <row r="2151" spans="1:7" x14ac:dyDescent="0.25">
      <c r="A2151" s="62">
        <v>44292</v>
      </c>
      <c r="B2151" t="s">
        <v>175</v>
      </c>
      <c r="C2151" t="s">
        <v>11</v>
      </c>
      <c r="D2151">
        <v>321</v>
      </c>
      <c r="E2151" t="s">
        <v>1</v>
      </c>
      <c r="F2151">
        <v>45.5</v>
      </c>
      <c r="G2151">
        <v>14605.5</v>
      </c>
    </row>
    <row r="2152" spans="1:7" x14ac:dyDescent="0.25">
      <c r="A2152" s="62">
        <v>43596</v>
      </c>
      <c r="B2152" t="s">
        <v>94</v>
      </c>
      <c r="C2152" t="s">
        <v>13</v>
      </c>
      <c r="D2152">
        <v>2000</v>
      </c>
      <c r="E2152" t="s">
        <v>2</v>
      </c>
      <c r="F2152">
        <v>37.5</v>
      </c>
      <c r="G2152">
        <v>75000</v>
      </c>
    </row>
    <row r="2153" spans="1:7" x14ac:dyDescent="0.25">
      <c r="A2153" s="62">
        <v>43598</v>
      </c>
      <c r="B2153" t="s">
        <v>94</v>
      </c>
      <c r="C2153" t="s">
        <v>13</v>
      </c>
      <c r="D2153">
        <v>667</v>
      </c>
      <c r="E2153" t="s">
        <v>2</v>
      </c>
      <c r="F2153">
        <v>43</v>
      </c>
      <c r="G2153">
        <v>28681</v>
      </c>
    </row>
    <row r="2154" spans="1:7" x14ac:dyDescent="0.25">
      <c r="A2154" s="62">
        <v>43629</v>
      </c>
      <c r="B2154" t="s">
        <v>94</v>
      </c>
      <c r="C2154" t="s">
        <v>13</v>
      </c>
      <c r="D2154">
        <v>2015</v>
      </c>
      <c r="E2154" t="s">
        <v>2</v>
      </c>
      <c r="F2154">
        <v>37.5</v>
      </c>
      <c r="G2154">
        <v>75562.5</v>
      </c>
    </row>
    <row r="2155" spans="1:7" x14ac:dyDescent="0.25">
      <c r="A2155" s="62">
        <v>43629</v>
      </c>
      <c r="B2155" t="s">
        <v>94</v>
      </c>
      <c r="C2155" t="s">
        <v>13</v>
      </c>
      <c r="D2155">
        <v>915</v>
      </c>
      <c r="E2155" t="s">
        <v>2</v>
      </c>
      <c r="F2155">
        <v>43</v>
      </c>
      <c r="G2155">
        <v>39345</v>
      </c>
    </row>
    <row r="2156" spans="1:7" x14ac:dyDescent="0.25">
      <c r="A2156" s="62">
        <v>43629</v>
      </c>
      <c r="B2156" t="s">
        <v>94</v>
      </c>
      <c r="C2156" t="s">
        <v>13</v>
      </c>
      <c r="D2156">
        <v>755</v>
      </c>
      <c r="E2156" t="s">
        <v>2</v>
      </c>
      <c r="F2156">
        <v>47.5</v>
      </c>
      <c r="G2156">
        <v>35862.5</v>
      </c>
    </row>
    <row r="2157" spans="1:7" x14ac:dyDescent="0.25">
      <c r="A2157" s="62">
        <v>43658</v>
      </c>
      <c r="B2157" t="s">
        <v>94</v>
      </c>
      <c r="C2157" t="s">
        <v>13</v>
      </c>
      <c r="D2157">
        <v>1705</v>
      </c>
      <c r="E2157" t="s">
        <v>2</v>
      </c>
      <c r="F2157">
        <v>43</v>
      </c>
      <c r="G2157">
        <v>73315</v>
      </c>
    </row>
    <row r="2158" spans="1:7" x14ac:dyDescent="0.25">
      <c r="A2158" s="62">
        <v>43658</v>
      </c>
      <c r="B2158" t="s">
        <v>94</v>
      </c>
      <c r="C2158" t="s">
        <v>13</v>
      </c>
      <c r="D2158">
        <v>1857</v>
      </c>
      <c r="E2158" t="s">
        <v>2</v>
      </c>
      <c r="F2158">
        <v>37.5</v>
      </c>
      <c r="G2158">
        <v>69637.5</v>
      </c>
    </row>
    <row r="2159" spans="1:7" x14ac:dyDescent="0.25">
      <c r="A2159" s="62">
        <v>43658</v>
      </c>
      <c r="B2159" t="s">
        <v>94</v>
      </c>
      <c r="C2159" t="s">
        <v>13</v>
      </c>
      <c r="D2159">
        <v>1256</v>
      </c>
      <c r="E2159" t="s">
        <v>2</v>
      </c>
      <c r="F2159">
        <v>47.5</v>
      </c>
      <c r="G2159">
        <v>59660</v>
      </c>
    </row>
    <row r="2160" spans="1:7" x14ac:dyDescent="0.25">
      <c r="A2160" s="62">
        <v>43658</v>
      </c>
      <c r="B2160" t="s">
        <v>94</v>
      </c>
      <c r="C2160" t="s">
        <v>13</v>
      </c>
      <c r="D2160">
        <v>1510</v>
      </c>
      <c r="E2160" t="s">
        <v>2</v>
      </c>
      <c r="F2160">
        <v>43</v>
      </c>
      <c r="G2160">
        <v>64930</v>
      </c>
    </row>
    <row r="2161" spans="1:7" x14ac:dyDescent="0.25">
      <c r="A2161" s="62">
        <v>43680</v>
      </c>
      <c r="B2161" t="s">
        <v>94</v>
      </c>
      <c r="C2161" t="s">
        <v>13</v>
      </c>
      <c r="D2161">
        <v>750</v>
      </c>
      <c r="E2161" t="s">
        <v>2</v>
      </c>
      <c r="F2161">
        <v>43</v>
      </c>
      <c r="G2161">
        <v>32250</v>
      </c>
    </row>
    <row r="2162" spans="1:7" x14ac:dyDescent="0.25">
      <c r="A2162" s="62">
        <v>43680</v>
      </c>
      <c r="B2162" t="s">
        <v>94</v>
      </c>
      <c r="C2162" t="s">
        <v>13</v>
      </c>
      <c r="D2162">
        <v>950</v>
      </c>
      <c r="E2162" t="s">
        <v>2</v>
      </c>
      <c r="F2162">
        <v>47.5</v>
      </c>
      <c r="G2162">
        <v>45125</v>
      </c>
    </row>
    <row r="2163" spans="1:7" x14ac:dyDescent="0.25">
      <c r="A2163" s="62">
        <v>43680</v>
      </c>
      <c r="B2163" t="s">
        <v>94</v>
      </c>
      <c r="C2163" t="s">
        <v>13</v>
      </c>
      <c r="D2163">
        <v>805</v>
      </c>
      <c r="E2163" t="s">
        <v>2</v>
      </c>
      <c r="F2163">
        <v>37.5</v>
      </c>
      <c r="G2163">
        <v>30187.5</v>
      </c>
    </row>
    <row r="2164" spans="1:7" x14ac:dyDescent="0.25">
      <c r="A2164" s="62">
        <v>43680</v>
      </c>
      <c r="B2164" t="s">
        <v>94</v>
      </c>
      <c r="C2164" t="s">
        <v>13</v>
      </c>
      <c r="D2164">
        <v>1010</v>
      </c>
      <c r="E2164" t="s">
        <v>2</v>
      </c>
      <c r="F2164">
        <v>43</v>
      </c>
      <c r="G2164">
        <v>43430</v>
      </c>
    </row>
    <row r="2165" spans="1:7" x14ac:dyDescent="0.25">
      <c r="A2165" s="62">
        <v>43763</v>
      </c>
      <c r="B2165" t="s">
        <v>94</v>
      </c>
      <c r="C2165" t="s">
        <v>13</v>
      </c>
      <c r="D2165">
        <v>1050</v>
      </c>
      <c r="E2165" t="s">
        <v>2</v>
      </c>
      <c r="F2165">
        <v>43</v>
      </c>
      <c r="G2165">
        <v>45150</v>
      </c>
    </row>
    <row r="2166" spans="1:7" x14ac:dyDescent="0.25">
      <c r="A2166" s="62">
        <v>43763</v>
      </c>
      <c r="B2166" t="s">
        <v>94</v>
      </c>
      <c r="C2166" t="s">
        <v>13</v>
      </c>
      <c r="D2166">
        <v>1105</v>
      </c>
      <c r="E2166" t="s">
        <v>2</v>
      </c>
      <c r="F2166">
        <v>37.5</v>
      </c>
      <c r="G2166">
        <v>41437.5</v>
      </c>
    </row>
    <row r="2167" spans="1:7" x14ac:dyDescent="0.25">
      <c r="A2167" s="62">
        <v>43764</v>
      </c>
      <c r="B2167" t="s">
        <v>94</v>
      </c>
      <c r="C2167" t="s">
        <v>13</v>
      </c>
      <c r="D2167">
        <v>1155</v>
      </c>
      <c r="E2167" t="s">
        <v>2</v>
      </c>
      <c r="F2167">
        <v>47.5</v>
      </c>
      <c r="G2167">
        <v>54862.5</v>
      </c>
    </row>
    <row r="2168" spans="1:7" x14ac:dyDescent="0.25">
      <c r="A2168" s="62">
        <v>43764</v>
      </c>
      <c r="B2168" t="s">
        <v>94</v>
      </c>
      <c r="C2168" t="s">
        <v>13</v>
      </c>
      <c r="D2168">
        <v>650</v>
      </c>
      <c r="E2168" t="s">
        <v>2</v>
      </c>
      <c r="F2168">
        <v>43</v>
      </c>
      <c r="G2168">
        <v>27950</v>
      </c>
    </row>
    <row r="2169" spans="1:7" x14ac:dyDescent="0.25">
      <c r="A2169" s="62">
        <v>44084</v>
      </c>
      <c r="B2169" t="s">
        <v>94</v>
      </c>
      <c r="C2169" t="s">
        <v>15</v>
      </c>
      <c r="D2169">
        <v>250</v>
      </c>
      <c r="E2169" t="s">
        <v>2</v>
      </c>
      <c r="F2169">
        <v>61.5</v>
      </c>
      <c r="G2169">
        <v>15375</v>
      </c>
    </row>
    <row r="2170" spans="1:7" x14ac:dyDescent="0.25">
      <c r="A2170" s="62">
        <v>44084</v>
      </c>
      <c r="B2170" t="s">
        <v>94</v>
      </c>
      <c r="C2170" t="s">
        <v>15</v>
      </c>
      <c r="D2170">
        <v>250</v>
      </c>
      <c r="E2170" t="s">
        <v>2</v>
      </c>
      <c r="F2170">
        <v>61.5</v>
      </c>
      <c r="G2170">
        <v>15375</v>
      </c>
    </row>
    <row r="2171" spans="1:7" x14ac:dyDescent="0.25">
      <c r="A2171" s="62">
        <v>44109</v>
      </c>
      <c r="B2171" t="s">
        <v>94</v>
      </c>
      <c r="C2171" t="s">
        <v>15</v>
      </c>
      <c r="D2171">
        <v>555</v>
      </c>
      <c r="E2171" t="s">
        <v>2</v>
      </c>
      <c r="F2171">
        <v>48.75</v>
      </c>
      <c r="G2171">
        <v>27056.25</v>
      </c>
    </row>
    <row r="2172" spans="1:7" x14ac:dyDescent="0.25">
      <c r="A2172" s="62">
        <v>44110</v>
      </c>
      <c r="B2172" t="s">
        <v>94</v>
      </c>
      <c r="C2172" t="s">
        <v>15</v>
      </c>
      <c r="D2172">
        <v>560</v>
      </c>
      <c r="E2172" t="s">
        <v>2</v>
      </c>
      <c r="F2172">
        <v>48.75</v>
      </c>
      <c r="G2172">
        <v>27300</v>
      </c>
    </row>
    <row r="2173" spans="1:7" x14ac:dyDescent="0.25">
      <c r="A2173" s="62">
        <v>44121</v>
      </c>
      <c r="B2173" t="s">
        <v>94</v>
      </c>
      <c r="C2173" t="s">
        <v>15</v>
      </c>
      <c r="D2173">
        <v>650</v>
      </c>
      <c r="E2173" t="s">
        <v>2</v>
      </c>
      <c r="F2173">
        <v>41.6</v>
      </c>
      <c r="G2173">
        <v>27040</v>
      </c>
    </row>
    <row r="2174" spans="1:7" x14ac:dyDescent="0.25">
      <c r="A2174" s="62">
        <v>44123</v>
      </c>
      <c r="B2174" t="s">
        <v>94</v>
      </c>
      <c r="C2174" t="s">
        <v>15</v>
      </c>
      <c r="D2174">
        <v>45</v>
      </c>
      <c r="E2174" t="s">
        <v>2</v>
      </c>
      <c r="F2174">
        <v>52</v>
      </c>
      <c r="G2174">
        <v>2340</v>
      </c>
    </row>
    <row r="2175" spans="1:7" x14ac:dyDescent="0.25">
      <c r="A2175" s="62">
        <v>44123</v>
      </c>
      <c r="B2175" t="s">
        <v>94</v>
      </c>
      <c r="C2175" t="s">
        <v>15</v>
      </c>
      <c r="D2175">
        <v>253</v>
      </c>
      <c r="E2175" t="s">
        <v>2</v>
      </c>
      <c r="F2175">
        <v>42</v>
      </c>
      <c r="G2175">
        <v>10626</v>
      </c>
    </row>
    <row r="2176" spans="1:7" x14ac:dyDescent="0.25">
      <c r="A2176" s="62">
        <v>44123</v>
      </c>
      <c r="B2176" t="s">
        <v>94</v>
      </c>
      <c r="C2176" t="s">
        <v>15</v>
      </c>
      <c r="D2176">
        <v>162</v>
      </c>
      <c r="E2176" t="s">
        <v>2</v>
      </c>
      <c r="F2176">
        <v>41.6</v>
      </c>
      <c r="G2176">
        <v>6739.2</v>
      </c>
    </row>
    <row r="2177" spans="1:7" x14ac:dyDescent="0.25">
      <c r="A2177" s="62">
        <v>44123</v>
      </c>
      <c r="B2177" t="s">
        <v>94</v>
      </c>
      <c r="C2177" t="s">
        <v>15</v>
      </c>
      <c r="D2177">
        <v>61</v>
      </c>
      <c r="E2177" t="s">
        <v>2</v>
      </c>
      <c r="F2177">
        <v>52</v>
      </c>
      <c r="G2177">
        <v>3172</v>
      </c>
    </row>
    <row r="2178" spans="1:7" x14ac:dyDescent="0.25">
      <c r="A2178" s="62">
        <v>44123</v>
      </c>
      <c r="B2178" t="s">
        <v>94</v>
      </c>
      <c r="C2178" t="s">
        <v>13</v>
      </c>
      <c r="D2178">
        <v>330</v>
      </c>
      <c r="E2178" t="s">
        <v>2</v>
      </c>
      <c r="F2178">
        <v>43.5</v>
      </c>
      <c r="G2178">
        <v>14355</v>
      </c>
    </row>
    <row r="2179" spans="1:7" x14ac:dyDescent="0.25">
      <c r="A2179" s="62">
        <v>44123</v>
      </c>
      <c r="B2179" t="s">
        <v>94</v>
      </c>
      <c r="C2179" t="s">
        <v>15</v>
      </c>
      <c r="D2179">
        <v>350</v>
      </c>
      <c r="E2179" t="s">
        <v>2</v>
      </c>
      <c r="F2179">
        <v>48.75</v>
      </c>
      <c r="G2179">
        <v>17062.5</v>
      </c>
    </row>
    <row r="2180" spans="1:7" x14ac:dyDescent="0.25">
      <c r="A2180" s="62">
        <v>44133</v>
      </c>
      <c r="B2180" t="s">
        <v>94</v>
      </c>
      <c r="C2180" t="s">
        <v>15</v>
      </c>
      <c r="D2180">
        <v>700</v>
      </c>
      <c r="E2180" t="s">
        <v>2</v>
      </c>
      <c r="F2180">
        <v>48.75</v>
      </c>
      <c r="G2180">
        <v>34125</v>
      </c>
    </row>
    <row r="2181" spans="1:7" x14ac:dyDescent="0.25">
      <c r="A2181" s="62">
        <v>44148</v>
      </c>
      <c r="B2181" t="s">
        <v>94</v>
      </c>
      <c r="C2181" t="s">
        <v>15</v>
      </c>
      <c r="D2181">
        <v>700</v>
      </c>
      <c r="E2181" t="s">
        <v>2</v>
      </c>
      <c r="F2181">
        <v>48.75</v>
      </c>
      <c r="G2181">
        <v>34125</v>
      </c>
    </row>
    <row r="2182" spans="1:7" x14ac:dyDescent="0.25">
      <c r="A2182" s="62">
        <v>44159</v>
      </c>
      <c r="B2182" t="s">
        <v>94</v>
      </c>
      <c r="C2182" t="s">
        <v>15</v>
      </c>
      <c r="D2182">
        <v>605</v>
      </c>
      <c r="E2182" t="s">
        <v>2</v>
      </c>
      <c r="F2182">
        <v>48.75</v>
      </c>
      <c r="G2182">
        <v>29493.75</v>
      </c>
    </row>
    <row r="2183" spans="1:7" x14ac:dyDescent="0.25">
      <c r="A2183" s="62">
        <v>44163</v>
      </c>
      <c r="B2183" t="s">
        <v>94</v>
      </c>
      <c r="C2183" t="s">
        <v>15</v>
      </c>
      <c r="D2183">
        <v>700</v>
      </c>
      <c r="E2183" t="s">
        <v>2</v>
      </c>
      <c r="F2183">
        <v>48.75</v>
      </c>
      <c r="G2183">
        <v>34125</v>
      </c>
    </row>
    <row r="2184" spans="1:7" x14ac:dyDescent="0.25">
      <c r="A2184" s="62">
        <v>44166</v>
      </c>
      <c r="B2184" t="s">
        <v>94</v>
      </c>
      <c r="C2184" t="s">
        <v>13</v>
      </c>
      <c r="D2184">
        <v>252</v>
      </c>
      <c r="E2184" t="s">
        <v>2</v>
      </c>
      <c r="F2184">
        <v>4.5</v>
      </c>
      <c r="G2184">
        <v>1134</v>
      </c>
    </row>
    <row r="2185" spans="1:7" x14ac:dyDescent="0.25">
      <c r="A2185" s="62">
        <v>44166</v>
      </c>
      <c r="B2185" t="s">
        <v>94</v>
      </c>
      <c r="C2185" t="s">
        <v>15</v>
      </c>
      <c r="D2185">
        <v>252</v>
      </c>
      <c r="E2185" t="s">
        <v>2</v>
      </c>
      <c r="F2185">
        <v>57.5</v>
      </c>
      <c r="G2185">
        <v>14490</v>
      </c>
    </row>
    <row r="2186" spans="1:7" x14ac:dyDescent="0.25">
      <c r="A2186" s="62">
        <v>44168</v>
      </c>
      <c r="B2186" t="s">
        <v>94</v>
      </c>
      <c r="C2186" t="s">
        <v>15</v>
      </c>
      <c r="D2186">
        <v>408</v>
      </c>
      <c r="E2186" t="s">
        <v>2</v>
      </c>
      <c r="F2186">
        <v>48.75</v>
      </c>
      <c r="G2186">
        <v>19890</v>
      </c>
    </row>
    <row r="2187" spans="1:7" x14ac:dyDescent="0.25">
      <c r="A2187" s="62">
        <v>44168</v>
      </c>
      <c r="B2187" t="s">
        <v>94</v>
      </c>
      <c r="C2187" t="s">
        <v>15</v>
      </c>
      <c r="D2187">
        <v>198</v>
      </c>
      <c r="E2187" t="s">
        <v>2</v>
      </c>
      <c r="F2187">
        <v>48.75</v>
      </c>
      <c r="G2187">
        <v>9652.5</v>
      </c>
    </row>
    <row r="2188" spans="1:7" x14ac:dyDescent="0.25">
      <c r="A2188" s="62">
        <v>44020</v>
      </c>
      <c r="B2188" t="s">
        <v>139</v>
      </c>
      <c r="C2188" t="s">
        <v>15</v>
      </c>
      <c r="D2188">
        <v>4985</v>
      </c>
      <c r="E2188" t="s">
        <v>2</v>
      </c>
      <c r="F2188">
        <v>2.2999999999999998</v>
      </c>
      <c r="G2188">
        <v>11465.5</v>
      </c>
    </row>
    <row r="2189" spans="1:7" x14ac:dyDescent="0.25">
      <c r="A2189" s="62">
        <v>43858</v>
      </c>
      <c r="B2189" t="s">
        <v>83</v>
      </c>
      <c r="C2189" t="s">
        <v>11</v>
      </c>
      <c r="D2189">
        <v>932</v>
      </c>
      <c r="E2189" t="s">
        <v>1</v>
      </c>
      <c r="F2189">
        <v>26.5</v>
      </c>
      <c r="G2189">
        <v>24698</v>
      </c>
    </row>
    <row r="2190" spans="1:7" x14ac:dyDescent="0.25">
      <c r="A2190" s="62">
        <v>43858</v>
      </c>
      <c r="B2190" t="s">
        <v>83</v>
      </c>
      <c r="C2190" t="s">
        <v>11</v>
      </c>
      <c r="D2190">
        <v>655</v>
      </c>
      <c r="E2190" t="s">
        <v>1</v>
      </c>
      <c r="F2190">
        <v>26.5</v>
      </c>
      <c r="G2190">
        <v>17357.5</v>
      </c>
    </row>
    <row r="2191" spans="1:7" x14ac:dyDescent="0.25">
      <c r="A2191" s="62">
        <v>43885</v>
      </c>
      <c r="B2191" t="s">
        <v>83</v>
      </c>
      <c r="C2191" t="s">
        <v>11</v>
      </c>
      <c r="D2191">
        <v>585</v>
      </c>
      <c r="E2191" t="s">
        <v>1</v>
      </c>
      <c r="F2191">
        <v>27.5</v>
      </c>
      <c r="G2191">
        <v>16087.5</v>
      </c>
    </row>
    <row r="2192" spans="1:7" x14ac:dyDescent="0.25">
      <c r="A2192" s="62">
        <v>43885</v>
      </c>
      <c r="B2192" t="s">
        <v>83</v>
      </c>
      <c r="C2192" t="s">
        <v>11</v>
      </c>
      <c r="D2192">
        <v>536</v>
      </c>
      <c r="E2192" t="s">
        <v>1</v>
      </c>
      <c r="F2192">
        <v>29</v>
      </c>
      <c r="G2192">
        <v>15544</v>
      </c>
    </row>
    <row r="2193" spans="1:7" x14ac:dyDescent="0.25">
      <c r="A2193" s="62">
        <v>43901</v>
      </c>
      <c r="B2193" t="s">
        <v>83</v>
      </c>
      <c r="C2193" t="s">
        <v>11</v>
      </c>
      <c r="D2193">
        <v>382</v>
      </c>
      <c r="E2193" t="s">
        <v>1</v>
      </c>
      <c r="F2193">
        <v>26.5</v>
      </c>
      <c r="G2193">
        <v>10123</v>
      </c>
    </row>
    <row r="2194" spans="1:7" x14ac:dyDescent="0.25">
      <c r="A2194" s="62">
        <v>43901</v>
      </c>
      <c r="B2194" t="s">
        <v>83</v>
      </c>
      <c r="C2194" t="s">
        <v>11</v>
      </c>
      <c r="D2194">
        <v>390</v>
      </c>
      <c r="E2194" t="s">
        <v>1</v>
      </c>
      <c r="F2194">
        <v>26.5</v>
      </c>
      <c r="G2194">
        <v>10335</v>
      </c>
    </row>
    <row r="2195" spans="1:7" x14ac:dyDescent="0.25">
      <c r="A2195" s="62">
        <v>43901</v>
      </c>
      <c r="B2195" t="s">
        <v>83</v>
      </c>
      <c r="C2195" t="s">
        <v>11</v>
      </c>
      <c r="D2195">
        <v>330</v>
      </c>
      <c r="E2195" t="s">
        <v>1</v>
      </c>
      <c r="F2195">
        <v>26.5</v>
      </c>
      <c r="G2195">
        <v>8745</v>
      </c>
    </row>
    <row r="2196" spans="1:7" x14ac:dyDescent="0.25">
      <c r="A2196" s="62">
        <v>43840</v>
      </c>
      <c r="B2196" t="s">
        <v>75</v>
      </c>
      <c r="C2196" t="s">
        <v>11</v>
      </c>
      <c r="D2196">
        <v>985</v>
      </c>
      <c r="E2196" t="s">
        <v>1</v>
      </c>
      <c r="F2196">
        <v>20.75</v>
      </c>
      <c r="G2196">
        <v>20438.75</v>
      </c>
    </row>
    <row r="2197" spans="1:7" x14ac:dyDescent="0.25">
      <c r="A2197" s="62">
        <v>44429</v>
      </c>
      <c r="B2197" t="s">
        <v>206</v>
      </c>
      <c r="C2197" t="s">
        <v>13</v>
      </c>
      <c r="D2197">
        <v>1849</v>
      </c>
      <c r="E2197" t="s">
        <v>2</v>
      </c>
      <c r="F2197">
        <v>44.25</v>
      </c>
      <c r="G2197">
        <v>81818.25</v>
      </c>
    </row>
    <row r="2198" spans="1:7" x14ac:dyDescent="0.25">
      <c r="A2198" s="62">
        <v>44429</v>
      </c>
      <c r="B2198" t="s">
        <v>206</v>
      </c>
      <c r="C2198" t="s">
        <v>15</v>
      </c>
      <c r="D2198">
        <v>850</v>
      </c>
      <c r="E2198" t="s">
        <v>2</v>
      </c>
      <c r="F2198">
        <v>39</v>
      </c>
      <c r="G2198">
        <v>33150</v>
      </c>
    </row>
    <row r="2199" spans="1:7" x14ac:dyDescent="0.25">
      <c r="A2199" s="62">
        <v>44445</v>
      </c>
      <c r="B2199" t="s">
        <v>206</v>
      </c>
      <c r="C2199" t="s">
        <v>15</v>
      </c>
      <c r="D2199">
        <v>500</v>
      </c>
      <c r="E2199" t="s">
        <v>2</v>
      </c>
      <c r="F2199">
        <v>39</v>
      </c>
      <c r="G2199">
        <v>19500</v>
      </c>
    </row>
    <row r="2200" spans="1:7" x14ac:dyDescent="0.25">
      <c r="A2200" s="62">
        <v>44445</v>
      </c>
      <c r="B2200" t="s">
        <v>206</v>
      </c>
      <c r="C2200" t="s">
        <v>15</v>
      </c>
      <c r="D2200">
        <v>1240</v>
      </c>
      <c r="E2200" t="s">
        <v>2</v>
      </c>
      <c r="F2200">
        <v>34.25</v>
      </c>
      <c r="G2200">
        <v>42470</v>
      </c>
    </row>
    <row r="2201" spans="1:7" x14ac:dyDescent="0.25">
      <c r="A2201" s="62">
        <v>44448</v>
      </c>
      <c r="B2201" t="s">
        <v>206</v>
      </c>
      <c r="C2201" t="s">
        <v>13</v>
      </c>
      <c r="D2201">
        <v>2240</v>
      </c>
      <c r="E2201" t="s">
        <v>2</v>
      </c>
      <c r="F2201">
        <v>44.25</v>
      </c>
      <c r="G2201">
        <v>99120</v>
      </c>
    </row>
    <row r="2202" spans="1:7" x14ac:dyDescent="0.25">
      <c r="A2202" s="62">
        <v>44448</v>
      </c>
      <c r="B2202" t="s">
        <v>206</v>
      </c>
      <c r="C2202" t="s">
        <v>15</v>
      </c>
      <c r="D2202">
        <v>10</v>
      </c>
      <c r="E2202" t="s">
        <v>2</v>
      </c>
      <c r="F2202">
        <v>39</v>
      </c>
      <c r="G2202">
        <v>390</v>
      </c>
    </row>
    <row r="2203" spans="1:7" x14ac:dyDescent="0.25">
      <c r="A2203" s="62">
        <v>44448</v>
      </c>
      <c r="B2203" t="s">
        <v>206</v>
      </c>
      <c r="C2203" t="s">
        <v>15</v>
      </c>
      <c r="D2203">
        <v>1290</v>
      </c>
      <c r="E2203" t="s">
        <v>2</v>
      </c>
      <c r="F2203">
        <v>34.25</v>
      </c>
      <c r="G2203">
        <v>44182.5</v>
      </c>
    </row>
    <row r="2204" spans="1:7" x14ac:dyDescent="0.25">
      <c r="A2204" s="62">
        <v>44448</v>
      </c>
      <c r="B2204" t="s">
        <v>206</v>
      </c>
      <c r="C2204" t="s">
        <v>15</v>
      </c>
      <c r="D2204">
        <v>5134</v>
      </c>
      <c r="E2204" t="s">
        <v>2</v>
      </c>
      <c r="F2204">
        <v>1.5</v>
      </c>
      <c r="G2204">
        <v>7701</v>
      </c>
    </row>
    <row r="2205" spans="1:7" x14ac:dyDescent="0.25">
      <c r="A2205" s="62">
        <v>44460</v>
      </c>
      <c r="B2205" t="s">
        <v>206</v>
      </c>
      <c r="C2205" t="s">
        <v>13</v>
      </c>
      <c r="D2205">
        <v>2008</v>
      </c>
      <c r="E2205" t="s">
        <v>2</v>
      </c>
      <c r="F2205">
        <v>44.25</v>
      </c>
      <c r="G2205">
        <v>88854</v>
      </c>
    </row>
    <row r="2206" spans="1:7" x14ac:dyDescent="0.25">
      <c r="A2206" s="62">
        <v>44460</v>
      </c>
      <c r="B2206" t="s">
        <v>206</v>
      </c>
      <c r="C2206" t="s">
        <v>13</v>
      </c>
      <c r="D2206">
        <v>60</v>
      </c>
      <c r="E2206" t="s">
        <v>2</v>
      </c>
      <c r="F2206">
        <v>135</v>
      </c>
      <c r="G2206">
        <v>8100</v>
      </c>
    </row>
    <row r="2207" spans="1:7" x14ac:dyDescent="0.25">
      <c r="A2207" s="62">
        <v>44469</v>
      </c>
      <c r="B2207" t="s">
        <v>206</v>
      </c>
      <c r="C2207" t="s">
        <v>13</v>
      </c>
      <c r="D2207">
        <v>2000</v>
      </c>
      <c r="E2207" t="s">
        <v>2</v>
      </c>
      <c r="F2207">
        <v>44.25</v>
      </c>
      <c r="G2207">
        <v>88500</v>
      </c>
    </row>
    <row r="2208" spans="1:7" x14ac:dyDescent="0.25">
      <c r="A2208" s="62">
        <v>44140</v>
      </c>
      <c r="B2208" t="s">
        <v>166</v>
      </c>
      <c r="C2208" t="s">
        <v>15</v>
      </c>
      <c r="D2208">
        <v>760</v>
      </c>
      <c r="E2208" t="s">
        <v>2</v>
      </c>
      <c r="F2208">
        <v>27</v>
      </c>
      <c r="G2208">
        <v>20520</v>
      </c>
    </row>
    <row r="2209" spans="1:7" x14ac:dyDescent="0.25">
      <c r="A2209" s="62">
        <v>44141</v>
      </c>
      <c r="B2209" t="s">
        <v>166</v>
      </c>
      <c r="C2209" t="s">
        <v>13</v>
      </c>
      <c r="D2209">
        <v>200</v>
      </c>
      <c r="E2209" t="s">
        <v>2</v>
      </c>
      <c r="F2209">
        <v>26</v>
      </c>
      <c r="G2209">
        <v>5200</v>
      </c>
    </row>
    <row r="2210" spans="1:7" x14ac:dyDescent="0.25">
      <c r="A2210" s="62">
        <v>44155</v>
      </c>
      <c r="B2210" t="s">
        <v>166</v>
      </c>
      <c r="C2210" t="s">
        <v>13</v>
      </c>
      <c r="D2210">
        <v>1500</v>
      </c>
      <c r="E2210" t="s">
        <v>2</v>
      </c>
      <c r="F2210">
        <v>25</v>
      </c>
      <c r="G2210">
        <v>37500</v>
      </c>
    </row>
    <row r="2211" spans="1:7" x14ac:dyDescent="0.25">
      <c r="A2211" s="62">
        <v>44158</v>
      </c>
      <c r="B2211" t="s">
        <v>166</v>
      </c>
      <c r="C2211" t="s">
        <v>13</v>
      </c>
      <c r="D2211">
        <v>1462</v>
      </c>
      <c r="E2211" t="s">
        <v>2</v>
      </c>
      <c r="F2211">
        <v>25</v>
      </c>
      <c r="G2211">
        <v>36550</v>
      </c>
    </row>
    <row r="2212" spans="1:7" x14ac:dyDescent="0.25">
      <c r="A2212" s="62">
        <v>44159</v>
      </c>
      <c r="B2212" t="s">
        <v>166</v>
      </c>
      <c r="C2212" t="s">
        <v>15</v>
      </c>
      <c r="D2212">
        <v>805</v>
      </c>
      <c r="E2212" t="s">
        <v>2</v>
      </c>
      <c r="F2212">
        <v>23</v>
      </c>
      <c r="G2212">
        <v>18515</v>
      </c>
    </row>
    <row r="2213" spans="1:7" x14ac:dyDescent="0.25">
      <c r="A2213" s="62">
        <v>44174</v>
      </c>
      <c r="B2213" t="s">
        <v>166</v>
      </c>
      <c r="C2213" t="s">
        <v>15</v>
      </c>
      <c r="D2213">
        <v>701</v>
      </c>
      <c r="E2213" t="s">
        <v>2</v>
      </c>
      <c r="F2213">
        <v>29</v>
      </c>
      <c r="G2213">
        <v>20329</v>
      </c>
    </row>
    <row r="2214" spans="1:7" x14ac:dyDescent="0.25">
      <c r="A2214" s="62">
        <v>44183</v>
      </c>
      <c r="B2214" t="s">
        <v>166</v>
      </c>
      <c r="C2214" t="s">
        <v>15</v>
      </c>
      <c r="D2214">
        <v>30</v>
      </c>
      <c r="E2214" t="s">
        <v>2</v>
      </c>
      <c r="F2214">
        <v>23</v>
      </c>
      <c r="G2214">
        <v>690</v>
      </c>
    </row>
    <row r="2215" spans="1:7" x14ac:dyDescent="0.25">
      <c r="A2215" s="62">
        <v>44183</v>
      </c>
      <c r="B2215" t="s">
        <v>166</v>
      </c>
      <c r="C2215" t="s">
        <v>15</v>
      </c>
      <c r="D2215">
        <v>670</v>
      </c>
      <c r="E2215" t="s">
        <v>2</v>
      </c>
      <c r="F2215">
        <v>29</v>
      </c>
      <c r="G2215">
        <v>19430</v>
      </c>
    </row>
    <row r="2216" spans="1:7" x14ac:dyDescent="0.25">
      <c r="A2216" s="62">
        <v>44198</v>
      </c>
      <c r="B2216" t="s">
        <v>166</v>
      </c>
      <c r="C2216" t="s">
        <v>15</v>
      </c>
      <c r="D2216">
        <v>730</v>
      </c>
      <c r="E2216" t="s">
        <v>2</v>
      </c>
      <c r="F2216">
        <v>29</v>
      </c>
      <c r="G2216">
        <v>21170</v>
      </c>
    </row>
    <row r="2217" spans="1:7" x14ac:dyDescent="0.25">
      <c r="A2217" s="62">
        <v>44201</v>
      </c>
      <c r="B2217" t="s">
        <v>166</v>
      </c>
      <c r="C2217" t="s">
        <v>15</v>
      </c>
      <c r="D2217">
        <v>763</v>
      </c>
      <c r="E2217" t="s">
        <v>2</v>
      </c>
      <c r="F2217">
        <v>29</v>
      </c>
      <c r="G2217">
        <v>22127</v>
      </c>
    </row>
    <row r="2218" spans="1:7" x14ac:dyDescent="0.25">
      <c r="A2218" s="62">
        <v>44208</v>
      </c>
      <c r="B2218" t="s">
        <v>166</v>
      </c>
      <c r="C2218" t="s">
        <v>15</v>
      </c>
      <c r="D2218">
        <v>750</v>
      </c>
      <c r="E2218" t="s">
        <v>2</v>
      </c>
      <c r="F2218">
        <v>29</v>
      </c>
      <c r="G2218">
        <v>21750</v>
      </c>
    </row>
    <row r="2219" spans="1:7" x14ac:dyDescent="0.25">
      <c r="A2219" s="62">
        <v>44215</v>
      </c>
      <c r="B2219" t="s">
        <v>166</v>
      </c>
      <c r="C2219" t="s">
        <v>13</v>
      </c>
      <c r="D2219">
        <v>1000</v>
      </c>
      <c r="E2219" t="s">
        <v>2</v>
      </c>
      <c r="F2219">
        <v>32</v>
      </c>
      <c r="G2219">
        <v>32000</v>
      </c>
    </row>
    <row r="2220" spans="1:7" x14ac:dyDescent="0.25">
      <c r="A2220" s="62">
        <v>44231</v>
      </c>
      <c r="B2220" t="s">
        <v>166</v>
      </c>
      <c r="C2220" t="s">
        <v>15</v>
      </c>
      <c r="D2220">
        <v>750</v>
      </c>
      <c r="E2220" t="s">
        <v>2</v>
      </c>
      <c r="F2220">
        <v>30</v>
      </c>
      <c r="G2220">
        <v>22500</v>
      </c>
    </row>
    <row r="2221" spans="1:7" x14ac:dyDescent="0.25">
      <c r="A2221" s="62">
        <v>44237</v>
      </c>
      <c r="B2221" t="s">
        <v>166</v>
      </c>
      <c r="C2221" t="s">
        <v>15</v>
      </c>
      <c r="D2221">
        <v>750</v>
      </c>
      <c r="E2221" t="s">
        <v>2</v>
      </c>
      <c r="F2221">
        <v>30</v>
      </c>
      <c r="G2221">
        <v>22500</v>
      </c>
    </row>
    <row r="2222" spans="1:7" x14ac:dyDescent="0.25">
      <c r="A2222" s="62">
        <v>44238</v>
      </c>
      <c r="B2222" t="s">
        <v>166</v>
      </c>
      <c r="C2222" t="s">
        <v>15</v>
      </c>
      <c r="D2222">
        <v>750</v>
      </c>
      <c r="E2222" t="s">
        <v>2</v>
      </c>
      <c r="F2222">
        <v>30</v>
      </c>
      <c r="G2222">
        <v>22500</v>
      </c>
    </row>
    <row r="2223" spans="1:7" x14ac:dyDescent="0.25">
      <c r="A2223" s="62">
        <v>44258</v>
      </c>
      <c r="B2223" t="s">
        <v>166</v>
      </c>
      <c r="C2223" t="s">
        <v>15</v>
      </c>
      <c r="D2223">
        <v>750</v>
      </c>
      <c r="E2223" t="s">
        <v>2</v>
      </c>
      <c r="F2223">
        <v>30</v>
      </c>
      <c r="G2223">
        <v>22500</v>
      </c>
    </row>
    <row r="2224" spans="1:7" x14ac:dyDescent="0.25">
      <c r="A2224" s="62">
        <v>44260</v>
      </c>
      <c r="B2224" t="s">
        <v>166</v>
      </c>
      <c r="C2224" t="s">
        <v>13</v>
      </c>
      <c r="D2224">
        <v>750</v>
      </c>
      <c r="E2224" t="s">
        <v>2</v>
      </c>
      <c r="F2224">
        <v>30</v>
      </c>
      <c r="G2224">
        <v>22500</v>
      </c>
    </row>
    <row r="2225" spans="1:7" x14ac:dyDescent="0.25">
      <c r="A2225" s="62">
        <v>44272</v>
      </c>
      <c r="B2225" t="s">
        <v>166</v>
      </c>
      <c r="C2225" t="s">
        <v>13</v>
      </c>
      <c r="D2225">
        <v>1650</v>
      </c>
      <c r="E2225" t="s">
        <v>2</v>
      </c>
      <c r="F2225">
        <v>26.5</v>
      </c>
      <c r="G2225">
        <v>43725</v>
      </c>
    </row>
    <row r="2226" spans="1:7" x14ac:dyDescent="0.25">
      <c r="A2226" s="62">
        <v>44380</v>
      </c>
      <c r="B2226" t="s">
        <v>166</v>
      </c>
      <c r="C2226" t="s">
        <v>15</v>
      </c>
      <c r="D2226">
        <v>700</v>
      </c>
      <c r="E2226" t="s">
        <v>2</v>
      </c>
      <c r="F2226">
        <v>31.5</v>
      </c>
      <c r="G2226">
        <v>22050</v>
      </c>
    </row>
    <row r="2227" spans="1:7" x14ac:dyDescent="0.25">
      <c r="A2227" s="62">
        <v>44391</v>
      </c>
      <c r="B2227" t="s">
        <v>166</v>
      </c>
      <c r="C2227" t="s">
        <v>15</v>
      </c>
      <c r="D2227">
        <v>774</v>
      </c>
      <c r="E2227" t="s">
        <v>2</v>
      </c>
      <c r="F2227">
        <v>31.5</v>
      </c>
      <c r="G2227">
        <v>24381</v>
      </c>
    </row>
    <row r="2228" spans="1:7" x14ac:dyDescent="0.25">
      <c r="A2228" s="62">
        <v>44403</v>
      </c>
      <c r="B2228" t="s">
        <v>166</v>
      </c>
      <c r="C2228" t="s">
        <v>13</v>
      </c>
      <c r="D2228">
        <v>760</v>
      </c>
      <c r="E2228" t="s">
        <v>2</v>
      </c>
      <c r="F2228">
        <v>32.5</v>
      </c>
      <c r="G2228">
        <v>24700</v>
      </c>
    </row>
    <row r="2229" spans="1:7" x14ac:dyDescent="0.25">
      <c r="A2229" s="62">
        <v>44410</v>
      </c>
      <c r="B2229" t="s">
        <v>166</v>
      </c>
      <c r="C2229" t="s">
        <v>15</v>
      </c>
      <c r="D2229">
        <v>750</v>
      </c>
      <c r="E2229" t="s">
        <v>2</v>
      </c>
      <c r="F2229">
        <v>32.5</v>
      </c>
      <c r="G2229">
        <v>24375</v>
      </c>
    </row>
    <row r="2230" spans="1:7" x14ac:dyDescent="0.25">
      <c r="A2230" s="62">
        <v>44410</v>
      </c>
      <c r="B2230" t="s">
        <v>166</v>
      </c>
      <c r="C2230" t="s">
        <v>15</v>
      </c>
      <c r="D2230">
        <v>750</v>
      </c>
      <c r="E2230" t="s">
        <v>2</v>
      </c>
      <c r="F2230">
        <v>32.5</v>
      </c>
      <c r="G2230">
        <v>24375</v>
      </c>
    </row>
    <row r="2231" spans="1:7" x14ac:dyDescent="0.25">
      <c r="A2231" s="62">
        <v>44433</v>
      </c>
      <c r="B2231" t="s">
        <v>166</v>
      </c>
      <c r="C2231" t="s">
        <v>15</v>
      </c>
      <c r="D2231">
        <v>750</v>
      </c>
      <c r="E2231" t="s">
        <v>2</v>
      </c>
      <c r="F2231">
        <v>32.5</v>
      </c>
      <c r="G2231">
        <v>24375</v>
      </c>
    </row>
    <row r="2232" spans="1:7" x14ac:dyDescent="0.25">
      <c r="A2232" s="62">
        <v>44438</v>
      </c>
      <c r="B2232" t="s">
        <v>166</v>
      </c>
      <c r="C2232" t="s">
        <v>15</v>
      </c>
      <c r="D2232">
        <v>750</v>
      </c>
      <c r="E2232" t="s">
        <v>2</v>
      </c>
      <c r="F2232">
        <v>32.5</v>
      </c>
      <c r="G2232">
        <v>24375</v>
      </c>
    </row>
    <row r="2233" spans="1:7" x14ac:dyDescent="0.25">
      <c r="A2233" s="62">
        <v>44467</v>
      </c>
      <c r="B2233" t="s">
        <v>166</v>
      </c>
      <c r="C2233" t="s">
        <v>15</v>
      </c>
      <c r="D2233">
        <v>750</v>
      </c>
      <c r="E2233" t="s">
        <v>2</v>
      </c>
      <c r="F2233">
        <v>32.5</v>
      </c>
      <c r="G2233">
        <v>24375</v>
      </c>
    </row>
    <row r="2234" spans="1:7" x14ac:dyDescent="0.25">
      <c r="A2234" s="62">
        <v>44468</v>
      </c>
      <c r="B2234" t="s">
        <v>166</v>
      </c>
      <c r="C2234" t="s">
        <v>13</v>
      </c>
      <c r="D2234">
        <v>1330</v>
      </c>
      <c r="E2234" t="s">
        <v>2</v>
      </c>
      <c r="F2234">
        <v>26.75</v>
      </c>
      <c r="G2234">
        <v>35577.5</v>
      </c>
    </row>
    <row r="2235" spans="1:7" x14ac:dyDescent="0.25">
      <c r="A2235" s="62">
        <v>44490</v>
      </c>
      <c r="B2235" t="s">
        <v>166</v>
      </c>
      <c r="C2235" t="s">
        <v>15</v>
      </c>
      <c r="D2235">
        <v>750</v>
      </c>
      <c r="E2235" t="s">
        <v>2</v>
      </c>
      <c r="F2235">
        <v>34.5</v>
      </c>
      <c r="G2235">
        <v>25875</v>
      </c>
    </row>
    <row r="2236" spans="1:7" x14ac:dyDescent="0.25">
      <c r="A2236" s="62">
        <v>44533</v>
      </c>
      <c r="B2236" t="s">
        <v>166</v>
      </c>
      <c r="C2236" t="s">
        <v>15</v>
      </c>
      <c r="D2236">
        <v>752</v>
      </c>
      <c r="E2236" t="s">
        <v>2</v>
      </c>
      <c r="F2236">
        <v>34.5</v>
      </c>
      <c r="G2236">
        <v>25944</v>
      </c>
    </row>
    <row r="2237" spans="1:7" x14ac:dyDescent="0.25">
      <c r="A2237" s="62">
        <v>44588</v>
      </c>
      <c r="B2237" t="s">
        <v>166</v>
      </c>
      <c r="C2237" t="s">
        <v>15</v>
      </c>
      <c r="D2237">
        <v>800</v>
      </c>
      <c r="E2237" t="s">
        <v>2</v>
      </c>
      <c r="F2237">
        <v>35.5</v>
      </c>
      <c r="G2237">
        <v>28400</v>
      </c>
    </row>
    <row r="2238" spans="1:7" x14ac:dyDescent="0.25">
      <c r="A2238" s="62">
        <v>44593</v>
      </c>
      <c r="B2238" t="s">
        <v>166</v>
      </c>
      <c r="C2238" t="s">
        <v>15</v>
      </c>
      <c r="D2238">
        <v>830</v>
      </c>
      <c r="E2238" t="s">
        <v>2</v>
      </c>
      <c r="F2238">
        <v>35.5</v>
      </c>
      <c r="G2238">
        <v>29465</v>
      </c>
    </row>
    <row r="2239" spans="1:7" x14ac:dyDescent="0.25">
      <c r="A2239" s="62">
        <v>44601</v>
      </c>
      <c r="B2239" t="s">
        <v>166</v>
      </c>
      <c r="C2239" t="s">
        <v>15</v>
      </c>
      <c r="D2239">
        <v>803</v>
      </c>
      <c r="E2239" t="s">
        <v>2</v>
      </c>
      <c r="F2239">
        <v>35.5</v>
      </c>
      <c r="G2239">
        <v>28506.5</v>
      </c>
    </row>
    <row r="2240" spans="1:7" x14ac:dyDescent="0.25">
      <c r="A2240" s="62">
        <v>44601</v>
      </c>
      <c r="B2240" t="s">
        <v>166</v>
      </c>
      <c r="C2240" t="s">
        <v>13</v>
      </c>
      <c r="D2240">
        <v>600</v>
      </c>
      <c r="E2240" t="s">
        <v>2</v>
      </c>
      <c r="F2240">
        <v>28</v>
      </c>
      <c r="G2240">
        <v>16800</v>
      </c>
    </row>
    <row r="2241" spans="1:7" x14ac:dyDescent="0.25">
      <c r="A2241" s="62">
        <v>44601</v>
      </c>
      <c r="B2241" t="s">
        <v>166</v>
      </c>
      <c r="C2241" t="s">
        <v>13</v>
      </c>
      <c r="D2241">
        <v>202</v>
      </c>
      <c r="E2241" t="s">
        <v>2</v>
      </c>
      <c r="F2241">
        <v>30</v>
      </c>
      <c r="G2241">
        <v>6060</v>
      </c>
    </row>
    <row r="2242" spans="1:7" x14ac:dyDescent="0.25">
      <c r="A2242" s="62">
        <v>44608</v>
      </c>
      <c r="B2242" t="s">
        <v>166</v>
      </c>
      <c r="C2242" t="s">
        <v>15</v>
      </c>
      <c r="D2242">
        <v>1000</v>
      </c>
      <c r="E2242" t="s">
        <v>2</v>
      </c>
      <c r="F2242">
        <v>40</v>
      </c>
      <c r="G2242">
        <v>40000</v>
      </c>
    </row>
    <row r="2243" spans="1:7" x14ac:dyDescent="0.25">
      <c r="A2243" s="62">
        <v>44160</v>
      </c>
      <c r="B2243" t="s">
        <v>171</v>
      </c>
      <c r="C2243" t="s">
        <v>11</v>
      </c>
      <c r="D2243">
        <v>2134</v>
      </c>
      <c r="E2243" t="s">
        <v>1</v>
      </c>
      <c r="F2243">
        <v>28.25</v>
      </c>
      <c r="G2243">
        <v>60285.5</v>
      </c>
    </row>
    <row r="2244" spans="1:7" x14ac:dyDescent="0.25">
      <c r="A2244" s="62">
        <v>44160</v>
      </c>
      <c r="B2244" t="s">
        <v>171</v>
      </c>
      <c r="C2244" t="s">
        <v>11</v>
      </c>
      <c r="D2244">
        <v>1672</v>
      </c>
      <c r="E2244" t="s">
        <v>1</v>
      </c>
      <c r="F2244">
        <v>28.25</v>
      </c>
      <c r="G2244">
        <v>47234</v>
      </c>
    </row>
    <row r="2245" spans="1:7" x14ac:dyDescent="0.25">
      <c r="A2245" s="62">
        <v>44160</v>
      </c>
      <c r="B2245" t="s">
        <v>171</v>
      </c>
      <c r="C2245" t="s">
        <v>11</v>
      </c>
      <c r="D2245">
        <v>1012</v>
      </c>
      <c r="E2245" t="s">
        <v>1</v>
      </c>
      <c r="F2245">
        <v>26.75</v>
      </c>
      <c r="G2245">
        <v>27071</v>
      </c>
    </row>
    <row r="2246" spans="1:7" x14ac:dyDescent="0.25">
      <c r="A2246" s="62">
        <v>44160</v>
      </c>
      <c r="B2246" t="s">
        <v>171</v>
      </c>
      <c r="C2246" t="s">
        <v>11</v>
      </c>
      <c r="D2246">
        <v>466</v>
      </c>
      <c r="E2246" t="s">
        <v>1</v>
      </c>
      <c r="F2246">
        <v>26.75</v>
      </c>
      <c r="G2246">
        <v>12465.5</v>
      </c>
    </row>
    <row r="2247" spans="1:7" x14ac:dyDescent="0.25">
      <c r="A2247" s="62">
        <v>44160</v>
      </c>
      <c r="B2247" t="s">
        <v>171</v>
      </c>
      <c r="C2247" t="s">
        <v>11</v>
      </c>
      <c r="D2247">
        <v>1279</v>
      </c>
      <c r="E2247" t="s">
        <v>1</v>
      </c>
      <c r="F2247">
        <v>26.75</v>
      </c>
      <c r="G2247">
        <v>34213.25</v>
      </c>
    </row>
    <row r="2248" spans="1:7" x14ac:dyDescent="0.25">
      <c r="A2248" s="62">
        <v>44160</v>
      </c>
      <c r="B2248" t="s">
        <v>171</v>
      </c>
      <c r="C2248" t="s">
        <v>11</v>
      </c>
      <c r="D2248">
        <v>968</v>
      </c>
      <c r="E2248" t="s">
        <v>1</v>
      </c>
      <c r="F2248">
        <v>28.25</v>
      </c>
      <c r="G2248">
        <v>27346</v>
      </c>
    </row>
    <row r="2249" spans="1:7" x14ac:dyDescent="0.25">
      <c r="A2249" s="62">
        <v>43834</v>
      </c>
      <c r="B2249" t="s">
        <v>74</v>
      </c>
      <c r="C2249" t="s">
        <v>15</v>
      </c>
      <c r="D2249">
        <v>740</v>
      </c>
      <c r="E2249" t="s">
        <v>4</v>
      </c>
      <c r="F2249">
        <v>26.5</v>
      </c>
      <c r="G2249">
        <v>19610</v>
      </c>
    </row>
    <row r="2250" spans="1:7" x14ac:dyDescent="0.25">
      <c r="A2250" s="62">
        <v>43854</v>
      </c>
      <c r="B2250" t="s">
        <v>74</v>
      </c>
      <c r="C2250" t="s">
        <v>15</v>
      </c>
      <c r="D2250">
        <v>800</v>
      </c>
      <c r="E2250" t="s">
        <v>2</v>
      </c>
      <c r="F2250">
        <v>26.5</v>
      </c>
      <c r="G2250">
        <v>21200</v>
      </c>
    </row>
    <row r="2251" spans="1:7" x14ac:dyDescent="0.25">
      <c r="A2251" s="62">
        <v>44069</v>
      </c>
      <c r="B2251" t="s">
        <v>74</v>
      </c>
      <c r="C2251" t="s">
        <v>15</v>
      </c>
      <c r="D2251">
        <v>800</v>
      </c>
      <c r="E2251" t="s">
        <v>2</v>
      </c>
      <c r="F2251">
        <v>25.5</v>
      </c>
      <c r="G2251">
        <v>20400</v>
      </c>
    </row>
    <row r="2252" spans="1:7" x14ac:dyDescent="0.25">
      <c r="A2252" s="62">
        <v>44196</v>
      </c>
      <c r="B2252" t="s">
        <v>74</v>
      </c>
      <c r="C2252" t="s">
        <v>13</v>
      </c>
      <c r="D2252">
        <v>810</v>
      </c>
      <c r="E2252" t="s">
        <v>2</v>
      </c>
      <c r="F2252">
        <v>24</v>
      </c>
      <c r="G2252">
        <v>19440</v>
      </c>
    </row>
    <row r="2253" spans="1:7" x14ac:dyDescent="0.25">
      <c r="A2253" s="62">
        <v>44200</v>
      </c>
      <c r="B2253" t="s">
        <v>74</v>
      </c>
      <c r="C2253" t="s">
        <v>13</v>
      </c>
      <c r="D2253">
        <v>513</v>
      </c>
      <c r="E2253" t="s">
        <v>2</v>
      </c>
      <c r="F2253">
        <v>27</v>
      </c>
      <c r="G2253">
        <v>13851</v>
      </c>
    </row>
    <row r="2254" spans="1:7" x14ac:dyDescent="0.25">
      <c r="A2254" s="62">
        <v>44200</v>
      </c>
      <c r="B2254" t="s">
        <v>74</v>
      </c>
      <c r="C2254" t="s">
        <v>13</v>
      </c>
      <c r="D2254">
        <v>192</v>
      </c>
      <c r="E2254" t="s">
        <v>2</v>
      </c>
      <c r="F2254">
        <v>24</v>
      </c>
      <c r="G2254">
        <v>4608</v>
      </c>
    </row>
    <row r="2255" spans="1:7" x14ac:dyDescent="0.25">
      <c r="A2255" s="62">
        <v>44088</v>
      </c>
      <c r="B2255" t="s">
        <v>154</v>
      </c>
      <c r="C2255" t="s">
        <v>13</v>
      </c>
      <c r="D2255">
        <v>960</v>
      </c>
      <c r="E2255" t="s">
        <v>2</v>
      </c>
      <c r="F2255">
        <v>15.5</v>
      </c>
      <c r="G2255">
        <v>14880</v>
      </c>
    </row>
    <row r="2256" spans="1:7" x14ac:dyDescent="0.25">
      <c r="A2256" s="62">
        <v>44453</v>
      </c>
      <c r="B2256" t="s">
        <v>154</v>
      </c>
      <c r="C2256" t="s">
        <v>13</v>
      </c>
      <c r="D2256">
        <v>300</v>
      </c>
      <c r="E2256" t="s">
        <v>2</v>
      </c>
      <c r="F2256">
        <v>19</v>
      </c>
      <c r="G2256">
        <v>5700</v>
      </c>
    </row>
    <row r="2257" spans="1:7" x14ac:dyDescent="0.25">
      <c r="A2257" s="62">
        <v>43845</v>
      </c>
      <c r="B2257" t="s">
        <v>79</v>
      </c>
      <c r="C2257" t="s">
        <v>15</v>
      </c>
      <c r="D2257">
        <v>787.5</v>
      </c>
      <c r="E2257" t="s">
        <v>5</v>
      </c>
      <c r="F2257">
        <v>25.5</v>
      </c>
      <c r="G2257">
        <v>20081.25</v>
      </c>
    </row>
    <row r="2258" spans="1:7" x14ac:dyDescent="0.25">
      <c r="A2258" s="62">
        <v>43894</v>
      </c>
      <c r="B2258" t="s">
        <v>79</v>
      </c>
      <c r="C2258" t="s">
        <v>15</v>
      </c>
      <c r="D2258">
        <v>500</v>
      </c>
      <c r="E2258" t="s">
        <v>2</v>
      </c>
      <c r="F2258">
        <v>36.75</v>
      </c>
      <c r="G2258">
        <v>18375</v>
      </c>
    </row>
    <row r="2259" spans="1:7" x14ac:dyDescent="0.25">
      <c r="A2259" s="62">
        <v>43903</v>
      </c>
      <c r="B2259" t="s">
        <v>79</v>
      </c>
      <c r="C2259" t="s">
        <v>15</v>
      </c>
      <c r="D2259">
        <v>866.7</v>
      </c>
      <c r="E2259" t="s">
        <v>5</v>
      </c>
      <c r="F2259">
        <v>25.5</v>
      </c>
      <c r="G2259">
        <v>22100.850000000002</v>
      </c>
    </row>
    <row r="2260" spans="1:7" x14ac:dyDescent="0.25">
      <c r="A2260" s="62">
        <v>43907</v>
      </c>
      <c r="B2260" t="s">
        <v>79</v>
      </c>
      <c r="C2260" t="s">
        <v>15</v>
      </c>
      <c r="D2260">
        <v>220</v>
      </c>
      <c r="E2260" t="s">
        <v>2</v>
      </c>
      <c r="F2260">
        <v>26.25</v>
      </c>
      <c r="G2260">
        <v>5775</v>
      </c>
    </row>
    <row r="2261" spans="1:7" x14ac:dyDescent="0.25">
      <c r="A2261" s="62">
        <v>44413</v>
      </c>
      <c r="B2261" t="s">
        <v>79</v>
      </c>
      <c r="C2261" t="s">
        <v>13</v>
      </c>
      <c r="D2261">
        <v>845</v>
      </c>
      <c r="E2261" t="s">
        <v>2</v>
      </c>
      <c r="F2261">
        <v>31.5</v>
      </c>
      <c r="G2261">
        <v>26617.5</v>
      </c>
    </row>
    <row r="2262" spans="1:7" x14ac:dyDescent="0.25">
      <c r="A2262" s="62">
        <v>44539</v>
      </c>
      <c r="B2262" t="s">
        <v>229</v>
      </c>
      <c r="C2262" t="s">
        <v>11</v>
      </c>
      <c r="D2262">
        <v>336</v>
      </c>
      <c r="E2262" t="s">
        <v>1</v>
      </c>
      <c r="F2262">
        <v>45.5</v>
      </c>
      <c r="G2262">
        <v>15288</v>
      </c>
    </row>
    <row r="2263" spans="1:7" x14ac:dyDescent="0.25">
      <c r="A2263" s="62">
        <v>44447</v>
      </c>
      <c r="B2263" t="s">
        <v>213</v>
      </c>
      <c r="C2263" t="s">
        <v>15</v>
      </c>
      <c r="D2263">
        <v>600</v>
      </c>
      <c r="E2263" t="s">
        <v>2</v>
      </c>
      <c r="F2263">
        <v>16</v>
      </c>
      <c r="G2263">
        <v>9600</v>
      </c>
    </row>
    <row r="2264" spans="1:7" x14ac:dyDescent="0.25">
      <c r="A2264" s="62">
        <v>44453</v>
      </c>
      <c r="B2264" t="s">
        <v>213</v>
      </c>
      <c r="C2264" t="s">
        <v>15</v>
      </c>
      <c r="D2264">
        <v>800</v>
      </c>
      <c r="E2264" t="s">
        <v>2</v>
      </c>
      <c r="F2264">
        <v>16</v>
      </c>
      <c r="G2264">
        <v>12800</v>
      </c>
    </row>
    <row r="2265" spans="1:7" x14ac:dyDescent="0.25">
      <c r="A2265" s="62">
        <v>44478</v>
      </c>
      <c r="B2265" t="s">
        <v>213</v>
      </c>
      <c r="C2265" t="s">
        <v>15</v>
      </c>
      <c r="D2265">
        <v>810</v>
      </c>
      <c r="E2265" t="s">
        <v>2</v>
      </c>
      <c r="F2265">
        <v>15.5</v>
      </c>
      <c r="G2265">
        <v>12555</v>
      </c>
    </row>
    <row r="2266" spans="1:7" x14ac:dyDescent="0.25">
      <c r="A2266" s="62">
        <v>43670</v>
      </c>
      <c r="B2266" t="s">
        <v>107</v>
      </c>
      <c r="C2266" t="s">
        <v>13</v>
      </c>
      <c r="D2266">
        <v>50</v>
      </c>
      <c r="E2266" t="s">
        <v>2</v>
      </c>
      <c r="F2266">
        <v>48</v>
      </c>
      <c r="G2266">
        <v>2400</v>
      </c>
    </row>
    <row r="2267" spans="1:7" x14ac:dyDescent="0.25">
      <c r="A2267" s="62">
        <v>43670</v>
      </c>
      <c r="B2267" t="s">
        <v>107</v>
      </c>
      <c r="C2267" t="s">
        <v>13</v>
      </c>
      <c r="D2267">
        <v>50</v>
      </c>
      <c r="E2267" t="s">
        <v>2</v>
      </c>
      <c r="F2267">
        <v>33.5</v>
      </c>
      <c r="G2267">
        <v>1675</v>
      </c>
    </row>
    <row r="2268" spans="1:7" x14ac:dyDescent="0.25">
      <c r="A2268" s="62">
        <v>43670</v>
      </c>
      <c r="B2268" t="s">
        <v>107</v>
      </c>
      <c r="C2268" t="s">
        <v>13</v>
      </c>
      <c r="D2268">
        <v>100</v>
      </c>
      <c r="E2268" t="s">
        <v>2</v>
      </c>
      <c r="F2268">
        <v>56</v>
      </c>
      <c r="G2268">
        <v>5600</v>
      </c>
    </row>
    <row r="2269" spans="1:7" x14ac:dyDescent="0.25">
      <c r="A2269" s="62">
        <v>43600</v>
      </c>
      <c r="B2269" t="s">
        <v>96</v>
      </c>
      <c r="C2269" t="s">
        <v>13</v>
      </c>
      <c r="D2269">
        <v>225</v>
      </c>
      <c r="E2269" t="s">
        <v>2</v>
      </c>
      <c r="F2269">
        <v>54</v>
      </c>
      <c r="G2269">
        <v>12150</v>
      </c>
    </row>
    <row r="2270" spans="1:7" x14ac:dyDescent="0.25">
      <c r="A2270" s="62">
        <v>44465</v>
      </c>
      <c r="B2270" t="s">
        <v>96</v>
      </c>
      <c r="C2270" t="s">
        <v>11</v>
      </c>
      <c r="D2270">
        <v>1944</v>
      </c>
      <c r="E2270" t="s">
        <v>1</v>
      </c>
      <c r="F2270">
        <v>35.25</v>
      </c>
      <c r="G2270">
        <v>68526</v>
      </c>
    </row>
    <row r="2271" spans="1:7" x14ac:dyDescent="0.25">
      <c r="A2271" s="62">
        <v>44466</v>
      </c>
      <c r="B2271" t="s">
        <v>96</v>
      </c>
      <c r="C2271" t="s">
        <v>11</v>
      </c>
      <c r="D2271">
        <v>2613</v>
      </c>
      <c r="E2271" t="s">
        <v>1</v>
      </c>
      <c r="F2271">
        <v>35.25</v>
      </c>
      <c r="G2271">
        <v>92108.25</v>
      </c>
    </row>
    <row r="2272" spans="1:7" x14ac:dyDescent="0.25">
      <c r="A2272" s="62">
        <v>43788</v>
      </c>
      <c r="B2272" t="s">
        <v>126</v>
      </c>
      <c r="C2272" t="s">
        <v>14</v>
      </c>
      <c r="D2272">
        <v>428</v>
      </c>
      <c r="E2272" t="s">
        <v>2</v>
      </c>
      <c r="F2272">
        <v>30</v>
      </c>
      <c r="G2272">
        <v>12840</v>
      </c>
    </row>
    <row r="2273" spans="1:7" x14ac:dyDescent="0.25">
      <c r="A2273" s="62">
        <v>44079</v>
      </c>
      <c r="B2273" t="s">
        <v>126</v>
      </c>
      <c r="C2273" t="s">
        <v>14</v>
      </c>
      <c r="D2273">
        <v>90</v>
      </c>
      <c r="E2273" t="s">
        <v>1</v>
      </c>
      <c r="F2273">
        <v>28</v>
      </c>
      <c r="G2273">
        <v>2520</v>
      </c>
    </row>
    <row r="2274" spans="1:7" x14ac:dyDescent="0.25">
      <c r="A2274" s="62">
        <v>44079</v>
      </c>
      <c r="B2274" t="s">
        <v>126</v>
      </c>
      <c r="C2274" t="s">
        <v>14</v>
      </c>
      <c r="D2274">
        <v>386</v>
      </c>
      <c r="E2274" t="s">
        <v>1</v>
      </c>
      <c r="F2274">
        <v>32</v>
      </c>
      <c r="G2274">
        <v>12352</v>
      </c>
    </row>
    <row r="2275" spans="1:7" x14ac:dyDescent="0.25">
      <c r="A2275" s="62">
        <v>44166</v>
      </c>
      <c r="B2275" t="s">
        <v>126</v>
      </c>
      <c r="C2275" t="s">
        <v>14</v>
      </c>
      <c r="D2275">
        <v>1003</v>
      </c>
      <c r="E2275" t="s">
        <v>1</v>
      </c>
      <c r="F2275">
        <v>36</v>
      </c>
      <c r="G2275">
        <v>36108</v>
      </c>
    </row>
    <row r="2276" spans="1:7" x14ac:dyDescent="0.25">
      <c r="A2276" s="62">
        <v>44166</v>
      </c>
      <c r="B2276" t="s">
        <v>126</v>
      </c>
      <c r="C2276" t="s">
        <v>14</v>
      </c>
      <c r="D2276">
        <v>1244</v>
      </c>
      <c r="E2276" t="s">
        <v>1</v>
      </c>
      <c r="F2276">
        <v>36</v>
      </c>
      <c r="G2276">
        <v>44784</v>
      </c>
    </row>
    <row r="2277" spans="1:7" x14ac:dyDescent="0.25">
      <c r="A2277" s="62">
        <v>43620</v>
      </c>
      <c r="B2277" t="s">
        <v>46</v>
      </c>
      <c r="C2277" t="s">
        <v>13</v>
      </c>
      <c r="D2277">
        <v>250</v>
      </c>
      <c r="E2277" t="s">
        <v>2</v>
      </c>
      <c r="F2277">
        <v>102</v>
      </c>
      <c r="G2277">
        <v>25500</v>
      </c>
    </row>
    <row r="2278" spans="1:7" x14ac:dyDescent="0.25">
      <c r="A2278" s="62">
        <v>43680</v>
      </c>
      <c r="B2278" t="s">
        <v>46</v>
      </c>
      <c r="C2278" t="s">
        <v>13</v>
      </c>
      <c r="D2278">
        <v>249</v>
      </c>
      <c r="E2278" t="s">
        <v>2</v>
      </c>
      <c r="F2278">
        <v>102</v>
      </c>
      <c r="G2278">
        <v>25398</v>
      </c>
    </row>
    <row r="2279" spans="1:7" x14ac:dyDescent="0.25">
      <c r="A2279" s="62">
        <v>43725</v>
      </c>
      <c r="B2279" t="s">
        <v>46</v>
      </c>
      <c r="C2279" t="s">
        <v>13</v>
      </c>
      <c r="D2279">
        <v>52</v>
      </c>
      <c r="E2279" t="s">
        <v>2</v>
      </c>
      <c r="F2279">
        <v>123</v>
      </c>
      <c r="G2279">
        <v>6396</v>
      </c>
    </row>
    <row r="2280" spans="1:7" x14ac:dyDescent="0.25">
      <c r="A2280" s="62">
        <v>43735</v>
      </c>
      <c r="B2280" t="s">
        <v>46</v>
      </c>
      <c r="C2280" t="s">
        <v>13</v>
      </c>
      <c r="D2280">
        <v>30</v>
      </c>
      <c r="E2280" t="s">
        <v>2</v>
      </c>
      <c r="F2280">
        <v>102</v>
      </c>
      <c r="G2280">
        <v>3060</v>
      </c>
    </row>
    <row r="2281" spans="1:7" x14ac:dyDescent="0.25">
      <c r="A2281" s="62">
        <v>43735</v>
      </c>
      <c r="B2281" t="s">
        <v>46</v>
      </c>
      <c r="C2281" t="s">
        <v>13</v>
      </c>
      <c r="D2281">
        <v>220</v>
      </c>
      <c r="E2281" t="s">
        <v>2</v>
      </c>
      <c r="F2281">
        <v>103</v>
      </c>
      <c r="G2281">
        <v>22660</v>
      </c>
    </row>
    <row r="2282" spans="1:7" x14ac:dyDescent="0.25">
      <c r="A2282" s="62">
        <v>43738</v>
      </c>
      <c r="B2282" t="s">
        <v>46</v>
      </c>
      <c r="C2282" t="s">
        <v>13</v>
      </c>
      <c r="D2282">
        <v>167</v>
      </c>
      <c r="E2282" t="s">
        <v>2</v>
      </c>
      <c r="F2282">
        <v>102</v>
      </c>
      <c r="G2282">
        <v>17034</v>
      </c>
    </row>
    <row r="2283" spans="1:7" x14ac:dyDescent="0.25">
      <c r="A2283" s="62">
        <v>43741</v>
      </c>
      <c r="B2283" t="s">
        <v>46</v>
      </c>
      <c r="C2283" t="s">
        <v>13</v>
      </c>
      <c r="D2283">
        <v>302</v>
      </c>
      <c r="E2283" t="s">
        <v>2</v>
      </c>
      <c r="F2283">
        <v>102</v>
      </c>
      <c r="G2283">
        <v>30804</v>
      </c>
    </row>
    <row r="2284" spans="1:7" x14ac:dyDescent="0.25">
      <c r="A2284" s="62">
        <v>43799</v>
      </c>
      <c r="B2284" t="s">
        <v>46</v>
      </c>
      <c r="C2284" t="s">
        <v>13</v>
      </c>
      <c r="D2284">
        <v>259</v>
      </c>
      <c r="E2284" t="s">
        <v>2</v>
      </c>
      <c r="F2284">
        <v>102</v>
      </c>
      <c r="G2284">
        <v>26418</v>
      </c>
    </row>
    <row r="2285" spans="1:7" x14ac:dyDescent="0.25">
      <c r="A2285" s="62">
        <v>43826</v>
      </c>
      <c r="B2285" t="s">
        <v>46</v>
      </c>
      <c r="C2285" t="s">
        <v>13</v>
      </c>
      <c r="D2285">
        <v>249</v>
      </c>
      <c r="E2285" t="s">
        <v>2</v>
      </c>
      <c r="F2285">
        <v>102</v>
      </c>
      <c r="G2285">
        <v>25398</v>
      </c>
    </row>
    <row r="2286" spans="1:7" x14ac:dyDescent="0.25">
      <c r="A2286" s="62">
        <v>43858</v>
      </c>
      <c r="B2286" t="s">
        <v>46</v>
      </c>
      <c r="C2286" t="s">
        <v>13</v>
      </c>
      <c r="D2286">
        <v>29</v>
      </c>
      <c r="E2286" t="s">
        <v>2</v>
      </c>
      <c r="F2286">
        <v>103</v>
      </c>
      <c r="G2286">
        <v>2987</v>
      </c>
    </row>
    <row r="2287" spans="1:7" x14ac:dyDescent="0.25">
      <c r="A2287" s="62">
        <v>43858</v>
      </c>
      <c r="B2287" t="s">
        <v>46</v>
      </c>
      <c r="C2287" t="s">
        <v>13</v>
      </c>
      <c r="D2287">
        <v>250</v>
      </c>
      <c r="E2287" t="s">
        <v>2</v>
      </c>
      <c r="F2287">
        <v>102</v>
      </c>
      <c r="G2287">
        <v>25500</v>
      </c>
    </row>
    <row r="2288" spans="1:7" x14ac:dyDescent="0.25">
      <c r="A2288" s="62">
        <v>44005</v>
      </c>
      <c r="B2288" t="s">
        <v>46</v>
      </c>
      <c r="C2288" t="s">
        <v>13</v>
      </c>
      <c r="D2288">
        <v>251</v>
      </c>
      <c r="E2288" t="s">
        <v>2</v>
      </c>
      <c r="F2288">
        <v>102</v>
      </c>
      <c r="G2288">
        <v>25602</v>
      </c>
    </row>
    <row r="2289" spans="1:7" x14ac:dyDescent="0.25">
      <c r="A2289" s="62">
        <v>44176</v>
      </c>
      <c r="B2289" t="s">
        <v>46</v>
      </c>
      <c r="C2289" t="s">
        <v>13</v>
      </c>
      <c r="D2289">
        <v>252</v>
      </c>
      <c r="E2289" t="s">
        <v>2</v>
      </c>
      <c r="F2289">
        <v>102</v>
      </c>
      <c r="G2289">
        <v>25704</v>
      </c>
    </row>
    <row r="2290" spans="1:7" x14ac:dyDescent="0.25">
      <c r="A2290" s="62">
        <v>44183</v>
      </c>
      <c r="B2290" t="s">
        <v>46</v>
      </c>
      <c r="C2290" t="s">
        <v>13</v>
      </c>
      <c r="D2290">
        <v>355</v>
      </c>
      <c r="E2290" t="s">
        <v>2</v>
      </c>
      <c r="F2290">
        <v>115</v>
      </c>
      <c r="G2290">
        <v>40825</v>
      </c>
    </row>
    <row r="2291" spans="1:7" x14ac:dyDescent="0.25">
      <c r="A2291" s="62">
        <v>44278</v>
      </c>
      <c r="B2291" t="s">
        <v>46</v>
      </c>
      <c r="C2291" t="s">
        <v>13</v>
      </c>
      <c r="D2291">
        <v>250</v>
      </c>
      <c r="E2291" t="s">
        <v>2</v>
      </c>
      <c r="F2291">
        <v>125</v>
      </c>
      <c r="G2291">
        <v>31250</v>
      </c>
    </row>
    <row r="2292" spans="1:7" x14ac:dyDescent="0.25">
      <c r="A2292" s="62">
        <v>44322</v>
      </c>
      <c r="B2292" t="s">
        <v>46</v>
      </c>
      <c r="C2292" t="s">
        <v>13</v>
      </c>
      <c r="D2292">
        <v>252</v>
      </c>
      <c r="E2292" t="s">
        <v>2</v>
      </c>
      <c r="F2292">
        <v>125</v>
      </c>
      <c r="G2292">
        <v>31500</v>
      </c>
    </row>
    <row r="2293" spans="1:7" x14ac:dyDescent="0.25">
      <c r="A2293" s="62">
        <v>43619</v>
      </c>
      <c r="B2293" t="s">
        <v>68</v>
      </c>
      <c r="C2293" t="s">
        <v>11</v>
      </c>
      <c r="D2293">
        <v>300</v>
      </c>
      <c r="E2293" t="s">
        <v>1</v>
      </c>
      <c r="F2293">
        <v>29.5</v>
      </c>
      <c r="G2293">
        <v>8850</v>
      </c>
    </row>
    <row r="2294" spans="1:7" x14ac:dyDescent="0.25">
      <c r="A2294" s="62">
        <v>43619</v>
      </c>
      <c r="B2294" t="s">
        <v>68</v>
      </c>
      <c r="C2294" t="s">
        <v>11</v>
      </c>
      <c r="D2294">
        <v>592</v>
      </c>
      <c r="E2294" t="s">
        <v>1</v>
      </c>
      <c r="F2294">
        <v>26.5</v>
      </c>
      <c r="G2294">
        <v>15688</v>
      </c>
    </row>
    <row r="2295" spans="1:7" x14ac:dyDescent="0.25">
      <c r="A2295" s="62">
        <v>43619</v>
      </c>
      <c r="B2295" t="s">
        <v>68</v>
      </c>
      <c r="C2295" t="s">
        <v>11</v>
      </c>
      <c r="D2295">
        <v>357</v>
      </c>
      <c r="E2295" t="s">
        <v>1</v>
      </c>
      <c r="F2295">
        <v>29.5</v>
      </c>
      <c r="G2295">
        <v>10531.5</v>
      </c>
    </row>
    <row r="2296" spans="1:7" x14ac:dyDescent="0.25">
      <c r="A2296" s="62">
        <v>43630</v>
      </c>
      <c r="B2296" t="s">
        <v>68</v>
      </c>
      <c r="C2296" t="s">
        <v>11</v>
      </c>
      <c r="D2296">
        <v>521</v>
      </c>
      <c r="E2296" t="s">
        <v>1</v>
      </c>
      <c r="F2296">
        <v>25.25</v>
      </c>
      <c r="G2296">
        <v>13155.25</v>
      </c>
    </row>
    <row r="2297" spans="1:7" x14ac:dyDescent="0.25">
      <c r="A2297" s="62">
        <v>43630</v>
      </c>
      <c r="B2297" t="s">
        <v>68</v>
      </c>
      <c r="C2297" t="s">
        <v>11</v>
      </c>
      <c r="D2297">
        <v>794</v>
      </c>
      <c r="E2297" t="s">
        <v>1</v>
      </c>
      <c r="F2297">
        <v>23.75</v>
      </c>
      <c r="G2297">
        <v>18857.5</v>
      </c>
    </row>
    <row r="2298" spans="1:7" x14ac:dyDescent="0.25">
      <c r="A2298" s="62">
        <v>43633</v>
      </c>
      <c r="B2298" t="s">
        <v>68</v>
      </c>
      <c r="C2298" t="s">
        <v>11</v>
      </c>
      <c r="D2298">
        <v>692</v>
      </c>
      <c r="E2298" t="s">
        <v>1</v>
      </c>
      <c r="F2298">
        <v>23.5</v>
      </c>
      <c r="G2298">
        <v>16262</v>
      </c>
    </row>
    <row r="2299" spans="1:7" x14ac:dyDescent="0.25">
      <c r="A2299" s="62">
        <v>43633</v>
      </c>
      <c r="B2299" t="s">
        <v>68</v>
      </c>
      <c r="C2299" t="s">
        <v>11</v>
      </c>
      <c r="D2299">
        <v>535</v>
      </c>
      <c r="E2299" t="s">
        <v>1</v>
      </c>
      <c r="F2299">
        <v>25</v>
      </c>
      <c r="G2299">
        <v>13375</v>
      </c>
    </row>
    <row r="2300" spans="1:7" x14ac:dyDescent="0.25">
      <c r="A2300" s="62">
        <v>43633</v>
      </c>
      <c r="B2300" t="s">
        <v>68</v>
      </c>
      <c r="C2300" t="s">
        <v>11</v>
      </c>
      <c r="D2300">
        <v>739</v>
      </c>
      <c r="E2300" t="s">
        <v>1</v>
      </c>
      <c r="F2300">
        <v>23.5</v>
      </c>
      <c r="G2300">
        <v>17366.5</v>
      </c>
    </row>
    <row r="2301" spans="1:7" x14ac:dyDescent="0.25">
      <c r="A2301" s="62">
        <v>43634</v>
      </c>
      <c r="B2301" t="s">
        <v>68</v>
      </c>
      <c r="C2301" t="s">
        <v>11</v>
      </c>
      <c r="D2301">
        <v>1186</v>
      </c>
      <c r="E2301" t="s">
        <v>1</v>
      </c>
      <c r="F2301">
        <v>23.5</v>
      </c>
      <c r="G2301">
        <v>27871</v>
      </c>
    </row>
    <row r="2302" spans="1:7" x14ac:dyDescent="0.25">
      <c r="A2302" s="62">
        <v>43636</v>
      </c>
      <c r="B2302" t="s">
        <v>68</v>
      </c>
      <c r="C2302" t="s">
        <v>11</v>
      </c>
      <c r="D2302">
        <v>546</v>
      </c>
      <c r="E2302" t="s">
        <v>1</v>
      </c>
      <c r="F2302">
        <v>24</v>
      </c>
      <c r="G2302">
        <v>13104</v>
      </c>
    </row>
    <row r="2303" spans="1:7" x14ac:dyDescent="0.25">
      <c r="A2303" s="62">
        <v>43636</v>
      </c>
      <c r="B2303" t="s">
        <v>68</v>
      </c>
      <c r="C2303" t="s">
        <v>11</v>
      </c>
      <c r="D2303">
        <v>504</v>
      </c>
      <c r="E2303" t="s">
        <v>1</v>
      </c>
      <c r="F2303">
        <v>31.75</v>
      </c>
      <c r="G2303">
        <v>16002</v>
      </c>
    </row>
    <row r="2304" spans="1:7" x14ac:dyDescent="0.25">
      <c r="A2304" s="62">
        <v>43637</v>
      </c>
      <c r="B2304" t="s">
        <v>68</v>
      </c>
      <c r="C2304" t="s">
        <v>11</v>
      </c>
      <c r="D2304">
        <v>1049</v>
      </c>
      <c r="E2304" t="s">
        <v>1</v>
      </c>
      <c r="F2304">
        <v>24.75</v>
      </c>
      <c r="G2304">
        <v>25962.75</v>
      </c>
    </row>
    <row r="2305" spans="1:7" x14ac:dyDescent="0.25">
      <c r="A2305" s="62">
        <v>43648</v>
      </c>
      <c r="B2305" t="s">
        <v>68</v>
      </c>
      <c r="C2305" t="s">
        <v>11</v>
      </c>
      <c r="D2305">
        <v>565</v>
      </c>
      <c r="E2305" t="s">
        <v>1</v>
      </c>
      <c r="F2305">
        <v>24.5</v>
      </c>
      <c r="G2305">
        <v>13842.5</v>
      </c>
    </row>
    <row r="2306" spans="1:7" x14ac:dyDescent="0.25">
      <c r="A2306" s="62">
        <v>43648</v>
      </c>
      <c r="B2306" t="s">
        <v>68</v>
      </c>
      <c r="C2306" t="s">
        <v>11</v>
      </c>
      <c r="D2306">
        <v>827</v>
      </c>
      <c r="E2306" t="s">
        <v>1</v>
      </c>
      <c r="F2306">
        <v>24.5</v>
      </c>
      <c r="G2306">
        <v>20261.5</v>
      </c>
    </row>
    <row r="2307" spans="1:7" x14ac:dyDescent="0.25">
      <c r="A2307" s="62">
        <v>43650</v>
      </c>
      <c r="B2307" t="s">
        <v>68</v>
      </c>
      <c r="C2307" t="s">
        <v>11</v>
      </c>
      <c r="D2307">
        <v>962</v>
      </c>
      <c r="E2307" t="s">
        <v>1</v>
      </c>
      <c r="F2307">
        <v>22.75</v>
      </c>
      <c r="G2307">
        <v>21885.5</v>
      </c>
    </row>
    <row r="2308" spans="1:7" x14ac:dyDescent="0.25">
      <c r="A2308" s="62">
        <v>43656</v>
      </c>
      <c r="B2308" t="s">
        <v>68</v>
      </c>
      <c r="C2308" t="s">
        <v>11</v>
      </c>
      <c r="D2308">
        <v>588</v>
      </c>
      <c r="E2308" t="s">
        <v>1</v>
      </c>
      <c r="F2308">
        <v>23.25</v>
      </c>
      <c r="G2308">
        <v>13671</v>
      </c>
    </row>
    <row r="2309" spans="1:7" x14ac:dyDescent="0.25">
      <c r="A2309" s="62">
        <v>43657</v>
      </c>
      <c r="B2309" t="s">
        <v>68</v>
      </c>
      <c r="C2309" t="s">
        <v>11</v>
      </c>
      <c r="D2309">
        <v>629</v>
      </c>
      <c r="E2309" t="s">
        <v>1</v>
      </c>
      <c r="F2309">
        <v>24.5</v>
      </c>
      <c r="G2309">
        <v>15410.5</v>
      </c>
    </row>
    <row r="2310" spans="1:7" x14ac:dyDescent="0.25">
      <c r="A2310" s="62">
        <v>43657</v>
      </c>
      <c r="B2310" t="s">
        <v>68</v>
      </c>
      <c r="C2310" t="s">
        <v>11</v>
      </c>
      <c r="D2310">
        <v>607</v>
      </c>
      <c r="E2310" t="s">
        <v>1</v>
      </c>
      <c r="F2310">
        <v>23.25</v>
      </c>
      <c r="G2310">
        <v>14112.75</v>
      </c>
    </row>
    <row r="2311" spans="1:7" x14ac:dyDescent="0.25">
      <c r="A2311" s="62">
        <v>43657</v>
      </c>
      <c r="B2311" t="s">
        <v>68</v>
      </c>
      <c r="C2311" t="s">
        <v>11</v>
      </c>
      <c r="D2311">
        <v>729</v>
      </c>
      <c r="E2311" t="s">
        <v>1</v>
      </c>
      <c r="F2311">
        <v>23</v>
      </c>
      <c r="G2311">
        <v>16767</v>
      </c>
    </row>
    <row r="2312" spans="1:7" x14ac:dyDescent="0.25">
      <c r="A2312" s="62">
        <v>43824</v>
      </c>
      <c r="B2312" t="s">
        <v>68</v>
      </c>
      <c r="C2312" t="s">
        <v>11</v>
      </c>
      <c r="D2312">
        <v>545</v>
      </c>
      <c r="E2312" t="s">
        <v>1</v>
      </c>
      <c r="F2312">
        <v>21.5</v>
      </c>
      <c r="G2312">
        <v>11717.5</v>
      </c>
    </row>
    <row r="2313" spans="1:7" x14ac:dyDescent="0.25">
      <c r="A2313" s="62">
        <v>44034</v>
      </c>
      <c r="B2313" t="s">
        <v>145</v>
      </c>
      <c r="C2313" t="s">
        <v>15</v>
      </c>
      <c r="D2313">
        <v>3600</v>
      </c>
      <c r="E2313" t="s">
        <v>2</v>
      </c>
      <c r="F2313">
        <v>3.4</v>
      </c>
      <c r="G2313">
        <v>12240</v>
      </c>
    </row>
    <row r="2314" spans="1:7" x14ac:dyDescent="0.25">
      <c r="A2314" s="62">
        <v>44036</v>
      </c>
      <c r="B2314" t="s">
        <v>145</v>
      </c>
      <c r="C2314" t="s">
        <v>15</v>
      </c>
      <c r="D2314">
        <v>5500</v>
      </c>
      <c r="E2314" t="s">
        <v>2</v>
      </c>
      <c r="F2314">
        <v>3.4</v>
      </c>
      <c r="G2314">
        <v>18700</v>
      </c>
    </row>
    <row r="2315" spans="1:7" x14ac:dyDescent="0.25">
      <c r="A2315" s="62">
        <v>44044</v>
      </c>
      <c r="B2315" t="s">
        <v>145</v>
      </c>
      <c r="C2315" t="s">
        <v>15</v>
      </c>
      <c r="D2315">
        <v>5500</v>
      </c>
      <c r="E2315" t="s">
        <v>2</v>
      </c>
      <c r="F2315">
        <v>3.4</v>
      </c>
      <c r="G2315">
        <v>18700</v>
      </c>
    </row>
    <row r="2316" spans="1:7" x14ac:dyDescent="0.25">
      <c r="A2316" s="62">
        <v>44050</v>
      </c>
      <c r="B2316" t="s">
        <v>145</v>
      </c>
      <c r="C2316" t="s">
        <v>15</v>
      </c>
      <c r="D2316">
        <v>5500</v>
      </c>
      <c r="E2316" t="s">
        <v>2</v>
      </c>
      <c r="F2316">
        <v>3.5</v>
      </c>
      <c r="G2316">
        <v>19250</v>
      </c>
    </row>
    <row r="2317" spans="1:7" x14ac:dyDescent="0.25">
      <c r="A2317" s="62">
        <v>44055</v>
      </c>
      <c r="B2317" t="s">
        <v>145</v>
      </c>
      <c r="C2317" t="s">
        <v>15</v>
      </c>
      <c r="D2317">
        <v>5553</v>
      </c>
      <c r="E2317" t="s">
        <v>2</v>
      </c>
      <c r="F2317">
        <v>3.5</v>
      </c>
      <c r="G2317">
        <v>19435.5</v>
      </c>
    </row>
    <row r="2318" spans="1:7" x14ac:dyDescent="0.25">
      <c r="A2318" s="62">
        <v>44068</v>
      </c>
      <c r="B2318" t="s">
        <v>145</v>
      </c>
      <c r="C2318" t="s">
        <v>15</v>
      </c>
      <c r="D2318">
        <v>5100</v>
      </c>
      <c r="E2318" t="s">
        <v>2</v>
      </c>
      <c r="F2318">
        <v>3.5</v>
      </c>
      <c r="G2318">
        <v>17850</v>
      </c>
    </row>
    <row r="2319" spans="1:7" x14ac:dyDescent="0.25">
      <c r="A2319" s="62">
        <v>44068</v>
      </c>
      <c r="B2319" t="s">
        <v>145</v>
      </c>
      <c r="C2319" t="s">
        <v>15</v>
      </c>
      <c r="D2319">
        <v>5100</v>
      </c>
      <c r="E2319" t="s">
        <v>2</v>
      </c>
      <c r="F2319">
        <v>3.5</v>
      </c>
      <c r="G2319">
        <v>17850</v>
      </c>
    </row>
    <row r="2320" spans="1:7" x14ac:dyDescent="0.25">
      <c r="A2320" s="62">
        <v>44071</v>
      </c>
      <c r="B2320" t="s">
        <v>145</v>
      </c>
      <c r="C2320" t="s">
        <v>15</v>
      </c>
      <c r="D2320">
        <v>5500</v>
      </c>
      <c r="E2320" t="s">
        <v>2</v>
      </c>
      <c r="F2320">
        <v>3.5</v>
      </c>
      <c r="G2320">
        <v>19250</v>
      </c>
    </row>
    <row r="2321" spans="1:7" x14ac:dyDescent="0.25">
      <c r="A2321" s="62">
        <v>44077</v>
      </c>
      <c r="B2321" t="s">
        <v>145</v>
      </c>
      <c r="C2321" t="s">
        <v>15</v>
      </c>
      <c r="D2321">
        <v>4280</v>
      </c>
      <c r="E2321" t="s">
        <v>2</v>
      </c>
      <c r="F2321">
        <v>3.5</v>
      </c>
      <c r="G2321">
        <v>14980</v>
      </c>
    </row>
    <row r="2322" spans="1:7" x14ac:dyDescent="0.25">
      <c r="A2322" s="62">
        <v>44473</v>
      </c>
      <c r="B2322" t="s">
        <v>145</v>
      </c>
      <c r="C2322" t="s">
        <v>13</v>
      </c>
      <c r="D2322">
        <v>2850</v>
      </c>
      <c r="E2322" t="s">
        <v>2</v>
      </c>
      <c r="F2322">
        <v>42.75</v>
      </c>
      <c r="G2322">
        <v>121837.5</v>
      </c>
    </row>
    <row r="2323" spans="1:7" x14ac:dyDescent="0.25">
      <c r="A2323" s="62">
        <v>44474</v>
      </c>
      <c r="B2323" t="s">
        <v>145</v>
      </c>
      <c r="C2323" t="s">
        <v>13</v>
      </c>
      <c r="D2323">
        <v>1870</v>
      </c>
      <c r="E2323" t="s">
        <v>2</v>
      </c>
      <c r="F2323">
        <v>42.75</v>
      </c>
      <c r="G2323">
        <v>79942.5</v>
      </c>
    </row>
    <row r="2324" spans="1:7" x14ac:dyDescent="0.25">
      <c r="A2324" s="62">
        <v>44474</v>
      </c>
      <c r="B2324" t="s">
        <v>145</v>
      </c>
      <c r="C2324" t="s">
        <v>13</v>
      </c>
      <c r="D2324">
        <v>1475</v>
      </c>
      <c r="E2324" t="s">
        <v>2</v>
      </c>
      <c r="F2324">
        <v>42.75</v>
      </c>
      <c r="G2324">
        <v>63056.25</v>
      </c>
    </row>
    <row r="2325" spans="1:7" x14ac:dyDescent="0.25">
      <c r="A2325" s="62">
        <v>44474</v>
      </c>
      <c r="B2325" t="s">
        <v>145</v>
      </c>
      <c r="C2325" t="s">
        <v>13</v>
      </c>
      <c r="D2325">
        <v>2710</v>
      </c>
      <c r="E2325" t="s">
        <v>2</v>
      </c>
      <c r="F2325">
        <v>42.75</v>
      </c>
      <c r="G2325">
        <v>115852.5</v>
      </c>
    </row>
    <row r="2326" spans="1:7" x14ac:dyDescent="0.25">
      <c r="A2326" s="62">
        <v>44477</v>
      </c>
      <c r="B2326" t="s">
        <v>145</v>
      </c>
      <c r="C2326" t="s">
        <v>13</v>
      </c>
      <c r="D2326">
        <v>850</v>
      </c>
      <c r="E2326" t="s">
        <v>2</v>
      </c>
      <c r="F2326">
        <v>42.75</v>
      </c>
      <c r="G2326">
        <v>36337.5</v>
      </c>
    </row>
    <row r="2327" spans="1:7" x14ac:dyDescent="0.25">
      <c r="A2327" s="62">
        <v>44477</v>
      </c>
      <c r="B2327" t="s">
        <v>145</v>
      </c>
      <c r="C2327" t="s">
        <v>13</v>
      </c>
      <c r="D2327">
        <v>1800</v>
      </c>
      <c r="E2327" t="s">
        <v>2</v>
      </c>
      <c r="F2327">
        <v>42.75</v>
      </c>
      <c r="G2327">
        <v>76950</v>
      </c>
    </row>
    <row r="2328" spans="1:7" x14ac:dyDescent="0.25">
      <c r="A2328" s="62">
        <v>44477</v>
      </c>
      <c r="B2328" t="s">
        <v>145</v>
      </c>
      <c r="C2328" t="s">
        <v>13</v>
      </c>
      <c r="D2328">
        <v>660</v>
      </c>
      <c r="E2328" t="s">
        <v>2</v>
      </c>
      <c r="F2328">
        <v>42.75</v>
      </c>
      <c r="G2328">
        <v>28215</v>
      </c>
    </row>
    <row r="2329" spans="1:7" x14ac:dyDescent="0.25">
      <c r="A2329" s="62">
        <v>44477</v>
      </c>
      <c r="B2329" t="s">
        <v>145</v>
      </c>
      <c r="C2329" t="s">
        <v>13</v>
      </c>
      <c r="D2329">
        <v>580</v>
      </c>
      <c r="E2329" t="s">
        <v>2</v>
      </c>
      <c r="F2329">
        <v>42.75</v>
      </c>
      <c r="G2329">
        <v>24795</v>
      </c>
    </row>
    <row r="2330" spans="1:7" x14ac:dyDescent="0.25">
      <c r="A2330" s="62">
        <v>44477</v>
      </c>
      <c r="B2330" t="s">
        <v>145</v>
      </c>
      <c r="C2330" t="s">
        <v>13</v>
      </c>
      <c r="D2330">
        <v>280</v>
      </c>
      <c r="E2330" t="s">
        <v>2</v>
      </c>
      <c r="F2330">
        <v>42.75</v>
      </c>
      <c r="G2330">
        <v>11970</v>
      </c>
    </row>
    <row r="2331" spans="1:7" x14ac:dyDescent="0.25">
      <c r="A2331" s="62">
        <v>44477</v>
      </c>
      <c r="B2331" t="s">
        <v>145</v>
      </c>
      <c r="C2331" t="s">
        <v>13</v>
      </c>
      <c r="D2331">
        <v>1790</v>
      </c>
      <c r="E2331" t="s">
        <v>2</v>
      </c>
      <c r="F2331">
        <v>42.75</v>
      </c>
      <c r="G2331">
        <v>76522.5</v>
      </c>
    </row>
    <row r="2332" spans="1:7" x14ac:dyDescent="0.25">
      <c r="A2332" s="62">
        <v>44478</v>
      </c>
      <c r="B2332" t="s">
        <v>145</v>
      </c>
      <c r="C2332" t="s">
        <v>13</v>
      </c>
      <c r="D2332">
        <v>980</v>
      </c>
      <c r="E2332" t="s">
        <v>2</v>
      </c>
      <c r="F2332">
        <v>42.75</v>
      </c>
      <c r="G2332">
        <v>41895</v>
      </c>
    </row>
    <row r="2333" spans="1:7" x14ac:dyDescent="0.25">
      <c r="A2333" s="62">
        <v>44478</v>
      </c>
      <c r="B2333" t="s">
        <v>145</v>
      </c>
      <c r="C2333" t="s">
        <v>13</v>
      </c>
      <c r="D2333">
        <v>1295</v>
      </c>
      <c r="E2333" t="s">
        <v>2</v>
      </c>
      <c r="F2333">
        <v>42.75</v>
      </c>
      <c r="G2333">
        <v>55361.25</v>
      </c>
    </row>
    <row r="2334" spans="1:7" x14ac:dyDescent="0.25">
      <c r="A2334" s="62">
        <v>44536</v>
      </c>
      <c r="B2334" t="s">
        <v>145</v>
      </c>
      <c r="C2334" t="s">
        <v>13</v>
      </c>
      <c r="D2334">
        <v>5</v>
      </c>
      <c r="E2334" t="s">
        <v>2</v>
      </c>
      <c r="F2334">
        <v>130</v>
      </c>
      <c r="G2334">
        <v>650</v>
      </c>
    </row>
    <row r="2335" spans="1:7" x14ac:dyDescent="0.25">
      <c r="A2335" s="62">
        <v>44536</v>
      </c>
      <c r="B2335" t="s">
        <v>145</v>
      </c>
      <c r="C2335" t="s">
        <v>13</v>
      </c>
      <c r="D2335">
        <v>2</v>
      </c>
      <c r="E2335" t="s">
        <v>2</v>
      </c>
      <c r="F2335">
        <v>90</v>
      </c>
      <c r="G2335">
        <v>180</v>
      </c>
    </row>
    <row r="2336" spans="1:7" x14ac:dyDescent="0.25">
      <c r="A2336" s="62">
        <v>44536</v>
      </c>
      <c r="B2336" t="s">
        <v>145</v>
      </c>
      <c r="C2336" t="s">
        <v>13</v>
      </c>
      <c r="D2336">
        <v>29</v>
      </c>
      <c r="E2336" t="s">
        <v>2</v>
      </c>
      <c r="F2336">
        <v>130</v>
      </c>
      <c r="G2336">
        <v>3770</v>
      </c>
    </row>
    <row r="2337" spans="1:7" x14ac:dyDescent="0.25">
      <c r="A2337" s="62">
        <v>44550</v>
      </c>
      <c r="B2337" t="s">
        <v>145</v>
      </c>
      <c r="C2337" t="s">
        <v>13</v>
      </c>
      <c r="D2337">
        <v>700</v>
      </c>
      <c r="E2337" t="s">
        <v>2</v>
      </c>
      <c r="F2337">
        <v>72.75</v>
      </c>
      <c r="G2337">
        <v>50925</v>
      </c>
    </row>
    <row r="2338" spans="1:7" x14ac:dyDescent="0.25">
      <c r="A2338" s="62">
        <v>44550</v>
      </c>
      <c r="B2338" t="s">
        <v>145</v>
      </c>
      <c r="C2338" t="s">
        <v>13</v>
      </c>
      <c r="D2338">
        <v>2015</v>
      </c>
      <c r="E2338" t="s">
        <v>2</v>
      </c>
      <c r="F2338">
        <v>42.75</v>
      </c>
      <c r="G2338">
        <v>86141.25</v>
      </c>
    </row>
    <row r="2339" spans="1:7" x14ac:dyDescent="0.25">
      <c r="A2339" s="62">
        <v>44552</v>
      </c>
      <c r="B2339" t="s">
        <v>145</v>
      </c>
      <c r="C2339" t="s">
        <v>13</v>
      </c>
      <c r="D2339">
        <v>1650</v>
      </c>
      <c r="E2339" t="s">
        <v>2</v>
      </c>
      <c r="F2339">
        <v>72.75</v>
      </c>
      <c r="G2339">
        <v>120037.5</v>
      </c>
    </row>
    <row r="2340" spans="1:7" x14ac:dyDescent="0.25">
      <c r="A2340" s="62">
        <v>44552</v>
      </c>
      <c r="B2340" t="s">
        <v>145</v>
      </c>
      <c r="C2340" t="s">
        <v>13</v>
      </c>
      <c r="D2340">
        <v>1020</v>
      </c>
      <c r="E2340" t="s">
        <v>2</v>
      </c>
      <c r="F2340">
        <v>42.75</v>
      </c>
      <c r="G2340">
        <v>43605</v>
      </c>
    </row>
    <row r="2341" spans="1:7" x14ac:dyDescent="0.25">
      <c r="A2341" s="62">
        <v>44557</v>
      </c>
      <c r="B2341" t="s">
        <v>145</v>
      </c>
      <c r="C2341" t="s">
        <v>13</v>
      </c>
      <c r="D2341">
        <v>1820</v>
      </c>
      <c r="E2341" t="s">
        <v>2</v>
      </c>
      <c r="F2341">
        <v>42.75</v>
      </c>
      <c r="G2341">
        <v>77805</v>
      </c>
    </row>
    <row r="2342" spans="1:7" x14ac:dyDescent="0.25">
      <c r="A2342" s="62">
        <v>44557</v>
      </c>
      <c r="B2342" t="s">
        <v>145</v>
      </c>
      <c r="C2342" t="s">
        <v>13</v>
      </c>
      <c r="D2342">
        <v>900</v>
      </c>
      <c r="E2342" t="s">
        <v>2</v>
      </c>
      <c r="F2342">
        <v>42.75</v>
      </c>
      <c r="G2342">
        <v>38475</v>
      </c>
    </row>
    <row r="2343" spans="1:7" x14ac:dyDescent="0.25">
      <c r="A2343" s="62">
        <v>44558</v>
      </c>
      <c r="B2343" t="s">
        <v>145</v>
      </c>
      <c r="C2343" t="s">
        <v>13</v>
      </c>
      <c r="D2343">
        <v>640</v>
      </c>
      <c r="E2343" t="s">
        <v>2</v>
      </c>
      <c r="F2343">
        <v>42.75</v>
      </c>
      <c r="G2343">
        <v>27360</v>
      </c>
    </row>
    <row r="2344" spans="1:7" x14ac:dyDescent="0.25">
      <c r="A2344" s="62">
        <v>44558</v>
      </c>
      <c r="B2344" t="s">
        <v>145</v>
      </c>
      <c r="C2344" t="s">
        <v>13</v>
      </c>
      <c r="D2344">
        <v>1600</v>
      </c>
      <c r="E2344" t="s">
        <v>2</v>
      </c>
      <c r="F2344">
        <v>42.75</v>
      </c>
      <c r="G2344">
        <v>68400</v>
      </c>
    </row>
    <row r="2345" spans="1:7" x14ac:dyDescent="0.25">
      <c r="A2345" s="62">
        <v>44558</v>
      </c>
      <c r="B2345" t="s">
        <v>145</v>
      </c>
      <c r="C2345" t="s">
        <v>13</v>
      </c>
      <c r="D2345">
        <v>449</v>
      </c>
      <c r="E2345" t="s">
        <v>2</v>
      </c>
      <c r="F2345">
        <v>42.75</v>
      </c>
      <c r="G2345">
        <v>19194.75</v>
      </c>
    </row>
    <row r="2346" spans="1:7" x14ac:dyDescent="0.25">
      <c r="A2346" s="62">
        <v>44559</v>
      </c>
      <c r="B2346" t="s">
        <v>145</v>
      </c>
      <c r="C2346" t="s">
        <v>13</v>
      </c>
      <c r="D2346">
        <v>2710</v>
      </c>
      <c r="E2346" t="s">
        <v>2</v>
      </c>
      <c r="F2346">
        <v>42.75</v>
      </c>
      <c r="G2346">
        <v>115852.5</v>
      </c>
    </row>
    <row r="2347" spans="1:7" x14ac:dyDescent="0.25">
      <c r="A2347" s="62">
        <v>44560</v>
      </c>
      <c r="B2347" t="s">
        <v>145</v>
      </c>
      <c r="C2347" t="s">
        <v>13</v>
      </c>
      <c r="D2347">
        <v>2650</v>
      </c>
      <c r="E2347" t="s">
        <v>2</v>
      </c>
      <c r="F2347">
        <v>42.75</v>
      </c>
      <c r="G2347">
        <v>113287.5</v>
      </c>
    </row>
    <row r="2348" spans="1:7" x14ac:dyDescent="0.25">
      <c r="A2348" s="62">
        <v>44560</v>
      </c>
      <c r="B2348" t="s">
        <v>145</v>
      </c>
      <c r="C2348" t="s">
        <v>13</v>
      </c>
      <c r="D2348">
        <v>1604</v>
      </c>
      <c r="E2348" t="s">
        <v>2</v>
      </c>
      <c r="F2348">
        <v>42.75</v>
      </c>
      <c r="G2348">
        <v>68571</v>
      </c>
    </row>
    <row r="2349" spans="1:7" x14ac:dyDescent="0.25">
      <c r="A2349" s="62">
        <v>44572</v>
      </c>
      <c r="B2349" t="s">
        <v>145</v>
      </c>
      <c r="C2349" t="s">
        <v>13</v>
      </c>
      <c r="D2349">
        <v>60</v>
      </c>
      <c r="E2349" t="s">
        <v>2</v>
      </c>
      <c r="F2349">
        <v>42.75</v>
      </c>
      <c r="G2349">
        <v>2565</v>
      </c>
    </row>
    <row r="2350" spans="1:7" x14ac:dyDescent="0.25">
      <c r="A2350" s="62">
        <v>44604</v>
      </c>
      <c r="B2350" t="s">
        <v>145</v>
      </c>
      <c r="C2350" t="s">
        <v>15</v>
      </c>
      <c r="D2350">
        <v>3009</v>
      </c>
      <c r="E2350" t="s">
        <v>2</v>
      </c>
      <c r="F2350">
        <v>4.3</v>
      </c>
      <c r="G2350">
        <v>12938.699999999999</v>
      </c>
    </row>
    <row r="2351" spans="1:7" x14ac:dyDescent="0.25">
      <c r="A2351" s="62">
        <v>44604</v>
      </c>
      <c r="B2351" t="s">
        <v>145</v>
      </c>
      <c r="C2351" t="s">
        <v>15</v>
      </c>
      <c r="D2351">
        <v>5000</v>
      </c>
      <c r="E2351" t="s">
        <v>2</v>
      </c>
      <c r="F2351">
        <v>4.05</v>
      </c>
      <c r="G2351">
        <v>20250</v>
      </c>
    </row>
    <row r="2352" spans="1:7" x14ac:dyDescent="0.25">
      <c r="A2352" s="62">
        <v>44034</v>
      </c>
      <c r="B2352" t="s">
        <v>144</v>
      </c>
      <c r="C2352" t="s">
        <v>15</v>
      </c>
      <c r="D2352">
        <v>1031</v>
      </c>
      <c r="E2352" t="s">
        <v>2</v>
      </c>
      <c r="F2352">
        <v>6.3</v>
      </c>
      <c r="G2352">
        <v>6495.3</v>
      </c>
    </row>
    <row r="2353" spans="1:7" x14ac:dyDescent="0.25">
      <c r="A2353" s="62">
        <v>44429</v>
      </c>
      <c r="B2353" t="s">
        <v>208</v>
      </c>
      <c r="C2353" t="s">
        <v>13</v>
      </c>
      <c r="D2353">
        <v>1600</v>
      </c>
      <c r="E2353" t="s">
        <v>2</v>
      </c>
      <c r="F2353">
        <v>24</v>
      </c>
      <c r="G2353">
        <v>38400</v>
      </c>
    </row>
    <row r="2354" spans="1:7" x14ac:dyDescent="0.25">
      <c r="A2354" s="62">
        <v>44429</v>
      </c>
      <c r="B2354" t="s">
        <v>208</v>
      </c>
      <c r="C2354" t="s">
        <v>15</v>
      </c>
      <c r="D2354">
        <v>800</v>
      </c>
      <c r="E2354" t="s">
        <v>2</v>
      </c>
      <c r="F2354">
        <v>38.5</v>
      </c>
      <c r="G2354">
        <v>30800</v>
      </c>
    </row>
    <row r="2355" spans="1:7" x14ac:dyDescent="0.25">
      <c r="A2355" s="62">
        <v>44440</v>
      </c>
      <c r="B2355" t="s">
        <v>208</v>
      </c>
      <c r="C2355" t="s">
        <v>13</v>
      </c>
      <c r="D2355">
        <v>1590</v>
      </c>
      <c r="E2355" t="s">
        <v>2</v>
      </c>
      <c r="F2355">
        <v>26.5</v>
      </c>
      <c r="G2355">
        <v>42135</v>
      </c>
    </row>
    <row r="2356" spans="1:7" x14ac:dyDescent="0.25">
      <c r="A2356" s="62">
        <v>44441</v>
      </c>
      <c r="B2356" t="s">
        <v>208</v>
      </c>
      <c r="C2356" t="s">
        <v>15</v>
      </c>
      <c r="D2356">
        <v>800</v>
      </c>
      <c r="E2356" t="s">
        <v>2</v>
      </c>
      <c r="F2356">
        <v>38.5</v>
      </c>
      <c r="G2356">
        <v>30800</v>
      </c>
    </row>
    <row r="2357" spans="1:7" x14ac:dyDescent="0.25">
      <c r="A2357" s="62">
        <v>44445</v>
      </c>
      <c r="B2357" t="s">
        <v>208</v>
      </c>
      <c r="C2357" t="s">
        <v>13</v>
      </c>
      <c r="D2357">
        <v>820</v>
      </c>
      <c r="E2357" t="s">
        <v>2</v>
      </c>
      <c r="F2357">
        <v>26.5</v>
      </c>
      <c r="G2357">
        <v>21730</v>
      </c>
    </row>
    <row r="2358" spans="1:7" x14ac:dyDescent="0.25">
      <c r="A2358" s="62">
        <v>44445</v>
      </c>
      <c r="B2358" t="s">
        <v>208</v>
      </c>
      <c r="C2358" t="s">
        <v>13</v>
      </c>
      <c r="D2358">
        <v>503</v>
      </c>
      <c r="E2358" t="s">
        <v>2</v>
      </c>
      <c r="F2358">
        <v>34</v>
      </c>
      <c r="G2358">
        <v>17102</v>
      </c>
    </row>
    <row r="2359" spans="1:7" x14ac:dyDescent="0.25">
      <c r="A2359" s="62">
        <v>44450</v>
      </c>
      <c r="B2359" t="s">
        <v>208</v>
      </c>
      <c r="C2359" t="s">
        <v>15</v>
      </c>
      <c r="D2359">
        <v>750</v>
      </c>
      <c r="E2359" t="s">
        <v>2</v>
      </c>
      <c r="F2359">
        <v>46</v>
      </c>
      <c r="G2359">
        <v>34500</v>
      </c>
    </row>
    <row r="2360" spans="1:7" x14ac:dyDescent="0.25">
      <c r="A2360" s="62">
        <v>44455</v>
      </c>
      <c r="B2360" t="s">
        <v>208</v>
      </c>
      <c r="C2360" t="s">
        <v>15</v>
      </c>
      <c r="D2360">
        <v>751</v>
      </c>
      <c r="E2360" t="s">
        <v>2</v>
      </c>
      <c r="F2360">
        <v>46</v>
      </c>
      <c r="G2360">
        <v>34546</v>
      </c>
    </row>
    <row r="2361" spans="1:7" x14ac:dyDescent="0.25">
      <c r="A2361" s="62">
        <v>44461</v>
      </c>
      <c r="B2361" t="s">
        <v>208</v>
      </c>
      <c r="C2361" t="s">
        <v>15</v>
      </c>
      <c r="D2361">
        <v>750</v>
      </c>
      <c r="E2361" t="s">
        <v>2</v>
      </c>
      <c r="F2361">
        <v>46</v>
      </c>
      <c r="G2361">
        <v>34500</v>
      </c>
    </row>
    <row r="2362" spans="1:7" x14ac:dyDescent="0.25">
      <c r="A2362" s="62">
        <v>44463</v>
      </c>
      <c r="B2362" t="s">
        <v>208</v>
      </c>
      <c r="C2362" t="s">
        <v>15</v>
      </c>
      <c r="D2362">
        <v>753</v>
      </c>
      <c r="E2362" t="s">
        <v>2</v>
      </c>
      <c r="F2362">
        <v>46</v>
      </c>
      <c r="G2362">
        <v>34638</v>
      </c>
    </row>
    <row r="2363" spans="1:7" x14ac:dyDescent="0.25">
      <c r="A2363" s="62">
        <v>44465</v>
      </c>
      <c r="B2363" t="s">
        <v>208</v>
      </c>
      <c r="C2363" t="s">
        <v>15</v>
      </c>
      <c r="D2363">
        <v>750</v>
      </c>
      <c r="E2363" t="s">
        <v>2</v>
      </c>
      <c r="F2363">
        <v>46</v>
      </c>
      <c r="G2363">
        <v>34500</v>
      </c>
    </row>
    <row r="2364" spans="1:7" x14ac:dyDescent="0.25">
      <c r="A2364" s="62">
        <v>44467</v>
      </c>
      <c r="B2364" t="s">
        <v>208</v>
      </c>
      <c r="C2364" t="s">
        <v>15</v>
      </c>
      <c r="D2364">
        <v>750</v>
      </c>
      <c r="E2364" t="s">
        <v>2</v>
      </c>
      <c r="F2364">
        <v>46</v>
      </c>
      <c r="G2364">
        <v>34500</v>
      </c>
    </row>
    <row r="2365" spans="1:7" x14ac:dyDescent="0.25">
      <c r="A2365" s="62">
        <v>44468</v>
      </c>
      <c r="B2365" t="s">
        <v>208</v>
      </c>
      <c r="C2365" t="s">
        <v>15</v>
      </c>
      <c r="D2365">
        <v>750</v>
      </c>
      <c r="E2365" t="s">
        <v>2</v>
      </c>
      <c r="F2365">
        <v>46</v>
      </c>
      <c r="G2365">
        <v>34500</v>
      </c>
    </row>
    <row r="2366" spans="1:7" x14ac:dyDescent="0.25">
      <c r="A2366" s="62">
        <v>44468</v>
      </c>
      <c r="B2366" t="s">
        <v>208</v>
      </c>
      <c r="C2366" t="s">
        <v>13</v>
      </c>
      <c r="D2366">
        <v>375</v>
      </c>
      <c r="E2366" t="s">
        <v>2</v>
      </c>
      <c r="F2366">
        <v>26.5</v>
      </c>
      <c r="G2366">
        <v>9937.5</v>
      </c>
    </row>
    <row r="2367" spans="1:7" x14ac:dyDescent="0.25">
      <c r="A2367" s="62">
        <v>44468</v>
      </c>
      <c r="B2367" t="s">
        <v>208</v>
      </c>
      <c r="C2367" t="s">
        <v>13</v>
      </c>
      <c r="D2367">
        <v>1025</v>
      </c>
      <c r="E2367" t="s">
        <v>2</v>
      </c>
      <c r="F2367">
        <v>24</v>
      </c>
      <c r="G2367">
        <v>24600</v>
      </c>
    </row>
    <row r="2368" spans="1:7" x14ac:dyDescent="0.25">
      <c r="A2368" s="62">
        <v>44470</v>
      </c>
      <c r="B2368" t="s">
        <v>208</v>
      </c>
      <c r="C2368" t="s">
        <v>15</v>
      </c>
      <c r="D2368">
        <v>750</v>
      </c>
      <c r="E2368" t="s">
        <v>2</v>
      </c>
      <c r="F2368">
        <v>46</v>
      </c>
      <c r="G2368">
        <v>34500</v>
      </c>
    </row>
    <row r="2369" spans="1:7" x14ac:dyDescent="0.25">
      <c r="A2369" s="62">
        <v>44471</v>
      </c>
      <c r="B2369" t="s">
        <v>208</v>
      </c>
      <c r="C2369" t="s">
        <v>15</v>
      </c>
      <c r="D2369">
        <v>750</v>
      </c>
      <c r="E2369" t="s">
        <v>2</v>
      </c>
      <c r="F2369">
        <v>46</v>
      </c>
      <c r="G2369">
        <v>34500</v>
      </c>
    </row>
    <row r="2370" spans="1:7" x14ac:dyDescent="0.25">
      <c r="A2370" s="62">
        <v>44471</v>
      </c>
      <c r="B2370" t="s">
        <v>208</v>
      </c>
      <c r="C2370" t="s">
        <v>15</v>
      </c>
      <c r="D2370">
        <v>764</v>
      </c>
      <c r="E2370" t="s">
        <v>2</v>
      </c>
      <c r="F2370">
        <v>46</v>
      </c>
      <c r="G2370">
        <v>35144</v>
      </c>
    </row>
    <row r="2371" spans="1:7" x14ac:dyDescent="0.25">
      <c r="A2371" s="62">
        <v>44474</v>
      </c>
      <c r="B2371" t="s">
        <v>208</v>
      </c>
      <c r="C2371" t="s">
        <v>15</v>
      </c>
      <c r="D2371">
        <v>750</v>
      </c>
      <c r="E2371" t="s">
        <v>2</v>
      </c>
      <c r="F2371">
        <v>46</v>
      </c>
      <c r="G2371">
        <v>34500</v>
      </c>
    </row>
    <row r="2372" spans="1:7" x14ac:dyDescent="0.25">
      <c r="A2372" s="62">
        <v>44475</v>
      </c>
      <c r="B2372" t="s">
        <v>208</v>
      </c>
      <c r="C2372" t="s">
        <v>15</v>
      </c>
      <c r="D2372">
        <v>750</v>
      </c>
      <c r="E2372" t="s">
        <v>2</v>
      </c>
      <c r="F2372">
        <v>46</v>
      </c>
      <c r="G2372">
        <v>34500</v>
      </c>
    </row>
    <row r="2373" spans="1:7" x14ac:dyDescent="0.25">
      <c r="A2373" s="62">
        <v>44480</v>
      </c>
      <c r="B2373" t="s">
        <v>208</v>
      </c>
      <c r="C2373" t="s">
        <v>15</v>
      </c>
      <c r="D2373">
        <v>755</v>
      </c>
      <c r="E2373" t="s">
        <v>2</v>
      </c>
      <c r="F2373">
        <v>46</v>
      </c>
      <c r="G2373">
        <v>34730</v>
      </c>
    </row>
    <row r="2374" spans="1:7" x14ac:dyDescent="0.25">
      <c r="A2374" s="62">
        <v>44480</v>
      </c>
      <c r="B2374" t="s">
        <v>208</v>
      </c>
      <c r="C2374" t="s">
        <v>15</v>
      </c>
      <c r="D2374">
        <v>660</v>
      </c>
      <c r="E2374" t="s">
        <v>2</v>
      </c>
      <c r="F2374">
        <v>46</v>
      </c>
      <c r="G2374">
        <v>30360</v>
      </c>
    </row>
    <row r="2375" spans="1:7" x14ac:dyDescent="0.25">
      <c r="A2375" s="62">
        <v>44488</v>
      </c>
      <c r="B2375" t="s">
        <v>208</v>
      </c>
      <c r="C2375" t="s">
        <v>15</v>
      </c>
      <c r="D2375">
        <v>766</v>
      </c>
      <c r="E2375" t="s">
        <v>2</v>
      </c>
      <c r="F2375">
        <v>46</v>
      </c>
      <c r="G2375">
        <v>35236</v>
      </c>
    </row>
    <row r="2376" spans="1:7" x14ac:dyDescent="0.25">
      <c r="A2376" s="62">
        <v>44492</v>
      </c>
      <c r="B2376" t="s">
        <v>208</v>
      </c>
      <c r="C2376" t="s">
        <v>15</v>
      </c>
      <c r="D2376">
        <v>750</v>
      </c>
      <c r="E2376" t="s">
        <v>2</v>
      </c>
      <c r="F2376">
        <v>48.5</v>
      </c>
      <c r="G2376">
        <v>36375</v>
      </c>
    </row>
    <row r="2377" spans="1:7" x14ac:dyDescent="0.25">
      <c r="A2377" s="62">
        <v>44498</v>
      </c>
      <c r="B2377" t="s">
        <v>208</v>
      </c>
      <c r="C2377" t="s">
        <v>15</v>
      </c>
      <c r="D2377">
        <v>750</v>
      </c>
      <c r="E2377" t="s">
        <v>2</v>
      </c>
      <c r="F2377">
        <v>48.5</v>
      </c>
      <c r="G2377">
        <v>36375</v>
      </c>
    </row>
    <row r="2378" spans="1:7" x14ac:dyDescent="0.25">
      <c r="A2378" s="62">
        <v>44502</v>
      </c>
      <c r="B2378" t="s">
        <v>208</v>
      </c>
      <c r="C2378" t="s">
        <v>15</v>
      </c>
      <c r="D2378">
        <v>750</v>
      </c>
      <c r="E2378" t="s">
        <v>2</v>
      </c>
      <c r="F2378">
        <v>46.25</v>
      </c>
      <c r="G2378">
        <v>34687.5</v>
      </c>
    </row>
    <row r="2379" spans="1:7" x14ac:dyDescent="0.25">
      <c r="A2379" s="62">
        <v>44504</v>
      </c>
      <c r="B2379" t="s">
        <v>208</v>
      </c>
      <c r="C2379" t="s">
        <v>15</v>
      </c>
      <c r="D2379">
        <v>750</v>
      </c>
      <c r="E2379" t="s">
        <v>2</v>
      </c>
      <c r="F2379">
        <v>46.25</v>
      </c>
      <c r="G2379">
        <v>34687.5</v>
      </c>
    </row>
    <row r="2380" spans="1:7" x14ac:dyDescent="0.25">
      <c r="A2380" s="62">
        <v>44512</v>
      </c>
      <c r="B2380" t="s">
        <v>208</v>
      </c>
      <c r="C2380" t="s">
        <v>15</v>
      </c>
      <c r="D2380">
        <v>710</v>
      </c>
      <c r="E2380" t="s">
        <v>2</v>
      </c>
      <c r="F2380">
        <v>46.25</v>
      </c>
      <c r="G2380">
        <v>32837.5</v>
      </c>
    </row>
    <row r="2381" spans="1:7" x14ac:dyDescent="0.25">
      <c r="A2381" s="62">
        <v>44518</v>
      </c>
      <c r="B2381" t="s">
        <v>208</v>
      </c>
      <c r="C2381" t="s">
        <v>15</v>
      </c>
      <c r="D2381">
        <v>750</v>
      </c>
      <c r="E2381" t="s">
        <v>2</v>
      </c>
      <c r="F2381">
        <v>46.25</v>
      </c>
      <c r="G2381">
        <v>34687.5</v>
      </c>
    </row>
    <row r="2382" spans="1:7" x14ac:dyDescent="0.25">
      <c r="A2382" s="62">
        <v>44520</v>
      </c>
      <c r="B2382" t="s">
        <v>208</v>
      </c>
      <c r="C2382" t="s">
        <v>15</v>
      </c>
      <c r="D2382">
        <v>750</v>
      </c>
      <c r="E2382" t="s">
        <v>2</v>
      </c>
      <c r="F2382">
        <v>46.25</v>
      </c>
      <c r="G2382">
        <v>34687.5</v>
      </c>
    </row>
    <row r="2383" spans="1:7" x14ac:dyDescent="0.25">
      <c r="A2383" s="62">
        <v>44523</v>
      </c>
      <c r="B2383" t="s">
        <v>208</v>
      </c>
      <c r="C2383" t="s">
        <v>15</v>
      </c>
      <c r="D2383">
        <v>750</v>
      </c>
      <c r="E2383" t="s">
        <v>2</v>
      </c>
      <c r="F2383">
        <v>46.25</v>
      </c>
      <c r="G2383">
        <v>34687.5</v>
      </c>
    </row>
    <row r="2384" spans="1:7" x14ac:dyDescent="0.25">
      <c r="A2384" s="62">
        <v>44524</v>
      </c>
      <c r="B2384" t="s">
        <v>208</v>
      </c>
      <c r="C2384" t="s">
        <v>15</v>
      </c>
      <c r="D2384">
        <v>750</v>
      </c>
      <c r="E2384" t="s">
        <v>2</v>
      </c>
      <c r="F2384">
        <v>46.25</v>
      </c>
      <c r="G2384">
        <v>34687.5</v>
      </c>
    </row>
    <row r="2385" spans="1:7" x14ac:dyDescent="0.25">
      <c r="A2385" s="62">
        <v>44526</v>
      </c>
      <c r="B2385" t="s">
        <v>208</v>
      </c>
      <c r="C2385" t="s">
        <v>15</v>
      </c>
      <c r="D2385">
        <v>751</v>
      </c>
      <c r="E2385" t="s">
        <v>2</v>
      </c>
      <c r="F2385">
        <v>46.25</v>
      </c>
      <c r="G2385">
        <v>34733.75</v>
      </c>
    </row>
    <row r="2386" spans="1:7" x14ac:dyDescent="0.25">
      <c r="A2386" s="62">
        <v>44530</v>
      </c>
      <c r="B2386" t="s">
        <v>208</v>
      </c>
      <c r="C2386" t="s">
        <v>15</v>
      </c>
      <c r="D2386">
        <v>750</v>
      </c>
      <c r="E2386" t="s">
        <v>2</v>
      </c>
      <c r="F2386">
        <v>46.25</v>
      </c>
      <c r="G2386">
        <v>34687.5</v>
      </c>
    </row>
    <row r="2387" spans="1:7" x14ac:dyDescent="0.25">
      <c r="A2387" s="62">
        <v>44530</v>
      </c>
      <c r="B2387" t="s">
        <v>208</v>
      </c>
      <c r="C2387" t="s">
        <v>15</v>
      </c>
      <c r="D2387">
        <v>750</v>
      </c>
      <c r="E2387" t="s">
        <v>2</v>
      </c>
      <c r="F2387">
        <v>46.25</v>
      </c>
      <c r="G2387">
        <v>34687.5</v>
      </c>
    </row>
    <row r="2388" spans="1:7" x14ac:dyDescent="0.25">
      <c r="A2388" s="62">
        <v>44533</v>
      </c>
      <c r="B2388" t="s">
        <v>208</v>
      </c>
      <c r="C2388" t="s">
        <v>15</v>
      </c>
      <c r="D2388">
        <v>800</v>
      </c>
      <c r="E2388" t="s">
        <v>2</v>
      </c>
      <c r="F2388">
        <v>46.25</v>
      </c>
      <c r="G2388">
        <v>37000</v>
      </c>
    </row>
    <row r="2389" spans="1:7" x14ac:dyDescent="0.25">
      <c r="A2389" s="62">
        <v>44534</v>
      </c>
      <c r="B2389" t="s">
        <v>208</v>
      </c>
      <c r="C2389" t="s">
        <v>15</v>
      </c>
      <c r="D2389">
        <v>780</v>
      </c>
      <c r="E2389" t="s">
        <v>2</v>
      </c>
      <c r="F2389">
        <v>46.25</v>
      </c>
      <c r="G2389">
        <v>36075</v>
      </c>
    </row>
    <row r="2390" spans="1:7" x14ac:dyDescent="0.25">
      <c r="A2390" s="62">
        <v>44538</v>
      </c>
      <c r="B2390" t="s">
        <v>208</v>
      </c>
      <c r="C2390" t="s">
        <v>15</v>
      </c>
      <c r="D2390">
        <v>740</v>
      </c>
      <c r="E2390" t="s">
        <v>2</v>
      </c>
      <c r="F2390">
        <v>46.25</v>
      </c>
      <c r="G2390">
        <v>34225</v>
      </c>
    </row>
    <row r="2391" spans="1:7" x14ac:dyDescent="0.25">
      <c r="A2391" s="62">
        <v>44538</v>
      </c>
      <c r="B2391" t="s">
        <v>208</v>
      </c>
      <c r="C2391" t="s">
        <v>13</v>
      </c>
      <c r="D2391">
        <v>260</v>
      </c>
      <c r="E2391" t="s">
        <v>2</v>
      </c>
      <c r="F2391">
        <v>24</v>
      </c>
      <c r="G2391">
        <v>6240</v>
      </c>
    </row>
    <row r="2392" spans="1:7" x14ac:dyDescent="0.25">
      <c r="A2392" s="62">
        <v>44538</v>
      </c>
      <c r="B2392" t="s">
        <v>208</v>
      </c>
      <c r="C2392" t="s">
        <v>15</v>
      </c>
      <c r="D2392">
        <v>760</v>
      </c>
      <c r="E2392" t="s">
        <v>2</v>
      </c>
      <c r="F2392">
        <v>46.25</v>
      </c>
      <c r="G2392">
        <v>35150</v>
      </c>
    </row>
    <row r="2393" spans="1:7" x14ac:dyDescent="0.25">
      <c r="A2393" s="62">
        <v>44541</v>
      </c>
      <c r="B2393" t="s">
        <v>208</v>
      </c>
      <c r="C2393" t="s">
        <v>15</v>
      </c>
      <c r="D2393">
        <v>750</v>
      </c>
      <c r="E2393" t="s">
        <v>2</v>
      </c>
      <c r="F2393">
        <v>46.25</v>
      </c>
      <c r="G2393">
        <v>34687.5</v>
      </c>
    </row>
    <row r="2394" spans="1:7" x14ac:dyDescent="0.25">
      <c r="A2394" s="62">
        <v>44541</v>
      </c>
      <c r="B2394" t="s">
        <v>208</v>
      </c>
      <c r="C2394" t="s">
        <v>13</v>
      </c>
      <c r="D2394">
        <v>1321</v>
      </c>
      <c r="E2394" t="s">
        <v>2</v>
      </c>
      <c r="F2394">
        <v>24</v>
      </c>
      <c r="G2394">
        <v>31704</v>
      </c>
    </row>
    <row r="2395" spans="1:7" x14ac:dyDescent="0.25">
      <c r="A2395" s="62">
        <v>44543</v>
      </c>
      <c r="B2395" t="s">
        <v>208</v>
      </c>
      <c r="C2395" t="s">
        <v>15</v>
      </c>
      <c r="D2395">
        <v>750</v>
      </c>
      <c r="E2395" t="s">
        <v>2</v>
      </c>
      <c r="F2395">
        <v>46.25</v>
      </c>
      <c r="G2395">
        <v>34687.5</v>
      </c>
    </row>
    <row r="2396" spans="1:7" x14ac:dyDescent="0.25">
      <c r="A2396" s="62">
        <v>44545</v>
      </c>
      <c r="B2396" t="s">
        <v>208</v>
      </c>
      <c r="C2396" t="s">
        <v>15</v>
      </c>
      <c r="D2396">
        <v>800</v>
      </c>
      <c r="E2396" t="s">
        <v>2</v>
      </c>
      <c r="F2396">
        <v>46.25</v>
      </c>
      <c r="G2396">
        <v>37000</v>
      </c>
    </row>
    <row r="2397" spans="1:7" x14ac:dyDescent="0.25">
      <c r="A2397" s="62">
        <v>44546</v>
      </c>
      <c r="B2397" t="s">
        <v>208</v>
      </c>
      <c r="C2397" t="s">
        <v>15</v>
      </c>
      <c r="D2397">
        <v>970</v>
      </c>
      <c r="E2397" t="s">
        <v>2</v>
      </c>
      <c r="F2397">
        <v>46.25</v>
      </c>
      <c r="G2397">
        <v>44862.5</v>
      </c>
    </row>
    <row r="2398" spans="1:7" x14ac:dyDescent="0.25">
      <c r="A2398" s="62">
        <v>44546</v>
      </c>
      <c r="B2398" t="s">
        <v>208</v>
      </c>
      <c r="C2398" t="s">
        <v>13</v>
      </c>
      <c r="D2398">
        <v>1310</v>
      </c>
      <c r="E2398" t="s">
        <v>2</v>
      </c>
      <c r="F2398">
        <v>27.5</v>
      </c>
      <c r="G2398">
        <v>36025</v>
      </c>
    </row>
    <row r="2399" spans="1:7" x14ac:dyDescent="0.25">
      <c r="A2399" s="62">
        <v>44548</v>
      </c>
      <c r="B2399" t="s">
        <v>208</v>
      </c>
      <c r="C2399" t="s">
        <v>15</v>
      </c>
      <c r="D2399">
        <v>1000</v>
      </c>
      <c r="E2399" t="s">
        <v>2</v>
      </c>
      <c r="F2399">
        <v>46.25</v>
      </c>
      <c r="G2399">
        <v>46250</v>
      </c>
    </row>
    <row r="2400" spans="1:7" x14ac:dyDescent="0.25">
      <c r="A2400" s="62">
        <v>44550</v>
      </c>
      <c r="B2400" t="s">
        <v>208</v>
      </c>
      <c r="C2400" t="s">
        <v>15</v>
      </c>
      <c r="D2400">
        <v>1500</v>
      </c>
      <c r="E2400" t="s">
        <v>2</v>
      </c>
      <c r="F2400">
        <v>46.25</v>
      </c>
      <c r="G2400">
        <v>69375</v>
      </c>
    </row>
    <row r="2401" spans="1:7" x14ac:dyDescent="0.25">
      <c r="A2401" s="62">
        <v>44553</v>
      </c>
      <c r="B2401" t="s">
        <v>208</v>
      </c>
      <c r="C2401" t="s">
        <v>15</v>
      </c>
      <c r="D2401">
        <v>630</v>
      </c>
      <c r="E2401" t="s">
        <v>2</v>
      </c>
      <c r="F2401">
        <v>46.25</v>
      </c>
      <c r="G2401">
        <v>29137.5</v>
      </c>
    </row>
    <row r="2402" spans="1:7" x14ac:dyDescent="0.25">
      <c r="A2402" s="62">
        <v>44555</v>
      </c>
      <c r="B2402" t="s">
        <v>208</v>
      </c>
      <c r="C2402" t="s">
        <v>15</v>
      </c>
      <c r="D2402">
        <v>1000</v>
      </c>
      <c r="E2402" t="s">
        <v>2</v>
      </c>
      <c r="F2402">
        <v>46.25</v>
      </c>
      <c r="G2402">
        <v>46250</v>
      </c>
    </row>
    <row r="2403" spans="1:7" x14ac:dyDescent="0.25">
      <c r="A2403" s="62">
        <v>44555</v>
      </c>
      <c r="B2403" t="s">
        <v>208</v>
      </c>
      <c r="C2403" t="s">
        <v>15</v>
      </c>
      <c r="D2403">
        <v>1000</v>
      </c>
      <c r="E2403" t="s">
        <v>2</v>
      </c>
      <c r="F2403">
        <v>46.25</v>
      </c>
      <c r="G2403">
        <v>46250</v>
      </c>
    </row>
    <row r="2404" spans="1:7" x14ac:dyDescent="0.25">
      <c r="A2404" s="62">
        <v>44559</v>
      </c>
      <c r="B2404" t="s">
        <v>208</v>
      </c>
      <c r="C2404" t="s">
        <v>15</v>
      </c>
      <c r="D2404">
        <v>1000</v>
      </c>
      <c r="E2404" t="s">
        <v>2</v>
      </c>
      <c r="F2404">
        <v>46.25</v>
      </c>
      <c r="G2404">
        <v>46250</v>
      </c>
    </row>
    <row r="2405" spans="1:7" x14ac:dyDescent="0.25">
      <c r="A2405" s="62">
        <v>44560</v>
      </c>
      <c r="B2405" t="s">
        <v>208</v>
      </c>
      <c r="C2405" t="s">
        <v>13</v>
      </c>
      <c r="D2405">
        <v>1006</v>
      </c>
      <c r="E2405" t="s">
        <v>2</v>
      </c>
      <c r="F2405">
        <v>58</v>
      </c>
      <c r="G2405">
        <v>58348</v>
      </c>
    </row>
    <row r="2406" spans="1:7" x14ac:dyDescent="0.25">
      <c r="A2406" s="62">
        <v>44560</v>
      </c>
      <c r="B2406" t="s">
        <v>208</v>
      </c>
      <c r="C2406" t="s">
        <v>15</v>
      </c>
      <c r="D2406">
        <v>1000</v>
      </c>
      <c r="E2406" t="s">
        <v>2</v>
      </c>
      <c r="F2406">
        <v>46.25</v>
      </c>
      <c r="G2406">
        <v>46250</v>
      </c>
    </row>
    <row r="2407" spans="1:7" x14ac:dyDescent="0.25">
      <c r="A2407" s="62">
        <v>44561</v>
      </c>
      <c r="B2407" t="s">
        <v>208</v>
      </c>
      <c r="C2407" t="s">
        <v>15</v>
      </c>
      <c r="D2407">
        <v>1000</v>
      </c>
      <c r="E2407" t="s">
        <v>2</v>
      </c>
      <c r="F2407">
        <v>46.25</v>
      </c>
      <c r="G2407">
        <v>46250</v>
      </c>
    </row>
    <row r="2408" spans="1:7" x14ac:dyDescent="0.25">
      <c r="A2408" s="62">
        <v>44561</v>
      </c>
      <c r="B2408" t="s">
        <v>208</v>
      </c>
      <c r="C2408" t="s">
        <v>13</v>
      </c>
      <c r="D2408">
        <v>1980</v>
      </c>
      <c r="E2408" t="s">
        <v>2</v>
      </c>
      <c r="F2408">
        <v>27.5</v>
      </c>
      <c r="G2408">
        <v>54450</v>
      </c>
    </row>
    <row r="2409" spans="1:7" x14ac:dyDescent="0.25">
      <c r="A2409" s="62">
        <v>44564</v>
      </c>
      <c r="B2409" t="s">
        <v>208</v>
      </c>
      <c r="C2409" t="s">
        <v>15</v>
      </c>
      <c r="D2409">
        <v>1000</v>
      </c>
      <c r="E2409" t="s">
        <v>2</v>
      </c>
      <c r="F2409">
        <v>46.25</v>
      </c>
      <c r="G2409">
        <v>46250</v>
      </c>
    </row>
    <row r="2410" spans="1:7" x14ac:dyDescent="0.25">
      <c r="A2410" s="62">
        <v>44565</v>
      </c>
      <c r="B2410" t="s">
        <v>208</v>
      </c>
      <c r="C2410" t="s">
        <v>15</v>
      </c>
      <c r="D2410">
        <v>1000</v>
      </c>
      <c r="E2410" t="s">
        <v>2</v>
      </c>
      <c r="F2410">
        <v>46.25</v>
      </c>
      <c r="G2410">
        <v>46250</v>
      </c>
    </row>
    <row r="2411" spans="1:7" x14ac:dyDescent="0.25">
      <c r="A2411" s="62">
        <v>44568</v>
      </c>
      <c r="B2411" t="s">
        <v>208</v>
      </c>
      <c r="C2411" t="s">
        <v>15</v>
      </c>
      <c r="D2411">
        <v>1000</v>
      </c>
      <c r="E2411" t="s">
        <v>2</v>
      </c>
      <c r="F2411">
        <v>46.25</v>
      </c>
      <c r="G2411">
        <v>46250</v>
      </c>
    </row>
    <row r="2412" spans="1:7" x14ac:dyDescent="0.25">
      <c r="A2412" s="62">
        <v>44569</v>
      </c>
      <c r="B2412" t="s">
        <v>208</v>
      </c>
      <c r="C2412" t="s">
        <v>15</v>
      </c>
      <c r="D2412">
        <v>1000</v>
      </c>
      <c r="E2412" t="s">
        <v>2</v>
      </c>
      <c r="F2412">
        <v>46.25</v>
      </c>
      <c r="G2412">
        <v>46250</v>
      </c>
    </row>
    <row r="2413" spans="1:7" x14ac:dyDescent="0.25">
      <c r="A2413" s="62">
        <v>44571</v>
      </c>
      <c r="B2413" t="s">
        <v>208</v>
      </c>
      <c r="C2413" t="s">
        <v>15</v>
      </c>
      <c r="D2413">
        <v>1000</v>
      </c>
      <c r="E2413" t="s">
        <v>2</v>
      </c>
      <c r="F2413">
        <v>46.25</v>
      </c>
      <c r="G2413">
        <v>46250</v>
      </c>
    </row>
    <row r="2414" spans="1:7" x14ac:dyDescent="0.25">
      <c r="A2414" s="62">
        <v>44572</v>
      </c>
      <c r="B2414" t="s">
        <v>208</v>
      </c>
      <c r="C2414" t="s">
        <v>13</v>
      </c>
      <c r="D2414">
        <v>1300</v>
      </c>
      <c r="E2414" t="s">
        <v>2</v>
      </c>
      <c r="F2414">
        <v>25</v>
      </c>
      <c r="G2414">
        <v>32500</v>
      </c>
    </row>
    <row r="2415" spans="1:7" x14ac:dyDescent="0.25">
      <c r="A2415" s="62">
        <v>44572</v>
      </c>
      <c r="B2415" t="s">
        <v>208</v>
      </c>
      <c r="C2415" t="s">
        <v>13</v>
      </c>
      <c r="D2415">
        <v>506</v>
      </c>
      <c r="E2415" t="s">
        <v>2</v>
      </c>
      <c r="F2415">
        <v>27.5</v>
      </c>
      <c r="G2415">
        <v>13915</v>
      </c>
    </row>
    <row r="2416" spans="1:7" x14ac:dyDescent="0.25">
      <c r="A2416" s="62">
        <v>44573</v>
      </c>
      <c r="B2416" t="s">
        <v>208</v>
      </c>
      <c r="C2416" t="s">
        <v>15</v>
      </c>
      <c r="D2416">
        <v>1000</v>
      </c>
      <c r="E2416" t="s">
        <v>2</v>
      </c>
      <c r="F2416">
        <v>46.25</v>
      </c>
      <c r="G2416">
        <v>46250</v>
      </c>
    </row>
    <row r="2417" spans="1:7" x14ac:dyDescent="0.25">
      <c r="A2417" s="62">
        <v>44574</v>
      </c>
      <c r="B2417" t="s">
        <v>208</v>
      </c>
      <c r="C2417" t="s">
        <v>15</v>
      </c>
      <c r="D2417">
        <v>1000</v>
      </c>
      <c r="E2417" t="s">
        <v>2</v>
      </c>
      <c r="F2417">
        <v>46.25</v>
      </c>
      <c r="G2417">
        <v>46250</v>
      </c>
    </row>
    <row r="2418" spans="1:7" x14ac:dyDescent="0.25">
      <c r="A2418" s="62">
        <v>44581</v>
      </c>
      <c r="B2418" t="s">
        <v>208</v>
      </c>
      <c r="C2418" t="s">
        <v>15</v>
      </c>
      <c r="D2418">
        <v>1000</v>
      </c>
      <c r="E2418" t="s">
        <v>2</v>
      </c>
      <c r="F2418">
        <v>46.25</v>
      </c>
      <c r="G2418">
        <v>46250</v>
      </c>
    </row>
    <row r="2419" spans="1:7" x14ac:dyDescent="0.25">
      <c r="A2419" s="62">
        <v>44582</v>
      </c>
      <c r="B2419" t="s">
        <v>208</v>
      </c>
      <c r="C2419" t="s">
        <v>15</v>
      </c>
      <c r="D2419">
        <v>48</v>
      </c>
      <c r="E2419" t="s">
        <v>2</v>
      </c>
      <c r="F2419">
        <v>47.25</v>
      </c>
      <c r="G2419">
        <v>2268</v>
      </c>
    </row>
    <row r="2420" spans="1:7" x14ac:dyDescent="0.25">
      <c r="A2420" s="62">
        <v>44582</v>
      </c>
      <c r="B2420" t="s">
        <v>208</v>
      </c>
      <c r="C2420" t="s">
        <v>15</v>
      </c>
      <c r="D2420">
        <v>900</v>
      </c>
      <c r="E2420" t="s">
        <v>2</v>
      </c>
      <c r="F2420">
        <v>46.25</v>
      </c>
      <c r="G2420">
        <v>41625</v>
      </c>
    </row>
    <row r="2421" spans="1:7" x14ac:dyDescent="0.25">
      <c r="A2421" s="62">
        <v>44589</v>
      </c>
      <c r="B2421" t="s">
        <v>208</v>
      </c>
      <c r="C2421" t="s">
        <v>15</v>
      </c>
      <c r="D2421">
        <v>1000</v>
      </c>
      <c r="E2421" t="s">
        <v>2</v>
      </c>
      <c r="F2421">
        <v>46.25</v>
      </c>
      <c r="G2421">
        <v>46250</v>
      </c>
    </row>
    <row r="2422" spans="1:7" x14ac:dyDescent="0.25">
      <c r="A2422" s="62">
        <v>44590</v>
      </c>
      <c r="B2422" t="s">
        <v>208</v>
      </c>
      <c r="C2422" t="s">
        <v>15</v>
      </c>
      <c r="D2422">
        <v>1000</v>
      </c>
      <c r="E2422" t="s">
        <v>2</v>
      </c>
      <c r="F2422">
        <v>46.25</v>
      </c>
      <c r="G2422">
        <v>46250</v>
      </c>
    </row>
    <row r="2423" spans="1:7" x14ac:dyDescent="0.25">
      <c r="A2423" s="62">
        <v>44596</v>
      </c>
      <c r="B2423" t="s">
        <v>208</v>
      </c>
      <c r="C2423" t="s">
        <v>13</v>
      </c>
      <c r="D2423">
        <v>1195</v>
      </c>
      <c r="E2423" t="s">
        <v>2</v>
      </c>
      <c r="F2423">
        <v>25</v>
      </c>
      <c r="G2423">
        <v>29875</v>
      </c>
    </row>
    <row r="2424" spans="1:7" x14ac:dyDescent="0.25">
      <c r="A2424" s="62">
        <v>44600</v>
      </c>
      <c r="B2424" t="s">
        <v>208</v>
      </c>
      <c r="C2424" t="s">
        <v>15</v>
      </c>
      <c r="D2424">
        <v>30</v>
      </c>
      <c r="E2424" t="s">
        <v>2</v>
      </c>
      <c r="F2424">
        <v>47.25</v>
      </c>
      <c r="G2424">
        <v>1417.5</v>
      </c>
    </row>
    <row r="2425" spans="1:7" x14ac:dyDescent="0.25">
      <c r="A2425" s="62">
        <v>44600</v>
      </c>
      <c r="B2425" t="s">
        <v>208</v>
      </c>
      <c r="C2425" t="s">
        <v>15</v>
      </c>
      <c r="D2425">
        <v>970</v>
      </c>
      <c r="E2425" t="s">
        <v>2</v>
      </c>
      <c r="F2425">
        <v>46.25</v>
      </c>
      <c r="G2425">
        <v>44862.5</v>
      </c>
    </row>
    <row r="2426" spans="1:7" x14ac:dyDescent="0.25">
      <c r="A2426" s="62">
        <v>44601</v>
      </c>
      <c r="B2426" t="s">
        <v>208</v>
      </c>
      <c r="C2426" t="s">
        <v>15</v>
      </c>
      <c r="D2426">
        <v>1000</v>
      </c>
      <c r="E2426" t="s">
        <v>2</v>
      </c>
      <c r="F2426">
        <v>46.25</v>
      </c>
      <c r="G2426">
        <v>46250</v>
      </c>
    </row>
    <row r="2427" spans="1:7" x14ac:dyDescent="0.25">
      <c r="A2427" s="62">
        <v>44603</v>
      </c>
      <c r="B2427" t="s">
        <v>208</v>
      </c>
      <c r="C2427" t="s">
        <v>15</v>
      </c>
      <c r="D2427">
        <v>1000</v>
      </c>
      <c r="E2427" t="s">
        <v>2</v>
      </c>
      <c r="F2427">
        <v>47.25</v>
      </c>
      <c r="G2427">
        <v>47250</v>
      </c>
    </row>
    <row r="2428" spans="1:7" x14ac:dyDescent="0.25">
      <c r="A2428" s="62">
        <v>44607</v>
      </c>
      <c r="B2428" t="s">
        <v>208</v>
      </c>
      <c r="C2428" t="s">
        <v>15</v>
      </c>
      <c r="D2428">
        <v>1000</v>
      </c>
      <c r="E2428" t="s">
        <v>2</v>
      </c>
      <c r="F2428">
        <v>47.25</v>
      </c>
      <c r="G2428">
        <v>47250</v>
      </c>
    </row>
    <row r="2429" spans="1:7" x14ac:dyDescent="0.25">
      <c r="A2429" s="62">
        <v>44608</v>
      </c>
      <c r="B2429" t="s">
        <v>208</v>
      </c>
      <c r="C2429" t="s">
        <v>15</v>
      </c>
      <c r="D2429">
        <v>1000</v>
      </c>
      <c r="E2429" t="s">
        <v>2</v>
      </c>
      <c r="F2429">
        <v>47.25</v>
      </c>
      <c r="G2429">
        <v>47250</v>
      </c>
    </row>
    <row r="2430" spans="1:7" x14ac:dyDescent="0.25">
      <c r="A2430" s="62">
        <v>43560</v>
      </c>
      <c r="B2430" t="s">
        <v>26</v>
      </c>
      <c r="C2430" t="s">
        <v>13</v>
      </c>
      <c r="D2430">
        <v>1002</v>
      </c>
      <c r="E2430" t="s">
        <v>2</v>
      </c>
      <c r="F2430">
        <v>39</v>
      </c>
      <c r="G2430">
        <v>39078</v>
      </c>
    </row>
    <row r="2431" spans="1:7" x14ac:dyDescent="0.25">
      <c r="A2431" s="62">
        <v>43563</v>
      </c>
      <c r="B2431" t="s">
        <v>26</v>
      </c>
      <c r="C2431" t="s">
        <v>13</v>
      </c>
      <c r="D2431">
        <v>1000</v>
      </c>
      <c r="E2431" t="s">
        <v>2</v>
      </c>
      <c r="F2431">
        <v>32</v>
      </c>
      <c r="G2431">
        <v>32000</v>
      </c>
    </row>
    <row r="2432" spans="1:7" x14ac:dyDescent="0.25">
      <c r="A2432" s="62">
        <v>43573</v>
      </c>
      <c r="B2432" t="s">
        <v>26</v>
      </c>
      <c r="C2432" t="s">
        <v>13</v>
      </c>
      <c r="D2432">
        <v>1000</v>
      </c>
      <c r="E2432" t="s">
        <v>2</v>
      </c>
      <c r="F2432">
        <v>39</v>
      </c>
      <c r="G2432">
        <v>39000</v>
      </c>
    </row>
    <row r="2433" spans="1:7" x14ac:dyDescent="0.25">
      <c r="A2433" s="62">
        <v>43640</v>
      </c>
      <c r="B2433" t="s">
        <v>26</v>
      </c>
      <c r="C2433" t="s">
        <v>13</v>
      </c>
      <c r="D2433">
        <v>1001</v>
      </c>
      <c r="E2433" t="s">
        <v>2</v>
      </c>
      <c r="F2433">
        <v>39</v>
      </c>
      <c r="G2433">
        <v>39039</v>
      </c>
    </row>
    <row r="2434" spans="1:7" x14ac:dyDescent="0.25">
      <c r="A2434" s="62">
        <v>43652</v>
      </c>
      <c r="B2434" t="s">
        <v>26</v>
      </c>
      <c r="C2434" t="s">
        <v>13</v>
      </c>
      <c r="D2434">
        <v>910</v>
      </c>
      <c r="E2434" t="s">
        <v>2</v>
      </c>
      <c r="F2434">
        <v>32</v>
      </c>
      <c r="G2434">
        <v>29120</v>
      </c>
    </row>
    <row r="2435" spans="1:7" x14ac:dyDescent="0.25">
      <c r="A2435" s="62">
        <v>43808</v>
      </c>
      <c r="B2435" t="s">
        <v>26</v>
      </c>
      <c r="C2435" t="s">
        <v>13</v>
      </c>
      <c r="D2435">
        <v>600</v>
      </c>
      <c r="E2435" t="s">
        <v>2</v>
      </c>
      <c r="F2435">
        <v>28.25</v>
      </c>
      <c r="G2435">
        <v>16950</v>
      </c>
    </row>
    <row r="2436" spans="1:7" x14ac:dyDescent="0.25">
      <c r="A2436" s="62">
        <v>43820</v>
      </c>
      <c r="B2436" t="s">
        <v>26</v>
      </c>
      <c r="C2436" t="s">
        <v>13</v>
      </c>
      <c r="D2436">
        <v>902</v>
      </c>
      <c r="E2436" t="s">
        <v>2</v>
      </c>
      <c r="F2436">
        <v>32</v>
      </c>
      <c r="G2436">
        <v>28864</v>
      </c>
    </row>
    <row r="2437" spans="1:7" x14ac:dyDescent="0.25">
      <c r="A2437" s="62">
        <v>43826</v>
      </c>
      <c r="B2437" t="s">
        <v>26</v>
      </c>
      <c r="C2437" t="s">
        <v>13</v>
      </c>
      <c r="D2437">
        <v>735</v>
      </c>
      <c r="E2437" t="s">
        <v>2</v>
      </c>
      <c r="F2437">
        <v>23.5</v>
      </c>
      <c r="G2437">
        <v>17272.5</v>
      </c>
    </row>
    <row r="2438" spans="1:7" x14ac:dyDescent="0.25">
      <c r="A2438" s="62">
        <v>43843</v>
      </c>
      <c r="B2438" t="s">
        <v>26</v>
      </c>
      <c r="C2438" t="s">
        <v>13</v>
      </c>
      <c r="D2438">
        <v>1010</v>
      </c>
      <c r="E2438" t="s">
        <v>2</v>
      </c>
      <c r="F2438">
        <v>39</v>
      </c>
      <c r="G2438">
        <v>39390</v>
      </c>
    </row>
    <row r="2439" spans="1:7" x14ac:dyDescent="0.25">
      <c r="A2439" s="62">
        <v>43847</v>
      </c>
      <c r="B2439" t="s">
        <v>26</v>
      </c>
      <c r="C2439" t="s">
        <v>13</v>
      </c>
      <c r="D2439">
        <v>1005</v>
      </c>
      <c r="E2439" t="s">
        <v>2</v>
      </c>
      <c r="F2439">
        <v>32</v>
      </c>
      <c r="G2439">
        <v>32160</v>
      </c>
    </row>
    <row r="2440" spans="1:7" x14ac:dyDescent="0.25">
      <c r="A2440" s="62">
        <v>43852</v>
      </c>
      <c r="B2440" t="s">
        <v>26</v>
      </c>
      <c r="C2440" t="s">
        <v>13</v>
      </c>
      <c r="D2440">
        <v>805</v>
      </c>
      <c r="E2440" t="s">
        <v>2</v>
      </c>
      <c r="F2440">
        <v>23.5</v>
      </c>
      <c r="G2440">
        <v>18917.5</v>
      </c>
    </row>
    <row r="2441" spans="1:7" x14ac:dyDescent="0.25">
      <c r="A2441" s="62">
        <v>43865</v>
      </c>
      <c r="B2441" t="s">
        <v>26</v>
      </c>
      <c r="C2441" t="s">
        <v>13</v>
      </c>
      <c r="D2441">
        <v>800</v>
      </c>
      <c r="E2441" t="s">
        <v>2</v>
      </c>
      <c r="F2441">
        <v>23.5</v>
      </c>
      <c r="G2441">
        <v>18800</v>
      </c>
    </row>
    <row r="2442" spans="1:7" x14ac:dyDescent="0.25">
      <c r="A2442" s="62">
        <v>43881</v>
      </c>
      <c r="B2442" t="s">
        <v>26</v>
      </c>
      <c r="C2442" t="s">
        <v>13</v>
      </c>
      <c r="D2442">
        <v>993</v>
      </c>
      <c r="E2442" t="s">
        <v>2</v>
      </c>
      <c r="F2442">
        <v>32</v>
      </c>
      <c r="G2442">
        <v>31776</v>
      </c>
    </row>
    <row r="2443" spans="1:7" x14ac:dyDescent="0.25">
      <c r="A2443" s="62">
        <v>43888</v>
      </c>
      <c r="B2443" t="s">
        <v>26</v>
      </c>
      <c r="C2443" t="s">
        <v>13</v>
      </c>
      <c r="D2443">
        <v>1007</v>
      </c>
      <c r="E2443" t="s">
        <v>2</v>
      </c>
      <c r="F2443">
        <v>39</v>
      </c>
      <c r="G2443">
        <v>39273</v>
      </c>
    </row>
    <row r="2444" spans="1:7" x14ac:dyDescent="0.25">
      <c r="A2444" s="62">
        <v>43892</v>
      </c>
      <c r="B2444" t="s">
        <v>26</v>
      </c>
      <c r="C2444" t="s">
        <v>13</v>
      </c>
      <c r="D2444">
        <v>752</v>
      </c>
      <c r="E2444" t="s">
        <v>2</v>
      </c>
      <c r="F2444">
        <v>23.5</v>
      </c>
      <c r="G2444">
        <v>17672</v>
      </c>
    </row>
    <row r="2445" spans="1:7" x14ac:dyDescent="0.25">
      <c r="A2445" s="62">
        <v>44056</v>
      </c>
      <c r="B2445" t="s">
        <v>26</v>
      </c>
      <c r="C2445" t="s">
        <v>13</v>
      </c>
      <c r="D2445">
        <v>988</v>
      </c>
      <c r="E2445" t="s">
        <v>2</v>
      </c>
      <c r="F2445">
        <v>39</v>
      </c>
      <c r="G2445">
        <v>38532</v>
      </c>
    </row>
    <row r="2446" spans="1:7" x14ac:dyDescent="0.25">
      <c r="A2446" s="62">
        <v>44056</v>
      </c>
      <c r="B2446" t="s">
        <v>26</v>
      </c>
      <c r="C2446" t="s">
        <v>15</v>
      </c>
      <c r="D2446">
        <v>800</v>
      </c>
      <c r="E2446" t="s">
        <v>2</v>
      </c>
      <c r="F2446">
        <v>26.5</v>
      </c>
      <c r="G2446">
        <v>21200</v>
      </c>
    </row>
    <row r="2447" spans="1:7" x14ac:dyDescent="0.25">
      <c r="A2447" s="62">
        <v>44086</v>
      </c>
      <c r="B2447" t="s">
        <v>26</v>
      </c>
      <c r="C2447" t="s">
        <v>15</v>
      </c>
      <c r="D2447">
        <v>800</v>
      </c>
      <c r="E2447" t="s">
        <v>2</v>
      </c>
      <c r="F2447">
        <v>26.5</v>
      </c>
      <c r="G2447">
        <v>21200</v>
      </c>
    </row>
    <row r="2448" spans="1:7" x14ac:dyDescent="0.25">
      <c r="A2448" s="62">
        <v>44099</v>
      </c>
      <c r="B2448" t="s">
        <v>26</v>
      </c>
      <c r="C2448" t="s">
        <v>15</v>
      </c>
      <c r="D2448">
        <v>804</v>
      </c>
      <c r="E2448" t="s">
        <v>2</v>
      </c>
      <c r="F2448">
        <v>26.5</v>
      </c>
      <c r="G2448">
        <v>21306</v>
      </c>
    </row>
    <row r="2449" spans="1:7" x14ac:dyDescent="0.25">
      <c r="A2449" s="62">
        <v>43565</v>
      </c>
      <c r="B2449" t="s">
        <v>34</v>
      </c>
      <c r="C2449" t="s">
        <v>13</v>
      </c>
      <c r="D2449">
        <v>1006</v>
      </c>
      <c r="E2449" t="s">
        <v>2</v>
      </c>
      <c r="F2449">
        <v>16</v>
      </c>
      <c r="G2449">
        <v>16096</v>
      </c>
    </row>
    <row r="2450" spans="1:7" x14ac:dyDescent="0.25">
      <c r="A2450" s="62">
        <v>43644</v>
      </c>
      <c r="B2450" t="s">
        <v>102</v>
      </c>
      <c r="C2450" t="s">
        <v>13</v>
      </c>
      <c r="D2450">
        <v>73</v>
      </c>
      <c r="E2450" t="s">
        <v>2</v>
      </c>
      <c r="F2450">
        <v>70.5</v>
      </c>
      <c r="G2450">
        <v>5146.5</v>
      </c>
    </row>
    <row r="2451" spans="1:7" x14ac:dyDescent="0.25">
      <c r="A2451" s="62">
        <v>43644</v>
      </c>
      <c r="B2451" t="s">
        <v>102</v>
      </c>
      <c r="C2451" t="s">
        <v>13</v>
      </c>
      <c r="D2451">
        <v>537</v>
      </c>
      <c r="E2451" t="s">
        <v>2</v>
      </c>
      <c r="F2451">
        <v>11.5</v>
      </c>
      <c r="G2451">
        <v>6175.5</v>
      </c>
    </row>
    <row r="2452" spans="1:7" x14ac:dyDescent="0.25">
      <c r="A2452" s="62">
        <v>44499</v>
      </c>
      <c r="B2452" t="s">
        <v>222</v>
      </c>
      <c r="C2452" t="s">
        <v>13</v>
      </c>
      <c r="D2452">
        <v>207</v>
      </c>
      <c r="E2452" t="s">
        <v>2</v>
      </c>
      <c r="F2452">
        <v>91</v>
      </c>
      <c r="G2452">
        <v>18837</v>
      </c>
    </row>
    <row r="2453" spans="1:7" x14ac:dyDescent="0.25">
      <c r="A2453" s="62">
        <v>44511</v>
      </c>
      <c r="B2453" t="s">
        <v>222</v>
      </c>
      <c r="C2453" t="s">
        <v>13</v>
      </c>
      <c r="D2453">
        <v>2508</v>
      </c>
      <c r="E2453" t="s">
        <v>2</v>
      </c>
      <c r="F2453">
        <v>27</v>
      </c>
      <c r="G2453">
        <v>67716</v>
      </c>
    </row>
    <row r="2454" spans="1:7" x14ac:dyDescent="0.25">
      <c r="A2454" s="62">
        <v>44515</v>
      </c>
      <c r="B2454" t="s">
        <v>222</v>
      </c>
      <c r="C2454" t="s">
        <v>13</v>
      </c>
      <c r="D2454">
        <v>308</v>
      </c>
      <c r="E2454" t="s">
        <v>2</v>
      </c>
      <c r="F2454">
        <v>21</v>
      </c>
      <c r="G2454">
        <v>6468</v>
      </c>
    </row>
    <row r="2455" spans="1:7" x14ac:dyDescent="0.25">
      <c r="A2455" s="62">
        <v>44515</v>
      </c>
      <c r="B2455" t="s">
        <v>222</v>
      </c>
      <c r="C2455" t="s">
        <v>13</v>
      </c>
      <c r="D2455">
        <v>308</v>
      </c>
      <c r="E2455" t="s">
        <v>2</v>
      </c>
      <c r="F2455">
        <v>21</v>
      </c>
      <c r="G2455">
        <v>6468</v>
      </c>
    </row>
    <row r="2456" spans="1:7" x14ac:dyDescent="0.25">
      <c r="A2456" s="62">
        <v>44517</v>
      </c>
      <c r="B2456" t="s">
        <v>222</v>
      </c>
      <c r="C2456" t="s">
        <v>13</v>
      </c>
      <c r="D2456">
        <v>107</v>
      </c>
      <c r="E2456" t="s">
        <v>2</v>
      </c>
      <c r="F2456">
        <v>84</v>
      </c>
      <c r="G2456">
        <v>8988</v>
      </c>
    </row>
    <row r="2457" spans="1:7" x14ac:dyDescent="0.25">
      <c r="A2457" s="62">
        <v>44520</v>
      </c>
      <c r="B2457" t="s">
        <v>222</v>
      </c>
      <c r="C2457" t="s">
        <v>13</v>
      </c>
      <c r="D2457">
        <v>1362</v>
      </c>
      <c r="E2457" t="s">
        <v>2</v>
      </c>
      <c r="F2457">
        <v>23.5</v>
      </c>
      <c r="G2457">
        <v>32007</v>
      </c>
    </row>
    <row r="2458" spans="1:7" x14ac:dyDescent="0.25">
      <c r="A2458" s="62">
        <v>44525</v>
      </c>
      <c r="B2458" t="s">
        <v>222</v>
      </c>
      <c r="C2458" t="s">
        <v>13</v>
      </c>
      <c r="D2458">
        <v>1268</v>
      </c>
      <c r="E2458" t="s">
        <v>2</v>
      </c>
      <c r="F2458">
        <v>27</v>
      </c>
      <c r="G2458">
        <v>34236</v>
      </c>
    </row>
    <row r="2459" spans="1:7" x14ac:dyDescent="0.25">
      <c r="A2459" s="62">
        <v>44526</v>
      </c>
      <c r="B2459" t="s">
        <v>222</v>
      </c>
      <c r="C2459" t="s">
        <v>13</v>
      </c>
      <c r="D2459">
        <v>1330</v>
      </c>
      <c r="E2459" t="s">
        <v>2</v>
      </c>
      <c r="F2459">
        <v>27</v>
      </c>
      <c r="G2459">
        <v>35910</v>
      </c>
    </row>
    <row r="2460" spans="1:7" x14ac:dyDescent="0.25">
      <c r="A2460" s="62">
        <v>44527</v>
      </c>
      <c r="B2460" t="s">
        <v>222</v>
      </c>
      <c r="C2460" t="s">
        <v>13</v>
      </c>
      <c r="D2460">
        <v>250</v>
      </c>
      <c r="E2460" t="s">
        <v>2</v>
      </c>
      <c r="F2460">
        <v>6.5</v>
      </c>
      <c r="G2460">
        <v>1625</v>
      </c>
    </row>
    <row r="2461" spans="1:7" x14ac:dyDescent="0.25">
      <c r="A2461" s="62">
        <v>44527</v>
      </c>
      <c r="B2461" t="s">
        <v>222</v>
      </c>
      <c r="C2461" t="s">
        <v>13</v>
      </c>
      <c r="D2461">
        <v>510</v>
      </c>
      <c r="E2461" t="s">
        <v>2</v>
      </c>
      <c r="F2461">
        <v>12.2</v>
      </c>
      <c r="G2461">
        <v>6222</v>
      </c>
    </row>
    <row r="2462" spans="1:7" x14ac:dyDescent="0.25">
      <c r="A2462" s="62">
        <v>44527</v>
      </c>
      <c r="B2462" t="s">
        <v>222</v>
      </c>
      <c r="C2462" t="s">
        <v>13</v>
      </c>
      <c r="D2462">
        <v>505</v>
      </c>
      <c r="E2462" t="s">
        <v>2</v>
      </c>
      <c r="F2462">
        <v>10.8</v>
      </c>
      <c r="G2462">
        <v>5454</v>
      </c>
    </row>
    <row r="2463" spans="1:7" x14ac:dyDescent="0.25">
      <c r="A2463" s="62">
        <v>44531</v>
      </c>
      <c r="B2463" t="s">
        <v>222</v>
      </c>
      <c r="C2463" t="s">
        <v>13</v>
      </c>
      <c r="D2463">
        <v>104</v>
      </c>
      <c r="E2463" t="s">
        <v>2</v>
      </c>
      <c r="F2463">
        <v>140</v>
      </c>
      <c r="G2463">
        <v>14560</v>
      </c>
    </row>
    <row r="2464" spans="1:7" x14ac:dyDescent="0.25">
      <c r="A2464" s="62">
        <v>44531</v>
      </c>
      <c r="B2464" t="s">
        <v>222</v>
      </c>
      <c r="C2464" t="s">
        <v>13</v>
      </c>
      <c r="D2464">
        <v>100</v>
      </c>
      <c r="E2464" t="s">
        <v>2</v>
      </c>
      <c r="F2464">
        <v>112</v>
      </c>
      <c r="G2464">
        <v>11200</v>
      </c>
    </row>
    <row r="2465" spans="1:7" x14ac:dyDescent="0.25">
      <c r="A2465" s="62">
        <v>44531</v>
      </c>
      <c r="B2465" t="s">
        <v>222</v>
      </c>
      <c r="C2465" t="s">
        <v>13</v>
      </c>
      <c r="D2465">
        <v>100</v>
      </c>
      <c r="E2465" t="s">
        <v>2</v>
      </c>
      <c r="F2465">
        <v>106</v>
      </c>
      <c r="G2465">
        <v>10600</v>
      </c>
    </row>
    <row r="2466" spans="1:7" x14ac:dyDescent="0.25">
      <c r="A2466" s="62">
        <v>44533</v>
      </c>
      <c r="B2466" t="s">
        <v>222</v>
      </c>
      <c r="C2466" t="s">
        <v>13</v>
      </c>
      <c r="D2466">
        <v>51</v>
      </c>
      <c r="E2466" t="s">
        <v>2</v>
      </c>
      <c r="F2466">
        <v>112</v>
      </c>
      <c r="G2466">
        <v>5712</v>
      </c>
    </row>
    <row r="2467" spans="1:7" x14ac:dyDescent="0.25">
      <c r="A2467" s="62">
        <v>44533</v>
      </c>
      <c r="B2467" t="s">
        <v>222</v>
      </c>
      <c r="C2467" t="s">
        <v>13</v>
      </c>
      <c r="D2467">
        <v>50</v>
      </c>
      <c r="E2467" t="s">
        <v>2</v>
      </c>
      <c r="F2467">
        <v>120</v>
      </c>
      <c r="G2467">
        <v>6000</v>
      </c>
    </row>
    <row r="2468" spans="1:7" x14ac:dyDescent="0.25">
      <c r="A2468" s="62">
        <v>44533</v>
      </c>
      <c r="B2468" t="s">
        <v>222</v>
      </c>
      <c r="C2468" t="s">
        <v>13</v>
      </c>
      <c r="D2468">
        <v>75</v>
      </c>
      <c r="E2468" t="s">
        <v>2</v>
      </c>
      <c r="F2468">
        <v>120</v>
      </c>
      <c r="G2468">
        <v>9000</v>
      </c>
    </row>
    <row r="2469" spans="1:7" x14ac:dyDescent="0.25">
      <c r="A2469" s="62">
        <v>44539</v>
      </c>
      <c r="B2469" t="s">
        <v>222</v>
      </c>
      <c r="C2469" t="s">
        <v>13</v>
      </c>
      <c r="D2469">
        <v>177</v>
      </c>
      <c r="E2469" t="s">
        <v>2</v>
      </c>
      <c r="F2469">
        <v>84</v>
      </c>
      <c r="G2469">
        <v>14868</v>
      </c>
    </row>
    <row r="2470" spans="1:7" x14ac:dyDescent="0.25">
      <c r="A2470" s="62">
        <v>44540</v>
      </c>
      <c r="B2470" t="s">
        <v>222</v>
      </c>
      <c r="C2470" t="s">
        <v>13</v>
      </c>
      <c r="D2470">
        <v>25</v>
      </c>
      <c r="E2470" t="s">
        <v>2</v>
      </c>
      <c r="F2470">
        <v>88</v>
      </c>
      <c r="G2470">
        <v>2200</v>
      </c>
    </row>
    <row r="2471" spans="1:7" x14ac:dyDescent="0.25">
      <c r="A2471" s="62">
        <v>44540</v>
      </c>
      <c r="B2471" t="s">
        <v>222</v>
      </c>
      <c r="C2471" t="s">
        <v>13</v>
      </c>
      <c r="D2471">
        <v>24</v>
      </c>
      <c r="E2471" t="s">
        <v>2</v>
      </c>
      <c r="F2471">
        <v>185</v>
      </c>
      <c r="G2471">
        <v>4440</v>
      </c>
    </row>
    <row r="2472" spans="1:7" x14ac:dyDescent="0.25">
      <c r="A2472" s="62">
        <v>43704</v>
      </c>
      <c r="B2472" t="s">
        <v>111</v>
      </c>
      <c r="C2472" t="s">
        <v>13</v>
      </c>
      <c r="D2472">
        <v>1196</v>
      </c>
      <c r="E2472" t="s">
        <v>2</v>
      </c>
      <c r="F2472">
        <v>14</v>
      </c>
      <c r="G2472">
        <v>16744</v>
      </c>
    </row>
    <row r="2473" spans="1:7" x14ac:dyDescent="0.25">
      <c r="A2473" s="62">
        <v>43711</v>
      </c>
      <c r="B2473" t="s">
        <v>111</v>
      </c>
      <c r="C2473" t="s">
        <v>13</v>
      </c>
      <c r="D2473">
        <v>150</v>
      </c>
      <c r="E2473" t="s">
        <v>2</v>
      </c>
      <c r="F2473">
        <v>85</v>
      </c>
      <c r="G2473">
        <v>12750</v>
      </c>
    </row>
    <row r="2474" spans="1:7" x14ac:dyDescent="0.25">
      <c r="A2474" s="62">
        <v>43629</v>
      </c>
      <c r="B2474" t="s">
        <v>100</v>
      </c>
      <c r="C2474" t="s">
        <v>13</v>
      </c>
      <c r="D2474">
        <v>1530</v>
      </c>
      <c r="E2474" t="s">
        <v>2</v>
      </c>
      <c r="F2474">
        <v>43</v>
      </c>
      <c r="G2474">
        <v>65790</v>
      </c>
    </row>
    <row r="2475" spans="1:7" x14ac:dyDescent="0.25">
      <c r="A2475" s="62">
        <v>43629</v>
      </c>
      <c r="B2475" t="s">
        <v>100</v>
      </c>
      <c r="C2475" t="s">
        <v>13</v>
      </c>
      <c r="D2475">
        <v>1640</v>
      </c>
      <c r="E2475" t="s">
        <v>2</v>
      </c>
      <c r="F2475">
        <v>47.5</v>
      </c>
      <c r="G2475">
        <v>77900</v>
      </c>
    </row>
    <row r="2476" spans="1:7" x14ac:dyDescent="0.25">
      <c r="A2476" s="62">
        <v>43629</v>
      </c>
      <c r="B2476" t="s">
        <v>100</v>
      </c>
      <c r="C2476" t="s">
        <v>13</v>
      </c>
      <c r="D2476">
        <v>1502</v>
      </c>
      <c r="E2476" t="s">
        <v>2</v>
      </c>
      <c r="F2476">
        <v>37.5</v>
      </c>
      <c r="G2476">
        <v>56325</v>
      </c>
    </row>
    <row r="2477" spans="1:7" x14ac:dyDescent="0.25">
      <c r="A2477" s="62">
        <v>43755</v>
      </c>
      <c r="B2477" t="s">
        <v>100</v>
      </c>
      <c r="C2477" t="s">
        <v>13</v>
      </c>
      <c r="D2477">
        <v>2082</v>
      </c>
      <c r="E2477" t="s">
        <v>2</v>
      </c>
      <c r="F2477">
        <v>37.5</v>
      </c>
      <c r="G2477">
        <v>78075</v>
      </c>
    </row>
    <row r="2478" spans="1:7" x14ac:dyDescent="0.25">
      <c r="A2478" s="62">
        <v>43755</v>
      </c>
      <c r="B2478" t="s">
        <v>100</v>
      </c>
      <c r="C2478" t="s">
        <v>13</v>
      </c>
      <c r="D2478">
        <v>2000</v>
      </c>
      <c r="E2478" t="s">
        <v>2</v>
      </c>
      <c r="F2478">
        <v>43</v>
      </c>
      <c r="G2478">
        <v>86000</v>
      </c>
    </row>
    <row r="2479" spans="1:7" x14ac:dyDescent="0.25">
      <c r="A2479" s="62">
        <v>43755</v>
      </c>
      <c r="B2479" t="s">
        <v>100</v>
      </c>
      <c r="C2479" t="s">
        <v>13</v>
      </c>
      <c r="D2479">
        <v>1809</v>
      </c>
      <c r="E2479" t="s">
        <v>2</v>
      </c>
      <c r="F2479">
        <v>47.5</v>
      </c>
      <c r="G2479">
        <v>85927.5</v>
      </c>
    </row>
    <row r="2480" spans="1:7" x14ac:dyDescent="0.25">
      <c r="A2480" s="62">
        <v>43827</v>
      </c>
      <c r="B2480" t="s">
        <v>72</v>
      </c>
      <c r="C2480" t="s">
        <v>15</v>
      </c>
      <c r="D2480">
        <v>3750</v>
      </c>
      <c r="E2480" t="s">
        <v>2</v>
      </c>
      <c r="F2480">
        <v>1.9</v>
      </c>
      <c r="G2480">
        <v>7125</v>
      </c>
    </row>
    <row r="2481" spans="1:7" x14ac:dyDescent="0.25">
      <c r="A2481" s="62">
        <v>43844</v>
      </c>
      <c r="B2481" t="s">
        <v>72</v>
      </c>
      <c r="C2481" t="s">
        <v>15</v>
      </c>
      <c r="D2481">
        <v>3750</v>
      </c>
      <c r="E2481" t="s">
        <v>2</v>
      </c>
      <c r="F2481">
        <v>1.9</v>
      </c>
      <c r="G2481">
        <v>7125</v>
      </c>
    </row>
    <row r="2482" spans="1:7" x14ac:dyDescent="0.25">
      <c r="A2482" s="62">
        <v>43852</v>
      </c>
      <c r="B2482" t="s">
        <v>72</v>
      </c>
      <c r="C2482" t="s">
        <v>15</v>
      </c>
      <c r="D2482">
        <v>2650</v>
      </c>
      <c r="E2482" t="s">
        <v>2</v>
      </c>
      <c r="F2482">
        <v>1.9</v>
      </c>
      <c r="G2482">
        <v>5035</v>
      </c>
    </row>
    <row r="2483" spans="1:7" x14ac:dyDescent="0.25">
      <c r="A2483" s="62">
        <v>44134</v>
      </c>
      <c r="B2483" t="s">
        <v>72</v>
      </c>
      <c r="C2483" t="s">
        <v>15</v>
      </c>
      <c r="D2483">
        <v>12590</v>
      </c>
      <c r="E2483" t="s">
        <v>2</v>
      </c>
      <c r="F2483">
        <v>1.85</v>
      </c>
      <c r="G2483">
        <v>23291.5</v>
      </c>
    </row>
    <row r="2484" spans="1:7" x14ac:dyDescent="0.25">
      <c r="A2484" s="62">
        <v>44172</v>
      </c>
      <c r="B2484" t="s">
        <v>72</v>
      </c>
      <c r="C2484" t="s">
        <v>15</v>
      </c>
      <c r="D2484">
        <v>1066</v>
      </c>
      <c r="E2484" t="s">
        <v>2</v>
      </c>
      <c r="F2484">
        <v>9</v>
      </c>
      <c r="G2484">
        <v>9594</v>
      </c>
    </row>
    <row r="2485" spans="1:7" x14ac:dyDescent="0.25">
      <c r="A2485" s="62">
        <v>44172</v>
      </c>
      <c r="B2485" t="s">
        <v>72</v>
      </c>
      <c r="C2485" t="s">
        <v>15</v>
      </c>
      <c r="D2485">
        <v>3950</v>
      </c>
      <c r="E2485" t="s">
        <v>2</v>
      </c>
      <c r="F2485">
        <v>2</v>
      </c>
      <c r="G2485">
        <v>7900</v>
      </c>
    </row>
    <row r="2486" spans="1:7" x14ac:dyDescent="0.25">
      <c r="A2486" s="62">
        <v>44183</v>
      </c>
      <c r="B2486" t="s">
        <v>72</v>
      </c>
      <c r="C2486" t="s">
        <v>15</v>
      </c>
      <c r="D2486">
        <v>2134</v>
      </c>
      <c r="E2486" t="s">
        <v>2</v>
      </c>
      <c r="F2486">
        <v>2.15</v>
      </c>
      <c r="G2486">
        <v>4588.0999999999995</v>
      </c>
    </row>
    <row r="2487" spans="1:7" x14ac:dyDescent="0.25">
      <c r="A2487" s="62">
        <v>44191</v>
      </c>
      <c r="B2487" t="s">
        <v>72</v>
      </c>
      <c r="C2487" t="s">
        <v>15</v>
      </c>
      <c r="D2487">
        <v>7150</v>
      </c>
      <c r="E2487" t="s">
        <v>2</v>
      </c>
      <c r="F2487">
        <v>2.15</v>
      </c>
      <c r="G2487">
        <v>15372.5</v>
      </c>
    </row>
    <row r="2488" spans="1:7" x14ac:dyDescent="0.25">
      <c r="A2488" s="62">
        <v>44215</v>
      </c>
      <c r="B2488" t="s">
        <v>72</v>
      </c>
      <c r="C2488" t="s">
        <v>15</v>
      </c>
      <c r="D2488">
        <v>4461</v>
      </c>
      <c r="E2488" t="s">
        <v>2</v>
      </c>
      <c r="F2488">
        <v>2.15</v>
      </c>
      <c r="G2488">
        <v>9591.15</v>
      </c>
    </row>
    <row r="2489" spans="1:7" x14ac:dyDescent="0.25">
      <c r="A2489" s="62">
        <v>44229</v>
      </c>
      <c r="B2489" t="s">
        <v>72</v>
      </c>
      <c r="C2489" t="s">
        <v>15</v>
      </c>
      <c r="D2489">
        <v>4050</v>
      </c>
      <c r="E2489" t="s">
        <v>2</v>
      </c>
      <c r="F2489">
        <v>2.2000000000000002</v>
      </c>
      <c r="G2489">
        <v>8910</v>
      </c>
    </row>
    <row r="2490" spans="1:7" x14ac:dyDescent="0.25">
      <c r="A2490" s="62">
        <v>44242</v>
      </c>
      <c r="B2490" t="s">
        <v>72</v>
      </c>
      <c r="C2490" t="s">
        <v>15</v>
      </c>
      <c r="D2490">
        <v>4350</v>
      </c>
      <c r="E2490" t="s">
        <v>2</v>
      </c>
      <c r="F2490">
        <v>2.2000000000000002</v>
      </c>
      <c r="G2490">
        <v>9570</v>
      </c>
    </row>
    <row r="2491" spans="1:7" x14ac:dyDescent="0.25">
      <c r="A2491" s="62">
        <v>44261</v>
      </c>
      <c r="B2491" t="s">
        <v>72</v>
      </c>
      <c r="C2491" t="s">
        <v>15</v>
      </c>
      <c r="D2491">
        <v>4978</v>
      </c>
      <c r="E2491" t="s">
        <v>2</v>
      </c>
      <c r="F2491">
        <v>2.2000000000000002</v>
      </c>
      <c r="G2491">
        <v>10951.6</v>
      </c>
    </row>
    <row r="2492" spans="1:7" x14ac:dyDescent="0.25">
      <c r="A2492" s="62">
        <v>44267</v>
      </c>
      <c r="B2492" t="s">
        <v>72</v>
      </c>
      <c r="C2492" t="s">
        <v>15</v>
      </c>
      <c r="D2492">
        <v>5125</v>
      </c>
      <c r="E2492" t="s">
        <v>2</v>
      </c>
      <c r="F2492">
        <v>2.2000000000000002</v>
      </c>
      <c r="G2492">
        <v>11275.000000000002</v>
      </c>
    </row>
    <row r="2493" spans="1:7" x14ac:dyDescent="0.25">
      <c r="A2493" s="62">
        <v>44293</v>
      </c>
      <c r="B2493" t="s">
        <v>72</v>
      </c>
      <c r="C2493" t="s">
        <v>15</v>
      </c>
      <c r="D2493">
        <v>5112</v>
      </c>
      <c r="E2493" t="s">
        <v>2</v>
      </c>
      <c r="F2493">
        <v>2.25</v>
      </c>
      <c r="G2493">
        <v>11502</v>
      </c>
    </row>
    <row r="2494" spans="1:7" x14ac:dyDescent="0.25">
      <c r="A2494" s="62">
        <v>44312</v>
      </c>
      <c r="B2494" t="s">
        <v>72</v>
      </c>
      <c r="C2494" t="s">
        <v>15</v>
      </c>
      <c r="D2494">
        <v>5122</v>
      </c>
      <c r="E2494" t="s">
        <v>2</v>
      </c>
      <c r="F2494">
        <v>2.25</v>
      </c>
      <c r="G2494">
        <v>11524.5</v>
      </c>
    </row>
    <row r="2495" spans="1:7" x14ac:dyDescent="0.25">
      <c r="A2495" s="62">
        <v>44373</v>
      </c>
      <c r="B2495" t="s">
        <v>72</v>
      </c>
      <c r="C2495" t="s">
        <v>15</v>
      </c>
      <c r="D2495">
        <v>3500</v>
      </c>
      <c r="E2495" t="s">
        <v>2</v>
      </c>
      <c r="F2495">
        <v>2.25</v>
      </c>
      <c r="G2495">
        <v>7875</v>
      </c>
    </row>
    <row r="2496" spans="1:7" x14ac:dyDescent="0.25">
      <c r="A2496" s="62">
        <v>44382</v>
      </c>
      <c r="B2496" t="s">
        <v>72</v>
      </c>
      <c r="C2496" t="s">
        <v>15</v>
      </c>
      <c r="D2496">
        <v>2481</v>
      </c>
      <c r="E2496" t="s">
        <v>2</v>
      </c>
      <c r="F2496">
        <v>2.25</v>
      </c>
      <c r="G2496">
        <v>5582.25</v>
      </c>
    </row>
    <row r="2497" spans="1:7" x14ac:dyDescent="0.25">
      <c r="A2497" s="62">
        <v>44394</v>
      </c>
      <c r="B2497" t="s">
        <v>72</v>
      </c>
      <c r="C2497" t="s">
        <v>15</v>
      </c>
      <c r="D2497">
        <v>3555</v>
      </c>
      <c r="E2497" t="s">
        <v>2</v>
      </c>
      <c r="F2497">
        <v>2.25</v>
      </c>
      <c r="G2497">
        <v>7998.75</v>
      </c>
    </row>
    <row r="2498" spans="1:7" x14ac:dyDescent="0.25">
      <c r="A2498" s="62">
        <v>44419</v>
      </c>
      <c r="B2498" t="s">
        <v>72</v>
      </c>
      <c r="C2498" t="s">
        <v>15</v>
      </c>
      <c r="D2498">
        <v>3700</v>
      </c>
      <c r="E2498" t="s">
        <v>2</v>
      </c>
      <c r="F2498">
        <v>2.25</v>
      </c>
      <c r="G2498">
        <v>8325</v>
      </c>
    </row>
    <row r="2499" spans="1:7" x14ac:dyDescent="0.25">
      <c r="A2499" s="62">
        <v>44496</v>
      </c>
      <c r="B2499" t="s">
        <v>72</v>
      </c>
      <c r="C2499" t="s">
        <v>15</v>
      </c>
      <c r="D2499">
        <v>4000</v>
      </c>
      <c r="E2499" t="s">
        <v>2</v>
      </c>
      <c r="F2499">
        <v>2.4</v>
      </c>
      <c r="G2499">
        <v>9600</v>
      </c>
    </row>
    <row r="2500" spans="1:7" x14ac:dyDescent="0.25">
      <c r="A2500" s="62">
        <v>44540</v>
      </c>
      <c r="B2500" t="s">
        <v>72</v>
      </c>
      <c r="C2500" t="s">
        <v>15</v>
      </c>
      <c r="D2500">
        <v>4050</v>
      </c>
      <c r="E2500" t="s">
        <v>2</v>
      </c>
      <c r="F2500">
        <v>2.6</v>
      </c>
      <c r="G2500">
        <v>10530</v>
      </c>
    </row>
    <row r="2501" spans="1:7" x14ac:dyDescent="0.25">
      <c r="A2501" s="62">
        <v>44544</v>
      </c>
      <c r="B2501" t="s">
        <v>72</v>
      </c>
      <c r="C2501" t="s">
        <v>15</v>
      </c>
      <c r="D2501">
        <v>4013</v>
      </c>
      <c r="E2501" t="s">
        <v>2</v>
      </c>
      <c r="F2501">
        <v>2.2999999999999998</v>
      </c>
      <c r="G2501">
        <v>9229.9</v>
      </c>
    </row>
    <row r="2502" spans="1:7" x14ac:dyDescent="0.25">
      <c r="A2502" s="62">
        <v>44189</v>
      </c>
      <c r="B2502" t="s">
        <v>135</v>
      </c>
      <c r="C2502" t="s">
        <v>15</v>
      </c>
      <c r="D2502">
        <v>20000</v>
      </c>
      <c r="E2502" t="s">
        <v>2</v>
      </c>
      <c r="F2502">
        <v>0.75</v>
      </c>
      <c r="G2502">
        <v>15000</v>
      </c>
    </row>
    <row r="2503" spans="1:7" x14ac:dyDescent="0.25">
      <c r="A2503" s="62">
        <v>44474</v>
      </c>
      <c r="B2503" t="s">
        <v>219</v>
      </c>
      <c r="C2503" t="s">
        <v>13</v>
      </c>
      <c r="D2503">
        <v>1950</v>
      </c>
      <c r="E2503" t="s">
        <v>2</v>
      </c>
      <c r="F2503">
        <v>25</v>
      </c>
      <c r="G2503">
        <v>48750</v>
      </c>
    </row>
    <row r="2504" spans="1:7" x14ac:dyDescent="0.25">
      <c r="A2504" s="62">
        <v>44495</v>
      </c>
      <c r="B2504" t="s">
        <v>219</v>
      </c>
      <c r="C2504" t="s">
        <v>13</v>
      </c>
      <c r="D2504">
        <v>900</v>
      </c>
      <c r="E2504" t="s">
        <v>2</v>
      </c>
      <c r="F2504">
        <v>25.5</v>
      </c>
      <c r="G2504">
        <v>22950</v>
      </c>
    </row>
    <row r="2505" spans="1:7" x14ac:dyDescent="0.25">
      <c r="A2505" s="62">
        <v>44497</v>
      </c>
      <c r="B2505" t="s">
        <v>219</v>
      </c>
      <c r="C2505" t="s">
        <v>13</v>
      </c>
      <c r="D2505">
        <v>530</v>
      </c>
      <c r="E2505" t="s">
        <v>2</v>
      </c>
      <c r="F2505">
        <v>26</v>
      </c>
      <c r="G2505">
        <v>13780</v>
      </c>
    </row>
    <row r="2506" spans="1:7" x14ac:dyDescent="0.25">
      <c r="A2506" s="62">
        <v>44501</v>
      </c>
      <c r="B2506" t="s">
        <v>219</v>
      </c>
      <c r="C2506" t="s">
        <v>13</v>
      </c>
      <c r="D2506">
        <v>717</v>
      </c>
      <c r="E2506" t="s">
        <v>2</v>
      </c>
      <c r="F2506">
        <v>26</v>
      </c>
      <c r="G2506">
        <v>18642</v>
      </c>
    </row>
    <row r="2507" spans="1:7" x14ac:dyDescent="0.25">
      <c r="A2507" s="62">
        <v>44512</v>
      </c>
      <c r="B2507" t="s">
        <v>219</v>
      </c>
      <c r="C2507" t="s">
        <v>13</v>
      </c>
      <c r="D2507">
        <v>897</v>
      </c>
      <c r="E2507" t="s">
        <v>2</v>
      </c>
      <c r="F2507">
        <v>26</v>
      </c>
      <c r="G2507">
        <v>23322</v>
      </c>
    </row>
    <row r="2508" spans="1:7" x14ac:dyDescent="0.25">
      <c r="A2508" s="62">
        <v>44517</v>
      </c>
      <c r="B2508" t="s">
        <v>219</v>
      </c>
      <c r="C2508" t="s">
        <v>13</v>
      </c>
      <c r="D2508">
        <v>380</v>
      </c>
      <c r="E2508" t="s">
        <v>2</v>
      </c>
      <c r="F2508">
        <v>103</v>
      </c>
      <c r="G2508">
        <v>39140</v>
      </c>
    </row>
    <row r="2509" spans="1:7" x14ac:dyDescent="0.25">
      <c r="A2509" s="62">
        <v>44518</v>
      </c>
      <c r="B2509" t="s">
        <v>219</v>
      </c>
      <c r="C2509" t="s">
        <v>13</v>
      </c>
      <c r="D2509">
        <v>464</v>
      </c>
      <c r="E2509" t="s">
        <v>2</v>
      </c>
      <c r="F2509">
        <v>103</v>
      </c>
      <c r="G2509">
        <v>47792</v>
      </c>
    </row>
    <row r="2510" spans="1:7" x14ac:dyDescent="0.25">
      <c r="A2510" s="62">
        <v>44524</v>
      </c>
      <c r="B2510" t="s">
        <v>219</v>
      </c>
      <c r="C2510" t="s">
        <v>13</v>
      </c>
      <c r="D2510">
        <v>499</v>
      </c>
      <c r="E2510" t="s">
        <v>2</v>
      </c>
      <c r="F2510">
        <v>42</v>
      </c>
      <c r="G2510">
        <v>20958</v>
      </c>
    </row>
    <row r="2511" spans="1:7" x14ac:dyDescent="0.25">
      <c r="A2511" s="62">
        <v>44526</v>
      </c>
      <c r="B2511" t="s">
        <v>219</v>
      </c>
      <c r="C2511" t="s">
        <v>13</v>
      </c>
      <c r="D2511">
        <v>1000</v>
      </c>
      <c r="E2511" t="s">
        <v>2</v>
      </c>
      <c r="F2511">
        <v>26</v>
      </c>
      <c r="G2511">
        <v>26000</v>
      </c>
    </row>
    <row r="2512" spans="1:7" x14ac:dyDescent="0.25">
      <c r="A2512" s="62">
        <v>44532</v>
      </c>
      <c r="B2512" t="s">
        <v>219</v>
      </c>
      <c r="C2512" t="s">
        <v>13</v>
      </c>
      <c r="D2512">
        <v>427</v>
      </c>
      <c r="E2512" t="s">
        <v>2</v>
      </c>
      <c r="F2512">
        <v>103</v>
      </c>
      <c r="G2512">
        <v>43981</v>
      </c>
    </row>
    <row r="2513" spans="1:7" x14ac:dyDescent="0.25">
      <c r="A2513" s="62">
        <v>44537</v>
      </c>
      <c r="B2513" t="s">
        <v>219</v>
      </c>
      <c r="C2513" t="s">
        <v>13</v>
      </c>
      <c r="D2513">
        <v>830</v>
      </c>
      <c r="E2513" t="s">
        <v>2</v>
      </c>
      <c r="F2513">
        <v>26</v>
      </c>
      <c r="G2513">
        <v>21580</v>
      </c>
    </row>
    <row r="2514" spans="1:7" x14ac:dyDescent="0.25">
      <c r="A2514" s="62">
        <v>44541</v>
      </c>
      <c r="B2514" t="s">
        <v>219</v>
      </c>
      <c r="C2514" t="s">
        <v>13</v>
      </c>
      <c r="D2514">
        <v>110</v>
      </c>
      <c r="E2514" t="s">
        <v>2</v>
      </c>
      <c r="F2514">
        <v>103</v>
      </c>
      <c r="G2514">
        <v>11330</v>
      </c>
    </row>
    <row r="2515" spans="1:7" x14ac:dyDescent="0.25">
      <c r="A2515" s="62">
        <v>44541</v>
      </c>
      <c r="B2515" t="s">
        <v>219</v>
      </c>
      <c r="C2515" t="s">
        <v>13</v>
      </c>
      <c r="D2515">
        <v>1750</v>
      </c>
      <c r="E2515" t="s">
        <v>2</v>
      </c>
      <c r="F2515">
        <v>26</v>
      </c>
      <c r="G2515">
        <v>45500</v>
      </c>
    </row>
    <row r="2516" spans="1:7" x14ac:dyDescent="0.25">
      <c r="A2516" s="62">
        <v>44544</v>
      </c>
      <c r="B2516" t="s">
        <v>219</v>
      </c>
      <c r="C2516" t="s">
        <v>13</v>
      </c>
      <c r="D2516">
        <v>908</v>
      </c>
      <c r="E2516" t="s">
        <v>2</v>
      </c>
      <c r="F2516">
        <v>26</v>
      </c>
      <c r="G2516">
        <v>23608</v>
      </c>
    </row>
    <row r="2517" spans="1:7" x14ac:dyDescent="0.25">
      <c r="A2517" s="62">
        <v>44553</v>
      </c>
      <c r="B2517" t="s">
        <v>219</v>
      </c>
      <c r="C2517" t="s">
        <v>13</v>
      </c>
      <c r="D2517">
        <v>866</v>
      </c>
      <c r="E2517" t="s">
        <v>2</v>
      </c>
      <c r="F2517">
        <v>103</v>
      </c>
      <c r="G2517">
        <v>89198</v>
      </c>
    </row>
    <row r="2518" spans="1:7" x14ac:dyDescent="0.25">
      <c r="A2518" s="62">
        <v>44559</v>
      </c>
      <c r="B2518" t="s">
        <v>219</v>
      </c>
      <c r="C2518" t="s">
        <v>13</v>
      </c>
      <c r="D2518">
        <v>386</v>
      </c>
      <c r="E2518" t="s">
        <v>2</v>
      </c>
      <c r="F2518">
        <v>26</v>
      </c>
      <c r="G2518">
        <v>10036</v>
      </c>
    </row>
    <row r="2519" spans="1:7" x14ac:dyDescent="0.25">
      <c r="A2519" s="62">
        <v>44565</v>
      </c>
      <c r="B2519" t="s">
        <v>219</v>
      </c>
      <c r="C2519" t="s">
        <v>13</v>
      </c>
      <c r="D2519">
        <v>2584</v>
      </c>
      <c r="E2519" t="s">
        <v>2</v>
      </c>
      <c r="F2519">
        <v>26</v>
      </c>
      <c r="G2519">
        <v>67184</v>
      </c>
    </row>
    <row r="2520" spans="1:7" x14ac:dyDescent="0.25">
      <c r="A2520" s="62">
        <v>44566</v>
      </c>
      <c r="B2520" t="s">
        <v>219</v>
      </c>
      <c r="C2520" t="s">
        <v>13</v>
      </c>
      <c r="D2520">
        <v>277</v>
      </c>
      <c r="E2520" t="s">
        <v>2</v>
      </c>
      <c r="F2520">
        <v>26</v>
      </c>
      <c r="G2520">
        <v>7202</v>
      </c>
    </row>
    <row r="2521" spans="1:7" x14ac:dyDescent="0.25">
      <c r="A2521" s="62">
        <v>44566</v>
      </c>
      <c r="B2521" t="s">
        <v>219</v>
      </c>
      <c r="C2521" t="s">
        <v>13</v>
      </c>
      <c r="D2521">
        <v>410</v>
      </c>
      <c r="E2521" t="s">
        <v>2</v>
      </c>
      <c r="F2521">
        <v>41.3</v>
      </c>
      <c r="G2521">
        <v>16933</v>
      </c>
    </row>
    <row r="2522" spans="1:7" x14ac:dyDescent="0.25">
      <c r="A2522" s="62">
        <v>44566</v>
      </c>
      <c r="B2522" t="s">
        <v>219</v>
      </c>
      <c r="C2522" t="s">
        <v>13</v>
      </c>
      <c r="D2522">
        <v>583</v>
      </c>
      <c r="E2522" t="s">
        <v>2</v>
      </c>
      <c r="F2522">
        <v>41.3</v>
      </c>
      <c r="G2522">
        <v>24077.899999999998</v>
      </c>
    </row>
    <row r="2523" spans="1:7" x14ac:dyDescent="0.25">
      <c r="A2523" s="62">
        <v>44568</v>
      </c>
      <c r="B2523" t="s">
        <v>219</v>
      </c>
      <c r="C2523" t="s">
        <v>13</v>
      </c>
      <c r="D2523">
        <v>100</v>
      </c>
      <c r="E2523" t="s">
        <v>2</v>
      </c>
      <c r="F2523">
        <v>150</v>
      </c>
      <c r="G2523">
        <v>15000</v>
      </c>
    </row>
    <row r="2524" spans="1:7" x14ac:dyDescent="0.25">
      <c r="A2524" s="62">
        <v>44568</v>
      </c>
      <c r="B2524" t="s">
        <v>219</v>
      </c>
      <c r="C2524" t="s">
        <v>13</v>
      </c>
      <c r="D2524">
        <v>100</v>
      </c>
      <c r="E2524" t="s">
        <v>2</v>
      </c>
      <c r="F2524">
        <v>130</v>
      </c>
      <c r="G2524">
        <v>13000</v>
      </c>
    </row>
    <row r="2525" spans="1:7" x14ac:dyDescent="0.25">
      <c r="A2525" s="62">
        <v>44574</v>
      </c>
      <c r="B2525" t="s">
        <v>219</v>
      </c>
      <c r="C2525" t="s">
        <v>13</v>
      </c>
      <c r="D2525">
        <v>60</v>
      </c>
      <c r="E2525" t="s">
        <v>2</v>
      </c>
      <c r="F2525">
        <v>145.5</v>
      </c>
      <c r="G2525">
        <v>8730</v>
      </c>
    </row>
    <row r="2526" spans="1:7" x14ac:dyDescent="0.25">
      <c r="A2526" s="62">
        <v>44579</v>
      </c>
      <c r="B2526" t="s">
        <v>219</v>
      </c>
      <c r="C2526" t="s">
        <v>13</v>
      </c>
      <c r="D2526">
        <v>2170</v>
      </c>
      <c r="E2526" t="s">
        <v>2</v>
      </c>
      <c r="F2526">
        <v>26</v>
      </c>
      <c r="G2526">
        <v>56420</v>
      </c>
    </row>
    <row r="2527" spans="1:7" x14ac:dyDescent="0.25">
      <c r="A2527" s="62">
        <v>44586</v>
      </c>
      <c r="B2527" t="s">
        <v>219</v>
      </c>
      <c r="C2527" t="s">
        <v>13</v>
      </c>
      <c r="D2527">
        <v>5210</v>
      </c>
      <c r="E2527" t="s">
        <v>2</v>
      </c>
      <c r="F2527">
        <v>9.6</v>
      </c>
      <c r="G2527">
        <v>50016</v>
      </c>
    </row>
    <row r="2528" spans="1:7" x14ac:dyDescent="0.25">
      <c r="A2528" s="62">
        <v>44588</v>
      </c>
      <c r="B2528" t="s">
        <v>219</v>
      </c>
      <c r="C2528" t="s">
        <v>13</v>
      </c>
      <c r="D2528">
        <v>931</v>
      </c>
      <c r="E2528" t="s">
        <v>2</v>
      </c>
      <c r="F2528">
        <v>35</v>
      </c>
      <c r="G2528">
        <v>32585</v>
      </c>
    </row>
    <row r="2529" spans="1:7" x14ac:dyDescent="0.25">
      <c r="A2529" s="62">
        <v>44594</v>
      </c>
      <c r="B2529" t="s">
        <v>219</v>
      </c>
      <c r="C2529" t="s">
        <v>13</v>
      </c>
      <c r="D2529">
        <v>2146</v>
      </c>
      <c r="E2529" t="s">
        <v>2</v>
      </c>
      <c r="F2529">
        <v>26</v>
      </c>
      <c r="G2529">
        <v>55796</v>
      </c>
    </row>
    <row r="2530" spans="1:7" x14ac:dyDescent="0.25">
      <c r="A2530" s="62">
        <v>44090</v>
      </c>
      <c r="B2530" t="s">
        <v>155</v>
      </c>
      <c r="C2530" t="s">
        <v>15</v>
      </c>
      <c r="D2530">
        <v>1550</v>
      </c>
      <c r="E2530" t="s">
        <v>2</v>
      </c>
      <c r="F2530">
        <v>5.9</v>
      </c>
      <c r="G2530">
        <v>9145</v>
      </c>
    </row>
    <row r="2531" spans="1:7" x14ac:dyDescent="0.25">
      <c r="A2531" s="62">
        <v>44090</v>
      </c>
      <c r="B2531" t="s">
        <v>155</v>
      </c>
      <c r="C2531" t="s">
        <v>15</v>
      </c>
      <c r="D2531">
        <v>600</v>
      </c>
      <c r="E2531" t="s">
        <v>2</v>
      </c>
      <c r="F2531">
        <v>2.9</v>
      </c>
      <c r="G2531">
        <v>1740</v>
      </c>
    </row>
    <row r="2532" spans="1:7" x14ac:dyDescent="0.25">
      <c r="A2532" s="62">
        <v>44096</v>
      </c>
      <c r="B2532" t="s">
        <v>155</v>
      </c>
      <c r="C2532" t="s">
        <v>15</v>
      </c>
      <c r="D2532">
        <v>1530</v>
      </c>
      <c r="E2532" t="s">
        <v>2</v>
      </c>
      <c r="F2532">
        <v>5.9</v>
      </c>
      <c r="G2532">
        <v>9027</v>
      </c>
    </row>
    <row r="2533" spans="1:7" x14ac:dyDescent="0.25">
      <c r="A2533" s="62">
        <v>44096</v>
      </c>
      <c r="B2533" t="s">
        <v>155</v>
      </c>
      <c r="C2533" t="s">
        <v>15</v>
      </c>
      <c r="D2533">
        <v>4150</v>
      </c>
      <c r="E2533" t="s">
        <v>2</v>
      </c>
      <c r="F2533">
        <v>4.3</v>
      </c>
      <c r="G2533">
        <v>17845</v>
      </c>
    </row>
    <row r="2534" spans="1:7" x14ac:dyDescent="0.25">
      <c r="A2534" s="62">
        <v>44392</v>
      </c>
      <c r="B2534" t="s">
        <v>196</v>
      </c>
      <c r="C2534" t="s">
        <v>15</v>
      </c>
      <c r="D2534">
        <v>15570</v>
      </c>
      <c r="E2534" t="s">
        <v>2</v>
      </c>
      <c r="F2534">
        <v>0.7</v>
      </c>
      <c r="G2534">
        <v>10899</v>
      </c>
    </row>
    <row r="2535" spans="1:7" x14ac:dyDescent="0.25">
      <c r="A2535" s="62">
        <v>44392</v>
      </c>
      <c r="B2535" t="s">
        <v>196</v>
      </c>
      <c r="C2535" t="s">
        <v>15</v>
      </c>
      <c r="D2535">
        <v>16340</v>
      </c>
      <c r="E2535" t="s">
        <v>2</v>
      </c>
      <c r="F2535">
        <v>1.85</v>
      </c>
      <c r="G2535">
        <v>30229</v>
      </c>
    </row>
    <row r="2536" spans="1:7" x14ac:dyDescent="0.25">
      <c r="A2536" s="62">
        <v>44464</v>
      </c>
      <c r="B2536" t="s">
        <v>196</v>
      </c>
      <c r="C2536" t="s">
        <v>15</v>
      </c>
      <c r="D2536">
        <v>4000</v>
      </c>
      <c r="E2536" t="s">
        <v>2</v>
      </c>
      <c r="F2536">
        <v>0.7</v>
      </c>
      <c r="G2536">
        <v>2800</v>
      </c>
    </row>
    <row r="2537" spans="1:7" x14ac:dyDescent="0.25">
      <c r="A2537" s="62">
        <v>44464</v>
      </c>
      <c r="B2537" t="s">
        <v>196</v>
      </c>
      <c r="C2537" t="s">
        <v>15</v>
      </c>
      <c r="D2537">
        <v>4000</v>
      </c>
      <c r="E2537" t="s">
        <v>2</v>
      </c>
      <c r="F2537">
        <v>1.85</v>
      </c>
      <c r="G2537">
        <v>7400</v>
      </c>
    </row>
    <row r="2538" spans="1:7" x14ac:dyDescent="0.25">
      <c r="A2538" s="62">
        <v>44471</v>
      </c>
      <c r="B2538" t="s">
        <v>196</v>
      </c>
      <c r="C2538" t="s">
        <v>15</v>
      </c>
      <c r="D2538">
        <v>6150</v>
      </c>
      <c r="E2538" t="s">
        <v>2</v>
      </c>
      <c r="F2538">
        <v>0.7</v>
      </c>
      <c r="G2538">
        <v>4305</v>
      </c>
    </row>
    <row r="2539" spans="1:7" x14ac:dyDescent="0.25">
      <c r="A2539" s="62">
        <v>44471</v>
      </c>
      <c r="B2539" t="s">
        <v>196</v>
      </c>
      <c r="C2539" t="s">
        <v>15</v>
      </c>
      <c r="D2539">
        <v>6200</v>
      </c>
      <c r="E2539" t="s">
        <v>2</v>
      </c>
      <c r="F2539">
        <v>1.85</v>
      </c>
      <c r="G2539">
        <v>11470</v>
      </c>
    </row>
    <row r="2540" spans="1:7" x14ac:dyDescent="0.25">
      <c r="A2540" s="62">
        <v>44581</v>
      </c>
      <c r="B2540" t="s">
        <v>196</v>
      </c>
      <c r="C2540" t="s">
        <v>15</v>
      </c>
      <c r="D2540">
        <v>10000</v>
      </c>
      <c r="E2540" t="s">
        <v>2</v>
      </c>
      <c r="F2540">
        <v>0.8</v>
      </c>
      <c r="G2540">
        <v>8000</v>
      </c>
    </row>
    <row r="2541" spans="1:7" x14ac:dyDescent="0.25">
      <c r="A2541" s="62">
        <v>44581</v>
      </c>
      <c r="B2541" t="s">
        <v>196</v>
      </c>
      <c r="C2541" t="s">
        <v>15</v>
      </c>
      <c r="D2541">
        <v>10050</v>
      </c>
      <c r="E2541" t="s">
        <v>2</v>
      </c>
      <c r="F2541">
        <v>1.95</v>
      </c>
      <c r="G2541">
        <v>19597.5</v>
      </c>
    </row>
    <row r="2542" spans="1:7" x14ac:dyDescent="0.25">
      <c r="A2542" s="62">
        <v>43564</v>
      </c>
      <c r="B2542" t="s">
        <v>30</v>
      </c>
      <c r="C2542" t="s">
        <v>13</v>
      </c>
      <c r="D2542">
        <v>3480</v>
      </c>
      <c r="E2542" t="s">
        <v>2</v>
      </c>
      <c r="F2542">
        <v>7.7</v>
      </c>
      <c r="G2542">
        <v>26796</v>
      </c>
    </row>
    <row r="2543" spans="1:7" x14ac:dyDescent="0.25">
      <c r="A2543" s="62">
        <v>43691</v>
      </c>
      <c r="B2543" t="s">
        <v>30</v>
      </c>
      <c r="C2543" t="s">
        <v>13</v>
      </c>
      <c r="D2543">
        <v>2000</v>
      </c>
      <c r="E2543" t="s">
        <v>2</v>
      </c>
      <c r="F2543">
        <v>7.7</v>
      </c>
      <c r="G2543">
        <v>15400</v>
      </c>
    </row>
    <row r="2544" spans="1:7" x14ac:dyDescent="0.25">
      <c r="A2544" s="62">
        <v>43736</v>
      </c>
      <c r="B2544" t="s">
        <v>30</v>
      </c>
      <c r="C2544" t="s">
        <v>13</v>
      </c>
      <c r="D2544">
        <v>500</v>
      </c>
      <c r="E2544" t="s">
        <v>2</v>
      </c>
      <c r="F2544">
        <v>41</v>
      </c>
      <c r="G2544">
        <v>20500</v>
      </c>
    </row>
    <row r="2545" spans="1:7" x14ac:dyDescent="0.25">
      <c r="A2545" s="62">
        <v>43738</v>
      </c>
      <c r="B2545" t="s">
        <v>30</v>
      </c>
      <c r="C2545" t="s">
        <v>13</v>
      </c>
      <c r="D2545">
        <v>700</v>
      </c>
      <c r="E2545" t="s">
        <v>2</v>
      </c>
      <c r="F2545">
        <v>41</v>
      </c>
      <c r="G2545">
        <v>28700</v>
      </c>
    </row>
    <row r="2546" spans="1:7" x14ac:dyDescent="0.25">
      <c r="A2546" s="62">
        <v>43756</v>
      </c>
      <c r="B2546" t="s">
        <v>30</v>
      </c>
      <c r="C2546" t="s">
        <v>13</v>
      </c>
      <c r="D2546">
        <v>570</v>
      </c>
      <c r="E2546" t="s">
        <v>2</v>
      </c>
      <c r="F2546">
        <v>48</v>
      </c>
      <c r="G2546">
        <v>27360</v>
      </c>
    </row>
    <row r="2547" spans="1:7" x14ac:dyDescent="0.25">
      <c r="A2547" s="62">
        <v>43764</v>
      </c>
      <c r="B2547" t="s">
        <v>30</v>
      </c>
      <c r="C2547" t="s">
        <v>13</v>
      </c>
      <c r="D2547">
        <v>3011</v>
      </c>
      <c r="E2547" t="s">
        <v>2</v>
      </c>
      <c r="F2547">
        <v>4.5</v>
      </c>
      <c r="G2547">
        <v>13549.5</v>
      </c>
    </row>
    <row r="2548" spans="1:7" x14ac:dyDescent="0.25">
      <c r="A2548" s="62">
        <v>43764</v>
      </c>
      <c r="B2548" t="s">
        <v>30</v>
      </c>
      <c r="C2548" t="s">
        <v>13</v>
      </c>
      <c r="D2548">
        <v>2991</v>
      </c>
      <c r="E2548" t="s">
        <v>2</v>
      </c>
      <c r="F2548">
        <v>3.4</v>
      </c>
      <c r="G2548">
        <v>10169.4</v>
      </c>
    </row>
    <row r="2549" spans="1:7" x14ac:dyDescent="0.25">
      <c r="A2549" s="62">
        <v>43764</v>
      </c>
      <c r="B2549" t="s">
        <v>30</v>
      </c>
      <c r="C2549" t="s">
        <v>13</v>
      </c>
      <c r="D2549">
        <v>1220</v>
      </c>
      <c r="E2549" t="s">
        <v>2</v>
      </c>
      <c r="F2549">
        <v>7.5</v>
      </c>
      <c r="G2549">
        <v>9150</v>
      </c>
    </row>
    <row r="2550" spans="1:7" x14ac:dyDescent="0.25">
      <c r="A2550" s="62">
        <v>43770</v>
      </c>
      <c r="B2550" t="s">
        <v>30</v>
      </c>
      <c r="C2550" t="s">
        <v>13</v>
      </c>
      <c r="D2550">
        <v>677</v>
      </c>
      <c r="E2550" t="s">
        <v>2</v>
      </c>
      <c r="F2550">
        <v>41</v>
      </c>
      <c r="G2550">
        <v>27757</v>
      </c>
    </row>
    <row r="2551" spans="1:7" x14ac:dyDescent="0.25">
      <c r="A2551" s="62">
        <v>43773</v>
      </c>
      <c r="B2551" t="s">
        <v>30</v>
      </c>
      <c r="C2551" t="s">
        <v>13</v>
      </c>
      <c r="D2551">
        <v>2993</v>
      </c>
      <c r="E2551" t="s">
        <v>2</v>
      </c>
      <c r="F2551">
        <v>4</v>
      </c>
      <c r="G2551">
        <v>11972</v>
      </c>
    </row>
    <row r="2552" spans="1:7" x14ac:dyDescent="0.25">
      <c r="A2552" s="62">
        <v>43782</v>
      </c>
      <c r="B2552" t="s">
        <v>30</v>
      </c>
      <c r="C2552" t="s">
        <v>13</v>
      </c>
      <c r="D2552">
        <v>600</v>
      </c>
      <c r="E2552" t="s">
        <v>2</v>
      </c>
      <c r="F2552">
        <v>48</v>
      </c>
      <c r="G2552">
        <v>28800</v>
      </c>
    </row>
    <row r="2553" spans="1:7" x14ac:dyDescent="0.25">
      <c r="A2553" s="62">
        <v>43830</v>
      </c>
      <c r="B2553" t="s">
        <v>30</v>
      </c>
      <c r="C2553" t="s">
        <v>13</v>
      </c>
      <c r="D2553">
        <v>354</v>
      </c>
      <c r="E2553" t="s">
        <v>2</v>
      </c>
      <c r="F2553">
        <v>48</v>
      </c>
      <c r="G2553">
        <v>16992</v>
      </c>
    </row>
    <row r="2554" spans="1:7" x14ac:dyDescent="0.25">
      <c r="A2554" s="62">
        <v>43830</v>
      </c>
      <c r="B2554" t="s">
        <v>30</v>
      </c>
      <c r="C2554" t="s">
        <v>13</v>
      </c>
      <c r="D2554">
        <v>1640</v>
      </c>
      <c r="E2554" t="s">
        <v>2</v>
      </c>
      <c r="F2554">
        <v>7.7</v>
      </c>
      <c r="G2554">
        <v>12628</v>
      </c>
    </row>
    <row r="2555" spans="1:7" x14ac:dyDescent="0.25">
      <c r="A2555" s="62">
        <v>43892</v>
      </c>
      <c r="B2555" t="s">
        <v>30</v>
      </c>
      <c r="C2555" t="s">
        <v>13</v>
      </c>
      <c r="D2555">
        <v>265</v>
      </c>
      <c r="E2555" t="s">
        <v>2</v>
      </c>
      <c r="F2555">
        <v>48</v>
      </c>
      <c r="G2555">
        <v>12720</v>
      </c>
    </row>
    <row r="2556" spans="1:7" x14ac:dyDescent="0.25">
      <c r="A2556" s="62">
        <v>43904</v>
      </c>
      <c r="B2556" t="s">
        <v>30</v>
      </c>
      <c r="C2556" t="s">
        <v>13</v>
      </c>
      <c r="D2556">
        <v>591</v>
      </c>
      <c r="E2556" t="s">
        <v>2</v>
      </c>
      <c r="F2556">
        <v>48</v>
      </c>
      <c r="G2556">
        <v>28368</v>
      </c>
    </row>
    <row r="2557" spans="1:7" x14ac:dyDescent="0.25">
      <c r="A2557" s="62">
        <v>43619</v>
      </c>
      <c r="B2557" t="s">
        <v>99</v>
      </c>
      <c r="C2557" t="s">
        <v>13</v>
      </c>
      <c r="D2557">
        <v>595</v>
      </c>
      <c r="E2557" t="s">
        <v>2</v>
      </c>
      <c r="F2557">
        <v>40</v>
      </c>
      <c r="G2557">
        <v>23800</v>
      </c>
    </row>
    <row r="2558" spans="1:7" x14ac:dyDescent="0.25">
      <c r="A2558" s="62">
        <v>43627</v>
      </c>
      <c r="B2558" t="s">
        <v>99</v>
      </c>
      <c r="C2558" t="s">
        <v>13</v>
      </c>
      <c r="D2558">
        <v>1000</v>
      </c>
      <c r="E2558" t="s">
        <v>2</v>
      </c>
      <c r="F2558">
        <v>40</v>
      </c>
      <c r="G2558">
        <v>40000</v>
      </c>
    </row>
    <row r="2559" spans="1:7" x14ac:dyDescent="0.25">
      <c r="A2559" s="62">
        <v>43629</v>
      </c>
      <c r="B2559" t="s">
        <v>99</v>
      </c>
      <c r="C2559" t="s">
        <v>13</v>
      </c>
      <c r="D2559">
        <v>575</v>
      </c>
      <c r="E2559" t="s">
        <v>2</v>
      </c>
      <c r="F2559">
        <v>40</v>
      </c>
      <c r="G2559">
        <v>23000</v>
      </c>
    </row>
    <row r="2560" spans="1:7" x14ac:dyDescent="0.25">
      <c r="A2560" s="62">
        <v>43634</v>
      </c>
      <c r="B2560" t="s">
        <v>99</v>
      </c>
      <c r="C2560" t="s">
        <v>13</v>
      </c>
      <c r="D2560">
        <v>350</v>
      </c>
      <c r="E2560" t="s">
        <v>2</v>
      </c>
      <c r="F2560">
        <v>40</v>
      </c>
      <c r="G2560">
        <v>14000</v>
      </c>
    </row>
    <row r="2561" spans="1:7" x14ac:dyDescent="0.25">
      <c r="A2561" s="62">
        <v>43645</v>
      </c>
      <c r="B2561" t="s">
        <v>99</v>
      </c>
      <c r="C2561" t="s">
        <v>13</v>
      </c>
      <c r="D2561">
        <v>508</v>
      </c>
      <c r="E2561" t="s">
        <v>2</v>
      </c>
      <c r="F2561">
        <v>74.75</v>
      </c>
      <c r="G2561">
        <v>37973</v>
      </c>
    </row>
    <row r="2562" spans="1:7" x14ac:dyDescent="0.25">
      <c r="A2562" s="62">
        <v>44033</v>
      </c>
      <c r="B2562" t="s">
        <v>143</v>
      </c>
      <c r="C2562" t="s">
        <v>15</v>
      </c>
      <c r="D2562">
        <v>585</v>
      </c>
      <c r="E2562" t="s">
        <v>2</v>
      </c>
      <c r="F2562">
        <v>29.5</v>
      </c>
      <c r="G2562">
        <v>17257.5</v>
      </c>
    </row>
    <row r="2563" spans="1:7" x14ac:dyDescent="0.25">
      <c r="A2563" s="62">
        <v>44050</v>
      </c>
      <c r="B2563" t="s">
        <v>143</v>
      </c>
      <c r="C2563" t="s">
        <v>15</v>
      </c>
      <c r="D2563">
        <v>730</v>
      </c>
      <c r="E2563" t="s">
        <v>2</v>
      </c>
      <c r="F2563">
        <v>29.5</v>
      </c>
      <c r="G2563">
        <v>21535</v>
      </c>
    </row>
    <row r="2564" spans="1:7" x14ac:dyDescent="0.25">
      <c r="A2564" s="62">
        <v>44056</v>
      </c>
      <c r="B2564" t="s">
        <v>143</v>
      </c>
      <c r="C2564" t="s">
        <v>15</v>
      </c>
      <c r="D2564">
        <v>750</v>
      </c>
      <c r="E2564" t="s">
        <v>2</v>
      </c>
      <c r="F2564">
        <v>29.5</v>
      </c>
      <c r="G2564">
        <v>22125</v>
      </c>
    </row>
    <row r="2565" spans="1:7" x14ac:dyDescent="0.25">
      <c r="A2565" s="62">
        <v>44061</v>
      </c>
      <c r="B2565" t="s">
        <v>143</v>
      </c>
      <c r="C2565" t="s">
        <v>15</v>
      </c>
      <c r="D2565">
        <v>766</v>
      </c>
      <c r="E2565" t="s">
        <v>2</v>
      </c>
      <c r="F2565">
        <v>29.5</v>
      </c>
      <c r="G2565">
        <v>22597</v>
      </c>
    </row>
    <row r="2566" spans="1:7" x14ac:dyDescent="0.25">
      <c r="A2566" s="62">
        <v>44071</v>
      </c>
      <c r="B2566" t="s">
        <v>143</v>
      </c>
      <c r="C2566" t="s">
        <v>15</v>
      </c>
      <c r="D2566">
        <v>750</v>
      </c>
      <c r="E2566" t="s">
        <v>2</v>
      </c>
      <c r="F2566">
        <v>29.5</v>
      </c>
      <c r="G2566">
        <v>22125</v>
      </c>
    </row>
    <row r="2567" spans="1:7" x14ac:dyDescent="0.25">
      <c r="A2567" s="62">
        <v>44072</v>
      </c>
      <c r="B2567" t="s">
        <v>143</v>
      </c>
      <c r="C2567" t="s">
        <v>15</v>
      </c>
      <c r="D2567">
        <v>750</v>
      </c>
      <c r="E2567" t="s">
        <v>2</v>
      </c>
      <c r="F2567">
        <v>29.5</v>
      </c>
      <c r="G2567">
        <v>22125</v>
      </c>
    </row>
    <row r="2568" spans="1:7" x14ac:dyDescent="0.25">
      <c r="A2568" s="62">
        <v>44076</v>
      </c>
      <c r="B2568" t="s">
        <v>143</v>
      </c>
      <c r="C2568" t="s">
        <v>15</v>
      </c>
      <c r="D2568">
        <v>770</v>
      </c>
      <c r="E2568" t="s">
        <v>2</v>
      </c>
      <c r="F2568">
        <v>29.5</v>
      </c>
      <c r="G2568">
        <v>22715</v>
      </c>
    </row>
    <row r="2569" spans="1:7" x14ac:dyDescent="0.25">
      <c r="A2569" s="62">
        <v>44125</v>
      </c>
      <c r="B2569" t="s">
        <v>143</v>
      </c>
      <c r="C2569" t="s">
        <v>15</v>
      </c>
      <c r="D2569">
        <v>1160</v>
      </c>
      <c r="E2569" t="s">
        <v>2</v>
      </c>
      <c r="F2569">
        <v>21.75</v>
      </c>
      <c r="G2569">
        <v>25230</v>
      </c>
    </row>
    <row r="2570" spans="1:7" x14ac:dyDescent="0.25">
      <c r="A2570" s="62">
        <v>44134</v>
      </c>
      <c r="B2570" t="s">
        <v>143</v>
      </c>
      <c r="C2570" t="s">
        <v>15</v>
      </c>
      <c r="D2570">
        <v>460</v>
      </c>
      <c r="E2570" t="s">
        <v>2</v>
      </c>
      <c r="F2570">
        <v>29.5</v>
      </c>
      <c r="G2570">
        <v>13570</v>
      </c>
    </row>
    <row r="2571" spans="1:7" x14ac:dyDescent="0.25">
      <c r="A2571" s="62">
        <v>44134</v>
      </c>
      <c r="B2571" t="s">
        <v>143</v>
      </c>
      <c r="C2571" t="s">
        <v>15</v>
      </c>
      <c r="D2571">
        <v>560</v>
      </c>
      <c r="E2571" t="s">
        <v>2</v>
      </c>
      <c r="F2571">
        <v>23.25</v>
      </c>
      <c r="G2571">
        <v>13020</v>
      </c>
    </row>
    <row r="2572" spans="1:7" x14ac:dyDescent="0.25">
      <c r="A2572" s="62">
        <v>44138</v>
      </c>
      <c r="B2572" t="s">
        <v>143</v>
      </c>
      <c r="C2572" t="s">
        <v>15</v>
      </c>
      <c r="D2572">
        <v>2070</v>
      </c>
      <c r="E2572" t="s">
        <v>2</v>
      </c>
      <c r="F2572">
        <v>11.5</v>
      </c>
      <c r="G2572">
        <v>23805</v>
      </c>
    </row>
    <row r="2573" spans="1:7" x14ac:dyDescent="0.25">
      <c r="A2573" s="62">
        <v>44139</v>
      </c>
      <c r="B2573" t="s">
        <v>143</v>
      </c>
      <c r="C2573" t="s">
        <v>15</v>
      </c>
      <c r="D2573">
        <v>332</v>
      </c>
      <c r="E2573" t="s">
        <v>2</v>
      </c>
      <c r="F2573">
        <v>23.25</v>
      </c>
      <c r="G2573">
        <v>7719</v>
      </c>
    </row>
    <row r="2574" spans="1:7" x14ac:dyDescent="0.25">
      <c r="A2574" s="62">
        <v>44139</v>
      </c>
      <c r="B2574" t="s">
        <v>143</v>
      </c>
      <c r="C2574" t="s">
        <v>15</v>
      </c>
      <c r="D2574">
        <v>300</v>
      </c>
      <c r="E2574" t="s">
        <v>2</v>
      </c>
      <c r="F2574">
        <v>21.75</v>
      </c>
      <c r="G2574">
        <v>6525</v>
      </c>
    </row>
    <row r="2575" spans="1:7" x14ac:dyDescent="0.25">
      <c r="A2575" s="62">
        <v>44139</v>
      </c>
      <c r="B2575" t="s">
        <v>143</v>
      </c>
      <c r="C2575" t="s">
        <v>15</v>
      </c>
      <c r="D2575">
        <v>294</v>
      </c>
      <c r="E2575" t="s">
        <v>2</v>
      </c>
      <c r="F2575">
        <v>29.5</v>
      </c>
      <c r="G2575">
        <v>8673</v>
      </c>
    </row>
    <row r="2576" spans="1:7" x14ac:dyDescent="0.25">
      <c r="A2576" s="62">
        <v>44145</v>
      </c>
      <c r="B2576" t="s">
        <v>143</v>
      </c>
      <c r="C2576" t="s">
        <v>15</v>
      </c>
      <c r="D2576">
        <v>310</v>
      </c>
      <c r="E2576" t="s">
        <v>2</v>
      </c>
      <c r="F2576">
        <v>21.75</v>
      </c>
      <c r="G2576">
        <v>6742.5</v>
      </c>
    </row>
    <row r="2577" spans="1:7" x14ac:dyDescent="0.25">
      <c r="A2577" s="62">
        <v>44145</v>
      </c>
      <c r="B2577" t="s">
        <v>143</v>
      </c>
      <c r="C2577" t="s">
        <v>15</v>
      </c>
      <c r="D2577">
        <v>710</v>
      </c>
      <c r="E2577" t="s">
        <v>2</v>
      </c>
      <c r="F2577">
        <v>23.25</v>
      </c>
      <c r="G2577">
        <v>16507.5</v>
      </c>
    </row>
    <row r="2578" spans="1:7" x14ac:dyDescent="0.25">
      <c r="A2578" s="62">
        <v>44146</v>
      </c>
      <c r="B2578" t="s">
        <v>143</v>
      </c>
      <c r="C2578" t="s">
        <v>15</v>
      </c>
      <c r="D2578">
        <v>792</v>
      </c>
      <c r="E2578" t="s">
        <v>2</v>
      </c>
      <c r="F2578">
        <v>29.5</v>
      </c>
      <c r="G2578">
        <v>23364</v>
      </c>
    </row>
    <row r="2579" spans="1:7" x14ac:dyDescent="0.25">
      <c r="A2579" s="62">
        <v>44323</v>
      </c>
      <c r="B2579" t="s">
        <v>143</v>
      </c>
      <c r="C2579" t="s">
        <v>15</v>
      </c>
      <c r="D2579">
        <v>820</v>
      </c>
      <c r="E2579" t="s">
        <v>2</v>
      </c>
      <c r="F2579">
        <v>35.75</v>
      </c>
      <c r="G2579">
        <v>29315</v>
      </c>
    </row>
    <row r="2580" spans="1:7" x14ac:dyDescent="0.25">
      <c r="A2580" s="62">
        <v>44373</v>
      </c>
      <c r="B2580" t="s">
        <v>143</v>
      </c>
      <c r="C2580" t="s">
        <v>15</v>
      </c>
      <c r="D2580">
        <v>756</v>
      </c>
      <c r="E2580" t="s">
        <v>2</v>
      </c>
      <c r="F2580">
        <v>35.75</v>
      </c>
      <c r="G2580">
        <v>27027</v>
      </c>
    </row>
    <row r="2581" spans="1:7" x14ac:dyDescent="0.25">
      <c r="A2581" s="62">
        <v>44434</v>
      </c>
      <c r="B2581" t="s">
        <v>143</v>
      </c>
      <c r="C2581" t="s">
        <v>15</v>
      </c>
      <c r="D2581">
        <v>753</v>
      </c>
      <c r="E2581" t="s">
        <v>2</v>
      </c>
      <c r="F2581">
        <v>36.75</v>
      </c>
      <c r="G2581">
        <v>27672.75</v>
      </c>
    </row>
    <row r="2582" spans="1:7" x14ac:dyDescent="0.25">
      <c r="A2582" s="62">
        <v>44554</v>
      </c>
      <c r="B2582" t="s">
        <v>143</v>
      </c>
      <c r="C2582" t="s">
        <v>15</v>
      </c>
      <c r="D2582">
        <v>804</v>
      </c>
      <c r="E2582" t="s">
        <v>2</v>
      </c>
      <c r="F2582">
        <v>41</v>
      </c>
      <c r="G2582">
        <v>32964</v>
      </c>
    </row>
    <row r="2583" spans="1:7" x14ac:dyDescent="0.25">
      <c r="A2583" s="62">
        <v>43759</v>
      </c>
      <c r="B2583" t="s">
        <v>67</v>
      </c>
      <c r="C2583" t="s">
        <v>14</v>
      </c>
      <c r="D2583">
        <v>4023</v>
      </c>
      <c r="E2583" t="s">
        <v>2</v>
      </c>
      <c r="F2583">
        <v>3.4</v>
      </c>
      <c r="G2583">
        <v>13678.199999999999</v>
      </c>
    </row>
    <row r="2584" spans="1:7" x14ac:dyDescent="0.25">
      <c r="A2584" s="62">
        <v>43783</v>
      </c>
      <c r="B2584" t="s">
        <v>67</v>
      </c>
      <c r="C2584" t="s">
        <v>14</v>
      </c>
      <c r="D2584">
        <v>4024</v>
      </c>
      <c r="E2584" t="s">
        <v>2</v>
      </c>
      <c r="F2584">
        <v>3.4</v>
      </c>
      <c r="G2584">
        <v>13681.6</v>
      </c>
    </row>
    <row r="2585" spans="1:7" x14ac:dyDescent="0.25">
      <c r="A2585" s="62">
        <v>43824</v>
      </c>
      <c r="B2585" t="s">
        <v>67</v>
      </c>
      <c r="C2585" t="s">
        <v>14</v>
      </c>
      <c r="D2585">
        <v>4100</v>
      </c>
      <c r="E2585" t="s">
        <v>2</v>
      </c>
      <c r="F2585">
        <v>3.4</v>
      </c>
      <c r="G2585">
        <v>13940</v>
      </c>
    </row>
    <row r="2586" spans="1:7" x14ac:dyDescent="0.25">
      <c r="A2586" s="62">
        <v>43844</v>
      </c>
      <c r="B2586" t="s">
        <v>67</v>
      </c>
      <c r="C2586" t="s">
        <v>14</v>
      </c>
      <c r="D2586">
        <v>4100</v>
      </c>
      <c r="E2586" t="s">
        <v>2</v>
      </c>
      <c r="F2586">
        <v>3.4</v>
      </c>
      <c r="G2586">
        <v>13940</v>
      </c>
    </row>
    <row r="2587" spans="1:7" x14ac:dyDescent="0.25">
      <c r="A2587" s="62">
        <v>43897</v>
      </c>
      <c r="B2587" t="s">
        <v>67</v>
      </c>
      <c r="C2587" t="s">
        <v>14</v>
      </c>
      <c r="D2587">
        <v>3900</v>
      </c>
      <c r="E2587" t="s">
        <v>2</v>
      </c>
      <c r="F2587">
        <v>3.4</v>
      </c>
      <c r="G2587">
        <v>13260</v>
      </c>
    </row>
    <row r="2588" spans="1:7" x14ac:dyDescent="0.25">
      <c r="A2588" s="62">
        <v>44026</v>
      </c>
      <c r="B2588" t="s">
        <v>67</v>
      </c>
      <c r="C2588" t="s">
        <v>14</v>
      </c>
      <c r="D2588">
        <v>4300</v>
      </c>
      <c r="E2588" t="s">
        <v>2</v>
      </c>
      <c r="F2588">
        <v>3.4</v>
      </c>
      <c r="G2588">
        <v>14620</v>
      </c>
    </row>
    <row r="2589" spans="1:7" x14ac:dyDescent="0.25">
      <c r="A2589" s="62">
        <v>44054</v>
      </c>
      <c r="B2589" t="s">
        <v>67</v>
      </c>
      <c r="C2589" t="s">
        <v>14</v>
      </c>
      <c r="D2589">
        <v>4650</v>
      </c>
      <c r="E2589" t="s">
        <v>2</v>
      </c>
      <c r="F2589">
        <v>3.6</v>
      </c>
      <c r="G2589">
        <v>16740</v>
      </c>
    </row>
    <row r="2590" spans="1:7" x14ac:dyDescent="0.25">
      <c r="A2590" s="62">
        <v>44111</v>
      </c>
      <c r="B2590" t="s">
        <v>67</v>
      </c>
      <c r="C2590" t="s">
        <v>14</v>
      </c>
      <c r="D2590">
        <v>3000</v>
      </c>
      <c r="E2590" t="s">
        <v>2</v>
      </c>
      <c r="F2590">
        <v>3.6</v>
      </c>
      <c r="G2590">
        <v>10800</v>
      </c>
    </row>
    <row r="2591" spans="1:7" x14ac:dyDescent="0.25">
      <c r="A2591" s="62">
        <v>44158</v>
      </c>
      <c r="B2591" t="s">
        <v>67</v>
      </c>
      <c r="C2591" t="s">
        <v>14</v>
      </c>
      <c r="D2591">
        <v>4500</v>
      </c>
      <c r="E2591" t="s">
        <v>2</v>
      </c>
      <c r="F2591">
        <v>3.6</v>
      </c>
      <c r="G2591">
        <v>16200</v>
      </c>
    </row>
    <row r="2592" spans="1:7" x14ac:dyDescent="0.25">
      <c r="A2592" s="62">
        <v>44196</v>
      </c>
      <c r="B2592" t="s">
        <v>67</v>
      </c>
      <c r="C2592" t="s">
        <v>14</v>
      </c>
      <c r="D2592">
        <v>4500</v>
      </c>
      <c r="E2592" t="s">
        <v>2</v>
      </c>
      <c r="F2592">
        <v>3.95</v>
      </c>
      <c r="G2592">
        <v>17775</v>
      </c>
    </row>
    <row r="2593" spans="1:7" x14ac:dyDescent="0.25">
      <c r="A2593" s="62">
        <v>44210</v>
      </c>
      <c r="B2593" t="s">
        <v>67</v>
      </c>
      <c r="C2593" t="s">
        <v>14</v>
      </c>
      <c r="D2593">
        <v>4300</v>
      </c>
      <c r="E2593" t="s">
        <v>2</v>
      </c>
      <c r="F2593">
        <v>3.95</v>
      </c>
      <c r="G2593">
        <v>16985</v>
      </c>
    </row>
    <row r="2594" spans="1:7" x14ac:dyDescent="0.25">
      <c r="A2594" s="62">
        <v>44230</v>
      </c>
      <c r="B2594" t="s">
        <v>67</v>
      </c>
      <c r="C2594" t="s">
        <v>14</v>
      </c>
      <c r="D2594">
        <v>2300</v>
      </c>
      <c r="E2594" t="s">
        <v>2</v>
      </c>
      <c r="F2594">
        <v>3.95</v>
      </c>
      <c r="G2594">
        <v>9085</v>
      </c>
    </row>
    <row r="2595" spans="1:7" x14ac:dyDescent="0.25">
      <c r="A2595" s="62">
        <v>43868</v>
      </c>
      <c r="B2595" t="s">
        <v>87</v>
      </c>
      <c r="C2595" t="s">
        <v>15</v>
      </c>
      <c r="D2595">
        <v>450</v>
      </c>
      <c r="E2595" t="s">
        <v>2</v>
      </c>
      <c r="F2595">
        <v>28</v>
      </c>
      <c r="G2595">
        <v>12600</v>
      </c>
    </row>
    <row r="2596" spans="1:7" x14ac:dyDescent="0.25">
      <c r="A2596" s="62">
        <v>43868</v>
      </c>
      <c r="B2596" t="s">
        <v>87</v>
      </c>
      <c r="C2596" t="s">
        <v>15</v>
      </c>
      <c r="D2596">
        <v>150</v>
      </c>
      <c r="E2596" t="s">
        <v>2</v>
      </c>
      <c r="F2596">
        <v>24.5</v>
      </c>
      <c r="G2596">
        <v>3675</v>
      </c>
    </row>
    <row r="2597" spans="1:7" x14ac:dyDescent="0.25">
      <c r="A2597" s="62">
        <v>43901</v>
      </c>
      <c r="B2597" t="s">
        <v>87</v>
      </c>
      <c r="C2597" t="s">
        <v>15</v>
      </c>
      <c r="D2597">
        <v>302</v>
      </c>
      <c r="E2597" t="s">
        <v>2</v>
      </c>
      <c r="F2597">
        <v>16.5</v>
      </c>
      <c r="G2597">
        <v>4983</v>
      </c>
    </row>
    <row r="2598" spans="1:7" x14ac:dyDescent="0.25">
      <c r="A2598" s="62">
        <v>43984</v>
      </c>
      <c r="B2598" t="s">
        <v>87</v>
      </c>
      <c r="C2598" t="s">
        <v>15</v>
      </c>
      <c r="D2598">
        <v>580</v>
      </c>
      <c r="E2598" t="s">
        <v>2</v>
      </c>
      <c r="F2598">
        <v>28.5</v>
      </c>
      <c r="G2598">
        <v>16530</v>
      </c>
    </row>
    <row r="2599" spans="1:7" x14ac:dyDescent="0.25">
      <c r="A2599" s="62">
        <v>44000</v>
      </c>
      <c r="B2599" t="s">
        <v>87</v>
      </c>
      <c r="C2599" t="s">
        <v>15</v>
      </c>
      <c r="D2599">
        <v>680</v>
      </c>
      <c r="E2599" t="s">
        <v>2</v>
      </c>
      <c r="F2599">
        <v>28</v>
      </c>
      <c r="G2599">
        <v>19040</v>
      </c>
    </row>
    <row r="2600" spans="1:7" x14ac:dyDescent="0.25">
      <c r="A2600" s="62">
        <v>44011</v>
      </c>
      <c r="B2600" t="s">
        <v>87</v>
      </c>
      <c r="C2600" t="s">
        <v>15</v>
      </c>
      <c r="D2600">
        <v>650</v>
      </c>
      <c r="E2600" t="s">
        <v>2</v>
      </c>
      <c r="F2600">
        <v>28</v>
      </c>
      <c r="G2600">
        <v>18200</v>
      </c>
    </row>
    <row r="2601" spans="1:7" x14ac:dyDescent="0.25">
      <c r="A2601" s="62">
        <v>44011</v>
      </c>
      <c r="B2601" t="s">
        <v>87</v>
      </c>
      <c r="C2601" t="s">
        <v>15</v>
      </c>
      <c r="D2601">
        <v>150</v>
      </c>
      <c r="E2601" t="s">
        <v>2</v>
      </c>
      <c r="F2601">
        <v>28</v>
      </c>
      <c r="G2601">
        <v>4200</v>
      </c>
    </row>
    <row r="2602" spans="1:7" x14ac:dyDescent="0.25">
      <c r="A2602" s="62">
        <v>44047</v>
      </c>
      <c r="B2602" t="s">
        <v>87</v>
      </c>
      <c r="C2602" t="s">
        <v>15</v>
      </c>
      <c r="D2602">
        <v>200</v>
      </c>
      <c r="E2602" t="s">
        <v>2</v>
      </c>
      <c r="F2602">
        <v>28</v>
      </c>
      <c r="G2602">
        <v>5600</v>
      </c>
    </row>
    <row r="2603" spans="1:7" x14ac:dyDescent="0.25">
      <c r="A2603" s="62">
        <v>44047</v>
      </c>
      <c r="B2603" t="s">
        <v>87</v>
      </c>
      <c r="C2603" t="s">
        <v>15</v>
      </c>
      <c r="D2603">
        <v>400</v>
      </c>
      <c r="E2603" t="s">
        <v>2</v>
      </c>
      <c r="F2603">
        <v>32</v>
      </c>
      <c r="G2603">
        <v>12800</v>
      </c>
    </row>
    <row r="2604" spans="1:7" x14ac:dyDescent="0.25">
      <c r="A2604" s="62">
        <v>44089</v>
      </c>
      <c r="B2604" t="s">
        <v>87</v>
      </c>
      <c r="C2604" t="s">
        <v>15</v>
      </c>
      <c r="D2604">
        <v>710</v>
      </c>
      <c r="E2604" t="s">
        <v>2</v>
      </c>
      <c r="F2604">
        <v>11.5</v>
      </c>
      <c r="G2604">
        <v>8165</v>
      </c>
    </row>
    <row r="2605" spans="1:7" x14ac:dyDescent="0.25">
      <c r="A2605" s="62">
        <v>44089</v>
      </c>
      <c r="B2605" t="s">
        <v>87</v>
      </c>
      <c r="C2605" t="s">
        <v>15</v>
      </c>
      <c r="D2605">
        <v>500</v>
      </c>
      <c r="E2605" t="s">
        <v>2</v>
      </c>
      <c r="F2605">
        <v>28</v>
      </c>
      <c r="G2605">
        <v>14000</v>
      </c>
    </row>
    <row r="2606" spans="1:7" x14ac:dyDescent="0.25">
      <c r="A2606" s="62">
        <v>44100</v>
      </c>
      <c r="B2606" t="s">
        <v>87</v>
      </c>
      <c r="C2606" t="s">
        <v>15</v>
      </c>
      <c r="D2606">
        <v>714</v>
      </c>
      <c r="E2606" t="s">
        <v>2</v>
      </c>
      <c r="F2606">
        <v>28</v>
      </c>
      <c r="G2606">
        <v>19992</v>
      </c>
    </row>
    <row r="2607" spans="1:7" x14ac:dyDescent="0.25">
      <c r="A2607" s="62">
        <v>44111</v>
      </c>
      <c r="B2607" t="s">
        <v>87</v>
      </c>
      <c r="C2607" t="s">
        <v>15</v>
      </c>
      <c r="D2607">
        <v>800</v>
      </c>
      <c r="E2607" t="s">
        <v>2</v>
      </c>
      <c r="F2607">
        <v>28</v>
      </c>
      <c r="G2607">
        <v>22400</v>
      </c>
    </row>
    <row r="2608" spans="1:7" x14ac:dyDescent="0.25">
      <c r="A2608" s="62">
        <v>44121</v>
      </c>
      <c r="B2608" t="s">
        <v>87</v>
      </c>
      <c r="C2608" t="s">
        <v>15</v>
      </c>
      <c r="D2608">
        <v>67.8</v>
      </c>
      <c r="E2608" t="s">
        <v>2</v>
      </c>
      <c r="F2608">
        <v>28</v>
      </c>
      <c r="G2608">
        <v>1898.3999999999999</v>
      </c>
    </row>
    <row r="2609" spans="1:7" x14ac:dyDescent="0.25">
      <c r="A2609" s="62">
        <v>44121</v>
      </c>
      <c r="B2609" t="s">
        <v>87</v>
      </c>
      <c r="C2609" t="s">
        <v>15</v>
      </c>
      <c r="D2609">
        <v>700</v>
      </c>
      <c r="E2609" t="s">
        <v>2</v>
      </c>
      <c r="F2609">
        <v>28</v>
      </c>
      <c r="G2609">
        <v>19600</v>
      </c>
    </row>
    <row r="2610" spans="1:7" x14ac:dyDescent="0.25">
      <c r="A2610" s="62">
        <v>44125</v>
      </c>
      <c r="B2610" t="s">
        <v>87</v>
      </c>
      <c r="C2610" t="s">
        <v>15</v>
      </c>
      <c r="D2610">
        <v>340</v>
      </c>
      <c r="E2610" t="s">
        <v>2</v>
      </c>
      <c r="F2610">
        <v>29</v>
      </c>
      <c r="G2610">
        <v>9860</v>
      </c>
    </row>
    <row r="2611" spans="1:7" x14ac:dyDescent="0.25">
      <c r="A2611" s="62">
        <v>44125</v>
      </c>
      <c r="B2611" t="s">
        <v>87</v>
      </c>
      <c r="C2611" t="s">
        <v>15</v>
      </c>
      <c r="D2611">
        <v>410</v>
      </c>
      <c r="E2611" t="s">
        <v>2</v>
      </c>
      <c r="F2611">
        <v>32</v>
      </c>
      <c r="G2611">
        <v>13120</v>
      </c>
    </row>
    <row r="2612" spans="1:7" x14ac:dyDescent="0.25">
      <c r="A2612" s="62">
        <v>44141</v>
      </c>
      <c r="B2612" t="s">
        <v>87</v>
      </c>
      <c r="C2612" t="s">
        <v>15</v>
      </c>
      <c r="D2612">
        <v>753</v>
      </c>
      <c r="E2612" t="s">
        <v>2</v>
      </c>
      <c r="F2612">
        <v>32</v>
      </c>
      <c r="G2612">
        <v>24096</v>
      </c>
    </row>
    <row r="2613" spans="1:7" x14ac:dyDescent="0.25">
      <c r="A2613" s="62">
        <v>44149</v>
      </c>
      <c r="B2613" t="s">
        <v>87</v>
      </c>
      <c r="C2613" t="s">
        <v>15</v>
      </c>
      <c r="D2613">
        <v>800</v>
      </c>
      <c r="E2613" t="s">
        <v>2</v>
      </c>
      <c r="F2613">
        <v>32</v>
      </c>
      <c r="G2613">
        <v>25600</v>
      </c>
    </row>
    <row r="2614" spans="1:7" x14ac:dyDescent="0.25">
      <c r="A2614" s="62">
        <v>44149</v>
      </c>
      <c r="B2614" t="s">
        <v>87</v>
      </c>
      <c r="C2614" t="s">
        <v>15</v>
      </c>
      <c r="D2614">
        <v>810</v>
      </c>
      <c r="E2614" t="s">
        <v>2</v>
      </c>
      <c r="F2614">
        <v>32</v>
      </c>
      <c r="G2614">
        <v>25920</v>
      </c>
    </row>
    <row r="2615" spans="1:7" x14ac:dyDescent="0.25">
      <c r="A2615" s="62">
        <v>44156</v>
      </c>
      <c r="B2615" t="s">
        <v>87</v>
      </c>
      <c r="C2615" t="s">
        <v>15</v>
      </c>
      <c r="D2615">
        <v>72</v>
      </c>
      <c r="E2615" t="s">
        <v>5</v>
      </c>
      <c r="F2615">
        <v>32</v>
      </c>
      <c r="G2615">
        <v>2304</v>
      </c>
    </row>
    <row r="2616" spans="1:7" x14ac:dyDescent="0.25">
      <c r="A2616" s="62">
        <v>44156</v>
      </c>
      <c r="B2616" t="s">
        <v>87</v>
      </c>
      <c r="C2616" t="s">
        <v>15</v>
      </c>
      <c r="D2616">
        <v>650</v>
      </c>
      <c r="E2616" t="s">
        <v>2</v>
      </c>
      <c r="F2616">
        <v>32</v>
      </c>
      <c r="G2616">
        <v>20800</v>
      </c>
    </row>
    <row r="2617" spans="1:7" x14ac:dyDescent="0.25">
      <c r="A2617" s="62">
        <v>44160</v>
      </c>
      <c r="B2617" t="s">
        <v>87</v>
      </c>
      <c r="C2617" t="s">
        <v>15</v>
      </c>
      <c r="D2617">
        <v>52.8</v>
      </c>
      <c r="E2617" t="s">
        <v>5</v>
      </c>
      <c r="F2617">
        <v>32</v>
      </c>
      <c r="G2617">
        <v>1689.6</v>
      </c>
    </row>
    <row r="2618" spans="1:7" x14ac:dyDescent="0.25">
      <c r="A2618" s="62">
        <v>44160</v>
      </c>
      <c r="B2618" t="s">
        <v>87</v>
      </c>
      <c r="C2618" t="s">
        <v>15</v>
      </c>
      <c r="D2618">
        <v>700</v>
      </c>
      <c r="E2618" t="s">
        <v>2</v>
      </c>
      <c r="F2618">
        <v>32</v>
      </c>
      <c r="G2618">
        <v>22400</v>
      </c>
    </row>
    <row r="2619" spans="1:7" x14ac:dyDescent="0.25">
      <c r="A2619" s="62">
        <v>44174</v>
      </c>
      <c r="B2619" t="s">
        <v>87</v>
      </c>
      <c r="C2619" t="s">
        <v>15</v>
      </c>
      <c r="D2619">
        <v>704</v>
      </c>
      <c r="E2619" t="s">
        <v>2</v>
      </c>
      <c r="F2619">
        <v>33.5</v>
      </c>
      <c r="G2619">
        <v>23584</v>
      </c>
    </row>
    <row r="2620" spans="1:7" x14ac:dyDescent="0.25">
      <c r="A2620" s="62">
        <v>44177</v>
      </c>
      <c r="B2620" t="s">
        <v>87</v>
      </c>
      <c r="C2620" t="s">
        <v>15</v>
      </c>
      <c r="D2620">
        <v>17.5</v>
      </c>
      <c r="E2620" t="s">
        <v>5</v>
      </c>
      <c r="F2620">
        <v>70</v>
      </c>
      <c r="G2620">
        <v>1225</v>
      </c>
    </row>
    <row r="2621" spans="1:7" x14ac:dyDescent="0.25">
      <c r="A2621" s="62">
        <v>44177</v>
      </c>
      <c r="B2621" t="s">
        <v>87</v>
      </c>
      <c r="C2621" t="s">
        <v>15</v>
      </c>
      <c r="D2621">
        <v>600</v>
      </c>
      <c r="E2621" t="s">
        <v>2</v>
      </c>
      <c r="F2621">
        <v>33.5</v>
      </c>
      <c r="G2621">
        <v>20100</v>
      </c>
    </row>
    <row r="2622" spans="1:7" x14ac:dyDescent="0.25">
      <c r="A2622" s="62">
        <v>44187</v>
      </c>
      <c r="B2622" t="s">
        <v>87</v>
      </c>
      <c r="C2622" t="s">
        <v>15</v>
      </c>
      <c r="D2622">
        <v>802</v>
      </c>
      <c r="E2622" t="s">
        <v>2</v>
      </c>
      <c r="F2622">
        <v>33.5</v>
      </c>
      <c r="G2622">
        <v>26867</v>
      </c>
    </row>
    <row r="2623" spans="1:7" x14ac:dyDescent="0.25">
      <c r="A2623" s="62">
        <v>44194</v>
      </c>
      <c r="B2623" t="s">
        <v>87</v>
      </c>
      <c r="C2623" t="s">
        <v>15</v>
      </c>
      <c r="D2623">
        <v>800</v>
      </c>
      <c r="E2623" t="s">
        <v>2</v>
      </c>
      <c r="F2623">
        <v>33.5</v>
      </c>
      <c r="G2623">
        <v>26800</v>
      </c>
    </row>
    <row r="2624" spans="1:7" x14ac:dyDescent="0.25">
      <c r="A2624" s="62">
        <v>44216</v>
      </c>
      <c r="B2624" t="s">
        <v>87</v>
      </c>
      <c r="C2624" t="s">
        <v>15</v>
      </c>
      <c r="D2624">
        <v>800</v>
      </c>
      <c r="E2624" t="s">
        <v>2</v>
      </c>
      <c r="F2624">
        <v>33.5</v>
      </c>
      <c r="G2624">
        <v>26800</v>
      </c>
    </row>
    <row r="2625" spans="1:7" x14ac:dyDescent="0.25">
      <c r="A2625" s="62">
        <v>44224</v>
      </c>
      <c r="B2625" t="s">
        <v>87</v>
      </c>
      <c r="C2625" t="s">
        <v>15</v>
      </c>
      <c r="D2625">
        <v>800</v>
      </c>
      <c r="E2625" t="s">
        <v>2</v>
      </c>
      <c r="F2625">
        <v>33.5</v>
      </c>
      <c r="G2625">
        <v>26800</v>
      </c>
    </row>
    <row r="2626" spans="1:7" x14ac:dyDescent="0.25">
      <c r="A2626" s="62">
        <v>44231</v>
      </c>
      <c r="B2626" t="s">
        <v>87</v>
      </c>
      <c r="C2626" t="s">
        <v>15</v>
      </c>
      <c r="D2626">
        <v>860</v>
      </c>
      <c r="E2626" t="s">
        <v>2</v>
      </c>
      <c r="F2626">
        <v>33.5</v>
      </c>
      <c r="G2626">
        <v>28810</v>
      </c>
    </row>
    <row r="2627" spans="1:7" x14ac:dyDescent="0.25">
      <c r="A2627" s="62">
        <v>44249</v>
      </c>
      <c r="B2627" t="s">
        <v>87</v>
      </c>
      <c r="C2627" t="s">
        <v>15</v>
      </c>
      <c r="D2627">
        <v>800</v>
      </c>
      <c r="E2627" t="s">
        <v>2</v>
      </c>
      <c r="F2627">
        <v>33.5</v>
      </c>
      <c r="G2627">
        <v>26800</v>
      </c>
    </row>
    <row r="2628" spans="1:7" x14ac:dyDescent="0.25">
      <c r="A2628" s="62">
        <v>44257</v>
      </c>
      <c r="B2628" t="s">
        <v>87</v>
      </c>
      <c r="C2628" t="s">
        <v>15</v>
      </c>
      <c r="D2628">
        <v>800</v>
      </c>
      <c r="E2628" t="s">
        <v>2</v>
      </c>
      <c r="F2628">
        <v>33.5</v>
      </c>
      <c r="G2628">
        <v>26800</v>
      </c>
    </row>
    <row r="2629" spans="1:7" x14ac:dyDescent="0.25">
      <c r="A2629" s="62">
        <v>44261</v>
      </c>
      <c r="B2629" t="s">
        <v>87</v>
      </c>
      <c r="C2629" t="s">
        <v>15</v>
      </c>
      <c r="D2629">
        <v>250</v>
      </c>
      <c r="E2629" t="s">
        <v>2</v>
      </c>
      <c r="F2629">
        <v>33.5</v>
      </c>
      <c r="G2629">
        <v>8375</v>
      </c>
    </row>
    <row r="2630" spans="1:7" x14ac:dyDescent="0.25">
      <c r="A2630" s="62">
        <v>44261</v>
      </c>
      <c r="B2630" t="s">
        <v>87</v>
      </c>
      <c r="C2630" t="s">
        <v>15</v>
      </c>
      <c r="D2630">
        <v>510</v>
      </c>
      <c r="E2630" t="s">
        <v>2</v>
      </c>
      <c r="F2630">
        <v>33.5</v>
      </c>
      <c r="G2630">
        <v>17085</v>
      </c>
    </row>
    <row r="2631" spans="1:7" x14ac:dyDescent="0.25">
      <c r="A2631" s="62">
        <v>44270</v>
      </c>
      <c r="B2631" t="s">
        <v>87</v>
      </c>
      <c r="C2631" t="s">
        <v>15</v>
      </c>
      <c r="D2631">
        <v>740</v>
      </c>
      <c r="E2631" t="s">
        <v>2</v>
      </c>
      <c r="F2631">
        <v>33.5</v>
      </c>
      <c r="G2631">
        <v>24790</v>
      </c>
    </row>
    <row r="2632" spans="1:7" x14ac:dyDescent="0.25">
      <c r="A2632" s="62">
        <v>44280</v>
      </c>
      <c r="B2632" t="s">
        <v>87</v>
      </c>
      <c r="C2632" t="s">
        <v>15</v>
      </c>
      <c r="D2632">
        <v>800</v>
      </c>
      <c r="E2632" t="s">
        <v>2</v>
      </c>
      <c r="F2632">
        <v>34.5</v>
      </c>
      <c r="G2632">
        <v>27600</v>
      </c>
    </row>
    <row r="2633" spans="1:7" x14ac:dyDescent="0.25">
      <c r="A2633" s="62">
        <v>44281</v>
      </c>
      <c r="B2633" t="s">
        <v>87</v>
      </c>
      <c r="C2633" t="s">
        <v>15</v>
      </c>
      <c r="D2633">
        <v>501</v>
      </c>
      <c r="E2633" t="s">
        <v>2</v>
      </c>
      <c r="F2633">
        <v>35</v>
      </c>
      <c r="G2633">
        <v>17535</v>
      </c>
    </row>
    <row r="2634" spans="1:7" x14ac:dyDescent="0.25">
      <c r="A2634" s="62">
        <v>44281</v>
      </c>
      <c r="B2634" t="s">
        <v>87</v>
      </c>
      <c r="C2634" t="s">
        <v>15</v>
      </c>
      <c r="D2634">
        <v>300</v>
      </c>
      <c r="E2634" t="s">
        <v>2</v>
      </c>
      <c r="F2634">
        <v>35</v>
      </c>
      <c r="G2634">
        <v>10500</v>
      </c>
    </row>
    <row r="2635" spans="1:7" x14ac:dyDescent="0.25">
      <c r="A2635" s="62">
        <v>44316</v>
      </c>
      <c r="B2635" t="s">
        <v>87</v>
      </c>
      <c r="C2635" t="s">
        <v>15</v>
      </c>
      <c r="D2635">
        <v>534</v>
      </c>
      <c r="E2635" t="s">
        <v>2</v>
      </c>
      <c r="F2635">
        <v>35</v>
      </c>
      <c r="G2635">
        <v>18690</v>
      </c>
    </row>
    <row r="2636" spans="1:7" x14ac:dyDescent="0.25">
      <c r="A2636" s="62">
        <v>44341</v>
      </c>
      <c r="B2636" t="s">
        <v>87</v>
      </c>
      <c r="C2636" t="s">
        <v>15</v>
      </c>
      <c r="D2636">
        <v>800</v>
      </c>
      <c r="E2636" t="s">
        <v>2</v>
      </c>
      <c r="F2636">
        <v>35</v>
      </c>
      <c r="G2636">
        <v>28000</v>
      </c>
    </row>
    <row r="2637" spans="1:7" x14ac:dyDescent="0.25">
      <c r="A2637" s="62">
        <v>44343</v>
      </c>
      <c r="B2637" t="s">
        <v>87</v>
      </c>
      <c r="C2637" t="s">
        <v>15</v>
      </c>
      <c r="D2637">
        <v>630</v>
      </c>
      <c r="E2637" t="s">
        <v>2</v>
      </c>
      <c r="F2637">
        <v>35</v>
      </c>
      <c r="G2637">
        <v>22050</v>
      </c>
    </row>
    <row r="2638" spans="1:7" x14ac:dyDescent="0.25">
      <c r="A2638" s="62">
        <v>44343</v>
      </c>
      <c r="B2638" t="s">
        <v>87</v>
      </c>
      <c r="C2638" t="s">
        <v>15</v>
      </c>
      <c r="D2638">
        <v>800</v>
      </c>
      <c r="E2638" t="s">
        <v>2</v>
      </c>
      <c r="F2638">
        <v>35</v>
      </c>
      <c r="G2638">
        <v>28000</v>
      </c>
    </row>
    <row r="2639" spans="1:7" x14ac:dyDescent="0.25">
      <c r="A2639" s="62">
        <v>44357</v>
      </c>
      <c r="B2639" t="s">
        <v>87</v>
      </c>
      <c r="C2639" t="s">
        <v>15</v>
      </c>
      <c r="D2639">
        <v>791</v>
      </c>
      <c r="E2639" t="s">
        <v>2</v>
      </c>
      <c r="F2639">
        <v>35</v>
      </c>
      <c r="G2639">
        <v>27685</v>
      </c>
    </row>
    <row r="2640" spans="1:7" x14ac:dyDescent="0.25">
      <c r="A2640" s="62">
        <v>44370</v>
      </c>
      <c r="B2640" t="s">
        <v>87</v>
      </c>
      <c r="C2640" t="s">
        <v>15</v>
      </c>
      <c r="D2640">
        <v>800</v>
      </c>
      <c r="E2640" t="s">
        <v>2</v>
      </c>
      <c r="F2640">
        <v>35</v>
      </c>
      <c r="G2640">
        <v>28000</v>
      </c>
    </row>
    <row r="2641" spans="1:7" x14ac:dyDescent="0.25">
      <c r="A2641" s="62">
        <v>44387</v>
      </c>
      <c r="B2641" t="s">
        <v>87</v>
      </c>
      <c r="C2641" t="s">
        <v>15</v>
      </c>
      <c r="D2641">
        <v>830</v>
      </c>
      <c r="E2641" t="s">
        <v>2</v>
      </c>
      <c r="F2641">
        <v>35</v>
      </c>
      <c r="G2641">
        <v>29050</v>
      </c>
    </row>
    <row r="2642" spans="1:7" x14ac:dyDescent="0.25">
      <c r="A2642" s="62">
        <v>44418</v>
      </c>
      <c r="B2642" t="s">
        <v>87</v>
      </c>
      <c r="C2642" t="s">
        <v>15</v>
      </c>
      <c r="D2642">
        <v>800</v>
      </c>
      <c r="E2642" t="s">
        <v>2</v>
      </c>
      <c r="F2642">
        <v>35</v>
      </c>
      <c r="G2642">
        <v>28000</v>
      </c>
    </row>
    <row r="2643" spans="1:7" x14ac:dyDescent="0.25">
      <c r="A2643" s="62">
        <v>44427</v>
      </c>
      <c r="B2643" t="s">
        <v>87</v>
      </c>
      <c r="C2643" t="s">
        <v>15</v>
      </c>
      <c r="D2643">
        <v>800</v>
      </c>
      <c r="E2643" t="s">
        <v>2</v>
      </c>
      <c r="F2643">
        <v>35</v>
      </c>
      <c r="G2643">
        <v>28000</v>
      </c>
    </row>
    <row r="2644" spans="1:7" x14ac:dyDescent="0.25">
      <c r="A2644" s="62">
        <v>44432</v>
      </c>
      <c r="B2644" t="s">
        <v>87</v>
      </c>
      <c r="C2644" t="s">
        <v>15</v>
      </c>
      <c r="D2644">
        <v>50</v>
      </c>
      <c r="E2644" t="s">
        <v>2</v>
      </c>
      <c r="F2644">
        <v>37</v>
      </c>
      <c r="G2644">
        <v>1850</v>
      </c>
    </row>
    <row r="2645" spans="1:7" x14ac:dyDescent="0.25">
      <c r="A2645" s="62">
        <v>44432</v>
      </c>
      <c r="B2645" t="s">
        <v>87</v>
      </c>
      <c r="C2645" t="s">
        <v>15</v>
      </c>
      <c r="D2645">
        <v>750</v>
      </c>
      <c r="E2645" t="s">
        <v>2</v>
      </c>
      <c r="F2645">
        <v>35</v>
      </c>
      <c r="G2645">
        <v>26250</v>
      </c>
    </row>
    <row r="2646" spans="1:7" x14ac:dyDescent="0.25">
      <c r="A2646" s="62">
        <v>44439</v>
      </c>
      <c r="B2646" t="s">
        <v>87</v>
      </c>
      <c r="C2646" t="s">
        <v>15</v>
      </c>
      <c r="D2646">
        <v>36</v>
      </c>
      <c r="E2646" t="s">
        <v>5</v>
      </c>
      <c r="F2646">
        <v>37</v>
      </c>
      <c r="G2646">
        <v>1332</v>
      </c>
    </row>
    <row r="2647" spans="1:7" x14ac:dyDescent="0.25">
      <c r="A2647" s="62">
        <v>44439</v>
      </c>
      <c r="B2647" t="s">
        <v>87</v>
      </c>
      <c r="C2647" t="s">
        <v>15</v>
      </c>
      <c r="D2647">
        <v>260</v>
      </c>
      <c r="E2647" t="s">
        <v>2</v>
      </c>
      <c r="F2647">
        <v>35</v>
      </c>
      <c r="G2647">
        <v>9100</v>
      </c>
    </row>
    <row r="2648" spans="1:7" x14ac:dyDescent="0.25">
      <c r="A2648" s="62">
        <v>44441</v>
      </c>
      <c r="B2648" t="s">
        <v>87</v>
      </c>
      <c r="C2648" t="s">
        <v>15</v>
      </c>
      <c r="D2648">
        <v>800</v>
      </c>
      <c r="E2648" t="s">
        <v>2</v>
      </c>
      <c r="F2648">
        <v>35</v>
      </c>
      <c r="G2648">
        <v>28000</v>
      </c>
    </row>
    <row r="2649" spans="1:7" x14ac:dyDescent="0.25">
      <c r="A2649" s="62">
        <v>44450</v>
      </c>
      <c r="B2649" t="s">
        <v>87</v>
      </c>
      <c r="C2649" t="s">
        <v>15</v>
      </c>
      <c r="D2649">
        <v>800</v>
      </c>
      <c r="E2649" t="s">
        <v>2</v>
      </c>
      <c r="F2649">
        <v>35</v>
      </c>
      <c r="G2649">
        <v>28000</v>
      </c>
    </row>
    <row r="2650" spans="1:7" x14ac:dyDescent="0.25">
      <c r="A2650" s="62">
        <v>44454</v>
      </c>
      <c r="B2650" t="s">
        <v>87</v>
      </c>
      <c r="C2650" t="s">
        <v>15</v>
      </c>
      <c r="D2650">
        <v>800</v>
      </c>
      <c r="E2650" t="s">
        <v>2</v>
      </c>
      <c r="F2650">
        <v>35</v>
      </c>
      <c r="G2650">
        <v>28000</v>
      </c>
    </row>
    <row r="2651" spans="1:7" x14ac:dyDescent="0.25">
      <c r="A2651" s="62">
        <v>44462</v>
      </c>
      <c r="B2651" t="s">
        <v>87</v>
      </c>
      <c r="C2651" t="s">
        <v>15</v>
      </c>
      <c r="D2651">
        <v>14.4</v>
      </c>
      <c r="E2651" t="s">
        <v>2</v>
      </c>
      <c r="F2651">
        <v>35</v>
      </c>
      <c r="G2651">
        <v>504</v>
      </c>
    </row>
    <row r="2652" spans="1:7" x14ac:dyDescent="0.25">
      <c r="A2652" s="62">
        <v>44463</v>
      </c>
      <c r="B2652" t="s">
        <v>87</v>
      </c>
      <c r="C2652" t="s">
        <v>15</v>
      </c>
      <c r="D2652">
        <v>750</v>
      </c>
      <c r="E2652" t="s">
        <v>2</v>
      </c>
      <c r="F2652">
        <v>35</v>
      </c>
      <c r="G2652">
        <v>26250</v>
      </c>
    </row>
    <row r="2653" spans="1:7" x14ac:dyDescent="0.25">
      <c r="A2653" s="62">
        <v>44463</v>
      </c>
      <c r="B2653" t="s">
        <v>87</v>
      </c>
      <c r="C2653" t="s">
        <v>15</v>
      </c>
      <c r="D2653">
        <v>28.8</v>
      </c>
      <c r="E2653" t="s">
        <v>5</v>
      </c>
      <c r="F2653">
        <v>35</v>
      </c>
      <c r="G2653">
        <v>1008</v>
      </c>
    </row>
    <row r="2654" spans="1:7" x14ac:dyDescent="0.25">
      <c r="A2654" s="62">
        <v>44467</v>
      </c>
      <c r="B2654" t="s">
        <v>87</v>
      </c>
      <c r="C2654" t="s">
        <v>15</v>
      </c>
      <c r="D2654">
        <v>800</v>
      </c>
      <c r="E2654" t="s">
        <v>2</v>
      </c>
      <c r="F2654">
        <v>35</v>
      </c>
      <c r="G2654">
        <v>28000</v>
      </c>
    </row>
    <row r="2655" spans="1:7" x14ac:dyDescent="0.25">
      <c r="A2655" s="62">
        <v>44477</v>
      </c>
      <c r="B2655" t="s">
        <v>87</v>
      </c>
      <c r="C2655" t="s">
        <v>15</v>
      </c>
      <c r="D2655">
        <v>633</v>
      </c>
      <c r="E2655" t="s">
        <v>2</v>
      </c>
      <c r="F2655">
        <v>36</v>
      </c>
      <c r="G2655">
        <v>22788</v>
      </c>
    </row>
    <row r="2656" spans="1:7" x14ac:dyDescent="0.25">
      <c r="A2656" s="62">
        <v>44497</v>
      </c>
      <c r="B2656" t="s">
        <v>87</v>
      </c>
      <c r="C2656" t="s">
        <v>15</v>
      </c>
      <c r="D2656">
        <v>800</v>
      </c>
      <c r="E2656" t="s">
        <v>2</v>
      </c>
      <c r="F2656">
        <v>39</v>
      </c>
      <c r="G2656">
        <v>31200</v>
      </c>
    </row>
    <row r="2657" spans="1:7" x14ac:dyDescent="0.25">
      <c r="A2657" s="62">
        <v>44501</v>
      </c>
      <c r="B2657" t="s">
        <v>87</v>
      </c>
      <c r="C2657" t="s">
        <v>15</v>
      </c>
      <c r="D2657">
        <v>800</v>
      </c>
      <c r="E2657" t="s">
        <v>2</v>
      </c>
      <c r="F2657">
        <v>39</v>
      </c>
      <c r="G2657">
        <v>31200</v>
      </c>
    </row>
    <row r="2658" spans="1:7" x14ac:dyDescent="0.25">
      <c r="A2658" s="62">
        <v>44501</v>
      </c>
      <c r="B2658" t="s">
        <v>87</v>
      </c>
      <c r="C2658" t="s">
        <v>15</v>
      </c>
      <c r="D2658">
        <v>800</v>
      </c>
      <c r="E2658" t="s">
        <v>2</v>
      </c>
      <c r="F2658">
        <v>39</v>
      </c>
      <c r="G2658">
        <v>31200</v>
      </c>
    </row>
    <row r="2659" spans="1:7" x14ac:dyDescent="0.25">
      <c r="A2659" s="62">
        <v>44512</v>
      </c>
      <c r="B2659" t="s">
        <v>87</v>
      </c>
      <c r="C2659" t="s">
        <v>15</v>
      </c>
      <c r="D2659">
        <v>450</v>
      </c>
      <c r="E2659" t="s">
        <v>2</v>
      </c>
      <c r="F2659">
        <v>39</v>
      </c>
      <c r="G2659">
        <v>17550</v>
      </c>
    </row>
    <row r="2660" spans="1:7" x14ac:dyDescent="0.25">
      <c r="A2660" s="62">
        <v>44520</v>
      </c>
      <c r="B2660" t="s">
        <v>87</v>
      </c>
      <c r="C2660" t="s">
        <v>15</v>
      </c>
      <c r="D2660">
        <v>810</v>
      </c>
      <c r="E2660" t="s">
        <v>2</v>
      </c>
      <c r="F2660">
        <v>39</v>
      </c>
      <c r="G2660">
        <v>31590</v>
      </c>
    </row>
    <row r="2661" spans="1:7" x14ac:dyDescent="0.25">
      <c r="A2661" s="62">
        <v>44537</v>
      </c>
      <c r="B2661" t="s">
        <v>87</v>
      </c>
      <c r="C2661" t="s">
        <v>15</v>
      </c>
      <c r="D2661">
        <v>800</v>
      </c>
      <c r="E2661" t="s">
        <v>2</v>
      </c>
      <c r="F2661">
        <v>39</v>
      </c>
      <c r="G2661">
        <v>31200</v>
      </c>
    </row>
    <row r="2662" spans="1:7" x14ac:dyDescent="0.25">
      <c r="A2662" s="62">
        <v>44540</v>
      </c>
      <c r="B2662" t="s">
        <v>87</v>
      </c>
      <c r="C2662" t="s">
        <v>15</v>
      </c>
      <c r="D2662">
        <v>400</v>
      </c>
      <c r="E2662" t="s">
        <v>2</v>
      </c>
      <c r="F2662">
        <v>39</v>
      </c>
      <c r="G2662">
        <v>15600</v>
      </c>
    </row>
    <row r="2663" spans="1:7" x14ac:dyDescent="0.25">
      <c r="A2663" s="62">
        <v>44564</v>
      </c>
      <c r="B2663" t="s">
        <v>87</v>
      </c>
      <c r="C2663" t="s">
        <v>15</v>
      </c>
      <c r="D2663">
        <v>800</v>
      </c>
      <c r="E2663" t="s">
        <v>2</v>
      </c>
      <c r="F2663">
        <v>39</v>
      </c>
      <c r="G2663">
        <v>31200</v>
      </c>
    </row>
    <row r="2664" spans="1:7" x14ac:dyDescent="0.25">
      <c r="A2664" s="62">
        <v>44573</v>
      </c>
      <c r="B2664" t="s">
        <v>87</v>
      </c>
      <c r="C2664" t="s">
        <v>15</v>
      </c>
      <c r="D2664">
        <v>800</v>
      </c>
      <c r="E2664" t="s">
        <v>2</v>
      </c>
      <c r="F2664">
        <v>39</v>
      </c>
      <c r="G2664">
        <v>31200</v>
      </c>
    </row>
    <row r="2665" spans="1:7" x14ac:dyDescent="0.25">
      <c r="A2665" s="62">
        <v>43601</v>
      </c>
      <c r="B2665" t="s">
        <v>97</v>
      </c>
      <c r="C2665" t="s">
        <v>14</v>
      </c>
      <c r="D2665">
        <v>1081</v>
      </c>
      <c r="E2665" t="s">
        <v>1</v>
      </c>
      <c r="F2665">
        <v>27.5</v>
      </c>
      <c r="G2665">
        <v>29727.5</v>
      </c>
    </row>
    <row r="2666" spans="1:7" x14ac:dyDescent="0.25">
      <c r="A2666" s="62">
        <v>43557</v>
      </c>
      <c r="B2666" t="s">
        <v>19</v>
      </c>
      <c r="C2666" t="s">
        <v>11</v>
      </c>
      <c r="D2666">
        <v>748</v>
      </c>
      <c r="E2666" t="s">
        <v>1</v>
      </c>
      <c r="F2666">
        <v>25.5</v>
      </c>
      <c r="G2666">
        <v>19074</v>
      </c>
    </row>
    <row r="2667" spans="1:7" x14ac:dyDescent="0.25">
      <c r="A2667" s="62">
        <v>43557</v>
      </c>
      <c r="B2667" t="s">
        <v>19</v>
      </c>
      <c r="C2667" t="s">
        <v>11</v>
      </c>
      <c r="D2667">
        <v>528</v>
      </c>
      <c r="E2667" t="s">
        <v>1</v>
      </c>
      <c r="F2667">
        <v>25.5</v>
      </c>
      <c r="G2667">
        <v>13464</v>
      </c>
    </row>
    <row r="2668" spans="1:7" x14ac:dyDescent="0.25">
      <c r="A2668" s="62">
        <v>43558</v>
      </c>
      <c r="B2668" t="s">
        <v>19</v>
      </c>
      <c r="C2668" t="s">
        <v>11</v>
      </c>
      <c r="D2668">
        <v>615</v>
      </c>
      <c r="E2668" t="s">
        <v>1</v>
      </c>
      <c r="F2668">
        <v>25.5</v>
      </c>
      <c r="G2668">
        <v>15682.5</v>
      </c>
    </row>
    <row r="2669" spans="1:7" x14ac:dyDescent="0.25">
      <c r="A2669" s="62">
        <v>43558</v>
      </c>
      <c r="B2669" t="s">
        <v>19</v>
      </c>
      <c r="C2669" t="s">
        <v>11</v>
      </c>
      <c r="D2669">
        <v>505</v>
      </c>
      <c r="E2669" t="s">
        <v>1</v>
      </c>
      <c r="F2669">
        <v>25.5</v>
      </c>
      <c r="G2669">
        <v>12877.5</v>
      </c>
    </row>
    <row r="2670" spans="1:7" x14ac:dyDescent="0.25">
      <c r="A2670" s="62">
        <v>43563</v>
      </c>
      <c r="B2670" t="s">
        <v>19</v>
      </c>
      <c r="C2670" t="s">
        <v>11</v>
      </c>
      <c r="D2670">
        <v>601</v>
      </c>
      <c r="E2670" t="s">
        <v>1</v>
      </c>
      <c r="F2670">
        <v>24</v>
      </c>
      <c r="G2670">
        <v>14424</v>
      </c>
    </row>
    <row r="2671" spans="1:7" x14ac:dyDescent="0.25">
      <c r="A2671" s="62">
        <v>43563</v>
      </c>
      <c r="B2671" t="s">
        <v>19</v>
      </c>
      <c r="C2671" t="s">
        <v>11</v>
      </c>
      <c r="D2671">
        <v>906</v>
      </c>
      <c r="E2671" t="s">
        <v>1</v>
      </c>
      <c r="F2671">
        <v>24</v>
      </c>
      <c r="G2671">
        <v>21744</v>
      </c>
    </row>
    <row r="2672" spans="1:7" x14ac:dyDescent="0.25">
      <c r="A2672" s="62">
        <v>43564</v>
      </c>
      <c r="B2672" t="s">
        <v>19</v>
      </c>
      <c r="C2672" t="s">
        <v>11</v>
      </c>
      <c r="D2672">
        <v>469</v>
      </c>
      <c r="E2672" t="s">
        <v>1</v>
      </c>
      <c r="F2672">
        <v>31</v>
      </c>
      <c r="G2672">
        <v>14539</v>
      </c>
    </row>
    <row r="2673" spans="1:7" x14ac:dyDescent="0.25">
      <c r="A2673" s="62">
        <v>43564</v>
      </c>
      <c r="B2673" t="s">
        <v>19</v>
      </c>
      <c r="C2673" t="s">
        <v>11</v>
      </c>
      <c r="D2673">
        <v>522</v>
      </c>
      <c r="E2673" t="s">
        <v>1</v>
      </c>
      <c r="F2673">
        <v>24.5</v>
      </c>
      <c r="G2673">
        <v>12789</v>
      </c>
    </row>
    <row r="2674" spans="1:7" x14ac:dyDescent="0.25">
      <c r="A2674" s="62">
        <v>43567</v>
      </c>
      <c r="B2674" t="s">
        <v>19</v>
      </c>
      <c r="C2674" t="s">
        <v>11</v>
      </c>
      <c r="D2674">
        <v>621</v>
      </c>
      <c r="E2674" t="s">
        <v>1</v>
      </c>
      <c r="F2674">
        <v>24.5</v>
      </c>
      <c r="G2674">
        <v>15214.5</v>
      </c>
    </row>
    <row r="2675" spans="1:7" x14ac:dyDescent="0.25">
      <c r="A2675" s="62">
        <v>43567</v>
      </c>
      <c r="B2675" t="s">
        <v>19</v>
      </c>
      <c r="C2675" t="s">
        <v>11</v>
      </c>
      <c r="D2675">
        <v>1229</v>
      </c>
      <c r="E2675" t="s">
        <v>1</v>
      </c>
      <c r="F2675">
        <v>24.5</v>
      </c>
      <c r="G2675">
        <v>30110.5</v>
      </c>
    </row>
    <row r="2676" spans="1:7" x14ac:dyDescent="0.25">
      <c r="A2676" s="62">
        <v>43573</v>
      </c>
      <c r="B2676" t="s">
        <v>19</v>
      </c>
      <c r="C2676" t="s">
        <v>11</v>
      </c>
      <c r="D2676">
        <v>593</v>
      </c>
      <c r="E2676" t="s">
        <v>1</v>
      </c>
      <c r="F2676">
        <v>25.5</v>
      </c>
      <c r="G2676">
        <v>15121.5</v>
      </c>
    </row>
    <row r="2677" spans="1:7" x14ac:dyDescent="0.25">
      <c r="A2677" s="62">
        <v>43573</v>
      </c>
      <c r="B2677" t="s">
        <v>19</v>
      </c>
      <c r="C2677" t="s">
        <v>11</v>
      </c>
      <c r="D2677">
        <v>541</v>
      </c>
      <c r="E2677" t="s">
        <v>1</v>
      </c>
      <c r="F2677">
        <v>25.5</v>
      </c>
      <c r="G2677">
        <v>13795.5</v>
      </c>
    </row>
    <row r="2678" spans="1:7" x14ac:dyDescent="0.25">
      <c r="A2678" s="62">
        <v>43574</v>
      </c>
      <c r="B2678" t="s">
        <v>19</v>
      </c>
      <c r="C2678" t="s">
        <v>11</v>
      </c>
      <c r="D2678">
        <v>600</v>
      </c>
      <c r="E2678" t="s">
        <v>1</v>
      </c>
      <c r="F2678">
        <v>25.5</v>
      </c>
      <c r="G2678">
        <v>15300</v>
      </c>
    </row>
    <row r="2679" spans="1:7" x14ac:dyDescent="0.25">
      <c r="A2679" s="62">
        <v>43574</v>
      </c>
      <c r="B2679" t="s">
        <v>19</v>
      </c>
      <c r="C2679" t="s">
        <v>11</v>
      </c>
      <c r="D2679">
        <v>567</v>
      </c>
      <c r="E2679" t="s">
        <v>1</v>
      </c>
      <c r="F2679">
        <v>25.5</v>
      </c>
      <c r="G2679">
        <v>14458.5</v>
      </c>
    </row>
    <row r="2680" spans="1:7" x14ac:dyDescent="0.25">
      <c r="A2680" s="62">
        <v>43574</v>
      </c>
      <c r="B2680" t="s">
        <v>19</v>
      </c>
      <c r="C2680" t="s">
        <v>11</v>
      </c>
      <c r="D2680">
        <v>728</v>
      </c>
      <c r="E2680" t="s">
        <v>1</v>
      </c>
      <c r="F2680">
        <v>24.25</v>
      </c>
      <c r="G2680">
        <v>17654</v>
      </c>
    </row>
    <row r="2681" spans="1:7" x14ac:dyDescent="0.25">
      <c r="A2681" s="62">
        <v>43581</v>
      </c>
      <c r="B2681" t="s">
        <v>19</v>
      </c>
      <c r="C2681" t="s">
        <v>11</v>
      </c>
      <c r="D2681">
        <v>629</v>
      </c>
      <c r="E2681" t="s">
        <v>1</v>
      </c>
      <c r="F2681">
        <v>24.5</v>
      </c>
      <c r="G2681">
        <v>15410.5</v>
      </c>
    </row>
    <row r="2682" spans="1:7" x14ac:dyDescent="0.25">
      <c r="A2682" s="62">
        <v>43581</v>
      </c>
      <c r="B2682" t="s">
        <v>19</v>
      </c>
      <c r="C2682" t="s">
        <v>11</v>
      </c>
      <c r="D2682">
        <v>573</v>
      </c>
      <c r="E2682" t="s">
        <v>1</v>
      </c>
      <c r="F2682">
        <v>26</v>
      </c>
      <c r="G2682">
        <v>14898</v>
      </c>
    </row>
    <row r="2683" spans="1:7" x14ac:dyDescent="0.25">
      <c r="A2683" s="62">
        <v>43581</v>
      </c>
      <c r="B2683" t="s">
        <v>19</v>
      </c>
      <c r="C2683" t="s">
        <v>11</v>
      </c>
      <c r="D2683">
        <v>625</v>
      </c>
      <c r="E2683" t="s">
        <v>1</v>
      </c>
      <c r="F2683">
        <v>24.5</v>
      </c>
      <c r="G2683">
        <v>15312.5</v>
      </c>
    </row>
    <row r="2684" spans="1:7" x14ac:dyDescent="0.25">
      <c r="A2684" s="62">
        <v>43587</v>
      </c>
      <c r="B2684" t="s">
        <v>19</v>
      </c>
      <c r="C2684" t="s">
        <v>11</v>
      </c>
      <c r="D2684">
        <v>629</v>
      </c>
      <c r="E2684" t="s">
        <v>1</v>
      </c>
      <c r="F2684">
        <v>24.5</v>
      </c>
      <c r="G2684">
        <v>15410.5</v>
      </c>
    </row>
    <row r="2685" spans="1:7" x14ac:dyDescent="0.25">
      <c r="A2685" s="62">
        <v>43587</v>
      </c>
      <c r="B2685" t="s">
        <v>19</v>
      </c>
      <c r="C2685" t="s">
        <v>11</v>
      </c>
      <c r="D2685">
        <v>573</v>
      </c>
      <c r="E2685" t="s">
        <v>1</v>
      </c>
      <c r="F2685">
        <v>26</v>
      </c>
      <c r="G2685">
        <v>14898</v>
      </c>
    </row>
    <row r="2686" spans="1:7" x14ac:dyDescent="0.25">
      <c r="A2686" s="62">
        <v>43587</v>
      </c>
      <c r="B2686" t="s">
        <v>19</v>
      </c>
      <c r="C2686" t="s">
        <v>11</v>
      </c>
      <c r="D2686">
        <v>625</v>
      </c>
      <c r="E2686" t="s">
        <v>1</v>
      </c>
      <c r="F2686">
        <v>24.5</v>
      </c>
      <c r="G2686">
        <v>15312.5</v>
      </c>
    </row>
    <row r="2687" spans="1:7" x14ac:dyDescent="0.25">
      <c r="A2687" s="62">
        <v>43588</v>
      </c>
      <c r="B2687" t="s">
        <v>19</v>
      </c>
      <c r="C2687" t="s">
        <v>11</v>
      </c>
      <c r="D2687">
        <v>589</v>
      </c>
      <c r="E2687" t="s">
        <v>1</v>
      </c>
      <c r="F2687">
        <v>26</v>
      </c>
      <c r="G2687">
        <v>15314</v>
      </c>
    </row>
    <row r="2688" spans="1:7" x14ac:dyDescent="0.25">
      <c r="A2688" s="62">
        <v>43588</v>
      </c>
      <c r="B2688" t="s">
        <v>19</v>
      </c>
      <c r="C2688" t="s">
        <v>11</v>
      </c>
      <c r="D2688">
        <v>661</v>
      </c>
      <c r="E2688" t="s">
        <v>1</v>
      </c>
      <c r="F2688">
        <v>24.5</v>
      </c>
      <c r="G2688">
        <v>16194.5</v>
      </c>
    </row>
    <row r="2689" spans="1:7" x14ac:dyDescent="0.25">
      <c r="A2689" s="62">
        <v>43591</v>
      </c>
      <c r="B2689" t="s">
        <v>19</v>
      </c>
      <c r="C2689" t="s">
        <v>11</v>
      </c>
      <c r="D2689">
        <v>487</v>
      </c>
      <c r="E2689" t="s">
        <v>1</v>
      </c>
      <c r="F2689">
        <v>26</v>
      </c>
      <c r="G2689">
        <v>12662</v>
      </c>
    </row>
    <row r="2690" spans="1:7" x14ac:dyDescent="0.25">
      <c r="A2690" s="62">
        <v>43591</v>
      </c>
      <c r="B2690" t="s">
        <v>19</v>
      </c>
      <c r="C2690" t="s">
        <v>11</v>
      </c>
      <c r="D2690">
        <v>368</v>
      </c>
      <c r="E2690" t="s">
        <v>1</v>
      </c>
      <c r="F2690">
        <v>30.5</v>
      </c>
      <c r="G2690">
        <v>11224</v>
      </c>
    </row>
    <row r="2691" spans="1:7" x14ac:dyDescent="0.25">
      <c r="A2691" s="62">
        <v>43591</v>
      </c>
      <c r="B2691" t="s">
        <v>19</v>
      </c>
      <c r="C2691" t="s">
        <v>11</v>
      </c>
      <c r="D2691">
        <v>1269</v>
      </c>
      <c r="E2691" t="s">
        <v>1</v>
      </c>
      <c r="F2691">
        <v>24.5</v>
      </c>
      <c r="G2691">
        <v>31090.5</v>
      </c>
    </row>
    <row r="2692" spans="1:7" x14ac:dyDescent="0.25">
      <c r="A2692" s="62">
        <v>43592</v>
      </c>
      <c r="B2692" t="s">
        <v>19</v>
      </c>
      <c r="C2692" t="s">
        <v>11</v>
      </c>
      <c r="D2692">
        <v>375</v>
      </c>
      <c r="E2692" t="s">
        <v>1</v>
      </c>
      <c r="F2692">
        <v>30.5</v>
      </c>
      <c r="G2692">
        <v>11437.5</v>
      </c>
    </row>
    <row r="2693" spans="1:7" x14ac:dyDescent="0.25">
      <c r="A2693" s="62">
        <v>43592</v>
      </c>
      <c r="B2693" t="s">
        <v>19</v>
      </c>
      <c r="C2693" t="s">
        <v>11</v>
      </c>
      <c r="D2693">
        <v>554</v>
      </c>
      <c r="E2693" t="s">
        <v>1</v>
      </c>
      <c r="F2693">
        <v>26</v>
      </c>
      <c r="G2693">
        <v>14404</v>
      </c>
    </row>
    <row r="2694" spans="1:7" x14ac:dyDescent="0.25">
      <c r="A2694" s="62">
        <v>43598</v>
      </c>
      <c r="B2694" t="s">
        <v>19</v>
      </c>
      <c r="C2694" t="s">
        <v>11</v>
      </c>
      <c r="D2694">
        <v>393</v>
      </c>
      <c r="E2694" t="s">
        <v>1</v>
      </c>
      <c r="F2694">
        <v>30</v>
      </c>
      <c r="G2694">
        <v>11790</v>
      </c>
    </row>
    <row r="2695" spans="1:7" x14ac:dyDescent="0.25">
      <c r="A2695" s="62">
        <v>43598</v>
      </c>
      <c r="B2695" t="s">
        <v>19</v>
      </c>
      <c r="C2695" t="s">
        <v>11</v>
      </c>
      <c r="D2695">
        <v>521</v>
      </c>
      <c r="E2695" t="s">
        <v>1</v>
      </c>
      <c r="F2695">
        <v>30</v>
      </c>
      <c r="G2695">
        <v>15630</v>
      </c>
    </row>
    <row r="2696" spans="1:7" x14ac:dyDescent="0.25">
      <c r="A2696" s="62">
        <v>43600</v>
      </c>
      <c r="B2696" t="s">
        <v>19</v>
      </c>
      <c r="C2696" t="s">
        <v>11</v>
      </c>
      <c r="D2696">
        <v>1223</v>
      </c>
      <c r="E2696" t="s">
        <v>1</v>
      </c>
      <c r="F2696">
        <v>24.5</v>
      </c>
      <c r="G2696">
        <v>29963.5</v>
      </c>
    </row>
    <row r="2697" spans="1:7" x14ac:dyDescent="0.25">
      <c r="A2697" s="62">
        <v>43601</v>
      </c>
      <c r="B2697" t="s">
        <v>19</v>
      </c>
      <c r="C2697" t="s">
        <v>11</v>
      </c>
      <c r="D2697">
        <v>577</v>
      </c>
      <c r="E2697" t="s">
        <v>1</v>
      </c>
      <c r="F2697">
        <v>24.5</v>
      </c>
      <c r="G2697">
        <v>14136.5</v>
      </c>
    </row>
    <row r="2698" spans="1:7" x14ac:dyDescent="0.25">
      <c r="A2698" s="62">
        <v>43601</v>
      </c>
      <c r="B2698" t="s">
        <v>19</v>
      </c>
      <c r="C2698" t="s">
        <v>11</v>
      </c>
      <c r="D2698">
        <v>254</v>
      </c>
      <c r="E2698" t="s">
        <v>1</v>
      </c>
      <c r="F2698">
        <v>26</v>
      </c>
      <c r="G2698">
        <v>6604</v>
      </c>
    </row>
    <row r="2699" spans="1:7" x14ac:dyDescent="0.25">
      <c r="A2699" s="62">
        <v>43601</v>
      </c>
      <c r="B2699" t="s">
        <v>19</v>
      </c>
      <c r="C2699" t="s">
        <v>11</v>
      </c>
      <c r="D2699">
        <v>660</v>
      </c>
      <c r="E2699" t="s">
        <v>1</v>
      </c>
      <c r="F2699">
        <v>24.5</v>
      </c>
      <c r="G2699">
        <v>16170</v>
      </c>
    </row>
    <row r="2700" spans="1:7" x14ac:dyDescent="0.25">
      <c r="A2700" s="62">
        <v>43603</v>
      </c>
      <c r="B2700" t="s">
        <v>19</v>
      </c>
      <c r="C2700" t="s">
        <v>11</v>
      </c>
      <c r="D2700">
        <v>662</v>
      </c>
      <c r="E2700" t="s">
        <v>1</v>
      </c>
      <c r="F2700">
        <v>26</v>
      </c>
      <c r="G2700">
        <v>17212</v>
      </c>
    </row>
    <row r="2701" spans="1:7" x14ac:dyDescent="0.25">
      <c r="A2701" s="62">
        <v>43606</v>
      </c>
      <c r="B2701" t="s">
        <v>19</v>
      </c>
      <c r="C2701" t="s">
        <v>11</v>
      </c>
      <c r="D2701">
        <v>647</v>
      </c>
      <c r="E2701" t="s">
        <v>1</v>
      </c>
      <c r="F2701">
        <v>26</v>
      </c>
      <c r="G2701">
        <v>16822</v>
      </c>
    </row>
    <row r="2702" spans="1:7" x14ac:dyDescent="0.25">
      <c r="A2702" s="62">
        <v>43606</v>
      </c>
      <c r="B2702" t="s">
        <v>19</v>
      </c>
      <c r="C2702" t="s">
        <v>11</v>
      </c>
      <c r="D2702">
        <v>992</v>
      </c>
      <c r="E2702" t="s">
        <v>1</v>
      </c>
      <c r="F2702">
        <v>26</v>
      </c>
      <c r="G2702">
        <v>25792</v>
      </c>
    </row>
    <row r="2703" spans="1:7" x14ac:dyDescent="0.25">
      <c r="A2703" s="62">
        <v>43606</v>
      </c>
      <c r="B2703" t="s">
        <v>19</v>
      </c>
      <c r="C2703" t="s">
        <v>11</v>
      </c>
      <c r="D2703">
        <v>629</v>
      </c>
      <c r="E2703" t="s">
        <v>1</v>
      </c>
      <c r="F2703">
        <v>26</v>
      </c>
      <c r="G2703">
        <v>16354</v>
      </c>
    </row>
    <row r="2704" spans="1:7" x14ac:dyDescent="0.25">
      <c r="A2704" s="62">
        <v>43606</v>
      </c>
      <c r="B2704" t="s">
        <v>19</v>
      </c>
      <c r="C2704" t="s">
        <v>11</v>
      </c>
      <c r="D2704">
        <v>629</v>
      </c>
      <c r="E2704" t="s">
        <v>1</v>
      </c>
      <c r="F2704">
        <v>26</v>
      </c>
      <c r="G2704">
        <v>16354</v>
      </c>
    </row>
    <row r="2705" spans="1:7" x14ac:dyDescent="0.25">
      <c r="A2705" s="62">
        <v>43612</v>
      </c>
      <c r="B2705" t="s">
        <v>19</v>
      </c>
      <c r="C2705" t="s">
        <v>11</v>
      </c>
      <c r="D2705">
        <v>340</v>
      </c>
      <c r="E2705" t="s">
        <v>1</v>
      </c>
      <c r="F2705">
        <v>24.5</v>
      </c>
      <c r="G2705">
        <v>8330</v>
      </c>
    </row>
    <row r="2706" spans="1:7" x14ac:dyDescent="0.25">
      <c r="A2706" s="62">
        <v>43613</v>
      </c>
      <c r="B2706" t="s">
        <v>19</v>
      </c>
      <c r="C2706" t="s">
        <v>11</v>
      </c>
      <c r="D2706">
        <v>599</v>
      </c>
      <c r="E2706" t="s">
        <v>1</v>
      </c>
      <c r="F2706">
        <v>24.5</v>
      </c>
      <c r="G2706">
        <v>14675.5</v>
      </c>
    </row>
    <row r="2707" spans="1:7" x14ac:dyDescent="0.25">
      <c r="A2707" s="62">
        <v>43614</v>
      </c>
      <c r="B2707" t="s">
        <v>19</v>
      </c>
      <c r="C2707" t="s">
        <v>11</v>
      </c>
      <c r="D2707">
        <v>780</v>
      </c>
      <c r="E2707" t="s">
        <v>1</v>
      </c>
      <c r="F2707">
        <v>24.5</v>
      </c>
      <c r="G2707">
        <v>19110</v>
      </c>
    </row>
    <row r="2708" spans="1:7" x14ac:dyDescent="0.25">
      <c r="A2708" s="62">
        <v>43615</v>
      </c>
      <c r="B2708" t="s">
        <v>19</v>
      </c>
      <c r="C2708" t="s">
        <v>11</v>
      </c>
      <c r="D2708">
        <v>1025</v>
      </c>
      <c r="E2708" t="s">
        <v>1</v>
      </c>
      <c r="F2708">
        <v>26</v>
      </c>
      <c r="G2708">
        <v>26650</v>
      </c>
    </row>
    <row r="2709" spans="1:7" x14ac:dyDescent="0.25">
      <c r="A2709" s="62">
        <v>43615</v>
      </c>
      <c r="B2709" t="s">
        <v>19</v>
      </c>
      <c r="C2709" t="s">
        <v>11</v>
      </c>
      <c r="D2709">
        <v>625</v>
      </c>
      <c r="E2709" t="s">
        <v>1</v>
      </c>
      <c r="F2709">
        <v>26</v>
      </c>
      <c r="G2709">
        <v>16250</v>
      </c>
    </row>
    <row r="2710" spans="1:7" x14ac:dyDescent="0.25">
      <c r="A2710" s="62">
        <v>43615</v>
      </c>
      <c r="B2710" t="s">
        <v>19</v>
      </c>
      <c r="C2710" t="s">
        <v>11</v>
      </c>
      <c r="D2710">
        <v>983</v>
      </c>
      <c r="E2710" t="s">
        <v>1</v>
      </c>
      <c r="F2710">
        <v>24.5</v>
      </c>
      <c r="G2710">
        <v>24083.5</v>
      </c>
    </row>
    <row r="2711" spans="1:7" x14ac:dyDescent="0.25">
      <c r="A2711" s="62">
        <v>43615</v>
      </c>
      <c r="B2711" t="s">
        <v>19</v>
      </c>
      <c r="C2711" t="s">
        <v>11</v>
      </c>
      <c r="D2711">
        <v>592</v>
      </c>
      <c r="E2711" t="s">
        <v>1</v>
      </c>
      <c r="F2711">
        <v>26</v>
      </c>
      <c r="G2711">
        <v>15392</v>
      </c>
    </row>
    <row r="2712" spans="1:7" x14ac:dyDescent="0.25">
      <c r="A2712" s="62">
        <v>43617</v>
      </c>
      <c r="B2712" t="s">
        <v>19</v>
      </c>
      <c r="C2712" t="s">
        <v>11</v>
      </c>
      <c r="D2712">
        <v>334</v>
      </c>
      <c r="E2712" t="s">
        <v>1</v>
      </c>
      <c r="F2712">
        <v>30</v>
      </c>
      <c r="G2712">
        <v>10020</v>
      </c>
    </row>
    <row r="2713" spans="1:7" x14ac:dyDescent="0.25">
      <c r="A2713" s="62">
        <v>43617</v>
      </c>
      <c r="B2713" t="s">
        <v>19</v>
      </c>
      <c r="C2713" t="s">
        <v>11</v>
      </c>
      <c r="D2713">
        <v>435</v>
      </c>
      <c r="E2713" t="s">
        <v>1</v>
      </c>
      <c r="F2713">
        <v>30</v>
      </c>
      <c r="G2713">
        <v>13050</v>
      </c>
    </row>
    <row r="2714" spans="1:7" x14ac:dyDescent="0.25">
      <c r="A2714" s="62">
        <v>43619</v>
      </c>
      <c r="B2714" t="s">
        <v>19</v>
      </c>
      <c r="C2714" t="s">
        <v>11</v>
      </c>
      <c r="D2714">
        <v>300</v>
      </c>
      <c r="E2714" t="s">
        <v>1</v>
      </c>
      <c r="F2714">
        <v>29.5</v>
      </c>
      <c r="G2714">
        <v>8850</v>
      </c>
    </row>
    <row r="2715" spans="1:7" x14ac:dyDescent="0.25">
      <c r="A2715" s="62">
        <v>43620</v>
      </c>
      <c r="B2715" t="s">
        <v>19</v>
      </c>
      <c r="C2715" t="s">
        <v>11</v>
      </c>
      <c r="D2715">
        <v>592</v>
      </c>
      <c r="E2715" t="s">
        <v>1</v>
      </c>
      <c r="F2715">
        <v>26.5</v>
      </c>
      <c r="G2715">
        <v>15688</v>
      </c>
    </row>
    <row r="2716" spans="1:7" x14ac:dyDescent="0.25">
      <c r="A2716" s="62">
        <v>43620</v>
      </c>
      <c r="B2716" t="s">
        <v>19</v>
      </c>
      <c r="C2716" t="s">
        <v>11</v>
      </c>
      <c r="D2716">
        <v>357</v>
      </c>
      <c r="E2716" t="s">
        <v>1</v>
      </c>
      <c r="F2716">
        <v>29.5</v>
      </c>
      <c r="G2716">
        <v>10531.5</v>
      </c>
    </row>
    <row r="2717" spans="1:7" x14ac:dyDescent="0.25">
      <c r="A2717" s="62">
        <v>43637</v>
      </c>
      <c r="B2717" t="s">
        <v>19</v>
      </c>
      <c r="C2717" t="s">
        <v>11</v>
      </c>
      <c r="D2717">
        <v>1049</v>
      </c>
      <c r="E2717" t="s">
        <v>1</v>
      </c>
      <c r="F2717">
        <v>24.75</v>
      </c>
      <c r="G2717">
        <v>25962.75</v>
      </c>
    </row>
    <row r="2718" spans="1:7" x14ac:dyDescent="0.25">
      <c r="A2718" s="62">
        <v>43644</v>
      </c>
      <c r="B2718" t="s">
        <v>19</v>
      </c>
      <c r="C2718" t="s">
        <v>11</v>
      </c>
      <c r="D2718">
        <v>604</v>
      </c>
      <c r="E2718" t="s">
        <v>1</v>
      </c>
      <c r="F2718">
        <v>24.5</v>
      </c>
      <c r="G2718">
        <v>14798</v>
      </c>
    </row>
    <row r="2719" spans="1:7" x14ac:dyDescent="0.25">
      <c r="A2719" s="62">
        <v>43644</v>
      </c>
      <c r="B2719" t="s">
        <v>19</v>
      </c>
      <c r="C2719" t="s">
        <v>11</v>
      </c>
      <c r="D2719">
        <v>643</v>
      </c>
      <c r="E2719" t="s">
        <v>1</v>
      </c>
      <c r="F2719">
        <v>24.5</v>
      </c>
      <c r="G2719">
        <v>15753.5</v>
      </c>
    </row>
    <row r="2720" spans="1:7" x14ac:dyDescent="0.25">
      <c r="A2720" s="62">
        <v>43644</v>
      </c>
      <c r="B2720" t="s">
        <v>19</v>
      </c>
      <c r="C2720" t="s">
        <v>11</v>
      </c>
      <c r="D2720">
        <v>529</v>
      </c>
      <c r="E2720" t="s">
        <v>1</v>
      </c>
      <c r="F2720">
        <v>24.5</v>
      </c>
      <c r="G2720">
        <v>12960.5</v>
      </c>
    </row>
    <row r="2721" spans="1:7" x14ac:dyDescent="0.25">
      <c r="A2721" s="62">
        <v>43648</v>
      </c>
      <c r="B2721" t="s">
        <v>19</v>
      </c>
      <c r="C2721" t="s">
        <v>11</v>
      </c>
      <c r="D2721">
        <v>565</v>
      </c>
      <c r="E2721" t="s">
        <v>1</v>
      </c>
      <c r="F2721">
        <v>24.5</v>
      </c>
      <c r="G2721">
        <v>13842.5</v>
      </c>
    </row>
    <row r="2722" spans="1:7" x14ac:dyDescent="0.25">
      <c r="A2722" s="62">
        <v>43648</v>
      </c>
      <c r="B2722" t="s">
        <v>19</v>
      </c>
      <c r="C2722" t="s">
        <v>11</v>
      </c>
      <c r="D2722">
        <v>827</v>
      </c>
      <c r="E2722" t="s">
        <v>1</v>
      </c>
      <c r="F2722">
        <v>24.5</v>
      </c>
      <c r="G2722">
        <v>20261.5</v>
      </c>
    </row>
    <row r="2723" spans="1:7" x14ac:dyDescent="0.25">
      <c r="A2723" s="62">
        <v>43651</v>
      </c>
      <c r="B2723" t="s">
        <v>19</v>
      </c>
      <c r="C2723" t="s">
        <v>11</v>
      </c>
      <c r="D2723">
        <v>962</v>
      </c>
      <c r="E2723" t="s">
        <v>1</v>
      </c>
      <c r="F2723">
        <v>22.75</v>
      </c>
      <c r="G2723">
        <v>21885.5</v>
      </c>
    </row>
    <row r="2724" spans="1:7" x14ac:dyDescent="0.25">
      <c r="A2724" s="62">
        <v>43817</v>
      </c>
      <c r="B2724" t="s">
        <v>60</v>
      </c>
      <c r="C2724" t="s">
        <v>11</v>
      </c>
      <c r="D2724">
        <v>438</v>
      </c>
      <c r="E2724" t="s">
        <v>1</v>
      </c>
      <c r="F2724">
        <v>27.01</v>
      </c>
      <c r="G2724">
        <v>11830.380000000001</v>
      </c>
    </row>
    <row r="2725" spans="1:7" x14ac:dyDescent="0.25">
      <c r="A2725" s="62">
        <v>43819</v>
      </c>
      <c r="B2725" t="s">
        <v>60</v>
      </c>
      <c r="C2725" t="s">
        <v>11</v>
      </c>
      <c r="D2725">
        <v>668</v>
      </c>
      <c r="E2725" t="s">
        <v>1</v>
      </c>
      <c r="F2725">
        <v>19.5</v>
      </c>
      <c r="G2725">
        <v>13026</v>
      </c>
    </row>
    <row r="2726" spans="1:7" x14ac:dyDescent="0.25">
      <c r="A2726" s="62">
        <v>43838</v>
      </c>
      <c r="B2726" t="s">
        <v>60</v>
      </c>
      <c r="C2726" t="s">
        <v>11</v>
      </c>
      <c r="D2726">
        <v>359</v>
      </c>
      <c r="E2726" t="s">
        <v>1</v>
      </c>
      <c r="F2726">
        <v>20.5</v>
      </c>
      <c r="G2726">
        <v>7359.5</v>
      </c>
    </row>
    <row r="2727" spans="1:7" x14ac:dyDescent="0.25">
      <c r="A2727" s="62">
        <v>43839</v>
      </c>
      <c r="B2727" t="s">
        <v>60</v>
      </c>
      <c r="C2727" t="s">
        <v>11</v>
      </c>
      <c r="D2727">
        <v>305</v>
      </c>
      <c r="E2727" t="s">
        <v>1</v>
      </c>
      <c r="F2727">
        <v>22</v>
      </c>
      <c r="G2727">
        <v>6710</v>
      </c>
    </row>
    <row r="2728" spans="1:7" x14ac:dyDescent="0.25">
      <c r="A2728" s="62">
        <v>43850</v>
      </c>
      <c r="B2728" t="s">
        <v>60</v>
      </c>
      <c r="C2728" t="s">
        <v>11</v>
      </c>
      <c r="D2728">
        <v>815</v>
      </c>
      <c r="E2728" t="s">
        <v>1</v>
      </c>
      <c r="F2728">
        <v>22</v>
      </c>
      <c r="G2728">
        <v>17930</v>
      </c>
    </row>
    <row r="2729" spans="1:7" x14ac:dyDescent="0.25">
      <c r="A2729" s="62">
        <v>43850</v>
      </c>
      <c r="B2729" t="s">
        <v>60</v>
      </c>
      <c r="C2729" t="s">
        <v>11</v>
      </c>
      <c r="D2729">
        <v>804</v>
      </c>
      <c r="E2729" t="s">
        <v>1</v>
      </c>
      <c r="F2729">
        <v>22</v>
      </c>
      <c r="G2729">
        <v>17688</v>
      </c>
    </row>
    <row r="2730" spans="1:7" x14ac:dyDescent="0.25">
      <c r="A2730" s="62">
        <v>43866</v>
      </c>
      <c r="B2730" t="s">
        <v>60</v>
      </c>
      <c r="C2730" t="s">
        <v>11</v>
      </c>
      <c r="D2730">
        <v>695</v>
      </c>
      <c r="E2730" t="s">
        <v>1</v>
      </c>
      <c r="F2730">
        <v>22.5</v>
      </c>
      <c r="G2730">
        <v>15637.5</v>
      </c>
    </row>
    <row r="2731" spans="1:7" x14ac:dyDescent="0.25">
      <c r="A2731" s="62">
        <v>43867</v>
      </c>
      <c r="B2731" t="s">
        <v>60</v>
      </c>
      <c r="C2731" t="s">
        <v>11</v>
      </c>
      <c r="D2731">
        <v>707</v>
      </c>
      <c r="E2731" t="s">
        <v>1</v>
      </c>
      <c r="F2731">
        <v>23</v>
      </c>
      <c r="G2731">
        <v>16261</v>
      </c>
    </row>
    <row r="2732" spans="1:7" x14ac:dyDescent="0.25">
      <c r="A2732" s="62">
        <v>43867</v>
      </c>
      <c r="B2732" t="s">
        <v>60</v>
      </c>
      <c r="C2732" t="s">
        <v>11</v>
      </c>
      <c r="D2732">
        <v>369</v>
      </c>
      <c r="E2732" t="s">
        <v>1</v>
      </c>
      <c r="F2732">
        <v>23</v>
      </c>
      <c r="G2732">
        <v>8487</v>
      </c>
    </row>
    <row r="2733" spans="1:7" x14ac:dyDescent="0.25">
      <c r="A2733" s="62">
        <v>43867</v>
      </c>
      <c r="B2733" t="s">
        <v>60</v>
      </c>
      <c r="C2733" t="s">
        <v>11</v>
      </c>
      <c r="D2733">
        <v>864</v>
      </c>
      <c r="E2733" t="s">
        <v>1</v>
      </c>
      <c r="F2733">
        <v>22.5</v>
      </c>
      <c r="G2733">
        <v>19440</v>
      </c>
    </row>
    <row r="2734" spans="1:7" x14ac:dyDescent="0.25">
      <c r="A2734" s="62">
        <v>43873</v>
      </c>
      <c r="B2734" t="s">
        <v>60</v>
      </c>
      <c r="C2734" t="s">
        <v>11</v>
      </c>
      <c r="D2734">
        <v>998</v>
      </c>
      <c r="E2734" t="s">
        <v>1</v>
      </c>
      <c r="F2734">
        <v>22</v>
      </c>
      <c r="G2734">
        <v>21956</v>
      </c>
    </row>
    <row r="2735" spans="1:7" x14ac:dyDescent="0.25">
      <c r="A2735" s="62">
        <v>43895</v>
      </c>
      <c r="B2735" t="s">
        <v>60</v>
      </c>
      <c r="C2735" t="s">
        <v>11</v>
      </c>
      <c r="D2735">
        <v>441</v>
      </c>
      <c r="E2735" t="s">
        <v>1</v>
      </c>
      <c r="F2735">
        <v>22</v>
      </c>
      <c r="G2735">
        <v>9702</v>
      </c>
    </row>
    <row r="2736" spans="1:7" x14ac:dyDescent="0.25">
      <c r="A2736" s="62">
        <v>43895</v>
      </c>
      <c r="B2736" t="s">
        <v>60</v>
      </c>
      <c r="C2736" t="s">
        <v>11</v>
      </c>
      <c r="D2736">
        <v>674</v>
      </c>
      <c r="E2736" t="s">
        <v>1</v>
      </c>
      <c r="F2736">
        <v>22.5</v>
      </c>
      <c r="G2736">
        <v>15165</v>
      </c>
    </row>
    <row r="2737" spans="1:7" x14ac:dyDescent="0.25">
      <c r="A2737" s="62">
        <v>44275</v>
      </c>
      <c r="B2737" t="s">
        <v>184</v>
      </c>
      <c r="C2737" t="s">
        <v>13</v>
      </c>
      <c r="D2737">
        <v>204</v>
      </c>
      <c r="E2737" t="s">
        <v>2</v>
      </c>
      <c r="F2737">
        <v>145</v>
      </c>
      <c r="G2737">
        <v>29580</v>
      </c>
    </row>
    <row r="2738" spans="1:7" x14ac:dyDescent="0.25">
      <c r="A2738" s="62">
        <v>44287</v>
      </c>
      <c r="B2738" t="s">
        <v>184</v>
      </c>
      <c r="C2738" t="s">
        <v>13</v>
      </c>
      <c r="D2738">
        <v>150</v>
      </c>
      <c r="E2738" t="s">
        <v>2</v>
      </c>
      <c r="F2738">
        <v>145</v>
      </c>
      <c r="G2738">
        <v>21750</v>
      </c>
    </row>
    <row r="2739" spans="1:7" x14ac:dyDescent="0.25">
      <c r="A2739" s="62">
        <v>44294</v>
      </c>
      <c r="B2739" t="s">
        <v>184</v>
      </c>
      <c r="C2739" t="s">
        <v>13</v>
      </c>
      <c r="D2739">
        <v>50</v>
      </c>
      <c r="E2739" t="s">
        <v>2</v>
      </c>
      <c r="F2739">
        <v>165</v>
      </c>
      <c r="G2739">
        <v>8250</v>
      </c>
    </row>
    <row r="2740" spans="1:7" x14ac:dyDescent="0.25">
      <c r="A2740" s="62">
        <v>44294</v>
      </c>
      <c r="B2740" t="s">
        <v>184</v>
      </c>
      <c r="C2740" t="s">
        <v>13</v>
      </c>
      <c r="D2740">
        <v>135</v>
      </c>
      <c r="E2740" t="s">
        <v>2</v>
      </c>
      <c r="F2740">
        <v>145</v>
      </c>
      <c r="G2740">
        <v>19575</v>
      </c>
    </row>
    <row r="2741" spans="1:7" x14ac:dyDescent="0.25">
      <c r="A2741" s="62">
        <v>44308</v>
      </c>
      <c r="B2741" t="s">
        <v>184</v>
      </c>
      <c r="C2741" t="s">
        <v>13</v>
      </c>
      <c r="D2741">
        <v>145</v>
      </c>
      <c r="E2741" t="s">
        <v>2</v>
      </c>
      <c r="F2741">
        <v>145</v>
      </c>
      <c r="G2741">
        <v>21025</v>
      </c>
    </row>
    <row r="2742" spans="1:7" x14ac:dyDescent="0.25">
      <c r="A2742" s="62">
        <v>44344</v>
      </c>
      <c r="B2742" t="s">
        <v>184</v>
      </c>
      <c r="C2742" t="s">
        <v>13</v>
      </c>
      <c r="D2742">
        <v>100</v>
      </c>
      <c r="E2742" t="s">
        <v>2</v>
      </c>
      <c r="F2742">
        <v>145</v>
      </c>
      <c r="G2742">
        <v>14500</v>
      </c>
    </row>
    <row r="2743" spans="1:7" x14ac:dyDescent="0.25">
      <c r="A2743" s="62">
        <v>44384</v>
      </c>
      <c r="B2743" t="s">
        <v>184</v>
      </c>
      <c r="C2743" t="s">
        <v>13</v>
      </c>
      <c r="D2743">
        <v>49</v>
      </c>
      <c r="E2743" t="s">
        <v>2</v>
      </c>
      <c r="F2743">
        <v>165</v>
      </c>
      <c r="G2743">
        <v>8085</v>
      </c>
    </row>
    <row r="2744" spans="1:7" x14ac:dyDescent="0.25">
      <c r="A2744" s="62">
        <v>44384</v>
      </c>
      <c r="B2744" t="s">
        <v>184</v>
      </c>
      <c r="C2744" t="s">
        <v>13</v>
      </c>
      <c r="D2744">
        <v>100</v>
      </c>
      <c r="E2744" t="s">
        <v>2</v>
      </c>
      <c r="F2744">
        <v>145</v>
      </c>
      <c r="G2744">
        <v>14500</v>
      </c>
    </row>
    <row r="2745" spans="1:7" x14ac:dyDescent="0.25">
      <c r="A2745" s="62">
        <v>44411</v>
      </c>
      <c r="B2745" t="s">
        <v>184</v>
      </c>
      <c r="C2745" t="s">
        <v>13</v>
      </c>
      <c r="D2745">
        <v>114</v>
      </c>
      <c r="E2745" t="s">
        <v>2</v>
      </c>
      <c r="F2745">
        <v>137</v>
      </c>
      <c r="G2745">
        <v>15618</v>
      </c>
    </row>
    <row r="2746" spans="1:7" x14ac:dyDescent="0.25">
      <c r="A2746" s="62">
        <v>44490</v>
      </c>
      <c r="B2746" t="s">
        <v>184</v>
      </c>
      <c r="C2746" t="s">
        <v>13</v>
      </c>
      <c r="D2746">
        <v>1150</v>
      </c>
      <c r="E2746" t="s">
        <v>2</v>
      </c>
      <c r="F2746">
        <v>34</v>
      </c>
      <c r="G2746">
        <v>39100</v>
      </c>
    </row>
    <row r="2747" spans="1:7" x14ac:dyDescent="0.25">
      <c r="A2747" s="62">
        <v>44490</v>
      </c>
      <c r="B2747" t="s">
        <v>184</v>
      </c>
      <c r="C2747" t="s">
        <v>13</v>
      </c>
      <c r="D2747">
        <v>599</v>
      </c>
      <c r="E2747" t="s">
        <v>2</v>
      </c>
      <c r="F2747">
        <v>34</v>
      </c>
      <c r="G2747">
        <v>20366</v>
      </c>
    </row>
    <row r="2748" spans="1:7" x14ac:dyDescent="0.25">
      <c r="A2748" s="62">
        <v>44490</v>
      </c>
      <c r="B2748" t="s">
        <v>184</v>
      </c>
      <c r="C2748" t="s">
        <v>13</v>
      </c>
      <c r="D2748">
        <v>750</v>
      </c>
      <c r="E2748" t="s">
        <v>2</v>
      </c>
      <c r="F2748">
        <v>38</v>
      </c>
      <c r="G2748">
        <v>28500</v>
      </c>
    </row>
    <row r="2749" spans="1:7" x14ac:dyDescent="0.25">
      <c r="A2749" s="62">
        <v>44271</v>
      </c>
      <c r="B2749" t="s">
        <v>183</v>
      </c>
      <c r="C2749" t="s">
        <v>13</v>
      </c>
      <c r="D2749">
        <v>200</v>
      </c>
      <c r="E2749" t="s">
        <v>2</v>
      </c>
      <c r="F2749">
        <v>145</v>
      </c>
      <c r="G2749">
        <v>29000</v>
      </c>
    </row>
    <row r="2750" spans="1:7" x14ac:dyDescent="0.25">
      <c r="A2750" s="62">
        <v>44076</v>
      </c>
      <c r="B2750" t="s">
        <v>133</v>
      </c>
      <c r="C2750" t="s">
        <v>15</v>
      </c>
      <c r="D2750">
        <v>100</v>
      </c>
      <c r="E2750" t="s">
        <v>2</v>
      </c>
      <c r="F2750">
        <v>6</v>
      </c>
      <c r="G2750">
        <v>600</v>
      </c>
    </row>
    <row r="2751" spans="1:7" x14ac:dyDescent="0.25">
      <c r="A2751" s="62">
        <v>44076</v>
      </c>
      <c r="B2751" t="s">
        <v>133</v>
      </c>
      <c r="C2751" t="s">
        <v>11</v>
      </c>
      <c r="D2751">
        <v>49</v>
      </c>
      <c r="E2751" t="s">
        <v>1</v>
      </c>
      <c r="F2751">
        <v>33</v>
      </c>
      <c r="G2751">
        <v>1617</v>
      </c>
    </row>
    <row r="2752" spans="1:7" x14ac:dyDescent="0.25">
      <c r="A2752" s="62">
        <v>44076</v>
      </c>
      <c r="B2752" t="s">
        <v>133</v>
      </c>
      <c r="C2752" t="s">
        <v>11</v>
      </c>
      <c r="D2752">
        <v>256</v>
      </c>
      <c r="E2752" t="s">
        <v>1</v>
      </c>
      <c r="F2752">
        <v>33</v>
      </c>
      <c r="G2752">
        <v>8448</v>
      </c>
    </row>
    <row r="2753" spans="1:7" x14ac:dyDescent="0.25">
      <c r="A2753" s="62">
        <v>44076</v>
      </c>
      <c r="B2753" t="s">
        <v>133</v>
      </c>
      <c r="C2753" t="s">
        <v>11</v>
      </c>
      <c r="D2753">
        <v>200</v>
      </c>
      <c r="E2753" t="s">
        <v>1</v>
      </c>
      <c r="F2753">
        <v>33</v>
      </c>
      <c r="G2753">
        <v>6600</v>
      </c>
    </row>
    <row r="2754" spans="1:7" x14ac:dyDescent="0.25">
      <c r="A2754" s="62">
        <v>44076</v>
      </c>
      <c r="B2754" t="s">
        <v>133</v>
      </c>
      <c r="C2754" t="s">
        <v>15</v>
      </c>
      <c r="D2754">
        <v>900</v>
      </c>
      <c r="E2754" t="s">
        <v>2</v>
      </c>
      <c r="F2754">
        <v>5</v>
      </c>
      <c r="G2754">
        <v>4500</v>
      </c>
    </row>
    <row r="2755" spans="1:7" x14ac:dyDescent="0.25">
      <c r="A2755" s="62">
        <v>44538</v>
      </c>
      <c r="B2755" t="s">
        <v>133</v>
      </c>
      <c r="C2755" t="s">
        <v>11</v>
      </c>
      <c r="D2755">
        <v>254.7</v>
      </c>
      <c r="E2755" t="s">
        <v>1</v>
      </c>
      <c r="F2755">
        <v>46</v>
      </c>
      <c r="G2755">
        <v>11716.199999999999</v>
      </c>
    </row>
    <row r="2756" spans="1:7" x14ac:dyDescent="0.25">
      <c r="A2756" s="62">
        <v>44341</v>
      </c>
      <c r="B2756" t="s">
        <v>190</v>
      </c>
      <c r="C2756" t="s">
        <v>15</v>
      </c>
      <c r="D2756">
        <v>700</v>
      </c>
      <c r="E2756" t="s">
        <v>2</v>
      </c>
      <c r="F2756">
        <v>38.5</v>
      </c>
      <c r="G2756">
        <v>26950</v>
      </c>
    </row>
    <row r="2757" spans="1:7" x14ac:dyDescent="0.25">
      <c r="A2757" s="62">
        <v>44359</v>
      </c>
      <c r="B2757" t="s">
        <v>190</v>
      </c>
      <c r="C2757" t="s">
        <v>15</v>
      </c>
      <c r="D2757">
        <v>653</v>
      </c>
      <c r="E2757" t="s">
        <v>2</v>
      </c>
      <c r="F2757">
        <v>38.5</v>
      </c>
      <c r="G2757">
        <v>25140.5</v>
      </c>
    </row>
    <row r="2758" spans="1:7" x14ac:dyDescent="0.25">
      <c r="A2758" s="62">
        <v>44372</v>
      </c>
      <c r="B2758" t="s">
        <v>190</v>
      </c>
      <c r="C2758" t="s">
        <v>15</v>
      </c>
      <c r="D2758">
        <v>200</v>
      </c>
      <c r="E2758" t="s">
        <v>2</v>
      </c>
      <c r="F2758">
        <v>38.5</v>
      </c>
      <c r="G2758">
        <v>7700</v>
      </c>
    </row>
    <row r="2759" spans="1:7" x14ac:dyDescent="0.25">
      <c r="A2759" s="62">
        <v>44372</v>
      </c>
      <c r="B2759" t="s">
        <v>190</v>
      </c>
      <c r="C2759" t="s">
        <v>15</v>
      </c>
      <c r="D2759">
        <v>540</v>
      </c>
      <c r="E2759" t="s">
        <v>2</v>
      </c>
      <c r="F2759">
        <v>40.5</v>
      </c>
      <c r="G2759">
        <v>21870</v>
      </c>
    </row>
    <row r="2760" spans="1:7" x14ac:dyDescent="0.25">
      <c r="A2760" s="62">
        <v>44378</v>
      </c>
      <c r="B2760" t="s">
        <v>190</v>
      </c>
      <c r="C2760" t="s">
        <v>15</v>
      </c>
      <c r="D2760">
        <v>800</v>
      </c>
      <c r="E2760" t="s">
        <v>2</v>
      </c>
      <c r="F2760">
        <v>32</v>
      </c>
      <c r="G2760">
        <v>25600</v>
      </c>
    </row>
    <row r="2761" spans="1:7" x14ac:dyDescent="0.25">
      <c r="A2761" s="62">
        <v>44384</v>
      </c>
      <c r="B2761" t="s">
        <v>190</v>
      </c>
      <c r="C2761" t="s">
        <v>13</v>
      </c>
      <c r="D2761">
        <v>404</v>
      </c>
      <c r="E2761" t="s">
        <v>2</v>
      </c>
      <c r="F2761">
        <v>37</v>
      </c>
      <c r="G2761">
        <v>14948</v>
      </c>
    </row>
    <row r="2762" spans="1:7" x14ac:dyDescent="0.25">
      <c r="A2762" s="62">
        <v>44384</v>
      </c>
      <c r="B2762" t="s">
        <v>190</v>
      </c>
      <c r="C2762" t="s">
        <v>13</v>
      </c>
      <c r="D2762">
        <v>400</v>
      </c>
      <c r="E2762" t="s">
        <v>2</v>
      </c>
      <c r="F2762">
        <v>34.5</v>
      </c>
      <c r="G2762">
        <v>13800</v>
      </c>
    </row>
    <row r="2763" spans="1:7" x14ac:dyDescent="0.25">
      <c r="A2763" s="62">
        <v>44385</v>
      </c>
      <c r="B2763" t="s">
        <v>190</v>
      </c>
      <c r="C2763" t="s">
        <v>13</v>
      </c>
      <c r="D2763">
        <v>150</v>
      </c>
      <c r="E2763" t="s">
        <v>2</v>
      </c>
      <c r="F2763">
        <v>28</v>
      </c>
      <c r="G2763">
        <v>4200</v>
      </c>
    </row>
    <row r="2764" spans="1:7" x14ac:dyDescent="0.25">
      <c r="A2764" s="62">
        <v>44385</v>
      </c>
      <c r="B2764" t="s">
        <v>190</v>
      </c>
      <c r="C2764" t="s">
        <v>13</v>
      </c>
      <c r="D2764">
        <v>230</v>
      </c>
      <c r="E2764" t="s">
        <v>2</v>
      </c>
      <c r="F2764">
        <v>34</v>
      </c>
      <c r="G2764">
        <v>7820</v>
      </c>
    </row>
    <row r="2765" spans="1:7" x14ac:dyDescent="0.25">
      <c r="A2765" s="62">
        <v>44385</v>
      </c>
      <c r="B2765" t="s">
        <v>190</v>
      </c>
      <c r="C2765" t="s">
        <v>13</v>
      </c>
      <c r="D2765">
        <v>411</v>
      </c>
      <c r="E2765" t="s">
        <v>2</v>
      </c>
      <c r="F2765">
        <v>38.5</v>
      </c>
      <c r="G2765">
        <v>15823.5</v>
      </c>
    </row>
    <row r="2766" spans="1:7" x14ac:dyDescent="0.25">
      <c r="A2766" s="62">
        <v>44385</v>
      </c>
      <c r="B2766" t="s">
        <v>190</v>
      </c>
      <c r="C2766" t="s">
        <v>15</v>
      </c>
      <c r="D2766">
        <v>780</v>
      </c>
      <c r="E2766" t="s">
        <v>2</v>
      </c>
      <c r="F2766">
        <v>32</v>
      </c>
      <c r="G2766">
        <v>24960</v>
      </c>
    </row>
    <row r="2767" spans="1:7" x14ac:dyDescent="0.25">
      <c r="A2767" s="62">
        <v>44386</v>
      </c>
      <c r="B2767" t="s">
        <v>190</v>
      </c>
      <c r="C2767" t="s">
        <v>15</v>
      </c>
      <c r="D2767">
        <v>702</v>
      </c>
      <c r="E2767" t="s">
        <v>2</v>
      </c>
      <c r="F2767">
        <v>51</v>
      </c>
      <c r="G2767">
        <v>35802</v>
      </c>
    </row>
    <row r="2768" spans="1:7" x14ac:dyDescent="0.25">
      <c r="A2768" s="62">
        <v>44391</v>
      </c>
      <c r="B2768" t="s">
        <v>190</v>
      </c>
      <c r="C2768" t="s">
        <v>13</v>
      </c>
      <c r="D2768">
        <v>300</v>
      </c>
      <c r="E2768" t="s">
        <v>2</v>
      </c>
      <c r="F2768">
        <v>29</v>
      </c>
      <c r="G2768">
        <v>8700</v>
      </c>
    </row>
    <row r="2769" spans="1:7" x14ac:dyDescent="0.25">
      <c r="A2769" s="62">
        <v>44391</v>
      </c>
      <c r="B2769" t="s">
        <v>190</v>
      </c>
      <c r="C2769" t="s">
        <v>13</v>
      </c>
      <c r="D2769">
        <v>380</v>
      </c>
      <c r="E2769" t="s">
        <v>2</v>
      </c>
      <c r="F2769">
        <v>28</v>
      </c>
      <c r="G2769">
        <v>10640</v>
      </c>
    </row>
    <row r="2770" spans="1:7" x14ac:dyDescent="0.25">
      <c r="A2770" s="62">
        <v>44391</v>
      </c>
      <c r="B2770" t="s">
        <v>190</v>
      </c>
      <c r="C2770" t="s">
        <v>13</v>
      </c>
      <c r="D2770">
        <v>181</v>
      </c>
      <c r="E2770" t="s">
        <v>2</v>
      </c>
      <c r="F2770">
        <v>34</v>
      </c>
      <c r="G2770">
        <v>6154</v>
      </c>
    </row>
    <row r="2771" spans="1:7" x14ac:dyDescent="0.25">
      <c r="A2771" s="62">
        <v>44396</v>
      </c>
      <c r="B2771" t="s">
        <v>190</v>
      </c>
      <c r="C2771" t="s">
        <v>15</v>
      </c>
      <c r="D2771">
        <v>820</v>
      </c>
      <c r="E2771" t="s">
        <v>2</v>
      </c>
      <c r="F2771">
        <v>32</v>
      </c>
      <c r="G2771">
        <v>26240</v>
      </c>
    </row>
    <row r="2772" spans="1:7" x14ac:dyDescent="0.25">
      <c r="A2772" s="62">
        <v>44397</v>
      </c>
      <c r="B2772" t="s">
        <v>190</v>
      </c>
      <c r="C2772" t="s">
        <v>15</v>
      </c>
      <c r="D2772">
        <v>714</v>
      </c>
      <c r="E2772" t="s">
        <v>2</v>
      </c>
      <c r="F2772">
        <v>51</v>
      </c>
      <c r="G2772">
        <v>36414</v>
      </c>
    </row>
    <row r="2773" spans="1:7" x14ac:dyDescent="0.25">
      <c r="A2773" s="62">
        <v>44406</v>
      </c>
      <c r="B2773" t="s">
        <v>190</v>
      </c>
      <c r="C2773" t="s">
        <v>15</v>
      </c>
      <c r="D2773">
        <v>770</v>
      </c>
      <c r="E2773" t="s">
        <v>2</v>
      </c>
      <c r="F2773">
        <v>32</v>
      </c>
      <c r="G2773">
        <v>24640</v>
      </c>
    </row>
    <row r="2774" spans="1:7" x14ac:dyDescent="0.25">
      <c r="A2774" s="62">
        <v>44412</v>
      </c>
      <c r="B2774" t="s">
        <v>190</v>
      </c>
      <c r="C2774" t="s">
        <v>15</v>
      </c>
      <c r="D2774">
        <v>790</v>
      </c>
      <c r="E2774" t="s">
        <v>2</v>
      </c>
      <c r="F2774">
        <v>32</v>
      </c>
      <c r="G2774">
        <v>25280</v>
      </c>
    </row>
    <row r="2775" spans="1:7" x14ac:dyDescent="0.25">
      <c r="A2775" s="62">
        <v>44419</v>
      </c>
      <c r="B2775" t="s">
        <v>190</v>
      </c>
      <c r="C2775" t="s">
        <v>15</v>
      </c>
      <c r="D2775">
        <v>800</v>
      </c>
      <c r="E2775" t="s">
        <v>2</v>
      </c>
      <c r="F2775">
        <v>32</v>
      </c>
      <c r="G2775">
        <v>25600</v>
      </c>
    </row>
    <row r="2776" spans="1:7" x14ac:dyDescent="0.25">
      <c r="A2776" s="62">
        <v>44419</v>
      </c>
      <c r="B2776" t="s">
        <v>190</v>
      </c>
      <c r="C2776" t="s">
        <v>15</v>
      </c>
      <c r="D2776">
        <v>740</v>
      </c>
      <c r="E2776" t="s">
        <v>2</v>
      </c>
      <c r="F2776">
        <v>32</v>
      </c>
      <c r="G2776">
        <v>23680</v>
      </c>
    </row>
    <row r="2777" spans="1:7" x14ac:dyDescent="0.25">
      <c r="A2777" s="62">
        <v>44427</v>
      </c>
      <c r="B2777" t="s">
        <v>190</v>
      </c>
      <c r="C2777" t="s">
        <v>13</v>
      </c>
      <c r="D2777">
        <v>90</v>
      </c>
      <c r="E2777" t="s">
        <v>2</v>
      </c>
      <c r="F2777">
        <v>34</v>
      </c>
      <c r="G2777">
        <v>3060</v>
      </c>
    </row>
    <row r="2778" spans="1:7" x14ac:dyDescent="0.25">
      <c r="A2778" s="62">
        <v>44427</v>
      </c>
      <c r="B2778" t="s">
        <v>190</v>
      </c>
      <c r="C2778" t="s">
        <v>13</v>
      </c>
      <c r="D2778">
        <v>597</v>
      </c>
      <c r="E2778" t="s">
        <v>2</v>
      </c>
      <c r="F2778">
        <v>32</v>
      </c>
      <c r="G2778">
        <v>19104</v>
      </c>
    </row>
    <row r="2779" spans="1:7" x14ac:dyDescent="0.25">
      <c r="A2779" s="62">
        <v>44463</v>
      </c>
      <c r="B2779" t="s">
        <v>190</v>
      </c>
      <c r="C2779" t="s">
        <v>13</v>
      </c>
      <c r="D2779">
        <v>401</v>
      </c>
      <c r="E2779" t="s">
        <v>2</v>
      </c>
      <c r="F2779">
        <v>34</v>
      </c>
      <c r="G2779">
        <v>13634</v>
      </c>
    </row>
    <row r="2780" spans="1:7" x14ac:dyDescent="0.25">
      <c r="A2780" s="62">
        <v>44463</v>
      </c>
      <c r="B2780" t="s">
        <v>190</v>
      </c>
      <c r="C2780" t="s">
        <v>13</v>
      </c>
      <c r="D2780">
        <v>404</v>
      </c>
      <c r="E2780" t="s">
        <v>2</v>
      </c>
      <c r="F2780">
        <v>32</v>
      </c>
      <c r="G2780">
        <v>12928</v>
      </c>
    </row>
    <row r="2781" spans="1:7" x14ac:dyDescent="0.25">
      <c r="A2781" s="62">
        <v>44504</v>
      </c>
      <c r="B2781" t="s">
        <v>190</v>
      </c>
      <c r="C2781" t="s">
        <v>15</v>
      </c>
      <c r="D2781">
        <v>800</v>
      </c>
      <c r="E2781" t="s">
        <v>2</v>
      </c>
      <c r="F2781">
        <v>33.75</v>
      </c>
      <c r="G2781">
        <v>27000</v>
      </c>
    </row>
    <row r="2782" spans="1:7" x14ac:dyDescent="0.25">
      <c r="A2782" s="62">
        <v>44509</v>
      </c>
      <c r="B2782" t="s">
        <v>190</v>
      </c>
      <c r="C2782" t="s">
        <v>15</v>
      </c>
      <c r="D2782">
        <v>800</v>
      </c>
      <c r="E2782" t="s">
        <v>2</v>
      </c>
      <c r="F2782">
        <v>33.75</v>
      </c>
      <c r="G2782">
        <v>27000</v>
      </c>
    </row>
    <row r="2783" spans="1:7" x14ac:dyDescent="0.25">
      <c r="A2783" s="62">
        <v>44445</v>
      </c>
      <c r="B2783" t="s">
        <v>212</v>
      </c>
      <c r="C2783" t="s">
        <v>13</v>
      </c>
      <c r="D2783">
        <v>100</v>
      </c>
      <c r="E2783" t="s">
        <v>2</v>
      </c>
      <c r="F2783">
        <v>161</v>
      </c>
      <c r="G2783">
        <v>16100</v>
      </c>
    </row>
    <row r="2784" spans="1:7" x14ac:dyDescent="0.25">
      <c r="A2784" s="62">
        <v>44540</v>
      </c>
      <c r="B2784" t="s">
        <v>231</v>
      </c>
      <c r="C2784" t="s">
        <v>11</v>
      </c>
      <c r="D2784">
        <v>1060</v>
      </c>
      <c r="E2784" t="s">
        <v>1</v>
      </c>
      <c r="F2784">
        <v>34</v>
      </c>
      <c r="G2784">
        <v>36040</v>
      </c>
    </row>
    <row r="2785" spans="1:7" x14ac:dyDescent="0.25">
      <c r="A2785" s="62">
        <v>44418</v>
      </c>
      <c r="B2785" t="s">
        <v>203</v>
      </c>
      <c r="C2785" t="s">
        <v>11</v>
      </c>
      <c r="D2785">
        <v>492</v>
      </c>
      <c r="E2785" t="s">
        <v>1</v>
      </c>
      <c r="F2785">
        <v>34.5</v>
      </c>
      <c r="G2785">
        <v>16974</v>
      </c>
    </row>
    <row r="2786" spans="1:7" x14ac:dyDescent="0.25">
      <c r="A2786" s="62">
        <v>44418</v>
      </c>
      <c r="B2786" t="s">
        <v>203</v>
      </c>
      <c r="C2786" t="s">
        <v>11</v>
      </c>
      <c r="D2786">
        <v>470</v>
      </c>
      <c r="E2786" t="s">
        <v>1</v>
      </c>
      <c r="F2786">
        <v>34.5</v>
      </c>
      <c r="G2786">
        <v>16215</v>
      </c>
    </row>
    <row r="2787" spans="1:7" x14ac:dyDescent="0.25">
      <c r="A2787" s="62">
        <v>44438</v>
      </c>
      <c r="B2787" t="s">
        <v>203</v>
      </c>
      <c r="C2787" t="s">
        <v>11</v>
      </c>
      <c r="D2787">
        <v>564</v>
      </c>
      <c r="E2787" t="s">
        <v>1</v>
      </c>
      <c r="F2787">
        <v>33.75</v>
      </c>
      <c r="G2787">
        <v>19035</v>
      </c>
    </row>
    <row r="2788" spans="1:7" x14ac:dyDescent="0.25">
      <c r="A2788" s="62">
        <v>43719</v>
      </c>
      <c r="B2788" t="s">
        <v>115</v>
      </c>
      <c r="C2788" t="s">
        <v>11</v>
      </c>
      <c r="D2788">
        <v>12060</v>
      </c>
      <c r="E2788" t="s">
        <v>2</v>
      </c>
      <c r="F2788">
        <v>10</v>
      </c>
      <c r="G2788">
        <v>120600</v>
      </c>
    </row>
    <row r="2789" spans="1:7" x14ac:dyDescent="0.25">
      <c r="A2789" s="62">
        <v>44097</v>
      </c>
      <c r="B2789" t="s">
        <v>156</v>
      </c>
      <c r="C2789" t="s">
        <v>11</v>
      </c>
      <c r="D2789">
        <v>1860</v>
      </c>
      <c r="E2789" t="s">
        <v>1</v>
      </c>
      <c r="F2789">
        <v>24</v>
      </c>
      <c r="G2789">
        <v>44640</v>
      </c>
    </row>
    <row r="2790" spans="1:7" x14ac:dyDescent="0.25">
      <c r="A2790" s="62">
        <v>44429</v>
      </c>
      <c r="B2790" t="s">
        <v>207</v>
      </c>
      <c r="C2790" t="s">
        <v>13</v>
      </c>
      <c r="D2790">
        <v>9750</v>
      </c>
      <c r="E2790" t="s">
        <v>2</v>
      </c>
      <c r="F2790">
        <v>29.6</v>
      </c>
      <c r="G2790">
        <v>288600</v>
      </c>
    </row>
    <row r="2791" spans="1:7" x14ac:dyDescent="0.25">
      <c r="A2791" s="62">
        <v>44434</v>
      </c>
      <c r="B2791" t="s">
        <v>207</v>
      </c>
      <c r="C2791" t="s">
        <v>13</v>
      </c>
      <c r="D2791">
        <v>5050</v>
      </c>
      <c r="E2791" t="s">
        <v>2</v>
      </c>
      <c r="F2791">
        <v>56.5</v>
      </c>
      <c r="G2791">
        <v>285325</v>
      </c>
    </row>
    <row r="2792" spans="1:7" x14ac:dyDescent="0.25">
      <c r="A2792" s="62">
        <v>44441</v>
      </c>
      <c r="B2792" t="s">
        <v>207</v>
      </c>
      <c r="C2792" t="s">
        <v>13</v>
      </c>
      <c r="D2792">
        <v>10200</v>
      </c>
      <c r="E2792" t="s">
        <v>2</v>
      </c>
      <c r="F2792">
        <v>29.6</v>
      </c>
      <c r="G2792">
        <v>301920</v>
      </c>
    </row>
    <row r="2793" spans="1:7" x14ac:dyDescent="0.25">
      <c r="A2793" s="62">
        <v>44446</v>
      </c>
      <c r="B2793" t="s">
        <v>207</v>
      </c>
      <c r="C2793" t="s">
        <v>13</v>
      </c>
      <c r="D2793">
        <v>4425</v>
      </c>
      <c r="E2793" t="s">
        <v>2</v>
      </c>
      <c r="F2793">
        <v>56.5</v>
      </c>
      <c r="G2793">
        <v>250012.5</v>
      </c>
    </row>
    <row r="2794" spans="1:7" x14ac:dyDescent="0.25">
      <c r="A2794" s="62">
        <v>44453</v>
      </c>
      <c r="B2794" t="s">
        <v>207</v>
      </c>
      <c r="C2794" t="s">
        <v>13</v>
      </c>
      <c r="D2794">
        <v>7560</v>
      </c>
      <c r="E2794" t="s">
        <v>2</v>
      </c>
      <c r="F2794">
        <v>29.6</v>
      </c>
      <c r="G2794">
        <v>223776</v>
      </c>
    </row>
    <row r="2795" spans="1:7" x14ac:dyDescent="0.25">
      <c r="A2795" s="62">
        <v>44461</v>
      </c>
      <c r="B2795" t="s">
        <v>207</v>
      </c>
      <c r="C2795" t="s">
        <v>13</v>
      </c>
      <c r="D2795">
        <v>7915</v>
      </c>
      <c r="E2795" t="s">
        <v>2</v>
      </c>
      <c r="F2795">
        <v>29.6</v>
      </c>
      <c r="G2795">
        <v>234284</v>
      </c>
    </row>
    <row r="2796" spans="1:7" x14ac:dyDescent="0.25">
      <c r="A2796" s="62">
        <v>44461</v>
      </c>
      <c r="B2796" t="s">
        <v>207</v>
      </c>
      <c r="C2796" t="s">
        <v>13</v>
      </c>
      <c r="D2796">
        <v>4950</v>
      </c>
      <c r="E2796" t="s">
        <v>2</v>
      </c>
      <c r="F2796">
        <v>56.5</v>
      </c>
      <c r="G2796">
        <v>279675</v>
      </c>
    </row>
    <row r="2797" spans="1:7" x14ac:dyDescent="0.25">
      <c r="A2797" s="62">
        <v>44466</v>
      </c>
      <c r="B2797" t="s">
        <v>207</v>
      </c>
      <c r="C2797" t="s">
        <v>13</v>
      </c>
      <c r="D2797">
        <v>5490</v>
      </c>
      <c r="E2797" t="s">
        <v>2</v>
      </c>
      <c r="F2797">
        <v>56.5</v>
      </c>
      <c r="G2797">
        <v>310185</v>
      </c>
    </row>
    <row r="2798" spans="1:7" x14ac:dyDescent="0.25">
      <c r="A2798" s="62">
        <v>44474</v>
      </c>
      <c r="B2798" t="s">
        <v>207</v>
      </c>
      <c r="C2798" t="s">
        <v>13</v>
      </c>
      <c r="D2798">
        <v>8150</v>
      </c>
      <c r="E2798" t="s">
        <v>2</v>
      </c>
      <c r="F2798">
        <v>29.6</v>
      </c>
      <c r="G2798">
        <v>241240</v>
      </c>
    </row>
    <row r="2799" spans="1:7" x14ac:dyDescent="0.25">
      <c r="A2799" s="62">
        <v>44480</v>
      </c>
      <c r="B2799" t="s">
        <v>207</v>
      </c>
      <c r="C2799" t="s">
        <v>13</v>
      </c>
      <c r="D2799">
        <v>8050</v>
      </c>
      <c r="E2799" t="s">
        <v>2</v>
      </c>
      <c r="F2799">
        <v>30</v>
      </c>
      <c r="G2799">
        <v>241500</v>
      </c>
    </row>
    <row r="2800" spans="1:7" x14ac:dyDescent="0.25">
      <c r="A2800" s="62">
        <v>44488</v>
      </c>
      <c r="B2800" t="s">
        <v>207</v>
      </c>
      <c r="C2800" t="s">
        <v>13</v>
      </c>
      <c r="D2800">
        <v>3670</v>
      </c>
      <c r="E2800" t="s">
        <v>2</v>
      </c>
      <c r="F2800">
        <v>56.5</v>
      </c>
      <c r="G2800">
        <v>207355</v>
      </c>
    </row>
    <row r="2801" spans="1:7" x14ac:dyDescent="0.25">
      <c r="A2801" s="62">
        <v>44488</v>
      </c>
      <c r="B2801" t="s">
        <v>207</v>
      </c>
      <c r="C2801" t="s">
        <v>13</v>
      </c>
      <c r="D2801">
        <v>3450</v>
      </c>
      <c r="E2801" t="s">
        <v>2</v>
      </c>
      <c r="F2801">
        <v>79.25</v>
      </c>
      <c r="G2801">
        <v>273412.5</v>
      </c>
    </row>
    <row r="2802" spans="1:7" x14ac:dyDescent="0.25">
      <c r="A2802" s="62">
        <v>44491</v>
      </c>
      <c r="B2802" t="s">
        <v>207</v>
      </c>
      <c r="C2802" t="s">
        <v>13</v>
      </c>
      <c r="D2802">
        <v>4985</v>
      </c>
      <c r="E2802" t="s">
        <v>2</v>
      </c>
      <c r="F2802">
        <v>56.5</v>
      </c>
      <c r="G2802">
        <v>281652.5</v>
      </c>
    </row>
    <row r="2803" spans="1:7" x14ac:dyDescent="0.25">
      <c r="A2803" s="62">
        <v>44516</v>
      </c>
      <c r="B2803" t="s">
        <v>207</v>
      </c>
      <c r="C2803" t="s">
        <v>13</v>
      </c>
      <c r="D2803">
        <v>4750</v>
      </c>
      <c r="E2803" t="s">
        <v>2</v>
      </c>
      <c r="F2803">
        <v>58.5</v>
      </c>
      <c r="G2803">
        <v>277875</v>
      </c>
    </row>
    <row r="2804" spans="1:7" x14ac:dyDescent="0.25">
      <c r="A2804" s="62">
        <v>44517</v>
      </c>
      <c r="B2804" t="s">
        <v>207</v>
      </c>
      <c r="C2804" t="s">
        <v>13</v>
      </c>
      <c r="D2804">
        <v>4050</v>
      </c>
      <c r="E2804" t="s">
        <v>2</v>
      </c>
      <c r="F2804">
        <v>79.25</v>
      </c>
      <c r="G2804">
        <v>320962.5</v>
      </c>
    </row>
    <row r="2805" spans="1:7" x14ac:dyDescent="0.25">
      <c r="A2805" s="62">
        <v>44517</v>
      </c>
      <c r="B2805" t="s">
        <v>207</v>
      </c>
      <c r="C2805" t="s">
        <v>13</v>
      </c>
      <c r="D2805">
        <v>8940</v>
      </c>
      <c r="E2805" t="s">
        <v>2</v>
      </c>
      <c r="F2805">
        <v>32</v>
      </c>
      <c r="G2805">
        <v>286080</v>
      </c>
    </row>
    <row r="2806" spans="1:7" x14ac:dyDescent="0.25">
      <c r="A2806" s="62">
        <v>44525</v>
      </c>
      <c r="B2806" t="s">
        <v>207</v>
      </c>
      <c r="C2806" t="s">
        <v>13</v>
      </c>
      <c r="D2806">
        <v>3310</v>
      </c>
      <c r="E2806" t="s">
        <v>2</v>
      </c>
      <c r="F2806">
        <v>79.25</v>
      </c>
      <c r="G2806">
        <v>262317.5</v>
      </c>
    </row>
    <row r="2807" spans="1:7" x14ac:dyDescent="0.25">
      <c r="A2807" s="62">
        <v>44529</v>
      </c>
      <c r="B2807" t="s">
        <v>207</v>
      </c>
      <c r="C2807" t="s">
        <v>13</v>
      </c>
      <c r="D2807">
        <v>3584</v>
      </c>
      <c r="E2807" t="s">
        <v>2</v>
      </c>
      <c r="F2807">
        <v>79.25</v>
      </c>
      <c r="G2807">
        <v>284032</v>
      </c>
    </row>
    <row r="2808" spans="1:7" x14ac:dyDescent="0.25">
      <c r="A2808" s="62">
        <v>44543</v>
      </c>
      <c r="B2808" t="s">
        <v>207</v>
      </c>
      <c r="C2808" t="s">
        <v>13</v>
      </c>
      <c r="D2808">
        <v>3555</v>
      </c>
      <c r="E2808" t="s">
        <v>2</v>
      </c>
      <c r="F2808">
        <v>79.25</v>
      </c>
      <c r="G2808">
        <v>281733.75</v>
      </c>
    </row>
    <row r="2809" spans="1:7" x14ac:dyDescent="0.25">
      <c r="A2809" s="62">
        <v>44545</v>
      </c>
      <c r="B2809" t="s">
        <v>207</v>
      </c>
      <c r="C2809" t="s">
        <v>13</v>
      </c>
      <c r="D2809">
        <v>3652</v>
      </c>
      <c r="E2809" t="s">
        <v>2</v>
      </c>
      <c r="F2809">
        <v>79</v>
      </c>
      <c r="G2809">
        <v>288508</v>
      </c>
    </row>
    <row r="2810" spans="1:7" x14ac:dyDescent="0.25">
      <c r="A2810" s="62">
        <v>44420</v>
      </c>
      <c r="B2810" t="s">
        <v>204</v>
      </c>
      <c r="C2810" t="s">
        <v>14</v>
      </c>
      <c r="D2810">
        <v>255.8</v>
      </c>
      <c r="E2810" t="s">
        <v>1</v>
      </c>
      <c r="F2810">
        <v>37</v>
      </c>
      <c r="G2810">
        <v>9464.6</v>
      </c>
    </row>
    <row r="2811" spans="1:7" x14ac:dyDescent="0.25">
      <c r="A2811" s="62">
        <v>43585</v>
      </c>
      <c r="B2811" t="s">
        <v>52</v>
      </c>
      <c r="C2811" t="s">
        <v>11</v>
      </c>
      <c r="D2811">
        <v>489</v>
      </c>
      <c r="E2811" t="s">
        <v>1</v>
      </c>
      <c r="F2811">
        <v>28.5</v>
      </c>
      <c r="G2811">
        <v>13936.5</v>
      </c>
    </row>
    <row r="2812" spans="1:7" x14ac:dyDescent="0.25">
      <c r="A2812" s="62">
        <v>43585</v>
      </c>
      <c r="B2812" t="s">
        <v>52</v>
      </c>
      <c r="C2812" t="s">
        <v>11</v>
      </c>
      <c r="D2812">
        <v>441</v>
      </c>
      <c r="E2812" t="s">
        <v>1</v>
      </c>
      <c r="F2812">
        <v>27.5</v>
      </c>
      <c r="G2812">
        <v>12127.5</v>
      </c>
    </row>
    <row r="2813" spans="1:7" x14ac:dyDescent="0.25">
      <c r="A2813" s="62">
        <v>43600</v>
      </c>
      <c r="B2813" t="s">
        <v>52</v>
      </c>
      <c r="C2813" t="s">
        <v>11</v>
      </c>
      <c r="D2813">
        <v>1297</v>
      </c>
      <c r="E2813" t="s">
        <v>1</v>
      </c>
      <c r="F2813">
        <v>24</v>
      </c>
      <c r="G2813">
        <v>31128</v>
      </c>
    </row>
    <row r="2814" spans="1:7" x14ac:dyDescent="0.25">
      <c r="A2814" s="62">
        <v>43617</v>
      </c>
      <c r="B2814" t="s">
        <v>52</v>
      </c>
      <c r="C2814" t="s">
        <v>11</v>
      </c>
      <c r="D2814">
        <v>812</v>
      </c>
      <c r="E2814" t="s">
        <v>1</v>
      </c>
      <c r="F2814">
        <v>29</v>
      </c>
      <c r="G2814">
        <v>23548</v>
      </c>
    </row>
    <row r="2815" spans="1:7" x14ac:dyDescent="0.25">
      <c r="A2815" s="62">
        <v>43619</v>
      </c>
      <c r="B2815" t="s">
        <v>52</v>
      </c>
      <c r="C2815" t="s">
        <v>11</v>
      </c>
      <c r="D2815">
        <v>972</v>
      </c>
      <c r="E2815" t="s">
        <v>1</v>
      </c>
      <c r="F2815">
        <v>28.75</v>
      </c>
      <c r="G2815">
        <v>27945</v>
      </c>
    </row>
    <row r="2816" spans="1:7" x14ac:dyDescent="0.25">
      <c r="A2816" s="62">
        <v>43619</v>
      </c>
      <c r="B2816" t="s">
        <v>52</v>
      </c>
      <c r="C2816" t="s">
        <v>11</v>
      </c>
      <c r="D2816">
        <v>467</v>
      </c>
      <c r="E2816" t="s">
        <v>1</v>
      </c>
      <c r="F2816">
        <v>28.75</v>
      </c>
      <c r="G2816">
        <v>13426.25</v>
      </c>
    </row>
    <row r="2817" spans="1:7" x14ac:dyDescent="0.25">
      <c r="A2817" s="62">
        <v>43624</v>
      </c>
      <c r="B2817" t="s">
        <v>52</v>
      </c>
      <c r="C2817" t="s">
        <v>11</v>
      </c>
      <c r="D2817">
        <v>424</v>
      </c>
      <c r="E2817" t="s">
        <v>1</v>
      </c>
      <c r="F2817">
        <v>37.5</v>
      </c>
      <c r="G2817">
        <v>15900</v>
      </c>
    </row>
    <row r="2818" spans="1:7" x14ac:dyDescent="0.25">
      <c r="A2818" s="62">
        <v>43629</v>
      </c>
      <c r="B2818" t="s">
        <v>52</v>
      </c>
      <c r="C2818" t="s">
        <v>11</v>
      </c>
      <c r="D2818">
        <v>2579</v>
      </c>
      <c r="E2818" t="s">
        <v>1</v>
      </c>
      <c r="F2818">
        <v>28.25</v>
      </c>
      <c r="G2818">
        <v>72856.75</v>
      </c>
    </row>
    <row r="2819" spans="1:7" x14ac:dyDescent="0.25">
      <c r="A2819" s="62">
        <v>43707</v>
      </c>
      <c r="B2819" t="s">
        <v>52</v>
      </c>
      <c r="C2819" t="s">
        <v>11</v>
      </c>
      <c r="D2819">
        <v>863</v>
      </c>
      <c r="E2819" t="s">
        <v>1</v>
      </c>
      <c r="F2819">
        <v>21.5</v>
      </c>
      <c r="G2819">
        <v>18554.5</v>
      </c>
    </row>
    <row r="2820" spans="1:7" x14ac:dyDescent="0.25">
      <c r="A2820" s="62">
        <v>43707</v>
      </c>
      <c r="B2820" t="s">
        <v>52</v>
      </c>
      <c r="C2820" t="s">
        <v>11</v>
      </c>
      <c r="D2820">
        <v>586</v>
      </c>
      <c r="E2820" t="s">
        <v>1</v>
      </c>
      <c r="F2820">
        <v>21.5</v>
      </c>
      <c r="G2820">
        <v>12599</v>
      </c>
    </row>
    <row r="2821" spans="1:7" x14ac:dyDescent="0.25">
      <c r="A2821" s="62">
        <v>43729</v>
      </c>
      <c r="B2821" t="s">
        <v>52</v>
      </c>
      <c r="C2821" t="s">
        <v>11</v>
      </c>
      <c r="D2821">
        <v>2713</v>
      </c>
      <c r="E2821" t="s">
        <v>1</v>
      </c>
      <c r="F2821">
        <v>26.75</v>
      </c>
      <c r="G2821">
        <v>72572.75</v>
      </c>
    </row>
    <row r="2822" spans="1:7" x14ac:dyDescent="0.25">
      <c r="A2822" s="62">
        <v>44147</v>
      </c>
      <c r="B2822" t="s">
        <v>52</v>
      </c>
      <c r="C2822" t="s">
        <v>11</v>
      </c>
      <c r="D2822">
        <v>282</v>
      </c>
      <c r="E2822" t="s">
        <v>1</v>
      </c>
      <c r="F2822">
        <v>28</v>
      </c>
      <c r="G2822">
        <v>7896</v>
      </c>
    </row>
    <row r="2823" spans="1:7" x14ac:dyDescent="0.25">
      <c r="A2823" s="62">
        <v>44186</v>
      </c>
      <c r="B2823" t="s">
        <v>52</v>
      </c>
      <c r="C2823" t="s">
        <v>11</v>
      </c>
      <c r="D2823">
        <v>700</v>
      </c>
      <c r="E2823" t="s">
        <v>1</v>
      </c>
      <c r="F2823">
        <v>34</v>
      </c>
      <c r="G2823">
        <v>23800</v>
      </c>
    </row>
    <row r="2824" spans="1:7" x14ac:dyDescent="0.25">
      <c r="A2824" s="62">
        <v>44200</v>
      </c>
      <c r="B2824" t="s">
        <v>52</v>
      </c>
      <c r="C2824" t="s">
        <v>11</v>
      </c>
      <c r="D2824">
        <v>801</v>
      </c>
      <c r="E2824" t="s">
        <v>1</v>
      </c>
      <c r="F2824">
        <v>30.25</v>
      </c>
      <c r="G2824">
        <v>24230.25</v>
      </c>
    </row>
    <row r="2825" spans="1:7" x14ac:dyDescent="0.25">
      <c r="A2825" s="62">
        <v>44266</v>
      </c>
      <c r="B2825" t="s">
        <v>52</v>
      </c>
      <c r="C2825" t="s">
        <v>11</v>
      </c>
      <c r="D2825">
        <v>621</v>
      </c>
      <c r="E2825" t="s">
        <v>1</v>
      </c>
      <c r="F2825">
        <v>40</v>
      </c>
      <c r="G2825">
        <v>24840</v>
      </c>
    </row>
    <row r="2826" spans="1:7" x14ac:dyDescent="0.25">
      <c r="A2826" s="62">
        <v>44273</v>
      </c>
      <c r="B2826" t="s">
        <v>52</v>
      </c>
      <c r="C2826" t="s">
        <v>11</v>
      </c>
      <c r="D2826">
        <v>467</v>
      </c>
      <c r="E2826" t="s">
        <v>1</v>
      </c>
      <c r="F2826">
        <v>42.5</v>
      </c>
      <c r="G2826">
        <v>19847.5</v>
      </c>
    </row>
    <row r="2827" spans="1:7" x14ac:dyDescent="0.25">
      <c r="A2827" s="62">
        <v>44281</v>
      </c>
      <c r="B2827" t="s">
        <v>52</v>
      </c>
      <c r="C2827" t="s">
        <v>14</v>
      </c>
      <c r="D2827">
        <v>157</v>
      </c>
      <c r="E2827" t="s">
        <v>1</v>
      </c>
      <c r="F2827">
        <v>42.5</v>
      </c>
      <c r="G2827">
        <v>6672.5</v>
      </c>
    </row>
    <row r="2828" spans="1:7" x14ac:dyDescent="0.25">
      <c r="A2828" s="62">
        <v>44326</v>
      </c>
      <c r="B2828" t="s">
        <v>52</v>
      </c>
      <c r="C2828" t="s">
        <v>11</v>
      </c>
      <c r="D2828">
        <v>526</v>
      </c>
      <c r="E2828" t="s">
        <v>1</v>
      </c>
      <c r="F2828">
        <v>40.75</v>
      </c>
      <c r="G2828">
        <v>21434.5</v>
      </c>
    </row>
    <row r="2829" spans="1:7" x14ac:dyDescent="0.25">
      <c r="A2829" s="62">
        <v>44387</v>
      </c>
      <c r="B2829" t="s">
        <v>52</v>
      </c>
      <c r="C2829" t="s">
        <v>11</v>
      </c>
      <c r="D2829">
        <v>605</v>
      </c>
      <c r="E2829" t="s">
        <v>1</v>
      </c>
      <c r="F2829">
        <v>36.799999999999997</v>
      </c>
      <c r="G2829">
        <v>22264</v>
      </c>
    </row>
    <row r="2830" spans="1:7" x14ac:dyDescent="0.25">
      <c r="A2830" s="62">
        <v>44413</v>
      </c>
      <c r="B2830" t="s">
        <v>52</v>
      </c>
      <c r="C2830" t="s">
        <v>11</v>
      </c>
      <c r="D2830">
        <v>620</v>
      </c>
      <c r="E2830" t="s">
        <v>1</v>
      </c>
      <c r="F2830">
        <v>37</v>
      </c>
      <c r="G2830">
        <v>22940</v>
      </c>
    </row>
    <row r="2831" spans="1:7" x14ac:dyDescent="0.25">
      <c r="A2831" s="62">
        <v>44433</v>
      </c>
      <c r="B2831" t="s">
        <v>52</v>
      </c>
      <c r="C2831" t="s">
        <v>11</v>
      </c>
      <c r="D2831">
        <v>936</v>
      </c>
      <c r="E2831" t="s">
        <v>1</v>
      </c>
      <c r="F2831">
        <v>36.5</v>
      </c>
      <c r="G2831">
        <v>34164</v>
      </c>
    </row>
    <row r="2832" spans="1:7" x14ac:dyDescent="0.25">
      <c r="A2832" s="62">
        <v>44450</v>
      </c>
      <c r="B2832" t="s">
        <v>52</v>
      </c>
      <c r="C2832" t="s">
        <v>11</v>
      </c>
      <c r="D2832">
        <v>496</v>
      </c>
      <c r="E2832" t="s">
        <v>1</v>
      </c>
      <c r="F2832">
        <v>38</v>
      </c>
      <c r="G2832">
        <v>18848</v>
      </c>
    </row>
    <row r="2833" spans="1:7" x14ac:dyDescent="0.25">
      <c r="A2833" s="62">
        <v>44450</v>
      </c>
      <c r="B2833" t="s">
        <v>52</v>
      </c>
      <c r="C2833" t="s">
        <v>11</v>
      </c>
      <c r="D2833">
        <v>468</v>
      </c>
      <c r="E2833" t="s">
        <v>1</v>
      </c>
      <c r="F2833">
        <v>38</v>
      </c>
      <c r="G2833">
        <v>17784</v>
      </c>
    </row>
    <row r="2834" spans="1:7" x14ac:dyDescent="0.25">
      <c r="A2834" s="62">
        <v>43556</v>
      </c>
      <c r="B2834" t="s">
        <v>16</v>
      </c>
      <c r="C2834" t="s">
        <v>11</v>
      </c>
      <c r="D2834">
        <v>315</v>
      </c>
      <c r="E2834" t="s">
        <v>0</v>
      </c>
      <c r="F2834">
        <v>34</v>
      </c>
      <c r="G2834">
        <v>10710</v>
      </c>
    </row>
    <row r="2835" spans="1:7" x14ac:dyDescent="0.25">
      <c r="A2835" s="62">
        <v>43557</v>
      </c>
      <c r="B2835" t="s">
        <v>16</v>
      </c>
      <c r="C2835" t="s">
        <v>11</v>
      </c>
      <c r="D2835">
        <v>456</v>
      </c>
      <c r="E2835" t="s">
        <v>0</v>
      </c>
      <c r="F2835">
        <v>25.5</v>
      </c>
      <c r="G2835">
        <v>11628</v>
      </c>
    </row>
    <row r="2836" spans="1:7" x14ac:dyDescent="0.25">
      <c r="A2836" s="62">
        <v>43557</v>
      </c>
      <c r="B2836" t="s">
        <v>16</v>
      </c>
      <c r="C2836" t="s">
        <v>11</v>
      </c>
      <c r="D2836">
        <v>1674</v>
      </c>
      <c r="E2836" t="s">
        <v>0</v>
      </c>
      <c r="F2836">
        <v>25.5</v>
      </c>
      <c r="G2836">
        <v>42687</v>
      </c>
    </row>
    <row r="2837" spans="1:7" x14ac:dyDescent="0.25">
      <c r="A2837" s="62">
        <v>43557</v>
      </c>
      <c r="B2837" t="s">
        <v>16</v>
      </c>
      <c r="C2837" t="s">
        <v>11</v>
      </c>
      <c r="D2837">
        <v>581</v>
      </c>
      <c r="E2837" t="s">
        <v>0</v>
      </c>
      <c r="F2837">
        <v>25.5</v>
      </c>
      <c r="G2837">
        <v>14815.5</v>
      </c>
    </row>
    <row r="2838" spans="1:7" x14ac:dyDescent="0.25">
      <c r="A2838" s="62">
        <v>43557</v>
      </c>
      <c r="B2838" t="s">
        <v>16</v>
      </c>
      <c r="C2838" t="s">
        <v>11</v>
      </c>
      <c r="D2838">
        <v>906</v>
      </c>
      <c r="E2838" t="s">
        <v>0</v>
      </c>
      <c r="F2838">
        <v>25.5</v>
      </c>
      <c r="G2838">
        <v>23103</v>
      </c>
    </row>
    <row r="2839" spans="1:7" x14ac:dyDescent="0.25">
      <c r="A2839" s="62">
        <v>43557</v>
      </c>
      <c r="B2839" t="s">
        <v>16</v>
      </c>
      <c r="C2839" t="s">
        <v>11</v>
      </c>
      <c r="D2839">
        <v>582</v>
      </c>
      <c r="E2839" t="s">
        <v>0</v>
      </c>
      <c r="F2839">
        <v>25.5</v>
      </c>
      <c r="G2839">
        <v>14841</v>
      </c>
    </row>
    <row r="2840" spans="1:7" x14ac:dyDescent="0.25">
      <c r="A2840" s="62">
        <v>43557</v>
      </c>
      <c r="B2840" t="s">
        <v>16</v>
      </c>
      <c r="C2840" t="s">
        <v>11</v>
      </c>
      <c r="D2840">
        <v>681</v>
      </c>
      <c r="E2840" t="s">
        <v>0</v>
      </c>
      <c r="F2840">
        <v>25.5</v>
      </c>
      <c r="G2840">
        <v>17365.5</v>
      </c>
    </row>
    <row r="2841" spans="1:7" x14ac:dyDescent="0.25">
      <c r="A2841" s="62">
        <v>43557</v>
      </c>
      <c r="B2841" t="s">
        <v>16</v>
      </c>
      <c r="C2841" t="s">
        <v>11</v>
      </c>
      <c r="D2841">
        <v>898</v>
      </c>
      <c r="E2841" t="s">
        <v>0</v>
      </c>
      <c r="F2841">
        <v>25.5</v>
      </c>
      <c r="G2841">
        <v>22899</v>
      </c>
    </row>
    <row r="2842" spans="1:7" x14ac:dyDescent="0.25">
      <c r="A2842" s="62">
        <v>43557</v>
      </c>
      <c r="B2842" t="s">
        <v>16</v>
      </c>
      <c r="C2842" t="s">
        <v>11</v>
      </c>
      <c r="D2842">
        <v>1031</v>
      </c>
      <c r="E2842" t="s">
        <v>0</v>
      </c>
      <c r="F2842">
        <v>24.25</v>
      </c>
      <c r="G2842">
        <v>25001.75</v>
      </c>
    </row>
    <row r="2843" spans="1:7" x14ac:dyDescent="0.25">
      <c r="A2843" s="62">
        <v>43557</v>
      </c>
      <c r="B2843" t="s">
        <v>16</v>
      </c>
      <c r="C2843" t="s">
        <v>11</v>
      </c>
      <c r="D2843">
        <v>898</v>
      </c>
      <c r="E2843" t="s">
        <v>0</v>
      </c>
      <c r="F2843">
        <v>24.25</v>
      </c>
      <c r="G2843">
        <v>21776.5</v>
      </c>
    </row>
    <row r="2844" spans="1:7" x14ac:dyDescent="0.25">
      <c r="A2844" s="62">
        <v>43557</v>
      </c>
      <c r="B2844" t="s">
        <v>16</v>
      </c>
      <c r="C2844" t="s">
        <v>11</v>
      </c>
      <c r="D2844">
        <v>770</v>
      </c>
      <c r="E2844" t="s">
        <v>0</v>
      </c>
      <c r="F2844">
        <v>25.5</v>
      </c>
      <c r="G2844">
        <v>19635</v>
      </c>
    </row>
    <row r="2845" spans="1:7" x14ac:dyDescent="0.25">
      <c r="A2845" s="62">
        <v>43558</v>
      </c>
      <c r="B2845" t="s">
        <v>16</v>
      </c>
      <c r="C2845" t="s">
        <v>11</v>
      </c>
      <c r="D2845">
        <v>1139</v>
      </c>
      <c r="E2845" t="s">
        <v>0</v>
      </c>
      <c r="F2845">
        <v>24.25</v>
      </c>
      <c r="G2845">
        <v>27620.75</v>
      </c>
    </row>
    <row r="2846" spans="1:7" x14ac:dyDescent="0.25">
      <c r="A2846" s="62">
        <v>43561</v>
      </c>
      <c r="B2846" t="s">
        <v>16</v>
      </c>
      <c r="C2846" t="s">
        <v>11</v>
      </c>
      <c r="D2846">
        <v>348</v>
      </c>
      <c r="E2846" t="s">
        <v>0</v>
      </c>
      <c r="F2846">
        <v>25.5</v>
      </c>
      <c r="G2846">
        <v>8874</v>
      </c>
    </row>
    <row r="2847" spans="1:7" x14ac:dyDescent="0.25">
      <c r="A2847" s="62">
        <v>43561</v>
      </c>
      <c r="B2847" t="s">
        <v>16</v>
      </c>
      <c r="C2847" t="s">
        <v>11</v>
      </c>
      <c r="D2847">
        <v>874</v>
      </c>
      <c r="E2847" t="s">
        <v>0</v>
      </c>
      <c r="F2847">
        <v>25.5</v>
      </c>
      <c r="G2847">
        <v>22287</v>
      </c>
    </row>
    <row r="2848" spans="1:7" x14ac:dyDescent="0.25">
      <c r="A2848" s="62">
        <v>43577</v>
      </c>
      <c r="B2848" t="s">
        <v>16</v>
      </c>
      <c r="C2848" t="s">
        <v>11</v>
      </c>
      <c r="D2848">
        <v>1110</v>
      </c>
      <c r="E2848" t="s">
        <v>0</v>
      </c>
      <c r="F2848">
        <v>24.5</v>
      </c>
      <c r="G2848">
        <v>27195</v>
      </c>
    </row>
    <row r="2849" spans="1:7" x14ac:dyDescent="0.25">
      <c r="A2849" s="62">
        <v>43579</v>
      </c>
      <c r="B2849" t="s">
        <v>16</v>
      </c>
      <c r="C2849" t="s">
        <v>11</v>
      </c>
      <c r="D2849">
        <v>585</v>
      </c>
      <c r="E2849" t="s">
        <v>0</v>
      </c>
      <c r="F2849">
        <v>26</v>
      </c>
      <c r="G2849">
        <v>15210</v>
      </c>
    </row>
    <row r="2850" spans="1:7" x14ac:dyDescent="0.25">
      <c r="A2850" s="62">
        <v>43579</v>
      </c>
      <c r="B2850" t="s">
        <v>16</v>
      </c>
      <c r="C2850" t="s">
        <v>11</v>
      </c>
      <c r="D2850">
        <v>1002</v>
      </c>
      <c r="E2850" t="s">
        <v>0</v>
      </c>
      <c r="F2850">
        <v>24.25</v>
      </c>
      <c r="G2850">
        <v>24298.5</v>
      </c>
    </row>
    <row r="2851" spans="1:7" x14ac:dyDescent="0.25">
      <c r="A2851" s="62">
        <v>43579</v>
      </c>
      <c r="B2851" t="s">
        <v>16</v>
      </c>
      <c r="C2851" t="s">
        <v>11</v>
      </c>
      <c r="D2851">
        <v>1091</v>
      </c>
      <c r="E2851" t="s">
        <v>0</v>
      </c>
      <c r="F2851">
        <v>24.25</v>
      </c>
      <c r="G2851">
        <v>26456.75</v>
      </c>
    </row>
    <row r="2852" spans="1:7" x14ac:dyDescent="0.25">
      <c r="A2852" s="62">
        <v>43579</v>
      </c>
      <c r="B2852" t="s">
        <v>16</v>
      </c>
      <c r="C2852" t="s">
        <v>11</v>
      </c>
      <c r="D2852">
        <v>560</v>
      </c>
      <c r="E2852" t="s">
        <v>0</v>
      </c>
      <c r="F2852">
        <v>24.25</v>
      </c>
      <c r="G2852">
        <v>13580</v>
      </c>
    </row>
    <row r="2853" spans="1:7" x14ac:dyDescent="0.25">
      <c r="A2853" s="62">
        <v>43579</v>
      </c>
      <c r="B2853" t="s">
        <v>16</v>
      </c>
      <c r="C2853" t="s">
        <v>11</v>
      </c>
      <c r="D2853">
        <v>531</v>
      </c>
      <c r="E2853" t="s">
        <v>0</v>
      </c>
      <c r="F2853">
        <v>26</v>
      </c>
      <c r="G2853">
        <v>13806</v>
      </c>
    </row>
    <row r="2854" spans="1:7" x14ac:dyDescent="0.25">
      <c r="A2854" s="62">
        <v>43581</v>
      </c>
      <c r="B2854" t="s">
        <v>16</v>
      </c>
      <c r="C2854" t="s">
        <v>11</v>
      </c>
      <c r="D2854">
        <v>595</v>
      </c>
      <c r="E2854" t="s">
        <v>0</v>
      </c>
      <c r="F2854">
        <v>26</v>
      </c>
      <c r="G2854">
        <v>15470</v>
      </c>
    </row>
    <row r="2855" spans="1:7" x14ac:dyDescent="0.25">
      <c r="A2855" s="62">
        <v>43581</v>
      </c>
      <c r="B2855" t="s">
        <v>16</v>
      </c>
      <c r="C2855" t="s">
        <v>11</v>
      </c>
      <c r="D2855">
        <v>575</v>
      </c>
      <c r="E2855" t="s">
        <v>0</v>
      </c>
      <c r="F2855">
        <v>26</v>
      </c>
      <c r="G2855">
        <v>14950</v>
      </c>
    </row>
    <row r="2856" spans="1:7" x14ac:dyDescent="0.25">
      <c r="A2856" s="62">
        <v>43582</v>
      </c>
      <c r="B2856" t="s">
        <v>16</v>
      </c>
      <c r="C2856" t="s">
        <v>11</v>
      </c>
      <c r="D2856">
        <v>1124</v>
      </c>
      <c r="E2856" t="s">
        <v>0</v>
      </c>
      <c r="F2856">
        <v>26</v>
      </c>
      <c r="G2856">
        <v>29224</v>
      </c>
    </row>
    <row r="2857" spans="1:7" x14ac:dyDescent="0.25">
      <c r="A2857" s="62">
        <v>43584</v>
      </c>
      <c r="B2857" t="s">
        <v>16</v>
      </c>
      <c r="C2857" t="s">
        <v>11</v>
      </c>
      <c r="D2857">
        <v>557</v>
      </c>
      <c r="E2857" t="s">
        <v>0</v>
      </c>
      <c r="F2857">
        <v>26</v>
      </c>
      <c r="G2857">
        <v>14482</v>
      </c>
    </row>
    <row r="2858" spans="1:7" x14ac:dyDescent="0.25">
      <c r="A2858" s="62">
        <v>43584</v>
      </c>
      <c r="B2858" t="s">
        <v>16</v>
      </c>
      <c r="C2858" t="s">
        <v>11</v>
      </c>
      <c r="D2858">
        <v>628</v>
      </c>
      <c r="E2858" t="s">
        <v>0</v>
      </c>
      <c r="F2858">
        <v>26</v>
      </c>
      <c r="G2858">
        <v>16328</v>
      </c>
    </row>
    <row r="2859" spans="1:7" x14ac:dyDescent="0.25">
      <c r="A2859" s="62">
        <v>43584</v>
      </c>
      <c r="B2859" t="s">
        <v>16</v>
      </c>
      <c r="C2859" t="s">
        <v>11</v>
      </c>
      <c r="D2859">
        <v>493</v>
      </c>
      <c r="E2859" t="s">
        <v>0</v>
      </c>
      <c r="F2859">
        <v>26</v>
      </c>
      <c r="G2859">
        <v>12818</v>
      </c>
    </row>
    <row r="2860" spans="1:7" x14ac:dyDescent="0.25">
      <c r="A2860" s="62">
        <v>43585</v>
      </c>
      <c r="B2860" t="s">
        <v>16</v>
      </c>
      <c r="C2860" t="s">
        <v>11</v>
      </c>
      <c r="D2860">
        <v>513</v>
      </c>
      <c r="E2860" t="s">
        <v>0</v>
      </c>
      <c r="F2860">
        <v>24.5</v>
      </c>
      <c r="G2860">
        <v>12568.5</v>
      </c>
    </row>
    <row r="2861" spans="1:7" x14ac:dyDescent="0.25">
      <c r="A2861" s="62">
        <v>43585</v>
      </c>
      <c r="B2861" t="s">
        <v>16</v>
      </c>
      <c r="C2861" t="s">
        <v>11</v>
      </c>
      <c r="D2861">
        <v>300</v>
      </c>
      <c r="E2861" t="s">
        <v>0</v>
      </c>
      <c r="F2861">
        <v>24.5</v>
      </c>
      <c r="G2861">
        <v>7350</v>
      </c>
    </row>
    <row r="2862" spans="1:7" x14ac:dyDescent="0.25">
      <c r="A2862" s="62">
        <v>43588</v>
      </c>
      <c r="B2862" t="s">
        <v>16</v>
      </c>
      <c r="C2862" t="s">
        <v>11</v>
      </c>
      <c r="D2862">
        <v>774</v>
      </c>
      <c r="E2862" t="s">
        <v>0</v>
      </c>
      <c r="F2862">
        <v>25.5</v>
      </c>
      <c r="G2862">
        <v>19737</v>
      </c>
    </row>
    <row r="2863" spans="1:7" x14ac:dyDescent="0.25">
      <c r="A2863" s="62">
        <v>43588</v>
      </c>
      <c r="B2863" t="s">
        <v>16</v>
      </c>
      <c r="C2863" t="s">
        <v>11</v>
      </c>
      <c r="D2863">
        <v>513</v>
      </c>
      <c r="E2863" t="s">
        <v>0</v>
      </c>
      <c r="F2863">
        <v>25.5</v>
      </c>
      <c r="G2863">
        <v>13081.5</v>
      </c>
    </row>
    <row r="2864" spans="1:7" x14ac:dyDescent="0.25">
      <c r="A2864" s="62">
        <v>43588</v>
      </c>
      <c r="B2864" t="s">
        <v>16</v>
      </c>
      <c r="C2864" t="s">
        <v>11</v>
      </c>
      <c r="D2864">
        <v>272</v>
      </c>
      <c r="E2864" t="s">
        <v>0</v>
      </c>
      <c r="F2864">
        <v>25.5</v>
      </c>
      <c r="G2864">
        <v>6936</v>
      </c>
    </row>
    <row r="2865" spans="1:7" x14ac:dyDescent="0.25">
      <c r="A2865" s="62">
        <v>43588</v>
      </c>
      <c r="B2865" t="s">
        <v>16</v>
      </c>
      <c r="C2865" t="s">
        <v>11</v>
      </c>
      <c r="D2865">
        <v>344</v>
      </c>
      <c r="E2865" t="s">
        <v>0</v>
      </c>
      <c r="F2865">
        <v>25.5</v>
      </c>
      <c r="G2865">
        <v>8772</v>
      </c>
    </row>
    <row r="2866" spans="1:7" x14ac:dyDescent="0.25">
      <c r="A2866" s="62">
        <v>43588</v>
      </c>
      <c r="B2866" t="s">
        <v>16</v>
      </c>
      <c r="C2866" t="s">
        <v>11</v>
      </c>
      <c r="D2866">
        <v>669</v>
      </c>
      <c r="E2866" t="s">
        <v>0</v>
      </c>
      <c r="F2866">
        <v>25.5</v>
      </c>
      <c r="G2866">
        <v>17059.5</v>
      </c>
    </row>
    <row r="2867" spans="1:7" x14ac:dyDescent="0.25">
      <c r="A2867" s="62">
        <v>43588</v>
      </c>
      <c r="B2867" t="s">
        <v>16</v>
      </c>
      <c r="C2867" t="s">
        <v>11</v>
      </c>
      <c r="D2867">
        <v>379</v>
      </c>
      <c r="E2867" t="s">
        <v>0</v>
      </c>
      <c r="F2867">
        <v>25.5</v>
      </c>
      <c r="G2867">
        <v>9664.5</v>
      </c>
    </row>
    <row r="2868" spans="1:7" x14ac:dyDescent="0.25">
      <c r="A2868" s="62">
        <v>43588</v>
      </c>
      <c r="B2868" t="s">
        <v>16</v>
      </c>
      <c r="C2868" t="s">
        <v>11</v>
      </c>
      <c r="D2868">
        <v>726</v>
      </c>
      <c r="E2868" t="s">
        <v>0</v>
      </c>
      <c r="F2868">
        <v>25.5</v>
      </c>
      <c r="G2868">
        <v>18513</v>
      </c>
    </row>
    <row r="2869" spans="1:7" x14ac:dyDescent="0.25">
      <c r="A2869" s="62">
        <v>43588</v>
      </c>
      <c r="B2869" t="s">
        <v>16</v>
      </c>
      <c r="C2869" t="s">
        <v>11</v>
      </c>
      <c r="D2869">
        <v>1237</v>
      </c>
      <c r="E2869" t="s">
        <v>0</v>
      </c>
      <c r="F2869">
        <v>25.5</v>
      </c>
      <c r="G2869">
        <v>31543.5</v>
      </c>
    </row>
    <row r="2870" spans="1:7" x14ac:dyDescent="0.25">
      <c r="A2870" s="62">
        <v>43591</v>
      </c>
      <c r="B2870" t="s">
        <v>16</v>
      </c>
      <c r="C2870" t="s">
        <v>11</v>
      </c>
      <c r="D2870">
        <v>259</v>
      </c>
      <c r="E2870" t="s">
        <v>0</v>
      </c>
      <c r="F2870">
        <v>26</v>
      </c>
      <c r="G2870">
        <v>6734</v>
      </c>
    </row>
    <row r="2871" spans="1:7" x14ac:dyDescent="0.25">
      <c r="A2871" s="62">
        <v>43591</v>
      </c>
      <c r="B2871" t="s">
        <v>16</v>
      </c>
      <c r="C2871" t="s">
        <v>11</v>
      </c>
      <c r="D2871">
        <v>297</v>
      </c>
      <c r="E2871" t="s">
        <v>0</v>
      </c>
      <c r="F2871">
        <v>26</v>
      </c>
      <c r="G2871">
        <v>7722</v>
      </c>
    </row>
    <row r="2872" spans="1:7" x14ac:dyDescent="0.25">
      <c r="A2872" s="62">
        <v>43591</v>
      </c>
      <c r="B2872" t="s">
        <v>16</v>
      </c>
      <c r="C2872" t="s">
        <v>11</v>
      </c>
      <c r="D2872">
        <v>677</v>
      </c>
      <c r="E2872" t="s">
        <v>0</v>
      </c>
      <c r="F2872">
        <v>26</v>
      </c>
      <c r="G2872">
        <v>17602</v>
      </c>
    </row>
    <row r="2873" spans="1:7" x14ac:dyDescent="0.25">
      <c r="A2873" s="62">
        <v>43591</v>
      </c>
      <c r="B2873" t="s">
        <v>16</v>
      </c>
      <c r="C2873" t="s">
        <v>11</v>
      </c>
      <c r="D2873">
        <v>1114</v>
      </c>
      <c r="E2873" t="s">
        <v>0</v>
      </c>
      <c r="F2873">
        <v>24.5</v>
      </c>
      <c r="G2873">
        <v>27293</v>
      </c>
    </row>
    <row r="2874" spans="1:7" x14ac:dyDescent="0.25">
      <c r="A2874" s="62">
        <v>43592</v>
      </c>
      <c r="B2874" t="s">
        <v>16</v>
      </c>
      <c r="C2874" t="s">
        <v>11</v>
      </c>
      <c r="D2874">
        <v>502</v>
      </c>
      <c r="E2874" t="s">
        <v>0</v>
      </c>
      <c r="F2874">
        <v>26</v>
      </c>
      <c r="G2874">
        <v>13052</v>
      </c>
    </row>
    <row r="2875" spans="1:7" x14ac:dyDescent="0.25">
      <c r="A2875" s="62">
        <v>43592</v>
      </c>
      <c r="B2875" t="s">
        <v>16</v>
      </c>
      <c r="C2875" t="s">
        <v>11</v>
      </c>
      <c r="D2875">
        <v>1020</v>
      </c>
      <c r="E2875" t="s">
        <v>0</v>
      </c>
      <c r="F2875">
        <v>26</v>
      </c>
      <c r="G2875">
        <v>26520</v>
      </c>
    </row>
    <row r="2876" spans="1:7" x14ac:dyDescent="0.25">
      <c r="A2876" s="62">
        <v>43592</v>
      </c>
      <c r="B2876" t="s">
        <v>16</v>
      </c>
      <c r="C2876" t="s">
        <v>11</v>
      </c>
      <c r="D2876">
        <v>1244</v>
      </c>
      <c r="E2876" t="s">
        <v>0</v>
      </c>
      <c r="F2876">
        <v>26</v>
      </c>
      <c r="G2876">
        <v>32344</v>
      </c>
    </row>
    <row r="2877" spans="1:7" x14ac:dyDescent="0.25">
      <c r="A2877" s="62">
        <v>43592</v>
      </c>
      <c r="B2877" t="s">
        <v>16</v>
      </c>
      <c r="C2877" t="s">
        <v>11</v>
      </c>
      <c r="D2877">
        <v>671</v>
      </c>
      <c r="E2877" t="s">
        <v>0</v>
      </c>
      <c r="F2877">
        <v>26</v>
      </c>
      <c r="G2877">
        <v>17446</v>
      </c>
    </row>
    <row r="2878" spans="1:7" x14ac:dyDescent="0.25">
      <c r="A2878" s="62">
        <v>43592</v>
      </c>
      <c r="B2878" t="s">
        <v>16</v>
      </c>
      <c r="C2878" t="s">
        <v>11</v>
      </c>
      <c r="D2878">
        <v>589</v>
      </c>
      <c r="E2878" t="s">
        <v>0</v>
      </c>
      <c r="F2878">
        <v>26</v>
      </c>
      <c r="G2878">
        <v>15314</v>
      </c>
    </row>
    <row r="2879" spans="1:7" x14ac:dyDescent="0.25">
      <c r="A2879" s="62">
        <v>43592</v>
      </c>
      <c r="B2879" t="s">
        <v>16</v>
      </c>
      <c r="C2879" t="s">
        <v>11</v>
      </c>
      <c r="D2879">
        <v>1083</v>
      </c>
      <c r="E2879" t="s">
        <v>0</v>
      </c>
      <c r="F2879">
        <v>24.5</v>
      </c>
      <c r="G2879">
        <v>26533.5</v>
      </c>
    </row>
    <row r="2880" spans="1:7" x14ac:dyDescent="0.25">
      <c r="A2880" s="62">
        <v>43593</v>
      </c>
      <c r="B2880" t="s">
        <v>16</v>
      </c>
      <c r="C2880" t="s">
        <v>11</v>
      </c>
      <c r="D2880">
        <v>501</v>
      </c>
      <c r="E2880" t="s">
        <v>0</v>
      </c>
      <c r="F2880">
        <v>26</v>
      </c>
      <c r="G2880">
        <v>13026</v>
      </c>
    </row>
    <row r="2881" spans="1:7" x14ac:dyDescent="0.25">
      <c r="A2881" s="62">
        <v>43593</v>
      </c>
      <c r="B2881" t="s">
        <v>16</v>
      </c>
      <c r="C2881" t="s">
        <v>11</v>
      </c>
      <c r="D2881">
        <v>519</v>
      </c>
      <c r="E2881" t="s">
        <v>0</v>
      </c>
      <c r="F2881">
        <v>26</v>
      </c>
      <c r="G2881">
        <v>13494</v>
      </c>
    </row>
    <row r="2882" spans="1:7" x14ac:dyDescent="0.25">
      <c r="A2882" s="62">
        <v>43593</v>
      </c>
      <c r="B2882" t="s">
        <v>16</v>
      </c>
      <c r="C2882" t="s">
        <v>11</v>
      </c>
      <c r="D2882">
        <v>1223</v>
      </c>
      <c r="E2882" t="s">
        <v>0</v>
      </c>
      <c r="F2882">
        <v>26</v>
      </c>
      <c r="G2882">
        <v>31798</v>
      </c>
    </row>
    <row r="2883" spans="1:7" x14ac:dyDescent="0.25">
      <c r="A2883" s="62">
        <v>43593</v>
      </c>
      <c r="B2883" t="s">
        <v>16</v>
      </c>
      <c r="C2883" t="s">
        <v>11</v>
      </c>
      <c r="D2883">
        <v>1084</v>
      </c>
      <c r="E2883" t="s">
        <v>0</v>
      </c>
      <c r="F2883">
        <v>26</v>
      </c>
      <c r="G2883">
        <v>28184</v>
      </c>
    </row>
    <row r="2884" spans="1:7" x14ac:dyDescent="0.25">
      <c r="A2884" s="62">
        <v>43596</v>
      </c>
      <c r="B2884" t="s">
        <v>16</v>
      </c>
      <c r="C2884" t="s">
        <v>11</v>
      </c>
      <c r="D2884">
        <v>1182</v>
      </c>
      <c r="E2884" t="s">
        <v>0</v>
      </c>
      <c r="F2884">
        <v>24.25</v>
      </c>
      <c r="G2884">
        <v>28663.5</v>
      </c>
    </row>
    <row r="2885" spans="1:7" x14ac:dyDescent="0.25">
      <c r="A2885" s="62">
        <v>43596</v>
      </c>
      <c r="B2885" t="s">
        <v>16</v>
      </c>
      <c r="C2885" t="s">
        <v>11</v>
      </c>
      <c r="D2885">
        <v>1061</v>
      </c>
      <c r="E2885" t="s">
        <v>0</v>
      </c>
      <c r="F2885">
        <v>24.5</v>
      </c>
      <c r="G2885">
        <v>25994.5</v>
      </c>
    </row>
    <row r="2886" spans="1:7" x14ac:dyDescent="0.25">
      <c r="A2886" s="62">
        <v>43598</v>
      </c>
      <c r="B2886" t="s">
        <v>16</v>
      </c>
      <c r="C2886" t="s">
        <v>11</v>
      </c>
      <c r="D2886">
        <v>328</v>
      </c>
      <c r="E2886" t="s">
        <v>0</v>
      </c>
      <c r="F2886">
        <v>34</v>
      </c>
      <c r="G2886">
        <v>11152</v>
      </c>
    </row>
    <row r="2887" spans="1:7" x14ac:dyDescent="0.25">
      <c r="A2887" s="62">
        <v>43598</v>
      </c>
      <c r="B2887" t="s">
        <v>16</v>
      </c>
      <c r="C2887" t="s">
        <v>11</v>
      </c>
      <c r="D2887">
        <v>274</v>
      </c>
      <c r="E2887" t="s">
        <v>0</v>
      </c>
      <c r="F2887">
        <v>26</v>
      </c>
      <c r="G2887">
        <v>7124</v>
      </c>
    </row>
    <row r="2888" spans="1:7" x14ac:dyDescent="0.25">
      <c r="A2888" s="62">
        <v>43598</v>
      </c>
      <c r="B2888" t="s">
        <v>16</v>
      </c>
      <c r="C2888" t="s">
        <v>11</v>
      </c>
      <c r="D2888">
        <v>1078</v>
      </c>
      <c r="E2888" t="s">
        <v>0</v>
      </c>
      <c r="F2888">
        <v>24.5</v>
      </c>
      <c r="G2888">
        <v>26411</v>
      </c>
    </row>
    <row r="2889" spans="1:7" x14ac:dyDescent="0.25">
      <c r="A2889" s="62">
        <v>43599</v>
      </c>
      <c r="B2889" t="s">
        <v>16</v>
      </c>
      <c r="C2889" t="s">
        <v>11</v>
      </c>
      <c r="D2889">
        <v>972</v>
      </c>
      <c r="E2889" t="s">
        <v>0</v>
      </c>
      <c r="F2889">
        <v>26</v>
      </c>
      <c r="G2889">
        <v>25272</v>
      </c>
    </row>
    <row r="2890" spans="1:7" x14ac:dyDescent="0.25">
      <c r="A2890" s="62">
        <v>43599</v>
      </c>
      <c r="B2890" t="s">
        <v>16</v>
      </c>
      <c r="C2890" t="s">
        <v>11</v>
      </c>
      <c r="D2890">
        <v>425</v>
      </c>
      <c r="E2890" t="s">
        <v>0</v>
      </c>
      <c r="F2890">
        <v>34</v>
      </c>
      <c r="G2890">
        <v>14450</v>
      </c>
    </row>
    <row r="2891" spans="1:7" x14ac:dyDescent="0.25">
      <c r="A2891" s="62">
        <v>43600</v>
      </c>
      <c r="B2891" t="s">
        <v>16</v>
      </c>
      <c r="C2891" t="s">
        <v>11</v>
      </c>
      <c r="D2891">
        <v>350</v>
      </c>
      <c r="E2891" t="s">
        <v>0</v>
      </c>
      <c r="F2891">
        <v>34</v>
      </c>
      <c r="G2891">
        <v>11900</v>
      </c>
    </row>
    <row r="2892" spans="1:7" x14ac:dyDescent="0.25">
      <c r="A2892" s="62">
        <v>43600</v>
      </c>
      <c r="B2892" t="s">
        <v>16</v>
      </c>
      <c r="C2892" t="s">
        <v>11</v>
      </c>
      <c r="D2892">
        <v>303</v>
      </c>
      <c r="E2892" t="s">
        <v>0</v>
      </c>
      <c r="F2892">
        <v>26</v>
      </c>
      <c r="G2892">
        <v>7878</v>
      </c>
    </row>
    <row r="2893" spans="1:7" x14ac:dyDescent="0.25">
      <c r="A2893" s="62">
        <v>43601</v>
      </c>
      <c r="B2893" t="s">
        <v>16</v>
      </c>
      <c r="C2893" t="s">
        <v>11</v>
      </c>
      <c r="D2893">
        <v>630</v>
      </c>
      <c r="E2893" t="s">
        <v>0</v>
      </c>
      <c r="F2893">
        <v>26</v>
      </c>
      <c r="G2893">
        <v>16380</v>
      </c>
    </row>
    <row r="2894" spans="1:7" x14ac:dyDescent="0.25">
      <c r="A2894" s="62">
        <v>43601</v>
      </c>
      <c r="B2894" t="s">
        <v>16</v>
      </c>
      <c r="C2894" t="s">
        <v>11</v>
      </c>
      <c r="D2894">
        <v>669</v>
      </c>
      <c r="E2894" t="s">
        <v>0</v>
      </c>
      <c r="F2894">
        <v>26</v>
      </c>
      <c r="G2894">
        <v>17394</v>
      </c>
    </row>
    <row r="2895" spans="1:7" x14ac:dyDescent="0.25">
      <c r="A2895" s="62">
        <v>43601</v>
      </c>
      <c r="B2895" t="s">
        <v>16</v>
      </c>
      <c r="C2895" t="s">
        <v>11</v>
      </c>
      <c r="D2895">
        <v>1144</v>
      </c>
      <c r="E2895" t="s">
        <v>0</v>
      </c>
      <c r="F2895">
        <v>24.5</v>
      </c>
      <c r="G2895">
        <v>28028</v>
      </c>
    </row>
    <row r="2896" spans="1:7" x14ac:dyDescent="0.25">
      <c r="A2896" s="62">
        <v>43601</v>
      </c>
      <c r="B2896" t="s">
        <v>16</v>
      </c>
      <c r="C2896" t="s">
        <v>11</v>
      </c>
      <c r="D2896">
        <v>622</v>
      </c>
      <c r="E2896" t="s">
        <v>0</v>
      </c>
      <c r="F2896">
        <v>26</v>
      </c>
      <c r="G2896">
        <v>16172</v>
      </c>
    </row>
    <row r="2897" spans="1:7" x14ac:dyDescent="0.25">
      <c r="A2897" s="62">
        <v>43601</v>
      </c>
      <c r="B2897" t="s">
        <v>16</v>
      </c>
      <c r="C2897" t="s">
        <v>11</v>
      </c>
      <c r="D2897">
        <v>1153</v>
      </c>
      <c r="E2897" t="s">
        <v>0</v>
      </c>
      <c r="F2897">
        <v>24.5</v>
      </c>
      <c r="G2897">
        <v>28248.5</v>
      </c>
    </row>
    <row r="2898" spans="1:7" x14ac:dyDescent="0.25">
      <c r="A2898" s="62">
        <v>43601</v>
      </c>
      <c r="B2898" t="s">
        <v>16</v>
      </c>
      <c r="C2898" t="s">
        <v>11</v>
      </c>
      <c r="D2898">
        <v>1094</v>
      </c>
      <c r="E2898" t="s">
        <v>0</v>
      </c>
      <c r="F2898">
        <v>24.5</v>
      </c>
      <c r="G2898">
        <v>26803</v>
      </c>
    </row>
    <row r="2899" spans="1:7" x14ac:dyDescent="0.25">
      <c r="A2899" s="62">
        <v>43605</v>
      </c>
      <c r="B2899" t="s">
        <v>16</v>
      </c>
      <c r="C2899" t="s">
        <v>11</v>
      </c>
      <c r="D2899">
        <v>317</v>
      </c>
      <c r="E2899" t="s">
        <v>0</v>
      </c>
      <c r="F2899">
        <v>27.5</v>
      </c>
      <c r="G2899">
        <v>8717.5</v>
      </c>
    </row>
    <row r="2900" spans="1:7" x14ac:dyDescent="0.25">
      <c r="A2900" s="62">
        <v>43605</v>
      </c>
      <c r="B2900" t="s">
        <v>16</v>
      </c>
      <c r="C2900" t="s">
        <v>11</v>
      </c>
      <c r="D2900">
        <v>1217</v>
      </c>
      <c r="E2900" t="s">
        <v>0</v>
      </c>
      <c r="F2900">
        <v>26</v>
      </c>
      <c r="G2900">
        <v>31642</v>
      </c>
    </row>
    <row r="2901" spans="1:7" x14ac:dyDescent="0.25">
      <c r="A2901" s="62">
        <v>43605</v>
      </c>
      <c r="B2901" t="s">
        <v>16</v>
      </c>
      <c r="C2901" t="s">
        <v>11</v>
      </c>
      <c r="D2901">
        <v>521</v>
      </c>
      <c r="E2901" t="s">
        <v>0</v>
      </c>
      <c r="F2901">
        <v>26</v>
      </c>
      <c r="G2901">
        <v>13546</v>
      </c>
    </row>
    <row r="2902" spans="1:7" x14ac:dyDescent="0.25">
      <c r="A2902" s="62">
        <v>43605</v>
      </c>
      <c r="B2902" t="s">
        <v>16</v>
      </c>
      <c r="C2902" t="s">
        <v>11</v>
      </c>
      <c r="D2902">
        <v>638</v>
      </c>
      <c r="E2902" t="s">
        <v>0</v>
      </c>
      <c r="F2902">
        <v>26</v>
      </c>
      <c r="G2902">
        <v>16588</v>
      </c>
    </row>
    <row r="2903" spans="1:7" x14ac:dyDescent="0.25">
      <c r="A2903" s="62">
        <v>43605</v>
      </c>
      <c r="B2903" t="s">
        <v>16</v>
      </c>
      <c r="C2903" t="s">
        <v>11</v>
      </c>
      <c r="D2903">
        <v>1083</v>
      </c>
      <c r="E2903" t="s">
        <v>0</v>
      </c>
      <c r="F2903">
        <v>26</v>
      </c>
      <c r="G2903">
        <v>28158</v>
      </c>
    </row>
    <row r="2904" spans="1:7" x14ac:dyDescent="0.25">
      <c r="A2904" s="62">
        <v>43606</v>
      </c>
      <c r="B2904" t="s">
        <v>16</v>
      </c>
      <c r="C2904" t="s">
        <v>11</v>
      </c>
      <c r="D2904">
        <v>1209</v>
      </c>
      <c r="E2904" t="s">
        <v>0</v>
      </c>
      <c r="F2904">
        <v>26</v>
      </c>
      <c r="G2904">
        <v>31434</v>
      </c>
    </row>
    <row r="2905" spans="1:7" x14ac:dyDescent="0.25">
      <c r="A2905" s="62">
        <v>43606</v>
      </c>
      <c r="B2905" t="s">
        <v>16</v>
      </c>
      <c r="C2905" t="s">
        <v>11</v>
      </c>
      <c r="D2905">
        <v>646</v>
      </c>
      <c r="E2905" t="s">
        <v>0</v>
      </c>
      <c r="F2905">
        <v>26</v>
      </c>
      <c r="G2905">
        <v>16796</v>
      </c>
    </row>
    <row r="2906" spans="1:7" x14ac:dyDescent="0.25">
      <c r="A2906" s="62">
        <v>43606</v>
      </c>
      <c r="B2906" t="s">
        <v>16</v>
      </c>
      <c r="C2906" t="s">
        <v>11</v>
      </c>
      <c r="D2906">
        <v>657</v>
      </c>
      <c r="E2906" t="s">
        <v>0</v>
      </c>
      <c r="F2906">
        <v>26</v>
      </c>
      <c r="G2906">
        <v>17082</v>
      </c>
    </row>
    <row r="2907" spans="1:7" x14ac:dyDescent="0.25">
      <c r="A2907" s="62">
        <v>43606</v>
      </c>
      <c r="B2907" t="s">
        <v>16</v>
      </c>
      <c r="C2907" t="s">
        <v>11</v>
      </c>
      <c r="D2907">
        <v>541</v>
      </c>
      <c r="E2907" t="s">
        <v>0</v>
      </c>
      <c r="F2907">
        <v>26</v>
      </c>
      <c r="G2907">
        <v>14066</v>
      </c>
    </row>
    <row r="2908" spans="1:7" x14ac:dyDescent="0.25">
      <c r="A2908" s="62">
        <v>43610</v>
      </c>
      <c r="B2908" t="s">
        <v>16</v>
      </c>
      <c r="C2908" t="s">
        <v>11</v>
      </c>
      <c r="D2908">
        <v>577</v>
      </c>
      <c r="E2908" t="s">
        <v>0</v>
      </c>
      <c r="F2908">
        <v>26</v>
      </c>
      <c r="G2908">
        <v>15002</v>
      </c>
    </row>
    <row r="2909" spans="1:7" x14ac:dyDescent="0.25">
      <c r="A2909" s="62">
        <v>43610</v>
      </c>
      <c r="B2909" t="s">
        <v>16</v>
      </c>
      <c r="C2909" t="s">
        <v>11</v>
      </c>
      <c r="D2909">
        <v>297</v>
      </c>
      <c r="E2909" t="s">
        <v>0</v>
      </c>
      <c r="F2909">
        <v>26</v>
      </c>
      <c r="G2909">
        <v>7722</v>
      </c>
    </row>
    <row r="2910" spans="1:7" x14ac:dyDescent="0.25">
      <c r="A2910" s="62">
        <v>43610</v>
      </c>
      <c r="B2910" t="s">
        <v>16</v>
      </c>
      <c r="C2910" t="s">
        <v>11</v>
      </c>
      <c r="D2910">
        <v>1063</v>
      </c>
      <c r="E2910" t="s">
        <v>0</v>
      </c>
      <c r="F2910">
        <v>24.5</v>
      </c>
      <c r="G2910">
        <v>26043.5</v>
      </c>
    </row>
    <row r="2911" spans="1:7" x14ac:dyDescent="0.25">
      <c r="A2911" s="62">
        <v>43610</v>
      </c>
      <c r="B2911" t="s">
        <v>16</v>
      </c>
      <c r="C2911" t="s">
        <v>11</v>
      </c>
      <c r="D2911">
        <v>1198</v>
      </c>
      <c r="E2911" t="s">
        <v>0</v>
      </c>
      <c r="F2911">
        <v>24.5</v>
      </c>
      <c r="G2911">
        <v>29351</v>
      </c>
    </row>
    <row r="2912" spans="1:7" x14ac:dyDescent="0.25">
      <c r="A2912" s="62">
        <v>43610</v>
      </c>
      <c r="B2912" t="s">
        <v>16</v>
      </c>
      <c r="C2912" t="s">
        <v>11</v>
      </c>
      <c r="D2912">
        <v>516</v>
      </c>
      <c r="E2912" t="s">
        <v>0</v>
      </c>
      <c r="F2912">
        <v>26</v>
      </c>
      <c r="G2912">
        <v>13416</v>
      </c>
    </row>
    <row r="2913" spans="1:7" x14ac:dyDescent="0.25">
      <c r="A2913" s="62">
        <v>43610</v>
      </c>
      <c r="B2913" t="s">
        <v>16</v>
      </c>
      <c r="C2913" t="s">
        <v>11</v>
      </c>
      <c r="D2913">
        <v>1013</v>
      </c>
      <c r="E2913" t="s">
        <v>0</v>
      </c>
      <c r="F2913">
        <v>26</v>
      </c>
      <c r="G2913">
        <v>26338</v>
      </c>
    </row>
    <row r="2914" spans="1:7" x14ac:dyDescent="0.25">
      <c r="A2914" s="62">
        <v>43615</v>
      </c>
      <c r="B2914" t="s">
        <v>16</v>
      </c>
      <c r="C2914" t="s">
        <v>11</v>
      </c>
      <c r="D2914">
        <v>576</v>
      </c>
      <c r="E2914" t="s">
        <v>0</v>
      </c>
      <c r="F2914">
        <v>26</v>
      </c>
      <c r="G2914">
        <v>14976</v>
      </c>
    </row>
    <row r="2915" spans="1:7" x14ac:dyDescent="0.25">
      <c r="A2915" s="62">
        <v>43615</v>
      </c>
      <c r="B2915" t="s">
        <v>16</v>
      </c>
      <c r="C2915" t="s">
        <v>11</v>
      </c>
      <c r="D2915">
        <v>1047</v>
      </c>
      <c r="E2915" t="s">
        <v>0</v>
      </c>
      <c r="F2915">
        <v>24.5</v>
      </c>
      <c r="G2915">
        <v>25651.5</v>
      </c>
    </row>
    <row r="2916" spans="1:7" x14ac:dyDescent="0.25">
      <c r="A2916" s="62">
        <v>43615</v>
      </c>
      <c r="B2916" t="s">
        <v>16</v>
      </c>
      <c r="C2916" t="s">
        <v>11</v>
      </c>
      <c r="D2916">
        <v>547</v>
      </c>
      <c r="E2916" t="s">
        <v>0</v>
      </c>
      <c r="F2916">
        <v>26</v>
      </c>
      <c r="G2916">
        <v>14222</v>
      </c>
    </row>
    <row r="2917" spans="1:7" x14ac:dyDescent="0.25">
      <c r="A2917" s="62">
        <v>43616</v>
      </c>
      <c r="B2917" t="s">
        <v>16</v>
      </c>
      <c r="C2917" t="s">
        <v>11</v>
      </c>
      <c r="D2917">
        <v>1238</v>
      </c>
      <c r="E2917" t="s">
        <v>0</v>
      </c>
      <c r="F2917">
        <v>25.5</v>
      </c>
      <c r="G2917">
        <v>31569</v>
      </c>
    </row>
    <row r="2918" spans="1:7" x14ac:dyDescent="0.25">
      <c r="A2918" s="62">
        <v>43629</v>
      </c>
      <c r="B2918" t="s">
        <v>16</v>
      </c>
      <c r="C2918" t="s">
        <v>11</v>
      </c>
      <c r="D2918">
        <v>929</v>
      </c>
      <c r="E2918" t="s">
        <v>0</v>
      </c>
      <c r="F2918">
        <v>25.75</v>
      </c>
      <c r="G2918">
        <v>23921.75</v>
      </c>
    </row>
    <row r="2919" spans="1:7" x14ac:dyDescent="0.25">
      <c r="A2919" s="62">
        <v>43629</v>
      </c>
      <c r="B2919" t="s">
        <v>16</v>
      </c>
      <c r="C2919" t="s">
        <v>11</v>
      </c>
      <c r="D2919">
        <v>943</v>
      </c>
      <c r="E2919" t="s">
        <v>0</v>
      </c>
      <c r="F2919">
        <v>25.75</v>
      </c>
      <c r="G2919">
        <v>24282.25</v>
      </c>
    </row>
    <row r="2920" spans="1:7" x14ac:dyDescent="0.25">
      <c r="A2920" s="62">
        <v>43630</v>
      </c>
      <c r="B2920" t="s">
        <v>16</v>
      </c>
      <c r="C2920" t="s">
        <v>11</v>
      </c>
      <c r="D2920">
        <v>311</v>
      </c>
      <c r="E2920" t="s">
        <v>0</v>
      </c>
      <c r="F2920">
        <v>25.75</v>
      </c>
      <c r="G2920">
        <v>8008.25</v>
      </c>
    </row>
    <row r="2921" spans="1:7" x14ac:dyDescent="0.25">
      <c r="A2921" s="62">
        <v>43630</v>
      </c>
      <c r="B2921" t="s">
        <v>16</v>
      </c>
      <c r="C2921" t="s">
        <v>11</v>
      </c>
      <c r="D2921">
        <v>1052</v>
      </c>
      <c r="E2921" t="s">
        <v>0</v>
      </c>
      <c r="F2921">
        <v>25.75</v>
      </c>
      <c r="G2921">
        <v>27089</v>
      </c>
    </row>
    <row r="2922" spans="1:7" x14ac:dyDescent="0.25">
      <c r="A2922" s="62">
        <v>43630</v>
      </c>
      <c r="B2922" t="s">
        <v>16</v>
      </c>
      <c r="C2922" t="s">
        <v>11</v>
      </c>
      <c r="D2922">
        <v>870</v>
      </c>
      <c r="E2922" t="s">
        <v>0</v>
      </c>
      <c r="F2922">
        <v>23.5</v>
      </c>
      <c r="G2922">
        <v>20445</v>
      </c>
    </row>
    <row r="2923" spans="1:7" x14ac:dyDescent="0.25">
      <c r="A2923" s="62">
        <v>43630</v>
      </c>
      <c r="B2923" t="s">
        <v>16</v>
      </c>
      <c r="C2923" t="s">
        <v>11</v>
      </c>
      <c r="D2923">
        <v>549</v>
      </c>
      <c r="E2923" t="s">
        <v>0</v>
      </c>
      <c r="F2923">
        <v>25.5</v>
      </c>
      <c r="G2923">
        <v>13999.5</v>
      </c>
    </row>
    <row r="2924" spans="1:7" x14ac:dyDescent="0.25">
      <c r="A2924" s="62">
        <v>43633</v>
      </c>
      <c r="B2924" t="s">
        <v>16</v>
      </c>
      <c r="C2924" t="s">
        <v>11</v>
      </c>
      <c r="D2924">
        <v>1087</v>
      </c>
      <c r="E2924" t="s">
        <v>0</v>
      </c>
      <c r="F2924">
        <v>25.5</v>
      </c>
      <c r="G2924">
        <v>27718.5</v>
      </c>
    </row>
    <row r="2925" spans="1:7" x14ac:dyDescent="0.25">
      <c r="A2925" s="62">
        <v>43633</v>
      </c>
      <c r="B2925" t="s">
        <v>16</v>
      </c>
      <c r="C2925" t="s">
        <v>11</v>
      </c>
      <c r="D2925">
        <v>656</v>
      </c>
      <c r="E2925" t="s">
        <v>0</v>
      </c>
      <c r="F2925">
        <v>25.5</v>
      </c>
      <c r="G2925">
        <v>16728</v>
      </c>
    </row>
    <row r="2926" spans="1:7" x14ac:dyDescent="0.25">
      <c r="A2926" s="62">
        <v>43633</v>
      </c>
      <c r="B2926" t="s">
        <v>16</v>
      </c>
      <c r="C2926" t="s">
        <v>11</v>
      </c>
      <c r="D2926">
        <v>726</v>
      </c>
      <c r="E2926" t="s">
        <v>0</v>
      </c>
      <c r="F2926">
        <v>25.5</v>
      </c>
      <c r="G2926">
        <v>18513</v>
      </c>
    </row>
    <row r="2927" spans="1:7" x14ac:dyDescent="0.25">
      <c r="A2927" s="62">
        <v>43633</v>
      </c>
      <c r="B2927" t="s">
        <v>16</v>
      </c>
      <c r="C2927" t="s">
        <v>11</v>
      </c>
      <c r="D2927">
        <v>1174</v>
      </c>
      <c r="E2927" t="s">
        <v>0</v>
      </c>
      <c r="F2927">
        <v>24</v>
      </c>
      <c r="G2927">
        <v>28176</v>
      </c>
    </row>
    <row r="2928" spans="1:7" x14ac:dyDescent="0.25">
      <c r="A2928" s="62">
        <v>43634</v>
      </c>
      <c r="B2928" t="s">
        <v>16</v>
      </c>
      <c r="C2928" t="s">
        <v>11</v>
      </c>
      <c r="D2928">
        <v>1095</v>
      </c>
      <c r="E2928" t="s">
        <v>0</v>
      </c>
      <c r="F2928">
        <v>25.5</v>
      </c>
      <c r="G2928">
        <v>27922.5</v>
      </c>
    </row>
    <row r="2929" spans="1:7" x14ac:dyDescent="0.25">
      <c r="A2929" s="62">
        <v>43635</v>
      </c>
      <c r="B2929" t="s">
        <v>16</v>
      </c>
      <c r="C2929" t="s">
        <v>11</v>
      </c>
      <c r="D2929">
        <v>774</v>
      </c>
      <c r="E2929" t="s">
        <v>0</v>
      </c>
      <c r="F2929">
        <v>25.25</v>
      </c>
      <c r="G2929">
        <v>19543.5</v>
      </c>
    </row>
    <row r="2930" spans="1:7" x14ac:dyDescent="0.25">
      <c r="A2930" s="62">
        <v>43635</v>
      </c>
      <c r="B2930" t="s">
        <v>16</v>
      </c>
      <c r="C2930" t="s">
        <v>11</v>
      </c>
      <c r="D2930">
        <v>425</v>
      </c>
      <c r="E2930" t="s">
        <v>0</v>
      </c>
      <c r="F2930">
        <v>34</v>
      </c>
      <c r="G2930">
        <v>14450</v>
      </c>
    </row>
    <row r="2931" spans="1:7" x14ac:dyDescent="0.25">
      <c r="A2931" s="62">
        <v>43635</v>
      </c>
      <c r="B2931" t="s">
        <v>16</v>
      </c>
      <c r="C2931" t="s">
        <v>11</v>
      </c>
      <c r="D2931">
        <v>519</v>
      </c>
      <c r="E2931" t="s">
        <v>0</v>
      </c>
      <c r="F2931">
        <v>25.75</v>
      </c>
      <c r="G2931">
        <v>13364.25</v>
      </c>
    </row>
    <row r="2932" spans="1:7" x14ac:dyDescent="0.25">
      <c r="A2932" s="62">
        <v>43635</v>
      </c>
      <c r="B2932" t="s">
        <v>16</v>
      </c>
      <c r="C2932" t="s">
        <v>11</v>
      </c>
      <c r="D2932">
        <v>624</v>
      </c>
      <c r="E2932" t="s">
        <v>0</v>
      </c>
      <c r="F2932">
        <v>25.75</v>
      </c>
      <c r="G2932">
        <v>16068</v>
      </c>
    </row>
    <row r="2933" spans="1:7" x14ac:dyDescent="0.25">
      <c r="A2933" s="62">
        <v>43635</v>
      </c>
      <c r="B2933" t="s">
        <v>16</v>
      </c>
      <c r="C2933" t="s">
        <v>11</v>
      </c>
      <c r="D2933">
        <v>2040</v>
      </c>
      <c r="E2933" t="s">
        <v>0</v>
      </c>
      <c r="F2933">
        <v>24</v>
      </c>
      <c r="G2933">
        <v>48960</v>
      </c>
    </row>
    <row r="2934" spans="1:7" x14ac:dyDescent="0.25">
      <c r="A2934" s="62">
        <v>43635</v>
      </c>
      <c r="B2934" t="s">
        <v>16</v>
      </c>
      <c r="C2934" t="s">
        <v>11</v>
      </c>
      <c r="D2934">
        <v>1111</v>
      </c>
      <c r="E2934" t="s">
        <v>0</v>
      </c>
      <c r="F2934">
        <v>24</v>
      </c>
      <c r="G2934">
        <v>26664</v>
      </c>
    </row>
    <row r="2935" spans="1:7" x14ac:dyDescent="0.25">
      <c r="A2935" s="62">
        <v>43636</v>
      </c>
      <c r="B2935" t="s">
        <v>16</v>
      </c>
      <c r="C2935" t="s">
        <v>11</v>
      </c>
      <c r="D2935">
        <v>597</v>
      </c>
      <c r="E2935" t="s">
        <v>0</v>
      </c>
      <c r="F2935">
        <v>25.25</v>
      </c>
      <c r="G2935">
        <v>15074.25</v>
      </c>
    </row>
    <row r="2936" spans="1:7" x14ac:dyDescent="0.25">
      <c r="A2936" s="62">
        <v>43638</v>
      </c>
      <c r="B2936" t="s">
        <v>16</v>
      </c>
      <c r="C2936" t="s">
        <v>11</v>
      </c>
      <c r="D2936">
        <v>1112</v>
      </c>
      <c r="E2936" t="s">
        <v>0</v>
      </c>
      <c r="F2936">
        <v>23.5</v>
      </c>
      <c r="G2936">
        <v>26132</v>
      </c>
    </row>
    <row r="2937" spans="1:7" x14ac:dyDescent="0.25">
      <c r="A2937" s="62">
        <v>43638</v>
      </c>
      <c r="B2937" t="s">
        <v>16</v>
      </c>
      <c r="C2937" t="s">
        <v>11</v>
      </c>
      <c r="D2937">
        <v>414</v>
      </c>
      <c r="E2937" t="s">
        <v>0</v>
      </c>
      <c r="F2937">
        <v>24</v>
      </c>
      <c r="G2937">
        <v>9936</v>
      </c>
    </row>
    <row r="2938" spans="1:7" x14ac:dyDescent="0.25">
      <c r="A2938" s="62">
        <v>43638</v>
      </c>
      <c r="B2938" t="s">
        <v>16</v>
      </c>
      <c r="C2938" t="s">
        <v>11</v>
      </c>
      <c r="D2938">
        <v>642</v>
      </c>
      <c r="E2938" t="s">
        <v>0</v>
      </c>
      <c r="F2938">
        <v>24</v>
      </c>
      <c r="G2938">
        <v>15408</v>
      </c>
    </row>
    <row r="2939" spans="1:7" x14ac:dyDescent="0.25">
      <c r="A2939" s="62">
        <v>43640</v>
      </c>
      <c r="B2939" t="s">
        <v>16</v>
      </c>
      <c r="C2939" t="s">
        <v>11</v>
      </c>
      <c r="D2939">
        <v>648</v>
      </c>
      <c r="E2939" t="s">
        <v>0</v>
      </c>
      <c r="F2939">
        <v>24</v>
      </c>
      <c r="G2939">
        <v>15552</v>
      </c>
    </row>
    <row r="2940" spans="1:7" x14ac:dyDescent="0.25">
      <c r="A2940" s="62">
        <v>43640</v>
      </c>
      <c r="B2940" t="s">
        <v>16</v>
      </c>
      <c r="C2940" t="s">
        <v>11</v>
      </c>
      <c r="D2940">
        <v>1050</v>
      </c>
      <c r="E2940" t="s">
        <v>0</v>
      </c>
      <c r="F2940">
        <v>23.5</v>
      </c>
      <c r="G2940">
        <v>24675</v>
      </c>
    </row>
    <row r="2941" spans="1:7" x14ac:dyDescent="0.25">
      <c r="A2941" s="62">
        <v>43643</v>
      </c>
      <c r="B2941" t="s">
        <v>16</v>
      </c>
      <c r="C2941" t="s">
        <v>11</v>
      </c>
      <c r="D2941">
        <v>660</v>
      </c>
      <c r="E2941" t="s">
        <v>0</v>
      </c>
      <c r="F2941">
        <v>24</v>
      </c>
      <c r="G2941">
        <v>15840</v>
      </c>
    </row>
    <row r="2942" spans="1:7" x14ac:dyDescent="0.25">
      <c r="A2942" s="62">
        <v>43644</v>
      </c>
      <c r="B2942" t="s">
        <v>16</v>
      </c>
      <c r="C2942" t="s">
        <v>11</v>
      </c>
      <c r="D2942">
        <v>1116</v>
      </c>
      <c r="E2942" t="s">
        <v>0</v>
      </c>
      <c r="F2942">
        <v>23</v>
      </c>
      <c r="G2942">
        <v>25668</v>
      </c>
    </row>
    <row r="2943" spans="1:7" x14ac:dyDescent="0.25">
      <c r="A2943" s="62">
        <v>43644</v>
      </c>
      <c r="B2943" t="s">
        <v>16</v>
      </c>
      <c r="C2943" t="s">
        <v>11</v>
      </c>
      <c r="D2943">
        <v>500</v>
      </c>
      <c r="E2943" t="s">
        <v>0</v>
      </c>
      <c r="F2943">
        <v>70</v>
      </c>
      <c r="G2943">
        <v>35000</v>
      </c>
    </row>
    <row r="2944" spans="1:7" x14ac:dyDescent="0.25">
      <c r="A2944" s="62">
        <v>43647</v>
      </c>
      <c r="B2944" t="s">
        <v>16</v>
      </c>
      <c r="C2944" t="s">
        <v>11</v>
      </c>
      <c r="D2944">
        <v>572</v>
      </c>
      <c r="E2944" t="s">
        <v>0</v>
      </c>
      <c r="F2944">
        <v>24.5</v>
      </c>
      <c r="G2944">
        <v>14014</v>
      </c>
    </row>
    <row r="2945" spans="1:7" x14ac:dyDescent="0.25">
      <c r="A2945" s="62">
        <v>43647</v>
      </c>
      <c r="B2945" t="s">
        <v>16</v>
      </c>
      <c r="C2945" t="s">
        <v>11</v>
      </c>
      <c r="D2945">
        <v>638</v>
      </c>
      <c r="E2945" t="s">
        <v>0</v>
      </c>
      <c r="F2945">
        <v>24.5</v>
      </c>
      <c r="G2945">
        <v>15631</v>
      </c>
    </row>
    <row r="2946" spans="1:7" x14ac:dyDescent="0.25">
      <c r="A2946" s="62">
        <v>43647</v>
      </c>
      <c r="B2946" t="s">
        <v>16</v>
      </c>
      <c r="C2946" t="s">
        <v>11</v>
      </c>
      <c r="D2946">
        <v>727</v>
      </c>
      <c r="E2946" t="s">
        <v>0</v>
      </c>
      <c r="F2946">
        <v>24.5</v>
      </c>
      <c r="G2946">
        <v>17811.5</v>
      </c>
    </row>
    <row r="2947" spans="1:7" x14ac:dyDescent="0.25">
      <c r="A2947" s="62">
        <v>43651</v>
      </c>
      <c r="B2947" t="s">
        <v>16</v>
      </c>
      <c r="C2947" t="s">
        <v>11</v>
      </c>
      <c r="D2947">
        <v>1063</v>
      </c>
      <c r="E2947" t="s">
        <v>0</v>
      </c>
      <c r="F2947">
        <v>24.5</v>
      </c>
      <c r="G2947">
        <v>26043.5</v>
      </c>
    </row>
    <row r="2948" spans="1:7" x14ac:dyDescent="0.25">
      <c r="A2948" s="62">
        <v>43651</v>
      </c>
      <c r="B2948" t="s">
        <v>16</v>
      </c>
      <c r="C2948" t="s">
        <v>11</v>
      </c>
      <c r="D2948">
        <v>296</v>
      </c>
      <c r="E2948" t="s">
        <v>0</v>
      </c>
      <c r="F2948">
        <v>24.5</v>
      </c>
      <c r="G2948">
        <v>7252</v>
      </c>
    </row>
    <row r="2949" spans="1:7" x14ac:dyDescent="0.25">
      <c r="A2949" s="62">
        <v>43651</v>
      </c>
      <c r="B2949" t="s">
        <v>16</v>
      </c>
      <c r="C2949" t="s">
        <v>11</v>
      </c>
      <c r="D2949">
        <v>616</v>
      </c>
      <c r="E2949" t="s">
        <v>0</v>
      </c>
      <c r="F2949">
        <v>24.5</v>
      </c>
      <c r="G2949">
        <v>15092</v>
      </c>
    </row>
    <row r="2950" spans="1:7" x14ac:dyDescent="0.25">
      <c r="A2950" s="62">
        <v>43652</v>
      </c>
      <c r="B2950" t="s">
        <v>16</v>
      </c>
      <c r="C2950" t="s">
        <v>11</v>
      </c>
      <c r="D2950">
        <v>525</v>
      </c>
      <c r="E2950" t="s">
        <v>0</v>
      </c>
      <c r="F2950">
        <v>24</v>
      </c>
      <c r="G2950">
        <v>12600</v>
      </c>
    </row>
    <row r="2951" spans="1:7" x14ac:dyDescent="0.25">
      <c r="A2951" s="62">
        <v>43652</v>
      </c>
      <c r="B2951" t="s">
        <v>16</v>
      </c>
      <c r="C2951" t="s">
        <v>11</v>
      </c>
      <c r="D2951">
        <v>599</v>
      </c>
      <c r="E2951" t="s">
        <v>0</v>
      </c>
      <c r="F2951">
        <v>24.5</v>
      </c>
      <c r="G2951">
        <v>14675.5</v>
      </c>
    </row>
    <row r="2952" spans="1:7" x14ac:dyDescent="0.25">
      <c r="A2952" s="62">
        <v>43654</v>
      </c>
      <c r="B2952" t="s">
        <v>16</v>
      </c>
      <c r="C2952" t="s">
        <v>11</v>
      </c>
      <c r="D2952">
        <v>550</v>
      </c>
      <c r="E2952" t="s">
        <v>0</v>
      </c>
      <c r="F2952">
        <v>24.5</v>
      </c>
      <c r="G2952">
        <v>13475</v>
      </c>
    </row>
    <row r="2953" spans="1:7" x14ac:dyDescent="0.25">
      <c r="A2953" s="62">
        <v>43654</v>
      </c>
      <c r="B2953" t="s">
        <v>16</v>
      </c>
      <c r="C2953" t="s">
        <v>11</v>
      </c>
      <c r="D2953">
        <v>524</v>
      </c>
      <c r="E2953" t="s">
        <v>0</v>
      </c>
      <c r="F2953">
        <v>24.5</v>
      </c>
      <c r="G2953">
        <v>12838</v>
      </c>
    </row>
    <row r="2954" spans="1:7" x14ac:dyDescent="0.25">
      <c r="A2954" s="62">
        <v>43654</v>
      </c>
      <c r="B2954" t="s">
        <v>16</v>
      </c>
      <c r="C2954" t="s">
        <v>11</v>
      </c>
      <c r="D2954">
        <v>533</v>
      </c>
      <c r="E2954" t="s">
        <v>0</v>
      </c>
      <c r="F2954">
        <v>24.5</v>
      </c>
      <c r="G2954">
        <v>13058.5</v>
      </c>
    </row>
    <row r="2955" spans="1:7" x14ac:dyDescent="0.25">
      <c r="A2955" s="62">
        <v>43654</v>
      </c>
      <c r="B2955" t="s">
        <v>16</v>
      </c>
      <c r="C2955" t="s">
        <v>11</v>
      </c>
      <c r="D2955">
        <v>1221</v>
      </c>
      <c r="E2955" t="s">
        <v>0</v>
      </c>
      <c r="F2955">
        <v>24.5</v>
      </c>
      <c r="G2955">
        <v>29914.5</v>
      </c>
    </row>
    <row r="2956" spans="1:7" x14ac:dyDescent="0.25">
      <c r="A2956" s="62">
        <v>43654</v>
      </c>
      <c r="B2956" t="s">
        <v>16</v>
      </c>
      <c r="C2956" t="s">
        <v>11</v>
      </c>
      <c r="D2956">
        <v>621</v>
      </c>
      <c r="E2956" t="s">
        <v>0</v>
      </c>
      <c r="F2956">
        <v>24.5</v>
      </c>
      <c r="G2956">
        <v>15214.5</v>
      </c>
    </row>
    <row r="2957" spans="1:7" x14ac:dyDescent="0.25">
      <c r="A2957" s="62">
        <v>43654</v>
      </c>
      <c r="B2957" t="s">
        <v>16</v>
      </c>
      <c r="C2957" t="s">
        <v>11</v>
      </c>
      <c r="D2957">
        <v>607</v>
      </c>
      <c r="E2957" t="s">
        <v>0</v>
      </c>
      <c r="F2957">
        <v>23.25</v>
      </c>
      <c r="G2957">
        <v>14112.75</v>
      </c>
    </row>
    <row r="2958" spans="1:7" x14ac:dyDescent="0.25">
      <c r="A2958" s="62">
        <v>43655</v>
      </c>
      <c r="B2958" t="s">
        <v>16</v>
      </c>
      <c r="C2958" t="s">
        <v>11</v>
      </c>
      <c r="D2958">
        <v>1085</v>
      </c>
      <c r="E2958" t="s">
        <v>0</v>
      </c>
      <c r="F2958">
        <v>23.25</v>
      </c>
      <c r="G2958">
        <v>25226.25</v>
      </c>
    </row>
    <row r="2959" spans="1:7" x14ac:dyDescent="0.25">
      <c r="A2959" s="62">
        <v>43655</v>
      </c>
      <c r="B2959" t="s">
        <v>16</v>
      </c>
      <c r="C2959" t="s">
        <v>11</v>
      </c>
      <c r="D2959">
        <v>288</v>
      </c>
      <c r="E2959" t="s">
        <v>0</v>
      </c>
      <c r="F2959">
        <v>24.5</v>
      </c>
      <c r="G2959">
        <v>7056</v>
      </c>
    </row>
    <row r="2960" spans="1:7" x14ac:dyDescent="0.25">
      <c r="A2960" s="62">
        <v>43656</v>
      </c>
      <c r="B2960" t="s">
        <v>16</v>
      </c>
      <c r="C2960" t="s">
        <v>11</v>
      </c>
      <c r="D2960">
        <v>262</v>
      </c>
      <c r="E2960" t="s">
        <v>0</v>
      </c>
      <c r="F2960">
        <v>24.5</v>
      </c>
      <c r="G2960">
        <v>6419</v>
      </c>
    </row>
    <row r="2961" spans="1:7" x14ac:dyDescent="0.25">
      <c r="A2961" s="62">
        <v>43656</v>
      </c>
      <c r="B2961" t="s">
        <v>16</v>
      </c>
      <c r="C2961" t="s">
        <v>11</v>
      </c>
      <c r="D2961">
        <v>700</v>
      </c>
      <c r="E2961" t="s">
        <v>0</v>
      </c>
      <c r="F2961">
        <v>24.5</v>
      </c>
      <c r="G2961">
        <v>17150</v>
      </c>
    </row>
    <row r="2962" spans="1:7" x14ac:dyDescent="0.25">
      <c r="A2962" s="62">
        <v>43656</v>
      </c>
      <c r="B2962" t="s">
        <v>16</v>
      </c>
      <c r="C2962" t="s">
        <v>11</v>
      </c>
      <c r="D2962">
        <v>370</v>
      </c>
      <c r="E2962" t="s">
        <v>0</v>
      </c>
      <c r="F2962">
        <v>34</v>
      </c>
      <c r="G2962">
        <v>12580</v>
      </c>
    </row>
    <row r="2963" spans="1:7" x14ac:dyDescent="0.25">
      <c r="A2963" s="62">
        <v>43658</v>
      </c>
      <c r="B2963" t="s">
        <v>16</v>
      </c>
      <c r="C2963" t="s">
        <v>11</v>
      </c>
      <c r="D2963">
        <v>589</v>
      </c>
      <c r="E2963" t="s">
        <v>0</v>
      </c>
      <c r="F2963">
        <v>24.5</v>
      </c>
      <c r="G2963">
        <v>14430.5</v>
      </c>
    </row>
    <row r="2964" spans="1:7" x14ac:dyDescent="0.25">
      <c r="A2964" s="62">
        <v>43659</v>
      </c>
      <c r="B2964" t="s">
        <v>16</v>
      </c>
      <c r="C2964" t="s">
        <v>11</v>
      </c>
      <c r="D2964">
        <v>1096</v>
      </c>
      <c r="E2964" t="s">
        <v>0</v>
      </c>
      <c r="F2964">
        <v>23.25</v>
      </c>
      <c r="G2964">
        <v>25482</v>
      </c>
    </row>
    <row r="2965" spans="1:7" x14ac:dyDescent="0.25">
      <c r="A2965" s="62">
        <v>43661</v>
      </c>
      <c r="B2965" t="s">
        <v>16</v>
      </c>
      <c r="C2965" t="s">
        <v>11</v>
      </c>
      <c r="D2965">
        <v>1234</v>
      </c>
      <c r="E2965" t="s">
        <v>0</v>
      </c>
      <c r="F2965">
        <v>23.25</v>
      </c>
      <c r="G2965">
        <v>28690.5</v>
      </c>
    </row>
    <row r="2966" spans="1:7" x14ac:dyDescent="0.25">
      <c r="A2966" s="62">
        <v>43662</v>
      </c>
      <c r="B2966" t="s">
        <v>16</v>
      </c>
      <c r="C2966" t="s">
        <v>11</v>
      </c>
      <c r="D2966">
        <v>539</v>
      </c>
      <c r="E2966" t="s">
        <v>0</v>
      </c>
      <c r="F2966">
        <v>24.75</v>
      </c>
      <c r="G2966">
        <v>13340.25</v>
      </c>
    </row>
    <row r="2967" spans="1:7" x14ac:dyDescent="0.25">
      <c r="A2967" s="62">
        <v>43662</v>
      </c>
      <c r="B2967" t="s">
        <v>16</v>
      </c>
      <c r="C2967" t="s">
        <v>11</v>
      </c>
      <c r="D2967">
        <v>605</v>
      </c>
      <c r="E2967" t="s">
        <v>0</v>
      </c>
      <c r="F2967">
        <v>24.75</v>
      </c>
      <c r="G2967">
        <v>14973.75</v>
      </c>
    </row>
    <row r="2968" spans="1:7" x14ac:dyDescent="0.25">
      <c r="A2968" s="62">
        <v>43663</v>
      </c>
      <c r="B2968" t="s">
        <v>16</v>
      </c>
      <c r="C2968" t="s">
        <v>11</v>
      </c>
      <c r="D2968">
        <v>654</v>
      </c>
      <c r="E2968" t="s">
        <v>0</v>
      </c>
      <c r="F2968">
        <v>24.75</v>
      </c>
      <c r="G2968">
        <v>16186.5</v>
      </c>
    </row>
    <row r="2969" spans="1:7" x14ac:dyDescent="0.25">
      <c r="A2969" s="62">
        <v>43663</v>
      </c>
      <c r="B2969" t="s">
        <v>16</v>
      </c>
      <c r="C2969" t="s">
        <v>11</v>
      </c>
      <c r="D2969">
        <v>651</v>
      </c>
      <c r="E2969" t="s">
        <v>0</v>
      </c>
      <c r="F2969">
        <v>23.25</v>
      </c>
      <c r="G2969">
        <v>15135.75</v>
      </c>
    </row>
    <row r="2970" spans="1:7" x14ac:dyDescent="0.25">
      <c r="A2970" s="62">
        <v>43666</v>
      </c>
      <c r="B2970" t="s">
        <v>16</v>
      </c>
      <c r="C2970" t="s">
        <v>11</v>
      </c>
      <c r="D2970">
        <v>322</v>
      </c>
      <c r="E2970" t="s">
        <v>0</v>
      </c>
      <c r="F2970">
        <v>23.25</v>
      </c>
      <c r="G2970">
        <v>7486.5</v>
      </c>
    </row>
    <row r="2971" spans="1:7" x14ac:dyDescent="0.25">
      <c r="A2971" s="62">
        <v>43668</v>
      </c>
      <c r="B2971" t="s">
        <v>16</v>
      </c>
      <c r="C2971" t="s">
        <v>11</v>
      </c>
      <c r="D2971">
        <v>531</v>
      </c>
      <c r="E2971" t="s">
        <v>0</v>
      </c>
      <c r="F2971">
        <v>24.5</v>
      </c>
      <c r="G2971">
        <v>13009.5</v>
      </c>
    </row>
    <row r="2972" spans="1:7" x14ac:dyDescent="0.25">
      <c r="A2972" s="62">
        <v>43668</v>
      </c>
      <c r="B2972" t="s">
        <v>16</v>
      </c>
      <c r="C2972" t="s">
        <v>11</v>
      </c>
      <c r="D2972">
        <v>557</v>
      </c>
      <c r="E2972" t="s">
        <v>0</v>
      </c>
      <c r="F2972">
        <v>23.25</v>
      </c>
      <c r="G2972">
        <v>12950.25</v>
      </c>
    </row>
    <row r="2973" spans="1:7" x14ac:dyDescent="0.25">
      <c r="A2973" s="62">
        <v>43669</v>
      </c>
      <c r="B2973" t="s">
        <v>16</v>
      </c>
      <c r="C2973" t="s">
        <v>11</v>
      </c>
      <c r="D2973">
        <v>1184</v>
      </c>
      <c r="E2973" t="s">
        <v>0</v>
      </c>
      <c r="F2973">
        <v>24.5</v>
      </c>
      <c r="G2973">
        <v>29008</v>
      </c>
    </row>
    <row r="2974" spans="1:7" x14ac:dyDescent="0.25">
      <c r="A2974" s="62">
        <v>43669</v>
      </c>
      <c r="B2974" t="s">
        <v>16</v>
      </c>
      <c r="C2974" t="s">
        <v>11</v>
      </c>
      <c r="D2974">
        <v>1355</v>
      </c>
      <c r="E2974" t="s">
        <v>0</v>
      </c>
      <c r="F2974">
        <v>24.5</v>
      </c>
      <c r="G2974">
        <v>33197.5</v>
      </c>
    </row>
    <row r="2975" spans="1:7" x14ac:dyDescent="0.25">
      <c r="A2975" s="62">
        <v>43671</v>
      </c>
      <c r="B2975" t="s">
        <v>16</v>
      </c>
      <c r="C2975" t="s">
        <v>11</v>
      </c>
      <c r="D2975">
        <v>1193</v>
      </c>
      <c r="E2975" t="s">
        <v>0</v>
      </c>
      <c r="F2975">
        <v>23.25</v>
      </c>
      <c r="G2975">
        <v>27737.25</v>
      </c>
    </row>
    <row r="2976" spans="1:7" x14ac:dyDescent="0.25">
      <c r="A2976" s="62">
        <v>43673</v>
      </c>
      <c r="B2976" t="s">
        <v>16</v>
      </c>
      <c r="C2976" t="s">
        <v>11</v>
      </c>
      <c r="D2976">
        <v>584</v>
      </c>
      <c r="E2976" t="s">
        <v>0</v>
      </c>
      <c r="F2976">
        <v>24.5</v>
      </c>
      <c r="G2976">
        <v>14308</v>
      </c>
    </row>
    <row r="2977" spans="1:7" x14ac:dyDescent="0.25">
      <c r="A2977" s="62">
        <v>43673</v>
      </c>
      <c r="B2977" t="s">
        <v>16</v>
      </c>
      <c r="C2977" t="s">
        <v>11</v>
      </c>
      <c r="D2977">
        <v>1246</v>
      </c>
      <c r="E2977" t="s">
        <v>0</v>
      </c>
      <c r="F2977">
        <v>23</v>
      </c>
      <c r="G2977">
        <v>28658</v>
      </c>
    </row>
    <row r="2978" spans="1:7" x14ac:dyDescent="0.25">
      <c r="A2978" s="62">
        <v>43673</v>
      </c>
      <c r="B2978" t="s">
        <v>16</v>
      </c>
      <c r="C2978" t="s">
        <v>11</v>
      </c>
      <c r="D2978">
        <v>518</v>
      </c>
      <c r="E2978" t="s">
        <v>0</v>
      </c>
      <c r="F2978">
        <v>24.5</v>
      </c>
      <c r="G2978">
        <v>12691</v>
      </c>
    </row>
    <row r="2979" spans="1:7" x14ac:dyDescent="0.25">
      <c r="A2979" s="62">
        <v>43677</v>
      </c>
      <c r="B2979" t="s">
        <v>16</v>
      </c>
      <c r="C2979" t="s">
        <v>11</v>
      </c>
      <c r="D2979">
        <v>571</v>
      </c>
      <c r="E2979" t="s">
        <v>0</v>
      </c>
      <c r="F2979">
        <v>24.5</v>
      </c>
      <c r="G2979">
        <v>13989.5</v>
      </c>
    </row>
    <row r="2980" spans="1:7" x14ac:dyDescent="0.25">
      <c r="A2980" s="62">
        <v>43677</v>
      </c>
      <c r="B2980" t="s">
        <v>16</v>
      </c>
      <c r="C2980" t="s">
        <v>11</v>
      </c>
      <c r="D2980">
        <v>532</v>
      </c>
      <c r="E2980" t="s">
        <v>0</v>
      </c>
      <c r="F2980">
        <v>24.5</v>
      </c>
      <c r="G2980">
        <v>13034</v>
      </c>
    </row>
    <row r="2981" spans="1:7" x14ac:dyDescent="0.25">
      <c r="A2981" s="62">
        <v>43677</v>
      </c>
      <c r="B2981" t="s">
        <v>16</v>
      </c>
      <c r="C2981" t="s">
        <v>11</v>
      </c>
      <c r="D2981">
        <v>567</v>
      </c>
      <c r="E2981" t="s">
        <v>0</v>
      </c>
      <c r="F2981">
        <v>23</v>
      </c>
      <c r="G2981">
        <v>13041</v>
      </c>
    </row>
    <row r="2982" spans="1:7" x14ac:dyDescent="0.25">
      <c r="A2982" s="62">
        <v>43677</v>
      </c>
      <c r="B2982" t="s">
        <v>16</v>
      </c>
      <c r="C2982" t="s">
        <v>11</v>
      </c>
      <c r="D2982">
        <v>999</v>
      </c>
      <c r="E2982" t="s">
        <v>0</v>
      </c>
      <c r="F2982">
        <v>23</v>
      </c>
      <c r="G2982">
        <v>22977</v>
      </c>
    </row>
    <row r="2983" spans="1:7" x14ac:dyDescent="0.25">
      <c r="A2983" s="62">
        <v>43677</v>
      </c>
      <c r="B2983" t="s">
        <v>16</v>
      </c>
      <c r="C2983" t="s">
        <v>11</v>
      </c>
      <c r="D2983">
        <v>581</v>
      </c>
      <c r="E2983" t="s">
        <v>0</v>
      </c>
      <c r="F2983">
        <v>24.5</v>
      </c>
      <c r="G2983">
        <v>14234.5</v>
      </c>
    </row>
    <row r="2984" spans="1:7" x14ac:dyDescent="0.25">
      <c r="A2984" s="62">
        <v>43678</v>
      </c>
      <c r="B2984" t="s">
        <v>16</v>
      </c>
      <c r="C2984" t="s">
        <v>11</v>
      </c>
      <c r="D2984">
        <v>539</v>
      </c>
      <c r="E2984" t="s">
        <v>0</v>
      </c>
      <c r="F2984">
        <v>24.25</v>
      </c>
      <c r="G2984">
        <v>13070.75</v>
      </c>
    </row>
    <row r="2985" spans="1:7" x14ac:dyDescent="0.25">
      <c r="A2985" s="62">
        <v>43679</v>
      </c>
      <c r="B2985" t="s">
        <v>16</v>
      </c>
      <c r="C2985" t="s">
        <v>11</v>
      </c>
      <c r="D2985">
        <v>614</v>
      </c>
      <c r="E2985" t="s">
        <v>0</v>
      </c>
      <c r="F2985">
        <v>24.25</v>
      </c>
      <c r="G2985">
        <v>14889.5</v>
      </c>
    </row>
    <row r="2986" spans="1:7" x14ac:dyDescent="0.25">
      <c r="A2986" s="62">
        <v>43679</v>
      </c>
      <c r="B2986" t="s">
        <v>16</v>
      </c>
      <c r="C2986" t="s">
        <v>11</v>
      </c>
      <c r="D2986">
        <v>341</v>
      </c>
      <c r="E2986" t="s">
        <v>0</v>
      </c>
      <c r="F2986">
        <v>24.25</v>
      </c>
      <c r="G2986">
        <v>8269.25</v>
      </c>
    </row>
    <row r="2987" spans="1:7" x14ac:dyDescent="0.25">
      <c r="A2987" s="62">
        <v>43679</v>
      </c>
      <c r="B2987" t="s">
        <v>16</v>
      </c>
      <c r="C2987" t="s">
        <v>11</v>
      </c>
      <c r="D2987">
        <v>313</v>
      </c>
      <c r="E2987" t="s">
        <v>0</v>
      </c>
      <c r="F2987">
        <v>23</v>
      </c>
      <c r="G2987">
        <v>7199</v>
      </c>
    </row>
    <row r="2988" spans="1:7" x14ac:dyDescent="0.25">
      <c r="A2988" s="62">
        <v>43679</v>
      </c>
      <c r="B2988" t="s">
        <v>16</v>
      </c>
      <c r="C2988" t="s">
        <v>11</v>
      </c>
      <c r="D2988">
        <v>539</v>
      </c>
      <c r="E2988" t="s">
        <v>0</v>
      </c>
      <c r="F2988">
        <v>24.25</v>
      </c>
      <c r="G2988">
        <v>13070.75</v>
      </c>
    </row>
    <row r="2989" spans="1:7" x14ac:dyDescent="0.25">
      <c r="A2989" s="62">
        <v>43680</v>
      </c>
      <c r="B2989" t="s">
        <v>16</v>
      </c>
      <c r="C2989" t="s">
        <v>11</v>
      </c>
      <c r="D2989">
        <v>564</v>
      </c>
      <c r="E2989" t="s">
        <v>0</v>
      </c>
      <c r="F2989">
        <v>24.5</v>
      </c>
      <c r="G2989">
        <v>13818</v>
      </c>
    </row>
    <row r="2990" spans="1:7" x14ac:dyDescent="0.25">
      <c r="A2990" s="62">
        <v>43680</v>
      </c>
      <c r="B2990" t="s">
        <v>16</v>
      </c>
      <c r="C2990" t="s">
        <v>11</v>
      </c>
      <c r="D2990">
        <v>1228</v>
      </c>
      <c r="E2990" t="s">
        <v>0</v>
      </c>
      <c r="F2990">
        <v>24.5</v>
      </c>
      <c r="G2990">
        <v>30086</v>
      </c>
    </row>
    <row r="2991" spans="1:7" x14ac:dyDescent="0.25">
      <c r="A2991" s="62">
        <v>43682</v>
      </c>
      <c r="B2991" t="s">
        <v>16</v>
      </c>
      <c r="C2991" t="s">
        <v>11</v>
      </c>
      <c r="D2991">
        <v>513</v>
      </c>
      <c r="E2991" t="s">
        <v>0</v>
      </c>
      <c r="F2991">
        <v>24.5</v>
      </c>
      <c r="G2991">
        <v>12568.5</v>
      </c>
    </row>
    <row r="2992" spans="1:7" x14ac:dyDescent="0.25">
      <c r="A2992" s="62">
        <v>43683</v>
      </c>
      <c r="B2992" t="s">
        <v>16</v>
      </c>
      <c r="C2992" t="s">
        <v>11</v>
      </c>
      <c r="D2992">
        <v>907</v>
      </c>
      <c r="E2992" t="s">
        <v>0</v>
      </c>
      <c r="F2992">
        <v>24.75</v>
      </c>
      <c r="G2992">
        <v>22448.25</v>
      </c>
    </row>
    <row r="2993" spans="1:7" x14ac:dyDescent="0.25">
      <c r="A2993" s="62">
        <v>43683</v>
      </c>
      <c r="B2993" t="s">
        <v>16</v>
      </c>
      <c r="C2993" t="s">
        <v>11</v>
      </c>
      <c r="D2993">
        <v>608</v>
      </c>
      <c r="E2993" t="s">
        <v>0</v>
      </c>
      <c r="F2993">
        <v>24.75</v>
      </c>
      <c r="G2993">
        <v>15048</v>
      </c>
    </row>
    <row r="2994" spans="1:7" x14ac:dyDescent="0.25">
      <c r="A2994" s="62">
        <v>43683</v>
      </c>
      <c r="B2994" t="s">
        <v>16</v>
      </c>
      <c r="C2994" t="s">
        <v>11</v>
      </c>
      <c r="D2994">
        <v>808</v>
      </c>
      <c r="E2994" t="s">
        <v>0</v>
      </c>
      <c r="F2994">
        <v>24.75</v>
      </c>
      <c r="G2994">
        <v>19998</v>
      </c>
    </row>
    <row r="2995" spans="1:7" x14ac:dyDescent="0.25">
      <c r="A2995" s="62">
        <v>43684</v>
      </c>
      <c r="B2995" t="s">
        <v>16</v>
      </c>
      <c r="C2995" t="s">
        <v>11</v>
      </c>
      <c r="D2995">
        <v>810</v>
      </c>
      <c r="E2995" t="s">
        <v>0</v>
      </c>
      <c r="F2995">
        <v>24.5</v>
      </c>
      <c r="G2995">
        <v>19845</v>
      </c>
    </row>
    <row r="2996" spans="1:7" x14ac:dyDescent="0.25">
      <c r="A2996" s="62">
        <v>43685</v>
      </c>
      <c r="B2996" t="s">
        <v>16</v>
      </c>
      <c r="C2996" t="s">
        <v>11</v>
      </c>
      <c r="D2996">
        <v>596</v>
      </c>
      <c r="E2996" t="s">
        <v>0</v>
      </c>
      <c r="F2996">
        <v>24.5</v>
      </c>
      <c r="G2996">
        <v>14602</v>
      </c>
    </row>
    <row r="2997" spans="1:7" x14ac:dyDescent="0.25">
      <c r="A2997" s="62">
        <v>43685</v>
      </c>
      <c r="B2997" t="s">
        <v>16</v>
      </c>
      <c r="C2997" t="s">
        <v>11</v>
      </c>
      <c r="D2997">
        <v>508</v>
      </c>
      <c r="E2997" t="s">
        <v>0</v>
      </c>
      <c r="F2997">
        <v>24.5</v>
      </c>
      <c r="G2997">
        <v>12446</v>
      </c>
    </row>
    <row r="2998" spans="1:7" x14ac:dyDescent="0.25">
      <c r="A2998" s="62">
        <v>43686</v>
      </c>
      <c r="B2998" t="s">
        <v>16</v>
      </c>
      <c r="C2998" t="s">
        <v>11</v>
      </c>
      <c r="D2998">
        <v>309</v>
      </c>
      <c r="E2998" t="s">
        <v>0</v>
      </c>
      <c r="F2998">
        <v>23.25</v>
      </c>
      <c r="G2998">
        <v>7184.25</v>
      </c>
    </row>
    <row r="2999" spans="1:7" x14ac:dyDescent="0.25">
      <c r="A2999" s="62">
        <v>43686</v>
      </c>
      <c r="B2999" t="s">
        <v>16</v>
      </c>
      <c r="C2999" t="s">
        <v>11</v>
      </c>
      <c r="D2999">
        <v>238</v>
      </c>
      <c r="E2999" t="s">
        <v>0</v>
      </c>
      <c r="F2999">
        <v>24.75</v>
      </c>
      <c r="G2999">
        <v>5890.5</v>
      </c>
    </row>
    <row r="3000" spans="1:7" x14ac:dyDescent="0.25">
      <c r="A3000" s="62">
        <v>43686</v>
      </c>
      <c r="B3000" t="s">
        <v>16</v>
      </c>
      <c r="C3000" t="s">
        <v>11</v>
      </c>
      <c r="D3000">
        <v>944</v>
      </c>
      <c r="E3000" t="s">
        <v>0</v>
      </c>
      <c r="F3000">
        <v>24.75</v>
      </c>
      <c r="G3000">
        <v>23364</v>
      </c>
    </row>
    <row r="3001" spans="1:7" x14ac:dyDescent="0.25">
      <c r="A3001" s="62">
        <v>43686</v>
      </c>
      <c r="B3001" t="s">
        <v>16</v>
      </c>
      <c r="C3001" t="s">
        <v>11</v>
      </c>
      <c r="D3001">
        <v>1204</v>
      </c>
      <c r="E3001" t="s">
        <v>0</v>
      </c>
      <c r="F3001">
        <v>24.75</v>
      </c>
      <c r="G3001">
        <v>29799</v>
      </c>
    </row>
    <row r="3002" spans="1:7" x14ac:dyDescent="0.25">
      <c r="A3002" s="62">
        <v>43687</v>
      </c>
      <c r="B3002" t="s">
        <v>16</v>
      </c>
      <c r="C3002" t="s">
        <v>11</v>
      </c>
      <c r="D3002">
        <v>509</v>
      </c>
      <c r="E3002" t="s">
        <v>0</v>
      </c>
      <c r="F3002">
        <v>24.5</v>
      </c>
      <c r="G3002">
        <v>12470.5</v>
      </c>
    </row>
    <row r="3003" spans="1:7" x14ac:dyDescent="0.25">
      <c r="A3003" s="62">
        <v>43687</v>
      </c>
      <c r="B3003" t="s">
        <v>16</v>
      </c>
      <c r="C3003" t="s">
        <v>11</v>
      </c>
      <c r="D3003">
        <v>563</v>
      </c>
      <c r="E3003" t="s">
        <v>0</v>
      </c>
      <c r="F3003">
        <v>24.5</v>
      </c>
      <c r="G3003">
        <v>13793.5</v>
      </c>
    </row>
    <row r="3004" spans="1:7" x14ac:dyDescent="0.25">
      <c r="A3004" s="62">
        <v>43687</v>
      </c>
      <c r="B3004" t="s">
        <v>16</v>
      </c>
      <c r="C3004" t="s">
        <v>11</v>
      </c>
      <c r="D3004">
        <v>1025</v>
      </c>
      <c r="E3004" t="s">
        <v>0</v>
      </c>
      <c r="F3004">
        <v>23.25</v>
      </c>
      <c r="G3004">
        <v>23831.25</v>
      </c>
    </row>
    <row r="3005" spans="1:7" x14ac:dyDescent="0.25">
      <c r="A3005" s="62">
        <v>43687</v>
      </c>
      <c r="B3005" t="s">
        <v>16</v>
      </c>
      <c r="C3005" t="s">
        <v>11</v>
      </c>
      <c r="D3005">
        <v>627</v>
      </c>
      <c r="E3005" t="s">
        <v>0</v>
      </c>
      <c r="F3005">
        <v>24.75</v>
      </c>
      <c r="G3005">
        <v>15518.25</v>
      </c>
    </row>
    <row r="3006" spans="1:7" x14ac:dyDescent="0.25">
      <c r="A3006" s="62">
        <v>43697</v>
      </c>
      <c r="B3006" t="s">
        <v>16</v>
      </c>
      <c r="C3006" t="s">
        <v>11</v>
      </c>
      <c r="D3006">
        <v>700</v>
      </c>
      <c r="E3006" t="s">
        <v>0</v>
      </c>
      <c r="F3006">
        <v>23.5</v>
      </c>
      <c r="G3006">
        <v>16450</v>
      </c>
    </row>
    <row r="3007" spans="1:7" x14ac:dyDescent="0.25">
      <c r="A3007" s="62">
        <v>43697</v>
      </c>
      <c r="B3007" t="s">
        <v>16</v>
      </c>
      <c r="C3007" t="s">
        <v>11</v>
      </c>
      <c r="D3007">
        <v>447</v>
      </c>
      <c r="E3007" t="s">
        <v>0</v>
      </c>
      <c r="F3007">
        <v>23.5</v>
      </c>
      <c r="G3007">
        <v>10504.5</v>
      </c>
    </row>
    <row r="3008" spans="1:7" x14ac:dyDescent="0.25">
      <c r="A3008" s="62">
        <v>43697</v>
      </c>
      <c r="B3008" t="s">
        <v>16</v>
      </c>
      <c r="C3008" t="s">
        <v>11</v>
      </c>
      <c r="D3008">
        <v>621</v>
      </c>
      <c r="E3008" t="s">
        <v>0</v>
      </c>
      <c r="F3008">
        <v>23.5</v>
      </c>
      <c r="G3008">
        <v>14593.5</v>
      </c>
    </row>
    <row r="3009" spans="1:7" x14ac:dyDescent="0.25">
      <c r="A3009" s="62">
        <v>43697</v>
      </c>
      <c r="B3009" t="s">
        <v>16</v>
      </c>
      <c r="C3009" t="s">
        <v>11</v>
      </c>
      <c r="D3009">
        <v>1068</v>
      </c>
      <c r="E3009" t="s">
        <v>0</v>
      </c>
      <c r="F3009">
        <v>23.75</v>
      </c>
      <c r="G3009">
        <v>25365</v>
      </c>
    </row>
    <row r="3010" spans="1:7" x14ac:dyDescent="0.25">
      <c r="A3010" s="62">
        <v>43697</v>
      </c>
      <c r="B3010" t="s">
        <v>16</v>
      </c>
      <c r="C3010" t="s">
        <v>11</v>
      </c>
      <c r="D3010">
        <v>262</v>
      </c>
      <c r="E3010" t="s">
        <v>0</v>
      </c>
      <c r="F3010">
        <v>22.25</v>
      </c>
      <c r="G3010">
        <v>5829.5</v>
      </c>
    </row>
    <row r="3011" spans="1:7" x14ac:dyDescent="0.25">
      <c r="A3011" s="62">
        <v>43697</v>
      </c>
      <c r="B3011" t="s">
        <v>16</v>
      </c>
      <c r="C3011" t="s">
        <v>11</v>
      </c>
      <c r="D3011">
        <v>425</v>
      </c>
      <c r="E3011" t="s">
        <v>0</v>
      </c>
      <c r="F3011">
        <v>34</v>
      </c>
      <c r="G3011">
        <v>14450</v>
      </c>
    </row>
    <row r="3012" spans="1:7" x14ac:dyDescent="0.25">
      <c r="A3012" s="62">
        <v>43697</v>
      </c>
      <c r="B3012" t="s">
        <v>16</v>
      </c>
      <c r="C3012" t="s">
        <v>11</v>
      </c>
      <c r="D3012">
        <v>295</v>
      </c>
      <c r="E3012" t="s">
        <v>0</v>
      </c>
      <c r="F3012">
        <v>34</v>
      </c>
      <c r="G3012">
        <v>10030</v>
      </c>
    </row>
    <row r="3013" spans="1:7" x14ac:dyDescent="0.25">
      <c r="A3013" s="62">
        <v>43697</v>
      </c>
      <c r="B3013" t="s">
        <v>16</v>
      </c>
      <c r="C3013" t="s">
        <v>11</v>
      </c>
      <c r="D3013">
        <v>1194</v>
      </c>
      <c r="E3013" t="s">
        <v>0</v>
      </c>
      <c r="F3013">
        <v>22.75</v>
      </c>
      <c r="G3013">
        <v>27163.5</v>
      </c>
    </row>
    <row r="3014" spans="1:7" x14ac:dyDescent="0.25">
      <c r="A3014" s="62">
        <v>43698</v>
      </c>
      <c r="B3014" t="s">
        <v>16</v>
      </c>
      <c r="C3014" t="s">
        <v>11</v>
      </c>
      <c r="D3014">
        <v>549</v>
      </c>
      <c r="E3014" t="s">
        <v>0</v>
      </c>
      <c r="F3014">
        <v>23.5</v>
      </c>
      <c r="G3014">
        <v>12901.5</v>
      </c>
    </row>
    <row r="3015" spans="1:7" x14ac:dyDescent="0.25">
      <c r="A3015" s="62">
        <v>43699</v>
      </c>
      <c r="B3015" t="s">
        <v>16</v>
      </c>
      <c r="C3015" t="s">
        <v>11</v>
      </c>
      <c r="D3015">
        <v>585</v>
      </c>
      <c r="E3015" t="s">
        <v>0</v>
      </c>
      <c r="F3015">
        <v>23.5</v>
      </c>
      <c r="G3015">
        <v>13747.5</v>
      </c>
    </row>
    <row r="3016" spans="1:7" x14ac:dyDescent="0.25">
      <c r="A3016" s="62">
        <v>43699</v>
      </c>
      <c r="B3016" t="s">
        <v>16</v>
      </c>
      <c r="C3016" t="s">
        <v>11</v>
      </c>
      <c r="D3016">
        <v>265</v>
      </c>
      <c r="E3016" t="s">
        <v>0</v>
      </c>
      <c r="F3016">
        <v>23.5</v>
      </c>
      <c r="G3016">
        <v>6227.5</v>
      </c>
    </row>
    <row r="3017" spans="1:7" x14ac:dyDescent="0.25">
      <c r="A3017" s="62">
        <v>43699</v>
      </c>
      <c r="B3017" t="s">
        <v>16</v>
      </c>
      <c r="C3017" t="s">
        <v>11</v>
      </c>
      <c r="D3017">
        <v>281</v>
      </c>
      <c r="E3017" t="s">
        <v>0</v>
      </c>
      <c r="F3017">
        <v>22</v>
      </c>
      <c r="G3017">
        <v>6182</v>
      </c>
    </row>
    <row r="3018" spans="1:7" x14ac:dyDescent="0.25">
      <c r="A3018" s="62">
        <v>43699</v>
      </c>
      <c r="B3018" t="s">
        <v>16</v>
      </c>
      <c r="C3018" t="s">
        <v>11</v>
      </c>
      <c r="D3018">
        <v>1041</v>
      </c>
      <c r="E3018" t="s">
        <v>0</v>
      </c>
      <c r="F3018">
        <v>22.5</v>
      </c>
      <c r="G3018">
        <v>23422.5</v>
      </c>
    </row>
    <row r="3019" spans="1:7" x14ac:dyDescent="0.25">
      <c r="A3019" s="62">
        <v>43699</v>
      </c>
      <c r="B3019" t="s">
        <v>16</v>
      </c>
      <c r="C3019" t="s">
        <v>11</v>
      </c>
      <c r="D3019">
        <v>1222</v>
      </c>
      <c r="E3019" t="s">
        <v>0</v>
      </c>
      <c r="F3019">
        <v>22.5</v>
      </c>
      <c r="G3019">
        <v>27495</v>
      </c>
    </row>
    <row r="3020" spans="1:7" x14ac:dyDescent="0.25">
      <c r="A3020" s="62">
        <v>43703</v>
      </c>
      <c r="B3020" t="s">
        <v>16</v>
      </c>
      <c r="C3020" t="s">
        <v>11</v>
      </c>
      <c r="D3020">
        <v>1213</v>
      </c>
      <c r="E3020" t="s">
        <v>0</v>
      </c>
      <c r="F3020">
        <v>22</v>
      </c>
      <c r="G3020">
        <v>26686</v>
      </c>
    </row>
    <row r="3021" spans="1:7" x14ac:dyDescent="0.25">
      <c r="A3021" s="62">
        <v>43703</v>
      </c>
      <c r="B3021" t="s">
        <v>16</v>
      </c>
      <c r="C3021" t="s">
        <v>11</v>
      </c>
      <c r="D3021">
        <v>517</v>
      </c>
      <c r="E3021" t="s">
        <v>0</v>
      </c>
      <c r="F3021">
        <v>22</v>
      </c>
      <c r="G3021">
        <v>11374</v>
      </c>
    </row>
    <row r="3022" spans="1:7" x14ac:dyDescent="0.25">
      <c r="A3022" s="62">
        <v>43703</v>
      </c>
      <c r="B3022" t="s">
        <v>16</v>
      </c>
      <c r="C3022" t="s">
        <v>11</v>
      </c>
      <c r="D3022">
        <v>594</v>
      </c>
      <c r="E3022" t="s">
        <v>0</v>
      </c>
      <c r="F3022">
        <v>22</v>
      </c>
      <c r="G3022">
        <v>13068</v>
      </c>
    </row>
    <row r="3023" spans="1:7" x14ac:dyDescent="0.25">
      <c r="A3023" s="62">
        <v>43703</v>
      </c>
      <c r="B3023" t="s">
        <v>16</v>
      </c>
      <c r="C3023" t="s">
        <v>11</v>
      </c>
      <c r="D3023">
        <v>380</v>
      </c>
      <c r="E3023" t="s">
        <v>0</v>
      </c>
      <c r="F3023">
        <v>34</v>
      </c>
      <c r="G3023">
        <v>12920</v>
      </c>
    </row>
    <row r="3024" spans="1:7" x14ac:dyDescent="0.25">
      <c r="A3024" s="62">
        <v>43703</v>
      </c>
      <c r="B3024" t="s">
        <v>16</v>
      </c>
      <c r="C3024" t="s">
        <v>11</v>
      </c>
      <c r="D3024">
        <v>1100</v>
      </c>
      <c r="E3024" t="s">
        <v>0</v>
      </c>
      <c r="F3024">
        <v>22</v>
      </c>
      <c r="G3024">
        <v>24200</v>
      </c>
    </row>
    <row r="3025" spans="1:7" x14ac:dyDescent="0.25">
      <c r="A3025" s="62">
        <v>43704</v>
      </c>
      <c r="B3025" t="s">
        <v>16</v>
      </c>
      <c r="C3025" t="s">
        <v>11</v>
      </c>
      <c r="D3025">
        <v>1324</v>
      </c>
      <c r="E3025" t="s">
        <v>0</v>
      </c>
      <c r="F3025">
        <v>23.75</v>
      </c>
      <c r="G3025">
        <v>31445</v>
      </c>
    </row>
    <row r="3026" spans="1:7" x14ac:dyDescent="0.25">
      <c r="A3026" s="62">
        <v>43704</v>
      </c>
      <c r="B3026" t="s">
        <v>16</v>
      </c>
      <c r="C3026" t="s">
        <v>11</v>
      </c>
      <c r="D3026">
        <v>1170</v>
      </c>
      <c r="E3026" t="s">
        <v>0</v>
      </c>
      <c r="F3026">
        <v>23.75</v>
      </c>
      <c r="G3026">
        <v>27787.5</v>
      </c>
    </row>
    <row r="3027" spans="1:7" x14ac:dyDescent="0.25">
      <c r="A3027" s="62">
        <v>43704</v>
      </c>
      <c r="B3027" t="s">
        <v>16</v>
      </c>
      <c r="C3027" t="s">
        <v>11</v>
      </c>
      <c r="D3027">
        <v>902</v>
      </c>
      <c r="E3027" t="s">
        <v>0</v>
      </c>
      <c r="F3027">
        <v>23.75</v>
      </c>
      <c r="G3027">
        <v>21422.5</v>
      </c>
    </row>
    <row r="3028" spans="1:7" x14ac:dyDescent="0.25">
      <c r="A3028" s="62">
        <v>43704</v>
      </c>
      <c r="B3028" t="s">
        <v>16</v>
      </c>
      <c r="C3028" t="s">
        <v>11</v>
      </c>
      <c r="D3028">
        <v>648</v>
      </c>
      <c r="E3028" t="s">
        <v>0</v>
      </c>
      <c r="F3028">
        <v>23.75</v>
      </c>
      <c r="G3028">
        <v>15390</v>
      </c>
    </row>
    <row r="3029" spans="1:7" x14ac:dyDescent="0.25">
      <c r="A3029" s="62">
        <v>43704</v>
      </c>
      <c r="B3029" t="s">
        <v>16</v>
      </c>
      <c r="C3029" t="s">
        <v>11</v>
      </c>
      <c r="D3029">
        <v>702</v>
      </c>
      <c r="E3029" t="s">
        <v>0</v>
      </c>
      <c r="F3029">
        <v>23.75</v>
      </c>
      <c r="G3029">
        <v>16672.5</v>
      </c>
    </row>
    <row r="3030" spans="1:7" x14ac:dyDescent="0.25">
      <c r="A3030" s="62">
        <v>43704</v>
      </c>
      <c r="B3030" t="s">
        <v>16</v>
      </c>
      <c r="C3030" t="s">
        <v>11</v>
      </c>
      <c r="D3030">
        <v>345</v>
      </c>
      <c r="E3030" t="s">
        <v>0</v>
      </c>
      <c r="F3030">
        <v>23.75</v>
      </c>
      <c r="G3030">
        <v>8193.75</v>
      </c>
    </row>
    <row r="3031" spans="1:7" x14ac:dyDescent="0.25">
      <c r="A3031" s="62">
        <v>43704</v>
      </c>
      <c r="B3031" t="s">
        <v>16</v>
      </c>
      <c r="C3031" t="s">
        <v>11</v>
      </c>
      <c r="D3031">
        <v>799</v>
      </c>
      <c r="E3031" t="s">
        <v>0</v>
      </c>
      <c r="F3031">
        <v>23.75</v>
      </c>
      <c r="G3031">
        <v>18976.25</v>
      </c>
    </row>
    <row r="3032" spans="1:7" x14ac:dyDescent="0.25">
      <c r="A3032" s="62">
        <v>43706</v>
      </c>
      <c r="B3032" t="s">
        <v>16</v>
      </c>
      <c r="C3032" t="s">
        <v>11</v>
      </c>
      <c r="D3032">
        <v>1166</v>
      </c>
      <c r="E3032" t="s">
        <v>0</v>
      </c>
      <c r="F3032">
        <v>22</v>
      </c>
      <c r="G3032">
        <v>25652</v>
      </c>
    </row>
    <row r="3033" spans="1:7" x14ac:dyDescent="0.25">
      <c r="A3033" s="62">
        <v>43706</v>
      </c>
      <c r="B3033" t="s">
        <v>16</v>
      </c>
      <c r="C3033" t="s">
        <v>11</v>
      </c>
      <c r="D3033">
        <v>697</v>
      </c>
      <c r="E3033" t="s">
        <v>0</v>
      </c>
      <c r="F3033">
        <v>23.5</v>
      </c>
      <c r="G3033">
        <v>16379.5</v>
      </c>
    </row>
    <row r="3034" spans="1:7" x14ac:dyDescent="0.25">
      <c r="A3034" s="62">
        <v>43707</v>
      </c>
      <c r="B3034" t="s">
        <v>16</v>
      </c>
      <c r="C3034" t="s">
        <v>11</v>
      </c>
      <c r="D3034">
        <v>217</v>
      </c>
      <c r="E3034" t="s">
        <v>0</v>
      </c>
      <c r="F3034">
        <v>23.5</v>
      </c>
      <c r="G3034">
        <v>5099.5</v>
      </c>
    </row>
    <row r="3035" spans="1:7" x14ac:dyDescent="0.25">
      <c r="A3035" s="62">
        <v>43707</v>
      </c>
      <c r="B3035" t="s">
        <v>16</v>
      </c>
      <c r="C3035" t="s">
        <v>11</v>
      </c>
      <c r="D3035">
        <v>1200</v>
      </c>
      <c r="E3035" t="s">
        <v>0</v>
      </c>
      <c r="F3035">
        <v>22</v>
      </c>
      <c r="G3035">
        <v>26400</v>
      </c>
    </row>
    <row r="3036" spans="1:7" x14ac:dyDescent="0.25">
      <c r="A3036" s="62">
        <v>43708</v>
      </c>
      <c r="B3036" t="s">
        <v>16</v>
      </c>
      <c r="C3036" t="s">
        <v>11</v>
      </c>
      <c r="D3036">
        <v>1068</v>
      </c>
      <c r="E3036" t="s">
        <v>0</v>
      </c>
      <c r="F3036">
        <v>23.5</v>
      </c>
      <c r="G3036">
        <v>25098</v>
      </c>
    </row>
    <row r="3037" spans="1:7" x14ac:dyDescent="0.25">
      <c r="A3037" s="62">
        <v>43708</v>
      </c>
      <c r="B3037" t="s">
        <v>16</v>
      </c>
      <c r="C3037" t="s">
        <v>11</v>
      </c>
      <c r="D3037">
        <v>515</v>
      </c>
      <c r="E3037" t="s">
        <v>0</v>
      </c>
      <c r="F3037">
        <v>23.5</v>
      </c>
      <c r="G3037">
        <v>12102.5</v>
      </c>
    </row>
    <row r="3038" spans="1:7" x14ac:dyDescent="0.25">
      <c r="A3038" s="62">
        <v>43708</v>
      </c>
      <c r="B3038" t="s">
        <v>16</v>
      </c>
      <c r="C3038" t="s">
        <v>11</v>
      </c>
      <c r="D3038">
        <v>514</v>
      </c>
      <c r="E3038" t="s">
        <v>0</v>
      </c>
      <c r="F3038">
        <v>23.5</v>
      </c>
      <c r="G3038">
        <v>12079</v>
      </c>
    </row>
    <row r="3039" spans="1:7" x14ac:dyDescent="0.25">
      <c r="A3039" s="62">
        <v>43708</v>
      </c>
      <c r="B3039" t="s">
        <v>16</v>
      </c>
      <c r="C3039" t="s">
        <v>11</v>
      </c>
      <c r="D3039">
        <v>478</v>
      </c>
      <c r="E3039" t="s">
        <v>0</v>
      </c>
      <c r="F3039">
        <v>23.5</v>
      </c>
      <c r="G3039">
        <v>11233</v>
      </c>
    </row>
    <row r="3040" spans="1:7" x14ac:dyDescent="0.25">
      <c r="A3040" s="62">
        <v>43711</v>
      </c>
      <c r="B3040" t="s">
        <v>16</v>
      </c>
      <c r="C3040" t="s">
        <v>11</v>
      </c>
      <c r="D3040">
        <v>558</v>
      </c>
      <c r="E3040" t="s">
        <v>0</v>
      </c>
      <c r="F3040">
        <v>23.5</v>
      </c>
      <c r="G3040">
        <v>13113</v>
      </c>
    </row>
    <row r="3041" spans="1:7" x14ac:dyDescent="0.25">
      <c r="A3041" s="62">
        <v>43711</v>
      </c>
      <c r="B3041" t="s">
        <v>16</v>
      </c>
      <c r="C3041" t="s">
        <v>11</v>
      </c>
      <c r="D3041">
        <v>451</v>
      </c>
      <c r="E3041" t="s">
        <v>0</v>
      </c>
      <c r="F3041">
        <v>23.5</v>
      </c>
      <c r="G3041">
        <v>10598.5</v>
      </c>
    </row>
    <row r="3042" spans="1:7" x14ac:dyDescent="0.25">
      <c r="A3042" s="62">
        <v>43713</v>
      </c>
      <c r="B3042" t="s">
        <v>16</v>
      </c>
      <c r="C3042" t="s">
        <v>11</v>
      </c>
      <c r="D3042">
        <v>385</v>
      </c>
      <c r="E3042" t="s">
        <v>1</v>
      </c>
      <c r="F3042">
        <v>34</v>
      </c>
      <c r="G3042">
        <v>13090</v>
      </c>
    </row>
    <row r="3043" spans="1:7" x14ac:dyDescent="0.25">
      <c r="A3043" s="62">
        <v>43713</v>
      </c>
      <c r="B3043" t="s">
        <v>16</v>
      </c>
      <c r="C3043" t="s">
        <v>11</v>
      </c>
      <c r="D3043">
        <v>486</v>
      </c>
      <c r="E3043" t="s">
        <v>1</v>
      </c>
      <c r="F3043">
        <v>23.5</v>
      </c>
      <c r="G3043">
        <v>11421</v>
      </c>
    </row>
    <row r="3044" spans="1:7" x14ac:dyDescent="0.25">
      <c r="A3044" s="62">
        <v>43713</v>
      </c>
      <c r="B3044" t="s">
        <v>16</v>
      </c>
      <c r="C3044" t="s">
        <v>11</v>
      </c>
      <c r="D3044">
        <v>597</v>
      </c>
      <c r="E3044" t="s">
        <v>1</v>
      </c>
      <c r="F3044">
        <v>26.75</v>
      </c>
      <c r="G3044">
        <v>15969.75</v>
      </c>
    </row>
    <row r="3045" spans="1:7" x14ac:dyDescent="0.25">
      <c r="A3045" s="62">
        <v>43714</v>
      </c>
      <c r="B3045" t="s">
        <v>16</v>
      </c>
      <c r="C3045" t="s">
        <v>11</v>
      </c>
      <c r="D3045">
        <v>276</v>
      </c>
      <c r="E3045" t="s">
        <v>1</v>
      </c>
      <c r="F3045">
        <v>23.5</v>
      </c>
      <c r="G3045">
        <v>6486</v>
      </c>
    </row>
    <row r="3046" spans="1:7" x14ac:dyDescent="0.25">
      <c r="A3046" s="62">
        <v>43715</v>
      </c>
      <c r="B3046" t="s">
        <v>16</v>
      </c>
      <c r="C3046" t="s">
        <v>11</v>
      </c>
      <c r="D3046">
        <v>1049</v>
      </c>
      <c r="E3046" t="s">
        <v>1</v>
      </c>
      <c r="F3046">
        <v>22</v>
      </c>
      <c r="G3046">
        <v>23078</v>
      </c>
    </row>
    <row r="3047" spans="1:7" x14ac:dyDescent="0.25">
      <c r="A3047" s="62">
        <v>43715</v>
      </c>
      <c r="B3047" t="s">
        <v>16</v>
      </c>
      <c r="C3047" t="s">
        <v>11</v>
      </c>
      <c r="D3047">
        <v>327</v>
      </c>
      <c r="E3047" t="s">
        <v>1</v>
      </c>
      <c r="F3047">
        <v>22</v>
      </c>
      <c r="G3047">
        <v>7194</v>
      </c>
    </row>
    <row r="3048" spans="1:7" x14ac:dyDescent="0.25">
      <c r="A3048" s="62">
        <v>43717</v>
      </c>
      <c r="B3048" t="s">
        <v>16</v>
      </c>
      <c r="C3048" t="s">
        <v>11</v>
      </c>
      <c r="D3048">
        <v>970</v>
      </c>
      <c r="E3048" t="s">
        <v>1</v>
      </c>
      <c r="F3048">
        <v>22</v>
      </c>
      <c r="G3048">
        <v>21340</v>
      </c>
    </row>
    <row r="3049" spans="1:7" x14ac:dyDescent="0.25">
      <c r="A3049" s="62">
        <v>43717</v>
      </c>
      <c r="B3049" t="s">
        <v>16</v>
      </c>
      <c r="C3049" t="s">
        <v>11</v>
      </c>
      <c r="D3049">
        <v>1187</v>
      </c>
      <c r="E3049" t="s">
        <v>1</v>
      </c>
      <c r="F3049">
        <v>22</v>
      </c>
      <c r="G3049">
        <v>26114</v>
      </c>
    </row>
    <row r="3050" spans="1:7" x14ac:dyDescent="0.25">
      <c r="A3050" s="62">
        <v>43720</v>
      </c>
      <c r="B3050" t="s">
        <v>16</v>
      </c>
      <c r="C3050" t="s">
        <v>11</v>
      </c>
      <c r="D3050">
        <v>595</v>
      </c>
      <c r="E3050" t="s">
        <v>1</v>
      </c>
      <c r="F3050">
        <v>23.5</v>
      </c>
      <c r="G3050">
        <v>13982.5</v>
      </c>
    </row>
    <row r="3051" spans="1:7" x14ac:dyDescent="0.25">
      <c r="A3051" s="62">
        <v>43720</v>
      </c>
      <c r="B3051" t="s">
        <v>16</v>
      </c>
      <c r="C3051" t="s">
        <v>11</v>
      </c>
      <c r="D3051">
        <v>589</v>
      </c>
      <c r="E3051" t="s">
        <v>1</v>
      </c>
      <c r="F3051">
        <v>23.5</v>
      </c>
      <c r="G3051">
        <v>13841.5</v>
      </c>
    </row>
    <row r="3052" spans="1:7" x14ac:dyDescent="0.25">
      <c r="A3052" s="62">
        <v>43720</v>
      </c>
      <c r="B3052" t="s">
        <v>16</v>
      </c>
      <c r="C3052" t="s">
        <v>11</v>
      </c>
      <c r="D3052">
        <v>515</v>
      </c>
      <c r="E3052" t="s">
        <v>1</v>
      </c>
      <c r="F3052">
        <v>23</v>
      </c>
      <c r="G3052">
        <v>11845</v>
      </c>
    </row>
    <row r="3053" spans="1:7" x14ac:dyDescent="0.25">
      <c r="A3053" s="62">
        <v>43720</v>
      </c>
      <c r="B3053" t="s">
        <v>16</v>
      </c>
      <c r="C3053" t="s">
        <v>11</v>
      </c>
      <c r="D3053">
        <v>190</v>
      </c>
      <c r="E3053" t="s">
        <v>1</v>
      </c>
      <c r="F3053">
        <v>23</v>
      </c>
      <c r="G3053">
        <v>4370</v>
      </c>
    </row>
    <row r="3054" spans="1:7" x14ac:dyDescent="0.25">
      <c r="A3054" s="62">
        <v>43720</v>
      </c>
      <c r="B3054" t="s">
        <v>16</v>
      </c>
      <c r="C3054" t="s">
        <v>11</v>
      </c>
      <c r="D3054">
        <v>1026</v>
      </c>
      <c r="E3054" t="s">
        <v>1</v>
      </c>
      <c r="F3054">
        <v>22.5</v>
      </c>
      <c r="G3054">
        <v>23085</v>
      </c>
    </row>
    <row r="3055" spans="1:7" x14ac:dyDescent="0.25">
      <c r="A3055" s="62">
        <v>43721</v>
      </c>
      <c r="B3055" t="s">
        <v>16</v>
      </c>
      <c r="C3055" t="s">
        <v>11</v>
      </c>
      <c r="D3055">
        <v>374</v>
      </c>
      <c r="E3055" t="s">
        <v>1</v>
      </c>
      <c r="F3055">
        <v>34.5</v>
      </c>
      <c r="G3055">
        <v>12903</v>
      </c>
    </row>
    <row r="3056" spans="1:7" x14ac:dyDescent="0.25">
      <c r="A3056" s="62">
        <v>43721</v>
      </c>
      <c r="B3056" t="s">
        <v>16</v>
      </c>
      <c r="C3056" t="s">
        <v>11</v>
      </c>
      <c r="D3056">
        <v>695</v>
      </c>
      <c r="E3056" t="s">
        <v>1</v>
      </c>
      <c r="F3056">
        <v>22</v>
      </c>
      <c r="G3056">
        <v>15290</v>
      </c>
    </row>
    <row r="3057" spans="1:7" x14ac:dyDescent="0.25">
      <c r="A3057" s="62">
        <v>43721</v>
      </c>
      <c r="B3057" t="s">
        <v>16</v>
      </c>
      <c r="C3057" t="s">
        <v>11</v>
      </c>
      <c r="D3057">
        <v>619</v>
      </c>
      <c r="E3057" t="s">
        <v>1</v>
      </c>
      <c r="F3057">
        <v>23.5</v>
      </c>
      <c r="G3057">
        <v>14546.5</v>
      </c>
    </row>
    <row r="3058" spans="1:7" x14ac:dyDescent="0.25">
      <c r="A3058" s="62">
        <v>43722</v>
      </c>
      <c r="B3058" t="s">
        <v>16</v>
      </c>
      <c r="C3058" t="s">
        <v>11</v>
      </c>
      <c r="D3058">
        <v>702</v>
      </c>
      <c r="E3058" t="s">
        <v>1</v>
      </c>
      <c r="F3058">
        <v>23.5</v>
      </c>
      <c r="G3058">
        <v>16497</v>
      </c>
    </row>
    <row r="3059" spans="1:7" x14ac:dyDescent="0.25">
      <c r="A3059" s="62">
        <v>43722</v>
      </c>
      <c r="B3059" t="s">
        <v>16</v>
      </c>
      <c r="C3059" t="s">
        <v>11</v>
      </c>
      <c r="D3059">
        <v>1074</v>
      </c>
      <c r="E3059" t="s">
        <v>1</v>
      </c>
      <c r="F3059">
        <v>23.5</v>
      </c>
      <c r="G3059">
        <v>25239</v>
      </c>
    </row>
    <row r="3060" spans="1:7" x14ac:dyDescent="0.25">
      <c r="A3060" s="62">
        <v>43722</v>
      </c>
      <c r="B3060" t="s">
        <v>16</v>
      </c>
      <c r="C3060" t="s">
        <v>11</v>
      </c>
      <c r="D3060">
        <v>939</v>
      </c>
      <c r="E3060" t="s">
        <v>1</v>
      </c>
      <c r="F3060">
        <v>22</v>
      </c>
      <c r="G3060">
        <v>20658</v>
      </c>
    </row>
    <row r="3061" spans="1:7" x14ac:dyDescent="0.25">
      <c r="A3061" s="62">
        <v>43724</v>
      </c>
      <c r="B3061" t="s">
        <v>16</v>
      </c>
      <c r="C3061" t="s">
        <v>11</v>
      </c>
      <c r="D3061">
        <v>1011</v>
      </c>
      <c r="E3061" t="s">
        <v>1</v>
      </c>
      <c r="F3061">
        <v>23.5</v>
      </c>
      <c r="G3061">
        <v>23758.5</v>
      </c>
    </row>
    <row r="3062" spans="1:7" x14ac:dyDescent="0.25">
      <c r="A3062" s="62">
        <v>43724</v>
      </c>
      <c r="B3062" t="s">
        <v>16</v>
      </c>
      <c r="C3062" t="s">
        <v>11</v>
      </c>
      <c r="D3062">
        <v>757</v>
      </c>
      <c r="E3062" t="s">
        <v>1</v>
      </c>
      <c r="F3062">
        <v>23.5</v>
      </c>
      <c r="G3062">
        <v>17789.5</v>
      </c>
    </row>
    <row r="3063" spans="1:7" x14ac:dyDescent="0.25">
      <c r="A3063" s="62">
        <v>43724</v>
      </c>
      <c r="B3063" t="s">
        <v>16</v>
      </c>
      <c r="C3063" t="s">
        <v>11</v>
      </c>
      <c r="D3063">
        <v>674</v>
      </c>
      <c r="E3063" t="s">
        <v>1</v>
      </c>
      <c r="F3063">
        <v>23.5</v>
      </c>
      <c r="G3063">
        <v>15839</v>
      </c>
    </row>
    <row r="3064" spans="1:7" x14ac:dyDescent="0.25">
      <c r="A3064" s="62">
        <v>43724</v>
      </c>
      <c r="B3064" t="s">
        <v>16</v>
      </c>
      <c r="C3064" t="s">
        <v>11</v>
      </c>
      <c r="D3064">
        <v>626</v>
      </c>
      <c r="E3064" t="s">
        <v>1</v>
      </c>
      <c r="F3064">
        <v>22</v>
      </c>
      <c r="G3064">
        <v>13772</v>
      </c>
    </row>
    <row r="3065" spans="1:7" x14ac:dyDescent="0.25">
      <c r="A3065" s="62">
        <v>43724</v>
      </c>
      <c r="B3065" t="s">
        <v>16</v>
      </c>
      <c r="C3065" t="s">
        <v>11</v>
      </c>
      <c r="D3065">
        <v>1149</v>
      </c>
      <c r="E3065" t="s">
        <v>1</v>
      </c>
      <c r="F3065">
        <v>22</v>
      </c>
      <c r="G3065">
        <v>25278</v>
      </c>
    </row>
    <row r="3066" spans="1:7" x14ac:dyDescent="0.25">
      <c r="A3066" s="62">
        <v>43725</v>
      </c>
      <c r="B3066" t="s">
        <v>16</v>
      </c>
      <c r="C3066" t="s">
        <v>11</v>
      </c>
      <c r="D3066">
        <v>489</v>
      </c>
      <c r="E3066" t="s">
        <v>1</v>
      </c>
      <c r="F3066">
        <v>23</v>
      </c>
      <c r="G3066">
        <v>11247</v>
      </c>
    </row>
    <row r="3067" spans="1:7" x14ac:dyDescent="0.25">
      <c r="A3067" s="62">
        <v>43725</v>
      </c>
      <c r="B3067" t="s">
        <v>16</v>
      </c>
      <c r="C3067" t="s">
        <v>11</v>
      </c>
      <c r="D3067">
        <v>310</v>
      </c>
      <c r="E3067" t="s">
        <v>1</v>
      </c>
      <c r="F3067">
        <v>27.5</v>
      </c>
      <c r="G3067">
        <v>8525</v>
      </c>
    </row>
    <row r="3068" spans="1:7" x14ac:dyDescent="0.25">
      <c r="A3068" s="62">
        <v>43725</v>
      </c>
      <c r="B3068" t="s">
        <v>16</v>
      </c>
      <c r="C3068" t="s">
        <v>11</v>
      </c>
      <c r="D3068">
        <v>1161</v>
      </c>
      <c r="E3068" t="s">
        <v>1</v>
      </c>
      <c r="F3068">
        <v>21.5</v>
      </c>
      <c r="G3068">
        <v>24961.5</v>
      </c>
    </row>
    <row r="3069" spans="1:7" x14ac:dyDescent="0.25">
      <c r="A3069" s="62">
        <v>43725</v>
      </c>
      <c r="B3069" t="s">
        <v>16</v>
      </c>
      <c r="C3069" t="s">
        <v>11</v>
      </c>
      <c r="D3069">
        <v>309</v>
      </c>
      <c r="E3069" t="s">
        <v>1</v>
      </c>
      <c r="F3069">
        <v>26.5</v>
      </c>
      <c r="G3069">
        <v>8188.5</v>
      </c>
    </row>
    <row r="3070" spans="1:7" x14ac:dyDescent="0.25">
      <c r="A3070" s="62">
        <v>43729</v>
      </c>
      <c r="B3070" t="s">
        <v>16</v>
      </c>
      <c r="C3070" t="s">
        <v>11</v>
      </c>
      <c r="D3070">
        <v>855</v>
      </c>
      <c r="E3070" t="s">
        <v>1</v>
      </c>
      <c r="F3070">
        <v>23</v>
      </c>
      <c r="G3070">
        <v>19665</v>
      </c>
    </row>
    <row r="3071" spans="1:7" x14ac:dyDescent="0.25">
      <c r="A3071" s="62">
        <v>43731</v>
      </c>
      <c r="B3071" t="s">
        <v>16</v>
      </c>
      <c r="C3071" t="s">
        <v>11</v>
      </c>
      <c r="D3071">
        <v>534</v>
      </c>
      <c r="E3071" t="s">
        <v>1</v>
      </c>
      <c r="F3071">
        <v>22.75</v>
      </c>
      <c r="G3071">
        <v>12148.5</v>
      </c>
    </row>
    <row r="3072" spans="1:7" x14ac:dyDescent="0.25">
      <c r="A3072" s="62">
        <v>43731</v>
      </c>
      <c r="B3072" t="s">
        <v>16</v>
      </c>
      <c r="C3072" t="s">
        <v>11</v>
      </c>
      <c r="D3072">
        <v>226</v>
      </c>
      <c r="E3072" t="s">
        <v>1</v>
      </c>
      <c r="F3072">
        <v>22.5</v>
      </c>
      <c r="G3072">
        <v>5085</v>
      </c>
    </row>
    <row r="3073" spans="1:7" x14ac:dyDescent="0.25">
      <c r="A3073" s="62">
        <v>43731</v>
      </c>
      <c r="B3073" t="s">
        <v>16</v>
      </c>
      <c r="C3073" t="s">
        <v>11</v>
      </c>
      <c r="D3073">
        <v>884</v>
      </c>
      <c r="E3073" t="s">
        <v>1</v>
      </c>
      <c r="F3073">
        <v>22.75</v>
      </c>
      <c r="G3073">
        <v>20111</v>
      </c>
    </row>
    <row r="3074" spans="1:7" x14ac:dyDescent="0.25">
      <c r="A3074" s="62">
        <v>43731</v>
      </c>
      <c r="B3074" t="s">
        <v>16</v>
      </c>
      <c r="C3074" t="s">
        <v>11</v>
      </c>
      <c r="D3074">
        <v>1038</v>
      </c>
      <c r="E3074" t="s">
        <v>1</v>
      </c>
      <c r="F3074">
        <v>21.5</v>
      </c>
      <c r="G3074">
        <v>22317</v>
      </c>
    </row>
    <row r="3075" spans="1:7" x14ac:dyDescent="0.25">
      <c r="A3075" s="62">
        <v>43731</v>
      </c>
      <c r="B3075" t="s">
        <v>16</v>
      </c>
      <c r="C3075" t="s">
        <v>11</v>
      </c>
      <c r="D3075">
        <v>1059</v>
      </c>
      <c r="E3075" t="s">
        <v>1</v>
      </c>
      <c r="F3075">
        <v>22.75</v>
      </c>
      <c r="G3075">
        <v>24092.25</v>
      </c>
    </row>
    <row r="3076" spans="1:7" x14ac:dyDescent="0.25">
      <c r="A3076" s="62">
        <v>43732</v>
      </c>
      <c r="B3076" t="s">
        <v>16</v>
      </c>
      <c r="C3076" t="s">
        <v>11</v>
      </c>
      <c r="D3076">
        <v>374</v>
      </c>
      <c r="E3076" t="s">
        <v>1</v>
      </c>
      <c r="F3076">
        <v>35</v>
      </c>
      <c r="G3076">
        <v>13090</v>
      </c>
    </row>
    <row r="3077" spans="1:7" x14ac:dyDescent="0.25">
      <c r="A3077" s="62">
        <v>43733</v>
      </c>
      <c r="B3077" t="s">
        <v>16</v>
      </c>
      <c r="C3077" t="s">
        <v>11</v>
      </c>
      <c r="D3077">
        <v>1136</v>
      </c>
      <c r="E3077" t="s">
        <v>1</v>
      </c>
      <c r="F3077">
        <v>22.25</v>
      </c>
      <c r="G3077">
        <v>25276</v>
      </c>
    </row>
    <row r="3078" spans="1:7" x14ac:dyDescent="0.25">
      <c r="A3078" s="62">
        <v>43733</v>
      </c>
      <c r="B3078" t="s">
        <v>16</v>
      </c>
      <c r="C3078" t="s">
        <v>11</v>
      </c>
      <c r="D3078">
        <v>488</v>
      </c>
      <c r="E3078" t="s">
        <v>1</v>
      </c>
      <c r="F3078">
        <v>22.75</v>
      </c>
      <c r="G3078">
        <v>11102</v>
      </c>
    </row>
    <row r="3079" spans="1:7" x14ac:dyDescent="0.25">
      <c r="A3079" s="62">
        <v>43733</v>
      </c>
      <c r="B3079" t="s">
        <v>16</v>
      </c>
      <c r="C3079" t="s">
        <v>11</v>
      </c>
      <c r="D3079">
        <v>1105</v>
      </c>
      <c r="E3079" t="s">
        <v>1</v>
      </c>
      <c r="F3079">
        <v>22.25</v>
      </c>
      <c r="G3079">
        <v>24586.25</v>
      </c>
    </row>
    <row r="3080" spans="1:7" x14ac:dyDescent="0.25">
      <c r="A3080" s="62">
        <v>43733</v>
      </c>
      <c r="B3080" t="s">
        <v>16</v>
      </c>
      <c r="C3080" t="s">
        <v>11</v>
      </c>
      <c r="D3080">
        <v>1252</v>
      </c>
      <c r="E3080" t="s">
        <v>1</v>
      </c>
      <c r="F3080">
        <v>21.5</v>
      </c>
      <c r="G3080">
        <v>26918</v>
      </c>
    </row>
    <row r="3081" spans="1:7" x14ac:dyDescent="0.25">
      <c r="A3081" s="62">
        <v>43735</v>
      </c>
      <c r="B3081" t="s">
        <v>16</v>
      </c>
      <c r="C3081" t="s">
        <v>11</v>
      </c>
      <c r="D3081">
        <v>827</v>
      </c>
      <c r="E3081" t="s">
        <v>1</v>
      </c>
      <c r="F3081">
        <v>22.5</v>
      </c>
      <c r="G3081">
        <v>18607.5</v>
      </c>
    </row>
    <row r="3082" spans="1:7" x14ac:dyDescent="0.25">
      <c r="A3082" s="62">
        <v>43735</v>
      </c>
      <c r="B3082" t="s">
        <v>16</v>
      </c>
      <c r="C3082" t="s">
        <v>11</v>
      </c>
      <c r="D3082">
        <v>1441</v>
      </c>
      <c r="E3082" t="s">
        <v>1</v>
      </c>
      <c r="F3082">
        <v>22.5</v>
      </c>
      <c r="G3082">
        <v>32422.5</v>
      </c>
    </row>
    <row r="3083" spans="1:7" x14ac:dyDescent="0.25">
      <c r="A3083" s="62">
        <v>43735</v>
      </c>
      <c r="B3083" t="s">
        <v>16</v>
      </c>
      <c r="C3083" t="s">
        <v>11</v>
      </c>
      <c r="D3083">
        <v>937</v>
      </c>
      <c r="E3083" t="s">
        <v>1</v>
      </c>
      <c r="F3083">
        <v>22.5</v>
      </c>
      <c r="G3083">
        <v>21082.5</v>
      </c>
    </row>
    <row r="3084" spans="1:7" x14ac:dyDescent="0.25">
      <c r="A3084" s="62">
        <v>43735</v>
      </c>
      <c r="B3084" t="s">
        <v>16</v>
      </c>
      <c r="C3084" t="s">
        <v>11</v>
      </c>
      <c r="D3084">
        <v>446</v>
      </c>
      <c r="E3084" t="s">
        <v>1</v>
      </c>
      <c r="F3084">
        <v>22.5</v>
      </c>
      <c r="G3084">
        <v>10035</v>
      </c>
    </row>
    <row r="3085" spans="1:7" x14ac:dyDescent="0.25">
      <c r="A3085" s="62">
        <v>43735</v>
      </c>
      <c r="B3085" t="s">
        <v>16</v>
      </c>
      <c r="C3085" t="s">
        <v>11</v>
      </c>
      <c r="D3085">
        <v>629</v>
      </c>
      <c r="E3085" t="s">
        <v>1</v>
      </c>
      <c r="F3085">
        <v>22.5</v>
      </c>
      <c r="G3085">
        <v>14152.5</v>
      </c>
    </row>
    <row r="3086" spans="1:7" x14ac:dyDescent="0.25">
      <c r="A3086" s="62">
        <v>43736</v>
      </c>
      <c r="B3086" t="s">
        <v>16</v>
      </c>
      <c r="C3086" t="s">
        <v>11</v>
      </c>
      <c r="D3086">
        <v>1136</v>
      </c>
      <c r="E3086" t="s">
        <v>1</v>
      </c>
      <c r="F3086">
        <v>22.25</v>
      </c>
      <c r="G3086">
        <v>25276</v>
      </c>
    </row>
    <row r="3087" spans="1:7" x14ac:dyDescent="0.25">
      <c r="A3087" s="62">
        <v>43738</v>
      </c>
      <c r="B3087" t="s">
        <v>16</v>
      </c>
      <c r="C3087" t="s">
        <v>11</v>
      </c>
      <c r="D3087">
        <v>1105</v>
      </c>
      <c r="E3087" t="s">
        <v>1</v>
      </c>
      <c r="F3087">
        <v>22.25</v>
      </c>
      <c r="G3087">
        <v>24586.25</v>
      </c>
    </row>
    <row r="3088" spans="1:7" x14ac:dyDescent="0.25">
      <c r="A3088" s="62">
        <v>43738</v>
      </c>
      <c r="B3088" t="s">
        <v>16</v>
      </c>
      <c r="C3088" t="s">
        <v>11</v>
      </c>
      <c r="D3088">
        <v>488</v>
      </c>
      <c r="E3088" t="s">
        <v>1</v>
      </c>
      <c r="F3088">
        <v>22.75</v>
      </c>
      <c r="G3088">
        <v>11102</v>
      </c>
    </row>
    <row r="3089" spans="1:7" x14ac:dyDescent="0.25">
      <c r="A3089" s="62">
        <v>43739</v>
      </c>
      <c r="B3089" t="s">
        <v>16</v>
      </c>
      <c r="C3089" t="s">
        <v>11</v>
      </c>
      <c r="D3089">
        <v>242</v>
      </c>
      <c r="E3089" t="s">
        <v>1</v>
      </c>
      <c r="F3089">
        <v>22.5</v>
      </c>
      <c r="G3089">
        <v>5445</v>
      </c>
    </row>
    <row r="3090" spans="1:7" x14ac:dyDescent="0.25">
      <c r="A3090" s="62">
        <v>43739</v>
      </c>
      <c r="B3090" t="s">
        <v>16</v>
      </c>
      <c r="C3090" t="s">
        <v>11</v>
      </c>
      <c r="D3090">
        <v>1097</v>
      </c>
      <c r="E3090" t="s">
        <v>1</v>
      </c>
      <c r="F3090">
        <v>22.5</v>
      </c>
      <c r="G3090">
        <v>24682.5</v>
      </c>
    </row>
    <row r="3091" spans="1:7" x14ac:dyDescent="0.25">
      <c r="A3091" s="62">
        <v>43739</v>
      </c>
      <c r="B3091" t="s">
        <v>16</v>
      </c>
      <c r="C3091" t="s">
        <v>11</v>
      </c>
      <c r="D3091">
        <v>1134</v>
      </c>
      <c r="E3091" t="s">
        <v>1</v>
      </c>
      <c r="F3091">
        <v>22.5</v>
      </c>
      <c r="G3091">
        <v>25515</v>
      </c>
    </row>
    <row r="3092" spans="1:7" x14ac:dyDescent="0.25">
      <c r="A3092" s="62">
        <v>43739</v>
      </c>
      <c r="B3092" t="s">
        <v>16</v>
      </c>
      <c r="C3092" t="s">
        <v>11</v>
      </c>
      <c r="D3092">
        <v>485</v>
      </c>
      <c r="E3092" t="s">
        <v>1</v>
      </c>
      <c r="F3092">
        <v>22.5</v>
      </c>
      <c r="G3092">
        <v>10912.5</v>
      </c>
    </row>
    <row r="3093" spans="1:7" x14ac:dyDescent="0.25">
      <c r="A3093" s="62">
        <v>43740</v>
      </c>
      <c r="B3093" t="s">
        <v>16</v>
      </c>
      <c r="C3093" t="s">
        <v>11</v>
      </c>
      <c r="D3093">
        <v>470</v>
      </c>
      <c r="E3093" t="s">
        <v>1</v>
      </c>
      <c r="F3093">
        <v>22.5</v>
      </c>
      <c r="G3093">
        <v>10575</v>
      </c>
    </row>
    <row r="3094" spans="1:7" x14ac:dyDescent="0.25">
      <c r="A3094" s="62">
        <v>43740</v>
      </c>
      <c r="B3094" t="s">
        <v>16</v>
      </c>
      <c r="C3094" t="s">
        <v>11</v>
      </c>
      <c r="D3094">
        <v>909</v>
      </c>
      <c r="E3094" t="s">
        <v>1</v>
      </c>
      <c r="F3094">
        <v>21.5</v>
      </c>
      <c r="G3094">
        <v>19543.5</v>
      </c>
    </row>
    <row r="3095" spans="1:7" x14ac:dyDescent="0.25">
      <c r="A3095" s="62">
        <v>43749</v>
      </c>
      <c r="B3095" t="s">
        <v>16</v>
      </c>
      <c r="C3095" t="s">
        <v>11</v>
      </c>
      <c r="D3095">
        <v>374</v>
      </c>
      <c r="E3095" t="s">
        <v>1</v>
      </c>
      <c r="F3095">
        <v>35</v>
      </c>
      <c r="G3095">
        <v>13090</v>
      </c>
    </row>
    <row r="3096" spans="1:7" x14ac:dyDescent="0.25">
      <c r="A3096" s="62">
        <v>43749</v>
      </c>
      <c r="B3096" t="s">
        <v>16</v>
      </c>
      <c r="C3096" t="s">
        <v>11</v>
      </c>
      <c r="D3096">
        <v>1136</v>
      </c>
      <c r="E3096" t="s">
        <v>1</v>
      </c>
      <c r="F3096">
        <v>22.25</v>
      </c>
      <c r="G3096">
        <v>25276</v>
      </c>
    </row>
    <row r="3097" spans="1:7" x14ac:dyDescent="0.25">
      <c r="A3097" s="62">
        <v>43750</v>
      </c>
      <c r="B3097" t="s">
        <v>16</v>
      </c>
      <c r="C3097" t="s">
        <v>11</v>
      </c>
      <c r="D3097">
        <v>488</v>
      </c>
      <c r="E3097" t="s">
        <v>1</v>
      </c>
      <c r="F3097">
        <v>22.75</v>
      </c>
      <c r="G3097">
        <v>11102</v>
      </c>
    </row>
    <row r="3098" spans="1:7" x14ac:dyDescent="0.25">
      <c r="A3098" s="62">
        <v>43750</v>
      </c>
      <c r="B3098" t="s">
        <v>16</v>
      </c>
      <c r="C3098" t="s">
        <v>11</v>
      </c>
      <c r="D3098">
        <v>1105</v>
      </c>
      <c r="E3098" t="s">
        <v>1</v>
      </c>
      <c r="F3098">
        <v>22.25</v>
      </c>
      <c r="G3098">
        <v>24586.25</v>
      </c>
    </row>
    <row r="3099" spans="1:7" x14ac:dyDescent="0.25">
      <c r="A3099" s="62">
        <v>43750</v>
      </c>
      <c r="B3099" t="s">
        <v>16</v>
      </c>
      <c r="C3099" t="s">
        <v>11</v>
      </c>
      <c r="D3099">
        <v>1252</v>
      </c>
      <c r="E3099" t="s">
        <v>1</v>
      </c>
      <c r="F3099">
        <v>21.5</v>
      </c>
      <c r="G3099">
        <v>26918</v>
      </c>
    </row>
    <row r="3100" spans="1:7" x14ac:dyDescent="0.25">
      <c r="A3100" s="62">
        <v>43754</v>
      </c>
      <c r="B3100" t="s">
        <v>16</v>
      </c>
      <c r="C3100" t="s">
        <v>11</v>
      </c>
      <c r="D3100">
        <v>1102</v>
      </c>
      <c r="E3100" t="s">
        <v>1</v>
      </c>
      <c r="F3100">
        <v>20.5</v>
      </c>
      <c r="G3100">
        <v>22591</v>
      </c>
    </row>
    <row r="3101" spans="1:7" x14ac:dyDescent="0.25">
      <c r="A3101" s="62">
        <v>43754</v>
      </c>
      <c r="B3101" t="s">
        <v>16</v>
      </c>
      <c r="C3101" t="s">
        <v>11</v>
      </c>
      <c r="D3101">
        <v>1025</v>
      </c>
      <c r="E3101" t="s">
        <v>1</v>
      </c>
      <c r="F3101">
        <v>20.5</v>
      </c>
      <c r="G3101">
        <v>21012.5</v>
      </c>
    </row>
    <row r="3102" spans="1:7" x14ac:dyDescent="0.25">
      <c r="A3102" s="62">
        <v>43754</v>
      </c>
      <c r="B3102" t="s">
        <v>16</v>
      </c>
      <c r="C3102" t="s">
        <v>11</v>
      </c>
      <c r="D3102">
        <v>994</v>
      </c>
      <c r="E3102" t="s">
        <v>1</v>
      </c>
      <c r="F3102">
        <v>22</v>
      </c>
      <c r="G3102">
        <v>21868</v>
      </c>
    </row>
    <row r="3103" spans="1:7" x14ac:dyDescent="0.25">
      <c r="A3103" s="62">
        <v>43754</v>
      </c>
      <c r="B3103" t="s">
        <v>16</v>
      </c>
      <c r="C3103" t="s">
        <v>11</v>
      </c>
      <c r="D3103">
        <v>395</v>
      </c>
      <c r="E3103" t="s">
        <v>1</v>
      </c>
      <c r="F3103">
        <v>22</v>
      </c>
      <c r="G3103">
        <v>8690</v>
      </c>
    </row>
    <row r="3104" spans="1:7" x14ac:dyDescent="0.25">
      <c r="A3104" s="62">
        <v>43754</v>
      </c>
      <c r="B3104" t="s">
        <v>16</v>
      </c>
      <c r="C3104" t="s">
        <v>11</v>
      </c>
      <c r="D3104">
        <v>462</v>
      </c>
      <c r="E3104" t="s">
        <v>1</v>
      </c>
      <c r="F3104">
        <v>22</v>
      </c>
      <c r="G3104">
        <v>10164</v>
      </c>
    </row>
    <row r="3105" spans="1:7" x14ac:dyDescent="0.25">
      <c r="A3105" s="62">
        <v>43754</v>
      </c>
      <c r="B3105" t="s">
        <v>16</v>
      </c>
      <c r="C3105" t="s">
        <v>11</v>
      </c>
      <c r="D3105">
        <v>1019</v>
      </c>
      <c r="E3105" t="s">
        <v>1</v>
      </c>
      <c r="F3105">
        <v>20.5</v>
      </c>
      <c r="G3105">
        <v>20889.5</v>
      </c>
    </row>
    <row r="3106" spans="1:7" x14ac:dyDescent="0.25">
      <c r="A3106" s="62">
        <v>43754</v>
      </c>
      <c r="B3106" t="s">
        <v>16</v>
      </c>
      <c r="C3106" t="s">
        <v>11</v>
      </c>
      <c r="D3106">
        <v>387</v>
      </c>
      <c r="E3106" t="s">
        <v>1</v>
      </c>
      <c r="F3106">
        <v>22</v>
      </c>
      <c r="G3106">
        <v>8514</v>
      </c>
    </row>
    <row r="3107" spans="1:7" x14ac:dyDescent="0.25">
      <c r="A3107" s="62">
        <v>43754</v>
      </c>
      <c r="B3107" t="s">
        <v>16</v>
      </c>
      <c r="C3107" t="s">
        <v>11</v>
      </c>
      <c r="D3107">
        <v>873</v>
      </c>
      <c r="E3107" t="s">
        <v>1</v>
      </c>
      <c r="F3107">
        <v>22</v>
      </c>
      <c r="G3107">
        <v>19206</v>
      </c>
    </row>
    <row r="3108" spans="1:7" x14ac:dyDescent="0.25">
      <c r="A3108" s="62">
        <v>43754</v>
      </c>
      <c r="B3108" t="s">
        <v>16</v>
      </c>
      <c r="C3108" t="s">
        <v>11</v>
      </c>
      <c r="D3108">
        <v>833</v>
      </c>
      <c r="E3108" t="s">
        <v>1</v>
      </c>
      <c r="F3108">
        <v>22</v>
      </c>
      <c r="G3108">
        <v>18326</v>
      </c>
    </row>
    <row r="3109" spans="1:7" x14ac:dyDescent="0.25">
      <c r="A3109" s="62">
        <v>43754</v>
      </c>
      <c r="B3109" t="s">
        <v>16</v>
      </c>
      <c r="C3109" t="s">
        <v>11</v>
      </c>
      <c r="D3109">
        <v>410</v>
      </c>
      <c r="E3109" t="s">
        <v>1</v>
      </c>
      <c r="F3109">
        <v>34</v>
      </c>
      <c r="G3109">
        <v>13940</v>
      </c>
    </row>
    <row r="3110" spans="1:7" x14ac:dyDescent="0.25">
      <c r="A3110" s="62">
        <v>43754</v>
      </c>
      <c r="B3110" t="s">
        <v>16</v>
      </c>
      <c r="C3110" t="s">
        <v>11</v>
      </c>
      <c r="D3110">
        <v>642</v>
      </c>
      <c r="E3110" t="s">
        <v>1</v>
      </c>
      <c r="F3110">
        <v>22</v>
      </c>
      <c r="G3110">
        <v>14124</v>
      </c>
    </row>
    <row r="3111" spans="1:7" x14ac:dyDescent="0.25">
      <c r="A3111" s="62">
        <v>43755</v>
      </c>
      <c r="B3111" t="s">
        <v>16</v>
      </c>
      <c r="C3111" t="s">
        <v>11</v>
      </c>
      <c r="D3111">
        <v>592</v>
      </c>
      <c r="E3111" t="s">
        <v>1</v>
      </c>
      <c r="F3111">
        <v>22</v>
      </c>
      <c r="G3111">
        <v>13024</v>
      </c>
    </row>
    <row r="3112" spans="1:7" x14ac:dyDescent="0.25">
      <c r="A3112" s="62">
        <v>43755</v>
      </c>
      <c r="B3112" t="s">
        <v>16</v>
      </c>
      <c r="C3112" t="s">
        <v>11</v>
      </c>
      <c r="D3112">
        <v>604</v>
      </c>
      <c r="E3112" t="s">
        <v>1</v>
      </c>
      <c r="F3112">
        <v>22</v>
      </c>
      <c r="G3112">
        <v>13288</v>
      </c>
    </row>
    <row r="3113" spans="1:7" x14ac:dyDescent="0.25">
      <c r="A3113" s="62">
        <v>43756</v>
      </c>
      <c r="B3113" t="s">
        <v>16</v>
      </c>
      <c r="C3113" t="s">
        <v>11</v>
      </c>
      <c r="D3113">
        <v>328</v>
      </c>
      <c r="E3113" t="s">
        <v>1</v>
      </c>
      <c r="F3113">
        <v>23</v>
      </c>
      <c r="G3113">
        <v>7544</v>
      </c>
    </row>
    <row r="3114" spans="1:7" x14ac:dyDescent="0.25">
      <c r="A3114" s="62">
        <v>43759</v>
      </c>
      <c r="B3114" t="s">
        <v>16</v>
      </c>
      <c r="C3114" t="s">
        <v>11</v>
      </c>
      <c r="D3114">
        <v>444</v>
      </c>
      <c r="E3114" t="s">
        <v>1</v>
      </c>
      <c r="F3114">
        <v>21.5</v>
      </c>
      <c r="G3114">
        <v>9546</v>
      </c>
    </row>
    <row r="3115" spans="1:7" x14ac:dyDescent="0.25">
      <c r="A3115" s="62">
        <v>43759</v>
      </c>
      <c r="B3115" t="s">
        <v>16</v>
      </c>
      <c r="C3115" t="s">
        <v>11</v>
      </c>
      <c r="D3115">
        <v>528</v>
      </c>
      <c r="E3115" t="s">
        <v>1</v>
      </c>
      <c r="F3115">
        <v>21.5</v>
      </c>
      <c r="G3115">
        <v>11352</v>
      </c>
    </row>
    <row r="3116" spans="1:7" x14ac:dyDescent="0.25">
      <c r="A3116" s="62">
        <v>43759</v>
      </c>
      <c r="B3116" t="s">
        <v>16</v>
      </c>
      <c r="C3116" t="s">
        <v>11</v>
      </c>
      <c r="D3116">
        <v>955</v>
      </c>
      <c r="E3116" t="s">
        <v>1</v>
      </c>
      <c r="F3116">
        <v>21.5</v>
      </c>
      <c r="G3116">
        <v>20532.5</v>
      </c>
    </row>
    <row r="3117" spans="1:7" x14ac:dyDescent="0.25">
      <c r="A3117" s="62">
        <v>43759</v>
      </c>
      <c r="B3117" t="s">
        <v>16</v>
      </c>
      <c r="C3117" t="s">
        <v>11</v>
      </c>
      <c r="D3117">
        <v>1028</v>
      </c>
      <c r="E3117" t="s">
        <v>1</v>
      </c>
      <c r="F3117">
        <v>20.5</v>
      </c>
      <c r="G3117">
        <v>21074</v>
      </c>
    </row>
    <row r="3118" spans="1:7" x14ac:dyDescent="0.25">
      <c r="A3118" s="62">
        <v>43760</v>
      </c>
      <c r="B3118" t="s">
        <v>16</v>
      </c>
      <c r="C3118" t="s">
        <v>11</v>
      </c>
      <c r="D3118">
        <v>1549</v>
      </c>
      <c r="E3118" t="s">
        <v>1</v>
      </c>
      <c r="F3118">
        <v>21.5</v>
      </c>
      <c r="G3118">
        <v>33303.5</v>
      </c>
    </row>
    <row r="3119" spans="1:7" x14ac:dyDescent="0.25">
      <c r="A3119" s="62">
        <v>43760</v>
      </c>
      <c r="B3119" t="s">
        <v>16</v>
      </c>
      <c r="C3119" t="s">
        <v>11</v>
      </c>
      <c r="D3119">
        <v>1463</v>
      </c>
      <c r="E3119" t="s">
        <v>1</v>
      </c>
      <c r="F3119">
        <v>21.5</v>
      </c>
      <c r="G3119">
        <v>31454.5</v>
      </c>
    </row>
    <row r="3120" spans="1:7" x14ac:dyDescent="0.25">
      <c r="A3120" s="62">
        <v>43764</v>
      </c>
      <c r="B3120" t="s">
        <v>16</v>
      </c>
      <c r="C3120" t="s">
        <v>11</v>
      </c>
      <c r="D3120">
        <v>564</v>
      </c>
      <c r="E3120" t="s">
        <v>1</v>
      </c>
      <c r="F3120">
        <v>22</v>
      </c>
      <c r="G3120">
        <v>12408</v>
      </c>
    </row>
    <row r="3121" spans="1:7" x14ac:dyDescent="0.25">
      <c r="A3121" s="62">
        <v>43764</v>
      </c>
      <c r="B3121" t="s">
        <v>16</v>
      </c>
      <c r="C3121" t="s">
        <v>11</v>
      </c>
      <c r="D3121">
        <v>1195</v>
      </c>
      <c r="E3121" t="s">
        <v>1</v>
      </c>
      <c r="F3121">
        <v>21</v>
      </c>
      <c r="G3121">
        <v>25095</v>
      </c>
    </row>
    <row r="3122" spans="1:7" x14ac:dyDescent="0.25">
      <c r="A3122" s="62">
        <v>43764</v>
      </c>
      <c r="B3122" t="s">
        <v>16</v>
      </c>
      <c r="C3122" t="s">
        <v>11</v>
      </c>
      <c r="D3122">
        <v>1109</v>
      </c>
      <c r="E3122" t="s">
        <v>1</v>
      </c>
      <c r="F3122">
        <v>21</v>
      </c>
      <c r="G3122">
        <v>23289</v>
      </c>
    </row>
    <row r="3123" spans="1:7" x14ac:dyDescent="0.25">
      <c r="A3123" s="62">
        <v>43769</v>
      </c>
      <c r="B3123" t="s">
        <v>16</v>
      </c>
      <c r="C3123" t="s">
        <v>11</v>
      </c>
      <c r="D3123">
        <v>261</v>
      </c>
      <c r="E3123" t="s">
        <v>1</v>
      </c>
      <c r="F3123">
        <v>22.25</v>
      </c>
      <c r="G3123">
        <v>5807.25</v>
      </c>
    </row>
    <row r="3124" spans="1:7" x14ac:dyDescent="0.25">
      <c r="A3124" s="62">
        <v>43769</v>
      </c>
      <c r="B3124" t="s">
        <v>16</v>
      </c>
      <c r="C3124" t="s">
        <v>11</v>
      </c>
      <c r="D3124">
        <v>610</v>
      </c>
      <c r="E3124" t="s">
        <v>1</v>
      </c>
      <c r="F3124">
        <v>22.25</v>
      </c>
      <c r="G3124">
        <v>13572.5</v>
      </c>
    </row>
    <row r="3125" spans="1:7" x14ac:dyDescent="0.25">
      <c r="A3125" s="62">
        <v>43769</v>
      </c>
      <c r="B3125" t="s">
        <v>16</v>
      </c>
      <c r="C3125" t="s">
        <v>11</v>
      </c>
      <c r="D3125">
        <v>260</v>
      </c>
      <c r="E3125" t="s">
        <v>1</v>
      </c>
      <c r="F3125">
        <v>21</v>
      </c>
      <c r="G3125">
        <v>5460</v>
      </c>
    </row>
    <row r="3126" spans="1:7" x14ac:dyDescent="0.25">
      <c r="A3126" s="62">
        <v>43773</v>
      </c>
      <c r="B3126" t="s">
        <v>16</v>
      </c>
      <c r="C3126" t="s">
        <v>11</v>
      </c>
      <c r="D3126">
        <v>1280</v>
      </c>
      <c r="E3126" t="s">
        <v>1</v>
      </c>
      <c r="F3126">
        <v>22</v>
      </c>
      <c r="G3126">
        <v>28160</v>
      </c>
    </row>
    <row r="3127" spans="1:7" x14ac:dyDescent="0.25">
      <c r="A3127" s="62">
        <v>43773</v>
      </c>
      <c r="B3127" t="s">
        <v>16</v>
      </c>
      <c r="C3127" t="s">
        <v>11</v>
      </c>
      <c r="D3127">
        <v>582</v>
      </c>
      <c r="E3127" t="s">
        <v>1</v>
      </c>
      <c r="F3127">
        <v>22.25</v>
      </c>
      <c r="G3127">
        <v>12949.5</v>
      </c>
    </row>
    <row r="3128" spans="1:7" x14ac:dyDescent="0.25">
      <c r="A3128" s="62">
        <v>43773</v>
      </c>
      <c r="B3128" t="s">
        <v>16</v>
      </c>
      <c r="C3128" t="s">
        <v>11</v>
      </c>
      <c r="D3128">
        <v>220</v>
      </c>
      <c r="E3128" t="s">
        <v>1</v>
      </c>
      <c r="F3128">
        <v>22.25</v>
      </c>
      <c r="G3128">
        <v>4895</v>
      </c>
    </row>
    <row r="3129" spans="1:7" x14ac:dyDescent="0.25">
      <c r="A3129" s="62">
        <v>43773</v>
      </c>
      <c r="B3129" t="s">
        <v>16</v>
      </c>
      <c r="C3129" t="s">
        <v>11</v>
      </c>
      <c r="D3129">
        <v>585</v>
      </c>
      <c r="E3129" t="s">
        <v>1</v>
      </c>
      <c r="F3129">
        <v>22</v>
      </c>
      <c r="G3129">
        <v>12870</v>
      </c>
    </row>
    <row r="3130" spans="1:7" x14ac:dyDescent="0.25">
      <c r="A3130" s="62">
        <v>43773</v>
      </c>
      <c r="B3130" t="s">
        <v>16</v>
      </c>
      <c r="C3130" t="s">
        <v>11</v>
      </c>
      <c r="D3130">
        <v>1203</v>
      </c>
      <c r="E3130" t="s">
        <v>1</v>
      </c>
      <c r="F3130">
        <v>22</v>
      </c>
      <c r="G3130">
        <v>26466</v>
      </c>
    </row>
    <row r="3131" spans="1:7" x14ac:dyDescent="0.25">
      <c r="A3131" s="62">
        <v>43773</v>
      </c>
      <c r="B3131" t="s">
        <v>16</v>
      </c>
      <c r="C3131" t="s">
        <v>11</v>
      </c>
      <c r="D3131">
        <v>1192</v>
      </c>
      <c r="E3131" t="s">
        <v>1</v>
      </c>
      <c r="F3131">
        <v>22</v>
      </c>
      <c r="G3131">
        <v>26224</v>
      </c>
    </row>
    <row r="3132" spans="1:7" x14ac:dyDescent="0.25">
      <c r="A3132" s="62">
        <v>43773</v>
      </c>
      <c r="B3132" t="s">
        <v>16</v>
      </c>
      <c r="C3132" t="s">
        <v>11</v>
      </c>
      <c r="D3132">
        <v>649</v>
      </c>
      <c r="E3132" t="s">
        <v>1</v>
      </c>
      <c r="F3132">
        <v>22</v>
      </c>
      <c r="G3132">
        <v>14278</v>
      </c>
    </row>
    <row r="3133" spans="1:7" x14ac:dyDescent="0.25">
      <c r="A3133" s="62">
        <v>43774</v>
      </c>
      <c r="B3133" t="s">
        <v>16</v>
      </c>
      <c r="C3133" t="s">
        <v>11</v>
      </c>
      <c r="D3133">
        <v>452</v>
      </c>
      <c r="E3133" t="s">
        <v>1</v>
      </c>
      <c r="F3133">
        <v>22</v>
      </c>
      <c r="G3133">
        <v>9944</v>
      </c>
    </row>
    <row r="3134" spans="1:7" x14ac:dyDescent="0.25">
      <c r="A3134" s="62">
        <v>43774</v>
      </c>
      <c r="B3134" t="s">
        <v>16</v>
      </c>
      <c r="C3134" t="s">
        <v>11</v>
      </c>
      <c r="D3134">
        <v>1063</v>
      </c>
      <c r="E3134" t="s">
        <v>1</v>
      </c>
      <c r="F3134">
        <v>21</v>
      </c>
      <c r="G3134">
        <v>22323</v>
      </c>
    </row>
    <row r="3135" spans="1:7" x14ac:dyDescent="0.25">
      <c r="A3135" s="62">
        <v>43774</v>
      </c>
      <c r="B3135" t="s">
        <v>16</v>
      </c>
      <c r="C3135" t="s">
        <v>11</v>
      </c>
      <c r="D3135">
        <v>1161</v>
      </c>
      <c r="E3135" t="s">
        <v>1</v>
      </c>
      <c r="F3135">
        <v>20.75</v>
      </c>
      <c r="G3135">
        <v>24090.75</v>
      </c>
    </row>
    <row r="3136" spans="1:7" x14ac:dyDescent="0.25">
      <c r="A3136" s="62">
        <v>43774</v>
      </c>
      <c r="B3136" t="s">
        <v>16</v>
      </c>
      <c r="C3136" t="s">
        <v>11</v>
      </c>
      <c r="D3136">
        <v>687</v>
      </c>
      <c r="E3136" t="s">
        <v>1</v>
      </c>
      <c r="F3136">
        <v>22.5</v>
      </c>
      <c r="G3136">
        <v>15457.5</v>
      </c>
    </row>
    <row r="3137" spans="1:7" x14ac:dyDescent="0.25">
      <c r="A3137" s="62">
        <v>43775</v>
      </c>
      <c r="B3137" t="s">
        <v>16</v>
      </c>
      <c r="C3137" t="s">
        <v>11</v>
      </c>
      <c r="D3137">
        <v>1161</v>
      </c>
      <c r="E3137" t="s">
        <v>1</v>
      </c>
      <c r="F3137">
        <v>20.75</v>
      </c>
      <c r="G3137">
        <v>24090.75</v>
      </c>
    </row>
    <row r="3138" spans="1:7" x14ac:dyDescent="0.25">
      <c r="A3138" s="62">
        <v>43775</v>
      </c>
      <c r="B3138" t="s">
        <v>16</v>
      </c>
      <c r="C3138" t="s">
        <v>11</v>
      </c>
      <c r="D3138">
        <v>687</v>
      </c>
      <c r="E3138" t="s">
        <v>1</v>
      </c>
      <c r="F3138">
        <v>22.5</v>
      </c>
      <c r="G3138">
        <v>15457.5</v>
      </c>
    </row>
    <row r="3139" spans="1:7" x14ac:dyDescent="0.25">
      <c r="A3139" s="62">
        <v>43775</v>
      </c>
      <c r="B3139" t="s">
        <v>16</v>
      </c>
      <c r="C3139" t="s">
        <v>11</v>
      </c>
      <c r="D3139">
        <v>517</v>
      </c>
      <c r="E3139" t="s">
        <v>1</v>
      </c>
      <c r="F3139">
        <v>22.5</v>
      </c>
      <c r="G3139">
        <v>11632.5</v>
      </c>
    </row>
    <row r="3140" spans="1:7" x14ac:dyDescent="0.25">
      <c r="A3140" s="62">
        <v>43776</v>
      </c>
      <c r="B3140" t="s">
        <v>16</v>
      </c>
      <c r="C3140" t="s">
        <v>11</v>
      </c>
      <c r="D3140">
        <v>602</v>
      </c>
      <c r="E3140" t="s">
        <v>1</v>
      </c>
      <c r="F3140">
        <v>22.5</v>
      </c>
      <c r="G3140">
        <v>13545</v>
      </c>
    </row>
    <row r="3141" spans="1:7" x14ac:dyDescent="0.25">
      <c r="A3141" s="62">
        <v>43776</v>
      </c>
      <c r="B3141" t="s">
        <v>16</v>
      </c>
      <c r="C3141" t="s">
        <v>11</v>
      </c>
      <c r="D3141">
        <v>554</v>
      </c>
      <c r="E3141" t="s">
        <v>1</v>
      </c>
      <c r="F3141">
        <v>22.5</v>
      </c>
      <c r="G3141">
        <v>12465</v>
      </c>
    </row>
    <row r="3142" spans="1:7" x14ac:dyDescent="0.25">
      <c r="A3142" s="62">
        <v>43776</v>
      </c>
      <c r="B3142" t="s">
        <v>16</v>
      </c>
      <c r="C3142" t="s">
        <v>11</v>
      </c>
      <c r="D3142">
        <v>1013</v>
      </c>
      <c r="E3142" t="s">
        <v>1</v>
      </c>
      <c r="F3142">
        <v>21</v>
      </c>
      <c r="G3142">
        <v>21273</v>
      </c>
    </row>
    <row r="3143" spans="1:7" x14ac:dyDescent="0.25">
      <c r="A3143" s="62">
        <v>43781</v>
      </c>
      <c r="B3143" t="s">
        <v>16</v>
      </c>
      <c r="C3143" t="s">
        <v>11</v>
      </c>
      <c r="D3143">
        <v>1288</v>
      </c>
      <c r="E3143" t="s">
        <v>1</v>
      </c>
      <c r="F3143">
        <v>22.5</v>
      </c>
      <c r="G3143">
        <v>28980</v>
      </c>
    </row>
    <row r="3144" spans="1:7" x14ac:dyDescent="0.25">
      <c r="A3144" s="62">
        <v>43781</v>
      </c>
      <c r="B3144" t="s">
        <v>16</v>
      </c>
      <c r="C3144" t="s">
        <v>11</v>
      </c>
      <c r="D3144">
        <v>567</v>
      </c>
      <c r="E3144" t="s">
        <v>1</v>
      </c>
      <c r="F3144">
        <v>22.5</v>
      </c>
      <c r="G3144">
        <v>12757.5</v>
      </c>
    </row>
    <row r="3145" spans="1:7" x14ac:dyDescent="0.25">
      <c r="A3145" s="62">
        <v>43781</v>
      </c>
      <c r="B3145" t="s">
        <v>16</v>
      </c>
      <c r="C3145" t="s">
        <v>11</v>
      </c>
      <c r="D3145">
        <v>1094</v>
      </c>
      <c r="E3145" t="s">
        <v>1</v>
      </c>
      <c r="F3145">
        <v>22.5</v>
      </c>
      <c r="G3145">
        <v>24615</v>
      </c>
    </row>
    <row r="3146" spans="1:7" x14ac:dyDescent="0.25">
      <c r="A3146" s="62">
        <v>43783</v>
      </c>
      <c r="B3146" t="s">
        <v>16</v>
      </c>
      <c r="C3146" t="s">
        <v>11</v>
      </c>
      <c r="D3146">
        <v>604</v>
      </c>
      <c r="E3146" t="s">
        <v>1</v>
      </c>
      <c r="F3146">
        <v>22</v>
      </c>
      <c r="G3146">
        <v>13288</v>
      </c>
    </row>
    <row r="3147" spans="1:7" x14ac:dyDescent="0.25">
      <c r="A3147" s="62">
        <v>43785</v>
      </c>
      <c r="B3147" t="s">
        <v>16</v>
      </c>
      <c r="C3147" t="s">
        <v>11</v>
      </c>
      <c r="D3147">
        <v>476</v>
      </c>
      <c r="E3147" t="s">
        <v>1</v>
      </c>
      <c r="F3147">
        <v>22.5</v>
      </c>
      <c r="G3147">
        <v>10710</v>
      </c>
    </row>
    <row r="3148" spans="1:7" x14ac:dyDescent="0.25">
      <c r="A3148" s="62">
        <v>43785</v>
      </c>
      <c r="B3148" t="s">
        <v>16</v>
      </c>
      <c r="C3148" t="s">
        <v>11</v>
      </c>
      <c r="D3148">
        <v>570</v>
      </c>
      <c r="E3148" t="s">
        <v>1</v>
      </c>
      <c r="F3148">
        <v>22.5</v>
      </c>
      <c r="G3148">
        <v>12825</v>
      </c>
    </row>
    <row r="3149" spans="1:7" x14ac:dyDescent="0.25">
      <c r="A3149" s="62">
        <v>43787</v>
      </c>
      <c r="B3149" t="s">
        <v>16</v>
      </c>
      <c r="C3149" t="s">
        <v>11</v>
      </c>
      <c r="D3149">
        <v>245</v>
      </c>
      <c r="E3149" t="s">
        <v>1</v>
      </c>
      <c r="F3149">
        <v>22.5</v>
      </c>
      <c r="G3149">
        <v>5512.5</v>
      </c>
    </row>
    <row r="3150" spans="1:7" x14ac:dyDescent="0.25">
      <c r="A3150" s="62">
        <v>43788</v>
      </c>
      <c r="B3150" t="s">
        <v>16</v>
      </c>
      <c r="C3150" t="s">
        <v>11</v>
      </c>
      <c r="D3150">
        <v>959</v>
      </c>
      <c r="E3150" t="s">
        <v>1</v>
      </c>
      <c r="F3150">
        <v>22.25</v>
      </c>
      <c r="G3150">
        <v>21337.75</v>
      </c>
    </row>
    <row r="3151" spans="1:7" x14ac:dyDescent="0.25">
      <c r="A3151" s="62">
        <v>43788</v>
      </c>
      <c r="B3151" t="s">
        <v>16</v>
      </c>
      <c r="C3151" t="s">
        <v>11</v>
      </c>
      <c r="D3151">
        <v>705</v>
      </c>
      <c r="E3151" t="s">
        <v>1</v>
      </c>
      <c r="F3151">
        <v>22.25</v>
      </c>
      <c r="G3151">
        <v>15686.25</v>
      </c>
    </row>
    <row r="3152" spans="1:7" x14ac:dyDescent="0.25">
      <c r="A3152" s="62">
        <v>43789</v>
      </c>
      <c r="B3152" t="s">
        <v>16</v>
      </c>
      <c r="C3152" t="s">
        <v>11</v>
      </c>
      <c r="D3152">
        <v>707</v>
      </c>
      <c r="E3152" t="s">
        <v>1</v>
      </c>
      <c r="F3152">
        <v>22.25</v>
      </c>
      <c r="G3152">
        <v>15730.75</v>
      </c>
    </row>
    <row r="3153" spans="1:7" x14ac:dyDescent="0.25">
      <c r="A3153" s="62">
        <v>43789</v>
      </c>
      <c r="B3153" t="s">
        <v>16</v>
      </c>
      <c r="C3153" t="s">
        <v>11</v>
      </c>
      <c r="D3153">
        <v>1143</v>
      </c>
      <c r="E3153" t="s">
        <v>1</v>
      </c>
      <c r="F3153">
        <v>22.25</v>
      </c>
      <c r="G3153">
        <v>25431.75</v>
      </c>
    </row>
    <row r="3154" spans="1:7" x14ac:dyDescent="0.25">
      <c r="A3154" s="62">
        <v>43789</v>
      </c>
      <c r="B3154" t="s">
        <v>16</v>
      </c>
      <c r="C3154" t="s">
        <v>11</v>
      </c>
      <c r="D3154">
        <v>1084</v>
      </c>
      <c r="E3154" t="s">
        <v>1</v>
      </c>
      <c r="F3154">
        <v>21.5</v>
      </c>
      <c r="G3154">
        <v>23306</v>
      </c>
    </row>
    <row r="3155" spans="1:7" x14ac:dyDescent="0.25">
      <c r="A3155" s="62">
        <v>43790</v>
      </c>
      <c r="B3155" t="s">
        <v>16</v>
      </c>
      <c r="C3155" t="s">
        <v>11</v>
      </c>
      <c r="D3155">
        <v>1332</v>
      </c>
      <c r="E3155" t="s">
        <v>1</v>
      </c>
      <c r="F3155">
        <v>21.5</v>
      </c>
      <c r="G3155">
        <v>28638</v>
      </c>
    </row>
    <row r="3156" spans="1:7" x14ac:dyDescent="0.25">
      <c r="A3156" s="62">
        <v>43790</v>
      </c>
      <c r="B3156" t="s">
        <v>16</v>
      </c>
      <c r="C3156" t="s">
        <v>11</v>
      </c>
      <c r="D3156">
        <v>483</v>
      </c>
      <c r="E3156" t="s">
        <v>1</v>
      </c>
      <c r="F3156">
        <v>21.5</v>
      </c>
      <c r="G3156">
        <v>10384.5</v>
      </c>
    </row>
    <row r="3157" spans="1:7" x14ac:dyDescent="0.25">
      <c r="A3157" s="62">
        <v>43790</v>
      </c>
      <c r="B3157" t="s">
        <v>16</v>
      </c>
      <c r="C3157" t="s">
        <v>11</v>
      </c>
      <c r="D3157">
        <v>486</v>
      </c>
      <c r="E3157" t="s">
        <v>1</v>
      </c>
      <c r="F3157">
        <v>21.5</v>
      </c>
      <c r="G3157">
        <v>10449</v>
      </c>
    </row>
    <row r="3158" spans="1:7" x14ac:dyDescent="0.25">
      <c r="A3158" s="62">
        <v>43790</v>
      </c>
      <c r="B3158" t="s">
        <v>16</v>
      </c>
      <c r="C3158" t="s">
        <v>11</v>
      </c>
      <c r="D3158">
        <v>1286</v>
      </c>
      <c r="E3158" t="s">
        <v>1</v>
      </c>
      <c r="F3158">
        <v>21.5</v>
      </c>
      <c r="G3158">
        <v>27649</v>
      </c>
    </row>
    <row r="3159" spans="1:7" x14ac:dyDescent="0.25">
      <c r="A3159" s="62">
        <v>43795</v>
      </c>
      <c r="B3159" t="s">
        <v>16</v>
      </c>
      <c r="C3159" t="s">
        <v>11</v>
      </c>
      <c r="D3159">
        <v>244</v>
      </c>
      <c r="E3159" t="s">
        <v>1</v>
      </c>
      <c r="F3159">
        <v>22</v>
      </c>
      <c r="G3159">
        <v>5368</v>
      </c>
    </row>
    <row r="3160" spans="1:7" x14ac:dyDescent="0.25">
      <c r="A3160" s="62">
        <v>43795</v>
      </c>
      <c r="B3160" t="s">
        <v>16</v>
      </c>
      <c r="C3160" t="s">
        <v>11</v>
      </c>
      <c r="D3160">
        <v>891</v>
      </c>
      <c r="E3160" t="s">
        <v>1</v>
      </c>
      <c r="F3160">
        <v>22</v>
      </c>
      <c r="G3160">
        <v>19602</v>
      </c>
    </row>
    <row r="3161" spans="1:7" x14ac:dyDescent="0.25">
      <c r="A3161" s="62">
        <v>43797</v>
      </c>
      <c r="B3161" t="s">
        <v>16</v>
      </c>
      <c r="C3161" t="s">
        <v>11</v>
      </c>
      <c r="D3161">
        <v>1170</v>
      </c>
      <c r="E3161" t="s">
        <v>1</v>
      </c>
      <c r="F3161">
        <v>20.5</v>
      </c>
      <c r="G3161">
        <v>23985</v>
      </c>
    </row>
    <row r="3162" spans="1:7" x14ac:dyDescent="0.25">
      <c r="A3162" s="62">
        <v>43797</v>
      </c>
      <c r="B3162" t="s">
        <v>16</v>
      </c>
      <c r="C3162" t="s">
        <v>11</v>
      </c>
      <c r="D3162">
        <v>675</v>
      </c>
      <c r="E3162" t="s">
        <v>1</v>
      </c>
      <c r="F3162">
        <v>22</v>
      </c>
      <c r="G3162">
        <v>14850</v>
      </c>
    </row>
    <row r="3163" spans="1:7" x14ac:dyDescent="0.25">
      <c r="A3163" s="62">
        <v>43802</v>
      </c>
      <c r="B3163" t="s">
        <v>16</v>
      </c>
      <c r="C3163" t="s">
        <v>11</v>
      </c>
      <c r="D3163">
        <v>770</v>
      </c>
      <c r="E3163" t="s">
        <v>1</v>
      </c>
      <c r="F3163">
        <v>21.25</v>
      </c>
      <c r="G3163">
        <v>16362.5</v>
      </c>
    </row>
    <row r="3164" spans="1:7" x14ac:dyDescent="0.25">
      <c r="A3164" s="62">
        <v>43802</v>
      </c>
      <c r="B3164" t="s">
        <v>16</v>
      </c>
      <c r="C3164" t="s">
        <v>11</v>
      </c>
      <c r="D3164">
        <v>577</v>
      </c>
      <c r="E3164" t="s">
        <v>1</v>
      </c>
      <c r="F3164">
        <v>21.25</v>
      </c>
      <c r="G3164">
        <v>12261.25</v>
      </c>
    </row>
    <row r="3165" spans="1:7" x14ac:dyDescent="0.25">
      <c r="A3165" s="62">
        <v>43802</v>
      </c>
      <c r="B3165" t="s">
        <v>16</v>
      </c>
      <c r="C3165" t="s">
        <v>11</v>
      </c>
      <c r="D3165">
        <v>541</v>
      </c>
      <c r="E3165" t="s">
        <v>1</v>
      </c>
      <c r="F3165">
        <v>21.25</v>
      </c>
      <c r="G3165">
        <v>11496.25</v>
      </c>
    </row>
    <row r="3166" spans="1:7" x14ac:dyDescent="0.25">
      <c r="A3166" s="62">
        <v>43802</v>
      </c>
      <c r="B3166" t="s">
        <v>16</v>
      </c>
      <c r="C3166" t="s">
        <v>11</v>
      </c>
      <c r="D3166">
        <v>719</v>
      </c>
      <c r="E3166" t="s">
        <v>1</v>
      </c>
      <c r="F3166">
        <v>21.25</v>
      </c>
      <c r="G3166">
        <v>15278.75</v>
      </c>
    </row>
    <row r="3167" spans="1:7" x14ac:dyDescent="0.25">
      <c r="A3167" s="62">
        <v>43802</v>
      </c>
      <c r="B3167" t="s">
        <v>16</v>
      </c>
      <c r="C3167" t="s">
        <v>11</v>
      </c>
      <c r="D3167">
        <v>416</v>
      </c>
      <c r="E3167" t="s">
        <v>1</v>
      </c>
      <c r="F3167">
        <v>22</v>
      </c>
      <c r="G3167">
        <v>9152</v>
      </c>
    </row>
    <row r="3168" spans="1:7" x14ac:dyDescent="0.25">
      <c r="A3168" s="62">
        <v>43803</v>
      </c>
      <c r="B3168" t="s">
        <v>16</v>
      </c>
      <c r="C3168" t="s">
        <v>11</v>
      </c>
      <c r="D3168">
        <v>446</v>
      </c>
      <c r="E3168" t="s">
        <v>1</v>
      </c>
      <c r="F3168">
        <v>22</v>
      </c>
      <c r="G3168">
        <v>9812</v>
      </c>
    </row>
    <row r="3169" spans="1:7" x14ac:dyDescent="0.25">
      <c r="A3169" s="62">
        <v>43804</v>
      </c>
      <c r="B3169" t="s">
        <v>16</v>
      </c>
      <c r="C3169" t="s">
        <v>11</v>
      </c>
      <c r="D3169">
        <v>1114</v>
      </c>
      <c r="E3169" t="s">
        <v>1</v>
      </c>
      <c r="F3169">
        <v>21</v>
      </c>
      <c r="G3169">
        <v>23394</v>
      </c>
    </row>
    <row r="3170" spans="1:7" x14ac:dyDescent="0.25">
      <c r="A3170" s="62">
        <v>43804</v>
      </c>
      <c r="B3170" t="s">
        <v>16</v>
      </c>
      <c r="C3170" t="s">
        <v>11</v>
      </c>
      <c r="D3170">
        <v>445</v>
      </c>
      <c r="E3170" t="s">
        <v>1</v>
      </c>
      <c r="F3170">
        <v>21.5</v>
      </c>
      <c r="G3170">
        <v>9567.5</v>
      </c>
    </row>
    <row r="3171" spans="1:7" x14ac:dyDescent="0.25">
      <c r="A3171" s="62">
        <v>43804</v>
      </c>
      <c r="B3171" t="s">
        <v>16</v>
      </c>
      <c r="C3171" t="s">
        <v>11</v>
      </c>
      <c r="D3171">
        <v>605</v>
      </c>
      <c r="E3171" t="s">
        <v>1</v>
      </c>
      <c r="F3171">
        <v>21.5</v>
      </c>
      <c r="G3171">
        <v>13007.5</v>
      </c>
    </row>
    <row r="3172" spans="1:7" x14ac:dyDescent="0.25">
      <c r="A3172" s="62">
        <v>43804</v>
      </c>
      <c r="B3172" t="s">
        <v>16</v>
      </c>
      <c r="C3172" t="s">
        <v>11</v>
      </c>
      <c r="D3172">
        <v>250</v>
      </c>
      <c r="E3172" t="s">
        <v>1</v>
      </c>
      <c r="F3172">
        <v>34.5</v>
      </c>
      <c r="G3172">
        <v>8625</v>
      </c>
    </row>
    <row r="3173" spans="1:7" x14ac:dyDescent="0.25">
      <c r="A3173" s="62">
        <v>43804</v>
      </c>
      <c r="B3173" t="s">
        <v>16</v>
      </c>
      <c r="C3173" t="s">
        <v>11</v>
      </c>
      <c r="D3173">
        <v>436</v>
      </c>
      <c r="E3173" t="s">
        <v>1</v>
      </c>
      <c r="F3173">
        <v>21.5</v>
      </c>
      <c r="G3173">
        <v>9374</v>
      </c>
    </row>
    <row r="3174" spans="1:7" x14ac:dyDescent="0.25">
      <c r="A3174" s="62">
        <v>43808</v>
      </c>
      <c r="B3174" t="s">
        <v>16</v>
      </c>
      <c r="C3174" t="s">
        <v>11</v>
      </c>
      <c r="D3174">
        <v>591</v>
      </c>
      <c r="E3174" t="s">
        <v>1</v>
      </c>
      <c r="F3174">
        <v>22</v>
      </c>
      <c r="G3174">
        <v>13002</v>
      </c>
    </row>
    <row r="3175" spans="1:7" x14ac:dyDescent="0.25">
      <c r="A3175" s="62">
        <v>43809</v>
      </c>
      <c r="B3175" t="s">
        <v>16</v>
      </c>
      <c r="C3175" t="s">
        <v>11</v>
      </c>
      <c r="D3175">
        <v>1251</v>
      </c>
      <c r="E3175" t="s">
        <v>1</v>
      </c>
      <c r="F3175">
        <v>20.5</v>
      </c>
      <c r="G3175">
        <v>25645.5</v>
      </c>
    </row>
    <row r="3176" spans="1:7" x14ac:dyDescent="0.25">
      <c r="A3176" s="62">
        <v>43809</v>
      </c>
      <c r="B3176" t="s">
        <v>16</v>
      </c>
      <c r="C3176" t="s">
        <v>11</v>
      </c>
      <c r="D3176">
        <v>966</v>
      </c>
      <c r="E3176" t="s">
        <v>1</v>
      </c>
      <c r="F3176">
        <v>21.75</v>
      </c>
      <c r="G3176">
        <v>21010.5</v>
      </c>
    </row>
    <row r="3177" spans="1:7" x14ac:dyDescent="0.25">
      <c r="A3177" s="62">
        <v>43809</v>
      </c>
      <c r="B3177" t="s">
        <v>16</v>
      </c>
      <c r="C3177" t="s">
        <v>11</v>
      </c>
      <c r="D3177">
        <v>788</v>
      </c>
      <c r="E3177" t="s">
        <v>1</v>
      </c>
      <c r="F3177">
        <v>21.75</v>
      </c>
      <c r="G3177">
        <v>17139</v>
      </c>
    </row>
    <row r="3178" spans="1:7" x14ac:dyDescent="0.25">
      <c r="A3178" s="62">
        <v>43809</v>
      </c>
      <c r="B3178" t="s">
        <v>16</v>
      </c>
      <c r="C3178" t="s">
        <v>11</v>
      </c>
      <c r="D3178">
        <v>469</v>
      </c>
      <c r="E3178" t="s">
        <v>1</v>
      </c>
      <c r="F3178">
        <v>21.75</v>
      </c>
      <c r="G3178">
        <v>10200.75</v>
      </c>
    </row>
    <row r="3179" spans="1:7" x14ac:dyDescent="0.25">
      <c r="A3179" s="62">
        <v>43809</v>
      </c>
      <c r="B3179" t="s">
        <v>16</v>
      </c>
      <c r="C3179" t="s">
        <v>11</v>
      </c>
      <c r="D3179">
        <v>610</v>
      </c>
      <c r="E3179" t="s">
        <v>1</v>
      </c>
      <c r="F3179">
        <v>21.75</v>
      </c>
      <c r="G3179">
        <v>13267.5</v>
      </c>
    </row>
    <row r="3180" spans="1:7" x14ac:dyDescent="0.25">
      <c r="A3180" s="62">
        <v>43809</v>
      </c>
      <c r="B3180" t="s">
        <v>16</v>
      </c>
      <c r="C3180" t="s">
        <v>11</v>
      </c>
      <c r="D3180">
        <v>1080</v>
      </c>
      <c r="E3180" t="s">
        <v>1</v>
      </c>
      <c r="F3180">
        <v>20.5</v>
      </c>
      <c r="G3180">
        <v>22140</v>
      </c>
    </row>
    <row r="3181" spans="1:7" x14ac:dyDescent="0.25">
      <c r="A3181" s="62">
        <v>43810</v>
      </c>
      <c r="B3181" t="s">
        <v>16</v>
      </c>
      <c r="C3181" t="s">
        <v>11</v>
      </c>
      <c r="D3181">
        <v>542</v>
      </c>
      <c r="E3181" t="s">
        <v>1</v>
      </c>
      <c r="F3181">
        <v>22</v>
      </c>
      <c r="G3181">
        <v>11924</v>
      </c>
    </row>
    <row r="3182" spans="1:7" x14ac:dyDescent="0.25">
      <c r="A3182" s="62">
        <v>43813</v>
      </c>
      <c r="B3182" t="s">
        <v>16</v>
      </c>
      <c r="C3182" t="s">
        <v>11</v>
      </c>
      <c r="D3182">
        <v>512</v>
      </c>
      <c r="E3182" t="s">
        <v>1</v>
      </c>
      <c r="F3182">
        <v>22</v>
      </c>
      <c r="G3182">
        <v>11264</v>
      </c>
    </row>
    <row r="3183" spans="1:7" x14ac:dyDescent="0.25">
      <c r="A3183" s="62">
        <v>43815</v>
      </c>
      <c r="B3183" t="s">
        <v>16</v>
      </c>
      <c r="C3183" t="s">
        <v>11</v>
      </c>
      <c r="D3183">
        <v>586</v>
      </c>
      <c r="E3183" t="s">
        <v>1</v>
      </c>
      <c r="F3183">
        <v>25.5</v>
      </c>
      <c r="G3183">
        <v>14943</v>
      </c>
    </row>
    <row r="3184" spans="1:7" x14ac:dyDescent="0.25">
      <c r="A3184" s="62">
        <v>43815</v>
      </c>
      <c r="B3184" t="s">
        <v>16</v>
      </c>
      <c r="C3184" t="s">
        <v>11</v>
      </c>
      <c r="D3184">
        <v>829</v>
      </c>
      <c r="E3184" t="s">
        <v>1</v>
      </c>
      <c r="F3184">
        <v>22</v>
      </c>
      <c r="G3184">
        <v>18238</v>
      </c>
    </row>
    <row r="3185" spans="1:7" x14ac:dyDescent="0.25">
      <c r="A3185" s="62">
        <v>43815</v>
      </c>
      <c r="B3185" t="s">
        <v>16</v>
      </c>
      <c r="C3185" t="s">
        <v>11</v>
      </c>
      <c r="D3185">
        <v>344</v>
      </c>
      <c r="E3185" t="s">
        <v>1</v>
      </c>
      <c r="F3185">
        <v>37.5</v>
      </c>
      <c r="G3185">
        <v>12900</v>
      </c>
    </row>
    <row r="3186" spans="1:7" x14ac:dyDescent="0.25">
      <c r="A3186" s="62">
        <v>43815</v>
      </c>
      <c r="B3186" t="s">
        <v>16</v>
      </c>
      <c r="C3186" t="s">
        <v>11</v>
      </c>
      <c r="D3186">
        <v>1123</v>
      </c>
      <c r="E3186" t="s">
        <v>1</v>
      </c>
      <c r="F3186">
        <v>20.75</v>
      </c>
      <c r="G3186">
        <v>23302.25</v>
      </c>
    </row>
    <row r="3187" spans="1:7" x14ac:dyDescent="0.25">
      <c r="A3187" s="62">
        <v>43815</v>
      </c>
      <c r="B3187" t="s">
        <v>16</v>
      </c>
      <c r="C3187" t="s">
        <v>11</v>
      </c>
      <c r="D3187">
        <v>362</v>
      </c>
      <c r="E3187" t="s">
        <v>1</v>
      </c>
      <c r="F3187">
        <v>22</v>
      </c>
      <c r="G3187">
        <v>7964</v>
      </c>
    </row>
    <row r="3188" spans="1:7" x14ac:dyDescent="0.25">
      <c r="A3188" s="62">
        <v>43826</v>
      </c>
      <c r="B3188" t="s">
        <v>16</v>
      </c>
      <c r="C3188" t="s">
        <v>11</v>
      </c>
      <c r="D3188">
        <v>579</v>
      </c>
      <c r="E3188" t="s">
        <v>1</v>
      </c>
      <c r="F3188">
        <v>22.25</v>
      </c>
      <c r="G3188">
        <v>12882.75</v>
      </c>
    </row>
    <row r="3189" spans="1:7" x14ac:dyDescent="0.25">
      <c r="A3189" s="62">
        <v>43827</v>
      </c>
      <c r="B3189" t="s">
        <v>16</v>
      </c>
      <c r="C3189" t="s">
        <v>11</v>
      </c>
      <c r="D3189">
        <v>839</v>
      </c>
      <c r="E3189" t="s">
        <v>1</v>
      </c>
      <c r="F3189">
        <v>26</v>
      </c>
      <c r="G3189">
        <v>21814</v>
      </c>
    </row>
    <row r="3190" spans="1:7" x14ac:dyDescent="0.25">
      <c r="A3190" s="62">
        <v>43827</v>
      </c>
      <c r="B3190" t="s">
        <v>16</v>
      </c>
      <c r="C3190" t="s">
        <v>11</v>
      </c>
      <c r="D3190">
        <v>1088</v>
      </c>
      <c r="E3190" t="s">
        <v>1</v>
      </c>
      <c r="F3190">
        <v>20.75</v>
      </c>
      <c r="G3190">
        <v>22576</v>
      </c>
    </row>
    <row r="3191" spans="1:7" x14ac:dyDescent="0.25">
      <c r="A3191" s="62">
        <v>43829</v>
      </c>
      <c r="B3191" t="s">
        <v>16</v>
      </c>
      <c r="C3191" t="s">
        <v>11</v>
      </c>
      <c r="D3191">
        <v>687</v>
      </c>
      <c r="E3191" t="s">
        <v>1</v>
      </c>
      <c r="F3191">
        <v>22</v>
      </c>
      <c r="G3191">
        <v>15114</v>
      </c>
    </row>
    <row r="3192" spans="1:7" x14ac:dyDescent="0.25">
      <c r="A3192" s="62">
        <v>43829</v>
      </c>
      <c r="B3192" t="s">
        <v>16</v>
      </c>
      <c r="C3192" t="s">
        <v>11</v>
      </c>
      <c r="D3192">
        <v>868</v>
      </c>
      <c r="E3192" t="s">
        <v>1</v>
      </c>
      <c r="F3192">
        <v>22</v>
      </c>
      <c r="G3192">
        <v>19096</v>
      </c>
    </row>
    <row r="3193" spans="1:7" x14ac:dyDescent="0.25">
      <c r="A3193" s="62">
        <v>43836</v>
      </c>
      <c r="B3193" t="s">
        <v>16</v>
      </c>
      <c r="C3193" t="s">
        <v>11</v>
      </c>
      <c r="D3193">
        <v>1119</v>
      </c>
      <c r="E3193" t="s">
        <v>1</v>
      </c>
      <c r="F3193">
        <v>21.5</v>
      </c>
      <c r="G3193">
        <v>24058.5</v>
      </c>
    </row>
    <row r="3194" spans="1:7" x14ac:dyDescent="0.25">
      <c r="A3194" s="62">
        <v>43836</v>
      </c>
      <c r="B3194" t="s">
        <v>16</v>
      </c>
      <c r="C3194" t="s">
        <v>11</v>
      </c>
      <c r="D3194">
        <v>612</v>
      </c>
      <c r="E3194" t="s">
        <v>1</v>
      </c>
      <c r="F3194">
        <v>21.5</v>
      </c>
      <c r="G3194">
        <v>13158</v>
      </c>
    </row>
    <row r="3195" spans="1:7" x14ac:dyDescent="0.25">
      <c r="A3195" s="62">
        <v>43836</v>
      </c>
      <c r="B3195" t="s">
        <v>16</v>
      </c>
      <c r="C3195" t="s">
        <v>11</v>
      </c>
      <c r="D3195">
        <v>564</v>
      </c>
      <c r="E3195" t="s">
        <v>1</v>
      </c>
      <c r="F3195">
        <v>22</v>
      </c>
      <c r="G3195">
        <v>12408</v>
      </c>
    </row>
    <row r="3196" spans="1:7" x14ac:dyDescent="0.25">
      <c r="A3196" s="62">
        <v>43836</v>
      </c>
      <c r="B3196" t="s">
        <v>16</v>
      </c>
      <c r="C3196" t="s">
        <v>11</v>
      </c>
      <c r="D3196">
        <v>1055</v>
      </c>
      <c r="E3196" t="s">
        <v>1</v>
      </c>
      <c r="F3196">
        <v>21.5</v>
      </c>
      <c r="G3196">
        <v>22682.5</v>
      </c>
    </row>
    <row r="3197" spans="1:7" x14ac:dyDescent="0.25">
      <c r="A3197" s="62">
        <v>43839</v>
      </c>
      <c r="B3197" t="s">
        <v>16</v>
      </c>
      <c r="C3197" t="s">
        <v>11</v>
      </c>
      <c r="D3197">
        <v>1043</v>
      </c>
      <c r="E3197" t="s">
        <v>1</v>
      </c>
      <c r="F3197">
        <v>20.5</v>
      </c>
      <c r="G3197">
        <v>21381.5</v>
      </c>
    </row>
    <row r="3198" spans="1:7" x14ac:dyDescent="0.25">
      <c r="A3198" s="62">
        <v>43839</v>
      </c>
      <c r="B3198" t="s">
        <v>16</v>
      </c>
      <c r="C3198" t="s">
        <v>11</v>
      </c>
      <c r="D3198">
        <v>507</v>
      </c>
      <c r="E3198" t="s">
        <v>1</v>
      </c>
      <c r="F3198">
        <v>22</v>
      </c>
      <c r="G3198">
        <v>11154</v>
      </c>
    </row>
    <row r="3199" spans="1:7" x14ac:dyDescent="0.25">
      <c r="A3199" s="62">
        <v>43840</v>
      </c>
      <c r="B3199" t="s">
        <v>16</v>
      </c>
      <c r="C3199" t="s">
        <v>11</v>
      </c>
      <c r="D3199">
        <v>637</v>
      </c>
      <c r="E3199" t="s">
        <v>1</v>
      </c>
      <c r="F3199">
        <v>22</v>
      </c>
      <c r="G3199">
        <v>14014</v>
      </c>
    </row>
    <row r="3200" spans="1:7" x14ac:dyDescent="0.25">
      <c r="A3200" s="62">
        <v>43840</v>
      </c>
      <c r="B3200" t="s">
        <v>16</v>
      </c>
      <c r="C3200" t="s">
        <v>11</v>
      </c>
      <c r="D3200">
        <v>1175</v>
      </c>
      <c r="E3200" t="s">
        <v>1</v>
      </c>
      <c r="F3200">
        <v>20.5</v>
      </c>
      <c r="G3200">
        <v>24087.5</v>
      </c>
    </row>
    <row r="3201" spans="1:7" x14ac:dyDescent="0.25">
      <c r="A3201" s="62">
        <v>43841</v>
      </c>
      <c r="B3201" t="s">
        <v>16</v>
      </c>
      <c r="C3201" t="s">
        <v>11</v>
      </c>
      <c r="D3201">
        <v>630</v>
      </c>
      <c r="E3201" t="s">
        <v>1</v>
      </c>
      <c r="F3201">
        <v>22</v>
      </c>
      <c r="G3201">
        <v>13860</v>
      </c>
    </row>
    <row r="3202" spans="1:7" x14ac:dyDescent="0.25">
      <c r="A3202" s="62">
        <v>43843</v>
      </c>
      <c r="B3202" t="s">
        <v>16</v>
      </c>
      <c r="C3202" t="s">
        <v>11</v>
      </c>
      <c r="D3202">
        <v>392</v>
      </c>
      <c r="E3202" t="s">
        <v>1</v>
      </c>
      <c r="F3202">
        <v>36</v>
      </c>
      <c r="G3202">
        <v>14112</v>
      </c>
    </row>
    <row r="3203" spans="1:7" x14ac:dyDescent="0.25">
      <c r="A3203" s="62">
        <v>43844</v>
      </c>
      <c r="B3203" t="s">
        <v>16</v>
      </c>
      <c r="C3203" t="s">
        <v>11</v>
      </c>
      <c r="D3203">
        <v>660</v>
      </c>
      <c r="E3203" t="s">
        <v>1</v>
      </c>
      <c r="F3203">
        <v>22</v>
      </c>
      <c r="G3203">
        <v>14520</v>
      </c>
    </row>
    <row r="3204" spans="1:7" x14ac:dyDescent="0.25">
      <c r="A3204" s="62">
        <v>43845</v>
      </c>
      <c r="B3204" t="s">
        <v>16</v>
      </c>
      <c r="C3204" t="s">
        <v>11</v>
      </c>
      <c r="D3204">
        <v>279</v>
      </c>
      <c r="E3204" t="s">
        <v>1</v>
      </c>
      <c r="F3204">
        <v>22</v>
      </c>
      <c r="G3204">
        <v>6138</v>
      </c>
    </row>
    <row r="3205" spans="1:7" x14ac:dyDescent="0.25">
      <c r="A3205" s="62">
        <v>43845</v>
      </c>
      <c r="B3205" t="s">
        <v>16</v>
      </c>
      <c r="C3205" t="s">
        <v>11</v>
      </c>
      <c r="D3205">
        <v>679</v>
      </c>
      <c r="E3205" t="s">
        <v>1</v>
      </c>
      <c r="F3205">
        <v>22</v>
      </c>
      <c r="G3205">
        <v>14938</v>
      </c>
    </row>
    <row r="3206" spans="1:7" x14ac:dyDescent="0.25">
      <c r="A3206" s="62">
        <v>43845</v>
      </c>
      <c r="B3206" t="s">
        <v>16</v>
      </c>
      <c r="C3206" t="s">
        <v>11</v>
      </c>
      <c r="D3206">
        <v>256</v>
      </c>
      <c r="E3206" t="s">
        <v>1</v>
      </c>
      <c r="F3206">
        <v>22</v>
      </c>
      <c r="G3206">
        <v>5632</v>
      </c>
    </row>
    <row r="3207" spans="1:7" x14ac:dyDescent="0.25">
      <c r="A3207" s="62">
        <v>43847</v>
      </c>
      <c r="B3207" t="s">
        <v>16</v>
      </c>
      <c r="C3207" t="s">
        <v>11</v>
      </c>
      <c r="D3207">
        <v>544</v>
      </c>
      <c r="E3207" t="s">
        <v>1</v>
      </c>
      <c r="F3207">
        <v>21.5</v>
      </c>
      <c r="G3207">
        <v>11696</v>
      </c>
    </row>
    <row r="3208" spans="1:7" x14ac:dyDescent="0.25">
      <c r="A3208" s="62">
        <v>43850</v>
      </c>
      <c r="B3208" t="s">
        <v>16</v>
      </c>
      <c r="C3208" t="s">
        <v>11</v>
      </c>
      <c r="D3208">
        <v>577</v>
      </c>
      <c r="E3208" t="s">
        <v>1</v>
      </c>
      <c r="F3208">
        <v>22.5</v>
      </c>
      <c r="G3208">
        <v>12982.5</v>
      </c>
    </row>
    <row r="3209" spans="1:7" x14ac:dyDescent="0.25">
      <c r="A3209" s="62">
        <v>43851</v>
      </c>
      <c r="B3209" t="s">
        <v>16</v>
      </c>
      <c r="C3209" t="s">
        <v>11</v>
      </c>
      <c r="D3209">
        <v>1086</v>
      </c>
      <c r="E3209" t="s">
        <v>1</v>
      </c>
      <c r="F3209">
        <v>21.5</v>
      </c>
      <c r="G3209">
        <v>23349</v>
      </c>
    </row>
    <row r="3210" spans="1:7" x14ac:dyDescent="0.25">
      <c r="A3210" s="62">
        <v>43851</v>
      </c>
      <c r="B3210" t="s">
        <v>16</v>
      </c>
      <c r="C3210" t="s">
        <v>11</v>
      </c>
      <c r="D3210">
        <v>610</v>
      </c>
      <c r="E3210" t="s">
        <v>1</v>
      </c>
      <c r="F3210">
        <v>21.5</v>
      </c>
      <c r="G3210">
        <v>13115</v>
      </c>
    </row>
    <row r="3211" spans="1:7" x14ac:dyDescent="0.25">
      <c r="A3211" s="62">
        <v>43854</v>
      </c>
      <c r="B3211" t="s">
        <v>16</v>
      </c>
      <c r="C3211" t="s">
        <v>11</v>
      </c>
      <c r="D3211">
        <v>683</v>
      </c>
      <c r="E3211" t="s">
        <v>1</v>
      </c>
      <c r="F3211">
        <v>23.5</v>
      </c>
      <c r="G3211">
        <v>16050.5</v>
      </c>
    </row>
    <row r="3212" spans="1:7" x14ac:dyDescent="0.25">
      <c r="A3212" s="62">
        <v>43854</v>
      </c>
      <c r="B3212" t="s">
        <v>16</v>
      </c>
      <c r="C3212" t="s">
        <v>11</v>
      </c>
      <c r="D3212">
        <v>716</v>
      </c>
      <c r="E3212" t="s">
        <v>1</v>
      </c>
      <c r="F3212">
        <v>23.5</v>
      </c>
      <c r="G3212">
        <v>16826</v>
      </c>
    </row>
    <row r="3213" spans="1:7" x14ac:dyDescent="0.25">
      <c r="A3213" s="62">
        <v>43854</v>
      </c>
      <c r="B3213" t="s">
        <v>16</v>
      </c>
      <c r="C3213" t="s">
        <v>11</v>
      </c>
      <c r="D3213">
        <v>511</v>
      </c>
      <c r="E3213" t="s">
        <v>1</v>
      </c>
      <c r="F3213">
        <v>23.5</v>
      </c>
      <c r="G3213">
        <v>12008.5</v>
      </c>
    </row>
    <row r="3214" spans="1:7" x14ac:dyDescent="0.25">
      <c r="A3214" s="62">
        <v>43855</v>
      </c>
      <c r="B3214" t="s">
        <v>16</v>
      </c>
      <c r="C3214" t="s">
        <v>11</v>
      </c>
      <c r="D3214">
        <v>1528</v>
      </c>
      <c r="E3214" t="s">
        <v>1</v>
      </c>
      <c r="F3214">
        <v>24</v>
      </c>
      <c r="G3214">
        <v>36672</v>
      </c>
    </row>
    <row r="3215" spans="1:7" x14ac:dyDescent="0.25">
      <c r="A3215" s="62">
        <v>43857</v>
      </c>
      <c r="B3215" t="s">
        <v>16</v>
      </c>
      <c r="C3215" t="s">
        <v>11</v>
      </c>
      <c r="D3215">
        <v>618</v>
      </c>
      <c r="E3215" t="s">
        <v>1</v>
      </c>
      <c r="F3215">
        <v>24</v>
      </c>
      <c r="G3215">
        <v>14832</v>
      </c>
    </row>
    <row r="3216" spans="1:7" x14ac:dyDescent="0.25">
      <c r="A3216" s="62">
        <v>43857</v>
      </c>
      <c r="B3216" t="s">
        <v>16</v>
      </c>
      <c r="C3216" t="s">
        <v>11</v>
      </c>
      <c r="D3216">
        <v>1494</v>
      </c>
      <c r="E3216" t="s">
        <v>1</v>
      </c>
      <c r="F3216">
        <v>24</v>
      </c>
      <c r="G3216">
        <v>35856</v>
      </c>
    </row>
    <row r="3217" spans="1:7" x14ac:dyDescent="0.25">
      <c r="A3217" s="62">
        <v>43857</v>
      </c>
      <c r="B3217" t="s">
        <v>16</v>
      </c>
      <c r="C3217" t="s">
        <v>11</v>
      </c>
      <c r="D3217">
        <v>594</v>
      </c>
      <c r="E3217" t="s">
        <v>1</v>
      </c>
      <c r="F3217">
        <v>26.5</v>
      </c>
      <c r="G3217">
        <v>15741</v>
      </c>
    </row>
    <row r="3218" spans="1:7" x14ac:dyDescent="0.25">
      <c r="A3218" s="62">
        <v>43860</v>
      </c>
      <c r="B3218" t="s">
        <v>16</v>
      </c>
      <c r="C3218" t="s">
        <v>11</v>
      </c>
      <c r="D3218">
        <v>223</v>
      </c>
      <c r="E3218" t="s">
        <v>1</v>
      </c>
      <c r="F3218">
        <v>24</v>
      </c>
      <c r="G3218">
        <v>5352</v>
      </c>
    </row>
    <row r="3219" spans="1:7" x14ac:dyDescent="0.25">
      <c r="A3219" s="62">
        <v>43860</v>
      </c>
      <c r="B3219" t="s">
        <v>16</v>
      </c>
      <c r="C3219" t="s">
        <v>11</v>
      </c>
      <c r="D3219">
        <v>553</v>
      </c>
      <c r="E3219" t="s">
        <v>1</v>
      </c>
      <c r="F3219">
        <v>22.75</v>
      </c>
      <c r="G3219">
        <v>12580.75</v>
      </c>
    </row>
    <row r="3220" spans="1:7" x14ac:dyDescent="0.25">
      <c r="A3220" s="62">
        <v>43861</v>
      </c>
      <c r="B3220" t="s">
        <v>16</v>
      </c>
      <c r="C3220" t="s">
        <v>11</v>
      </c>
      <c r="D3220">
        <v>1010</v>
      </c>
      <c r="E3220" t="s">
        <v>1</v>
      </c>
      <c r="F3220">
        <v>24.25</v>
      </c>
      <c r="G3220">
        <v>24492.5</v>
      </c>
    </row>
    <row r="3221" spans="1:7" x14ac:dyDescent="0.25">
      <c r="A3221" s="62">
        <v>43861</v>
      </c>
      <c r="B3221" t="s">
        <v>16</v>
      </c>
      <c r="C3221" t="s">
        <v>11</v>
      </c>
      <c r="D3221">
        <v>246</v>
      </c>
      <c r="E3221" t="s">
        <v>1</v>
      </c>
      <c r="F3221">
        <v>24.25</v>
      </c>
      <c r="G3221">
        <v>5965.5</v>
      </c>
    </row>
    <row r="3222" spans="1:7" x14ac:dyDescent="0.25">
      <c r="A3222" s="62">
        <v>43861</v>
      </c>
      <c r="B3222" t="s">
        <v>16</v>
      </c>
      <c r="C3222" t="s">
        <v>11</v>
      </c>
      <c r="D3222">
        <v>209</v>
      </c>
      <c r="E3222" t="s">
        <v>1</v>
      </c>
      <c r="F3222">
        <v>24.25</v>
      </c>
      <c r="G3222">
        <v>5068.25</v>
      </c>
    </row>
    <row r="3223" spans="1:7" x14ac:dyDescent="0.25">
      <c r="A3223" s="62">
        <v>43861</v>
      </c>
      <c r="B3223" t="s">
        <v>16</v>
      </c>
      <c r="C3223" t="s">
        <v>11</v>
      </c>
      <c r="D3223">
        <v>549</v>
      </c>
      <c r="E3223" t="s">
        <v>1</v>
      </c>
      <c r="F3223">
        <v>23</v>
      </c>
      <c r="G3223">
        <v>12627</v>
      </c>
    </row>
    <row r="3224" spans="1:7" x14ac:dyDescent="0.25">
      <c r="A3224" s="62">
        <v>43861</v>
      </c>
      <c r="B3224" t="s">
        <v>16</v>
      </c>
      <c r="C3224" t="s">
        <v>11</v>
      </c>
      <c r="D3224">
        <v>289</v>
      </c>
      <c r="E3224" t="s">
        <v>1</v>
      </c>
      <c r="F3224">
        <v>24</v>
      </c>
      <c r="G3224">
        <v>6936</v>
      </c>
    </row>
    <row r="3225" spans="1:7" x14ac:dyDescent="0.25">
      <c r="A3225" s="62">
        <v>43862</v>
      </c>
      <c r="B3225" t="s">
        <v>16</v>
      </c>
      <c r="C3225" t="s">
        <v>11</v>
      </c>
      <c r="D3225">
        <v>234</v>
      </c>
      <c r="E3225" t="s">
        <v>1</v>
      </c>
      <c r="F3225">
        <v>24</v>
      </c>
      <c r="G3225">
        <v>5616</v>
      </c>
    </row>
    <row r="3226" spans="1:7" x14ac:dyDescent="0.25">
      <c r="A3226" s="62">
        <v>43862</v>
      </c>
      <c r="B3226" t="s">
        <v>16</v>
      </c>
      <c r="C3226" t="s">
        <v>11</v>
      </c>
      <c r="D3226">
        <v>1207</v>
      </c>
      <c r="E3226" t="s">
        <v>1</v>
      </c>
      <c r="F3226">
        <v>22.75</v>
      </c>
      <c r="G3226">
        <v>27459.25</v>
      </c>
    </row>
    <row r="3227" spans="1:7" x14ac:dyDescent="0.25">
      <c r="A3227" s="62">
        <v>43862</v>
      </c>
      <c r="B3227" t="s">
        <v>16</v>
      </c>
      <c r="C3227" t="s">
        <v>11</v>
      </c>
      <c r="D3227">
        <v>522</v>
      </c>
      <c r="E3227" t="s">
        <v>1</v>
      </c>
      <c r="F3227">
        <v>22.75</v>
      </c>
      <c r="G3227">
        <v>11875.5</v>
      </c>
    </row>
    <row r="3228" spans="1:7" x14ac:dyDescent="0.25">
      <c r="A3228" s="62">
        <v>43862</v>
      </c>
      <c r="B3228" t="s">
        <v>16</v>
      </c>
      <c r="C3228" t="s">
        <v>11</v>
      </c>
      <c r="D3228">
        <v>1133</v>
      </c>
      <c r="E3228" t="s">
        <v>1</v>
      </c>
      <c r="F3228">
        <v>22.75</v>
      </c>
      <c r="G3228">
        <v>25775.75</v>
      </c>
    </row>
    <row r="3229" spans="1:7" x14ac:dyDescent="0.25">
      <c r="A3229" s="62">
        <v>43862</v>
      </c>
      <c r="B3229" t="s">
        <v>16</v>
      </c>
      <c r="C3229" t="s">
        <v>11</v>
      </c>
      <c r="D3229">
        <v>530</v>
      </c>
      <c r="E3229" t="s">
        <v>1</v>
      </c>
      <c r="F3229">
        <v>24</v>
      </c>
      <c r="G3229">
        <v>12720</v>
      </c>
    </row>
    <row r="3230" spans="1:7" x14ac:dyDescent="0.25">
      <c r="A3230" s="62">
        <v>43864</v>
      </c>
      <c r="B3230" t="s">
        <v>16</v>
      </c>
      <c r="C3230" t="s">
        <v>11</v>
      </c>
      <c r="D3230">
        <v>1541</v>
      </c>
      <c r="E3230" t="s">
        <v>1</v>
      </c>
      <c r="F3230">
        <v>24.5</v>
      </c>
      <c r="G3230">
        <v>37754.5</v>
      </c>
    </row>
    <row r="3231" spans="1:7" x14ac:dyDescent="0.25">
      <c r="A3231" s="62">
        <v>43864</v>
      </c>
      <c r="B3231" t="s">
        <v>16</v>
      </c>
      <c r="C3231" t="s">
        <v>11</v>
      </c>
      <c r="D3231">
        <v>491</v>
      </c>
      <c r="E3231" t="s">
        <v>1</v>
      </c>
      <c r="F3231">
        <v>23.25</v>
      </c>
      <c r="G3231">
        <v>11415.75</v>
      </c>
    </row>
    <row r="3232" spans="1:7" x14ac:dyDescent="0.25">
      <c r="A3232" s="62">
        <v>43864</v>
      </c>
      <c r="B3232" t="s">
        <v>16</v>
      </c>
      <c r="C3232" t="s">
        <v>11</v>
      </c>
      <c r="D3232">
        <v>545</v>
      </c>
      <c r="E3232" t="s">
        <v>1</v>
      </c>
      <c r="F3232">
        <v>24.5</v>
      </c>
      <c r="G3232">
        <v>13352.5</v>
      </c>
    </row>
    <row r="3233" spans="1:7" x14ac:dyDescent="0.25">
      <c r="A3233" s="62">
        <v>43865</v>
      </c>
      <c r="B3233" t="s">
        <v>16</v>
      </c>
      <c r="C3233" t="s">
        <v>11</v>
      </c>
      <c r="D3233">
        <v>452</v>
      </c>
      <c r="E3233" t="s">
        <v>1</v>
      </c>
      <c r="F3233">
        <v>24</v>
      </c>
      <c r="G3233">
        <v>10848</v>
      </c>
    </row>
    <row r="3234" spans="1:7" x14ac:dyDescent="0.25">
      <c r="A3234" s="62">
        <v>43866</v>
      </c>
      <c r="B3234" t="s">
        <v>16</v>
      </c>
      <c r="C3234" t="s">
        <v>11</v>
      </c>
      <c r="D3234">
        <v>442</v>
      </c>
      <c r="E3234" t="s">
        <v>1</v>
      </c>
      <c r="F3234">
        <v>24</v>
      </c>
      <c r="G3234">
        <v>10608</v>
      </c>
    </row>
    <row r="3235" spans="1:7" x14ac:dyDescent="0.25">
      <c r="A3235" s="62">
        <v>43866</v>
      </c>
      <c r="B3235" t="s">
        <v>16</v>
      </c>
      <c r="C3235" t="s">
        <v>11</v>
      </c>
      <c r="D3235">
        <v>772</v>
      </c>
      <c r="E3235" t="s">
        <v>1</v>
      </c>
      <c r="F3235">
        <v>24</v>
      </c>
      <c r="G3235">
        <v>18528</v>
      </c>
    </row>
    <row r="3236" spans="1:7" x14ac:dyDescent="0.25">
      <c r="A3236" s="62">
        <v>43869</v>
      </c>
      <c r="B3236" t="s">
        <v>16</v>
      </c>
      <c r="C3236" t="s">
        <v>11</v>
      </c>
      <c r="D3236">
        <v>615</v>
      </c>
      <c r="E3236" t="s">
        <v>1</v>
      </c>
      <c r="F3236">
        <v>24.25</v>
      </c>
      <c r="G3236">
        <v>14913.75</v>
      </c>
    </row>
    <row r="3237" spans="1:7" x14ac:dyDescent="0.25">
      <c r="A3237" s="62">
        <v>43869</v>
      </c>
      <c r="B3237" t="s">
        <v>16</v>
      </c>
      <c r="C3237" t="s">
        <v>11</v>
      </c>
      <c r="D3237">
        <v>483</v>
      </c>
      <c r="E3237" t="s">
        <v>1</v>
      </c>
      <c r="F3237">
        <v>22</v>
      </c>
      <c r="G3237">
        <v>10626</v>
      </c>
    </row>
    <row r="3238" spans="1:7" x14ac:dyDescent="0.25">
      <c r="A3238" s="62">
        <v>43869</v>
      </c>
      <c r="B3238" t="s">
        <v>16</v>
      </c>
      <c r="C3238" t="s">
        <v>11</v>
      </c>
      <c r="D3238">
        <v>1004</v>
      </c>
      <c r="E3238" t="s">
        <v>1</v>
      </c>
      <c r="F3238">
        <v>22</v>
      </c>
      <c r="G3238">
        <v>22088</v>
      </c>
    </row>
    <row r="3239" spans="1:7" x14ac:dyDescent="0.25">
      <c r="A3239" s="62">
        <v>43869</v>
      </c>
      <c r="B3239" t="s">
        <v>16</v>
      </c>
      <c r="C3239" t="s">
        <v>11</v>
      </c>
      <c r="D3239">
        <v>1066</v>
      </c>
      <c r="E3239" t="s">
        <v>1</v>
      </c>
      <c r="F3239">
        <v>22</v>
      </c>
      <c r="G3239">
        <v>23452</v>
      </c>
    </row>
    <row r="3240" spans="1:7" x14ac:dyDescent="0.25">
      <c r="A3240" s="62">
        <v>43869</v>
      </c>
      <c r="B3240" t="s">
        <v>16</v>
      </c>
      <c r="C3240" t="s">
        <v>11</v>
      </c>
      <c r="D3240">
        <v>579</v>
      </c>
      <c r="E3240" t="s">
        <v>1</v>
      </c>
      <c r="F3240">
        <v>23.25</v>
      </c>
      <c r="G3240">
        <v>13461.75</v>
      </c>
    </row>
    <row r="3241" spans="1:7" x14ac:dyDescent="0.25">
      <c r="A3241" s="62">
        <v>43869</v>
      </c>
      <c r="B3241" t="s">
        <v>16</v>
      </c>
      <c r="C3241" t="s">
        <v>11</v>
      </c>
      <c r="D3241">
        <v>510</v>
      </c>
      <c r="E3241" t="s">
        <v>1</v>
      </c>
      <c r="F3241">
        <v>23.25</v>
      </c>
      <c r="G3241">
        <v>11857.5</v>
      </c>
    </row>
    <row r="3242" spans="1:7" x14ac:dyDescent="0.25">
      <c r="A3242" s="62">
        <v>43869</v>
      </c>
      <c r="B3242" t="s">
        <v>16</v>
      </c>
      <c r="C3242" t="s">
        <v>11</v>
      </c>
      <c r="D3242">
        <v>1739</v>
      </c>
      <c r="E3242" t="s">
        <v>1</v>
      </c>
      <c r="F3242">
        <v>22</v>
      </c>
      <c r="G3242">
        <v>38258</v>
      </c>
    </row>
    <row r="3243" spans="1:7" x14ac:dyDescent="0.25">
      <c r="A3243" s="62">
        <v>43873</v>
      </c>
      <c r="B3243" t="s">
        <v>16</v>
      </c>
      <c r="C3243" t="s">
        <v>11</v>
      </c>
      <c r="D3243">
        <v>482</v>
      </c>
      <c r="E3243" t="s">
        <v>1</v>
      </c>
      <c r="F3243">
        <v>23</v>
      </c>
      <c r="G3243">
        <v>11086</v>
      </c>
    </row>
    <row r="3244" spans="1:7" x14ac:dyDescent="0.25">
      <c r="A3244" s="62">
        <v>43873</v>
      </c>
      <c r="B3244" t="s">
        <v>16</v>
      </c>
      <c r="C3244" t="s">
        <v>11</v>
      </c>
      <c r="D3244">
        <v>654</v>
      </c>
      <c r="E3244" t="s">
        <v>1</v>
      </c>
      <c r="F3244">
        <v>23</v>
      </c>
      <c r="G3244">
        <v>15042</v>
      </c>
    </row>
    <row r="3245" spans="1:7" x14ac:dyDescent="0.25">
      <c r="A3245" s="62">
        <v>43874</v>
      </c>
      <c r="B3245" t="s">
        <v>16</v>
      </c>
      <c r="C3245" t="s">
        <v>11</v>
      </c>
      <c r="D3245">
        <v>1155</v>
      </c>
      <c r="E3245" t="s">
        <v>1</v>
      </c>
      <c r="F3245">
        <v>23</v>
      </c>
      <c r="G3245">
        <v>26565</v>
      </c>
    </row>
    <row r="3246" spans="1:7" x14ac:dyDescent="0.25">
      <c r="A3246" s="62">
        <v>43874</v>
      </c>
      <c r="B3246" t="s">
        <v>16</v>
      </c>
      <c r="C3246" t="s">
        <v>11</v>
      </c>
      <c r="D3246">
        <v>540</v>
      </c>
      <c r="E3246" t="s">
        <v>1</v>
      </c>
      <c r="F3246">
        <v>23</v>
      </c>
      <c r="G3246">
        <v>12420</v>
      </c>
    </row>
    <row r="3247" spans="1:7" x14ac:dyDescent="0.25">
      <c r="A3247" s="62">
        <v>43875</v>
      </c>
      <c r="B3247" t="s">
        <v>16</v>
      </c>
      <c r="C3247" t="s">
        <v>11</v>
      </c>
      <c r="D3247">
        <v>1045</v>
      </c>
      <c r="E3247" t="s">
        <v>1</v>
      </c>
      <c r="F3247">
        <v>23</v>
      </c>
      <c r="G3247">
        <v>24035</v>
      </c>
    </row>
    <row r="3248" spans="1:7" x14ac:dyDescent="0.25">
      <c r="A3248" s="62">
        <v>43875</v>
      </c>
      <c r="B3248" t="s">
        <v>16</v>
      </c>
      <c r="C3248" t="s">
        <v>11</v>
      </c>
      <c r="D3248">
        <v>610</v>
      </c>
      <c r="E3248" t="s">
        <v>1</v>
      </c>
      <c r="F3248">
        <v>26.5</v>
      </c>
      <c r="G3248">
        <v>16165</v>
      </c>
    </row>
    <row r="3249" spans="1:7" x14ac:dyDescent="0.25">
      <c r="A3249" s="62">
        <v>43875</v>
      </c>
      <c r="B3249" t="s">
        <v>16</v>
      </c>
      <c r="C3249" t="s">
        <v>11</v>
      </c>
      <c r="D3249">
        <v>826</v>
      </c>
      <c r="E3249" t="s">
        <v>1</v>
      </c>
      <c r="F3249">
        <v>23</v>
      </c>
      <c r="G3249">
        <v>18998</v>
      </c>
    </row>
    <row r="3250" spans="1:7" x14ac:dyDescent="0.25">
      <c r="A3250" s="62">
        <v>43880</v>
      </c>
      <c r="B3250" t="s">
        <v>16</v>
      </c>
      <c r="C3250" t="s">
        <v>11</v>
      </c>
      <c r="D3250">
        <v>1511</v>
      </c>
      <c r="E3250" t="s">
        <v>1</v>
      </c>
      <c r="F3250">
        <v>23.5</v>
      </c>
      <c r="G3250">
        <v>35508.5</v>
      </c>
    </row>
    <row r="3251" spans="1:7" x14ac:dyDescent="0.25">
      <c r="A3251" s="62">
        <v>43883</v>
      </c>
      <c r="B3251" t="s">
        <v>16</v>
      </c>
      <c r="C3251" t="s">
        <v>11</v>
      </c>
      <c r="D3251">
        <v>768</v>
      </c>
      <c r="E3251" t="s">
        <v>1</v>
      </c>
      <c r="F3251">
        <v>21.75</v>
      </c>
      <c r="G3251">
        <v>16704</v>
      </c>
    </row>
    <row r="3252" spans="1:7" x14ac:dyDescent="0.25">
      <c r="A3252" s="62">
        <v>43883</v>
      </c>
      <c r="B3252" t="s">
        <v>16</v>
      </c>
      <c r="C3252" t="s">
        <v>11</v>
      </c>
      <c r="D3252">
        <v>775</v>
      </c>
      <c r="E3252" t="s">
        <v>1</v>
      </c>
      <c r="F3252">
        <v>21.75</v>
      </c>
      <c r="G3252">
        <v>16856.25</v>
      </c>
    </row>
    <row r="3253" spans="1:7" x14ac:dyDescent="0.25">
      <c r="A3253" s="62">
        <v>43883</v>
      </c>
      <c r="B3253" t="s">
        <v>16</v>
      </c>
      <c r="C3253" t="s">
        <v>11</v>
      </c>
      <c r="D3253">
        <v>768</v>
      </c>
      <c r="E3253" t="s">
        <v>1</v>
      </c>
      <c r="F3253">
        <v>21.75</v>
      </c>
      <c r="G3253">
        <v>16704</v>
      </c>
    </row>
    <row r="3254" spans="1:7" x14ac:dyDescent="0.25">
      <c r="A3254" s="62">
        <v>43883</v>
      </c>
      <c r="B3254" t="s">
        <v>16</v>
      </c>
      <c r="C3254" t="s">
        <v>11</v>
      </c>
      <c r="D3254">
        <v>775</v>
      </c>
      <c r="E3254" t="s">
        <v>1</v>
      </c>
      <c r="F3254">
        <v>21.75</v>
      </c>
      <c r="G3254">
        <v>16856.25</v>
      </c>
    </row>
    <row r="3255" spans="1:7" x14ac:dyDescent="0.25">
      <c r="A3255" s="62">
        <v>43886</v>
      </c>
      <c r="B3255" t="s">
        <v>16</v>
      </c>
      <c r="C3255" t="s">
        <v>11</v>
      </c>
      <c r="D3255">
        <v>700</v>
      </c>
      <c r="E3255" t="s">
        <v>1</v>
      </c>
      <c r="F3255">
        <v>27.5</v>
      </c>
      <c r="G3255">
        <v>19250</v>
      </c>
    </row>
    <row r="3256" spans="1:7" x14ac:dyDescent="0.25">
      <c r="A3256" s="62">
        <v>43888</v>
      </c>
      <c r="B3256" t="s">
        <v>16</v>
      </c>
      <c r="C3256" t="s">
        <v>11</v>
      </c>
      <c r="D3256">
        <v>302</v>
      </c>
      <c r="E3256" t="s">
        <v>1</v>
      </c>
      <c r="F3256">
        <v>27</v>
      </c>
      <c r="G3256">
        <v>8154</v>
      </c>
    </row>
    <row r="3257" spans="1:7" x14ac:dyDescent="0.25">
      <c r="A3257" s="62">
        <v>43888</v>
      </c>
      <c r="B3257" t="s">
        <v>16</v>
      </c>
      <c r="C3257" t="s">
        <v>11</v>
      </c>
      <c r="D3257">
        <v>553</v>
      </c>
      <c r="E3257" t="s">
        <v>1</v>
      </c>
      <c r="F3257">
        <v>23</v>
      </c>
      <c r="G3257">
        <v>12719</v>
      </c>
    </row>
    <row r="3258" spans="1:7" x14ac:dyDescent="0.25">
      <c r="A3258" s="62">
        <v>43893</v>
      </c>
      <c r="B3258" t="s">
        <v>16</v>
      </c>
      <c r="C3258" t="s">
        <v>11</v>
      </c>
      <c r="D3258">
        <v>989</v>
      </c>
      <c r="E3258" t="s">
        <v>1</v>
      </c>
      <c r="F3258">
        <v>23.75</v>
      </c>
      <c r="G3258">
        <v>23488.75</v>
      </c>
    </row>
    <row r="3259" spans="1:7" x14ac:dyDescent="0.25">
      <c r="A3259" s="62">
        <v>43893</v>
      </c>
      <c r="B3259" t="s">
        <v>16</v>
      </c>
      <c r="C3259" t="s">
        <v>11</v>
      </c>
      <c r="D3259">
        <v>606</v>
      </c>
      <c r="E3259" t="s">
        <v>1</v>
      </c>
      <c r="F3259">
        <v>24.5</v>
      </c>
      <c r="G3259">
        <v>14847</v>
      </c>
    </row>
    <row r="3260" spans="1:7" x14ac:dyDescent="0.25">
      <c r="A3260" s="62">
        <v>43893</v>
      </c>
      <c r="B3260" t="s">
        <v>16</v>
      </c>
      <c r="C3260" t="s">
        <v>11</v>
      </c>
      <c r="D3260">
        <v>777</v>
      </c>
      <c r="E3260" t="s">
        <v>1</v>
      </c>
      <c r="F3260">
        <v>26</v>
      </c>
      <c r="G3260">
        <v>20202</v>
      </c>
    </row>
    <row r="3261" spans="1:7" x14ac:dyDescent="0.25">
      <c r="A3261" s="62">
        <v>43893</v>
      </c>
      <c r="B3261" t="s">
        <v>16</v>
      </c>
      <c r="C3261" t="s">
        <v>11</v>
      </c>
      <c r="D3261">
        <v>905</v>
      </c>
      <c r="E3261" t="s">
        <v>1</v>
      </c>
      <c r="F3261">
        <v>23.75</v>
      </c>
      <c r="G3261">
        <v>21493.75</v>
      </c>
    </row>
    <row r="3262" spans="1:7" x14ac:dyDescent="0.25">
      <c r="A3262" s="62">
        <v>43896</v>
      </c>
      <c r="B3262" t="s">
        <v>16</v>
      </c>
      <c r="C3262" t="s">
        <v>11</v>
      </c>
      <c r="D3262">
        <v>320</v>
      </c>
      <c r="E3262" t="s">
        <v>1</v>
      </c>
      <c r="F3262">
        <v>24</v>
      </c>
      <c r="G3262">
        <v>7680</v>
      </c>
    </row>
    <row r="3263" spans="1:7" x14ac:dyDescent="0.25">
      <c r="A3263" s="62">
        <v>43896</v>
      </c>
      <c r="B3263" t="s">
        <v>16</v>
      </c>
      <c r="C3263" t="s">
        <v>11</v>
      </c>
      <c r="D3263">
        <v>504</v>
      </c>
      <c r="E3263" t="s">
        <v>1</v>
      </c>
      <c r="F3263">
        <v>24</v>
      </c>
      <c r="G3263">
        <v>12096</v>
      </c>
    </row>
    <row r="3264" spans="1:7" x14ac:dyDescent="0.25">
      <c r="A3264" s="62">
        <v>43896</v>
      </c>
      <c r="B3264" t="s">
        <v>16</v>
      </c>
      <c r="C3264" t="s">
        <v>11</v>
      </c>
      <c r="D3264">
        <v>491</v>
      </c>
      <c r="E3264" t="s">
        <v>1</v>
      </c>
      <c r="F3264">
        <v>24</v>
      </c>
      <c r="G3264">
        <v>11784</v>
      </c>
    </row>
    <row r="3265" spans="1:7" x14ac:dyDescent="0.25">
      <c r="A3265" s="62">
        <v>43896</v>
      </c>
      <c r="B3265" t="s">
        <v>16</v>
      </c>
      <c r="C3265" t="s">
        <v>11</v>
      </c>
      <c r="D3265">
        <v>534</v>
      </c>
      <c r="E3265" t="s">
        <v>1</v>
      </c>
      <c r="F3265">
        <v>24</v>
      </c>
      <c r="G3265">
        <v>12816</v>
      </c>
    </row>
    <row r="3266" spans="1:7" x14ac:dyDescent="0.25">
      <c r="A3266" s="62">
        <v>43896</v>
      </c>
      <c r="B3266" t="s">
        <v>16</v>
      </c>
      <c r="C3266" t="s">
        <v>11</v>
      </c>
      <c r="D3266">
        <v>406</v>
      </c>
      <c r="E3266" t="s">
        <v>1</v>
      </c>
      <c r="F3266">
        <v>36.5</v>
      </c>
      <c r="G3266">
        <v>14819</v>
      </c>
    </row>
    <row r="3267" spans="1:7" x14ac:dyDescent="0.25">
      <c r="A3267" s="62">
        <v>43896</v>
      </c>
      <c r="B3267" t="s">
        <v>16</v>
      </c>
      <c r="C3267" t="s">
        <v>11</v>
      </c>
      <c r="D3267">
        <v>298</v>
      </c>
      <c r="E3267" t="s">
        <v>1</v>
      </c>
      <c r="F3267">
        <v>23</v>
      </c>
      <c r="G3267">
        <v>6854</v>
      </c>
    </row>
    <row r="3268" spans="1:7" x14ac:dyDescent="0.25">
      <c r="A3268" s="62">
        <v>43896</v>
      </c>
      <c r="B3268" t="s">
        <v>16</v>
      </c>
      <c r="C3268" t="s">
        <v>11</v>
      </c>
      <c r="D3268">
        <v>344</v>
      </c>
      <c r="E3268" t="s">
        <v>1</v>
      </c>
      <c r="F3268">
        <v>24.25</v>
      </c>
      <c r="G3268">
        <v>8342</v>
      </c>
    </row>
    <row r="3269" spans="1:7" x14ac:dyDescent="0.25">
      <c r="A3269" s="62">
        <v>43896</v>
      </c>
      <c r="B3269" t="s">
        <v>16</v>
      </c>
      <c r="C3269" t="s">
        <v>11</v>
      </c>
      <c r="D3269">
        <v>290</v>
      </c>
      <c r="E3269" t="s">
        <v>1</v>
      </c>
      <c r="F3269">
        <v>24</v>
      </c>
      <c r="G3269">
        <v>6960</v>
      </c>
    </row>
    <row r="3270" spans="1:7" x14ac:dyDescent="0.25">
      <c r="A3270" s="62">
        <v>43897</v>
      </c>
      <c r="B3270" t="s">
        <v>16</v>
      </c>
      <c r="C3270" t="s">
        <v>11</v>
      </c>
      <c r="D3270">
        <v>310</v>
      </c>
      <c r="E3270" t="s">
        <v>1</v>
      </c>
      <c r="F3270">
        <v>24</v>
      </c>
      <c r="G3270">
        <v>7440</v>
      </c>
    </row>
    <row r="3271" spans="1:7" x14ac:dyDescent="0.25">
      <c r="A3271" s="62">
        <v>43901</v>
      </c>
      <c r="B3271" t="s">
        <v>16</v>
      </c>
      <c r="C3271" t="s">
        <v>11</v>
      </c>
      <c r="D3271">
        <v>500</v>
      </c>
      <c r="E3271" t="s">
        <v>1</v>
      </c>
      <c r="F3271">
        <v>24</v>
      </c>
      <c r="G3271">
        <v>12000</v>
      </c>
    </row>
    <row r="3272" spans="1:7" x14ac:dyDescent="0.25">
      <c r="A3272" s="62">
        <v>43901</v>
      </c>
      <c r="B3272" t="s">
        <v>16</v>
      </c>
      <c r="C3272" t="s">
        <v>11</v>
      </c>
      <c r="D3272">
        <v>619</v>
      </c>
      <c r="E3272" t="s">
        <v>1</v>
      </c>
      <c r="F3272">
        <v>24</v>
      </c>
      <c r="G3272">
        <v>14856</v>
      </c>
    </row>
    <row r="3273" spans="1:7" x14ac:dyDescent="0.25">
      <c r="A3273" s="62">
        <v>43903</v>
      </c>
      <c r="B3273" t="s">
        <v>16</v>
      </c>
      <c r="C3273" t="s">
        <v>11</v>
      </c>
      <c r="D3273">
        <v>323</v>
      </c>
      <c r="E3273" t="s">
        <v>1</v>
      </c>
      <c r="F3273">
        <v>23</v>
      </c>
      <c r="G3273">
        <v>7429</v>
      </c>
    </row>
    <row r="3274" spans="1:7" x14ac:dyDescent="0.25">
      <c r="A3274" s="62">
        <v>43904</v>
      </c>
      <c r="B3274" t="s">
        <v>16</v>
      </c>
      <c r="C3274" t="s">
        <v>11</v>
      </c>
      <c r="D3274">
        <v>785</v>
      </c>
      <c r="E3274" t="s">
        <v>1</v>
      </c>
      <c r="F3274">
        <v>23</v>
      </c>
      <c r="G3274">
        <v>18055</v>
      </c>
    </row>
    <row r="3275" spans="1:7" x14ac:dyDescent="0.25">
      <c r="A3275" s="62">
        <v>43906</v>
      </c>
      <c r="B3275" t="s">
        <v>16</v>
      </c>
      <c r="C3275" t="s">
        <v>11</v>
      </c>
      <c r="D3275">
        <v>688</v>
      </c>
      <c r="E3275" t="s">
        <v>1</v>
      </c>
      <c r="F3275">
        <v>23.5</v>
      </c>
      <c r="G3275">
        <v>16168</v>
      </c>
    </row>
    <row r="3276" spans="1:7" x14ac:dyDescent="0.25">
      <c r="A3276" s="62">
        <v>43906</v>
      </c>
      <c r="B3276" t="s">
        <v>16</v>
      </c>
      <c r="C3276" t="s">
        <v>11</v>
      </c>
      <c r="D3276">
        <v>584</v>
      </c>
      <c r="E3276" t="s">
        <v>1</v>
      </c>
      <c r="F3276">
        <v>23.5</v>
      </c>
      <c r="G3276">
        <v>13724</v>
      </c>
    </row>
    <row r="3277" spans="1:7" x14ac:dyDescent="0.25">
      <c r="A3277" s="62">
        <v>43909</v>
      </c>
      <c r="B3277" t="s">
        <v>16</v>
      </c>
      <c r="C3277" t="s">
        <v>11</v>
      </c>
      <c r="D3277">
        <v>508</v>
      </c>
      <c r="E3277" t="s">
        <v>1</v>
      </c>
      <c r="F3277">
        <v>24.5</v>
      </c>
      <c r="G3277">
        <v>12446</v>
      </c>
    </row>
    <row r="3278" spans="1:7" x14ac:dyDescent="0.25">
      <c r="A3278" s="62">
        <v>43909</v>
      </c>
      <c r="B3278" t="s">
        <v>16</v>
      </c>
      <c r="C3278" t="s">
        <v>11</v>
      </c>
      <c r="D3278">
        <v>591</v>
      </c>
      <c r="E3278" t="s">
        <v>1</v>
      </c>
      <c r="F3278">
        <v>24.5</v>
      </c>
      <c r="G3278">
        <v>14479.5</v>
      </c>
    </row>
    <row r="3279" spans="1:7" x14ac:dyDescent="0.25">
      <c r="A3279" s="62">
        <v>43913</v>
      </c>
      <c r="B3279" t="s">
        <v>16</v>
      </c>
      <c r="C3279" t="s">
        <v>11</v>
      </c>
      <c r="D3279">
        <v>582</v>
      </c>
      <c r="E3279" t="s">
        <v>1</v>
      </c>
      <c r="F3279">
        <v>24.5</v>
      </c>
      <c r="G3279">
        <v>14259</v>
      </c>
    </row>
    <row r="3280" spans="1:7" x14ac:dyDescent="0.25">
      <c r="A3280" s="62">
        <v>43913</v>
      </c>
      <c r="B3280" t="s">
        <v>16</v>
      </c>
      <c r="C3280" t="s">
        <v>11</v>
      </c>
      <c r="D3280">
        <v>554</v>
      </c>
      <c r="E3280" t="s">
        <v>1</v>
      </c>
      <c r="F3280">
        <v>24.5</v>
      </c>
      <c r="G3280">
        <v>13573</v>
      </c>
    </row>
    <row r="3281" spans="1:7" x14ac:dyDescent="0.25">
      <c r="A3281" s="62">
        <v>43980</v>
      </c>
      <c r="B3281" t="s">
        <v>16</v>
      </c>
      <c r="C3281" t="s">
        <v>11</v>
      </c>
      <c r="D3281">
        <v>476</v>
      </c>
      <c r="E3281" t="s">
        <v>1</v>
      </c>
      <c r="F3281">
        <v>25</v>
      </c>
      <c r="G3281">
        <v>11900</v>
      </c>
    </row>
    <row r="3282" spans="1:7" x14ac:dyDescent="0.25">
      <c r="A3282" s="62">
        <v>43980</v>
      </c>
      <c r="B3282" t="s">
        <v>16</v>
      </c>
      <c r="C3282" t="s">
        <v>11</v>
      </c>
      <c r="D3282">
        <v>575</v>
      </c>
      <c r="E3282" t="s">
        <v>1</v>
      </c>
      <c r="F3282">
        <v>25</v>
      </c>
      <c r="G3282">
        <v>14375</v>
      </c>
    </row>
    <row r="3283" spans="1:7" x14ac:dyDescent="0.25">
      <c r="A3283" s="62">
        <v>43980</v>
      </c>
      <c r="B3283" t="s">
        <v>16</v>
      </c>
      <c r="C3283" t="s">
        <v>11</v>
      </c>
      <c r="D3283">
        <v>695</v>
      </c>
      <c r="E3283" t="s">
        <v>1</v>
      </c>
      <c r="F3283">
        <v>25</v>
      </c>
      <c r="G3283">
        <v>17375</v>
      </c>
    </row>
    <row r="3284" spans="1:7" x14ac:dyDescent="0.25">
      <c r="A3284" s="62">
        <v>43980</v>
      </c>
      <c r="B3284" t="s">
        <v>16</v>
      </c>
      <c r="C3284" t="s">
        <v>11</v>
      </c>
      <c r="D3284">
        <v>908</v>
      </c>
      <c r="E3284" t="s">
        <v>1</v>
      </c>
      <c r="F3284">
        <v>25</v>
      </c>
      <c r="G3284">
        <v>22700</v>
      </c>
    </row>
    <row r="3285" spans="1:7" x14ac:dyDescent="0.25">
      <c r="A3285" s="62">
        <v>43987</v>
      </c>
      <c r="B3285" t="s">
        <v>16</v>
      </c>
      <c r="C3285" t="s">
        <v>11</v>
      </c>
      <c r="D3285">
        <v>530</v>
      </c>
      <c r="E3285" t="s">
        <v>1</v>
      </c>
      <c r="F3285">
        <v>23.75</v>
      </c>
      <c r="G3285">
        <v>12587.5</v>
      </c>
    </row>
    <row r="3286" spans="1:7" x14ac:dyDescent="0.25">
      <c r="A3286" s="62">
        <v>43987</v>
      </c>
      <c r="B3286" t="s">
        <v>16</v>
      </c>
      <c r="C3286" t="s">
        <v>11</v>
      </c>
      <c r="D3286">
        <v>586</v>
      </c>
      <c r="E3286" t="s">
        <v>1</v>
      </c>
      <c r="F3286">
        <v>25</v>
      </c>
      <c r="G3286">
        <v>14650</v>
      </c>
    </row>
    <row r="3287" spans="1:7" x14ac:dyDescent="0.25">
      <c r="A3287" s="62">
        <v>43998</v>
      </c>
      <c r="B3287" t="s">
        <v>16</v>
      </c>
      <c r="C3287" t="s">
        <v>11</v>
      </c>
      <c r="D3287">
        <v>452</v>
      </c>
      <c r="E3287" t="s">
        <v>1</v>
      </c>
      <c r="F3287">
        <v>25</v>
      </c>
      <c r="G3287">
        <v>11300</v>
      </c>
    </row>
    <row r="3288" spans="1:7" x14ac:dyDescent="0.25">
      <c r="A3288" s="62">
        <v>43999</v>
      </c>
      <c r="B3288" t="s">
        <v>16</v>
      </c>
      <c r="C3288" t="s">
        <v>11</v>
      </c>
      <c r="D3288">
        <v>634</v>
      </c>
      <c r="E3288" t="s">
        <v>1</v>
      </c>
      <c r="F3288">
        <v>22.75</v>
      </c>
      <c r="G3288">
        <v>14423.5</v>
      </c>
    </row>
    <row r="3289" spans="1:7" x14ac:dyDescent="0.25">
      <c r="A3289" s="62">
        <v>43999</v>
      </c>
      <c r="B3289" t="s">
        <v>16</v>
      </c>
      <c r="C3289" t="s">
        <v>11</v>
      </c>
      <c r="D3289">
        <v>1217</v>
      </c>
      <c r="E3289" t="s">
        <v>1</v>
      </c>
      <c r="F3289">
        <v>22.75</v>
      </c>
      <c r="G3289">
        <v>27686.75</v>
      </c>
    </row>
    <row r="3290" spans="1:7" x14ac:dyDescent="0.25">
      <c r="A3290" s="62">
        <v>44000</v>
      </c>
      <c r="B3290" t="s">
        <v>16</v>
      </c>
      <c r="C3290" t="s">
        <v>11</v>
      </c>
      <c r="D3290">
        <v>547</v>
      </c>
      <c r="E3290" t="s">
        <v>1</v>
      </c>
      <c r="F3290">
        <v>22.75</v>
      </c>
      <c r="G3290">
        <v>12444.25</v>
      </c>
    </row>
    <row r="3291" spans="1:7" x14ac:dyDescent="0.25">
      <c r="A3291" s="62">
        <v>44000</v>
      </c>
      <c r="B3291" t="s">
        <v>16</v>
      </c>
      <c r="C3291" t="s">
        <v>11</v>
      </c>
      <c r="D3291">
        <v>554</v>
      </c>
      <c r="E3291" t="s">
        <v>1</v>
      </c>
      <c r="F3291">
        <v>22.75</v>
      </c>
      <c r="G3291">
        <v>12603.5</v>
      </c>
    </row>
    <row r="3292" spans="1:7" x14ac:dyDescent="0.25">
      <c r="A3292" s="62">
        <v>44000</v>
      </c>
      <c r="B3292" t="s">
        <v>16</v>
      </c>
      <c r="C3292" t="s">
        <v>11</v>
      </c>
      <c r="D3292">
        <v>1152</v>
      </c>
      <c r="E3292" t="s">
        <v>1</v>
      </c>
      <c r="F3292">
        <v>24</v>
      </c>
      <c r="G3292">
        <v>27648</v>
      </c>
    </row>
    <row r="3293" spans="1:7" x14ac:dyDescent="0.25">
      <c r="A3293" s="62">
        <v>44000</v>
      </c>
      <c r="B3293" t="s">
        <v>16</v>
      </c>
      <c r="C3293" t="s">
        <v>11</v>
      </c>
      <c r="D3293">
        <v>351</v>
      </c>
      <c r="E3293" t="s">
        <v>1</v>
      </c>
      <c r="F3293">
        <v>27.5</v>
      </c>
      <c r="G3293">
        <v>9652.5</v>
      </c>
    </row>
    <row r="3294" spans="1:7" x14ac:dyDescent="0.25">
      <c r="A3294" s="62">
        <v>44002</v>
      </c>
      <c r="B3294" t="s">
        <v>16</v>
      </c>
      <c r="C3294" t="s">
        <v>11</v>
      </c>
      <c r="D3294">
        <v>477</v>
      </c>
      <c r="E3294" t="s">
        <v>1</v>
      </c>
      <c r="F3294">
        <v>23.25</v>
      </c>
      <c r="G3294">
        <v>11090.25</v>
      </c>
    </row>
    <row r="3295" spans="1:7" x14ac:dyDescent="0.25">
      <c r="A3295" s="62">
        <v>44002</v>
      </c>
      <c r="B3295" t="s">
        <v>16</v>
      </c>
      <c r="C3295" t="s">
        <v>11</v>
      </c>
      <c r="D3295">
        <v>712</v>
      </c>
      <c r="E3295" t="s">
        <v>1</v>
      </c>
      <c r="F3295">
        <v>24.5</v>
      </c>
      <c r="G3295">
        <v>17444</v>
      </c>
    </row>
    <row r="3296" spans="1:7" x14ac:dyDescent="0.25">
      <c r="A3296" s="62">
        <v>44002</v>
      </c>
      <c r="B3296" t="s">
        <v>16</v>
      </c>
      <c r="C3296" t="s">
        <v>11</v>
      </c>
      <c r="D3296">
        <v>379</v>
      </c>
      <c r="E3296" t="s">
        <v>1</v>
      </c>
      <c r="F3296">
        <v>24.5</v>
      </c>
      <c r="G3296">
        <v>9285.5</v>
      </c>
    </row>
    <row r="3297" spans="1:7" x14ac:dyDescent="0.25">
      <c r="A3297" s="62">
        <v>44002</v>
      </c>
      <c r="B3297" t="s">
        <v>16</v>
      </c>
      <c r="C3297" t="s">
        <v>11</v>
      </c>
      <c r="D3297">
        <v>406</v>
      </c>
      <c r="E3297" t="s">
        <v>1</v>
      </c>
      <c r="F3297">
        <v>24.5</v>
      </c>
      <c r="G3297">
        <v>9947</v>
      </c>
    </row>
    <row r="3298" spans="1:7" x14ac:dyDescent="0.25">
      <c r="A3298" s="62">
        <v>44002</v>
      </c>
      <c r="B3298" t="s">
        <v>16</v>
      </c>
      <c r="C3298" t="s">
        <v>11</v>
      </c>
      <c r="D3298">
        <v>220</v>
      </c>
      <c r="E3298" t="s">
        <v>1</v>
      </c>
      <c r="F3298">
        <v>24.5</v>
      </c>
      <c r="G3298">
        <v>5390</v>
      </c>
    </row>
    <row r="3299" spans="1:7" x14ac:dyDescent="0.25">
      <c r="A3299" s="62">
        <v>44002</v>
      </c>
      <c r="B3299" t="s">
        <v>16</v>
      </c>
      <c r="C3299" t="s">
        <v>11</v>
      </c>
      <c r="D3299">
        <v>230</v>
      </c>
      <c r="E3299" t="s">
        <v>1</v>
      </c>
      <c r="F3299">
        <v>24.5</v>
      </c>
      <c r="G3299">
        <v>5635</v>
      </c>
    </row>
    <row r="3300" spans="1:7" x14ac:dyDescent="0.25">
      <c r="A3300" s="62">
        <v>44002</v>
      </c>
      <c r="B3300" t="s">
        <v>16</v>
      </c>
      <c r="C3300" t="s">
        <v>11</v>
      </c>
      <c r="D3300">
        <v>400</v>
      </c>
      <c r="E3300" t="s">
        <v>1</v>
      </c>
      <c r="F3300">
        <v>23.25</v>
      </c>
      <c r="G3300">
        <v>9300</v>
      </c>
    </row>
    <row r="3301" spans="1:7" x14ac:dyDescent="0.25">
      <c r="A3301" s="62">
        <v>44002</v>
      </c>
      <c r="B3301" t="s">
        <v>16</v>
      </c>
      <c r="C3301" t="s">
        <v>11</v>
      </c>
      <c r="D3301">
        <v>495</v>
      </c>
      <c r="E3301" t="s">
        <v>1</v>
      </c>
      <c r="F3301">
        <v>23.25</v>
      </c>
      <c r="G3301">
        <v>11508.75</v>
      </c>
    </row>
    <row r="3302" spans="1:7" x14ac:dyDescent="0.25">
      <c r="A3302" s="62">
        <v>44002</v>
      </c>
      <c r="B3302" t="s">
        <v>16</v>
      </c>
      <c r="C3302" t="s">
        <v>11</v>
      </c>
      <c r="D3302">
        <v>709</v>
      </c>
      <c r="E3302" t="s">
        <v>1</v>
      </c>
      <c r="F3302">
        <v>23.25</v>
      </c>
      <c r="G3302">
        <v>16484.25</v>
      </c>
    </row>
    <row r="3303" spans="1:7" x14ac:dyDescent="0.25">
      <c r="A3303" s="62">
        <v>44009</v>
      </c>
      <c r="B3303" t="s">
        <v>16</v>
      </c>
      <c r="C3303" t="s">
        <v>11</v>
      </c>
      <c r="D3303">
        <v>628</v>
      </c>
      <c r="E3303" t="s">
        <v>1</v>
      </c>
      <c r="F3303">
        <v>22.75</v>
      </c>
      <c r="G3303">
        <v>14287</v>
      </c>
    </row>
    <row r="3304" spans="1:7" x14ac:dyDescent="0.25">
      <c r="A3304" s="62">
        <v>44009</v>
      </c>
      <c r="B3304" t="s">
        <v>16</v>
      </c>
      <c r="C3304" t="s">
        <v>11</v>
      </c>
      <c r="D3304">
        <v>287</v>
      </c>
      <c r="E3304" t="s">
        <v>1</v>
      </c>
      <c r="F3304">
        <v>24</v>
      </c>
      <c r="G3304">
        <v>6888</v>
      </c>
    </row>
    <row r="3305" spans="1:7" x14ac:dyDescent="0.25">
      <c r="A3305" s="62">
        <v>44009</v>
      </c>
      <c r="B3305" t="s">
        <v>16</v>
      </c>
      <c r="C3305" t="s">
        <v>11</v>
      </c>
      <c r="D3305">
        <v>699</v>
      </c>
      <c r="E3305" t="s">
        <v>1</v>
      </c>
      <c r="F3305">
        <v>22.75</v>
      </c>
      <c r="G3305">
        <v>15902.25</v>
      </c>
    </row>
    <row r="3306" spans="1:7" x14ac:dyDescent="0.25">
      <c r="A3306" s="62">
        <v>44012</v>
      </c>
      <c r="B3306" t="s">
        <v>16</v>
      </c>
      <c r="C3306" t="s">
        <v>11</v>
      </c>
      <c r="D3306">
        <v>526</v>
      </c>
      <c r="E3306" t="s">
        <v>1</v>
      </c>
      <c r="F3306">
        <v>22.75</v>
      </c>
      <c r="G3306">
        <v>11966.5</v>
      </c>
    </row>
    <row r="3307" spans="1:7" x14ac:dyDescent="0.25">
      <c r="A3307" s="62">
        <v>44015</v>
      </c>
      <c r="B3307" t="s">
        <v>16</v>
      </c>
      <c r="C3307" t="s">
        <v>11</v>
      </c>
      <c r="D3307">
        <v>962</v>
      </c>
      <c r="E3307" t="s">
        <v>1</v>
      </c>
      <c r="F3307">
        <v>22.5</v>
      </c>
      <c r="G3307">
        <v>21645</v>
      </c>
    </row>
    <row r="3308" spans="1:7" x14ac:dyDescent="0.25">
      <c r="A3308" s="62">
        <v>44015</v>
      </c>
      <c r="B3308" t="s">
        <v>16</v>
      </c>
      <c r="C3308" t="s">
        <v>11</v>
      </c>
      <c r="D3308">
        <v>401</v>
      </c>
      <c r="E3308" t="s">
        <v>1</v>
      </c>
      <c r="F3308">
        <v>22.5</v>
      </c>
      <c r="G3308">
        <v>9022.5</v>
      </c>
    </row>
    <row r="3309" spans="1:7" x14ac:dyDescent="0.25">
      <c r="A3309" s="62">
        <v>44015</v>
      </c>
      <c r="B3309" t="s">
        <v>16</v>
      </c>
      <c r="C3309" t="s">
        <v>11</v>
      </c>
      <c r="D3309">
        <v>408</v>
      </c>
      <c r="E3309" t="s">
        <v>1</v>
      </c>
      <c r="F3309">
        <v>23.75</v>
      </c>
      <c r="G3309">
        <v>9690</v>
      </c>
    </row>
    <row r="3310" spans="1:7" x14ac:dyDescent="0.25">
      <c r="A3310" s="62">
        <v>44015</v>
      </c>
      <c r="B3310" t="s">
        <v>16</v>
      </c>
      <c r="C3310" t="s">
        <v>11</v>
      </c>
      <c r="D3310">
        <v>1688</v>
      </c>
      <c r="E3310" t="s">
        <v>1</v>
      </c>
      <c r="F3310">
        <v>23.75</v>
      </c>
      <c r="G3310">
        <v>40090</v>
      </c>
    </row>
    <row r="3311" spans="1:7" x14ac:dyDescent="0.25">
      <c r="A3311" s="62">
        <v>44015</v>
      </c>
      <c r="B3311" t="s">
        <v>16</v>
      </c>
      <c r="C3311" t="s">
        <v>11</v>
      </c>
      <c r="D3311">
        <v>908</v>
      </c>
      <c r="E3311" t="s">
        <v>1</v>
      </c>
      <c r="F3311">
        <v>22.5</v>
      </c>
      <c r="G3311">
        <v>20430</v>
      </c>
    </row>
    <row r="3312" spans="1:7" x14ac:dyDescent="0.25">
      <c r="A3312" s="62">
        <v>44015</v>
      </c>
      <c r="B3312" t="s">
        <v>16</v>
      </c>
      <c r="C3312" t="s">
        <v>11</v>
      </c>
      <c r="D3312">
        <v>692</v>
      </c>
      <c r="E3312" t="s">
        <v>1</v>
      </c>
      <c r="F3312">
        <v>24.75</v>
      </c>
      <c r="G3312">
        <v>17127</v>
      </c>
    </row>
    <row r="3313" spans="1:7" x14ac:dyDescent="0.25">
      <c r="A3313" s="62">
        <v>44015</v>
      </c>
      <c r="B3313" t="s">
        <v>16</v>
      </c>
      <c r="C3313" t="s">
        <v>11</v>
      </c>
      <c r="D3313">
        <v>604</v>
      </c>
      <c r="E3313" t="s">
        <v>1</v>
      </c>
      <c r="F3313">
        <v>24.75</v>
      </c>
      <c r="G3313">
        <v>14949</v>
      </c>
    </row>
    <row r="3314" spans="1:7" x14ac:dyDescent="0.25">
      <c r="A3314" s="62">
        <v>44015</v>
      </c>
      <c r="B3314" t="s">
        <v>16</v>
      </c>
      <c r="C3314" t="s">
        <v>11</v>
      </c>
      <c r="D3314">
        <v>656</v>
      </c>
      <c r="E3314" t="s">
        <v>1</v>
      </c>
      <c r="F3314">
        <v>24.75</v>
      </c>
      <c r="G3314">
        <v>16236</v>
      </c>
    </row>
    <row r="3315" spans="1:7" x14ac:dyDescent="0.25">
      <c r="A3315" s="62">
        <v>44015</v>
      </c>
      <c r="B3315" t="s">
        <v>16</v>
      </c>
      <c r="C3315" t="s">
        <v>11</v>
      </c>
      <c r="D3315">
        <v>1512</v>
      </c>
      <c r="E3315" t="s">
        <v>1</v>
      </c>
      <c r="F3315">
        <v>24.75</v>
      </c>
      <c r="G3315">
        <v>37422</v>
      </c>
    </row>
    <row r="3316" spans="1:7" x14ac:dyDescent="0.25">
      <c r="A3316" s="62">
        <v>44015</v>
      </c>
      <c r="B3316" t="s">
        <v>16</v>
      </c>
      <c r="C3316" t="s">
        <v>11</v>
      </c>
      <c r="D3316">
        <v>544</v>
      </c>
      <c r="E3316" t="s">
        <v>1</v>
      </c>
      <c r="F3316">
        <v>23.25</v>
      </c>
      <c r="G3316">
        <v>12648</v>
      </c>
    </row>
    <row r="3317" spans="1:7" x14ac:dyDescent="0.25">
      <c r="A3317" s="62">
        <v>44015</v>
      </c>
      <c r="B3317" t="s">
        <v>16</v>
      </c>
      <c r="C3317" t="s">
        <v>11</v>
      </c>
      <c r="D3317">
        <v>564</v>
      </c>
      <c r="E3317" t="s">
        <v>1</v>
      </c>
      <c r="F3317">
        <v>24.5</v>
      </c>
      <c r="G3317">
        <v>13818</v>
      </c>
    </row>
    <row r="3318" spans="1:7" x14ac:dyDescent="0.25">
      <c r="A3318" s="62">
        <v>44015</v>
      </c>
      <c r="B3318" t="s">
        <v>16</v>
      </c>
      <c r="C3318" t="s">
        <v>11</v>
      </c>
      <c r="D3318">
        <v>634</v>
      </c>
      <c r="E3318" t="s">
        <v>1</v>
      </c>
      <c r="F3318">
        <v>23.25</v>
      </c>
      <c r="G3318">
        <v>14740.5</v>
      </c>
    </row>
    <row r="3319" spans="1:7" x14ac:dyDescent="0.25">
      <c r="A3319" s="62">
        <v>44021</v>
      </c>
      <c r="B3319" t="s">
        <v>16</v>
      </c>
      <c r="C3319" t="s">
        <v>11</v>
      </c>
      <c r="D3319">
        <v>1282</v>
      </c>
      <c r="E3319" t="s">
        <v>1</v>
      </c>
      <c r="F3319">
        <v>23.25</v>
      </c>
      <c r="G3319">
        <v>29806.5</v>
      </c>
    </row>
    <row r="3320" spans="1:7" x14ac:dyDescent="0.25">
      <c r="A3320" s="62">
        <v>44025</v>
      </c>
      <c r="B3320" t="s">
        <v>16</v>
      </c>
      <c r="C3320" t="s">
        <v>11</v>
      </c>
      <c r="D3320">
        <v>544</v>
      </c>
      <c r="E3320" t="s">
        <v>1</v>
      </c>
      <c r="F3320">
        <v>23.25</v>
      </c>
      <c r="G3320">
        <v>12648</v>
      </c>
    </row>
    <row r="3321" spans="1:7" x14ac:dyDescent="0.25">
      <c r="A3321" s="62">
        <v>44025</v>
      </c>
      <c r="B3321" t="s">
        <v>16</v>
      </c>
      <c r="C3321" t="s">
        <v>11</v>
      </c>
      <c r="D3321">
        <v>564</v>
      </c>
      <c r="E3321" t="s">
        <v>1</v>
      </c>
      <c r="F3321">
        <v>24.5</v>
      </c>
      <c r="G3321">
        <v>13818</v>
      </c>
    </row>
    <row r="3322" spans="1:7" x14ac:dyDescent="0.25">
      <c r="A3322" s="62">
        <v>44025</v>
      </c>
      <c r="B3322" t="s">
        <v>16</v>
      </c>
      <c r="C3322" t="s">
        <v>11</v>
      </c>
      <c r="D3322">
        <v>634</v>
      </c>
      <c r="E3322" t="s">
        <v>1</v>
      </c>
      <c r="F3322">
        <v>23.25</v>
      </c>
      <c r="G3322">
        <v>14740.5</v>
      </c>
    </row>
    <row r="3323" spans="1:7" x14ac:dyDescent="0.25">
      <c r="A3323" s="62">
        <v>44025</v>
      </c>
      <c r="B3323" t="s">
        <v>16</v>
      </c>
      <c r="C3323" t="s">
        <v>11</v>
      </c>
      <c r="D3323">
        <v>1322</v>
      </c>
      <c r="E3323" t="s">
        <v>1</v>
      </c>
      <c r="F3323">
        <v>24.5</v>
      </c>
      <c r="G3323">
        <v>32389</v>
      </c>
    </row>
    <row r="3324" spans="1:7" x14ac:dyDescent="0.25">
      <c r="A3324" s="62">
        <v>44027</v>
      </c>
      <c r="B3324" t="s">
        <v>16</v>
      </c>
      <c r="C3324" t="s">
        <v>11</v>
      </c>
      <c r="D3324">
        <v>433</v>
      </c>
      <c r="E3324" t="s">
        <v>1</v>
      </c>
      <c r="F3324">
        <v>23.5</v>
      </c>
      <c r="G3324">
        <v>10175.5</v>
      </c>
    </row>
    <row r="3325" spans="1:7" x14ac:dyDescent="0.25">
      <c r="A3325" s="62">
        <v>44027</v>
      </c>
      <c r="B3325" t="s">
        <v>16</v>
      </c>
      <c r="C3325" t="s">
        <v>11</v>
      </c>
      <c r="D3325">
        <v>500</v>
      </c>
      <c r="E3325" t="s">
        <v>1</v>
      </c>
      <c r="F3325">
        <v>23.5</v>
      </c>
      <c r="G3325">
        <v>11750</v>
      </c>
    </row>
    <row r="3326" spans="1:7" x14ac:dyDescent="0.25">
      <c r="A3326" s="62">
        <v>44027</v>
      </c>
      <c r="B3326" t="s">
        <v>16</v>
      </c>
      <c r="C3326" t="s">
        <v>11</v>
      </c>
      <c r="D3326">
        <v>363</v>
      </c>
      <c r="E3326" t="s">
        <v>1</v>
      </c>
      <c r="F3326">
        <v>23.5</v>
      </c>
      <c r="G3326">
        <v>8530.5</v>
      </c>
    </row>
    <row r="3327" spans="1:7" x14ac:dyDescent="0.25">
      <c r="A3327" s="62">
        <v>44027</v>
      </c>
      <c r="B3327" t="s">
        <v>16</v>
      </c>
      <c r="C3327" t="s">
        <v>11</v>
      </c>
      <c r="D3327">
        <v>574</v>
      </c>
      <c r="E3327" t="s">
        <v>1</v>
      </c>
      <c r="F3327">
        <v>25.5</v>
      </c>
      <c r="G3327">
        <v>14637</v>
      </c>
    </row>
    <row r="3328" spans="1:7" x14ac:dyDescent="0.25">
      <c r="A3328" s="62">
        <v>44027</v>
      </c>
      <c r="B3328" t="s">
        <v>16</v>
      </c>
      <c r="C3328" t="s">
        <v>11</v>
      </c>
      <c r="D3328">
        <v>635</v>
      </c>
      <c r="E3328" t="s">
        <v>1</v>
      </c>
      <c r="F3328">
        <v>25.5</v>
      </c>
      <c r="G3328">
        <v>16192.5</v>
      </c>
    </row>
    <row r="3329" spans="1:7" x14ac:dyDescent="0.25">
      <c r="A3329" s="62">
        <v>44027</v>
      </c>
      <c r="B3329" t="s">
        <v>16</v>
      </c>
      <c r="C3329" t="s">
        <v>11</v>
      </c>
      <c r="D3329">
        <v>544</v>
      </c>
      <c r="E3329" t="s">
        <v>1</v>
      </c>
      <c r="F3329">
        <v>25.5</v>
      </c>
      <c r="G3329">
        <v>13872</v>
      </c>
    </row>
    <row r="3330" spans="1:7" x14ac:dyDescent="0.25">
      <c r="A3330" s="62">
        <v>44027</v>
      </c>
      <c r="B3330" t="s">
        <v>16</v>
      </c>
      <c r="C3330" t="s">
        <v>11</v>
      </c>
      <c r="D3330">
        <v>574</v>
      </c>
      <c r="E3330" t="s">
        <v>1</v>
      </c>
      <c r="F3330">
        <v>25.5</v>
      </c>
      <c r="G3330">
        <v>14637</v>
      </c>
    </row>
    <row r="3331" spans="1:7" x14ac:dyDescent="0.25">
      <c r="A3331" s="62">
        <v>44027</v>
      </c>
      <c r="B3331" t="s">
        <v>16</v>
      </c>
      <c r="C3331" t="s">
        <v>11</v>
      </c>
      <c r="D3331">
        <v>635</v>
      </c>
      <c r="E3331" t="s">
        <v>1</v>
      </c>
      <c r="F3331">
        <v>25.5</v>
      </c>
      <c r="G3331">
        <v>16192.5</v>
      </c>
    </row>
    <row r="3332" spans="1:7" x14ac:dyDescent="0.25">
      <c r="A3332" s="62">
        <v>44027</v>
      </c>
      <c r="B3332" t="s">
        <v>16</v>
      </c>
      <c r="C3332" t="s">
        <v>11</v>
      </c>
      <c r="D3332">
        <v>544</v>
      </c>
      <c r="E3332" t="s">
        <v>1</v>
      </c>
      <c r="F3332">
        <v>25.5</v>
      </c>
      <c r="G3332">
        <v>13872</v>
      </c>
    </row>
    <row r="3333" spans="1:7" x14ac:dyDescent="0.25">
      <c r="A3333" s="62">
        <v>44028</v>
      </c>
      <c r="B3333" t="s">
        <v>16</v>
      </c>
      <c r="C3333" t="s">
        <v>11</v>
      </c>
      <c r="D3333">
        <v>562</v>
      </c>
      <c r="E3333" t="s">
        <v>1</v>
      </c>
      <c r="F3333">
        <v>25.5</v>
      </c>
      <c r="G3333">
        <v>14331</v>
      </c>
    </row>
    <row r="3334" spans="1:7" x14ac:dyDescent="0.25">
      <c r="A3334" s="62">
        <v>44028</v>
      </c>
      <c r="B3334" t="s">
        <v>16</v>
      </c>
      <c r="C3334" t="s">
        <v>11</v>
      </c>
      <c r="D3334">
        <v>797</v>
      </c>
      <c r="E3334" t="s">
        <v>1</v>
      </c>
      <c r="F3334">
        <v>25.5</v>
      </c>
      <c r="G3334">
        <v>20323.5</v>
      </c>
    </row>
    <row r="3335" spans="1:7" x14ac:dyDescent="0.25">
      <c r="A3335" s="62">
        <v>44028</v>
      </c>
      <c r="B3335" t="s">
        <v>16</v>
      </c>
      <c r="C3335" t="s">
        <v>11</v>
      </c>
      <c r="D3335">
        <v>562</v>
      </c>
      <c r="E3335" t="s">
        <v>1</v>
      </c>
      <c r="F3335">
        <v>25.5</v>
      </c>
      <c r="G3335">
        <v>14331</v>
      </c>
    </row>
    <row r="3336" spans="1:7" x14ac:dyDescent="0.25">
      <c r="A3336" s="62">
        <v>44028</v>
      </c>
      <c r="B3336" t="s">
        <v>16</v>
      </c>
      <c r="C3336" t="s">
        <v>11</v>
      </c>
      <c r="D3336">
        <v>797</v>
      </c>
      <c r="E3336" t="s">
        <v>1</v>
      </c>
      <c r="F3336">
        <v>25.5</v>
      </c>
      <c r="G3336">
        <v>20323.5</v>
      </c>
    </row>
    <row r="3337" spans="1:7" x14ac:dyDescent="0.25">
      <c r="A3337" s="62">
        <v>44029</v>
      </c>
      <c r="B3337" t="s">
        <v>16</v>
      </c>
      <c r="C3337" t="s">
        <v>11</v>
      </c>
      <c r="D3337">
        <v>544</v>
      </c>
      <c r="E3337" t="s">
        <v>1</v>
      </c>
      <c r="F3337">
        <v>23.25</v>
      </c>
      <c r="G3337">
        <v>12648</v>
      </c>
    </row>
    <row r="3338" spans="1:7" x14ac:dyDescent="0.25">
      <c r="A3338" s="62">
        <v>44029</v>
      </c>
      <c r="B3338" t="s">
        <v>16</v>
      </c>
      <c r="C3338" t="s">
        <v>11</v>
      </c>
      <c r="D3338">
        <v>564</v>
      </c>
      <c r="E3338" t="s">
        <v>1</v>
      </c>
      <c r="F3338">
        <v>24.5</v>
      </c>
      <c r="G3338">
        <v>13818</v>
      </c>
    </row>
    <row r="3339" spans="1:7" x14ac:dyDescent="0.25">
      <c r="A3339" s="62">
        <v>44029</v>
      </c>
      <c r="B3339" t="s">
        <v>16</v>
      </c>
      <c r="C3339" t="s">
        <v>11</v>
      </c>
      <c r="D3339">
        <v>634</v>
      </c>
      <c r="E3339" t="s">
        <v>1</v>
      </c>
      <c r="F3339">
        <v>23.25</v>
      </c>
      <c r="G3339">
        <v>14740.5</v>
      </c>
    </row>
    <row r="3340" spans="1:7" x14ac:dyDescent="0.25">
      <c r="A3340" s="62">
        <v>44034</v>
      </c>
      <c r="B3340" t="s">
        <v>16</v>
      </c>
      <c r="C3340" t="s">
        <v>11</v>
      </c>
      <c r="D3340">
        <v>600</v>
      </c>
      <c r="E3340" t="s">
        <v>1</v>
      </c>
      <c r="F3340">
        <v>24.75</v>
      </c>
      <c r="G3340">
        <v>14850</v>
      </c>
    </row>
    <row r="3341" spans="1:7" x14ac:dyDescent="0.25">
      <c r="A3341" s="62">
        <v>44034</v>
      </c>
      <c r="B3341" t="s">
        <v>16</v>
      </c>
      <c r="C3341" t="s">
        <v>11</v>
      </c>
      <c r="D3341">
        <v>542</v>
      </c>
      <c r="E3341" t="s">
        <v>1</v>
      </c>
      <c r="F3341">
        <v>23.5</v>
      </c>
      <c r="G3341">
        <v>12737</v>
      </c>
    </row>
    <row r="3342" spans="1:7" x14ac:dyDescent="0.25">
      <c r="A3342" s="62">
        <v>44034</v>
      </c>
      <c r="B3342" t="s">
        <v>16</v>
      </c>
      <c r="C3342" t="s">
        <v>11</v>
      </c>
      <c r="D3342">
        <v>600</v>
      </c>
      <c r="E3342" t="s">
        <v>1</v>
      </c>
      <c r="F3342">
        <v>23.5</v>
      </c>
      <c r="G3342">
        <v>14100</v>
      </c>
    </row>
    <row r="3343" spans="1:7" x14ac:dyDescent="0.25">
      <c r="A3343" s="62">
        <v>44034</v>
      </c>
      <c r="B3343" t="s">
        <v>16</v>
      </c>
      <c r="C3343" t="s">
        <v>11</v>
      </c>
      <c r="D3343">
        <v>764</v>
      </c>
      <c r="E3343" t="s">
        <v>1</v>
      </c>
      <c r="F3343">
        <v>23.5</v>
      </c>
      <c r="G3343">
        <v>17954</v>
      </c>
    </row>
    <row r="3344" spans="1:7" x14ac:dyDescent="0.25">
      <c r="A3344" s="62">
        <v>44034</v>
      </c>
      <c r="B3344" t="s">
        <v>16</v>
      </c>
      <c r="C3344" t="s">
        <v>11</v>
      </c>
      <c r="D3344">
        <v>470</v>
      </c>
      <c r="E3344" t="s">
        <v>1</v>
      </c>
      <c r="F3344">
        <v>23.5</v>
      </c>
      <c r="G3344">
        <v>11045</v>
      </c>
    </row>
    <row r="3345" spans="1:7" x14ac:dyDescent="0.25">
      <c r="A3345" s="62">
        <v>44034</v>
      </c>
      <c r="B3345" t="s">
        <v>16</v>
      </c>
      <c r="C3345" t="s">
        <v>11</v>
      </c>
      <c r="D3345">
        <v>666</v>
      </c>
      <c r="E3345" t="s">
        <v>1</v>
      </c>
      <c r="F3345">
        <v>23.5</v>
      </c>
      <c r="G3345">
        <v>15651</v>
      </c>
    </row>
    <row r="3346" spans="1:7" x14ac:dyDescent="0.25">
      <c r="A3346" s="62">
        <v>44034</v>
      </c>
      <c r="B3346" t="s">
        <v>16</v>
      </c>
      <c r="C3346" t="s">
        <v>11</v>
      </c>
      <c r="D3346">
        <v>253</v>
      </c>
      <c r="E3346" t="s">
        <v>1</v>
      </c>
      <c r="F3346">
        <v>23.5</v>
      </c>
      <c r="G3346">
        <v>5945.5</v>
      </c>
    </row>
    <row r="3347" spans="1:7" x14ac:dyDescent="0.25">
      <c r="A3347" s="62">
        <v>44034</v>
      </c>
      <c r="B3347" t="s">
        <v>16</v>
      </c>
      <c r="C3347" t="s">
        <v>11</v>
      </c>
      <c r="D3347">
        <v>724</v>
      </c>
      <c r="E3347" t="s">
        <v>1</v>
      </c>
      <c r="F3347">
        <v>24.75</v>
      </c>
      <c r="G3347">
        <v>17919</v>
      </c>
    </row>
    <row r="3348" spans="1:7" x14ac:dyDescent="0.25">
      <c r="A3348" s="62">
        <v>44036</v>
      </c>
      <c r="B3348" t="s">
        <v>16</v>
      </c>
      <c r="C3348" t="s">
        <v>11</v>
      </c>
      <c r="D3348">
        <v>536</v>
      </c>
      <c r="E3348" t="s">
        <v>1</v>
      </c>
      <c r="F3348">
        <v>23</v>
      </c>
      <c r="G3348">
        <v>12328</v>
      </c>
    </row>
    <row r="3349" spans="1:7" x14ac:dyDescent="0.25">
      <c r="A3349" s="62">
        <v>44036</v>
      </c>
      <c r="B3349" t="s">
        <v>16</v>
      </c>
      <c r="C3349" t="s">
        <v>11</v>
      </c>
      <c r="D3349">
        <v>600</v>
      </c>
      <c r="E3349" t="s">
        <v>1</v>
      </c>
      <c r="F3349">
        <v>23</v>
      </c>
      <c r="G3349">
        <v>13800</v>
      </c>
    </row>
    <row r="3350" spans="1:7" x14ac:dyDescent="0.25">
      <c r="A3350" s="62">
        <v>44036</v>
      </c>
      <c r="B3350" t="s">
        <v>16</v>
      </c>
      <c r="C3350" t="s">
        <v>11</v>
      </c>
      <c r="D3350">
        <v>559</v>
      </c>
      <c r="E3350" t="s">
        <v>1</v>
      </c>
      <c r="F3350">
        <v>25.25</v>
      </c>
      <c r="G3350">
        <v>14114.75</v>
      </c>
    </row>
    <row r="3351" spans="1:7" x14ac:dyDescent="0.25">
      <c r="A3351" s="62">
        <v>44036</v>
      </c>
      <c r="B3351" t="s">
        <v>16</v>
      </c>
      <c r="C3351" t="s">
        <v>11</v>
      </c>
      <c r="D3351">
        <v>503</v>
      </c>
      <c r="E3351" t="s">
        <v>1</v>
      </c>
      <c r="F3351">
        <v>25.25</v>
      </c>
      <c r="G3351">
        <v>12700.75</v>
      </c>
    </row>
    <row r="3352" spans="1:7" x14ac:dyDescent="0.25">
      <c r="A3352" s="62">
        <v>44036</v>
      </c>
      <c r="B3352" t="s">
        <v>16</v>
      </c>
      <c r="C3352" t="s">
        <v>11</v>
      </c>
      <c r="D3352">
        <v>686</v>
      </c>
      <c r="E3352" t="s">
        <v>1</v>
      </c>
      <c r="F3352">
        <v>23.25</v>
      </c>
      <c r="G3352">
        <v>15949.5</v>
      </c>
    </row>
    <row r="3353" spans="1:7" x14ac:dyDescent="0.25">
      <c r="A3353" s="62">
        <v>44084</v>
      </c>
      <c r="B3353" t="s">
        <v>16</v>
      </c>
      <c r="C3353" t="s">
        <v>11</v>
      </c>
      <c r="D3353">
        <v>1046</v>
      </c>
      <c r="E3353" t="s">
        <v>1</v>
      </c>
      <c r="F3353">
        <v>25.25</v>
      </c>
      <c r="G3353">
        <v>26411.5</v>
      </c>
    </row>
    <row r="3354" spans="1:7" x14ac:dyDescent="0.25">
      <c r="A3354" s="62">
        <v>44084</v>
      </c>
      <c r="B3354" t="s">
        <v>16</v>
      </c>
      <c r="C3354" t="s">
        <v>11</v>
      </c>
      <c r="D3354">
        <v>598</v>
      </c>
      <c r="E3354" t="s">
        <v>1</v>
      </c>
      <c r="F3354">
        <v>25.25</v>
      </c>
      <c r="G3354">
        <v>15099.5</v>
      </c>
    </row>
    <row r="3355" spans="1:7" x14ac:dyDescent="0.25">
      <c r="A3355" s="62">
        <v>44084</v>
      </c>
      <c r="B3355" t="s">
        <v>16</v>
      </c>
      <c r="C3355" t="s">
        <v>11</v>
      </c>
      <c r="D3355">
        <v>624</v>
      </c>
      <c r="E3355" t="s">
        <v>1</v>
      </c>
      <c r="F3355">
        <v>25.25</v>
      </c>
      <c r="G3355">
        <v>15756</v>
      </c>
    </row>
    <row r="3356" spans="1:7" x14ac:dyDescent="0.25">
      <c r="A3356" s="62">
        <v>44084</v>
      </c>
      <c r="B3356" t="s">
        <v>16</v>
      </c>
      <c r="C3356" t="s">
        <v>11</v>
      </c>
      <c r="D3356">
        <v>240</v>
      </c>
      <c r="E3356" t="s">
        <v>1</v>
      </c>
      <c r="F3356">
        <v>25.25</v>
      </c>
      <c r="G3356">
        <v>6060</v>
      </c>
    </row>
    <row r="3357" spans="1:7" x14ac:dyDescent="0.25">
      <c r="A3357" s="62">
        <v>44336</v>
      </c>
      <c r="B3357" t="s">
        <v>16</v>
      </c>
      <c r="C3357" t="s">
        <v>11</v>
      </c>
      <c r="D3357">
        <v>1165</v>
      </c>
      <c r="E3357" t="s">
        <v>1</v>
      </c>
      <c r="F3357">
        <v>34.5</v>
      </c>
      <c r="G3357">
        <v>40192.5</v>
      </c>
    </row>
    <row r="3358" spans="1:7" x14ac:dyDescent="0.25">
      <c r="A3358" s="62">
        <v>44344</v>
      </c>
      <c r="B3358" t="s">
        <v>16</v>
      </c>
      <c r="C3358" t="s">
        <v>11</v>
      </c>
      <c r="D3358">
        <v>627</v>
      </c>
      <c r="E3358" t="s">
        <v>1</v>
      </c>
      <c r="F3358">
        <v>34.5</v>
      </c>
      <c r="G3358">
        <v>21631.5</v>
      </c>
    </row>
    <row r="3359" spans="1:7" x14ac:dyDescent="0.25">
      <c r="A3359" s="62">
        <v>44344</v>
      </c>
      <c r="B3359" t="s">
        <v>16</v>
      </c>
      <c r="C3359" t="s">
        <v>11</v>
      </c>
      <c r="D3359">
        <v>651</v>
      </c>
      <c r="E3359" t="s">
        <v>1</v>
      </c>
      <c r="F3359">
        <v>35</v>
      </c>
      <c r="G3359">
        <v>22785</v>
      </c>
    </row>
    <row r="3360" spans="1:7" x14ac:dyDescent="0.25">
      <c r="A3360" s="62">
        <v>44344</v>
      </c>
      <c r="B3360" t="s">
        <v>16</v>
      </c>
      <c r="C3360" t="s">
        <v>11</v>
      </c>
      <c r="D3360">
        <v>236</v>
      </c>
      <c r="E3360" t="s">
        <v>1</v>
      </c>
      <c r="F3360">
        <v>35</v>
      </c>
      <c r="G3360">
        <v>8260</v>
      </c>
    </row>
    <row r="3361" spans="1:7" x14ac:dyDescent="0.25">
      <c r="A3361" s="62">
        <v>44344</v>
      </c>
      <c r="B3361" t="s">
        <v>16</v>
      </c>
      <c r="C3361" t="s">
        <v>11</v>
      </c>
      <c r="D3361">
        <v>582</v>
      </c>
      <c r="E3361" t="s">
        <v>1</v>
      </c>
      <c r="F3361">
        <v>36</v>
      </c>
      <c r="G3361">
        <v>20952</v>
      </c>
    </row>
    <row r="3362" spans="1:7" x14ac:dyDescent="0.25">
      <c r="A3362" s="62">
        <v>44344</v>
      </c>
      <c r="B3362" t="s">
        <v>16</v>
      </c>
      <c r="C3362" t="s">
        <v>11</v>
      </c>
      <c r="D3362">
        <v>619</v>
      </c>
      <c r="E3362" t="s">
        <v>1</v>
      </c>
      <c r="F3362">
        <v>34.5</v>
      </c>
      <c r="G3362">
        <v>21355.5</v>
      </c>
    </row>
    <row r="3363" spans="1:7" x14ac:dyDescent="0.25">
      <c r="A3363" s="62">
        <v>44344</v>
      </c>
      <c r="B3363" t="s">
        <v>16</v>
      </c>
      <c r="C3363" t="s">
        <v>11</v>
      </c>
      <c r="D3363">
        <v>291</v>
      </c>
      <c r="E3363" t="s">
        <v>1</v>
      </c>
      <c r="F3363">
        <v>35</v>
      </c>
      <c r="G3363">
        <v>10185</v>
      </c>
    </row>
    <row r="3364" spans="1:7" x14ac:dyDescent="0.25">
      <c r="A3364" s="62">
        <v>44344</v>
      </c>
      <c r="B3364" t="s">
        <v>16</v>
      </c>
      <c r="C3364" t="s">
        <v>11</v>
      </c>
      <c r="D3364">
        <v>516</v>
      </c>
      <c r="E3364" t="s">
        <v>1</v>
      </c>
      <c r="F3364">
        <v>36</v>
      </c>
      <c r="G3364">
        <v>18576</v>
      </c>
    </row>
    <row r="3365" spans="1:7" x14ac:dyDescent="0.25">
      <c r="A3365" s="62">
        <v>44344</v>
      </c>
      <c r="B3365" t="s">
        <v>16</v>
      </c>
      <c r="C3365" t="s">
        <v>11</v>
      </c>
      <c r="D3365">
        <v>743</v>
      </c>
      <c r="E3365" t="s">
        <v>1</v>
      </c>
      <c r="F3365">
        <v>35</v>
      </c>
      <c r="G3365">
        <v>26005</v>
      </c>
    </row>
    <row r="3366" spans="1:7" x14ac:dyDescent="0.25">
      <c r="A3366" s="62">
        <v>44348</v>
      </c>
      <c r="B3366" t="s">
        <v>16</v>
      </c>
      <c r="C3366" t="s">
        <v>11</v>
      </c>
      <c r="D3366">
        <v>542</v>
      </c>
      <c r="E3366" t="s">
        <v>1</v>
      </c>
      <c r="F3366">
        <v>36.5</v>
      </c>
      <c r="G3366">
        <v>19783</v>
      </c>
    </row>
    <row r="3367" spans="1:7" x14ac:dyDescent="0.25">
      <c r="A3367" s="62">
        <v>44348</v>
      </c>
      <c r="B3367" t="s">
        <v>16</v>
      </c>
      <c r="C3367" t="s">
        <v>11</v>
      </c>
      <c r="D3367">
        <v>567</v>
      </c>
      <c r="E3367" t="s">
        <v>1</v>
      </c>
      <c r="F3367">
        <v>36.5</v>
      </c>
      <c r="G3367">
        <v>20695.5</v>
      </c>
    </row>
    <row r="3368" spans="1:7" x14ac:dyDescent="0.25">
      <c r="A3368" s="62">
        <v>44348</v>
      </c>
      <c r="B3368" t="s">
        <v>16</v>
      </c>
      <c r="C3368" t="s">
        <v>11</v>
      </c>
      <c r="D3368">
        <v>722</v>
      </c>
      <c r="E3368" t="s">
        <v>1</v>
      </c>
      <c r="F3368">
        <v>36.5</v>
      </c>
      <c r="G3368">
        <v>26353</v>
      </c>
    </row>
    <row r="3369" spans="1:7" x14ac:dyDescent="0.25">
      <c r="A3369" s="62">
        <v>44348</v>
      </c>
      <c r="B3369" t="s">
        <v>16</v>
      </c>
      <c r="C3369" t="s">
        <v>11</v>
      </c>
      <c r="D3369">
        <v>342</v>
      </c>
      <c r="E3369" t="s">
        <v>1</v>
      </c>
      <c r="F3369">
        <v>36.5</v>
      </c>
      <c r="G3369">
        <v>12483</v>
      </c>
    </row>
    <row r="3370" spans="1:7" x14ac:dyDescent="0.25">
      <c r="A3370" s="62">
        <v>44349</v>
      </c>
      <c r="B3370" t="s">
        <v>16</v>
      </c>
      <c r="C3370" t="s">
        <v>11</v>
      </c>
      <c r="D3370">
        <v>595</v>
      </c>
      <c r="E3370" t="s">
        <v>1</v>
      </c>
      <c r="F3370">
        <v>36</v>
      </c>
      <c r="G3370">
        <v>21420</v>
      </c>
    </row>
    <row r="3371" spans="1:7" x14ac:dyDescent="0.25">
      <c r="A3371" s="62">
        <v>44356</v>
      </c>
      <c r="B3371" t="s">
        <v>16</v>
      </c>
      <c r="C3371" t="s">
        <v>11</v>
      </c>
      <c r="D3371">
        <v>656</v>
      </c>
      <c r="E3371" t="s">
        <v>1</v>
      </c>
      <c r="F3371">
        <v>36</v>
      </c>
      <c r="G3371">
        <v>23616</v>
      </c>
    </row>
    <row r="3372" spans="1:7" x14ac:dyDescent="0.25">
      <c r="A3372" s="62">
        <v>44356</v>
      </c>
      <c r="B3372" t="s">
        <v>16</v>
      </c>
      <c r="C3372" t="s">
        <v>11</v>
      </c>
      <c r="D3372">
        <v>660</v>
      </c>
      <c r="E3372" t="s">
        <v>1</v>
      </c>
      <c r="F3372">
        <v>35.5</v>
      </c>
      <c r="G3372">
        <v>23430</v>
      </c>
    </row>
    <row r="3373" spans="1:7" x14ac:dyDescent="0.25">
      <c r="A3373" s="62">
        <v>44356</v>
      </c>
      <c r="B3373" t="s">
        <v>16</v>
      </c>
      <c r="C3373" t="s">
        <v>11</v>
      </c>
      <c r="D3373">
        <v>1119</v>
      </c>
      <c r="E3373" t="s">
        <v>1</v>
      </c>
      <c r="F3373">
        <v>35.5</v>
      </c>
      <c r="G3373">
        <v>39724.5</v>
      </c>
    </row>
    <row r="3374" spans="1:7" x14ac:dyDescent="0.25">
      <c r="A3374" s="62">
        <v>44356</v>
      </c>
      <c r="B3374" t="s">
        <v>16</v>
      </c>
      <c r="C3374" t="s">
        <v>11</v>
      </c>
      <c r="D3374">
        <v>1293</v>
      </c>
      <c r="E3374" t="s">
        <v>1</v>
      </c>
      <c r="F3374">
        <v>37</v>
      </c>
      <c r="G3374">
        <v>47841</v>
      </c>
    </row>
    <row r="3375" spans="1:7" x14ac:dyDescent="0.25">
      <c r="A3375" s="62">
        <v>44356</v>
      </c>
      <c r="B3375" t="s">
        <v>16</v>
      </c>
      <c r="C3375" t="s">
        <v>11</v>
      </c>
      <c r="D3375">
        <v>1175</v>
      </c>
      <c r="E3375" t="s">
        <v>1</v>
      </c>
      <c r="F3375">
        <v>37</v>
      </c>
      <c r="G3375">
        <v>43475</v>
      </c>
    </row>
    <row r="3376" spans="1:7" x14ac:dyDescent="0.25">
      <c r="A3376" s="62">
        <v>44356</v>
      </c>
      <c r="B3376" t="s">
        <v>16</v>
      </c>
      <c r="C3376" t="s">
        <v>11</v>
      </c>
      <c r="D3376">
        <v>285</v>
      </c>
      <c r="E3376" t="s">
        <v>1</v>
      </c>
      <c r="F3376">
        <v>37</v>
      </c>
      <c r="G3376">
        <v>10545</v>
      </c>
    </row>
    <row r="3377" spans="1:7" x14ac:dyDescent="0.25">
      <c r="A3377" s="62">
        <v>44356</v>
      </c>
      <c r="B3377" t="s">
        <v>16</v>
      </c>
      <c r="C3377" t="s">
        <v>11</v>
      </c>
      <c r="D3377">
        <v>758</v>
      </c>
      <c r="E3377" t="s">
        <v>1</v>
      </c>
      <c r="F3377">
        <v>37</v>
      </c>
      <c r="G3377">
        <v>28046</v>
      </c>
    </row>
    <row r="3378" spans="1:7" x14ac:dyDescent="0.25">
      <c r="A3378" s="62">
        <v>44356</v>
      </c>
      <c r="B3378" t="s">
        <v>16</v>
      </c>
      <c r="C3378" t="s">
        <v>11</v>
      </c>
      <c r="D3378">
        <v>508</v>
      </c>
      <c r="E3378" t="s">
        <v>1</v>
      </c>
      <c r="F3378">
        <v>36</v>
      </c>
      <c r="G3378">
        <v>18288</v>
      </c>
    </row>
    <row r="3379" spans="1:7" x14ac:dyDescent="0.25">
      <c r="A3379" s="62">
        <v>44362</v>
      </c>
      <c r="B3379" t="s">
        <v>16</v>
      </c>
      <c r="C3379" t="s">
        <v>11</v>
      </c>
      <c r="D3379">
        <v>873</v>
      </c>
      <c r="E3379" t="s">
        <v>1</v>
      </c>
      <c r="F3379">
        <v>35.5</v>
      </c>
      <c r="G3379">
        <v>30991.5</v>
      </c>
    </row>
    <row r="3380" spans="1:7" x14ac:dyDescent="0.25">
      <c r="A3380" s="62">
        <v>44362</v>
      </c>
      <c r="B3380" t="s">
        <v>16</v>
      </c>
      <c r="C3380" t="s">
        <v>11</v>
      </c>
      <c r="D3380">
        <v>624</v>
      </c>
      <c r="E3380" t="s">
        <v>1</v>
      </c>
      <c r="F3380">
        <v>35.5</v>
      </c>
      <c r="G3380">
        <v>22152</v>
      </c>
    </row>
    <row r="3381" spans="1:7" x14ac:dyDescent="0.25">
      <c r="A3381" s="62">
        <v>44245</v>
      </c>
      <c r="B3381" t="s">
        <v>177</v>
      </c>
      <c r="C3381" t="s">
        <v>11</v>
      </c>
      <c r="D3381">
        <v>2186</v>
      </c>
      <c r="E3381" t="s">
        <v>1</v>
      </c>
      <c r="F3381">
        <v>30.75</v>
      </c>
      <c r="G3381">
        <v>67219.5</v>
      </c>
    </row>
    <row r="3382" spans="1:7" x14ac:dyDescent="0.25">
      <c r="A3382" s="62">
        <v>44245</v>
      </c>
      <c r="B3382" t="s">
        <v>177</v>
      </c>
      <c r="C3382" t="s">
        <v>11</v>
      </c>
      <c r="D3382">
        <v>500</v>
      </c>
      <c r="E3382" t="s">
        <v>1</v>
      </c>
      <c r="F3382">
        <v>30.75</v>
      </c>
      <c r="G3382">
        <v>15375</v>
      </c>
    </row>
    <row r="3383" spans="1:7" x14ac:dyDescent="0.25">
      <c r="A3383" s="62">
        <v>44245</v>
      </c>
      <c r="B3383" t="s">
        <v>177</v>
      </c>
      <c r="C3383" t="s">
        <v>11</v>
      </c>
      <c r="D3383">
        <v>910</v>
      </c>
      <c r="E3383" t="s">
        <v>1</v>
      </c>
      <c r="F3383">
        <v>30.75</v>
      </c>
      <c r="G3383">
        <v>27982.5</v>
      </c>
    </row>
    <row r="3384" spans="1:7" x14ac:dyDescent="0.25">
      <c r="A3384" s="62">
        <v>44245</v>
      </c>
      <c r="B3384" t="s">
        <v>177</v>
      </c>
      <c r="C3384" t="s">
        <v>11</v>
      </c>
      <c r="D3384">
        <v>436</v>
      </c>
      <c r="E3384" t="s">
        <v>1</v>
      </c>
      <c r="F3384">
        <v>30.75</v>
      </c>
      <c r="G3384">
        <v>13407</v>
      </c>
    </row>
    <row r="3385" spans="1:7" x14ac:dyDescent="0.25">
      <c r="A3385" s="62">
        <v>44245</v>
      </c>
      <c r="B3385" t="s">
        <v>177</v>
      </c>
      <c r="C3385" t="s">
        <v>11</v>
      </c>
      <c r="D3385">
        <v>592</v>
      </c>
      <c r="E3385" t="s">
        <v>1</v>
      </c>
      <c r="F3385">
        <v>30.75</v>
      </c>
      <c r="G3385">
        <v>18204</v>
      </c>
    </row>
    <row r="3386" spans="1:7" x14ac:dyDescent="0.25">
      <c r="A3386" s="62">
        <v>44245</v>
      </c>
      <c r="B3386" t="s">
        <v>177</v>
      </c>
      <c r="C3386" t="s">
        <v>11</v>
      </c>
      <c r="D3386">
        <v>482</v>
      </c>
      <c r="E3386" t="s">
        <v>1</v>
      </c>
      <c r="F3386">
        <v>30.75</v>
      </c>
      <c r="G3386">
        <v>14821.5</v>
      </c>
    </row>
    <row r="3387" spans="1:7" x14ac:dyDescent="0.25">
      <c r="A3387" s="62">
        <v>44245</v>
      </c>
      <c r="B3387" t="s">
        <v>177</v>
      </c>
      <c r="C3387" t="s">
        <v>11</v>
      </c>
      <c r="D3387">
        <v>380</v>
      </c>
      <c r="E3387" t="s">
        <v>1</v>
      </c>
      <c r="F3387">
        <v>32.5</v>
      </c>
      <c r="G3387">
        <v>12350</v>
      </c>
    </row>
    <row r="3388" spans="1:7" x14ac:dyDescent="0.25">
      <c r="A3388" s="62">
        <v>44245</v>
      </c>
      <c r="B3388" t="s">
        <v>177</v>
      </c>
      <c r="C3388" t="s">
        <v>11</v>
      </c>
      <c r="D3388">
        <v>445</v>
      </c>
      <c r="E3388" t="s">
        <v>1</v>
      </c>
      <c r="F3388">
        <v>32.5</v>
      </c>
      <c r="G3388">
        <v>14462.5</v>
      </c>
    </row>
    <row r="3389" spans="1:7" x14ac:dyDescent="0.25">
      <c r="A3389" s="62">
        <v>44245</v>
      </c>
      <c r="B3389" t="s">
        <v>177</v>
      </c>
      <c r="C3389" t="s">
        <v>11</v>
      </c>
      <c r="D3389">
        <v>890</v>
      </c>
      <c r="E3389" t="s">
        <v>1</v>
      </c>
      <c r="F3389">
        <v>32.5</v>
      </c>
      <c r="G3389">
        <v>28925</v>
      </c>
    </row>
    <row r="3390" spans="1:7" x14ac:dyDescent="0.25">
      <c r="A3390" s="62">
        <v>44245</v>
      </c>
      <c r="B3390" t="s">
        <v>177</v>
      </c>
      <c r="C3390" t="s">
        <v>11</v>
      </c>
      <c r="D3390">
        <v>472</v>
      </c>
      <c r="E3390" t="s">
        <v>1</v>
      </c>
      <c r="F3390">
        <v>32.5</v>
      </c>
      <c r="G3390">
        <v>15340</v>
      </c>
    </row>
    <row r="3391" spans="1:7" x14ac:dyDescent="0.25">
      <c r="A3391" s="62">
        <v>44245</v>
      </c>
      <c r="B3391" t="s">
        <v>177</v>
      </c>
      <c r="C3391" t="s">
        <v>11</v>
      </c>
      <c r="D3391">
        <v>481</v>
      </c>
      <c r="E3391" t="s">
        <v>1</v>
      </c>
      <c r="F3391">
        <v>32.5</v>
      </c>
      <c r="G3391">
        <v>15632.5</v>
      </c>
    </row>
    <row r="3392" spans="1:7" x14ac:dyDescent="0.25">
      <c r="A3392" s="62">
        <v>44245</v>
      </c>
      <c r="B3392" t="s">
        <v>177</v>
      </c>
      <c r="C3392" t="s">
        <v>11</v>
      </c>
      <c r="D3392">
        <v>2953</v>
      </c>
      <c r="E3392" t="s">
        <v>1</v>
      </c>
      <c r="F3392">
        <v>30.75</v>
      </c>
      <c r="G3392">
        <v>90804.75</v>
      </c>
    </row>
    <row r="3393" spans="1:7" x14ac:dyDescent="0.25">
      <c r="A3393" s="62">
        <v>44252</v>
      </c>
      <c r="B3393" t="s">
        <v>177</v>
      </c>
      <c r="C3393" t="s">
        <v>11</v>
      </c>
      <c r="D3393">
        <v>1829</v>
      </c>
      <c r="E3393" t="s">
        <v>1</v>
      </c>
      <c r="F3393">
        <v>30.75</v>
      </c>
      <c r="G3393">
        <v>56241.75</v>
      </c>
    </row>
    <row r="3394" spans="1:7" x14ac:dyDescent="0.25">
      <c r="A3394" s="62">
        <v>44252</v>
      </c>
      <c r="B3394" t="s">
        <v>177</v>
      </c>
      <c r="C3394" t="s">
        <v>11</v>
      </c>
      <c r="D3394">
        <v>1729</v>
      </c>
      <c r="E3394" t="s">
        <v>1</v>
      </c>
      <c r="F3394">
        <v>30.75</v>
      </c>
      <c r="G3394">
        <v>53166.75</v>
      </c>
    </row>
    <row r="3395" spans="1:7" x14ac:dyDescent="0.25">
      <c r="A3395" s="62">
        <v>44252</v>
      </c>
      <c r="B3395" t="s">
        <v>177</v>
      </c>
      <c r="C3395" t="s">
        <v>11</v>
      </c>
      <c r="D3395">
        <v>989</v>
      </c>
      <c r="E3395" t="s">
        <v>1</v>
      </c>
      <c r="F3395">
        <v>30.75</v>
      </c>
      <c r="G3395">
        <v>30411.75</v>
      </c>
    </row>
    <row r="3396" spans="1:7" x14ac:dyDescent="0.25">
      <c r="A3396" s="62">
        <v>44252</v>
      </c>
      <c r="B3396" t="s">
        <v>177</v>
      </c>
      <c r="C3396" t="s">
        <v>11</v>
      </c>
      <c r="D3396">
        <v>429</v>
      </c>
      <c r="E3396" t="s">
        <v>1</v>
      </c>
      <c r="F3396">
        <v>30.75</v>
      </c>
      <c r="G3396">
        <v>13191.75</v>
      </c>
    </row>
    <row r="3397" spans="1:7" x14ac:dyDescent="0.25">
      <c r="A3397" s="62">
        <v>44252</v>
      </c>
      <c r="B3397" t="s">
        <v>177</v>
      </c>
      <c r="C3397" t="s">
        <v>11</v>
      </c>
      <c r="D3397">
        <v>822</v>
      </c>
      <c r="E3397" t="s">
        <v>1</v>
      </c>
      <c r="F3397">
        <v>30.75</v>
      </c>
      <c r="G3397">
        <v>25276.5</v>
      </c>
    </row>
    <row r="3398" spans="1:7" x14ac:dyDescent="0.25">
      <c r="A3398" s="62">
        <v>44252</v>
      </c>
      <c r="B3398" t="s">
        <v>177</v>
      </c>
      <c r="C3398" t="s">
        <v>11</v>
      </c>
      <c r="D3398">
        <v>792</v>
      </c>
      <c r="E3398" t="s">
        <v>1</v>
      </c>
      <c r="F3398">
        <v>32.5</v>
      </c>
      <c r="G3398">
        <v>25740</v>
      </c>
    </row>
    <row r="3399" spans="1:7" x14ac:dyDescent="0.25">
      <c r="A3399" s="62">
        <v>44252</v>
      </c>
      <c r="B3399" t="s">
        <v>177</v>
      </c>
      <c r="C3399" t="s">
        <v>11</v>
      </c>
      <c r="D3399">
        <v>700</v>
      </c>
      <c r="E3399" t="s">
        <v>1</v>
      </c>
      <c r="F3399">
        <v>32.5</v>
      </c>
      <c r="G3399">
        <v>22750</v>
      </c>
    </row>
    <row r="3400" spans="1:7" x14ac:dyDescent="0.25">
      <c r="A3400" s="62">
        <v>44252</v>
      </c>
      <c r="B3400" t="s">
        <v>177</v>
      </c>
      <c r="C3400" t="s">
        <v>11</v>
      </c>
      <c r="D3400">
        <v>584</v>
      </c>
      <c r="E3400" t="s">
        <v>1</v>
      </c>
      <c r="F3400">
        <v>32.5</v>
      </c>
      <c r="G3400">
        <v>18980</v>
      </c>
    </row>
    <row r="3401" spans="1:7" x14ac:dyDescent="0.25">
      <c r="A3401" s="62">
        <v>44252</v>
      </c>
      <c r="B3401" t="s">
        <v>177</v>
      </c>
      <c r="C3401" t="s">
        <v>11</v>
      </c>
      <c r="D3401">
        <v>353</v>
      </c>
      <c r="E3401" t="s">
        <v>1</v>
      </c>
      <c r="F3401">
        <v>32.5</v>
      </c>
      <c r="G3401">
        <v>11472.5</v>
      </c>
    </row>
    <row r="3402" spans="1:7" x14ac:dyDescent="0.25">
      <c r="A3402" s="62">
        <v>44252</v>
      </c>
      <c r="B3402" t="s">
        <v>177</v>
      </c>
      <c r="C3402" t="s">
        <v>11</v>
      </c>
      <c r="D3402">
        <v>1088</v>
      </c>
      <c r="E3402" t="s">
        <v>1</v>
      </c>
      <c r="F3402">
        <v>30.75</v>
      </c>
      <c r="G3402">
        <v>33456</v>
      </c>
    </row>
    <row r="3403" spans="1:7" x14ac:dyDescent="0.25">
      <c r="A3403" s="62">
        <v>44267</v>
      </c>
      <c r="B3403" t="s">
        <v>177</v>
      </c>
      <c r="C3403" t="s">
        <v>14</v>
      </c>
      <c r="D3403">
        <v>10077</v>
      </c>
      <c r="E3403" t="s">
        <v>1</v>
      </c>
      <c r="F3403">
        <v>37.5</v>
      </c>
      <c r="G3403">
        <v>377887.5</v>
      </c>
    </row>
    <row r="3404" spans="1:7" x14ac:dyDescent="0.25">
      <c r="A3404" s="62">
        <v>44274</v>
      </c>
      <c r="B3404" t="s">
        <v>177</v>
      </c>
      <c r="C3404" t="s">
        <v>11</v>
      </c>
      <c r="D3404">
        <v>3831</v>
      </c>
      <c r="E3404" t="s">
        <v>1</v>
      </c>
      <c r="F3404">
        <v>38</v>
      </c>
      <c r="G3404">
        <v>145578</v>
      </c>
    </row>
    <row r="3405" spans="1:7" x14ac:dyDescent="0.25">
      <c r="A3405" s="62">
        <v>44274</v>
      </c>
      <c r="B3405" t="s">
        <v>177</v>
      </c>
      <c r="C3405" t="s">
        <v>11</v>
      </c>
      <c r="D3405">
        <v>537</v>
      </c>
      <c r="E3405" t="s">
        <v>1</v>
      </c>
      <c r="F3405">
        <v>38</v>
      </c>
      <c r="G3405">
        <v>20406</v>
      </c>
    </row>
    <row r="3406" spans="1:7" x14ac:dyDescent="0.25">
      <c r="A3406" s="62">
        <v>44274</v>
      </c>
      <c r="B3406" t="s">
        <v>177</v>
      </c>
      <c r="C3406" t="s">
        <v>11</v>
      </c>
      <c r="D3406">
        <v>1626</v>
      </c>
      <c r="E3406" t="s">
        <v>1</v>
      </c>
      <c r="F3406">
        <v>38</v>
      </c>
      <c r="G3406">
        <v>61788</v>
      </c>
    </row>
    <row r="3407" spans="1:7" x14ac:dyDescent="0.25">
      <c r="A3407" s="62">
        <v>44274</v>
      </c>
      <c r="B3407" t="s">
        <v>177</v>
      </c>
      <c r="C3407" t="s">
        <v>11</v>
      </c>
      <c r="D3407">
        <v>816</v>
      </c>
      <c r="E3407" t="s">
        <v>1</v>
      </c>
      <c r="F3407">
        <v>43.25</v>
      </c>
      <c r="G3407">
        <v>35292</v>
      </c>
    </row>
    <row r="3408" spans="1:7" x14ac:dyDescent="0.25">
      <c r="A3408" s="62">
        <v>44274</v>
      </c>
      <c r="B3408" t="s">
        <v>177</v>
      </c>
      <c r="C3408" t="s">
        <v>11</v>
      </c>
      <c r="D3408">
        <v>863</v>
      </c>
      <c r="E3408" t="s">
        <v>1</v>
      </c>
      <c r="F3408">
        <v>43.25</v>
      </c>
      <c r="G3408">
        <v>37324.75</v>
      </c>
    </row>
    <row r="3409" spans="1:7" x14ac:dyDescent="0.25">
      <c r="A3409" s="62">
        <v>44274</v>
      </c>
      <c r="B3409" t="s">
        <v>177</v>
      </c>
      <c r="C3409" t="s">
        <v>11</v>
      </c>
      <c r="D3409">
        <v>1544</v>
      </c>
      <c r="E3409" t="s">
        <v>1</v>
      </c>
      <c r="F3409">
        <v>43.25</v>
      </c>
      <c r="G3409">
        <v>66778</v>
      </c>
    </row>
    <row r="3410" spans="1:7" x14ac:dyDescent="0.25">
      <c r="A3410" s="62">
        <v>44274</v>
      </c>
      <c r="B3410" t="s">
        <v>177</v>
      </c>
      <c r="C3410" t="s">
        <v>11</v>
      </c>
      <c r="D3410">
        <v>3814</v>
      </c>
      <c r="E3410" t="s">
        <v>1</v>
      </c>
      <c r="F3410">
        <v>40.75</v>
      </c>
      <c r="G3410">
        <v>155420.5</v>
      </c>
    </row>
    <row r="3411" spans="1:7" x14ac:dyDescent="0.25">
      <c r="A3411" s="62">
        <v>44274</v>
      </c>
      <c r="B3411" t="s">
        <v>177</v>
      </c>
      <c r="C3411" t="s">
        <v>11</v>
      </c>
      <c r="D3411">
        <v>3761</v>
      </c>
      <c r="E3411" t="s">
        <v>1</v>
      </c>
      <c r="F3411">
        <v>40.75</v>
      </c>
      <c r="G3411">
        <v>153260.75</v>
      </c>
    </row>
    <row r="3412" spans="1:7" x14ac:dyDescent="0.25">
      <c r="A3412" s="62">
        <v>44274</v>
      </c>
      <c r="B3412" t="s">
        <v>177</v>
      </c>
      <c r="C3412" t="s">
        <v>11</v>
      </c>
      <c r="D3412">
        <v>454</v>
      </c>
      <c r="E3412" t="s">
        <v>1</v>
      </c>
      <c r="F3412">
        <v>40.75</v>
      </c>
      <c r="G3412">
        <v>18500.5</v>
      </c>
    </row>
    <row r="3413" spans="1:7" x14ac:dyDescent="0.25">
      <c r="A3413" s="62">
        <v>44274</v>
      </c>
      <c r="B3413" t="s">
        <v>177</v>
      </c>
      <c r="C3413" t="s">
        <v>11</v>
      </c>
      <c r="D3413">
        <v>856</v>
      </c>
      <c r="E3413" t="s">
        <v>1</v>
      </c>
      <c r="F3413">
        <v>40.75</v>
      </c>
      <c r="G3413">
        <v>34882</v>
      </c>
    </row>
    <row r="3414" spans="1:7" x14ac:dyDescent="0.25">
      <c r="A3414" s="62">
        <v>44274</v>
      </c>
      <c r="B3414" t="s">
        <v>177</v>
      </c>
      <c r="C3414" t="s">
        <v>11</v>
      </c>
      <c r="D3414">
        <v>806</v>
      </c>
      <c r="E3414" t="s">
        <v>1</v>
      </c>
      <c r="F3414">
        <v>40.75</v>
      </c>
      <c r="G3414">
        <v>32844.5</v>
      </c>
    </row>
    <row r="3415" spans="1:7" x14ac:dyDescent="0.25">
      <c r="A3415" s="62">
        <v>44274</v>
      </c>
      <c r="B3415" t="s">
        <v>177</v>
      </c>
      <c r="C3415" t="s">
        <v>11</v>
      </c>
      <c r="D3415">
        <v>1467</v>
      </c>
      <c r="E3415" t="s">
        <v>1</v>
      </c>
      <c r="F3415">
        <v>40.75</v>
      </c>
      <c r="G3415">
        <v>59780.25</v>
      </c>
    </row>
    <row r="3416" spans="1:7" x14ac:dyDescent="0.25">
      <c r="A3416" s="62">
        <v>44306</v>
      </c>
      <c r="B3416" t="s">
        <v>177</v>
      </c>
      <c r="C3416" t="s">
        <v>11</v>
      </c>
      <c r="D3416">
        <v>838</v>
      </c>
      <c r="E3416" t="s">
        <v>1</v>
      </c>
      <c r="F3416">
        <v>40.75</v>
      </c>
      <c r="G3416">
        <v>34148.5</v>
      </c>
    </row>
    <row r="3417" spans="1:7" x14ac:dyDescent="0.25">
      <c r="A3417" s="62">
        <v>44306</v>
      </c>
      <c r="B3417" t="s">
        <v>177</v>
      </c>
      <c r="C3417" t="s">
        <v>11</v>
      </c>
      <c r="D3417">
        <v>786</v>
      </c>
      <c r="E3417" t="s">
        <v>1</v>
      </c>
      <c r="F3417">
        <v>40.75</v>
      </c>
      <c r="G3417">
        <v>32029.5</v>
      </c>
    </row>
    <row r="3418" spans="1:7" x14ac:dyDescent="0.25">
      <c r="A3418" s="62">
        <v>44306</v>
      </c>
      <c r="B3418" t="s">
        <v>177</v>
      </c>
      <c r="C3418" t="s">
        <v>11</v>
      </c>
      <c r="D3418">
        <v>980</v>
      </c>
      <c r="E3418" t="s">
        <v>1</v>
      </c>
      <c r="F3418">
        <v>40.75</v>
      </c>
      <c r="G3418">
        <v>39935</v>
      </c>
    </row>
    <row r="3419" spans="1:7" x14ac:dyDescent="0.25">
      <c r="A3419" s="62">
        <v>44306</v>
      </c>
      <c r="B3419" t="s">
        <v>177</v>
      </c>
      <c r="C3419" t="s">
        <v>11</v>
      </c>
      <c r="D3419">
        <v>2174</v>
      </c>
      <c r="E3419" t="s">
        <v>1</v>
      </c>
      <c r="F3419">
        <v>40.75</v>
      </c>
      <c r="G3419">
        <v>88590.5</v>
      </c>
    </row>
    <row r="3420" spans="1:7" x14ac:dyDescent="0.25">
      <c r="A3420" s="62">
        <v>44306</v>
      </c>
      <c r="B3420" t="s">
        <v>177</v>
      </c>
      <c r="C3420" t="s">
        <v>11</v>
      </c>
      <c r="D3420">
        <v>1020</v>
      </c>
      <c r="E3420" t="s">
        <v>1</v>
      </c>
      <c r="F3420">
        <v>40.75</v>
      </c>
      <c r="G3420">
        <v>41565</v>
      </c>
    </row>
    <row r="3421" spans="1:7" x14ac:dyDescent="0.25">
      <c r="A3421" s="62">
        <v>44306</v>
      </c>
      <c r="B3421" t="s">
        <v>177</v>
      </c>
      <c r="C3421" t="s">
        <v>11</v>
      </c>
      <c r="D3421">
        <v>349</v>
      </c>
      <c r="E3421" t="s">
        <v>1</v>
      </c>
      <c r="F3421">
        <v>42.75</v>
      </c>
      <c r="G3421">
        <v>14919.75</v>
      </c>
    </row>
    <row r="3422" spans="1:7" x14ac:dyDescent="0.25">
      <c r="A3422" s="62">
        <v>44306</v>
      </c>
      <c r="B3422" t="s">
        <v>177</v>
      </c>
      <c r="C3422" t="s">
        <v>11</v>
      </c>
      <c r="D3422">
        <v>353</v>
      </c>
      <c r="E3422" t="s">
        <v>1</v>
      </c>
      <c r="F3422">
        <v>42.75</v>
      </c>
      <c r="G3422">
        <v>15090.75</v>
      </c>
    </row>
    <row r="3423" spans="1:7" x14ac:dyDescent="0.25">
      <c r="A3423" s="62">
        <v>44306</v>
      </c>
      <c r="B3423" t="s">
        <v>177</v>
      </c>
      <c r="C3423" t="s">
        <v>11</v>
      </c>
      <c r="D3423">
        <v>570</v>
      </c>
      <c r="E3423" t="s">
        <v>1</v>
      </c>
      <c r="F3423">
        <v>42.75</v>
      </c>
      <c r="G3423">
        <v>24367.5</v>
      </c>
    </row>
    <row r="3424" spans="1:7" x14ac:dyDescent="0.25">
      <c r="A3424" s="62">
        <v>44306</v>
      </c>
      <c r="B3424" t="s">
        <v>177</v>
      </c>
      <c r="C3424" t="s">
        <v>11</v>
      </c>
      <c r="D3424">
        <v>422</v>
      </c>
      <c r="E3424" t="s">
        <v>1</v>
      </c>
      <c r="F3424">
        <v>42.75</v>
      </c>
      <c r="G3424">
        <v>18040.5</v>
      </c>
    </row>
    <row r="3425" spans="1:7" x14ac:dyDescent="0.25">
      <c r="A3425" s="62">
        <v>44306</v>
      </c>
      <c r="B3425" t="s">
        <v>177</v>
      </c>
      <c r="C3425" t="s">
        <v>11</v>
      </c>
      <c r="D3425">
        <v>407</v>
      </c>
      <c r="E3425" t="s">
        <v>1</v>
      </c>
      <c r="F3425">
        <v>42.75</v>
      </c>
      <c r="G3425">
        <v>17399.25</v>
      </c>
    </row>
    <row r="3426" spans="1:7" x14ac:dyDescent="0.25">
      <c r="A3426" s="62">
        <v>44306</v>
      </c>
      <c r="B3426" t="s">
        <v>177</v>
      </c>
      <c r="C3426" t="s">
        <v>11</v>
      </c>
      <c r="D3426">
        <v>682</v>
      </c>
      <c r="E3426" t="s">
        <v>1</v>
      </c>
      <c r="F3426">
        <v>42.75</v>
      </c>
      <c r="G3426">
        <v>29155.5</v>
      </c>
    </row>
    <row r="3427" spans="1:7" x14ac:dyDescent="0.25">
      <c r="A3427" s="62">
        <v>44306</v>
      </c>
      <c r="B3427" t="s">
        <v>177</v>
      </c>
      <c r="C3427" t="s">
        <v>11</v>
      </c>
      <c r="D3427">
        <v>1670</v>
      </c>
      <c r="E3427" t="s">
        <v>1</v>
      </c>
      <c r="F3427">
        <v>40.75</v>
      </c>
      <c r="G3427">
        <v>68052.5</v>
      </c>
    </row>
    <row r="3428" spans="1:7" x14ac:dyDescent="0.25">
      <c r="A3428" s="62">
        <v>44310</v>
      </c>
      <c r="B3428" t="s">
        <v>177</v>
      </c>
      <c r="C3428" t="s">
        <v>11</v>
      </c>
      <c r="D3428">
        <v>827</v>
      </c>
      <c r="E3428" t="s">
        <v>1</v>
      </c>
      <c r="F3428">
        <v>41.25</v>
      </c>
      <c r="G3428">
        <v>34113.75</v>
      </c>
    </row>
    <row r="3429" spans="1:7" x14ac:dyDescent="0.25">
      <c r="A3429" s="62">
        <v>44310</v>
      </c>
      <c r="B3429" t="s">
        <v>177</v>
      </c>
      <c r="C3429" t="s">
        <v>11</v>
      </c>
      <c r="D3429">
        <v>2723</v>
      </c>
      <c r="E3429" t="s">
        <v>1</v>
      </c>
      <c r="F3429">
        <v>41.25</v>
      </c>
      <c r="G3429">
        <v>112323.75</v>
      </c>
    </row>
    <row r="3430" spans="1:7" x14ac:dyDescent="0.25">
      <c r="A3430" s="62">
        <v>44310</v>
      </c>
      <c r="B3430" t="s">
        <v>177</v>
      </c>
      <c r="C3430" t="s">
        <v>11</v>
      </c>
      <c r="D3430">
        <v>1807</v>
      </c>
      <c r="E3430" t="s">
        <v>1</v>
      </c>
      <c r="F3430">
        <v>41.25</v>
      </c>
      <c r="G3430">
        <v>74538.75</v>
      </c>
    </row>
    <row r="3431" spans="1:7" x14ac:dyDescent="0.25">
      <c r="A3431" s="62">
        <v>44310</v>
      </c>
      <c r="B3431" t="s">
        <v>177</v>
      </c>
      <c r="C3431" t="s">
        <v>11</v>
      </c>
      <c r="D3431">
        <v>1830</v>
      </c>
      <c r="E3431" t="s">
        <v>1</v>
      </c>
      <c r="F3431">
        <v>41.25</v>
      </c>
      <c r="G3431">
        <v>75487.5</v>
      </c>
    </row>
    <row r="3432" spans="1:7" x14ac:dyDescent="0.25">
      <c r="A3432" s="62">
        <v>44310</v>
      </c>
      <c r="B3432" t="s">
        <v>177</v>
      </c>
      <c r="C3432" t="s">
        <v>11</v>
      </c>
      <c r="D3432">
        <v>654</v>
      </c>
      <c r="E3432" t="s">
        <v>1</v>
      </c>
      <c r="F3432">
        <v>41.25</v>
      </c>
      <c r="G3432">
        <v>26977.5</v>
      </c>
    </row>
    <row r="3433" spans="1:7" x14ac:dyDescent="0.25">
      <c r="A3433" s="62">
        <v>44310</v>
      </c>
      <c r="B3433" t="s">
        <v>177</v>
      </c>
      <c r="C3433" t="s">
        <v>11</v>
      </c>
      <c r="D3433">
        <v>1551</v>
      </c>
      <c r="E3433" t="s">
        <v>1</v>
      </c>
      <c r="F3433">
        <v>41.25</v>
      </c>
      <c r="G3433">
        <v>63978.75</v>
      </c>
    </row>
    <row r="3434" spans="1:7" x14ac:dyDescent="0.25">
      <c r="A3434" s="62">
        <v>44461</v>
      </c>
      <c r="B3434" t="s">
        <v>177</v>
      </c>
      <c r="C3434" t="s">
        <v>11</v>
      </c>
      <c r="D3434">
        <v>1257</v>
      </c>
      <c r="E3434" t="s">
        <v>1</v>
      </c>
      <c r="F3434">
        <v>34.5</v>
      </c>
      <c r="G3434">
        <v>43366.5</v>
      </c>
    </row>
    <row r="3435" spans="1:7" x14ac:dyDescent="0.25">
      <c r="A3435" s="62">
        <v>44461</v>
      </c>
      <c r="B3435" t="s">
        <v>177</v>
      </c>
      <c r="C3435" t="s">
        <v>11</v>
      </c>
      <c r="D3435">
        <v>2178</v>
      </c>
      <c r="E3435" t="s">
        <v>1</v>
      </c>
      <c r="F3435">
        <v>34.5</v>
      </c>
      <c r="G3435">
        <v>75141</v>
      </c>
    </row>
    <row r="3436" spans="1:7" x14ac:dyDescent="0.25">
      <c r="A3436" s="62">
        <v>44461</v>
      </c>
      <c r="B3436" t="s">
        <v>177</v>
      </c>
      <c r="C3436" t="s">
        <v>11</v>
      </c>
      <c r="D3436">
        <v>946</v>
      </c>
      <c r="E3436" t="s">
        <v>1</v>
      </c>
      <c r="F3436">
        <v>34.5</v>
      </c>
      <c r="G3436">
        <v>32637</v>
      </c>
    </row>
    <row r="3437" spans="1:7" x14ac:dyDescent="0.25">
      <c r="A3437" s="62">
        <v>44461</v>
      </c>
      <c r="B3437" t="s">
        <v>177</v>
      </c>
      <c r="C3437" t="s">
        <v>11</v>
      </c>
      <c r="D3437">
        <v>2083</v>
      </c>
      <c r="E3437" t="s">
        <v>1</v>
      </c>
      <c r="F3437">
        <v>34.5</v>
      </c>
      <c r="G3437">
        <v>71863.5</v>
      </c>
    </row>
    <row r="3438" spans="1:7" x14ac:dyDescent="0.25">
      <c r="A3438" s="62">
        <v>44461</v>
      </c>
      <c r="B3438" t="s">
        <v>177</v>
      </c>
      <c r="C3438" t="s">
        <v>11</v>
      </c>
      <c r="D3438">
        <v>1150</v>
      </c>
      <c r="E3438" t="s">
        <v>1</v>
      </c>
      <c r="F3438">
        <v>34.5</v>
      </c>
      <c r="G3438">
        <v>39675</v>
      </c>
    </row>
    <row r="3439" spans="1:7" x14ac:dyDescent="0.25">
      <c r="A3439" s="62">
        <v>44501</v>
      </c>
      <c r="B3439" t="s">
        <v>177</v>
      </c>
      <c r="C3439" t="s">
        <v>11</v>
      </c>
      <c r="D3439">
        <v>2174</v>
      </c>
      <c r="E3439" t="s">
        <v>1</v>
      </c>
      <c r="F3439">
        <v>40.5</v>
      </c>
      <c r="G3439">
        <v>88047</v>
      </c>
    </row>
    <row r="3440" spans="1:7" x14ac:dyDescent="0.25">
      <c r="A3440" s="62">
        <v>44501</v>
      </c>
      <c r="B3440" t="s">
        <v>177</v>
      </c>
      <c r="C3440" t="s">
        <v>11</v>
      </c>
      <c r="D3440">
        <v>1090</v>
      </c>
      <c r="E3440" t="s">
        <v>1</v>
      </c>
      <c r="F3440">
        <v>40.5</v>
      </c>
      <c r="G3440">
        <v>44145</v>
      </c>
    </row>
    <row r="3441" spans="1:7" x14ac:dyDescent="0.25">
      <c r="A3441" s="62">
        <v>44501</v>
      </c>
      <c r="B3441" t="s">
        <v>177</v>
      </c>
      <c r="C3441" t="s">
        <v>11</v>
      </c>
      <c r="D3441">
        <v>1804</v>
      </c>
      <c r="E3441" t="s">
        <v>1</v>
      </c>
      <c r="F3441">
        <v>40.5</v>
      </c>
      <c r="G3441">
        <v>73062</v>
      </c>
    </row>
    <row r="3442" spans="1:7" x14ac:dyDescent="0.25">
      <c r="A3442" s="62">
        <v>44501</v>
      </c>
      <c r="B3442" t="s">
        <v>177</v>
      </c>
      <c r="C3442" t="s">
        <v>11</v>
      </c>
      <c r="D3442">
        <v>2041</v>
      </c>
      <c r="E3442" t="s">
        <v>1</v>
      </c>
      <c r="F3442">
        <v>40.5</v>
      </c>
      <c r="G3442">
        <v>82660.5</v>
      </c>
    </row>
    <row r="3443" spans="1:7" x14ac:dyDescent="0.25">
      <c r="A3443" s="62">
        <v>44501</v>
      </c>
      <c r="B3443" t="s">
        <v>177</v>
      </c>
      <c r="C3443" t="s">
        <v>11</v>
      </c>
      <c r="D3443">
        <v>1077</v>
      </c>
      <c r="E3443" t="s">
        <v>1</v>
      </c>
      <c r="F3443">
        <v>40.5</v>
      </c>
      <c r="G3443">
        <v>43618.5</v>
      </c>
    </row>
    <row r="3444" spans="1:7" x14ac:dyDescent="0.25">
      <c r="A3444" s="62">
        <v>44021</v>
      </c>
      <c r="B3444" t="s">
        <v>140</v>
      </c>
      <c r="C3444" t="s">
        <v>15</v>
      </c>
      <c r="D3444">
        <v>6000</v>
      </c>
      <c r="E3444" t="s">
        <v>2</v>
      </c>
      <c r="F3444">
        <v>2.85</v>
      </c>
      <c r="G3444">
        <v>17100</v>
      </c>
    </row>
    <row r="3445" spans="1:7" x14ac:dyDescent="0.25">
      <c r="A3445" s="62">
        <v>44043</v>
      </c>
      <c r="B3445" t="s">
        <v>140</v>
      </c>
      <c r="C3445" t="s">
        <v>15</v>
      </c>
      <c r="D3445">
        <v>3000</v>
      </c>
      <c r="E3445" t="s">
        <v>2</v>
      </c>
      <c r="F3445">
        <v>4</v>
      </c>
      <c r="G3445">
        <v>12000</v>
      </c>
    </row>
    <row r="3446" spans="1:7" x14ac:dyDescent="0.25">
      <c r="A3446" s="62">
        <v>44046</v>
      </c>
      <c r="B3446" t="s">
        <v>140</v>
      </c>
      <c r="C3446" t="s">
        <v>15</v>
      </c>
      <c r="D3446">
        <v>3000</v>
      </c>
      <c r="E3446" t="s">
        <v>2</v>
      </c>
      <c r="F3446">
        <v>4</v>
      </c>
      <c r="G3446">
        <v>12000</v>
      </c>
    </row>
    <row r="3447" spans="1:7" x14ac:dyDescent="0.25">
      <c r="A3447" s="62">
        <v>44079</v>
      </c>
      <c r="B3447" t="s">
        <v>140</v>
      </c>
      <c r="C3447" t="s">
        <v>15</v>
      </c>
      <c r="D3447">
        <v>3000</v>
      </c>
      <c r="E3447" t="s">
        <v>2</v>
      </c>
      <c r="F3447">
        <v>4</v>
      </c>
      <c r="G3447">
        <v>12000</v>
      </c>
    </row>
    <row r="3448" spans="1:7" x14ac:dyDescent="0.25">
      <c r="A3448" s="62">
        <v>44095</v>
      </c>
      <c r="B3448" t="s">
        <v>140</v>
      </c>
      <c r="C3448" t="s">
        <v>15</v>
      </c>
      <c r="D3448">
        <v>1500</v>
      </c>
      <c r="E3448" t="s">
        <v>2</v>
      </c>
      <c r="F3448">
        <v>4</v>
      </c>
      <c r="G3448">
        <v>6000</v>
      </c>
    </row>
    <row r="3449" spans="1:7" x14ac:dyDescent="0.25">
      <c r="A3449" s="62">
        <v>44098</v>
      </c>
      <c r="B3449" t="s">
        <v>140</v>
      </c>
      <c r="C3449" t="s">
        <v>15</v>
      </c>
      <c r="D3449">
        <v>3133</v>
      </c>
      <c r="E3449" t="s">
        <v>2</v>
      </c>
      <c r="F3449">
        <v>4</v>
      </c>
      <c r="G3449">
        <v>12532</v>
      </c>
    </row>
    <row r="3450" spans="1:7" x14ac:dyDescent="0.25">
      <c r="A3450" s="62">
        <v>44112</v>
      </c>
      <c r="B3450" t="s">
        <v>140</v>
      </c>
      <c r="C3450" t="s">
        <v>15</v>
      </c>
      <c r="D3450">
        <v>2976</v>
      </c>
      <c r="E3450" t="s">
        <v>2</v>
      </c>
      <c r="F3450">
        <v>4</v>
      </c>
      <c r="G3450">
        <v>11904</v>
      </c>
    </row>
    <row r="3451" spans="1:7" x14ac:dyDescent="0.25">
      <c r="A3451" s="62">
        <v>44120</v>
      </c>
      <c r="B3451" t="s">
        <v>140</v>
      </c>
      <c r="C3451" t="s">
        <v>15</v>
      </c>
      <c r="D3451">
        <v>3200</v>
      </c>
      <c r="E3451" t="s">
        <v>2</v>
      </c>
      <c r="F3451">
        <v>3.4</v>
      </c>
      <c r="G3451">
        <v>10880</v>
      </c>
    </row>
    <row r="3452" spans="1:7" x14ac:dyDescent="0.25">
      <c r="A3452" s="62">
        <v>44124</v>
      </c>
      <c r="B3452" t="s">
        <v>140</v>
      </c>
      <c r="C3452" t="s">
        <v>15</v>
      </c>
      <c r="D3452">
        <v>3600</v>
      </c>
      <c r="E3452" t="s">
        <v>2</v>
      </c>
      <c r="F3452">
        <v>2.8</v>
      </c>
      <c r="G3452">
        <v>10080</v>
      </c>
    </row>
    <row r="3453" spans="1:7" x14ac:dyDescent="0.25">
      <c r="A3453" s="62">
        <v>44134</v>
      </c>
      <c r="B3453" t="s">
        <v>140</v>
      </c>
      <c r="C3453" t="s">
        <v>15</v>
      </c>
      <c r="D3453">
        <v>2568</v>
      </c>
      <c r="E3453" t="s">
        <v>2</v>
      </c>
      <c r="F3453">
        <v>2.8</v>
      </c>
      <c r="G3453">
        <v>7190.4</v>
      </c>
    </row>
    <row r="3454" spans="1:7" x14ac:dyDescent="0.25">
      <c r="A3454" s="62">
        <v>44156</v>
      </c>
      <c r="B3454" t="s">
        <v>140</v>
      </c>
      <c r="C3454" t="s">
        <v>15</v>
      </c>
      <c r="D3454">
        <v>3163</v>
      </c>
      <c r="E3454" t="s">
        <v>2</v>
      </c>
      <c r="F3454">
        <v>2.8</v>
      </c>
      <c r="G3454">
        <v>8856.4</v>
      </c>
    </row>
    <row r="3455" spans="1:7" x14ac:dyDescent="0.25">
      <c r="A3455" s="62">
        <v>44413</v>
      </c>
      <c r="B3455" t="s">
        <v>199</v>
      </c>
      <c r="C3455" t="s">
        <v>13</v>
      </c>
      <c r="D3455">
        <v>1194</v>
      </c>
      <c r="E3455" t="s">
        <v>2</v>
      </c>
      <c r="F3455">
        <v>27.6</v>
      </c>
      <c r="G3455">
        <v>32954.400000000001</v>
      </c>
    </row>
    <row r="3456" spans="1:7" x14ac:dyDescent="0.25">
      <c r="A3456" s="62">
        <v>44504</v>
      </c>
      <c r="B3456" t="s">
        <v>199</v>
      </c>
      <c r="C3456" t="s">
        <v>13</v>
      </c>
      <c r="D3456">
        <v>1205</v>
      </c>
      <c r="E3456" t="s">
        <v>2</v>
      </c>
      <c r="F3456">
        <v>29.2</v>
      </c>
      <c r="G3456">
        <v>35186</v>
      </c>
    </row>
    <row r="3457" spans="1:7" x14ac:dyDescent="0.25">
      <c r="A3457" s="62">
        <v>44550</v>
      </c>
      <c r="B3457" t="s">
        <v>199</v>
      </c>
      <c r="C3457" t="s">
        <v>15</v>
      </c>
      <c r="D3457">
        <v>250</v>
      </c>
      <c r="E3457" t="s">
        <v>2</v>
      </c>
      <c r="F3457">
        <v>32.5</v>
      </c>
      <c r="G3457">
        <v>8125</v>
      </c>
    </row>
    <row r="3458" spans="1:7" x14ac:dyDescent="0.25">
      <c r="A3458" s="62">
        <v>44560</v>
      </c>
      <c r="B3458" t="s">
        <v>199</v>
      </c>
      <c r="C3458" t="s">
        <v>13</v>
      </c>
      <c r="D3458">
        <v>610</v>
      </c>
      <c r="E3458" t="s">
        <v>2</v>
      </c>
      <c r="F3458">
        <v>30</v>
      </c>
      <c r="G3458">
        <v>18300</v>
      </c>
    </row>
    <row r="3459" spans="1:7" x14ac:dyDescent="0.25">
      <c r="A3459" s="62">
        <v>44560</v>
      </c>
      <c r="B3459" t="s">
        <v>199</v>
      </c>
      <c r="C3459" t="s">
        <v>13</v>
      </c>
      <c r="D3459">
        <v>700</v>
      </c>
      <c r="E3459" t="s">
        <v>2</v>
      </c>
      <c r="F3459">
        <v>27</v>
      </c>
      <c r="G3459">
        <v>18900</v>
      </c>
    </row>
    <row r="3460" spans="1:7" x14ac:dyDescent="0.25">
      <c r="A3460" s="62">
        <v>43703</v>
      </c>
      <c r="B3460" t="s">
        <v>73</v>
      </c>
      <c r="C3460" t="s">
        <v>11</v>
      </c>
      <c r="D3460">
        <v>973</v>
      </c>
      <c r="E3460" t="s">
        <v>1</v>
      </c>
      <c r="F3460">
        <v>27</v>
      </c>
      <c r="G3460">
        <v>26271</v>
      </c>
    </row>
    <row r="3461" spans="1:7" x14ac:dyDescent="0.25">
      <c r="A3461" s="62">
        <v>43727</v>
      </c>
      <c r="B3461" t="s">
        <v>73</v>
      </c>
      <c r="C3461" t="s">
        <v>11</v>
      </c>
      <c r="D3461">
        <v>265</v>
      </c>
      <c r="E3461" t="s">
        <v>1</v>
      </c>
      <c r="F3461">
        <v>27</v>
      </c>
      <c r="G3461">
        <v>7155</v>
      </c>
    </row>
    <row r="3462" spans="1:7" x14ac:dyDescent="0.25">
      <c r="A3462" s="62">
        <v>43727</v>
      </c>
      <c r="B3462" t="s">
        <v>73</v>
      </c>
      <c r="C3462" t="s">
        <v>11</v>
      </c>
      <c r="D3462">
        <v>245</v>
      </c>
      <c r="E3462" t="s">
        <v>1</v>
      </c>
      <c r="F3462">
        <v>27</v>
      </c>
      <c r="G3462">
        <v>6615</v>
      </c>
    </row>
    <row r="3463" spans="1:7" x14ac:dyDescent="0.25">
      <c r="A3463" s="62">
        <v>43774</v>
      </c>
      <c r="B3463" t="s">
        <v>73</v>
      </c>
      <c r="C3463" t="s">
        <v>11</v>
      </c>
      <c r="D3463">
        <v>1000</v>
      </c>
      <c r="E3463" t="s">
        <v>1</v>
      </c>
      <c r="F3463">
        <v>26</v>
      </c>
      <c r="G3463">
        <v>26000</v>
      </c>
    </row>
    <row r="3464" spans="1:7" x14ac:dyDescent="0.25">
      <c r="A3464" s="62">
        <v>43777</v>
      </c>
      <c r="B3464" t="s">
        <v>73</v>
      </c>
      <c r="C3464" t="s">
        <v>11</v>
      </c>
      <c r="D3464">
        <v>376</v>
      </c>
      <c r="E3464" t="s">
        <v>1</v>
      </c>
      <c r="F3464">
        <v>26</v>
      </c>
      <c r="G3464">
        <v>9776</v>
      </c>
    </row>
    <row r="3465" spans="1:7" x14ac:dyDescent="0.25">
      <c r="A3465" s="62">
        <v>43780</v>
      </c>
      <c r="B3465" t="s">
        <v>73</v>
      </c>
      <c r="C3465" t="s">
        <v>11</v>
      </c>
      <c r="D3465">
        <v>408</v>
      </c>
      <c r="E3465" t="s">
        <v>1</v>
      </c>
      <c r="F3465">
        <v>26</v>
      </c>
      <c r="G3465">
        <v>10608</v>
      </c>
    </row>
    <row r="3466" spans="1:7" x14ac:dyDescent="0.25">
      <c r="A3466" s="62">
        <v>43780</v>
      </c>
      <c r="B3466" t="s">
        <v>73</v>
      </c>
      <c r="C3466" t="s">
        <v>11</v>
      </c>
      <c r="D3466">
        <v>573</v>
      </c>
      <c r="E3466" t="s">
        <v>1</v>
      </c>
      <c r="F3466">
        <v>26</v>
      </c>
      <c r="G3466">
        <v>14898</v>
      </c>
    </row>
    <row r="3467" spans="1:7" x14ac:dyDescent="0.25">
      <c r="A3467" s="62">
        <v>43781</v>
      </c>
      <c r="B3467" t="s">
        <v>73</v>
      </c>
      <c r="C3467" t="s">
        <v>11</v>
      </c>
      <c r="D3467">
        <v>300</v>
      </c>
      <c r="E3467" t="s">
        <v>1</v>
      </c>
      <c r="F3467">
        <v>26</v>
      </c>
      <c r="G3467">
        <v>7800</v>
      </c>
    </row>
    <row r="3468" spans="1:7" x14ac:dyDescent="0.25">
      <c r="A3468" s="62">
        <v>43781</v>
      </c>
      <c r="B3468" t="s">
        <v>73</v>
      </c>
      <c r="C3468" t="s">
        <v>11</v>
      </c>
      <c r="D3468">
        <v>420</v>
      </c>
      <c r="E3468" t="s">
        <v>1</v>
      </c>
      <c r="F3468">
        <v>26</v>
      </c>
      <c r="G3468">
        <v>10920</v>
      </c>
    </row>
    <row r="3469" spans="1:7" x14ac:dyDescent="0.25">
      <c r="A3469" s="62">
        <v>43791</v>
      </c>
      <c r="B3469" t="s">
        <v>73</v>
      </c>
      <c r="C3469" t="s">
        <v>11</v>
      </c>
      <c r="D3469">
        <v>1076</v>
      </c>
      <c r="E3469" t="s">
        <v>1</v>
      </c>
      <c r="F3469">
        <v>26.5</v>
      </c>
      <c r="G3469">
        <v>28514</v>
      </c>
    </row>
    <row r="3470" spans="1:7" x14ac:dyDescent="0.25">
      <c r="A3470" s="62">
        <v>43797</v>
      </c>
      <c r="B3470" t="s">
        <v>73</v>
      </c>
      <c r="C3470" t="s">
        <v>11</v>
      </c>
      <c r="D3470">
        <v>767</v>
      </c>
      <c r="E3470" t="s">
        <v>1</v>
      </c>
      <c r="F3470">
        <v>26</v>
      </c>
      <c r="G3470">
        <v>19942</v>
      </c>
    </row>
    <row r="3471" spans="1:7" x14ac:dyDescent="0.25">
      <c r="A3471" s="62">
        <v>43827</v>
      </c>
      <c r="B3471" t="s">
        <v>73</v>
      </c>
      <c r="C3471" t="s">
        <v>11</v>
      </c>
      <c r="D3471">
        <v>504</v>
      </c>
      <c r="E3471" t="s">
        <v>1</v>
      </c>
      <c r="F3471">
        <v>26</v>
      </c>
      <c r="G3471">
        <v>13104</v>
      </c>
    </row>
    <row r="3472" spans="1:7" x14ac:dyDescent="0.25">
      <c r="A3472" s="62">
        <v>43827</v>
      </c>
      <c r="B3472" t="s">
        <v>73</v>
      </c>
      <c r="C3472" t="s">
        <v>11</v>
      </c>
      <c r="D3472">
        <v>691</v>
      </c>
      <c r="E3472" t="s">
        <v>1</v>
      </c>
      <c r="F3472">
        <v>25</v>
      </c>
      <c r="G3472">
        <v>17275</v>
      </c>
    </row>
    <row r="3473" spans="1:7" x14ac:dyDescent="0.25">
      <c r="A3473" s="62">
        <v>43827</v>
      </c>
      <c r="B3473" t="s">
        <v>73</v>
      </c>
      <c r="C3473" t="s">
        <v>11</v>
      </c>
      <c r="D3473">
        <v>401</v>
      </c>
      <c r="E3473" t="s">
        <v>1</v>
      </c>
      <c r="F3473">
        <v>25</v>
      </c>
      <c r="G3473">
        <v>10025</v>
      </c>
    </row>
    <row r="3474" spans="1:7" x14ac:dyDescent="0.25">
      <c r="A3474" s="62">
        <v>43847</v>
      </c>
      <c r="B3474" t="s">
        <v>73</v>
      </c>
      <c r="C3474" t="s">
        <v>11</v>
      </c>
      <c r="D3474">
        <v>2341</v>
      </c>
      <c r="E3474" t="s">
        <v>1</v>
      </c>
      <c r="F3474">
        <v>26.5</v>
      </c>
      <c r="G3474">
        <v>62036.5</v>
      </c>
    </row>
    <row r="3475" spans="1:7" x14ac:dyDescent="0.25">
      <c r="A3475" s="62">
        <v>43847</v>
      </c>
      <c r="B3475" t="s">
        <v>73</v>
      </c>
      <c r="C3475" t="s">
        <v>11</v>
      </c>
      <c r="D3475">
        <v>252</v>
      </c>
      <c r="E3475" t="s">
        <v>1</v>
      </c>
      <c r="F3475">
        <v>26.5</v>
      </c>
      <c r="G3475">
        <v>6678</v>
      </c>
    </row>
    <row r="3476" spans="1:7" x14ac:dyDescent="0.25">
      <c r="A3476" s="62">
        <v>43847</v>
      </c>
      <c r="B3476" t="s">
        <v>73</v>
      </c>
      <c r="C3476" t="s">
        <v>11</v>
      </c>
      <c r="D3476">
        <v>328</v>
      </c>
      <c r="E3476" t="s">
        <v>1</v>
      </c>
      <c r="F3476">
        <v>26.5</v>
      </c>
      <c r="G3476">
        <v>8692</v>
      </c>
    </row>
    <row r="3477" spans="1:7" x14ac:dyDescent="0.25">
      <c r="A3477" s="62">
        <v>43857</v>
      </c>
      <c r="B3477" t="s">
        <v>73</v>
      </c>
      <c r="C3477" t="s">
        <v>11</v>
      </c>
      <c r="D3477">
        <v>555</v>
      </c>
      <c r="E3477" t="s">
        <v>1</v>
      </c>
      <c r="F3477">
        <v>26</v>
      </c>
      <c r="G3477">
        <v>14430</v>
      </c>
    </row>
    <row r="3478" spans="1:7" x14ac:dyDescent="0.25">
      <c r="A3478" s="62">
        <v>43857</v>
      </c>
      <c r="B3478" t="s">
        <v>73</v>
      </c>
      <c r="C3478" t="s">
        <v>11</v>
      </c>
      <c r="D3478">
        <v>265</v>
      </c>
      <c r="E3478" t="s">
        <v>1</v>
      </c>
      <c r="F3478">
        <v>26</v>
      </c>
      <c r="G3478">
        <v>6890</v>
      </c>
    </row>
    <row r="3479" spans="1:7" x14ac:dyDescent="0.25">
      <c r="A3479" s="62">
        <v>43872</v>
      </c>
      <c r="B3479" t="s">
        <v>73</v>
      </c>
      <c r="C3479" t="s">
        <v>11</v>
      </c>
      <c r="D3479">
        <v>2394</v>
      </c>
      <c r="E3479" t="s">
        <v>1</v>
      </c>
      <c r="F3479">
        <v>26</v>
      </c>
      <c r="G3479">
        <v>62244</v>
      </c>
    </row>
    <row r="3480" spans="1:7" x14ac:dyDescent="0.25">
      <c r="A3480" s="62">
        <v>43985</v>
      </c>
      <c r="B3480" t="s">
        <v>73</v>
      </c>
      <c r="C3480" t="s">
        <v>11</v>
      </c>
      <c r="D3480">
        <v>1145</v>
      </c>
      <c r="E3480" t="s">
        <v>1</v>
      </c>
      <c r="F3480">
        <v>27</v>
      </c>
      <c r="G3480">
        <v>30915</v>
      </c>
    </row>
    <row r="3481" spans="1:7" x14ac:dyDescent="0.25">
      <c r="A3481" s="62">
        <v>43993</v>
      </c>
      <c r="B3481" t="s">
        <v>73</v>
      </c>
      <c r="C3481" t="s">
        <v>11</v>
      </c>
      <c r="D3481">
        <v>719</v>
      </c>
      <c r="E3481" t="s">
        <v>1</v>
      </c>
      <c r="F3481">
        <v>27</v>
      </c>
      <c r="G3481">
        <v>19413</v>
      </c>
    </row>
    <row r="3482" spans="1:7" x14ac:dyDescent="0.25">
      <c r="A3482" s="62">
        <v>44018</v>
      </c>
      <c r="B3482" t="s">
        <v>73</v>
      </c>
      <c r="C3482" t="s">
        <v>11</v>
      </c>
      <c r="D3482">
        <v>345</v>
      </c>
      <c r="E3482" t="s">
        <v>1</v>
      </c>
      <c r="F3482">
        <v>26.5</v>
      </c>
      <c r="G3482">
        <v>9142.5</v>
      </c>
    </row>
    <row r="3483" spans="1:7" x14ac:dyDescent="0.25">
      <c r="A3483" s="62">
        <v>44018</v>
      </c>
      <c r="B3483" t="s">
        <v>73</v>
      </c>
      <c r="C3483" t="s">
        <v>11</v>
      </c>
      <c r="D3483">
        <v>651</v>
      </c>
      <c r="E3483" t="s">
        <v>1</v>
      </c>
      <c r="F3483">
        <v>26.5</v>
      </c>
      <c r="G3483">
        <v>17251.5</v>
      </c>
    </row>
    <row r="3484" spans="1:7" x14ac:dyDescent="0.25">
      <c r="A3484" s="62">
        <v>44018</v>
      </c>
      <c r="B3484" t="s">
        <v>73</v>
      </c>
      <c r="C3484" t="s">
        <v>11</v>
      </c>
      <c r="D3484">
        <v>344</v>
      </c>
      <c r="E3484" t="s">
        <v>1</v>
      </c>
      <c r="F3484">
        <v>26.5</v>
      </c>
      <c r="G3484">
        <v>9116</v>
      </c>
    </row>
    <row r="3485" spans="1:7" x14ac:dyDescent="0.25">
      <c r="A3485" s="62">
        <v>44126</v>
      </c>
      <c r="B3485" t="s">
        <v>73</v>
      </c>
      <c r="C3485" t="s">
        <v>11</v>
      </c>
      <c r="D3485">
        <v>655</v>
      </c>
      <c r="E3485" t="s">
        <v>1</v>
      </c>
      <c r="F3485">
        <v>27</v>
      </c>
      <c r="G3485">
        <v>17685</v>
      </c>
    </row>
    <row r="3486" spans="1:7" x14ac:dyDescent="0.25">
      <c r="A3486" s="62">
        <v>44126</v>
      </c>
      <c r="B3486" t="s">
        <v>73</v>
      </c>
      <c r="C3486" t="s">
        <v>11</v>
      </c>
      <c r="D3486">
        <v>1339</v>
      </c>
      <c r="E3486" t="s">
        <v>1</v>
      </c>
      <c r="F3486">
        <v>27</v>
      </c>
      <c r="G3486">
        <v>36153</v>
      </c>
    </row>
    <row r="3487" spans="1:7" x14ac:dyDescent="0.25">
      <c r="A3487" s="62">
        <v>44148</v>
      </c>
      <c r="B3487" t="s">
        <v>73</v>
      </c>
      <c r="C3487" t="s">
        <v>11</v>
      </c>
      <c r="D3487">
        <v>323</v>
      </c>
      <c r="E3487" t="s">
        <v>1</v>
      </c>
      <c r="F3487">
        <v>27</v>
      </c>
      <c r="G3487">
        <v>8721</v>
      </c>
    </row>
    <row r="3488" spans="1:7" x14ac:dyDescent="0.25">
      <c r="A3488" s="62">
        <v>44154</v>
      </c>
      <c r="B3488" t="s">
        <v>73</v>
      </c>
      <c r="C3488" t="s">
        <v>15</v>
      </c>
      <c r="D3488">
        <v>569</v>
      </c>
      <c r="E3488" t="s">
        <v>1</v>
      </c>
      <c r="F3488">
        <v>27.5</v>
      </c>
      <c r="G3488">
        <v>15647.5</v>
      </c>
    </row>
    <row r="3489" spans="1:7" x14ac:dyDescent="0.25">
      <c r="A3489" s="62">
        <v>44263</v>
      </c>
      <c r="B3489" t="s">
        <v>73</v>
      </c>
      <c r="C3489" t="s">
        <v>11</v>
      </c>
      <c r="D3489">
        <v>345</v>
      </c>
      <c r="E3489" t="s">
        <v>1</v>
      </c>
      <c r="F3489">
        <v>33</v>
      </c>
      <c r="G3489">
        <v>11385</v>
      </c>
    </row>
    <row r="3490" spans="1:7" x14ac:dyDescent="0.25">
      <c r="A3490" s="62">
        <v>44263</v>
      </c>
      <c r="B3490" t="s">
        <v>73</v>
      </c>
      <c r="C3490" t="s">
        <v>11</v>
      </c>
      <c r="D3490">
        <v>297</v>
      </c>
      <c r="E3490" t="s">
        <v>1</v>
      </c>
      <c r="F3490">
        <v>33</v>
      </c>
      <c r="G3490">
        <v>9801</v>
      </c>
    </row>
    <row r="3491" spans="1:7" x14ac:dyDescent="0.25">
      <c r="A3491" s="62">
        <v>44263</v>
      </c>
      <c r="B3491" t="s">
        <v>73</v>
      </c>
      <c r="C3491" t="s">
        <v>11</v>
      </c>
      <c r="D3491">
        <v>146</v>
      </c>
      <c r="E3491" t="s">
        <v>1</v>
      </c>
      <c r="F3491">
        <v>33</v>
      </c>
      <c r="G3491">
        <v>4818</v>
      </c>
    </row>
    <row r="3492" spans="1:7" x14ac:dyDescent="0.25">
      <c r="A3492" s="62">
        <v>44271</v>
      </c>
      <c r="B3492" t="s">
        <v>73</v>
      </c>
      <c r="C3492" t="s">
        <v>11</v>
      </c>
      <c r="D3492">
        <v>313</v>
      </c>
      <c r="E3492" t="s">
        <v>1</v>
      </c>
      <c r="F3492">
        <v>35</v>
      </c>
      <c r="G3492">
        <v>10955</v>
      </c>
    </row>
    <row r="3493" spans="1:7" x14ac:dyDescent="0.25">
      <c r="A3493" s="62">
        <v>44274</v>
      </c>
      <c r="B3493" t="s">
        <v>73</v>
      </c>
      <c r="C3493" t="s">
        <v>11</v>
      </c>
      <c r="D3493">
        <v>411</v>
      </c>
      <c r="E3493" t="s">
        <v>1</v>
      </c>
      <c r="F3493">
        <v>35</v>
      </c>
      <c r="G3493">
        <v>14385</v>
      </c>
    </row>
    <row r="3494" spans="1:7" x14ac:dyDescent="0.25">
      <c r="A3494" s="62">
        <v>44326</v>
      </c>
      <c r="B3494" t="s">
        <v>73</v>
      </c>
      <c r="C3494" t="s">
        <v>11</v>
      </c>
      <c r="D3494">
        <v>185</v>
      </c>
      <c r="E3494" t="s">
        <v>1</v>
      </c>
      <c r="F3494">
        <v>35</v>
      </c>
      <c r="G3494">
        <v>6475</v>
      </c>
    </row>
    <row r="3495" spans="1:7" x14ac:dyDescent="0.25">
      <c r="A3495" s="62">
        <v>44326</v>
      </c>
      <c r="B3495" t="s">
        <v>73</v>
      </c>
      <c r="C3495" t="s">
        <v>11</v>
      </c>
      <c r="D3495">
        <v>95</v>
      </c>
      <c r="E3495" t="s">
        <v>1</v>
      </c>
      <c r="F3495">
        <v>35</v>
      </c>
      <c r="G3495">
        <v>3325</v>
      </c>
    </row>
    <row r="3496" spans="1:7" x14ac:dyDescent="0.25">
      <c r="A3496" s="62">
        <v>44326</v>
      </c>
      <c r="B3496" t="s">
        <v>73</v>
      </c>
      <c r="C3496" t="s">
        <v>11</v>
      </c>
      <c r="D3496">
        <v>378</v>
      </c>
      <c r="E3496" t="s">
        <v>1</v>
      </c>
      <c r="F3496">
        <v>35</v>
      </c>
      <c r="G3496">
        <v>13230</v>
      </c>
    </row>
    <row r="3497" spans="1:7" x14ac:dyDescent="0.25">
      <c r="A3497" s="62">
        <v>44330</v>
      </c>
      <c r="B3497" t="s">
        <v>73</v>
      </c>
      <c r="C3497" t="s">
        <v>11</v>
      </c>
      <c r="D3497">
        <v>1005</v>
      </c>
      <c r="E3497" t="s">
        <v>1</v>
      </c>
      <c r="F3497">
        <v>35</v>
      </c>
      <c r="G3497">
        <v>35175</v>
      </c>
    </row>
    <row r="3498" spans="1:7" x14ac:dyDescent="0.25">
      <c r="A3498" s="62">
        <v>44330</v>
      </c>
      <c r="B3498" t="s">
        <v>73</v>
      </c>
      <c r="C3498" t="s">
        <v>11</v>
      </c>
      <c r="D3498">
        <v>17</v>
      </c>
      <c r="E3498" t="s">
        <v>1</v>
      </c>
      <c r="F3498">
        <v>30</v>
      </c>
      <c r="G3498">
        <v>510</v>
      </c>
    </row>
    <row r="3499" spans="1:7" x14ac:dyDescent="0.25">
      <c r="A3499" s="62">
        <v>44330</v>
      </c>
      <c r="B3499" t="s">
        <v>73</v>
      </c>
      <c r="C3499" t="s">
        <v>11</v>
      </c>
      <c r="D3499">
        <v>803</v>
      </c>
      <c r="E3499" t="s">
        <v>1</v>
      </c>
      <c r="F3499">
        <v>35</v>
      </c>
      <c r="G3499">
        <v>28105</v>
      </c>
    </row>
    <row r="3500" spans="1:7" x14ac:dyDescent="0.25">
      <c r="A3500" s="62">
        <v>44383</v>
      </c>
      <c r="B3500" t="s">
        <v>73</v>
      </c>
      <c r="C3500" t="s">
        <v>11</v>
      </c>
      <c r="D3500">
        <v>341</v>
      </c>
      <c r="E3500" t="s">
        <v>1</v>
      </c>
      <c r="F3500">
        <v>35.5</v>
      </c>
      <c r="G3500">
        <v>12105.5</v>
      </c>
    </row>
    <row r="3501" spans="1:7" x14ac:dyDescent="0.25">
      <c r="A3501" s="62">
        <v>44385</v>
      </c>
      <c r="B3501" t="s">
        <v>73</v>
      </c>
      <c r="C3501" t="s">
        <v>11</v>
      </c>
      <c r="D3501">
        <v>310</v>
      </c>
      <c r="E3501" t="s">
        <v>1</v>
      </c>
      <c r="F3501">
        <v>36</v>
      </c>
      <c r="G3501">
        <v>11160</v>
      </c>
    </row>
    <row r="3502" spans="1:7" x14ac:dyDescent="0.25">
      <c r="A3502" s="62">
        <v>44386</v>
      </c>
      <c r="B3502" t="s">
        <v>73</v>
      </c>
      <c r="C3502" t="s">
        <v>11</v>
      </c>
      <c r="D3502">
        <v>348</v>
      </c>
      <c r="E3502" t="s">
        <v>1</v>
      </c>
      <c r="F3502">
        <v>35.5</v>
      </c>
      <c r="G3502">
        <v>12354</v>
      </c>
    </row>
    <row r="3503" spans="1:7" x14ac:dyDescent="0.25">
      <c r="A3503" s="62">
        <v>44387</v>
      </c>
      <c r="B3503" t="s">
        <v>73</v>
      </c>
      <c r="C3503" t="s">
        <v>11</v>
      </c>
      <c r="D3503">
        <v>765</v>
      </c>
      <c r="E3503" t="s">
        <v>1</v>
      </c>
      <c r="F3503">
        <v>38.5</v>
      </c>
      <c r="G3503">
        <v>29452.5</v>
      </c>
    </row>
    <row r="3504" spans="1:7" x14ac:dyDescent="0.25">
      <c r="A3504" s="62">
        <v>44389</v>
      </c>
      <c r="B3504" t="s">
        <v>73</v>
      </c>
      <c r="C3504" t="s">
        <v>11</v>
      </c>
      <c r="D3504">
        <v>766</v>
      </c>
      <c r="E3504" t="s">
        <v>1</v>
      </c>
      <c r="F3504">
        <v>37.5</v>
      </c>
      <c r="G3504">
        <v>28725</v>
      </c>
    </row>
    <row r="3505" spans="1:7" x14ac:dyDescent="0.25">
      <c r="A3505" s="62">
        <v>44389</v>
      </c>
      <c r="B3505" t="s">
        <v>73</v>
      </c>
      <c r="C3505" t="s">
        <v>13</v>
      </c>
      <c r="D3505">
        <v>899</v>
      </c>
      <c r="E3505" t="s">
        <v>1</v>
      </c>
      <c r="F3505">
        <v>37</v>
      </c>
      <c r="G3505">
        <v>33263</v>
      </c>
    </row>
    <row r="3506" spans="1:7" x14ac:dyDescent="0.25">
      <c r="A3506" s="62">
        <v>44394</v>
      </c>
      <c r="B3506" t="s">
        <v>73</v>
      </c>
      <c r="C3506" t="s">
        <v>11</v>
      </c>
      <c r="D3506">
        <v>597</v>
      </c>
      <c r="E3506" t="s">
        <v>1</v>
      </c>
      <c r="F3506">
        <v>35.5</v>
      </c>
      <c r="G3506">
        <v>21193.5</v>
      </c>
    </row>
    <row r="3507" spans="1:7" x14ac:dyDescent="0.25">
      <c r="A3507" s="62">
        <v>44394</v>
      </c>
      <c r="B3507" t="s">
        <v>73</v>
      </c>
      <c r="C3507" t="s">
        <v>11</v>
      </c>
      <c r="D3507">
        <v>776</v>
      </c>
      <c r="E3507" t="s">
        <v>1</v>
      </c>
      <c r="F3507">
        <v>35.5</v>
      </c>
      <c r="G3507">
        <v>27548</v>
      </c>
    </row>
    <row r="3508" spans="1:7" x14ac:dyDescent="0.25">
      <c r="A3508" s="62">
        <v>44397</v>
      </c>
      <c r="B3508" t="s">
        <v>73</v>
      </c>
      <c r="C3508" t="s">
        <v>11</v>
      </c>
      <c r="D3508">
        <v>970</v>
      </c>
      <c r="E3508" t="s">
        <v>1</v>
      </c>
      <c r="F3508">
        <v>36.5</v>
      </c>
      <c r="G3508">
        <v>35405</v>
      </c>
    </row>
    <row r="3509" spans="1:7" x14ac:dyDescent="0.25">
      <c r="A3509" s="62">
        <v>44399</v>
      </c>
      <c r="B3509" t="s">
        <v>73</v>
      </c>
      <c r="C3509" t="s">
        <v>11</v>
      </c>
      <c r="D3509">
        <v>302</v>
      </c>
      <c r="E3509" t="s">
        <v>1</v>
      </c>
      <c r="F3509">
        <v>37.5</v>
      </c>
      <c r="G3509">
        <v>11325</v>
      </c>
    </row>
    <row r="3510" spans="1:7" x14ac:dyDescent="0.25">
      <c r="A3510" s="62">
        <v>44399</v>
      </c>
      <c r="B3510" t="s">
        <v>73</v>
      </c>
      <c r="C3510" t="s">
        <v>11</v>
      </c>
      <c r="D3510">
        <v>332</v>
      </c>
      <c r="E3510" t="s">
        <v>1</v>
      </c>
      <c r="F3510">
        <v>37.5</v>
      </c>
      <c r="G3510">
        <v>12450</v>
      </c>
    </row>
    <row r="3511" spans="1:7" x14ac:dyDescent="0.25">
      <c r="A3511" s="62">
        <v>44399</v>
      </c>
      <c r="B3511" t="s">
        <v>73</v>
      </c>
      <c r="C3511" t="s">
        <v>11</v>
      </c>
      <c r="D3511">
        <v>375</v>
      </c>
      <c r="E3511" t="s">
        <v>1</v>
      </c>
      <c r="F3511">
        <v>37.5</v>
      </c>
      <c r="G3511">
        <v>14062.5</v>
      </c>
    </row>
    <row r="3512" spans="1:7" x14ac:dyDescent="0.25">
      <c r="A3512" s="62">
        <v>44399</v>
      </c>
      <c r="B3512" t="s">
        <v>73</v>
      </c>
      <c r="C3512" t="s">
        <v>11</v>
      </c>
      <c r="D3512">
        <v>324</v>
      </c>
      <c r="E3512" t="s">
        <v>1</v>
      </c>
      <c r="F3512">
        <v>37.5</v>
      </c>
      <c r="G3512">
        <v>12150</v>
      </c>
    </row>
    <row r="3513" spans="1:7" x14ac:dyDescent="0.25">
      <c r="A3513" s="62">
        <v>44411</v>
      </c>
      <c r="B3513" t="s">
        <v>73</v>
      </c>
      <c r="C3513" t="s">
        <v>11</v>
      </c>
      <c r="D3513">
        <v>680</v>
      </c>
      <c r="E3513" t="s">
        <v>1</v>
      </c>
      <c r="F3513">
        <v>36.5</v>
      </c>
      <c r="G3513">
        <v>24820</v>
      </c>
    </row>
    <row r="3514" spans="1:7" x14ac:dyDescent="0.25">
      <c r="A3514" s="62">
        <v>44413</v>
      </c>
      <c r="B3514" t="s">
        <v>73</v>
      </c>
      <c r="C3514" t="s">
        <v>11</v>
      </c>
      <c r="D3514">
        <v>593</v>
      </c>
      <c r="E3514" t="s">
        <v>1</v>
      </c>
      <c r="F3514">
        <v>36.75</v>
      </c>
      <c r="G3514">
        <v>21792.75</v>
      </c>
    </row>
    <row r="3515" spans="1:7" x14ac:dyDescent="0.25">
      <c r="A3515" s="62">
        <v>44413</v>
      </c>
      <c r="B3515" t="s">
        <v>73</v>
      </c>
      <c r="C3515" t="s">
        <v>11</v>
      </c>
      <c r="D3515">
        <v>508</v>
      </c>
      <c r="E3515" t="s">
        <v>1</v>
      </c>
      <c r="F3515">
        <v>38.5</v>
      </c>
      <c r="G3515">
        <v>19558</v>
      </c>
    </row>
    <row r="3516" spans="1:7" x14ac:dyDescent="0.25">
      <c r="A3516" s="62">
        <v>44414</v>
      </c>
      <c r="B3516" t="s">
        <v>73</v>
      </c>
      <c r="C3516" t="s">
        <v>11</v>
      </c>
      <c r="D3516">
        <v>940</v>
      </c>
      <c r="E3516" t="s">
        <v>1</v>
      </c>
      <c r="F3516">
        <v>36.5</v>
      </c>
      <c r="G3516">
        <v>34310</v>
      </c>
    </row>
    <row r="3517" spans="1:7" x14ac:dyDescent="0.25">
      <c r="A3517" s="62">
        <v>44426</v>
      </c>
      <c r="B3517" t="s">
        <v>73</v>
      </c>
      <c r="C3517" t="s">
        <v>11</v>
      </c>
      <c r="D3517">
        <v>717</v>
      </c>
      <c r="E3517" t="s">
        <v>1</v>
      </c>
      <c r="F3517">
        <v>37.5</v>
      </c>
      <c r="G3517">
        <v>26887.5</v>
      </c>
    </row>
    <row r="3518" spans="1:7" x14ac:dyDescent="0.25">
      <c r="A3518" s="62">
        <v>44429</v>
      </c>
      <c r="B3518" t="s">
        <v>73</v>
      </c>
      <c r="C3518" t="s">
        <v>11</v>
      </c>
      <c r="D3518">
        <v>706</v>
      </c>
      <c r="E3518" t="s">
        <v>1</v>
      </c>
      <c r="F3518">
        <v>37.5</v>
      </c>
      <c r="G3518">
        <v>26475</v>
      </c>
    </row>
    <row r="3519" spans="1:7" x14ac:dyDescent="0.25">
      <c r="A3519" s="62">
        <v>44431</v>
      </c>
      <c r="B3519" t="s">
        <v>73</v>
      </c>
      <c r="C3519" t="s">
        <v>11</v>
      </c>
      <c r="D3519">
        <v>743</v>
      </c>
      <c r="E3519" t="s">
        <v>1</v>
      </c>
      <c r="F3519">
        <v>32.5</v>
      </c>
      <c r="G3519">
        <v>24147.5</v>
      </c>
    </row>
    <row r="3520" spans="1:7" x14ac:dyDescent="0.25">
      <c r="A3520" s="62">
        <v>44431</v>
      </c>
      <c r="B3520" t="s">
        <v>73</v>
      </c>
      <c r="C3520" t="s">
        <v>11</v>
      </c>
      <c r="D3520">
        <v>735</v>
      </c>
      <c r="E3520" t="s">
        <v>1</v>
      </c>
      <c r="F3520">
        <v>35.5</v>
      </c>
      <c r="G3520">
        <v>26092.5</v>
      </c>
    </row>
    <row r="3521" spans="1:7" x14ac:dyDescent="0.25">
      <c r="A3521" s="62">
        <v>44432</v>
      </c>
      <c r="B3521" t="s">
        <v>73</v>
      </c>
      <c r="C3521" t="s">
        <v>11</v>
      </c>
      <c r="D3521">
        <v>133</v>
      </c>
      <c r="E3521" t="s">
        <v>1</v>
      </c>
      <c r="F3521">
        <v>31.5</v>
      </c>
      <c r="G3521">
        <v>4189.5</v>
      </c>
    </row>
    <row r="3522" spans="1:7" x14ac:dyDescent="0.25">
      <c r="A3522" s="62">
        <v>44432</v>
      </c>
      <c r="B3522" t="s">
        <v>73</v>
      </c>
      <c r="C3522" t="s">
        <v>11</v>
      </c>
      <c r="D3522">
        <v>150</v>
      </c>
      <c r="E3522" t="s">
        <v>1</v>
      </c>
      <c r="F3522">
        <v>31.5</v>
      </c>
      <c r="G3522">
        <v>4725</v>
      </c>
    </row>
    <row r="3523" spans="1:7" x14ac:dyDescent="0.25">
      <c r="A3523" s="62">
        <v>44432</v>
      </c>
      <c r="B3523" t="s">
        <v>73</v>
      </c>
      <c r="C3523" t="s">
        <v>11</v>
      </c>
      <c r="D3523">
        <v>272</v>
      </c>
      <c r="E3523" t="s">
        <v>1</v>
      </c>
      <c r="F3523">
        <v>31.5</v>
      </c>
      <c r="G3523">
        <v>8568</v>
      </c>
    </row>
    <row r="3524" spans="1:7" x14ac:dyDescent="0.25">
      <c r="A3524" s="62">
        <v>44432</v>
      </c>
      <c r="B3524" t="s">
        <v>73</v>
      </c>
      <c r="C3524" t="s">
        <v>11</v>
      </c>
      <c r="D3524">
        <v>124</v>
      </c>
      <c r="E3524" t="s">
        <v>1</v>
      </c>
      <c r="F3524">
        <v>31.5</v>
      </c>
      <c r="G3524">
        <v>3906</v>
      </c>
    </row>
    <row r="3525" spans="1:7" x14ac:dyDescent="0.25">
      <c r="A3525" s="62">
        <v>44432</v>
      </c>
      <c r="B3525" t="s">
        <v>73</v>
      </c>
      <c r="C3525" t="s">
        <v>11</v>
      </c>
      <c r="D3525">
        <v>632</v>
      </c>
      <c r="E3525" t="s">
        <v>1</v>
      </c>
      <c r="F3525">
        <v>36</v>
      </c>
      <c r="G3525">
        <v>22752</v>
      </c>
    </row>
    <row r="3526" spans="1:7" x14ac:dyDescent="0.25">
      <c r="A3526" s="62">
        <v>44442</v>
      </c>
      <c r="B3526" t="s">
        <v>73</v>
      </c>
      <c r="C3526" t="s">
        <v>11</v>
      </c>
      <c r="D3526">
        <v>256</v>
      </c>
      <c r="E3526" t="s">
        <v>1</v>
      </c>
      <c r="F3526">
        <v>33</v>
      </c>
      <c r="G3526">
        <v>8448</v>
      </c>
    </row>
    <row r="3527" spans="1:7" x14ac:dyDescent="0.25">
      <c r="A3527" s="62">
        <v>44442</v>
      </c>
      <c r="B3527" t="s">
        <v>73</v>
      </c>
      <c r="C3527" t="s">
        <v>11</v>
      </c>
      <c r="D3527">
        <v>796</v>
      </c>
      <c r="E3527" t="s">
        <v>1</v>
      </c>
      <c r="F3527">
        <v>34</v>
      </c>
      <c r="G3527">
        <v>27064</v>
      </c>
    </row>
    <row r="3528" spans="1:7" x14ac:dyDescent="0.25">
      <c r="A3528" s="62">
        <v>44442</v>
      </c>
      <c r="B3528" t="s">
        <v>73</v>
      </c>
      <c r="C3528" t="s">
        <v>11</v>
      </c>
      <c r="D3528">
        <v>300</v>
      </c>
      <c r="E3528" t="s">
        <v>1</v>
      </c>
      <c r="F3528">
        <v>33</v>
      </c>
      <c r="G3528">
        <v>9900</v>
      </c>
    </row>
    <row r="3529" spans="1:7" x14ac:dyDescent="0.25">
      <c r="A3529" s="62">
        <v>44443</v>
      </c>
      <c r="B3529" t="s">
        <v>73</v>
      </c>
      <c r="C3529" t="s">
        <v>11</v>
      </c>
      <c r="D3529">
        <v>610</v>
      </c>
      <c r="E3529" t="s">
        <v>1</v>
      </c>
      <c r="F3529">
        <v>33</v>
      </c>
      <c r="G3529">
        <v>20130</v>
      </c>
    </row>
    <row r="3530" spans="1:7" x14ac:dyDescent="0.25">
      <c r="A3530" s="62">
        <v>44445</v>
      </c>
      <c r="B3530" t="s">
        <v>73</v>
      </c>
      <c r="C3530" t="s">
        <v>11</v>
      </c>
      <c r="D3530">
        <v>402</v>
      </c>
      <c r="E3530" t="s">
        <v>1</v>
      </c>
      <c r="F3530">
        <v>35.5</v>
      </c>
      <c r="G3530">
        <v>14271</v>
      </c>
    </row>
    <row r="3531" spans="1:7" x14ac:dyDescent="0.25">
      <c r="A3531" s="62">
        <v>44445</v>
      </c>
      <c r="B3531" t="s">
        <v>73</v>
      </c>
      <c r="C3531" t="s">
        <v>11</v>
      </c>
      <c r="D3531">
        <v>699</v>
      </c>
      <c r="E3531" t="s">
        <v>1</v>
      </c>
      <c r="F3531">
        <v>35.5</v>
      </c>
      <c r="G3531">
        <v>24814.5</v>
      </c>
    </row>
    <row r="3532" spans="1:7" x14ac:dyDescent="0.25">
      <c r="A3532" s="62">
        <v>44445</v>
      </c>
      <c r="B3532" t="s">
        <v>73</v>
      </c>
      <c r="C3532" t="s">
        <v>11</v>
      </c>
      <c r="D3532">
        <v>806</v>
      </c>
      <c r="E3532" t="s">
        <v>1</v>
      </c>
      <c r="F3532">
        <v>35.5</v>
      </c>
      <c r="G3532">
        <v>28613</v>
      </c>
    </row>
    <row r="3533" spans="1:7" x14ac:dyDescent="0.25">
      <c r="A3533" s="62">
        <v>44460</v>
      </c>
      <c r="B3533" t="s">
        <v>73</v>
      </c>
      <c r="C3533" t="s">
        <v>11</v>
      </c>
      <c r="D3533">
        <v>304</v>
      </c>
      <c r="E3533" t="s">
        <v>1</v>
      </c>
      <c r="F3533">
        <v>37.5</v>
      </c>
      <c r="G3533">
        <v>11400</v>
      </c>
    </row>
    <row r="3534" spans="1:7" x14ac:dyDescent="0.25">
      <c r="A3534" s="62">
        <v>44460</v>
      </c>
      <c r="B3534" t="s">
        <v>73</v>
      </c>
      <c r="C3534" t="s">
        <v>11</v>
      </c>
      <c r="D3534">
        <v>416</v>
      </c>
      <c r="E3534" t="s">
        <v>1</v>
      </c>
      <c r="F3534">
        <v>36.5</v>
      </c>
      <c r="G3534">
        <v>15184</v>
      </c>
    </row>
    <row r="3535" spans="1:7" x14ac:dyDescent="0.25">
      <c r="A3535" s="62">
        <v>44461</v>
      </c>
      <c r="B3535" t="s">
        <v>73</v>
      </c>
      <c r="C3535" t="s">
        <v>11</v>
      </c>
      <c r="D3535">
        <v>722</v>
      </c>
      <c r="E3535" t="s">
        <v>1</v>
      </c>
      <c r="F3535">
        <v>34.25</v>
      </c>
      <c r="G3535">
        <v>24728.5</v>
      </c>
    </row>
    <row r="3536" spans="1:7" x14ac:dyDescent="0.25">
      <c r="A3536" s="62">
        <v>44463</v>
      </c>
      <c r="B3536" t="s">
        <v>73</v>
      </c>
      <c r="C3536" t="s">
        <v>11</v>
      </c>
      <c r="D3536">
        <v>362</v>
      </c>
      <c r="E3536" t="s">
        <v>1</v>
      </c>
      <c r="F3536">
        <v>35.5</v>
      </c>
      <c r="G3536">
        <v>12851</v>
      </c>
    </row>
    <row r="3537" spans="1:7" x14ac:dyDescent="0.25">
      <c r="A3537" s="62">
        <v>44467</v>
      </c>
      <c r="B3537" t="s">
        <v>73</v>
      </c>
      <c r="C3537" t="s">
        <v>11</v>
      </c>
      <c r="D3537">
        <v>310</v>
      </c>
      <c r="E3537" t="s">
        <v>1</v>
      </c>
      <c r="F3537">
        <v>34.5</v>
      </c>
      <c r="G3537">
        <v>10695</v>
      </c>
    </row>
    <row r="3538" spans="1:7" x14ac:dyDescent="0.25">
      <c r="A3538" s="62">
        <v>44473</v>
      </c>
      <c r="B3538" t="s">
        <v>73</v>
      </c>
      <c r="C3538" t="s">
        <v>11</v>
      </c>
      <c r="D3538">
        <v>805</v>
      </c>
      <c r="E3538" t="s">
        <v>2</v>
      </c>
      <c r="F3538">
        <v>35.5</v>
      </c>
      <c r="G3538">
        <v>28577.5</v>
      </c>
    </row>
    <row r="3539" spans="1:7" x14ac:dyDescent="0.25">
      <c r="A3539" s="62">
        <v>44478</v>
      </c>
      <c r="B3539" t="s">
        <v>73</v>
      </c>
      <c r="C3539" t="s">
        <v>11</v>
      </c>
      <c r="D3539">
        <v>1348</v>
      </c>
      <c r="E3539" t="s">
        <v>2</v>
      </c>
      <c r="F3539">
        <v>35</v>
      </c>
      <c r="G3539">
        <v>47180</v>
      </c>
    </row>
    <row r="3540" spans="1:7" x14ac:dyDescent="0.25">
      <c r="A3540" s="62">
        <v>44488</v>
      </c>
      <c r="B3540" t="s">
        <v>73</v>
      </c>
      <c r="C3540" t="s">
        <v>11</v>
      </c>
      <c r="D3540">
        <v>282</v>
      </c>
      <c r="E3540" t="s">
        <v>1</v>
      </c>
      <c r="F3540">
        <v>39</v>
      </c>
      <c r="G3540">
        <v>10998</v>
      </c>
    </row>
    <row r="3541" spans="1:7" x14ac:dyDescent="0.25">
      <c r="A3541" s="62">
        <v>44494</v>
      </c>
      <c r="B3541" t="s">
        <v>73</v>
      </c>
      <c r="C3541" t="s">
        <v>11</v>
      </c>
      <c r="D3541">
        <v>297</v>
      </c>
      <c r="E3541" t="s">
        <v>1</v>
      </c>
      <c r="F3541">
        <v>39.5</v>
      </c>
      <c r="G3541">
        <v>11731.5</v>
      </c>
    </row>
    <row r="3542" spans="1:7" x14ac:dyDescent="0.25">
      <c r="A3542" s="62">
        <v>44494</v>
      </c>
      <c r="B3542" t="s">
        <v>73</v>
      </c>
      <c r="C3542" t="s">
        <v>11</v>
      </c>
      <c r="D3542">
        <v>860</v>
      </c>
      <c r="E3542" t="s">
        <v>1</v>
      </c>
      <c r="F3542">
        <v>36.5</v>
      </c>
      <c r="G3542">
        <v>31390</v>
      </c>
    </row>
    <row r="3543" spans="1:7" x14ac:dyDescent="0.25">
      <c r="A3543" s="62">
        <v>44499</v>
      </c>
      <c r="B3543" t="s">
        <v>73</v>
      </c>
      <c r="C3543" t="s">
        <v>13</v>
      </c>
      <c r="D3543">
        <v>501</v>
      </c>
      <c r="E3543" t="s">
        <v>1</v>
      </c>
      <c r="F3543">
        <v>40</v>
      </c>
      <c r="G3543">
        <v>20040</v>
      </c>
    </row>
    <row r="3544" spans="1:7" x14ac:dyDescent="0.25">
      <c r="A3544" s="62">
        <v>44502</v>
      </c>
      <c r="B3544" t="s">
        <v>73</v>
      </c>
      <c r="C3544" t="s">
        <v>13</v>
      </c>
      <c r="D3544">
        <v>400</v>
      </c>
      <c r="E3544" t="s">
        <v>1</v>
      </c>
      <c r="F3544">
        <v>28.5</v>
      </c>
      <c r="G3544">
        <v>11400</v>
      </c>
    </row>
    <row r="3545" spans="1:7" x14ac:dyDescent="0.25">
      <c r="A3545" s="62">
        <v>44502</v>
      </c>
      <c r="B3545" t="s">
        <v>73</v>
      </c>
      <c r="C3545" t="s">
        <v>13</v>
      </c>
      <c r="D3545">
        <v>450</v>
      </c>
      <c r="E3545" t="s">
        <v>1</v>
      </c>
      <c r="F3545">
        <v>39.75</v>
      </c>
      <c r="G3545">
        <v>17887.5</v>
      </c>
    </row>
    <row r="3546" spans="1:7" x14ac:dyDescent="0.25">
      <c r="A3546" s="62">
        <v>44513</v>
      </c>
      <c r="B3546" t="s">
        <v>73</v>
      </c>
      <c r="C3546" t="s">
        <v>11</v>
      </c>
      <c r="D3546">
        <v>1228</v>
      </c>
      <c r="E3546" t="s">
        <v>1</v>
      </c>
      <c r="F3546">
        <v>39</v>
      </c>
      <c r="G3546">
        <v>47892</v>
      </c>
    </row>
    <row r="3547" spans="1:7" x14ac:dyDescent="0.25">
      <c r="A3547" s="62">
        <v>44515</v>
      </c>
      <c r="B3547" t="s">
        <v>73</v>
      </c>
      <c r="C3547" t="s">
        <v>11</v>
      </c>
      <c r="D3547">
        <v>670</v>
      </c>
      <c r="E3547" t="s">
        <v>1</v>
      </c>
      <c r="F3547">
        <v>39.5</v>
      </c>
      <c r="G3547">
        <v>26465</v>
      </c>
    </row>
    <row r="3548" spans="1:7" x14ac:dyDescent="0.25">
      <c r="A3548" s="62">
        <v>44557</v>
      </c>
      <c r="B3548" t="s">
        <v>73</v>
      </c>
      <c r="C3548" t="s">
        <v>11</v>
      </c>
      <c r="D3548">
        <v>702</v>
      </c>
      <c r="E3548" t="s">
        <v>169</v>
      </c>
      <c r="F3548">
        <v>39</v>
      </c>
      <c r="G3548">
        <v>27378</v>
      </c>
    </row>
    <row r="3549" spans="1:7" x14ac:dyDescent="0.25">
      <c r="A3549" s="62">
        <v>44558</v>
      </c>
      <c r="B3549" t="s">
        <v>73</v>
      </c>
      <c r="C3549" t="s">
        <v>11</v>
      </c>
      <c r="D3549">
        <v>357</v>
      </c>
      <c r="E3549" t="s">
        <v>169</v>
      </c>
      <c r="F3549">
        <v>39</v>
      </c>
      <c r="G3549">
        <v>13923</v>
      </c>
    </row>
    <row r="3550" spans="1:7" x14ac:dyDescent="0.25">
      <c r="A3550" s="62">
        <v>44567</v>
      </c>
      <c r="B3550" t="s">
        <v>73</v>
      </c>
      <c r="C3550" t="s">
        <v>11</v>
      </c>
      <c r="D3550">
        <v>2392</v>
      </c>
      <c r="E3550" t="s">
        <v>169</v>
      </c>
      <c r="F3550">
        <v>38.5</v>
      </c>
      <c r="G3550">
        <v>92092</v>
      </c>
    </row>
    <row r="3551" spans="1:7" x14ac:dyDescent="0.25">
      <c r="A3551" s="62">
        <v>44601</v>
      </c>
      <c r="B3551" t="s">
        <v>73</v>
      </c>
      <c r="C3551" t="s">
        <v>13</v>
      </c>
      <c r="D3551">
        <v>910</v>
      </c>
      <c r="E3551" t="s">
        <v>1</v>
      </c>
      <c r="F3551">
        <v>39.5</v>
      </c>
      <c r="G3551">
        <v>35945</v>
      </c>
    </row>
    <row r="3552" spans="1:7" x14ac:dyDescent="0.25">
      <c r="A3552" s="62">
        <v>44574</v>
      </c>
      <c r="B3552" t="s">
        <v>239</v>
      </c>
      <c r="C3552" t="s">
        <v>13</v>
      </c>
      <c r="D3552">
        <v>800</v>
      </c>
      <c r="E3552" t="s">
        <v>2</v>
      </c>
      <c r="F3552">
        <v>43</v>
      </c>
      <c r="G3552">
        <v>34400</v>
      </c>
    </row>
    <row r="3553" spans="1:7" x14ac:dyDescent="0.25">
      <c r="A3553" s="62">
        <v>44516</v>
      </c>
      <c r="B3553" t="s">
        <v>227</v>
      </c>
      <c r="C3553" t="s">
        <v>11</v>
      </c>
      <c r="D3553">
        <v>222</v>
      </c>
      <c r="E3553" t="s">
        <v>1</v>
      </c>
      <c r="F3553">
        <v>42</v>
      </c>
      <c r="G3553">
        <v>9324</v>
      </c>
    </row>
    <row r="3554" spans="1:7" x14ac:dyDescent="0.25">
      <c r="A3554" s="62">
        <v>44124</v>
      </c>
      <c r="B3554" t="s">
        <v>162</v>
      </c>
      <c r="C3554" t="s">
        <v>13</v>
      </c>
      <c r="D3554">
        <v>200</v>
      </c>
      <c r="E3554" t="s">
        <v>2</v>
      </c>
      <c r="F3554">
        <v>1.3</v>
      </c>
      <c r="G3554">
        <v>260</v>
      </c>
    </row>
    <row r="3555" spans="1:7" x14ac:dyDescent="0.25">
      <c r="A3555" s="62">
        <v>44214</v>
      </c>
      <c r="B3555" t="s">
        <v>162</v>
      </c>
      <c r="C3555" t="s">
        <v>15</v>
      </c>
      <c r="D3555">
        <v>500</v>
      </c>
      <c r="E3555" t="s">
        <v>2</v>
      </c>
      <c r="F3555">
        <v>1.5</v>
      </c>
      <c r="G3555">
        <v>750</v>
      </c>
    </row>
    <row r="3556" spans="1:7" x14ac:dyDescent="0.25">
      <c r="A3556" s="62">
        <v>44498</v>
      </c>
      <c r="B3556" t="s">
        <v>162</v>
      </c>
      <c r="C3556" t="s">
        <v>15</v>
      </c>
      <c r="D3556">
        <v>101</v>
      </c>
      <c r="E3556" t="s">
        <v>2</v>
      </c>
      <c r="F3556">
        <v>15.5</v>
      </c>
      <c r="G3556">
        <v>1565.5</v>
      </c>
    </row>
    <row r="3557" spans="1:7" x14ac:dyDescent="0.25">
      <c r="A3557" s="62">
        <v>43785</v>
      </c>
      <c r="B3557" t="s">
        <v>124</v>
      </c>
      <c r="C3557" t="s">
        <v>13</v>
      </c>
      <c r="D3557">
        <v>251</v>
      </c>
      <c r="E3557" t="s">
        <v>2</v>
      </c>
      <c r="F3557">
        <v>61</v>
      </c>
      <c r="G3557">
        <v>15311</v>
      </c>
    </row>
    <row r="3558" spans="1:7" x14ac:dyDescent="0.25">
      <c r="A3558" s="62">
        <v>43701</v>
      </c>
      <c r="B3558" t="s">
        <v>54</v>
      </c>
      <c r="C3558" t="s">
        <v>13</v>
      </c>
      <c r="D3558">
        <v>400</v>
      </c>
      <c r="E3558" t="s">
        <v>2</v>
      </c>
      <c r="F3558">
        <v>83</v>
      </c>
      <c r="G3558">
        <v>33200</v>
      </c>
    </row>
    <row r="3559" spans="1:7" x14ac:dyDescent="0.25">
      <c r="A3559" s="62">
        <v>43713</v>
      </c>
      <c r="B3559" t="s">
        <v>54</v>
      </c>
      <c r="C3559" t="s">
        <v>13</v>
      </c>
      <c r="D3559">
        <v>450</v>
      </c>
      <c r="E3559" t="s">
        <v>2</v>
      </c>
      <c r="F3559">
        <v>83</v>
      </c>
      <c r="G3559">
        <v>37350</v>
      </c>
    </row>
    <row r="3560" spans="1:7" x14ac:dyDescent="0.25">
      <c r="A3560" s="62">
        <v>43780</v>
      </c>
      <c r="B3560" t="s">
        <v>54</v>
      </c>
      <c r="C3560" t="s">
        <v>13</v>
      </c>
      <c r="D3560">
        <v>451</v>
      </c>
      <c r="E3560" t="s">
        <v>2</v>
      </c>
      <c r="F3560">
        <v>83</v>
      </c>
      <c r="G3560">
        <v>37433</v>
      </c>
    </row>
    <row r="3561" spans="1:7" x14ac:dyDescent="0.25">
      <c r="A3561" s="62">
        <v>43804</v>
      </c>
      <c r="B3561" t="s">
        <v>54</v>
      </c>
      <c r="C3561" t="s">
        <v>13</v>
      </c>
      <c r="D3561">
        <v>475</v>
      </c>
      <c r="E3561" t="s">
        <v>2</v>
      </c>
      <c r="F3561">
        <v>83</v>
      </c>
      <c r="G3561">
        <v>39425</v>
      </c>
    </row>
    <row r="3562" spans="1:7" x14ac:dyDescent="0.25">
      <c r="A3562" s="62">
        <v>43825</v>
      </c>
      <c r="B3562" t="s">
        <v>54</v>
      </c>
      <c r="C3562" t="s">
        <v>13</v>
      </c>
      <c r="D3562">
        <v>455</v>
      </c>
      <c r="E3562" t="s">
        <v>2</v>
      </c>
      <c r="F3562">
        <v>83</v>
      </c>
      <c r="G3562">
        <v>37765</v>
      </c>
    </row>
    <row r="3563" spans="1:7" x14ac:dyDescent="0.25">
      <c r="A3563" s="62">
        <v>43827</v>
      </c>
      <c r="B3563" t="s">
        <v>54</v>
      </c>
      <c r="C3563" t="s">
        <v>13</v>
      </c>
      <c r="D3563">
        <v>450</v>
      </c>
      <c r="E3563" t="s">
        <v>2</v>
      </c>
      <c r="F3563">
        <v>83</v>
      </c>
      <c r="G3563">
        <v>37350</v>
      </c>
    </row>
    <row r="3564" spans="1:7" x14ac:dyDescent="0.25">
      <c r="A3564" s="62">
        <v>43838</v>
      </c>
      <c r="B3564" t="s">
        <v>54</v>
      </c>
      <c r="C3564" t="s">
        <v>13</v>
      </c>
      <c r="D3564">
        <v>452</v>
      </c>
      <c r="E3564" t="s">
        <v>2</v>
      </c>
      <c r="F3564">
        <v>83</v>
      </c>
      <c r="G3564">
        <v>37516</v>
      </c>
    </row>
    <row r="3565" spans="1:7" x14ac:dyDescent="0.25">
      <c r="A3565" s="62">
        <v>43845</v>
      </c>
      <c r="B3565" t="s">
        <v>54</v>
      </c>
      <c r="C3565" t="s">
        <v>13</v>
      </c>
      <c r="D3565">
        <v>454</v>
      </c>
      <c r="E3565" t="s">
        <v>2</v>
      </c>
      <c r="F3565">
        <v>83</v>
      </c>
      <c r="G3565">
        <v>37682</v>
      </c>
    </row>
    <row r="3566" spans="1:7" x14ac:dyDescent="0.25">
      <c r="A3566" s="62">
        <v>43864</v>
      </c>
      <c r="B3566" t="s">
        <v>54</v>
      </c>
      <c r="C3566" t="s">
        <v>13</v>
      </c>
      <c r="D3566">
        <v>280</v>
      </c>
      <c r="E3566" t="s">
        <v>2</v>
      </c>
      <c r="F3566">
        <v>83</v>
      </c>
      <c r="G3566">
        <v>23240</v>
      </c>
    </row>
    <row r="3567" spans="1:7" x14ac:dyDescent="0.25">
      <c r="A3567" s="62">
        <v>43879</v>
      </c>
      <c r="B3567" t="s">
        <v>54</v>
      </c>
      <c r="C3567" t="s">
        <v>13</v>
      </c>
      <c r="D3567">
        <v>452</v>
      </c>
      <c r="E3567" t="s">
        <v>2</v>
      </c>
      <c r="F3567">
        <v>83</v>
      </c>
      <c r="G3567">
        <v>37516</v>
      </c>
    </row>
    <row r="3568" spans="1:7" x14ac:dyDescent="0.25">
      <c r="A3568" s="62">
        <v>43897</v>
      </c>
      <c r="B3568" t="s">
        <v>54</v>
      </c>
      <c r="C3568" t="s">
        <v>13</v>
      </c>
      <c r="D3568">
        <v>450</v>
      </c>
      <c r="E3568" t="s">
        <v>2</v>
      </c>
      <c r="F3568">
        <v>83</v>
      </c>
      <c r="G3568">
        <v>37350</v>
      </c>
    </row>
    <row r="3569" spans="1:7" x14ac:dyDescent="0.25">
      <c r="A3569" s="62">
        <v>43985</v>
      </c>
      <c r="B3569" t="s">
        <v>54</v>
      </c>
      <c r="C3569" t="s">
        <v>15</v>
      </c>
      <c r="D3569">
        <v>452</v>
      </c>
      <c r="E3569" t="s">
        <v>2</v>
      </c>
      <c r="F3569">
        <v>83</v>
      </c>
      <c r="G3569">
        <v>37516</v>
      </c>
    </row>
    <row r="3570" spans="1:7" x14ac:dyDescent="0.25">
      <c r="A3570" s="62">
        <v>43999</v>
      </c>
      <c r="B3570" t="s">
        <v>54</v>
      </c>
      <c r="C3570" t="s">
        <v>15</v>
      </c>
      <c r="D3570">
        <v>450</v>
      </c>
      <c r="E3570" t="s">
        <v>2</v>
      </c>
      <c r="F3570">
        <v>83</v>
      </c>
      <c r="G3570">
        <v>37350</v>
      </c>
    </row>
    <row r="3571" spans="1:7" x14ac:dyDescent="0.25">
      <c r="A3571" s="62">
        <v>44005</v>
      </c>
      <c r="B3571" t="s">
        <v>54</v>
      </c>
      <c r="C3571" t="s">
        <v>15</v>
      </c>
      <c r="D3571">
        <v>450</v>
      </c>
      <c r="E3571" t="s">
        <v>2</v>
      </c>
      <c r="F3571">
        <v>83</v>
      </c>
      <c r="G3571">
        <v>37350</v>
      </c>
    </row>
    <row r="3572" spans="1:7" x14ac:dyDescent="0.25">
      <c r="A3572" s="62">
        <v>44019</v>
      </c>
      <c r="B3572" t="s">
        <v>54</v>
      </c>
      <c r="C3572" t="s">
        <v>15</v>
      </c>
      <c r="D3572">
        <v>450</v>
      </c>
      <c r="E3572" t="s">
        <v>2</v>
      </c>
      <c r="F3572">
        <v>83</v>
      </c>
      <c r="G3572">
        <v>37350</v>
      </c>
    </row>
    <row r="3573" spans="1:7" x14ac:dyDescent="0.25">
      <c r="A3573" s="62">
        <v>44057</v>
      </c>
      <c r="B3573" t="s">
        <v>54</v>
      </c>
      <c r="C3573" t="s">
        <v>15</v>
      </c>
      <c r="D3573">
        <v>450</v>
      </c>
      <c r="E3573" t="s">
        <v>2</v>
      </c>
      <c r="F3573">
        <v>83</v>
      </c>
      <c r="G3573">
        <v>37350</v>
      </c>
    </row>
    <row r="3574" spans="1:7" x14ac:dyDescent="0.25">
      <c r="A3574" s="62">
        <v>44075</v>
      </c>
      <c r="B3574" t="s">
        <v>54</v>
      </c>
      <c r="C3574" t="s">
        <v>15</v>
      </c>
      <c r="D3574">
        <v>406</v>
      </c>
      <c r="E3574" t="s">
        <v>2</v>
      </c>
      <c r="F3574">
        <v>83</v>
      </c>
      <c r="G3574">
        <v>33698</v>
      </c>
    </row>
    <row r="3575" spans="1:7" x14ac:dyDescent="0.25">
      <c r="A3575" s="62">
        <v>44093</v>
      </c>
      <c r="B3575" t="s">
        <v>54</v>
      </c>
      <c r="C3575" t="s">
        <v>15</v>
      </c>
      <c r="D3575">
        <v>367</v>
      </c>
      <c r="E3575" t="s">
        <v>2</v>
      </c>
      <c r="F3575">
        <v>83</v>
      </c>
      <c r="G3575">
        <v>30461</v>
      </c>
    </row>
    <row r="3576" spans="1:7" x14ac:dyDescent="0.25">
      <c r="A3576" s="62">
        <v>44097</v>
      </c>
      <c r="B3576" t="s">
        <v>54</v>
      </c>
      <c r="C3576" t="s">
        <v>15</v>
      </c>
      <c r="D3576">
        <v>367</v>
      </c>
      <c r="E3576" t="s">
        <v>2</v>
      </c>
      <c r="F3576">
        <v>83</v>
      </c>
      <c r="G3576">
        <v>30461</v>
      </c>
    </row>
    <row r="3577" spans="1:7" x14ac:dyDescent="0.25">
      <c r="A3577" s="62">
        <v>44102</v>
      </c>
      <c r="B3577" t="s">
        <v>54</v>
      </c>
      <c r="C3577" t="s">
        <v>15</v>
      </c>
      <c r="D3577">
        <v>450</v>
      </c>
      <c r="E3577" t="s">
        <v>2</v>
      </c>
      <c r="F3577">
        <v>83</v>
      </c>
      <c r="G3577">
        <v>37350</v>
      </c>
    </row>
    <row r="3578" spans="1:7" x14ac:dyDescent="0.25">
      <c r="A3578" s="62">
        <v>44116</v>
      </c>
      <c r="B3578" t="s">
        <v>54</v>
      </c>
      <c r="C3578" t="s">
        <v>15</v>
      </c>
      <c r="D3578">
        <v>450</v>
      </c>
      <c r="E3578" t="s">
        <v>2</v>
      </c>
      <c r="F3578">
        <v>83</v>
      </c>
      <c r="G3578">
        <v>37350</v>
      </c>
    </row>
    <row r="3579" spans="1:7" x14ac:dyDescent="0.25">
      <c r="A3579" s="62">
        <v>44133</v>
      </c>
      <c r="B3579" t="s">
        <v>54</v>
      </c>
      <c r="C3579" t="s">
        <v>15</v>
      </c>
      <c r="D3579">
        <v>450</v>
      </c>
      <c r="E3579" t="s">
        <v>2</v>
      </c>
      <c r="F3579">
        <v>83</v>
      </c>
      <c r="G3579">
        <v>37350</v>
      </c>
    </row>
    <row r="3580" spans="1:7" x14ac:dyDescent="0.25">
      <c r="A3580" s="62">
        <v>44144</v>
      </c>
      <c r="B3580" t="s">
        <v>54</v>
      </c>
      <c r="C3580" t="s">
        <v>15</v>
      </c>
      <c r="D3580">
        <v>450</v>
      </c>
      <c r="E3580" t="s">
        <v>2</v>
      </c>
      <c r="F3580">
        <v>83</v>
      </c>
      <c r="G3580">
        <v>37350</v>
      </c>
    </row>
    <row r="3581" spans="1:7" x14ac:dyDescent="0.25">
      <c r="A3581" s="62">
        <v>44152</v>
      </c>
      <c r="B3581" t="s">
        <v>54</v>
      </c>
      <c r="C3581" t="s">
        <v>15</v>
      </c>
      <c r="D3581">
        <v>450</v>
      </c>
      <c r="E3581" t="s">
        <v>2</v>
      </c>
      <c r="F3581">
        <v>83</v>
      </c>
      <c r="G3581">
        <v>37350</v>
      </c>
    </row>
    <row r="3582" spans="1:7" x14ac:dyDescent="0.25">
      <c r="A3582" s="62">
        <v>44161</v>
      </c>
      <c r="B3582" t="s">
        <v>54</v>
      </c>
      <c r="C3582" t="s">
        <v>15</v>
      </c>
      <c r="D3582">
        <v>450</v>
      </c>
      <c r="E3582" t="s">
        <v>2</v>
      </c>
      <c r="F3582">
        <v>83</v>
      </c>
      <c r="G3582">
        <v>37350</v>
      </c>
    </row>
    <row r="3583" spans="1:7" x14ac:dyDescent="0.25">
      <c r="A3583" s="62">
        <v>44169</v>
      </c>
      <c r="B3583" t="s">
        <v>54</v>
      </c>
      <c r="C3583" t="s">
        <v>15</v>
      </c>
      <c r="D3583">
        <v>450</v>
      </c>
      <c r="E3583" t="s">
        <v>2</v>
      </c>
      <c r="F3583">
        <v>83</v>
      </c>
      <c r="G3583">
        <v>37350</v>
      </c>
    </row>
    <row r="3584" spans="1:7" x14ac:dyDescent="0.25">
      <c r="A3584" s="62">
        <v>44184</v>
      </c>
      <c r="B3584" t="s">
        <v>54</v>
      </c>
      <c r="C3584" t="s">
        <v>15</v>
      </c>
      <c r="D3584">
        <v>450</v>
      </c>
      <c r="E3584" t="s">
        <v>2</v>
      </c>
      <c r="F3584">
        <v>89</v>
      </c>
      <c r="G3584">
        <v>40050</v>
      </c>
    </row>
    <row r="3585" spans="1:7" x14ac:dyDescent="0.25">
      <c r="A3585" s="62">
        <v>44214</v>
      </c>
      <c r="B3585" t="s">
        <v>54</v>
      </c>
      <c r="C3585" t="s">
        <v>15</v>
      </c>
      <c r="D3585">
        <v>407</v>
      </c>
      <c r="E3585" t="s">
        <v>2</v>
      </c>
      <c r="F3585">
        <v>89</v>
      </c>
      <c r="G3585">
        <v>36223</v>
      </c>
    </row>
    <row r="3586" spans="1:7" x14ac:dyDescent="0.25">
      <c r="A3586" s="62">
        <v>44223</v>
      </c>
      <c r="B3586" t="s">
        <v>54</v>
      </c>
      <c r="C3586" t="s">
        <v>15</v>
      </c>
      <c r="D3586">
        <v>425</v>
      </c>
      <c r="E3586" t="s">
        <v>2</v>
      </c>
      <c r="F3586">
        <v>89</v>
      </c>
      <c r="G3586">
        <v>37825</v>
      </c>
    </row>
    <row r="3587" spans="1:7" x14ac:dyDescent="0.25">
      <c r="A3587" s="62">
        <v>44233</v>
      </c>
      <c r="B3587" t="s">
        <v>54</v>
      </c>
      <c r="C3587" t="s">
        <v>15</v>
      </c>
      <c r="D3587">
        <v>440</v>
      </c>
      <c r="E3587" t="s">
        <v>2</v>
      </c>
      <c r="F3587">
        <v>89</v>
      </c>
      <c r="G3587">
        <v>39160</v>
      </c>
    </row>
    <row r="3588" spans="1:7" x14ac:dyDescent="0.25">
      <c r="A3588" s="62">
        <v>44259</v>
      </c>
      <c r="B3588" t="s">
        <v>54</v>
      </c>
      <c r="C3588" t="s">
        <v>15</v>
      </c>
      <c r="D3588">
        <v>462</v>
      </c>
      <c r="E3588" t="s">
        <v>2</v>
      </c>
      <c r="F3588">
        <v>89</v>
      </c>
      <c r="G3588">
        <v>41118</v>
      </c>
    </row>
    <row r="3589" spans="1:7" x14ac:dyDescent="0.25">
      <c r="A3589" s="62">
        <v>44274</v>
      </c>
      <c r="B3589" t="s">
        <v>54</v>
      </c>
      <c r="C3589" t="s">
        <v>15</v>
      </c>
      <c r="D3589">
        <v>448</v>
      </c>
      <c r="E3589" t="s">
        <v>2</v>
      </c>
      <c r="F3589">
        <v>89</v>
      </c>
      <c r="G3589">
        <v>39872</v>
      </c>
    </row>
    <row r="3590" spans="1:7" x14ac:dyDescent="0.25">
      <c r="A3590" s="62">
        <v>44274</v>
      </c>
      <c r="B3590" t="s">
        <v>54</v>
      </c>
      <c r="C3590" t="s">
        <v>15</v>
      </c>
      <c r="D3590">
        <v>448</v>
      </c>
      <c r="E3590" t="s">
        <v>2</v>
      </c>
      <c r="F3590">
        <v>97</v>
      </c>
      <c r="G3590">
        <v>43456</v>
      </c>
    </row>
    <row r="3591" spans="1:7" x14ac:dyDescent="0.25">
      <c r="A3591" s="62">
        <v>44286</v>
      </c>
      <c r="B3591" t="s">
        <v>54</v>
      </c>
      <c r="C3591" t="s">
        <v>15</v>
      </c>
      <c r="D3591">
        <v>450</v>
      </c>
      <c r="E3591" t="s">
        <v>2</v>
      </c>
      <c r="F3591">
        <v>97</v>
      </c>
      <c r="G3591">
        <v>43650</v>
      </c>
    </row>
    <row r="3592" spans="1:7" x14ac:dyDescent="0.25">
      <c r="A3592" s="62">
        <v>44295</v>
      </c>
      <c r="B3592" t="s">
        <v>54</v>
      </c>
      <c r="C3592" t="s">
        <v>13</v>
      </c>
      <c r="D3592">
        <v>450</v>
      </c>
      <c r="E3592" t="s">
        <v>2</v>
      </c>
      <c r="F3592">
        <v>97</v>
      </c>
      <c r="G3592">
        <v>43650</v>
      </c>
    </row>
    <row r="3593" spans="1:7" x14ac:dyDescent="0.25">
      <c r="A3593" s="62">
        <v>44302</v>
      </c>
      <c r="B3593" t="s">
        <v>54</v>
      </c>
      <c r="C3593" t="s">
        <v>13</v>
      </c>
      <c r="D3593">
        <v>450</v>
      </c>
      <c r="E3593" t="s">
        <v>2</v>
      </c>
      <c r="F3593">
        <v>97</v>
      </c>
      <c r="G3593">
        <v>43650</v>
      </c>
    </row>
    <row r="3594" spans="1:7" x14ac:dyDescent="0.25">
      <c r="A3594" s="62">
        <v>44352</v>
      </c>
      <c r="B3594" t="s">
        <v>54</v>
      </c>
      <c r="C3594" t="s">
        <v>13</v>
      </c>
      <c r="D3594">
        <v>315</v>
      </c>
      <c r="E3594" t="s">
        <v>2</v>
      </c>
      <c r="F3594">
        <v>97</v>
      </c>
      <c r="G3594">
        <v>30555</v>
      </c>
    </row>
    <row r="3595" spans="1:7" x14ac:dyDescent="0.25">
      <c r="A3595" s="62">
        <v>44366</v>
      </c>
      <c r="B3595" t="s">
        <v>54</v>
      </c>
      <c r="C3595" t="s">
        <v>13</v>
      </c>
      <c r="D3595">
        <v>460</v>
      </c>
      <c r="E3595" t="s">
        <v>2</v>
      </c>
      <c r="F3595">
        <v>97</v>
      </c>
      <c r="G3595">
        <v>44620</v>
      </c>
    </row>
    <row r="3596" spans="1:7" x14ac:dyDescent="0.25">
      <c r="A3596" s="62">
        <v>44386</v>
      </c>
      <c r="B3596" t="s">
        <v>54</v>
      </c>
      <c r="C3596" t="s">
        <v>13</v>
      </c>
      <c r="D3596">
        <v>450</v>
      </c>
      <c r="E3596" t="s">
        <v>2</v>
      </c>
      <c r="F3596">
        <v>97</v>
      </c>
      <c r="G3596">
        <v>43650</v>
      </c>
    </row>
    <row r="3597" spans="1:7" x14ac:dyDescent="0.25">
      <c r="A3597" s="62">
        <v>44401</v>
      </c>
      <c r="B3597" t="s">
        <v>54</v>
      </c>
      <c r="C3597" t="s">
        <v>13</v>
      </c>
      <c r="D3597">
        <v>460</v>
      </c>
      <c r="E3597" t="s">
        <v>2</v>
      </c>
      <c r="F3597">
        <v>97</v>
      </c>
      <c r="G3597">
        <v>44620</v>
      </c>
    </row>
    <row r="3598" spans="1:7" x14ac:dyDescent="0.25">
      <c r="A3598" s="62">
        <v>44407</v>
      </c>
      <c r="B3598" t="s">
        <v>54</v>
      </c>
      <c r="C3598" t="s">
        <v>13</v>
      </c>
      <c r="D3598">
        <v>300</v>
      </c>
      <c r="E3598" t="s">
        <v>2</v>
      </c>
      <c r="F3598">
        <v>97</v>
      </c>
      <c r="G3598">
        <v>29100</v>
      </c>
    </row>
    <row r="3599" spans="1:7" x14ac:dyDescent="0.25">
      <c r="A3599" s="62">
        <v>44419</v>
      </c>
      <c r="B3599" t="s">
        <v>54</v>
      </c>
      <c r="C3599" t="s">
        <v>13</v>
      </c>
      <c r="D3599">
        <v>450</v>
      </c>
      <c r="E3599" t="s">
        <v>2</v>
      </c>
      <c r="F3599">
        <v>97</v>
      </c>
      <c r="G3599">
        <v>43650</v>
      </c>
    </row>
    <row r="3600" spans="1:7" x14ac:dyDescent="0.25">
      <c r="A3600" s="62">
        <v>44436</v>
      </c>
      <c r="B3600" t="s">
        <v>54</v>
      </c>
      <c r="C3600" t="s">
        <v>13</v>
      </c>
      <c r="D3600">
        <v>450</v>
      </c>
      <c r="E3600" t="s">
        <v>2</v>
      </c>
      <c r="F3600">
        <v>97</v>
      </c>
      <c r="G3600">
        <v>43650</v>
      </c>
    </row>
    <row r="3601" spans="1:7" x14ac:dyDescent="0.25">
      <c r="A3601" s="62">
        <v>44450</v>
      </c>
      <c r="B3601" t="s">
        <v>54</v>
      </c>
      <c r="C3601" t="s">
        <v>13</v>
      </c>
      <c r="D3601">
        <v>210</v>
      </c>
      <c r="E3601" t="s">
        <v>2</v>
      </c>
      <c r="F3601">
        <v>97</v>
      </c>
      <c r="G3601">
        <v>20370</v>
      </c>
    </row>
    <row r="3602" spans="1:7" x14ac:dyDescent="0.25">
      <c r="A3602" s="62">
        <v>44454</v>
      </c>
      <c r="B3602" t="s">
        <v>54</v>
      </c>
      <c r="C3602" t="s">
        <v>13</v>
      </c>
      <c r="D3602">
        <v>450</v>
      </c>
      <c r="E3602" t="s">
        <v>2</v>
      </c>
      <c r="F3602">
        <v>97</v>
      </c>
      <c r="G3602">
        <v>43650</v>
      </c>
    </row>
    <row r="3603" spans="1:7" x14ac:dyDescent="0.25">
      <c r="A3603" s="62">
        <v>44474</v>
      </c>
      <c r="B3603" t="s">
        <v>54</v>
      </c>
      <c r="C3603" t="s">
        <v>13</v>
      </c>
      <c r="D3603">
        <v>450</v>
      </c>
      <c r="E3603" t="s">
        <v>2</v>
      </c>
      <c r="F3603">
        <v>97</v>
      </c>
      <c r="G3603">
        <v>43650</v>
      </c>
    </row>
    <row r="3604" spans="1:7" x14ac:dyDescent="0.25">
      <c r="A3604" s="62">
        <v>44491</v>
      </c>
      <c r="B3604" t="s">
        <v>54</v>
      </c>
      <c r="C3604" t="s">
        <v>13</v>
      </c>
      <c r="D3604">
        <v>450</v>
      </c>
      <c r="E3604" t="s">
        <v>2</v>
      </c>
      <c r="F3604">
        <v>97</v>
      </c>
      <c r="G3604">
        <v>43650</v>
      </c>
    </row>
    <row r="3605" spans="1:7" x14ac:dyDescent="0.25">
      <c r="A3605" s="62">
        <v>44499</v>
      </c>
      <c r="B3605" t="s">
        <v>54</v>
      </c>
      <c r="C3605" t="s">
        <v>13</v>
      </c>
      <c r="D3605">
        <v>450</v>
      </c>
      <c r="E3605" t="s">
        <v>2</v>
      </c>
      <c r="F3605">
        <v>97</v>
      </c>
      <c r="G3605">
        <v>43650</v>
      </c>
    </row>
    <row r="3606" spans="1:7" x14ac:dyDescent="0.25">
      <c r="A3606" s="62">
        <v>44513</v>
      </c>
      <c r="B3606" t="s">
        <v>54</v>
      </c>
      <c r="C3606" t="s">
        <v>13</v>
      </c>
      <c r="D3606">
        <v>452</v>
      </c>
      <c r="E3606" t="s">
        <v>2</v>
      </c>
      <c r="F3606">
        <v>100</v>
      </c>
      <c r="G3606">
        <v>45200</v>
      </c>
    </row>
    <row r="3607" spans="1:7" x14ac:dyDescent="0.25">
      <c r="A3607" s="62">
        <v>44523</v>
      </c>
      <c r="B3607" t="s">
        <v>54</v>
      </c>
      <c r="C3607" t="s">
        <v>13</v>
      </c>
      <c r="D3607">
        <v>450</v>
      </c>
      <c r="E3607" t="s">
        <v>2</v>
      </c>
      <c r="F3607">
        <v>100</v>
      </c>
      <c r="G3607">
        <v>45000</v>
      </c>
    </row>
    <row r="3608" spans="1:7" x14ac:dyDescent="0.25">
      <c r="A3608" s="62">
        <v>44531</v>
      </c>
      <c r="B3608" t="s">
        <v>54</v>
      </c>
      <c r="C3608" t="s">
        <v>13</v>
      </c>
      <c r="D3608">
        <v>450</v>
      </c>
      <c r="E3608" t="s">
        <v>2</v>
      </c>
      <c r="F3608">
        <v>100</v>
      </c>
      <c r="G3608">
        <v>45000</v>
      </c>
    </row>
    <row r="3609" spans="1:7" x14ac:dyDescent="0.25">
      <c r="A3609" s="62">
        <v>44543</v>
      </c>
      <c r="B3609" t="s">
        <v>54</v>
      </c>
      <c r="C3609" t="s">
        <v>13</v>
      </c>
      <c r="D3609">
        <v>454</v>
      </c>
      <c r="E3609" t="s">
        <v>2</v>
      </c>
      <c r="F3609">
        <v>100</v>
      </c>
      <c r="G3609">
        <v>45400</v>
      </c>
    </row>
    <row r="3610" spans="1:7" x14ac:dyDescent="0.25">
      <c r="A3610" s="62">
        <v>44564</v>
      </c>
      <c r="B3610" t="s">
        <v>54</v>
      </c>
      <c r="C3610" t="s">
        <v>13</v>
      </c>
      <c r="D3610">
        <v>495</v>
      </c>
      <c r="E3610" t="s">
        <v>2</v>
      </c>
      <c r="F3610">
        <v>100</v>
      </c>
      <c r="G3610">
        <v>49500</v>
      </c>
    </row>
    <row r="3611" spans="1:7" x14ac:dyDescent="0.25">
      <c r="A3611" s="62">
        <v>44578</v>
      </c>
      <c r="B3611" t="s">
        <v>54</v>
      </c>
      <c r="C3611" t="s">
        <v>13</v>
      </c>
      <c r="D3611">
        <v>610</v>
      </c>
      <c r="E3611" t="s">
        <v>2</v>
      </c>
      <c r="F3611">
        <v>100</v>
      </c>
      <c r="G3611">
        <v>61000</v>
      </c>
    </row>
    <row r="3612" spans="1:7" x14ac:dyDescent="0.25">
      <c r="A3612" s="62">
        <v>44594</v>
      </c>
      <c r="B3612" t="s">
        <v>54</v>
      </c>
      <c r="C3612" t="s">
        <v>13</v>
      </c>
      <c r="D3612">
        <v>550</v>
      </c>
      <c r="E3612" t="s">
        <v>2</v>
      </c>
      <c r="F3612">
        <v>100</v>
      </c>
      <c r="G3612">
        <v>55000</v>
      </c>
    </row>
    <row r="3613" spans="1:7" x14ac:dyDescent="0.25">
      <c r="A3613" s="62">
        <v>44604</v>
      </c>
      <c r="B3613" t="s">
        <v>54</v>
      </c>
      <c r="C3613" t="s">
        <v>15</v>
      </c>
      <c r="D3613">
        <v>540</v>
      </c>
      <c r="E3613" t="s">
        <v>2</v>
      </c>
      <c r="F3613">
        <v>100</v>
      </c>
      <c r="G3613">
        <v>54000</v>
      </c>
    </row>
    <row r="3614" spans="1:7" x14ac:dyDescent="0.25">
      <c r="A3614" s="62">
        <v>44250</v>
      </c>
      <c r="B3614" t="s">
        <v>179</v>
      </c>
      <c r="C3614" t="s">
        <v>13</v>
      </c>
      <c r="D3614">
        <v>1120</v>
      </c>
      <c r="E3614" t="s">
        <v>2</v>
      </c>
      <c r="F3614">
        <v>26.2</v>
      </c>
      <c r="G3614">
        <v>29344</v>
      </c>
    </row>
    <row r="3615" spans="1:7" x14ac:dyDescent="0.25">
      <c r="A3615" s="62">
        <v>44252</v>
      </c>
      <c r="B3615" t="s">
        <v>179</v>
      </c>
      <c r="C3615" t="s">
        <v>13</v>
      </c>
      <c r="D3615">
        <v>1930</v>
      </c>
      <c r="E3615" t="s">
        <v>2</v>
      </c>
      <c r="F3615">
        <v>26.2</v>
      </c>
      <c r="G3615">
        <v>50566</v>
      </c>
    </row>
    <row r="3616" spans="1:7" x14ac:dyDescent="0.25">
      <c r="A3616" s="62">
        <v>44253</v>
      </c>
      <c r="B3616" t="s">
        <v>179</v>
      </c>
      <c r="C3616" t="s">
        <v>13</v>
      </c>
      <c r="D3616">
        <v>1500</v>
      </c>
      <c r="E3616" t="s">
        <v>2</v>
      </c>
      <c r="F3616">
        <v>26.2</v>
      </c>
      <c r="G3616">
        <v>39300</v>
      </c>
    </row>
    <row r="3617" spans="1:7" x14ac:dyDescent="0.25">
      <c r="A3617" s="62">
        <v>44254</v>
      </c>
      <c r="B3617" t="s">
        <v>179</v>
      </c>
      <c r="C3617" t="s">
        <v>13</v>
      </c>
      <c r="D3617">
        <v>2474</v>
      </c>
      <c r="E3617" t="s">
        <v>2</v>
      </c>
      <c r="F3617">
        <v>25.7</v>
      </c>
      <c r="G3617">
        <v>63581.799999999996</v>
      </c>
    </row>
    <row r="3618" spans="1:7" x14ac:dyDescent="0.25">
      <c r="A3618" s="62">
        <v>44494</v>
      </c>
      <c r="B3618" t="s">
        <v>179</v>
      </c>
      <c r="C3618" t="s">
        <v>13</v>
      </c>
      <c r="D3618">
        <v>4425</v>
      </c>
      <c r="E3618" t="s">
        <v>2</v>
      </c>
      <c r="F3618">
        <v>23.86</v>
      </c>
      <c r="G3618">
        <v>105580.5</v>
      </c>
    </row>
    <row r="3619" spans="1:7" x14ac:dyDescent="0.25">
      <c r="A3619" s="62">
        <v>44285</v>
      </c>
      <c r="B3619" t="s">
        <v>185</v>
      </c>
      <c r="C3619" t="s">
        <v>15</v>
      </c>
      <c r="D3619">
        <v>1900</v>
      </c>
      <c r="E3619" t="s">
        <v>2</v>
      </c>
      <c r="F3619">
        <v>3.7</v>
      </c>
      <c r="G3619">
        <v>7030</v>
      </c>
    </row>
    <row r="3620" spans="1:7" x14ac:dyDescent="0.25">
      <c r="A3620" s="62">
        <v>44285</v>
      </c>
      <c r="B3620" t="s">
        <v>185</v>
      </c>
      <c r="C3620" t="s">
        <v>15</v>
      </c>
      <c r="D3620">
        <v>4070</v>
      </c>
      <c r="E3620" t="s">
        <v>2</v>
      </c>
      <c r="F3620">
        <v>3.7</v>
      </c>
      <c r="G3620">
        <v>15059</v>
      </c>
    </row>
    <row r="3621" spans="1:7" x14ac:dyDescent="0.25">
      <c r="A3621" s="62">
        <v>44286</v>
      </c>
      <c r="B3621" t="s">
        <v>185</v>
      </c>
      <c r="C3621" t="s">
        <v>15</v>
      </c>
      <c r="D3621">
        <v>6050</v>
      </c>
      <c r="E3621" t="s">
        <v>2</v>
      </c>
      <c r="F3621">
        <v>3.7</v>
      </c>
      <c r="G3621">
        <v>22385</v>
      </c>
    </row>
    <row r="3622" spans="1:7" x14ac:dyDescent="0.25">
      <c r="A3622" s="62">
        <v>44294</v>
      </c>
      <c r="B3622" t="s">
        <v>185</v>
      </c>
      <c r="C3622" t="s">
        <v>15</v>
      </c>
      <c r="D3622">
        <v>5818</v>
      </c>
      <c r="E3622" t="s">
        <v>2</v>
      </c>
      <c r="F3622">
        <v>4.8</v>
      </c>
      <c r="G3622">
        <v>27926.399999999998</v>
      </c>
    </row>
    <row r="3623" spans="1:7" x14ac:dyDescent="0.25">
      <c r="A3623" s="62">
        <v>44295</v>
      </c>
      <c r="B3623" t="s">
        <v>185</v>
      </c>
      <c r="C3623" t="s">
        <v>15</v>
      </c>
      <c r="D3623">
        <v>6764</v>
      </c>
      <c r="E3623" t="s">
        <v>2</v>
      </c>
      <c r="F3623">
        <v>2.8</v>
      </c>
      <c r="G3623">
        <v>18939.199999999997</v>
      </c>
    </row>
    <row r="3624" spans="1:7" x14ac:dyDescent="0.25">
      <c r="A3624" s="62">
        <v>44299</v>
      </c>
      <c r="B3624" t="s">
        <v>185</v>
      </c>
      <c r="C3624" t="s">
        <v>15</v>
      </c>
      <c r="D3624">
        <v>6000</v>
      </c>
      <c r="E3624" t="s">
        <v>2</v>
      </c>
      <c r="F3624">
        <v>4.8</v>
      </c>
      <c r="G3624">
        <v>28800</v>
      </c>
    </row>
    <row r="3625" spans="1:7" x14ac:dyDescent="0.25">
      <c r="A3625" s="62">
        <v>44300</v>
      </c>
      <c r="B3625" t="s">
        <v>185</v>
      </c>
      <c r="C3625" t="s">
        <v>15</v>
      </c>
      <c r="D3625">
        <v>6100</v>
      </c>
      <c r="E3625" t="s">
        <v>2</v>
      </c>
      <c r="F3625">
        <v>4.8</v>
      </c>
      <c r="G3625">
        <v>29280</v>
      </c>
    </row>
    <row r="3626" spans="1:7" x14ac:dyDescent="0.25">
      <c r="A3626" s="62">
        <v>44302</v>
      </c>
      <c r="B3626" t="s">
        <v>185</v>
      </c>
      <c r="C3626" t="s">
        <v>15</v>
      </c>
      <c r="D3626">
        <v>6020</v>
      </c>
      <c r="E3626" t="s">
        <v>2</v>
      </c>
      <c r="F3626">
        <v>3.7</v>
      </c>
      <c r="G3626">
        <v>22274</v>
      </c>
    </row>
    <row r="3627" spans="1:7" x14ac:dyDescent="0.25">
      <c r="A3627" s="62">
        <v>44307</v>
      </c>
      <c r="B3627" t="s">
        <v>185</v>
      </c>
      <c r="C3627" t="s">
        <v>15</v>
      </c>
      <c r="D3627">
        <v>8000</v>
      </c>
      <c r="E3627" t="s">
        <v>2</v>
      </c>
      <c r="F3627">
        <v>2.8</v>
      </c>
      <c r="G3627">
        <v>22400</v>
      </c>
    </row>
    <row r="3628" spans="1:7" x14ac:dyDescent="0.25">
      <c r="A3628" s="62">
        <v>44309</v>
      </c>
      <c r="B3628" t="s">
        <v>185</v>
      </c>
      <c r="C3628" t="s">
        <v>15</v>
      </c>
      <c r="D3628">
        <v>6100</v>
      </c>
      <c r="E3628" t="s">
        <v>2</v>
      </c>
      <c r="F3628">
        <v>3.7</v>
      </c>
      <c r="G3628">
        <v>22570</v>
      </c>
    </row>
    <row r="3629" spans="1:7" x14ac:dyDescent="0.25">
      <c r="A3629" s="62">
        <v>44314</v>
      </c>
      <c r="B3629" t="s">
        <v>185</v>
      </c>
      <c r="C3629" t="s">
        <v>15</v>
      </c>
      <c r="D3629">
        <v>6267</v>
      </c>
      <c r="E3629" t="s">
        <v>2</v>
      </c>
      <c r="F3629">
        <v>3.7</v>
      </c>
      <c r="G3629">
        <v>23187.9</v>
      </c>
    </row>
    <row r="3630" spans="1:7" x14ac:dyDescent="0.25">
      <c r="A3630" s="62">
        <v>44319</v>
      </c>
      <c r="B3630" t="s">
        <v>185</v>
      </c>
      <c r="C3630" t="s">
        <v>15</v>
      </c>
      <c r="D3630">
        <v>7000</v>
      </c>
      <c r="E3630" t="s">
        <v>2</v>
      </c>
      <c r="F3630">
        <v>3.7</v>
      </c>
      <c r="G3630">
        <v>25900</v>
      </c>
    </row>
    <row r="3631" spans="1:7" x14ac:dyDescent="0.25">
      <c r="A3631" s="62">
        <v>44320</v>
      </c>
      <c r="B3631" t="s">
        <v>185</v>
      </c>
      <c r="C3631" t="s">
        <v>15</v>
      </c>
      <c r="D3631">
        <v>7500</v>
      </c>
      <c r="E3631" t="s">
        <v>2</v>
      </c>
      <c r="F3631">
        <v>3.7</v>
      </c>
      <c r="G3631">
        <v>27750</v>
      </c>
    </row>
    <row r="3632" spans="1:7" x14ac:dyDescent="0.25">
      <c r="A3632" s="62">
        <v>44322</v>
      </c>
      <c r="B3632" t="s">
        <v>185</v>
      </c>
      <c r="C3632" t="s">
        <v>15</v>
      </c>
      <c r="D3632">
        <v>8073</v>
      </c>
      <c r="E3632" t="s">
        <v>2</v>
      </c>
      <c r="F3632">
        <v>2.8</v>
      </c>
      <c r="G3632">
        <v>22604.399999999998</v>
      </c>
    </row>
    <row r="3633" spans="1:7" x14ac:dyDescent="0.25">
      <c r="A3633" s="62">
        <v>44330</v>
      </c>
      <c r="B3633" t="s">
        <v>185</v>
      </c>
      <c r="C3633" t="s">
        <v>15</v>
      </c>
      <c r="D3633">
        <v>6250</v>
      </c>
      <c r="E3633" t="s">
        <v>2</v>
      </c>
      <c r="F3633">
        <v>3.7</v>
      </c>
      <c r="G3633">
        <v>23125</v>
      </c>
    </row>
    <row r="3634" spans="1:7" x14ac:dyDescent="0.25">
      <c r="A3634" s="62">
        <v>44347</v>
      </c>
      <c r="B3634" t="s">
        <v>185</v>
      </c>
      <c r="C3634" t="s">
        <v>15</v>
      </c>
      <c r="D3634">
        <v>6250</v>
      </c>
      <c r="E3634" t="s">
        <v>2</v>
      </c>
      <c r="F3634">
        <v>3.7</v>
      </c>
      <c r="G3634">
        <v>23125</v>
      </c>
    </row>
    <row r="3635" spans="1:7" x14ac:dyDescent="0.25">
      <c r="A3635" s="62">
        <v>44355</v>
      </c>
      <c r="B3635" t="s">
        <v>185</v>
      </c>
      <c r="C3635" t="s">
        <v>15</v>
      </c>
      <c r="D3635">
        <v>8000</v>
      </c>
      <c r="E3635" t="s">
        <v>2</v>
      </c>
      <c r="F3635">
        <v>2.8</v>
      </c>
      <c r="G3635">
        <v>22400</v>
      </c>
    </row>
    <row r="3636" spans="1:7" x14ac:dyDescent="0.25">
      <c r="A3636" s="62">
        <v>44358</v>
      </c>
      <c r="B3636" t="s">
        <v>185</v>
      </c>
      <c r="C3636" t="s">
        <v>15</v>
      </c>
      <c r="D3636">
        <v>6500</v>
      </c>
      <c r="E3636" t="s">
        <v>2</v>
      </c>
      <c r="F3636">
        <v>3.9</v>
      </c>
      <c r="G3636">
        <v>25350</v>
      </c>
    </row>
    <row r="3637" spans="1:7" x14ac:dyDescent="0.25">
      <c r="A3637" s="62">
        <v>44361</v>
      </c>
      <c r="B3637" t="s">
        <v>185</v>
      </c>
      <c r="C3637" t="s">
        <v>15</v>
      </c>
      <c r="D3637">
        <v>8700</v>
      </c>
      <c r="E3637" t="s">
        <v>2</v>
      </c>
      <c r="F3637">
        <v>2.8</v>
      </c>
      <c r="G3637">
        <v>24360</v>
      </c>
    </row>
    <row r="3638" spans="1:7" x14ac:dyDescent="0.25">
      <c r="A3638" s="62">
        <v>44363</v>
      </c>
      <c r="B3638" t="s">
        <v>185</v>
      </c>
      <c r="C3638" t="s">
        <v>15</v>
      </c>
      <c r="D3638">
        <v>6500</v>
      </c>
      <c r="E3638" t="s">
        <v>2</v>
      </c>
      <c r="F3638">
        <v>3.9</v>
      </c>
      <c r="G3638">
        <v>25350</v>
      </c>
    </row>
    <row r="3639" spans="1:7" x14ac:dyDescent="0.25">
      <c r="A3639" s="62">
        <v>44365</v>
      </c>
      <c r="B3639" t="s">
        <v>185</v>
      </c>
      <c r="C3639" t="s">
        <v>15</v>
      </c>
      <c r="D3639">
        <v>6500</v>
      </c>
      <c r="E3639" t="s">
        <v>2</v>
      </c>
      <c r="F3639">
        <v>3.9</v>
      </c>
      <c r="G3639">
        <v>25350</v>
      </c>
    </row>
    <row r="3640" spans="1:7" x14ac:dyDescent="0.25">
      <c r="A3640" s="62">
        <v>44368</v>
      </c>
      <c r="B3640" t="s">
        <v>185</v>
      </c>
      <c r="C3640" t="s">
        <v>15</v>
      </c>
      <c r="D3640">
        <v>6065</v>
      </c>
      <c r="E3640" t="s">
        <v>2</v>
      </c>
      <c r="F3640">
        <v>3.9</v>
      </c>
      <c r="G3640">
        <v>23653.5</v>
      </c>
    </row>
    <row r="3641" spans="1:7" x14ac:dyDescent="0.25">
      <c r="A3641" s="62">
        <v>44371</v>
      </c>
      <c r="B3641" t="s">
        <v>185</v>
      </c>
      <c r="C3641" t="s">
        <v>15</v>
      </c>
      <c r="D3641">
        <v>6508</v>
      </c>
      <c r="E3641" t="s">
        <v>2</v>
      </c>
      <c r="F3641">
        <v>3.9</v>
      </c>
      <c r="G3641">
        <v>25381.200000000001</v>
      </c>
    </row>
    <row r="3642" spans="1:7" x14ac:dyDescent="0.25">
      <c r="A3642" s="62">
        <v>44377</v>
      </c>
      <c r="B3642" t="s">
        <v>185</v>
      </c>
      <c r="C3642" t="s">
        <v>15</v>
      </c>
      <c r="D3642">
        <v>8250</v>
      </c>
      <c r="E3642" t="s">
        <v>2</v>
      </c>
      <c r="F3642">
        <v>2.8</v>
      </c>
      <c r="G3642">
        <v>23100</v>
      </c>
    </row>
    <row r="3643" spans="1:7" x14ac:dyDescent="0.25">
      <c r="A3643" s="62">
        <v>44380</v>
      </c>
      <c r="B3643" t="s">
        <v>185</v>
      </c>
      <c r="C3643" t="s">
        <v>15</v>
      </c>
      <c r="D3643">
        <v>5350</v>
      </c>
      <c r="E3643" t="s">
        <v>2</v>
      </c>
      <c r="F3643">
        <v>4.9000000000000004</v>
      </c>
      <c r="G3643">
        <v>26215.000000000004</v>
      </c>
    </row>
    <row r="3644" spans="1:7" x14ac:dyDescent="0.25">
      <c r="A3644" s="62">
        <v>44384</v>
      </c>
      <c r="B3644" t="s">
        <v>185</v>
      </c>
      <c r="C3644" t="s">
        <v>15</v>
      </c>
      <c r="D3644">
        <v>9900</v>
      </c>
      <c r="E3644" t="s">
        <v>2</v>
      </c>
      <c r="F3644">
        <v>2.8</v>
      </c>
      <c r="G3644">
        <v>27720</v>
      </c>
    </row>
    <row r="3645" spans="1:7" x14ac:dyDescent="0.25">
      <c r="A3645" s="62">
        <v>44386</v>
      </c>
      <c r="B3645" t="s">
        <v>185</v>
      </c>
      <c r="C3645" t="s">
        <v>15</v>
      </c>
      <c r="D3645">
        <v>6573</v>
      </c>
      <c r="E3645" t="s">
        <v>2</v>
      </c>
      <c r="F3645">
        <v>4.9000000000000004</v>
      </c>
      <c r="G3645">
        <v>32207.7</v>
      </c>
    </row>
    <row r="3646" spans="1:7" x14ac:dyDescent="0.25">
      <c r="A3646" s="62">
        <v>44592</v>
      </c>
      <c r="B3646" t="s">
        <v>244</v>
      </c>
      <c r="C3646" t="s">
        <v>11</v>
      </c>
      <c r="D3646">
        <v>3006</v>
      </c>
      <c r="E3646" t="s">
        <v>169</v>
      </c>
      <c r="F3646">
        <v>40.15</v>
      </c>
      <c r="G3646">
        <v>120690.9</v>
      </c>
    </row>
    <row r="3647" spans="1:7" x14ac:dyDescent="0.25">
      <c r="A3647" s="62">
        <v>44592</v>
      </c>
      <c r="B3647" t="s">
        <v>244</v>
      </c>
      <c r="C3647" t="s">
        <v>11</v>
      </c>
      <c r="D3647">
        <v>4092</v>
      </c>
      <c r="E3647" t="s">
        <v>169</v>
      </c>
      <c r="F3647">
        <v>40.15</v>
      </c>
      <c r="G3647">
        <v>164293.79999999999</v>
      </c>
    </row>
    <row r="3648" spans="1:7" x14ac:dyDescent="0.25">
      <c r="A3648" s="62">
        <v>44603</v>
      </c>
      <c r="B3648" t="s">
        <v>244</v>
      </c>
      <c r="C3648" t="s">
        <v>11</v>
      </c>
      <c r="D3648">
        <v>416</v>
      </c>
      <c r="E3648" t="s">
        <v>169</v>
      </c>
      <c r="F3648">
        <v>37.5</v>
      </c>
      <c r="G3648">
        <v>15600</v>
      </c>
    </row>
    <row r="3649" spans="1:7" x14ac:dyDescent="0.25">
      <c r="A3649" s="62">
        <v>43822</v>
      </c>
      <c r="B3649" t="s">
        <v>64</v>
      </c>
      <c r="C3649" t="s">
        <v>13</v>
      </c>
      <c r="D3649">
        <v>300</v>
      </c>
      <c r="E3649" t="s">
        <v>2</v>
      </c>
      <c r="F3649">
        <v>68</v>
      </c>
      <c r="G3649">
        <v>20400</v>
      </c>
    </row>
    <row r="3650" spans="1:7" x14ac:dyDescent="0.25">
      <c r="A3650" s="62">
        <v>43879</v>
      </c>
      <c r="B3650" t="s">
        <v>64</v>
      </c>
      <c r="C3650" t="s">
        <v>13</v>
      </c>
      <c r="D3650">
        <v>251</v>
      </c>
      <c r="E3650" t="s">
        <v>2</v>
      </c>
      <c r="F3650">
        <v>68</v>
      </c>
      <c r="G3650">
        <v>17068</v>
      </c>
    </row>
    <row r="3651" spans="1:7" x14ac:dyDescent="0.25">
      <c r="A3651" s="62">
        <v>43885</v>
      </c>
      <c r="B3651" t="s">
        <v>88</v>
      </c>
      <c r="C3651" t="s">
        <v>13</v>
      </c>
      <c r="D3651">
        <v>100</v>
      </c>
      <c r="E3651" t="s">
        <v>2</v>
      </c>
      <c r="F3651">
        <v>52</v>
      </c>
      <c r="G3651">
        <v>5200</v>
      </c>
    </row>
    <row r="3652" spans="1:7" x14ac:dyDescent="0.25">
      <c r="A3652" s="62">
        <v>43885</v>
      </c>
      <c r="B3652" t="s">
        <v>88</v>
      </c>
      <c r="C3652" t="s">
        <v>13</v>
      </c>
      <c r="D3652">
        <v>100</v>
      </c>
      <c r="E3652" t="s">
        <v>2</v>
      </c>
      <c r="F3652">
        <v>5</v>
      </c>
      <c r="G3652">
        <v>500</v>
      </c>
    </row>
    <row r="3653" spans="1:7" x14ac:dyDescent="0.25">
      <c r="A3653" s="62">
        <v>43885</v>
      </c>
      <c r="B3653" t="s">
        <v>88</v>
      </c>
      <c r="C3653" t="s">
        <v>13</v>
      </c>
      <c r="D3653">
        <v>200</v>
      </c>
      <c r="E3653" t="s">
        <v>2</v>
      </c>
      <c r="F3653">
        <v>64.5</v>
      </c>
      <c r="G3653">
        <v>12900</v>
      </c>
    </row>
    <row r="3654" spans="1:7" x14ac:dyDescent="0.25">
      <c r="A3654" s="62">
        <v>43906</v>
      </c>
      <c r="B3654" t="s">
        <v>88</v>
      </c>
      <c r="C3654" t="s">
        <v>13</v>
      </c>
      <c r="D3654">
        <v>500</v>
      </c>
      <c r="E3654" t="s">
        <v>2</v>
      </c>
      <c r="F3654">
        <v>6</v>
      </c>
      <c r="G3654">
        <v>3000</v>
      </c>
    </row>
    <row r="3655" spans="1:7" x14ac:dyDescent="0.25">
      <c r="A3655" s="62">
        <v>43984</v>
      </c>
      <c r="B3655" t="s">
        <v>88</v>
      </c>
      <c r="C3655" t="s">
        <v>13</v>
      </c>
      <c r="D3655">
        <v>150</v>
      </c>
      <c r="E3655" t="s">
        <v>2</v>
      </c>
      <c r="F3655">
        <v>52</v>
      </c>
      <c r="G3655">
        <v>7800</v>
      </c>
    </row>
    <row r="3656" spans="1:7" x14ac:dyDescent="0.25">
      <c r="A3656" s="62">
        <v>43984</v>
      </c>
      <c r="B3656" t="s">
        <v>88</v>
      </c>
      <c r="C3656" t="s">
        <v>14</v>
      </c>
      <c r="D3656">
        <v>1008</v>
      </c>
      <c r="E3656" t="s">
        <v>2</v>
      </c>
      <c r="F3656">
        <v>6</v>
      </c>
      <c r="G3656">
        <v>6048</v>
      </c>
    </row>
    <row r="3657" spans="1:7" x14ac:dyDescent="0.25">
      <c r="A3657" s="62">
        <v>43984</v>
      </c>
      <c r="B3657" t="s">
        <v>88</v>
      </c>
      <c r="C3657" t="s">
        <v>13</v>
      </c>
      <c r="D3657">
        <v>200</v>
      </c>
      <c r="E3657" t="s">
        <v>2</v>
      </c>
      <c r="F3657">
        <v>64.5</v>
      </c>
      <c r="G3657">
        <v>12900</v>
      </c>
    </row>
    <row r="3658" spans="1:7" x14ac:dyDescent="0.25">
      <c r="A3658" s="62">
        <v>44442</v>
      </c>
      <c r="B3658" t="s">
        <v>88</v>
      </c>
      <c r="C3658" t="s">
        <v>14</v>
      </c>
      <c r="D3658">
        <v>1016</v>
      </c>
      <c r="E3658" t="s">
        <v>2</v>
      </c>
      <c r="F3658">
        <v>6.5</v>
      </c>
      <c r="G3658">
        <v>6604</v>
      </c>
    </row>
    <row r="3659" spans="1:7" x14ac:dyDescent="0.25">
      <c r="A3659" s="62">
        <v>44473</v>
      </c>
      <c r="B3659" t="s">
        <v>88</v>
      </c>
      <c r="C3659" t="s">
        <v>14</v>
      </c>
      <c r="D3659">
        <v>1008</v>
      </c>
      <c r="E3659" t="s">
        <v>2</v>
      </c>
      <c r="F3659">
        <v>6.5</v>
      </c>
      <c r="G3659">
        <v>6552</v>
      </c>
    </row>
    <row r="3660" spans="1:7" x14ac:dyDescent="0.25">
      <c r="A3660" s="62">
        <v>44539</v>
      </c>
      <c r="B3660" t="s">
        <v>88</v>
      </c>
      <c r="C3660" t="s">
        <v>13</v>
      </c>
      <c r="D3660">
        <v>200</v>
      </c>
      <c r="E3660" t="s">
        <v>2</v>
      </c>
      <c r="F3660">
        <v>57</v>
      </c>
      <c r="G3660">
        <v>11400</v>
      </c>
    </row>
    <row r="3661" spans="1:7" x14ac:dyDescent="0.25">
      <c r="A3661" s="62">
        <v>44539</v>
      </c>
      <c r="B3661" t="s">
        <v>88</v>
      </c>
      <c r="C3661" t="s">
        <v>13</v>
      </c>
      <c r="D3661">
        <v>200</v>
      </c>
      <c r="E3661" t="s">
        <v>2</v>
      </c>
      <c r="F3661">
        <v>62</v>
      </c>
      <c r="G3661">
        <v>12400</v>
      </c>
    </row>
    <row r="3662" spans="1:7" x14ac:dyDescent="0.25">
      <c r="A3662" s="62">
        <v>44539</v>
      </c>
      <c r="B3662" t="s">
        <v>88</v>
      </c>
      <c r="C3662" t="s">
        <v>14</v>
      </c>
      <c r="D3662">
        <v>3004</v>
      </c>
      <c r="E3662" t="s">
        <v>2</v>
      </c>
      <c r="F3662">
        <v>7.2</v>
      </c>
      <c r="G3662">
        <v>21628.799999999999</v>
      </c>
    </row>
    <row r="3663" spans="1:7" x14ac:dyDescent="0.25">
      <c r="A3663" s="62">
        <v>44553</v>
      </c>
      <c r="B3663" t="s">
        <v>88</v>
      </c>
      <c r="C3663" t="s">
        <v>13</v>
      </c>
      <c r="D3663">
        <v>616</v>
      </c>
      <c r="E3663" t="s">
        <v>2</v>
      </c>
      <c r="F3663">
        <v>19.5</v>
      </c>
      <c r="G3663">
        <v>12012</v>
      </c>
    </row>
    <row r="3664" spans="1:7" x14ac:dyDescent="0.25">
      <c r="A3664" s="62">
        <v>44583</v>
      </c>
      <c r="B3664" t="s">
        <v>88</v>
      </c>
      <c r="C3664" t="s">
        <v>13</v>
      </c>
      <c r="D3664">
        <v>301</v>
      </c>
      <c r="E3664" t="s">
        <v>2</v>
      </c>
      <c r="F3664">
        <v>50</v>
      </c>
      <c r="G3664">
        <v>15050</v>
      </c>
    </row>
    <row r="3665" spans="1:7" x14ac:dyDescent="0.25">
      <c r="A3665" s="62">
        <v>44036</v>
      </c>
      <c r="B3665" t="s">
        <v>129</v>
      </c>
      <c r="C3665" t="s">
        <v>11</v>
      </c>
      <c r="D3665">
        <v>984</v>
      </c>
      <c r="E3665" t="s">
        <v>1</v>
      </c>
      <c r="F3665">
        <v>23.5</v>
      </c>
      <c r="G3665">
        <v>23124</v>
      </c>
    </row>
    <row r="3666" spans="1:7" x14ac:dyDescent="0.25">
      <c r="A3666" s="62">
        <v>44384</v>
      </c>
      <c r="B3666" t="s">
        <v>194</v>
      </c>
      <c r="C3666" t="s">
        <v>14</v>
      </c>
      <c r="D3666">
        <v>483</v>
      </c>
      <c r="E3666" t="s">
        <v>169</v>
      </c>
      <c r="F3666">
        <v>38</v>
      </c>
      <c r="G3666">
        <v>18354</v>
      </c>
    </row>
    <row r="3667" spans="1:7" x14ac:dyDescent="0.25">
      <c r="A3667" s="62">
        <v>44391</v>
      </c>
      <c r="B3667" t="s">
        <v>194</v>
      </c>
      <c r="C3667" t="s">
        <v>14</v>
      </c>
      <c r="D3667">
        <v>433.25</v>
      </c>
      <c r="E3667" t="s">
        <v>169</v>
      </c>
      <c r="F3667">
        <v>38.5</v>
      </c>
      <c r="G3667">
        <v>16680.125</v>
      </c>
    </row>
    <row r="3668" spans="1:7" x14ac:dyDescent="0.25">
      <c r="A3668" s="62">
        <v>44397</v>
      </c>
      <c r="B3668" t="s">
        <v>194</v>
      </c>
      <c r="C3668" t="s">
        <v>14</v>
      </c>
      <c r="D3668">
        <v>366</v>
      </c>
      <c r="E3668" t="s">
        <v>169</v>
      </c>
      <c r="F3668">
        <v>39</v>
      </c>
      <c r="G3668">
        <v>14274</v>
      </c>
    </row>
    <row r="3669" spans="1:7" x14ac:dyDescent="0.25">
      <c r="A3669" s="62">
        <v>43799</v>
      </c>
      <c r="B3669" t="s">
        <v>48</v>
      </c>
      <c r="C3669" t="s">
        <v>11</v>
      </c>
      <c r="D3669">
        <v>426</v>
      </c>
      <c r="E3669" t="s">
        <v>1</v>
      </c>
      <c r="F3669">
        <v>28.5</v>
      </c>
      <c r="G3669">
        <v>12141</v>
      </c>
    </row>
    <row r="3670" spans="1:7" x14ac:dyDescent="0.25">
      <c r="A3670" s="62">
        <v>43802</v>
      </c>
      <c r="B3670" t="s">
        <v>48</v>
      </c>
      <c r="C3670" t="s">
        <v>11</v>
      </c>
      <c r="D3670">
        <v>488</v>
      </c>
      <c r="E3670" t="s">
        <v>1</v>
      </c>
      <c r="F3670">
        <v>28.5</v>
      </c>
      <c r="G3670">
        <v>13908</v>
      </c>
    </row>
    <row r="3671" spans="1:7" x14ac:dyDescent="0.25">
      <c r="A3671" s="62">
        <v>43809</v>
      </c>
      <c r="B3671" t="s">
        <v>48</v>
      </c>
      <c r="C3671" t="s">
        <v>11</v>
      </c>
      <c r="D3671">
        <v>470</v>
      </c>
      <c r="E3671" t="s">
        <v>1</v>
      </c>
      <c r="F3671">
        <v>28.5</v>
      </c>
      <c r="G3671">
        <v>13395</v>
      </c>
    </row>
    <row r="3672" spans="1:7" x14ac:dyDescent="0.25">
      <c r="A3672" s="62">
        <v>43980</v>
      </c>
      <c r="B3672" t="s">
        <v>147</v>
      </c>
      <c r="C3672" t="s">
        <v>11</v>
      </c>
      <c r="D3672">
        <v>452</v>
      </c>
      <c r="E3672" t="s">
        <v>1</v>
      </c>
      <c r="F3672">
        <v>24.75</v>
      </c>
      <c r="G3672">
        <v>11187</v>
      </c>
    </row>
    <row r="3673" spans="1:7" x14ac:dyDescent="0.25">
      <c r="A3673" s="62">
        <v>43980</v>
      </c>
      <c r="B3673" t="s">
        <v>147</v>
      </c>
      <c r="C3673" t="s">
        <v>11</v>
      </c>
      <c r="D3673">
        <v>392</v>
      </c>
      <c r="E3673" t="s">
        <v>1</v>
      </c>
      <c r="F3673">
        <v>23.5</v>
      </c>
      <c r="G3673">
        <v>9212</v>
      </c>
    </row>
    <row r="3674" spans="1:7" x14ac:dyDescent="0.25">
      <c r="A3674" s="62">
        <v>43980</v>
      </c>
      <c r="B3674" t="s">
        <v>147</v>
      </c>
      <c r="C3674" t="s">
        <v>11</v>
      </c>
      <c r="D3674">
        <v>472</v>
      </c>
      <c r="E3674" t="s">
        <v>1</v>
      </c>
      <c r="F3674">
        <v>23.5</v>
      </c>
      <c r="G3674">
        <v>11092</v>
      </c>
    </row>
    <row r="3675" spans="1:7" x14ac:dyDescent="0.25">
      <c r="A3675" s="62">
        <v>43980</v>
      </c>
      <c r="B3675" t="s">
        <v>147</v>
      </c>
      <c r="C3675" t="s">
        <v>11</v>
      </c>
      <c r="D3675">
        <v>413</v>
      </c>
      <c r="E3675" t="s">
        <v>1</v>
      </c>
      <c r="F3675">
        <v>24.75</v>
      </c>
      <c r="G3675">
        <v>10221.75</v>
      </c>
    </row>
    <row r="3676" spans="1:7" x14ac:dyDescent="0.25">
      <c r="A3676" s="62">
        <v>43627</v>
      </c>
      <c r="B3676" t="s">
        <v>76</v>
      </c>
      <c r="C3676" t="s">
        <v>11</v>
      </c>
      <c r="D3676">
        <v>817</v>
      </c>
      <c r="E3676" t="s">
        <v>1</v>
      </c>
      <c r="F3676">
        <v>27.5</v>
      </c>
      <c r="G3676">
        <v>22467.5</v>
      </c>
    </row>
    <row r="3677" spans="1:7" x14ac:dyDescent="0.25">
      <c r="A3677" s="62">
        <v>43627</v>
      </c>
      <c r="B3677" t="s">
        <v>76</v>
      </c>
      <c r="C3677" t="s">
        <v>11</v>
      </c>
      <c r="D3677">
        <v>901</v>
      </c>
      <c r="E3677" t="s">
        <v>1</v>
      </c>
      <c r="F3677">
        <v>24</v>
      </c>
      <c r="G3677">
        <v>21624</v>
      </c>
    </row>
    <row r="3678" spans="1:7" x14ac:dyDescent="0.25">
      <c r="A3678" s="62">
        <v>43627</v>
      </c>
      <c r="B3678" t="s">
        <v>76</v>
      </c>
      <c r="C3678" t="s">
        <v>11</v>
      </c>
      <c r="D3678">
        <v>791</v>
      </c>
      <c r="E3678" t="s">
        <v>1</v>
      </c>
      <c r="F3678">
        <v>27.5</v>
      </c>
      <c r="G3678">
        <v>21752.5</v>
      </c>
    </row>
    <row r="3679" spans="1:7" x14ac:dyDescent="0.25">
      <c r="A3679" s="62">
        <v>43668</v>
      </c>
      <c r="B3679" t="s">
        <v>76</v>
      </c>
      <c r="C3679" t="s">
        <v>11</v>
      </c>
      <c r="D3679">
        <v>868</v>
      </c>
      <c r="E3679" t="s">
        <v>1</v>
      </c>
      <c r="F3679">
        <v>23.5</v>
      </c>
      <c r="G3679">
        <v>20398</v>
      </c>
    </row>
    <row r="3680" spans="1:7" x14ac:dyDescent="0.25">
      <c r="A3680" s="62">
        <v>43668</v>
      </c>
      <c r="B3680" t="s">
        <v>76</v>
      </c>
      <c r="C3680" t="s">
        <v>11</v>
      </c>
      <c r="D3680">
        <v>943</v>
      </c>
      <c r="E3680" t="s">
        <v>1</v>
      </c>
      <c r="F3680">
        <v>27.25</v>
      </c>
      <c r="G3680">
        <v>25696.75</v>
      </c>
    </row>
    <row r="3681" spans="1:7" x14ac:dyDescent="0.25">
      <c r="A3681" s="62">
        <v>43780</v>
      </c>
      <c r="B3681" t="s">
        <v>76</v>
      </c>
      <c r="C3681" t="s">
        <v>11</v>
      </c>
      <c r="D3681">
        <v>1209</v>
      </c>
      <c r="E3681" t="s">
        <v>1</v>
      </c>
      <c r="F3681">
        <v>25.25</v>
      </c>
      <c r="G3681">
        <v>30527.25</v>
      </c>
    </row>
    <row r="3682" spans="1:7" x14ac:dyDescent="0.25">
      <c r="A3682" s="62">
        <v>43789</v>
      </c>
      <c r="B3682" t="s">
        <v>76</v>
      </c>
      <c r="C3682" t="s">
        <v>11</v>
      </c>
      <c r="D3682">
        <v>845</v>
      </c>
      <c r="E3682" t="s">
        <v>1</v>
      </c>
      <c r="F3682">
        <v>26.5</v>
      </c>
      <c r="G3682">
        <v>22392.5</v>
      </c>
    </row>
    <row r="3683" spans="1:7" x14ac:dyDescent="0.25">
      <c r="A3683" s="62">
        <v>43841</v>
      </c>
      <c r="B3683" t="s">
        <v>76</v>
      </c>
      <c r="C3683" t="s">
        <v>11</v>
      </c>
      <c r="D3683">
        <v>689</v>
      </c>
      <c r="E3683" t="s">
        <v>1</v>
      </c>
      <c r="F3683">
        <v>26</v>
      </c>
      <c r="G3683">
        <v>17914</v>
      </c>
    </row>
    <row r="3684" spans="1:7" x14ac:dyDescent="0.25">
      <c r="A3684" s="62">
        <v>43841</v>
      </c>
      <c r="B3684" t="s">
        <v>76</v>
      </c>
      <c r="C3684" t="s">
        <v>11</v>
      </c>
      <c r="D3684">
        <v>873</v>
      </c>
      <c r="E3684" t="s">
        <v>1</v>
      </c>
      <c r="F3684">
        <v>26</v>
      </c>
      <c r="G3684">
        <v>22698</v>
      </c>
    </row>
    <row r="3685" spans="1:7" x14ac:dyDescent="0.25">
      <c r="A3685" s="62">
        <v>43847</v>
      </c>
      <c r="B3685" t="s">
        <v>76</v>
      </c>
      <c r="C3685" t="s">
        <v>11</v>
      </c>
      <c r="D3685">
        <v>880</v>
      </c>
      <c r="E3685" t="s">
        <v>1</v>
      </c>
      <c r="F3685">
        <v>24</v>
      </c>
      <c r="G3685">
        <v>21120</v>
      </c>
    </row>
    <row r="3686" spans="1:7" x14ac:dyDescent="0.25">
      <c r="A3686" s="62">
        <v>43860</v>
      </c>
      <c r="B3686" t="s">
        <v>76</v>
      </c>
      <c r="C3686" t="s">
        <v>11</v>
      </c>
      <c r="D3686">
        <v>740</v>
      </c>
      <c r="E3686" t="s">
        <v>1</v>
      </c>
      <c r="F3686">
        <v>25</v>
      </c>
      <c r="G3686">
        <v>18500</v>
      </c>
    </row>
    <row r="3687" spans="1:7" x14ac:dyDescent="0.25">
      <c r="A3687" s="62">
        <v>43880</v>
      </c>
      <c r="B3687" t="s">
        <v>76</v>
      </c>
      <c r="C3687" t="s">
        <v>11</v>
      </c>
      <c r="D3687">
        <v>740</v>
      </c>
      <c r="E3687" t="s">
        <v>1</v>
      </c>
      <c r="F3687">
        <v>28</v>
      </c>
      <c r="G3687">
        <v>20720</v>
      </c>
    </row>
    <row r="3688" spans="1:7" x14ac:dyDescent="0.25">
      <c r="A3688" s="62">
        <v>43880</v>
      </c>
      <c r="B3688" t="s">
        <v>76</v>
      </c>
      <c r="C3688" t="s">
        <v>11</v>
      </c>
      <c r="D3688">
        <v>1033</v>
      </c>
      <c r="E3688" t="s">
        <v>1</v>
      </c>
      <c r="F3688">
        <v>25</v>
      </c>
      <c r="G3688">
        <v>25825</v>
      </c>
    </row>
    <row r="3689" spans="1:7" x14ac:dyDescent="0.25">
      <c r="A3689" s="62">
        <v>43880</v>
      </c>
      <c r="B3689" t="s">
        <v>76</v>
      </c>
      <c r="C3689" t="s">
        <v>11</v>
      </c>
      <c r="D3689">
        <v>457</v>
      </c>
      <c r="E3689" t="s">
        <v>1</v>
      </c>
      <c r="F3689">
        <v>27</v>
      </c>
      <c r="G3689">
        <v>12339</v>
      </c>
    </row>
    <row r="3690" spans="1:7" x14ac:dyDescent="0.25">
      <c r="A3690" s="62">
        <v>43880</v>
      </c>
      <c r="B3690" t="s">
        <v>76</v>
      </c>
      <c r="C3690" t="s">
        <v>11</v>
      </c>
      <c r="D3690">
        <v>987</v>
      </c>
      <c r="E3690" t="s">
        <v>1</v>
      </c>
      <c r="F3690">
        <v>25</v>
      </c>
      <c r="G3690">
        <v>24675</v>
      </c>
    </row>
    <row r="3691" spans="1:7" x14ac:dyDescent="0.25">
      <c r="A3691" s="62">
        <v>43888</v>
      </c>
      <c r="B3691" t="s">
        <v>76</v>
      </c>
      <c r="C3691" t="s">
        <v>11</v>
      </c>
      <c r="D3691">
        <v>448</v>
      </c>
      <c r="E3691" t="s">
        <v>1</v>
      </c>
      <c r="F3691">
        <v>27</v>
      </c>
      <c r="G3691">
        <v>12096</v>
      </c>
    </row>
    <row r="3692" spans="1:7" x14ac:dyDescent="0.25">
      <c r="A3692" s="62">
        <v>43897</v>
      </c>
      <c r="B3692" t="s">
        <v>76</v>
      </c>
      <c r="C3692" t="s">
        <v>11</v>
      </c>
      <c r="D3692">
        <v>1206</v>
      </c>
      <c r="E3692" t="s">
        <v>1</v>
      </c>
      <c r="F3692">
        <v>27</v>
      </c>
      <c r="G3692">
        <v>32562</v>
      </c>
    </row>
    <row r="3693" spans="1:7" x14ac:dyDescent="0.25">
      <c r="A3693" s="62">
        <v>43906</v>
      </c>
      <c r="B3693" t="s">
        <v>76</v>
      </c>
      <c r="C3693" t="s">
        <v>11</v>
      </c>
      <c r="D3693">
        <v>362</v>
      </c>
      <c r="E3693" t="s">
        <v>1</v>
      </c>
      <c r="F3693">
        <v>27.5</v>
      </c>
      <c r="G3693">
        <v>9955</v>
      </c>
    </row>
    <row r="3694" spans="1:7" x14ac:dyDescent="0.25">
      <c r="A3694" s="62">
        <v>43906</v>
      </c>
      <c r="B3694" t="s">
        <v>76</v>
      </c>
      <c r="C3694" t="s">
        <v>11</v>
      </c>
      <c r="D3694">
        <v>688</v>
      </c>
      <c r="E3694" t="s">
        <v>1</v>
      </c>
      <c r="F3694">
        <v>23.75</v>
      </c>
      <c r="G3694">
        <v>16340</v>
      </c>
    </row>
    <row r="3695" spans="1:7" x14ac:dyDescent="0.25">
      <c r="A3695" s="62">
        <v>43907</v>
      </c>
      <c r="B3695" t="s">
        <v>76</v>
      </c>
      <c r="C3695" t="s">
        <v>11</v>
      </c>
      <c r="D3695">
        <v>702</v>
      </c>
      <c r="E3695" t="s">
        <v>1</v>
      </c>
      <c r="F3695">
        <v>27</v>
      </c>
      <c r="G3695">
        <v>18954</v>
      </c>
    </row>
    <row r="3696" spans="1:7" x14ac:dyDescent="0.25">
      <c r="A3696" s="62">
        <v>44534</v>
      </c>
      <c r="B3696" t="s">
        <v>228</v>
      </c>
      <c r="C3696" t="s">
        <v>13</v>
      </c>
      <c r="D3696">
        <v>3010</v>
      </c>
      <c r="E3696" t="s">
        <v>2</v>
      </c>
      <c r="F3696">
        <v>9.25</v>
      </c>
      <c r="G3696">
        <v>27842.5</v>
      </c>
    </row>
    <row r="3697" spans="1:7" x14ac:dyDescent="0.25">
      <c r="A3697" s="62">
        <v>43607</v>
      </c>
      <c r="B3697" t="s">
        <v>70</v>
      </c>
      <c r="C3697" t="s">
        <v>15</v>
      </c>
      <c r="D3697">
        <v>651</v>
      </c>
      <c r="E3697" t="s">
        <v>2</v>
      </c>
      <c r="F3697">
        <v>42.5</v>
      </c>
      <c r="G3697">
        <v>27667.5</v>
      </c>
    </row>
    <row r="3698" spans="1:7" x14ac:dyDescent="0.25">
      <c r="A3698" s="62">
        <v>43607</v>
      </c>
      <c r="B3698" t="s">
        <v>70</v>
      </c>
      <c r="C3698" t="s">
        <v>15</v>
      </c>
      <c r="D3698">
        <v>550</v>
      </c>
      <c r="E3698" t="s">
        <v>2</v>
      </c>
      <c r="F3698">
        <v>42.5</v>
      </c>
      <c r="G3698">
        <v>23375</v>
      </c>
    </row>
    <row r="3699" spans="1:7" x14ac:dyDescent="0.25">
      <c r="A3699" s="62">
        <v>43825</v>
      </c>
      <c r="B3699" t="s">
        <v>70</v>
      </c>
      <c r="C3699" t="s">
        <v>15</v>
      </c>
      <c r="D3699">
        <v>550</v>
      </c>
      <c r="E3699" t="s">
        <v>2</v>
      </c>
      <c r="F3699">
        <v>44</v>
      </c>
      <c r="G3699">
        <v>24200</v>
      </c>
    </row>
    <row r="3700" spans="1:7" x14ac:dyDescent="0.25">
      <c r="A3700" s="62">
        <v>43834</v>
      </c>
      <c r="B3700" t="s">
        <v>70</v>
      </c>
      <c r="C3700" t="s">
        <v>15</v>
      </c>
      <c r="D3700">
        <v>80</v>
      </c>
      <c r="E3700" t="s">
        <v>2</v>
      </c>
      <c r="F3700">
        <v>44</v>
      </c>
      <c r="G3700">
        <v>3520</v>
      </c>
    </row>
    <row r="3701" spans="1:7" x14ac:dyDescent="0.25">
      <c r="A3701" s="62">
        <v>43861</v>
      </c>
      <c r="B3701" t="s">
        <v>70</v>
      </c>
      <c r="C3701" t="s">
        <v>15</v>
      </c>
      <c r="D3701">
        <v>657</v>
      </c>
      <c r="E3701" t="s">
        <v>2</v>
      </c>
      <c r="F3701">
        <v>44</v>
      </c>
      <c r="G3701">
        <v>28908</v>
      </c>
    </row>
    <row r="3702" spans="1:7" x14ac:dyDescent="0.25">
      <c r="A3702" s="62">
        <v>43872</v>
      </c>
      <c r="B3702" t="s">
        <v>70</v>
      </c>
      <c r="C3702" t="s">
        <v>15</v>
      </c>
      <c r="D3702">
        <v>600</v>
      </c>
      <c r="E3702" t="s">
        <v>2</v>
      </c>
      <c r="F3702">
        <v>44</v>
      </c>
      <c r="G3702">
        <v>26400</v>
      </c>
    </row>
    <row r="3703" spans="1:7" x14ac:dyDescent="0.25">
      <c r="A3703" s="62">
        <v>43892</v>
      </c>
      <c r="B3703" t="s">
        <v>70</v>
      </c>
      <c r="C3703" t="s">
        <v>15</v>
      </c>
      <c r="D3703">
        <v>600</v>
      </c>
      <c r="E3703" t="s">
        <v>2</v>
      </c>
      <c r="F3703">
        <v>44</v>
      </c>
      <c r="G3703">
        <v>26400</v>
      </c>
    </row>
    <row r="3704" spans="1:7" x14ac:dyDescent="0.25">
      <c r="A3704" s="62">
        <v>44012</v>
      </c>
      <c r="B3704" t="s">
        <v>70</v>
      </c>
      <c r="C3704" t="s">
        <v>15</v>
      </c>
      <c r="D3704">
        <v>550</v>
      </c>
      <c r="E3704" t="s">
        <v>2</v>
      </c>
      <c r="F3704">
        <v>42.5</v>
      </c>
      <c r="G3704">
        <v>23375</v>
      </c>
    </row>
    <row r="3705" spans="1:7" x14ac:dyDescent="0.25">
      <c r="A3705" s="62">
        <v>44049</v>
      </c>
      <c r="B3705" t="s">
        <v>70</v>
      </c>
      <c r="C3705" t="s">
        <v>15</v>
      </c>
      <c r="D3705">
        <v>674</v>
      </c>
      <c r="E3705" t="s">
        <v>2</v>
      </c>
      <c r="F3705">
        <v>42.5</v>
      </c>
      <c r="G3705">
        <v>28645</v>
      </c>
    </row>
    <row r="3706" spans="1:7" x14ac:dyDescent="0.25">
      <c r="A3706" s="62">
        <v>44068</v>
      </c>
      <c r="B3706" t="s">
        <v>70</v>
      </c>
      <c r="C3706" t="s">
        <v>15</v>
      </c>
      <c r="D3706">
        <v>650</v>
      </c>
      <c r="E3706" t="s">
        <v>2</v>
      </c>
      <c r="F3706">
        <v>42.5</v>
      </c>
      <c r="G3706">
        <v>27625</v>
      </c>
    </row>
    <row r="3707" spans="1:7" x14ac:dyDescent="0.25">
      <c r="A3707" s="62">
        <v>44098</v>
      </c>
      <c r="B3707" t="s">
        <v>70</v>
      </c>
      <c r="C3707" t="s">
        <v>15</v>
      </c>
      <c r="D3707">
        <v>600</v>
      </c>
      <c r="E3707" t="s">
        <v>2</v>
      </c>
      <c r="F3707">
        <v>42.5</v>
      </c>
      <c r="G3707">
        <v>25500</v>
      </c>
    </row>
    <row r="3708" spans="1:7" x14ac:dyDescent="0.25">
      <c r="A3708" s="62">
        <v>44145</v>
      </c>
      <c r="B3708" t="s">
        <v>70</v>
      </c>
      <c r="C3708" t="s">
        <v>15</v>
      </c>
      <c r="D3708">
        <v>642</v>
      </c>
      <c r="E3708" t="s">
        <v>2</v>
      </c>
      <c r="F3708">
        <v>42.5</v>
      </c>
      <c r="G3708">
        <v>27285</v>
      </c>
    </row>
    <row r="3709" spans="1:7" x14ac:dyDescent="0.25">
      <c r="A3709" s="62">
        <v>44145</v>
      </c>
      <c r="B3709" t="s">
        <v>70</v>
      </c>
      <c r="C3709" t="s">
        <v>15</v>
      </c>
      <c r="D3709">
        <v>642</v>
      </c>
      <c r="E3709" t="s">
        <v>2</v>
      </c>
      <c r="F3709">
        <v>42.5</v>
      </c>
      <c r="G3709">
        <v>27285</v>
      </c>
    </row>
    <row r="3710" spans="1:7" x14ac:dyDescent="0.25">
      <c r="A3710" s="62">
        <v>44145</v>
      </c>
      <c r="B3710" t="s">
        <v>70</v>
      </c>
      <c r="C3710" t="s">
        <v>15</v>
      </c>
      <c r="D3710">
        <v>642</v>
      </c>
      <c r="E3710" t="s">
        <v>2</v>
      </c>
      <c r="F3710">
        <v>42.5</v>
      </c>
      <c r="G3710">
        <v>27285</v>
      </c>
    </row>
    <row r="3711" spans="1:7" x14ac:dyDescent="0.25">
      <c r="A3711" s="62">
        <v>44075</v>
      </c>
      <c r="B3711" t="s">
        <v>150</v>
      </c>
      <c r="C3711" t="s">
        <v>13</v>
      </c>
      <c r="D3711">
        <v>197</v>
      </c>
      <c r="E3711" t="s">
        <v>2</v>
      </c>
      <c r="F3711">
        <v>99</v>
      </c>
      <c r="G3711">
        <v>19503</v>
      </c>
    </row>
    <row r="3712" spans="1:7" x14ac:dyDescent="0.25">
      <c r="A3712" s="62">
        <v>44159</v>
      </c>
      <c r="B3712" t="s">
        <v>150</v>
      </c>
      <c r="C3712" t="s">
        <v>13</v>
      </c>
      <c r="D3712">
        <v>537</v>
      </c>
      <c r="E3712" t="s">
        <v>2</v>
      </c>
      <c r="F3712">
        <v>80</v>
      </c>
      <c r="G3712">
        <v>42960</v>
      </c>
    </row>
    <row r="3713" spans="1:7" x14ac:dyDescent="0.25">
      <c r="A3713" s="62">
        <v>44265</v>
      </c>
      <c r="B3713" t="s">
        <v>150</v>
      </c>
      <c r="C3713" t="s">
        <v>13</v>
      </c>
      <c r="D3713">
        <v>150</v>
      </c>
      <c r="E3713" t="s">
        <v>2</v>
      </c>
      <c r="F3713">
        <v>111</v>
      </c>
      <c r="G3713">
        <v>16650</v>
      </c>
    </row>
    <row r="3714" spans="1:7" x14ac:dyDescent="0.25">
      <c r="A3714" s="62">
        <v>44265</v>
      </c>
      <c r="B3714" t="s">
        <v>150</v>
      </c>
      <c r="C3714" t="s">
        <v>13</v>
      </c>
      <c r="D3714">
        <v>574</v>
      </c>
      <c r="E3714" t="s">
        <v>2</v>
      </c>
      <c r="F3714">
        <v>90</v>
      </c>
      <c r="G3714">
        <v>51660</v>
      </c>
    </row>
    <row r="3715" spans="1:7" x14ac:dyDescent="0.25">
      <c r="A3715" s="62">
        <v>44379</v>
      </c>
      <c r="B3715" t="s">
        <v>150</v>
      </c>
      <c r="C3715" t="s">
        <v>13</v>
      </c>
      <c r="D3715">
        <v>355</v>
      </c>
      <c r="E3715" t="s">
        <v>2</v>
      </c>
      <c r="F3715">
        <v>110</v>
      </c>
      <c r="G3715">
        <v>39050</v>
      </c>
    </row>
    <row r="3716" spans="1:7" x14ac:dyDescent="0.25">
      <c r="A3716" s="62">
        <v>44379</v>
      </c>
      <c r="B3716" t="s">
        <v>150</v>
      </c>
      <c r="C3716" t="s">
        <v>13</v>
      </c>
      <c r="D3716">
        <v>150</v>
      </c>
      <c r="E3716" t="s">
        <v>2</v>
      </c>
      <c r="F3716">
        <v>100</v>
      </c>
      <c r="G3716">
        <v>15000</v>
      </c>
    </row>
    <row r="3717" spans="1:7" x14ac:dyDescent="0.25">
      <c r="A3717" s="62">
        <v>44408</v>
      </c>
      <c r="B3717" t="s">
        <v>198</v>
      </c>
      <c r="C3717" t="s">
        <v>15</v>
      </c>
      <c r="D3717">
        <v>12000</v>
      </c>
      <c r="E3717" t="s">
        <v>2</v>
      </c>
      <c r="F3717">
        <v>0.55000000000000004</v>
      </c>
      <c r="G3717">
        <v>6600.0000000000009</v>
      </c>
    </row>
    <row r="3718" spans="1:7" x14ac:dyDescent="0.25">
      <c r="A3718" s="62">
        <v>43787</v>
      </c>
      <c r="B3718" t="s">
        <v>125</v>
      </c>
      <c r="C3718" t="s">
        <v>14</v>
      </c>
      <c r="D3718">
        <v>506</v>
      </c>
      <c r="E3718" t="s">
        <v>2</v>
      </c>
      <c r="F3718">
        <v>30</v>
      </c>
      <c r="G3718">
        <v>15180</v>
      </c>
    </row>
    <row r="3719" spans="1:7" x14ac:dyDescent="0.25">
      <c r="A3719" s="62">
        <v>44434</v>
      </c>
      <c r="B3719" t="s">
        <v>125</v>
      </c>
      <c r="C3719" t="s">
        <v>14</v>
      </c>
      <c r="D3719">
        <v>410</v>
      </c>
      <c r="E3719" t="s">
        <v>1</v>
      </c>
      <c r="F3719">
        <v>41.5</v>
      </c>
      <c r="G3719">
        <v>17015</v>
      </c>
    </row>
    <row r="3720" spans="1:7" x14ac:dyDescent="0.25">
      <c r="A3720" s="62">
        <v>44434</v>
      </c>
      <c r="B3720" t="s">
        <v>125</v>
      </c>
      <c r="C3720" t="s">
        <v>11</v>
      </c>
      <c r="D3720">
        <v>408</v>
      </c>
      <c r="E3720" t="s">
        <v>1</v>
      </c>
      <c r="F3720">
        <v>40</v>
      </c>
      <c r="G3720">
        <v>16320</v>
      </c>
    </row>
    <row r="3721" spans="1:7" x14ac:dyDescent="0.25">
      <c r="A3721" s="62">
        <v>43969</v>
      </c>
      <c r="B3721" t="s">
        <v>134</v>
      </c>
      <c r="C3721" t="s">
        <v>15</v>
      </c>
      <c r="D3721">
        <v>3061</v>
      </c>
      <c r="E3721" t="s">
        <v>2</v>
      </c>
      <c r="F3721">
        <v>4.5</v>
      </c>
      <c r="G3721">
        <v>13774.5</v>
      </c>
    </row>
    <row r="3722" spans="1:7" x14ac:dyDescent="0.25">
      <c r="A3722" s="62">
        <v>44183</v>
      </c>
      <c r="B3722" t="s">
        <v>174</v>
      </c>
      <c r="C3722" t="s">
        <v>11</v>
      </c>
      <c r="D3722">
        <v>672</v>
      </c>
      <c r="E3722" t="s">
        <v>1</v>
      </c>
      <c r="F3722">
        <v>30</v>
      </c>
      <c r="G3722">
        <v>20160</v>
      </c>
    </row>
    <row r="3723" spans="1:7" x14ac:dyDescent="0.25">
      <c r="A3723" s="62">
        <v>44183</v>
      </c>
      <c r="B3723" t="s">
        <v>174</v>
      </c>
      <c r="C3723" t="s">
        <v>11</v>
      </c>
      <c r="D3723">
        <v>1223</v>
      </c>
      <c r="E3723" t="s">
        <v>1</v>
      </c>
      <c r="F3723">
        <v>30</v>
      </c>
      <c r="G3723">
        <v>36690</v>
      </c>
    </row>
    <row r="3724" spans="1:7" x14ac:dyDescent="0.25">
      <c r="A3724" s="62">
        <v>44184</v>
      </c>
      <c r="B3724" t="s">
        <v>174</v>
      </c>
      <c r="C3724" t="s">
        <v>11</v>
      </c>
      <c r="D3724">
        <v>323</v>
      </c>
      <c r="E3724" t="s">
        <v>1</v>
      </c>
      <c r="F3724">
        <v>31.25</v>
      </c>
      <c r="G3724">
        <v>10093.75</v>
      </c>
    </row>
    <row r="3725" spans="1:7" x14ac:dyDescent="0.25">
      <c r="A3725" s="62">
        <v>44184</v>
      </c>
      <c r="B3725" t="s">
        <v>174</v>
      </c>
      <c r="C3725" t="s">
        <v>11</v>
      </c>
      <c r="D3725">
        <v>537</v>
      </c>
      <c r="E3725" t="s">
        <v>1</v>
      </c>
      <c r="F3725">
        <v>31.25</v>
      </c>
      <c r="G3725">
        <v>16781.25</v>
      </c>
    </row>
    <row r="3726" spans="1:7" x14ac:dyDescent="0.25">
      <c r="A3726" s="62">
        <v>43708</v>
      </c>
      <c r="B3726" t="s">
        <v>114</v>
      </c>
      <c r="C3726" t="s">
        <v>14</v>
      </c>
      <c r="D3726">
        <v>912</v>
      </c>
      <c r="E3726" t="s">
        <v>2</v>
      </c>
      <c r="F3726">
        <v>31</v>
      </c>
      <c r="G3726">
        <v>28272</v>
      </c>
    </row>
    <row r="3727" spans="1:7" x14ac:dyDescent="0.25">
      <c r="A3727" s="62">
        <v>43708</v>
      </c>
      <c r="B3727" t="s">
        <v>114</v>
      </c>
      <c r="C3727" t="s">
        <v>14</v>
      </c>
      <c r="D3727">
        <v>268</v>
      </c>
      <c r="E3727" t="s">
        <v>2</v>
      </c>
      <c r="F3727">
        <v>31</v>
      </c>
      <c r="G3727">
        <v>8308</v>
      </c>
    </row>
    <row r="3728" spans="1:7" x14ac:dyDescent="0.25">
      <c r="A3728" s="62">
        <v>43750</v>
      </c>
      <c r="B3728" t="s">
        <v>114</v>
      </c>
      <c r="C3728" t="s">
        <v>14</v>
      </c>
      <c r="D3728">
        <v>320</v>
      </c>
      <c r="E3728" t="s">
        <v>2</v>
      </c>
      <c r="F3728">
        <v>29</v>
      </c>
      <c r="G3728">
        <v>9280</v>
      </c>
    </row>
    <row r="3729" spans="1:7" x14ac:dyDescent="0.25">
      <c r="A3729" s="62">
        <v>43788</v>
      </c>
      <c r="B3729" t="s">
        <v>114</v>
      </c>
      <c r="C3729" t="s">
        <v>14</v>
      </c>
      <c r="D3729">
        <v>697</v>
      </c>
      <c r="E3729" t="s">
        <v>2</v>
      </c>
      <c r="F3729">
        <v>26</v>
      </c>
      <c r="G3729">
        <v>18122</v>
      </c>
    </row>
    <row r="3730" spans="1:7" x14ac:dyDescent="0.25">
      <c r="A3730" s="62">
        <v>43788</v>
      </c>
      <c r="B3730" t="s">
        <v>114</v>
      </c>
      <c r="C3730" t="s">
        <v>14</v>
      </c>
      <c r="D3730">
        <v>1343</v>
      </c>
      <c r="E3730" t="s">
        <v>2</v>
      </c>
      <c r="F3730">
        <v>30</v>
      </c>
      <c r="G3730">
        <v>40290</v>
      </c>
    </row>
    <row r="3731" spans="1:7" x14ac:dyDescent="0.25">
      <c r="A3731" s="62">
        <v>44000</v>
      </c>
      <c r="B3731" t="s">
        <v>114</v>
      </c>
      <c r="C3731" t="s">
        <v>14</v>
      </c>
      <c r="D3731">
        <v>1275</v>
      </c>
      <c r="E3731" t="s">
        <v>2</v>
      </c>
      <c r="F3731">
        <v>30.25</v>
      </c>
      <c r="G3731">
        <v>38568.75</v>
      </c>
    </row>
    <row r="3732" spans="1:7" x14ac:dyDescent="0.25">
      <c r="A3732" s="62">
        <v>44322</v>
      </c>
      <c r="B3732" t="s">
        <v>114</v>
      </c>
      <c r="C3732" t="s">
        <v>15</v>
      </c>
      <c r="D3732">
        <v>500</v>
      </c>
      <c r="E3732" t="s">
        <v>2</v>
      </c>
      <c r="F3732">
        <v>18.5</v>
      </c>
      <c r="G3732">
        <v>9250</v>
      </c>
    </row>
    <row r="3733" spans="1:7" x14ac:dyDescent="0.25">
      <c r="A3733" s="62">
        <v>44469</v>
      </c>
      <c r="B3733" t="s">
        <v>114</v>
      </c>
      <c r="C3733" t="s">
        <v>15</v>
      </c>
      <c r="D3733">
        <v>503</v>
      </c>
      <c r="E3733" t="s">
        <v>2</v>
      </c>
      <c r="F3733">
        <v>19.5</v>
      </c>
      <c r="G3733">
        <v>9808.5</v>
      </c>
    </row>
    <row r="3734" spans="1:7" x14ac:dyDescent="0.25">
      <c r="A3734" s="62">
        <v>43663</v>
      </c>
      <c r="B3734" t="s">
        <v>105</v>
      </c>
      <c r="C3734" t="s">
        <v>13</v>
      </c>
      <c r="D3734">
        <v>200</v>
      </c>
      <c r="E3734" t="s">
        <v>2</v>
      </c>
      <c r="F3734">
        <v>28.5</v>
      </c>
      <c r="G3734">
        <v>5700</v>
      </c>
    </row>
    <row r="3735" spans="1:7" x14ac:dyDescent="0.25">
      <c r="A3735" s="62">
        <v>43663</v>
      </c>
      <c r="B3735" t="s">
        <v>105</v>
      </c>
      <c r="C3735" t="s">
        <v>13</v>
      </c>
      <c r="D3735">
        <v>150</v>
      </c>
      <c r="E3735" t="s">
        <v>2</v>
      </c>
      <c r="F3735">
        <v>35</v>
      </c>
      <c r="G3735">
        <v>5250</v>
      </c>
    </row>
    <row r="3736" spans="1:7" x14ac:dyDescent="0.25">
      <c r="A3736" s="62">
        <v>43663</v>
      </c>
      <c r="B3736" t="s">
        <v>105</v>
      </c>
      <c r="C3736" t="s">
        <v>13</v>
      </c>
      <c r="D3736">
        <v>304</v>
      </c>
      <c r="E3736" t="s">
        <v>2</v>
      </c>
      <c r="F3736">
        <v>29.5</v>
      </c>
      <c r="G3736">
        <v>8968</v>
      </c>
    </row>
    <row r="3737" spans="1:7" x14ac:dyDescent="0.25">
      <c r="A3737" s="62">
        <v>43740</v>
      </c>
      <c r="B3737" t="s">
        <v>105</v>
      </c>
      <c r="C3737" t="s">
        <v>13</v>
      </c>
      <c r="D3737">
        <v>202</v>
      </c>
      <c r="E3737" t="s">
        <v>2</v>
      </c>
      <c r="F3737">
        <v>29</v>
      </c>
      <c r="G3737">
        <v>5858</v>
      </c>
    </row>
    <row r="3738" spans="1:7" x14ac:dyDescent="0.25">
      <c r="A3738" s="62">
        <v>43740</v>
      </c>
      <c r="B3738" t="s">
        <v>105</v>
      </c>
      <c r="C3738" t="s">
        <v>13</v>
      </c>
      <c r="D3738">
        <v>98</v>
      </c>
      <c r="E3738" t="s">
        <v>2</v>
      </c>
      <c r="F3738">
        <v>28</v>
      </c>
      <c r="G3738">
        <v>2744</v>
      </c>
    </row>
    <row r="3739" spans="1:7" x14ac:dyDescent="0.25">
      <c r="A3739" s="62">
        <v>43741</v>
      </c>
      <c r="B3739" t="s">
        <v>105</v>
      </c>
      <c r="C3739" t="s">
        <v>13</v>
      </c>
      <c r="D3739">
        <v>298</v>
      </c>
      <c r="E3739" t="s">
        <v>2</v>
      </c>
      <c r="F3739">
        <v>29.5</v>
      </c>
      <c r="G3739">
        <v>8791</v>
      </c>
    </row>
    <row r="3740" spans="1:7" x14ac:dyDescent="0.25">
      <c r="A3740" s="62">
        <v>43775</v>
      </c>
      <c r="B3740" t="s">
        <v>105</v>
      </c>
      <c r="C3740" t="s">
        <v>13</v>
      </c>
      <c r="D3740">
        <v>377</v>
      </c>
      <c r="E3740" t="s">
        <v>2</v>
      </c>
      <c r="F3740">
        <v>29</v>
      </c>
      <c r="G3740">
        <v>10933</v>
      </c>
    </row>
    <row r="3741" spans="1:7" x14ac:dyDescent="0.25">
      <c r="A3741" s="62">
        <v>43775</v>
      </c>
      <c r="B3741" t="s">
        <v>105</v>
      </c>
      <c r="C3741" t="s">
        <v>13</v>
      </c>
      <c r="D3741">
        <v>400</v>
      </c>
      <c r="E3741" t="s">
        <v>2</v>
      </c>
      <c r="F3741">
        <v>29.5</v>
      </c>
      <c r="G3741">
        <v>11800</v>
      </c>
    </row>
    <row r="3742" spans="1:7" x14ac:dyDescent="0.25">
      <c r="A3742" s="62">
        <v>44312</v>
      </c>
      <c r="B3742" t="s">
        <v>105</v>
      </c>
      <c r="C3742" t="s">
        <v>15</v>
      </c>
      <c r="D3742">
        <v>700</v>
      </c>
      <c r="E3742" t="s">
        <v>2</v>
      </c>
      <c r="F3742">
        <v>30.5</v>
      </c>
      <c r="G3742">
        <v>21350</v>
      </c>
    </row>
    <row r="3743" spans="1:7" x14ac:dyDescent="0.25">
      <c r="A3743" s="62">
        <v>44408</v>
      </c>
      <c r="B3743" t="s">
        <v>105</v>
      </c>
      <c r="C3743" t="s">
        <v>13</v>
      </c>
      <c r="D3743">
        <v>806</v>
      </c>
      <c r="E3743" t="s">
        <v>2</v>
      </c>
      <c r="F3743">
        <v>34.75</v>
      </c>
      <c r="G3743">
        <v>28008.5</v>
      </c>
    </row>
    <row r="3744" spans="1:7" x14ac:dyDescent="0.25">
      <c r="A3744" s="62">
        <v>43651</v>
      </c>
      <c r="B3744" t="s">
        <v>62</v>
      </c>
      <c r="C3744" t="s">
        <v>15</v>
      </c>
      <c r="D3744">
        <v>5030</v>
      </c>
      <c r="E3744" t="s">
        <v>2</v>
      </c>
      <c r="F3744">
        <v>1.25</v>
      </c>
      <c r="G3744">
        <v>6287.5</v>
      </c>
    </row>
    <row r="3745" spans="1:7" x14ac:dyDescent="0.25">
      <c r="A3745" s="62">
        <v>43696</v>
      </c>
      <c r="B3745" t="s">
        <v>62</v>
      </c>
      <c r="C3745" t="s">
        <v>15</v>
      </c>
      <c r="D3745">
        <v>6135</v>
      </c>
      <c r="E3745" t="s">
        <v>2</v>
      </c>
      <c r="F3745">
        <v>1</v>
      </c>
      <c r="G3745">
        <v>6135</v>
      </c>
    </row>
    <row r="3746" spans="1:7" x14ac:dyDescent="0.25">
      <c r="A3746" s="62">
        <v>43696</v>
      </c>
      <c r="B3746" t="s">
        <v>62</v>
      </c>
      <c r="C3746" t="s">
        <v>15</v>
      </c>
      <c r="D3746">
        <v>5120</v>
      </c>
      <c r="E3746" t="s">
        <v>2</v>
      </c>
      <c r="F3746">
        <v>1.25</v>
      </c>
      <c r="G3746">
        <v>6400</v>
      </c>
    </row>
    <row r="3747" spans="1:7" x14ac:dyDescent="0.25">
      <c r="A3747" s="62">
        <v>43769</v>
      </c>
      <c r="B3747" t="s">
        <v>62</v>
      </c>
      <c r="C3747" t="s">
        <v>15</v>
      </c>
      <c r="D3747">
        <v>6135</v>
      </c>
      <c r="E3747" t="s">
        <v>2</v>
      </c>
      <c r="F3747">
        <v>2.5</v>
      </c>
      <c r="G3747">
        <v>15337.5</v>
      </c>
    </row>
    <row r="3748" spans="1:7" x14ac:dyDescent="0.25">
      <c r="A3748" s="62">
        <v>43769</v>
      </c>
      <c r="B3748" t="s">
        <v>62</v>
      </c>
      <c r="C3748" t="s">
        <v>15</v>
      </c>
      <c r="D3748">
        <v>5234</v>
      </c>
      <c r="E3748" t="s">
        <v>2</v>
      </c>
      <c r="F3748">
        <v>1</v>
      </c>
      <c r="G3748">
        <v>5234</v>
      </c>
    </row>
    <row r="3749" spans="1:7" x14ac:dyDescent="0.25">
      <c r="A3749" s="62">
        <v>43769</v>
      </c>
      <c r="B3749" t="s">
        <v>62</v>
      </c>
      <c r="C3749" t="s">
        <v>15</v>
      </c>
      <c r="D3749">
        <v>300</v>
      </c>
      <c r="E3749" t="s">
        <v>2</v>
      </c>
      <c r="F3749">
        <v>2</v>
      </c>
      <c r="G3749">
        <v>600</v>
      </c>
    </row>
    <row r="3750" spans="1:7" x14ac:dyDescent="0.25">
      <c r="A3750" s="62">
        <v>43769</v>
      </c>
      <c r="B3750" t="s">
        <v>62</v>
      </c>
      <c r="C3750" t="s">
        <v>15</v>
      </c>
      <c r="D3750">
        <v>5500</v>
      </c>
      <c r="E3750" t="s">
        <v>2</v>
      </c>
      <c r="F3750">
        <v>1.25</v>
      </c>
      <c r="G3750">
        <v>6875</v>
      </c>
    </row>
    <row r="3751" spans="1:7" x14ac:dyDescent="0.25">
      <c r="A3751" s="62">
        <v>43819</v>
      </c>
      <c r="B3751" t="s">
        <v>62</v>
      </c>
      <c r="C3751" t="s">
        <v>15</v>
      </c>
      <c r="D3751">
        <v>440</v>
      </c>
      <c r="E3751" t="s">
        <v>2</v>
      </c>
      <c r="F3751">
        <v>2</v>
      </c>
      <c r="G3751">
        <v>880</v>
      </c>
    </row>
    <row r="3752" spans="1:7" x14ac:dyDescent="0.25">
      <c r="A3752" s="62">
        <v>43819</v>
      </c>
      <c r="B3752" t="s">
        <v>62</v>
      </c>
      <c r="C3752" t="s">
        <v>15</v>
      </c>
      <c r="D3752">
        <v>7000</v>
      </c>
      <c r="E3752" t="s">
        <v>2</v>
      </c>
      <c r="F3752">
        <v>1</v>
      </c>
      <c r="G3752">
        <v>7000</v>
      </c>
    </row>
    <row r="3753" spans="1:7" x14ac:dyDescent="0.25">
      <c r="A3753" s="62">
        <v>43826</v>
      </c>
      <c r="B3753" t="s">
        <v>62</v>
      </c>
      <c r="C3753" t="s">
        <v>15</v>
      </c>
      <c r="D3753">
        <v>8144</v>
      </c>
      <c r="E3753" t="s">
        <v>2</v>
      </c>
      <c r="F3753">
        <v>1.25</v>
      </c>
      <c r="G3753">
        <v>10180</v>
      </c>
    </row>
    <row r="3754" spans="1:7" x14ac:dyDescent="0.25">
      <c r="A3754" s="62">
        <v>43826</v>
      </c>
      <c r="B3754" t="s">
        <v>62</v>
      </c>
      <c r="C3754" t="s">
        <v>15</v>
      </c>
      <c r="D3754">
        <v>8308</v>
      </c>
      <c r="E3754" t="s">
        <v>2</v>
      </c>
      <c r="F3754">
        <v>1</v>
      </c>
      <c r="G3754">
        <v>8308</v>
      </c>
    </row>
    <row r="3755" spans="1:7" x14ac:dyDescent="0.25">
      <c r="A3755" s="62">
        <v>43881</v>
      </c>
      <c r="B3755" t="s">
        <v>62</v>
      </c>
      <c r="C3755" t="s">
        <v>15</v>
      </c>
      <c r="D3755">
        <v>4000</v>
      </c>
      <c r="E3755" t="s">
        <v>2</v>
      </c>
      <c r="F3755">
        <v>1.25</v>
      </c>
      <c r="G3755">
        <v>5000</v>
      </c>
    </row>
    <row r="3756" spans="1:7" x14ac:dyDescent="0.25">
      <c r="A3756" s="62">
        <v>43881</v>
      </c>
      <c r="B3756" t="s">
        <v>62</v>
      </c>
      <c r="C3756" t="s">
        <v>15</v>
      </c>
      <c r="D3756">
        <v>1013</v>
      </c>
      <c r="E3756" t="s">
        <v>2</v>
      </c>
      <c r="F3756">
        <v>2</v>
      </c>
      <c r="G3756">
        <v>2026</v>
      </c>
    </row>
    <row r="3757" spans="1:7" x14ac:dyDescent="0.25">
      <c r="A3757" s="62">
        <v>43881</v>
      </c>
      <c r="B3757" t="s">
        <v>62</v>
      </c>
      <c r="C3757" t="s">
        <v>15</v>
      </c>
      <c r="D3757">
        <v>7100</v>
      </c>
      <c r="E3757" t="s">
        <v>2</v>
      </c>
      <c r="F3757">
        <v>1</v>
      </c>
      <c r="G3757">
        <v>7100</v>
      </c>
    </row>
    <row r="3758" spans="1:7" x14ac:dyDescent="0.25">
      <c r="A3758" s="62">
        <v>43892</v>
      </c>
      <c r="B3758" t="s">
        <v>62</v>
      </c>
      <c r="C3758" t="s">
        <v>15</v>
      </c>
      <c r="D3758">
        <v>522</v>
      </c>
      <c r="E3758" t="s">
        <v>2</v>
      </c>
      <c r="F3758">
        <v>2.8</v>
      </c>
      <c r="G3758">
        <v>1461.6</v>
      </c>
    </row>
    <row r="3759" spans="1:7" x14ac:dyDescent="0.25">
      <c r="A3759" s="62">
        <v>44056</v>
      </c>
      <c r="B3759" t="s">
        <v>62</v>
      </c>
      <c r="C3759" t="s">
        <v>15</v>
      </c>
      <c r="D3759">
        <v>4000</v>
      </c>
      <c r="E3759" t="s">
        <v>2</v>
      </c>
      <c r="F3759">
        <v>1.2</v>
      </c>
      <c r="G3759">
        <v>4800</v>
      </c>
    </row>
    <row r="3760" spans="1:7" x14ac:dyDescent="0.25">
      <c r="A3760" s="62">
        <v>44056</v>
      </c>
      <c r="B3760" t="s">
        <v>62</v>
      </c>
      <c r="C3760" t="s">
        <v>15</v>
      </c>
      <c r="D3760">
        <v>4000</v>
      </c>
      <c r="E3760" t="s">
        <v>2</v>
      </c>
      <c r="F3760">
        <v>1.1499999999999999</v>
      </c>
      <c r="G3760">
        <v>4600</v>
      </c>
    </row>
    <row r="3761" spans="1:7" x14ac:dyDescent="0.25">
      <c r="A3761" s="62">
        <v>44475</v>
      </c>
      <c r="B3761" t="s">
        <v>62</v>
      </c>
      <c r="C3761" t="s">
        <v>15</v>
      </c>
      <c r="D3761">
        <v>3100</v>
      </c>
      <c r="E3761" t="s">
        <v>2</v>
      </c>
      <c r="F3761">
        <v>1.2</v>
      </c>
      <c r="G3761">
        <v>3720</v>
      </c>
    </row>
    <row r="3762" spans="1:7" x14ac:dyDescent="0.25">
      <c r="A3762" s="62">
        <v>44475</v>
      </c>
      <c r="B3762" t="s">
        <v>62</v>
      </c>
      <c r="C3762" t="s">
        <v>15</v>
      </c>
      <c r="D3762">
        <v>500</v>
      </c>
      <c r="E3762" t="s">
        <v>2</v>
      </c>
      <c r="F3762">
        <v>2.4</v>
      </c>
      <c r="G3762">
        <v>1200</v>
      </c>
    </row>
    <row r="3763" spans="1:7" x14ac:dyDescent="0.25">
      <c r="A3763" s="62">
        <v>44475</v>
      </c>
      <c r="B3763" t="s">
        <v>62</v>
      </c>
      <c r="C3763" t="s">
        <v>15</v>
      </c>
      <c r="D3763">
        <v>4220</v>
      </c>
      <c r="E3763" t="s">
        <v>2</v>
      </c>
      <c r="F3763">
        <v>1.1499999999999999</v>
      </c>
      <c r="G3763">
        <v>4853</v>
      </c>
    </row>
    <row r="3764" spans="1:7" x14ac:dyDescent="0.25">
      <c r="A3764" s="62">
        <v>44551</v>
      </c>
      <c r="B3764" t="s">
        <v>62</v>
      </c>
      <c r="C3764" t="s">
        <v>15</v>
      </c>
      <c r="D3764">
        <v>3100</v>
      </c>
      <c r="E3764" t="s">
        <v>2</v>
      </c>
      <c r="F3764">
        <v>1.3</v>
      </c>
      <c r="G3764">
        <v>4030</v>
      </c>
    </row>
    <row r="3765" spans="1:7" x14ac:dyDescent="0.25">
      <c r="A3765" s="62">
        <v>44551</v>
      </c>
      <c r="B3765" t="s">
        <v>62</v>
      </c>
      <c r="C3765" t="s">
        <v>15</v>
      </c>
      <c r="D3765">
        <v>500</v>
      </c>
      <c r="E3765" t="s">
        <v>2</v>
      </c>
      <c r="F3765">
        <v>2.5</v>
      </c>
      <c r="G3765">
        <v>1250</v>
      </c>
    </row>
    <row r="3766" spans="1:7" x14ac:dyDescent="0.25">
      <c r="A3766" s="62">
        <v>44551</v>
      </c>
      <c r="B3766" t="s">
        <v>62</v>
      </c>
      <c r="C3766" t="s">
        <v>15</v>
      </c>
      <c r="D3766">
        <v>4000</v>
      </c>
      <c r="E3766" t="s">
        <v>2</v>
      </c>
      <c r="F3766">
        <v>1.25</v>
      </c>
      <c r="G3766">
        <v>5000</v>
      </c>
    </row>
    <row r="3767" spans="1:7" x14ac:dyDescent="0.25">
      <c r="A3767" s="62">
        <v>43564</v>
      </c>
      <c r="B3767" t="s">
        <v>32</v>
      </c>
      <c r="C3767" t="s">
        <v>14</v>
      </c>
      <c r="D3767">
        <v>1334</v>
      </c>
      <c r="E3767" t="s">
        <v>1</v>
      </c>
      <c r="F3767">
        <v>33</v>
      </c>
      <c r="G3767">
        <v>44022</v>
      </c>
    </row>
    <row r="3768" spans="1:7" x14ac:dyDescent="0.25">
      <c r="A3768" s="62">
        <v>43566</v>
      </c>
      <c r="B3768" t="s">
        <v>32</v>
      </c>
      <c r="C3768" t="s">
        <v>14</v>
      </c>
      <c r="D3768">
        <v>500</v>
      </c>
      <c r="E3768" t="s">
        <v>2</v>
      </c>
      <c r="F3768">
        <v>12.2</v>
      </c>
      <c r="G3768">
        <v>6100</v>
      </c>
    </row>
    <row r="3769" spans="1:7" x14ac:dyDescent="0.25">
      <c r="A3769" s="62">
        <v>43566</v>
      </c>
      <c r="B3769" t="s">
        <v>32</v>
      </c>
      <c r="C3769" t="s">
        <v>14</v>
      </c>
      <c r="D3769">
        <v>486</v>
      </c>
      <c r="E3769" t="s">
        <v>2</v>
      </c>
      <c r="F3769">
        <v>10.9</v>
      </c>
      <c r="G3769">
        <v>5297.4000000000005</v>
      </c>
    </row>
    <row r="3770" spans="1:7" x14ac:dyDescent="0.25">
      <c r="A3770" s="62">
        <v>43601</v>
      </c>
      <c r="B3770" t="s">
        <v>32</v>
      </c>
      <c r="C3770" t="s">
        <v>14</v>
      </c>
      <c r="D3770">
        <v>1140</v>
      </c>
      <c r="E3770" t="s">
        <v>1</v>
      </c>
      <c r="F3770">
        <v>33</v>
      </c>
      <c r="G3770">
        <v>37620</v>
      </c>
    </row>
    <row r="3771" spans="1:7" x14ac:dyDescent="0.25">
      <c r="A3771" s="62">
        <v>43619</v>
      </c>
      <c r="B3771" t="s">
        <v>32</v>
      </c>
      <c r="C3771" t="s">
        <v>14</v>
      </c>
      <c r="D3771">
        <v>1314</v>
      </c>
      <c r="E3771" t="s">
        <v>1</v>
      </c>
      <c r="F3771">
        <v>33</v>
      </c>
      <c r="G3771">
        <v>43362</v>
      </c>
    </row>
    <row r="3772" spans="1:7" x14ac:dyDescent="0.25">
      <c r="A3772" s="62">
        <v>43647</v>
      </c>
      <c r="B3772" t="s">
        <v>32</v>
      </c>
      <c r="C3772" t="s">
        <v>14</v>
      </c>
      <c r="D3772">
        <v>344</v>
      </c>
      <c r="E3772" t="s">
        <v>1</v>
      </c>
      <c r="F3772">
        <v>33</v>
      </c>
      <c r="G3772">
        <v>11352</v>
      </c>
    </row>
    <row r="3773" spans="1:7" x14ac:dyDescent="0.25">
      <c r="A3773" s="62">
        <v>43650</v>
      </c>
      <c r="B3773" t="s">
        <v>32</v>
      </c>
      <c r="C3773" t="s">
        <v>14</v>
      </c>
      <c r="D3773">
        <v>458</v>
      </c>
      <c r="E3773" t="s">
        <v>1</v>
      </c>
      <c r="F3773">
        <v>33</v>
      </c>
      <c r="G3773">
        <v>15114</v>
      </c>
    </row>
    <row r="3774" spans="1:7" x14ac:dyDescent="0.25">
      <c r="A3774" s="62">
        <v>43654</v>
      </c>
      <c r="B3774" t="s">
        <v>32</v>
      </c>
      <c r="C3774" t="s">
        <v>14</v>
      </c>
      <c r="D3774">
        <v>270</v>
      </c>
      <c r="E3774" t="s">
        <v>1</v>
      </c>
      <c r="F3774">
        <v>33</v>
      </c>
      <c r="G3774">
        <v>8910</v>
      </c>
    </row>
    <row r="3775" spans="1:7" x14ac:dyDescent="0.25">
      <c r="A3775" s="62">
        <v>43654</v>
      </c>
      <c r="B3775" t="s">
        <v>32</v>
      </c>
      <c r="C3775" t="s">
        <v>14</v>
      </c>
      <c r="D3775">
        <v>600</v>
      </c>
      <c r="E3775" t="s">
        <v>2</v>
      </c>
      <c r="F3775">
        <v>10.9</v>
      </c>
      <c r="G3775">
        <v>6540</v>
      </c>
    </row>
    <row r="3776" spans="1:7" x14ac:dyDescent="0.25">
      <c r="A3776" s="62">
        <v>43668</v>
      </c>
      <c r="B3776" t="s">
        <v>32</v>
      </c>
      <c r="C3776" t="s">
        <v>14</v>
      </c>
      <c r="D3776">
        <v>1228</v>
      </c>
      <c r="E3776" t="s">
        <v>1</v>
      </c>
      <c r="F3776">
        <v>31</v>
      </c>
      <c r="G3776">
        <v>38068</v>
      </c>
    </row>
    <row r="3777" spans="1:7" x14ac:dyDescent="0.25">
      <c r="A3777" s="62">
        <v>43696</v>
      </c>
      <c r="B3777" t="s">
        <v>32</v>
      </c>
      <c r="C3777" t="s">
        <v>14</v>
      </c>
      <c r="D3777">
        <v>1084</v>
      </c>
      <c r="E3777" t="s">
        <v>1</v>
      </c>
      <c r="F3777">
        <v>29</v>
      </c>
      <c r="G3777">
        <v>31436</v>
      </c>
    </row>
    <row r="3778" spans="1:7" x14ac:dyDescent="0.25">
      <c r="A3778" s="62">
        <v>43739</v>
      </c>
      <c r="B3778" t="s">
        <v>32</v>
      </c>
      <c r="C3778" t="s">
        <v>14</v>
      </c>
      <c r="D3778">
        <v>558</v>
      </c>
      <c r="E3778" t="s">
        <v>1</v>
      </c>
      <c r="F3778">
        <v>29</v>
      </c>
      <c r="G3778">
        <v>16182</v>
      </c>
    </row>
    <row r="3779" spans="1:7" x14ac:dyDescent="0.25">
      <c r="A3779" s="62">
        <v>43741</v>
      </c>
      <c r="B3779" t="s">
        <v>32</v>
      </c>
      <c r="C3779" t="s">
        <v>14</v>
      </c>
      <c r="D3779">
        <v>612</v>
      </c>
      <c r="E3779" t="s">
        <v>1</v>
      </c>
      <c r="F3779">
        <v>29</v>
      </c>
      <c r="G3779">
        <v>17748</v>
      </c>
    </row>
    <row r="3780" spans="1:7" x14ac:dyDescent="0.25">
      <c r="A3780" s="62">
        <v>43820</v>
      </c>
      <c r="B3780" t="s">
        <v>32</v>
      </c>
      <c r="C3780" t="s">
        <v>14</v>
      </c>
      <c r="D3780">
        <v>1204</v>
      </c>
      <c r="E3780" t="s">
        <v>1</v>
      </c>
      <c r="F3780">
        <v>26</v>
      </c>
      <c r="G3780">
        <v>31304</v>
      </c>
    </row>
    <row r="3781" spans="1:7" x14ac:dyDescent="0.25">
      <c r="A3781" s="62">
        <v>43839</v>
      </c>
      <c r="B3781" t="s">
        <v>32</v>
      </c>
      <c r="C3781" t="s">
        <v>14</v>
      </c>
      <c r="D3781">
        <v>1032</v>
      </c>
      <c r="E3781" t="s">
        <v>1</v>
      </c>
      <c r="F3781">
        <v>26</v>
      </c>
      <c r="G3781">
        <v>26832</v>
      </c>
    </row>
    <row r="3782" spans="1:7" x14ac:dyDescent="0.25">
      <c r="A3782" s="62">
        <v>43864</v>
      </c>
      <c r="B3782" t="s">
        <v>32</v>
      </c>
      <c r="C3782" t="s">
        <v>14</v>
      </c>
      <c r="D3782">
        <v>1248</v>
      </c>
      <c r="E3782" t="s">
        <v>1</v>
      </c>
      <c r="F3782">
        <v>26</v>
      </c>
      <c r="G3782">
        <v>32448</v>
      </c>
    </row>
    <row r="3783" spans="1:7" x14ac:dyDescent="0.25">
      <c r="A3783" s="62">
        <v>43896</v>
      </c>
      <c r="B3783" t="s">
        <v>32</v>
      </c>
      <c r="C3783" t="s">
        <v>14</v>
      </c>
      <c r="D3783">
        <v>1068</v>
      </c>
      <c r="E3783" t="s">
        <v>1</v>
      </c>
      <c r="F3783">
        <v>26</v>
      </c>
      <c r="G3783">
        <v>27768</v>
      </c>
    </row>
    <row r="3784" spans="1:7" x14ac:dyDescent="0.25">
      <c r="A3784" s="62">
        <v>44001</v>
      </c>
      <c r="B3784" t="s">
        <v>32</v>
      </c>
      <c r="C3784" t="s">
        <v>14</v>
      </c>
      <c r="D3784">
        <v>606</v>
      </c>
      <c r="E3784" t="s">
        <v>1</v>
      </c>
      <c r="F3784">
        <v>27.5</v>
      </c>
      <c r="G3784">
        <v>16665</v>
      </c>
    </row>
    <row r="3785" spans="1:7" x14ac:dyDescent="0.25">
      <c r="A3785" s="62">
        <v>44040</v>
      </c>
      <c r="B3785" t="s">
        <v>32</v>
      </c>
      <c r="C3785" t="s">
        <v>13</v>
      </c>
      <c r="D3785">
        <v>500</v>
      </c>
      <c r="E3785" t="s">
        <v>2</v>
      </c>
      <c r="F3785">
        <v>12.5</v>
      </c>
      <c r="G3785">
        <v>6250</v>
      </c>
    </row>
    <row r="3786" spans="1:7" x14ac:dyDescent="0.25">
      <c r="A3786" s="62">
        <v>44055</v>
      </c>
      <c r="B3786" t="s">
        <v>32</v>
      </c>
      <c r="C3786" t="s">
        <v>14</v>
      </c>
      <c r="D3786">
        <v>564</v>
      </c>
      <c r="E3786" t="s">
        <v>1</v>
      </c>
      <c r="F3786">
        <v>27.5</v>
      </c>
      <c r="G3786">
        <v>15510</v>
      </c>
    </row>
    <row r="3787" spans="1:7" x14ac:dyDescent="0.25">
      <c r="A3787" s="62">
        <v>44056</v>
      </c>
      <c r="B3787" t="s">
        <v>32</v>
      </c>
      <c r="C3787" t="s">
        <v>14</v>
      </c>
      <c r="D3787">
        <v>544</v>
      </c>
      <c r="E3787" t="s">
        <v>1</v>
      </c>
      <c r="F3787">
        <v>27.5</v>
      </c>
      <c r="G3787">
        <v>14960</v>
      </c>
    </row>
    <row r="3788" spans="1:7" x14ac:dyDescent="0.25">
      <c r="A3788" s="62">
        <v>44069</v>
      </c>
      <c r="B3788" t="s">
        <v>32</v>
      </c>
      <c r="C3788" t="s">
        <v>14</v>
      </c>
      <c r="D3788">
        <v>474</v>
      </c>
      <c r="E3788" t="s">
        <v>1</v>
      </c>
      <c r="F3788">
        <v>28.5</v>
      </c>
      <c r="G3788">
        <v>13509</v>
      </c>
    </row>
    <row r="3789" spans="1:7" x14ac:dyDescent="0.25">
      <c r="A3789" s="62">
        <v>44099</v>
      </c>
      <c r="B3789" t="s">
        <v>32</v>
      </c>
      <c r="C3789" t="s">
        <v>14</v>
      </c>
      <c r="D3789">
        <v>1080</v>
      </c>
      <c r="E3789" t="s">
        <v>1</v>
      </c>
      <c r="F3789">
        <v>28.5</v>
      </c>
      <c r="G3789">
        <v>30780</v>
      </c>
    </row>
    <row r="3790" spans="1:7" x14ac:dyDescent="0.25">
      <c r="A3790" s="62">
        <v>44116</v>
      </c>
      <c r="B3790" t="s">
        <v>32</v>
      </c>
      <c r="C3790" t="s">
        <v>14</v>
      </c>
      <c r="D3790">
        <v>137</v>
      </c>
      <c r="E3790" t="s">
        <v>1</v>
      </c>
      <c r="F3790">
        <v>32.5</v>
      </c>
      <c r="G3790">
        <v>4452.5</v>
      </c>
    </row>
    <row r="3791" spans="1:7" x14ac:dyDescent="0.25">
      <c r="A3791" s="62">
        <v>44118</v>
      </c>
      <c r="B3791" t="s">
        <v>32</v>
      </c>
      <c r="C3791" t="s">
        <v>14</v>
      </c>
      <c r="D3791">
        <v>464</v>
      </c>
      <c r="E3791" t="s">
        <v>1</v>
      </c>
      <c r="F3791">
        <v>28.5</v>
      </c>
      <c r="G3791">
        <v>13224</v>
      </c>
    </row>
    <row r="3792" spans="1:7" x14ac:dyDescent="0.25">
      <c r="A3792" s="62">
        <v>44119</v>
      </c>
      <c r="B3792" t="s">
        <v>32</v>
      </c>
      <c r="C3792" t="s">
        <v>14</v>
      </c>
      <c r="D3792">
        <v>762</v>
      </c>
      <c r="E3792" t="s">
        <v>1</v>
      </c>
      <c r="F3792">
        <v>28.5</v>
      </c>
      <c r="G3792">
        <v>21717</v>
      </c>
    </row>
    <row r="3793" spans="1:7" x14ac:dyDescent="0.25">
      <c r="A3793" s="62">
        <v>44142</v>
      </c>
      <c r="B3793" t="s">
        <v>32</v>
      </c>
      <c r="C3793" t="s">
        <v>14</v>
      </c>
      <c r="D3793">
        <v>1308</v>
      </c>
      <c r="E3793" t="s">
        <v>1</v>
      </c>
      <c r="F3793">
        <v>28.5</v>
      </c>
      <c r="G3793">
        <v>37278</v>
      </c>
    </row>
    <row r="3794" spans="1:7" x14ac:dyDescent="0.25">
      <c r="A3794" s="62">
        <v>44149</v>
      </c>
      <c r="B3794" t="s">
        <v>32</v>
      </c>
      <c r="C3794" t="s">
        <v>13</v>
      </c>
      <c r="D3794">
        <v>501</v>
      </c>
      <c r="E3794" t="s">
        <v>2</v>
      </c>
      <c r="F3794">
        <v>12.5</v>
      </c>
      <c r="G3794">
        <v>6262.5</v>
      </c>
    </row>
    <row r="3795" spans="1:7" x14ac:dyDescent="0.25">
      <c r="A3795" s="62">
        <v>44162</v>
      </c>
      <c r="B3795" t="s">
        <v>32</v>
      </c>
      <c r="C3795" t="s">
        <v>14</v>
      </c>
      <c r="D3795">
        <v>1128</v>
      </c>
      <c r="E3795" t="s">
        <v>1</v>
      </c>
      <c r="F3795">
        <v>30</v>
      </c>
      <c r="G3795">
        <v>33840</v>
      </c>
    </row>
    <row r="3796" spans="1:7" x14ac:dyDescent="0.25">
      <c r="A3796" s="62">
        <v>44180</v>
      </c>
      <c r="B3796" t="s">
        <v>32</v>
      </c>
      <c r="C3796" t="s">
        <v>14</v>
      </c>
      <c r="D3796">
        <v>1124</v>
      </c>
      <c r="E3796" t="s">
        <v>1</v>
      </c>
      <c r="F3796">
        <v>34.5</v>
      </c>
      <c r="G3796">
        <v>38778</v>
      </c>
    </row>
    <row r="3797" spans="1:7" x14ac:dyDescent="0.25">
      <c r="A3797" s="62">
        <v>44195</v>
      </c>
      <c r="B3797" t="s">
        <v>32</v>
      </c>
      <c r="C3797" t="s">
        <v>14</v>
      </c>
      <c r="D3797">
        <v>568</v>
      </c>
      <c r="E3797" t="s">
        <v>1</v>
      </c>
      <c r="F3797">
        <v>35</v>
      </c>
      <c r="G3797">
        <v>19880</v>
      </c>
    </row>
    <row r="3798" spans="1:7" x14ac:dyDescent="0.25">
      <c r="A3798" s="62">
        <v>44197</v>
      </c>
      <c r="B3798" t="s">
        <v>32</v>
      </c>
      <c r="C3798" t="s">
        <v>14</v>
      </c>
      <c r="D3798">
        <v>440</v>
      </c>
      <c r="E3798" t="s">
        <v>1</v>
      </c>
      <c r="F3798">
        <v>35</v>
      </c>
      <c r="G3798">
        <v>15400</v>
      </c>
    </row>
    <row r="3799" spans="1:7" x14ac:dyDescent="0.25">
      <c r="A3799" s="62">
        <v>44203</v>
      </c>
      <c r="B3799" t="s">
        <v>32</v>
      </c>
      <c r="C3799" t="s">
        <v>14</v>
      </c>
      <c r="D3799">
        <v>580</v>
      </c>
      <c r="E3799" t="s">
        <v>1</v>
      </c>
      <c r="F3799">
        <v>35</v>
      </c>
      <c r="G3799">
        <v>20300</v>
      </c>
    </row>
    <row r="3800" spans="1:7" x14ac:dyDescent="0.25">
      <c r="A3800" s="62">
        <v>44205</v>
      </c>
      <c r="B3800" t="s">
        <v>32</v>
      </c>
      <c r="C3800" t="s">
        <v>14</v>
      </c>
      <c r="D3800">
        <v>1222</v>
      </c>
      <c r="E3800" t="s">
        <v>1</v>
      </c>
      <c r="F3800">
        <v>35</v>
      </c>
      <c r="G3800">
        <v>42770</v>
      </c>
    </row>
    <row r="3801" spans="1:7" x14ac:dyDescent="0.25">
      <c r="A3801" s="62">
        <v>44229</v>
      </c>
      <c r="B3801" t="s">
        <v>32</v>
      </c>
      <c r="C3801" t="s">
        <v>14</v>
      </c>
      <c r="D3801">
        <v>1056</v>
      </c>
      <c r="E3801" t="s">
        <v>1</v>
      </c>
      <c r="F3801">
        <v>36</v>
      </c>
      <c r="G3801">
        <v>38016</v>
      </c>
    </row>
    <row r="3802" spans="1:7" x14ac:dyDescent="0.25">
      <c r="A3802" s="62">
        <v>44231</v>
      </c>
      <c r="B3802" t="s">
        <v>32</v>
      </c>
      <c r="C3802" t="s">
        <v>14</v>
      </c>
      <c r="D3802">
        <v>458</v>
      </c>
      <c r="E3802" t="s">
        <v>1</v>
      </c>
      <c r="F3802">
        <v>36</v>
      </c>
      <c r="G3802">
        <v>16488</v>
      </c>
    </row>
    <row r="3803" spans="1:7" x14ac:dyDescent="0.25">
      <c r="A3803" s="62">
        <v>44236</v>
      </c>
      <c r="B3803" t="s">
        <v>32</v>
      </c>
      <c r="C3803" t="s">
        <v>14</v>
      </c>
      <c r="D3803">
        <v>97</v>
      </c>
      <c r="E3803" t="s">
        <v>1</v>
      </c>
      <c r="F3803">
        <v>36.5</v>
      </c>
      <c r="G3803">
        <v>3540.5</v>
      </c>
    </row>
    <row r="3804" spans="1:7" x14ac:dyDescent="0.25">
      <c r="A3804" s="62">
        <v>44251</v>
      </c>
      <c r="B3804" t="s">
        <v>32</v>
      </c>
      <c r="C3804" t="s">
        <v>13</v>
      </c>
      <c r="D3804">
        <v>500</v>
      </c>
      <c r="E3804" t="s">
        <v>2</v>
      </c>
      <c r="F3804">
        <v>16</v>
      </c>
      <c r="G3804">
        <v>8000</v>
      </c>
    </row>
    <row r="3805" spans="1:7" x14ac:dyDescent="0.25">
      <c r="A3805" s="62">
        <v>44251</v>
      </c>
      <c r="B3805" t="s">
        <v>32</v>
      </c>
      <c r="C3805" t="s">
        <v>13</v>
      </c>
      <c r="D3805">
        <v>500</v>
      </c>
      <c r="E3805" t="s">
        <v>2</v>
      </c>
      <c r="F3805">
        <v>14.5</v>
      </c>
      <c r="G3805">
        <v>7250</v>
      </c>
    </row>
    <row r="3806" spans="1:7" x14ac:dyDescent="0.25">
      <c r="A3806" s="62">
        <v>44253</v>
      </c>
      <c r="B3806" t="s">
        <v>32</v>
      </c>
      <c r="C3806" t="s">
        <v>14</v>
      </c>
      <c r="D3806">
        <v>598</v>
      </c>
      <c r="E3806" t="s">
        <v>1</v>
      </c>
      <c r="F3806">
        <v>36.5</v>
      </c>
      <c r="G3806">
        <v>21827</v>
      </c>
    </row>
    <row r="3807" spans="1:7" x14ac:dyDescent="0.25">
      <c r="A3807" s="62">
        <v>44254</v>
      </c>
      <c r="B3807" t="s">
        <v>32</v>
      </c>
      <c r="C3807" t="s">
        <v>14</v>
      </c>
      <c r="D3807">
        <v>568</v>
      </c>
      <c r="E3807" t="s">
        <v>1</v>
      </c>
      <c r="F3807">
        <v>36.5</v>
      </c>
      <c r="G3807">
        <v>20732</v>
      </c>
    </row>
    <row r="3808" spans="1:7" x14ac:dyDescent="0.25">
      <c r="A3808" s="62">
        <v>44265</v>
      </c>
      <c r="B3808" t="s">
        <v>32</v>
      </c>
      <c r="C3808" t="s">
        <v>14</v>
      </c>
      <c r="D3808">
        <v>650</v>
      </c>
      <c r="E3808" t="s">
        <v>1</v>
      </c>
      <c r="F3808">
        <v>44.5</v>
      </c>
      <c r="G3808">
        <v>28925</v>
      </c>
    </row>
    <row r="3809" spans="1:7" x14ac:dyDescent="0.25">
      <c r="A3809" s="62">
        <v>44266</v>
      </c>
      <c r="B3809" t="s">
        <v>32</v>
      </c>
      <c r="C3809" t="s">
        <v>14</v>
      </c>
      <c r="D3809">
        <v>644</v>
      </c>
      <c r="E3809" t="s">
        <v>1</v>
      </c>
      <c r="F3809">
        <v>44.5</v>
      </c>
      <c r="G3809">
        <v>28658</v>
      </c>
    </row>
    <row r="3810" spans="1:7" x14ac:dyDescent="0.25">
      <c r="A3810" s="62">
        <v>44272</v>
      </c>
      <c r="B3810" t="s">
        <v>32</v>
      </c>
      <c r="C3810" t="s">
        <v>14</v>
      </c>
      <c r="D3810">
        <v>514</v>
      </c>
      <c r="E3810" t="s">
        <v>1</v>
      </c>
      <c r="F3810">
        <v>48.5</v>
      </c>
      <c r="G3810">
        <v>24929</v>
      </c>
    </row>
    <row r="3811" spans="1:7" x14ac:dyDescent="0.25">
      <c r="A3811" s="62">
        <v>44273</v>
      </c>
      <c r="B3811" t="s">
        <v>32</v>
      </c>
      <c r="C3811" t="s">
        <v>14</v>
      </c>
      <c r="D3811">
        <v>538</v>
      </c>
      <c r="E3811" t="s">
        <v>1</v>
      </c>
      <c r="F3811">
        <v>48.5</v>
      </c>
      <c r="G3811">
        <v>26093</v>
      </c>
    </row>
    <row r="3812" spans="1:7" x14ac:dyDescent="0.25">
      <c r="A3812" s="62">
        <v>44282</v>
      </c>
      <c r="B3812" t="s">
        <v>32</v>
      </c>
      <c r="C3812" t="s">
        <v>14</v>
      </c>
      <c r="D3812">
        <v>1195</v>
      </c>
      <c r="E3812" t="s">
        <v>1</v>
      </c>
      <c r="F3812">
        <v>48.5</v>
      </c>
      <c r="G3812">
        <v>57957.5</v>
      </c>
    </row>
    <row r="3813" spans="1:7" x14ac:dyDescent="0.25">
      <c r="A3813" s="62">
        <v>44298</v>
      </c>
      <c r="B3813" t="s">
        <v>32</v>
      </c>
      <c r="C3813" t="s">
        <v>14</v>
      </c>
      <c r="D3813">
        <v>1085</v>
      </c>
      <c r="E3813" t="s">
        <v>1</v>
      </c>
      <c r="F3813">
        <v>48.5</v>
      </c>
      <c r="G3813">
        <v>52622.5</v>
      </c>
    </row>
    <row r="3814" spans="1:7" x14ac:dyDescent="0.25">
      <c r="A3814" s="62">
        <v>44312</v>
      </c>
      <c r="B3814" t="s">
        <v>32</v>
      </c>
      <c r="C3814" t="s">
        <v>14</v>
      </c>
      <c r="D3814">
        <v>1060</v>
      </c>
      <c r="E3814" t="s">
        <v>1</v>
      </c>
      <c r="F3814">
        <v>48.5</v>
      </c>
      <c r="G3814">
        <v>51410</v>
      </c>
    </row>
    <row r="3815" spans="1:7" x14ac:dyDescent="0.25">
      <c r="A3815" s="62">
        <v>44326</v>
      </c>
      <c r="B3815" t="s">
        <v>32</v>
      </c>
      <c r="C3815" t="s">
        <v>14</v>
      </c>
      <c r="D3815">
        <v>574</v>
      </c>
      <c r="E3815" t="s">
        <v>1</v>
      </c>
      <c r="F3815">
        <v>48</v>
      </c>
      <c r="G3815">
        <v>27552</v>
      </c>
    </row>
    <row r="3816" spans="1:7" x14ac:dyDescent="0.25">
      <c r="A3816" s="62">
        <v>44327</v>
      </c>
      <c r="B3816" t="s">
        <v>32</v>
      </c>
      <c r="C3816" t="s">
        <v>14</v>
      </c>
      <c r="D3816">
        <v>564</v>
      </c>
      <c r="E3816" t="s">
        <v>1</v>
      </c>
      <c r="F3816">
        <v>48</v>
      </c>
      <c r="G3816">
        <v>27072</v>
      </c>
    </row>
    <row r="3817" spans="1:7" x14ac:dyDescent="0.25">
      <c r="A3817" s="62">
        <v>44355</v>
      </c>
      <c r="B3817" t="s">
        <v>32</v>
      </c>
      <c r="C3817" t="s">
        <v>14</v>
      </c>
      <c r="D3817">
        <v>585</v>
      </c>
      <c r="E3817" t="s">
        <v>1</v>
      </c>
      <c r="F3817">
        <v>48</v>
      </c>
      <c r="G3817">
        <v>28080</v>
      </c>
    </row>
    <row r="3818" spans="1:7" x14ac:dyDescent="0.25">
      <c r="A3818" s="62">
        <v>44356</v>
      </c>
      <c r="B3818" t="s">
        <v>32</v>
      </c>
      <c r="C3818" t="s">
        <v>14</v>
      </c>
      <c r="D3818">
        <v>550</v>
      </c>
      <c r="E3818" t="s">
        <v>1</v>
      </c>
      <c r="F3818">
        <v>48</v>
      </c>
      <c r="G3818">
        <v>26400</v>
      </c>
    </row>
    <row r="3819" spans="1:7" x14ac:dyDescent="0.25">
      <c r="A3819" s="62">
        <v>44368</v>
      </c>
      <c r="B3819" t="s">
        <v>32</v>
      </c>
      <c r="C3819" t="s">
        <v>11</v>
      </c>
      <c r="D3819">
        <v>462</v>
      </c>
      <c r="E3819" t="s">
        <v>1</v>
      </c>
      <c r="F3819">
        <v>38.5</v>
      </c>
      <c r="G3819">
        <v>17787</v>
      </c>
    </row>
    <row r="3820" spans="1:7" x14ac:dyDescent="0.25">
      <c r="A3820" s="62">
        <v>44369</v>
      </c>
      <c r="B3820" t="s">
        <v>32</v>
      </c>
      <c r="C3820" t="s">
        <v>14</v>
      </c>
      <c r="D3820">
        <v>576</v>
      </c>
      <c r="E3820" t="s">
        <v>1</v>
      </c>
      <c r="F3820">
        <v>48</v>
      </c>
      <c r="G3820">
        <v>27648</v>
      </c>
    </row>
    <row r="3821" spans="1:7" x14ac:dyDescent="0.25">
      <c r="A3821" s="62">
        <v>44369</v>
      </c>
      <c r="B3821" t="s">
        <v>32</v>
      </c>
      <c r="C3821" t="s">
        <v>14</v>
      </c>
      <c r="D3821">
        <v>340</v>
      </c>
      <c r="E3821" t="s">
        <v>1</v>
      </c>
      <c r="F3821">
        <v>38.5</v>
      </c>
      <c r="G3821">
        <v>13090</v>
      </c>
    </row>
    <row r="3822" spans="1:7" x14ac:dyDescent="0.25">
      <c r="A3822" s="62">
        <v>44379</v>
      </c>
      <c r="B3822" t="s">
        <v>32</v>
      </c>
      <c r="C3822" t="s">
        <v>14</v>
      </c>
      <c r="D3822">
        <v>1205</v>
      </c>
      <c r="E3822" t="s">
        <v>1</v>
      </c>
      <c r="F3822">
        <v>48</v>
      </c>
      <c r="G3822">
        <v>57840</v>
      </c>
    </row>
    <row r="3823" spans="1:7" x14ac:dyDescent="0.25">
      <c r="A3823" s="62">
        <v>44399</v>
      </c>
      <c r="B3823" t="s">
        <v>32</v>
      </c>
      <c r="C3823" t="s">
        <v>11</v>
      </c>
      <c r="D3823">
        <v>1130</v>
      </c>
      <c r="E3823" t="s">
        <v>1</v>
      </c>
      <c r="F3823">
        <v>48.5</v>
      </c>
      <c r="G3823">
        <v>54805</v>
      </c>
    </row>
    <row r="3824" spans="1:7" x14ac:dyDescent="0.25">
      <c r="A3824" s="62">
        <v>44411</v>
      </c>
      <c r="B3824" t="s">
        <v>32</v>
      </c>
      <c r="C3824" t="s">
        <v>13</v>
      </c>
      <c r="D3824">
        <v>1007</v>
      </c>
      <c r="E3824" t="s">
        <v>2</v>
      </c>
      <c r="F3824">
        <v>16</v>
      </c>
      <c r="G3824">
        <v>16112</v>
      </c>
    </row>
    <row r="3825" spans="1:7" x14ac:dyDescent="0.25">
      <c r="A3825" s="62">
        <v>44411</v>
      </c>
      <c r="B3825" t="s">
        <v>32</v>
      </c>
      <c r="C3825" t="s">
        <v>13</v>
      </c>
      <c r="D3825">
        <v>1007</v>
      </c>
      <c r="E3825" t="s">
        <v>2</v>
      </c>
      <c r="F3825">
        <v>14.5</v>
      </c>
      <c r="G3825">
        <v>14601.5</v>
      </c>
    </row>
    <row r="3826" spans="1:7" x14ac:dyDescent="0.25">
      <c r="A3826" s="62">
        <v>44421</v>
      </c>
      <c r="B3826" t="s">
        <v>32</v>
      </c>
      <c r="C3826" t="s">
        <v>14</v>
      </c>
      <c r="D3826">
        <v>550</v>
      </c>
      <c r="E3826" t="s">
        <v>1</v>
      </c>
      <c r="F3826">
        <v>48.5</v>
      </c>
      <c r="G3826">
        <v>26675</v>
      </c>
    </row>
    <row r="3827" spans="1:7" x14ac:dyDescent="0.25">
      <c r="A3827" s="62">
        <v>44426</v>
      </c>
      <c r="B3827" t="s">
        <v>32</v>
      </c>
      <c r="C3827" t="s">
        <v>14</v>
      </c>
      <c r="D3827">
        <v>476</v>
      </c>
      <c r="E3827" t="s">
        <v>1</v>
      </c>
      <c r="F3827">
        <v>48.5</v>
      </c>
      <c r="G3827">
        <v>23086</v>
      </c>
    </row>
    <row r="3828" spans="1:7" x14ac:dyDescent="0.25">
      <c r="A3828" s="62">
        <v>44427</v>
      </c>
      <c r="B3828" t="s">
        <v>32</v>
      </c>
      <c r="C3828" t="s">
        <v>14</v>
      </c>
      <c r="D3828">
        <v>1220</v>
      </c>
      <c r="E3828" t="s">
        <v>1</v>
      </c>
      <c r="F3828">
        <v>48.5</v>
      </c>
      <c r="G3828">
        <v>59170</v>
      </c>
    </row>
    <row r="3829" spans="1:7" x14ac:dyDescent="0.25">
      <c r="A3829" s="62">
        <v>44441</v>
      </c>
      <c r="B3829" t="s">
        <v>32</v>
      </c>
      <c r="C3829" t="s">
        <v>11</v>
      </c>
      <c r="D3829">
        <v>1285</v>
      </c>
      <c r="E3829" t="s">
        <v>1</v>
      </c>
      <c r="F3829">
        <v>48.5</v>
      </c>
      <c r="G3829">
        <v>62322.5</v>
      </c>
    </row>
    <row r="3830" spans="1:7" x14ac:dyDescent="0.25">
      <c r="A3830" s="62">
        <v>44457</v>
      </c>
      <c r="B3830" t="s">
        <v>32</v>
      </c>
      <c r="C3830" t="s">
        <v>14</v>
      </c>
      <c r="D3830">
        <v>222</v>
      </c>
      <c r="E3830" t="s">
        <v>1</v>
      </c>
      <c r="F3830">
        <v>42.5</v>
      </c>
      <c r="G3830">
        <v>9435</v>
      </c>
    </row>
    <row r="3831" spans="1:7" x14ac:dyDescent="0.25">
      <c r="A3831" s="62">
        <v>44460</v>
      </c>
      <c r="B3831" t="s">
        <v>32</v>
      </c>
      <c r="C3831" t="s">
        <v>14</v>
      </c>
      <c r="D3831">
        <v>1122</v>
      </c>
      <c r="E3831" t="s">
        <v>1</v>
      </c>
      <c r="F3831">
        <v>38.5</v>
      </c>
      <c r="G3831">
        <v>43197</v>
      </c>
    </row>
    <row r="3832" spans="1:7" x14ac:dyDescent="0.25">
      <c r="A3832" s="62">
        <v>44471</v>
      </c>
      <c r="B3832" t="s">
        <v>32</v>
      </c>
      <c r="C3832" t="s">
        <v>14</v>
      </c>
      <c r="D3832">
        <v>1160</v>
      </c>
      <c r="E3832" t="s">
        <v>1</v>
      </c>
      <c r="F3832">
        <v>39</v>
      </c>
      <c r="G3832">
        <v>45240</v>
      </c>
    </row>
    <row r="3833" spans="1:7" x14ac:dyDescent="0.25">
      <c r="A3833" s="62">
        <v>44474</v>
      </c>
      <c r="B3833" t="s">
        <v>32</v>
      </c>
      <c r="C3833" t="s">
        <v>14</v>
      </c>
      <c r="D3833">
        <v>1115</v>
      </c>
      <c r="E3833" t="s">
        <v>1</v>
      </c>
      <c r="F3833">
        <v>39.5</v>
      </c>
      <c r="G3833">
        <v>44042.5</v>
      </c>
    </row>
    <row r="3834" spans="1:7" x14ac:dyDescent="0.25">
      <c r="A3834" s="62">
        <v>44478</v>
      </c>
      <c r="B3834" t="s">
        <v>32</v>
      </c>
      <c r="C3834" t="s">
        <v>14</v>
      </c>
      <c r="D3834">
        <v>990</v>
      </c>
      <c r="E3834" t="s">
        <v>1</v>
      </c>
      <c r="F3834">
        <v>42</v>
      </c>
      <c r="G3834">
        <v>41580</v>
      </c>
    </row>
    <row r="3835" spans="1:7" x14ac:dyDescent="0.25">
      <c r="A3835" s="62">
        <v>44495</v>
      </c>
      <c r="B3835" t="s">
        <v>32</v>
      </c>
      <c r="C3835" t="s">
        <v>14</v>
      </c>
      <c r="D3835">
        <v>1095</v>
      </c>
      <c r="E3835" t="s">
        <v>1</v>
      </c>
      <c r="F3835">
        <v>46.5</v>
      </c>
      <c r="G3835">
        <v>50917.5</v>
      </c>
    </row>
    <row r="3836" spans="1:7" x14ac:dyDescent="0.25">
      <c r="A3836" s="62">
        <v>43585</v>
      </c>
      <c r="B3836" t="s">
        <v>47</v>
      </c>
      <c r="C3836" t="s">
        <v>15</v>
      </c>
      <c r="D3836">
        <v>21000</v>
      </c>
      <c r="E3836" t="s">
        <v>2</v>
      </c>
      <c r="F3836">
        <v>0.75</v>
      </c>
      <c r="G3836">
        <v>15750</v>
      </c>
    </row>
    <row r="3837" spans="1:7" x14ac:dyDescent="0.25">
      <c r="A3837" s="62">
        <v>43588</v>
      </c>
      <c r="B3837" t="s">
        <v>47</v>
      </c>
      <c r="C3837" t="s">
        <v>15</v>
      </c>
      <c r="D3837">
        <v>21000</v>
      </c>
      <c r="E3837" t="s">
        <v>2</v>
      </c>
      <c r="F3837">
        <v>0.75</v>
      </c>
      <c r="G3837">
        <v>15750</v>
      </c>
    </row>
    <row r="3838" spans="1:7" x14ac:dyDescent="0.25">
      <c r="A3838" s="62">
        <v>43592</v>
      </c>
      <c r="B3838" t="s">
        <v>47</v>
      </c>
      <c r="C3838" t="s">
        <v>15</v>
      </c>
      <c r="D3838">
        <v>21000</v>
      </c>
      <c r="E3838" t="s">
        <v>2</v>
      </c>
      <c r="F3838">
        <v>0.75</v>
      </c>
      <c r="G3838">
        <v>15750</v>
      </c>
    </row>
    <row r="3839" spans="1:7" x14ac:dyDescent="0.25">
      <c r="A3839" s="62">
        <v>43596</v>
      </c>
      <c r="B3839" t="s">
        <v>47</v>
      </c>
      <c r="C3839" t="s">
        <v>15</v>
      </c>
      <c r="D3839">
        <v>21000</v>
      </c>
      <c r="E3839" t="s">
        <v>2</v>
      </c>
      <c r="F3839">
        <v>0.75</v>
      </c>
      <c r="G3839">
        <v>15750</v>
      </c>
    </row>
    <row r="3840" spans="1:7" x14ac:dyDescent="0.25">
      <c r="A3840" s="62">
        <v>43598</v>
      </c>
      <c r="B3840" t="s">
        <v>47</v>
      </c>
      <c r="C3840" t="s">
        <v>15</v>
      </c>
      <c r="D3840">
        <v>21000</v>
      </c>
      <c r="E3840" t="s">
        <v>2</v>
      </c>
      <c r="F3840">
        <v>0.75</v>
      </c>
      <c r="G3840">
        <v>15750</v>
      </c>
    </row>
    <row r="3841" spans="1:7" x14ac:dyDescent="0.25">
      <c r="A3841" s="62">
        <v>43602</v>
      </c>
      <c r="B3841" t="s">
        <v>47</v>
      </c>
      <c r="C3841" t="s">
        <v>15</v>
      </c>
      <c r="D3841">
        <v>21000</v>
      </c>
      <c r="E3841" t="s">
        <v>2</v>
      </c>
      <c r="F3841">
        <v>0.75</v>
      </c>
      <c r="G3841">
        <v>15750</v>
      </c>
    </row>
    <row r="3842" spans="1:7" x14ac:dyDescent="0.25">
      <c r="A3842" s="62">
        <v>43606</v>
      </c>
      <c r="B3842" t="s">
        <v>47</v>
      </c>
      <c r="C3842" t="s">
        <v>15</v>
      </c>
      <c r="D3842">
        <v>21000</v>
      </c>
      <c r="E3842" t="s">
        <v>2</v>
      </c>
      <c r="F3842">
        <v>0.75</v>
      </c>
      <c r="G3842">
        <v>15750</v>
      </c>
    </row>
    <row r="3843" spans="1:7" x14ac:dyDescent="0.25">
      <c r="A3843" s="62">
        <v>43609</v>
      </c>
      <c r="B3843" t="s">
        <v>47</v>
      </c>
      <c r="C3843" t="s">
        <v>15</v>
      </c>
      <c r="D3843">
        <v>21000</v>
      </c>
      <c r="E3843" t="s">
        <v>2</v>
      </c>
      <c r="F3843">
        <v>0.75</v>
      </c>
      <c r="G3843">
        <v>15750</v>
      </c>
    </row>
    <row r="3844" spans="1:7" x14ac:dyDescent="0.25">
      <c r="A3844" s="62">
        <v>43614</v>
      </c>
      <c r="B3844" t="s">
        <v>47</v>
      </c>
      <c r="C3844" t="s">
        <v>15</v>
      </c>
      <c r="D3844">
        <v>21000</v>
      </c>
      <c r="E3844" t="s">
        <v>2</v>
      </c>
      <c r="F3844">
        <v>0.75</v>
      </c>
      <c r="G3844">
        <v>15750</v>
      </c>
    </row>
    <row r="3845" spans="1:7" x14ac:dyDescent="0.25">
      <c r="A3845" s="62">
        <v>43616</v>
      </c>
      <c r="B3845" t="s">
        <v>47</v>
      </c>
      <c r="C3845" t="s">
        <v>15</v>
      </c>
      <c r="D3845">
        <v>21000</v>
      </c>
      <c r="E3845" t="s">
        <v>2</v>
      </c>
      <c r="F3845">
        <v>0.75</v>
      </c>
      <c r="G3845">
        <v>15750</v>
      </c>
    </row>
    <row r="3846" spans="1:7" x14ac:dyDescent="0.25">
      <c r="A3846" s="62">
        <v>43620</v>
      </c>
      <c r="B3846" t="s">
        <v>47</v>
      </c>
      <c r="C3846" t="s">
        <v>15</v>
      </c>
      <c r="D3846">
        <v>21000</v>
      </c>
      <c r="E3846" t="s">
        <v>2</v>
      </c>
      <c r="F3846">
        <v>0.75</v>
      </c>
      <c r="G3846">
        <v>15750</v>
      </c>
    </row>
    <row r="3847" spans="1:7" x14ac:dyDescent="0.25">
      <c r="A3847" s="62">
        <v>43626</v>
      </c>
      <c r="B3847" t="s">
        <v>47</v>
      </c>
      <c r="C3847" t="s">
        <v>15</v>
      </c>
      <c r="D3847">
        <v>21000</v>
      </c>
      <c r="E3847" t="s">
        <v>2</v>
      </c>
      <c r="F3847">
        <v>0.75</v>
      </c>
      <c r="G3847">
        <v>15750</v>
      </c>
    </row>
    <row r="3848" spans="1:7" x14ac:dyDescent="0.25">
      <c r="A3848" s="62">
        <v>43633</v>
      </c>
      <c r="B3848" t="s">
        <v>47</v>
      </c>
      <c r="C3848" t="s">
        <v>15</v>
      </c>
      <c r="D3848">
        <v>21000</v>
      </c>
      <c r="E3848" t="s">
        <v>2</v>
      </c>
      <c r="F3848">
        <v>0.75</v>
      </c>
      <c r="G3848">
        <v>15750</v>
      </c>
    </row>
    <row r="3849" spans="1:7" x14ac:dyDescent="0.25">
      <c r="A3849" s="62">
        <v>43635</v>
      </c>
      <c r="B3849" t="s">
        <v>47</v>
      </c>
      <c r="C3849" t="s">
        <v>15</v>
      </c>
      <c r="D3849">
        <v>21000</v>
      </c>
      <c r="E3849" t="s">
        <v>2</v>
      </c>
      <c r="F3849">
        <v>0.75</v>
      </c>
      <c r="G3849">
        <v>15750</v>
      </c>
    </row>
    <row r="3850" spans="1:7" x14ac:dyDescent="0.25">
      <c r="A3850" s="62">
        <v>43636</v>
      </c>
      <c r="B3850" t="s">
        <v>47</v>
      </c>
      <c r="C3850" t="s">
        <v>15</v>
      </c>
      <c r="D3850">
        <v>21000</v>
      </c>
      <c r="E3850" t="s">
        <v>2</v>
      </c>
      <c r="F3850">
        <v>0.75</v>
      </c>
      <c r="G3850">
        <v>15750</v>
      </c>
    </row>
    <row r="3851" spans="1:7" x14ac:dyDescent="0.25">
      <c r="A3851" s="62">
        <v>43637</v>
      </c>
      <c r="B3851" t="s">
        <v>47</v>
      </c>
      <c r="C3851" t="s">
        <v>15</v>
      </c>
      <c r="D3851">
        <v>21000</v>
      </c>
      <c r="E3851" t="s">
        <v>2</v>
      </c>
      <c r="F3851">
        <v>0.75</v>
      </c>
      <c r="G3851">
        <v>15750</v>
      </c>
    </row>
    <row r="3852" spans="1:7" x14ac:dyDescent="0.25">
      <c r="A3852" s="62">
        <v>43641</v>
      </c>
      <c r="B3852" t="s">
        <v>47</v>
      </c>
      <c r="C3852" t="s">
        <v>15</v>
      </c>
      <c r="D3852">
        <v>21000</v>
      </c>
      <c r="E3852" t="s">
        <v>2</v>
      </c>
      <c r="F3852">
        <v>0.75</v>
      </c>
      <c r="G3852">
        <v>15750</v>
      </c>
    </row>
    <row r="3853" spans="1:7" x14ac:dyDescent="0.25">
      <c r="A3853" s="62">
        <v>43644</v>
      </c>
      <c r="B3853" t="s">
        <v>47</v>
      </c>
      <c r="C3853" t="s">
        <v>15</v>
      </c>
      <c r="D3853">
        <v>21000</v>
      </c>
      <c r="E3853" t="s">
        <v>2</v>
      </c>
      <c r="F3853">
        <v>0.75</v>
      </c>
      <c r="G3853">
        <v>15750</v>
      </c>
    </row>
    <row r="3854" spans="1:7" x14ac:dyDescent="0.25">
      <c r="A3854" s="62">
        <v>43645</v>
      </c>
      <c r="B3854" t="s">
        <v>47</v>
      </c>
      <c r="C3854" t="s">
        <v>15</v>
      </c>
      <c r="D3854">
        <v>21000</v>
      </c>
      <c r="E3854" t="s">
        <v>2</v>
      </c>
      <c r="F3854">
        <v>0.75</v>
      </c>
      <c r="G3854">
        <v>15750</v>
      </c>
    </row>
    <row r="3855" spans="1:7" x14ac:dyDescent="0.25">
      <c r="A3855" s="62">
        <v>43647</v>
      </c>
      <c r="B3855" t="s">
        <v>47</v>
      </c>
      <c r="C3855" t="s">
        <v>15</v>
      </c>
      <c r="D3855">
        <v>21000</v>
      </c>
      <c r="E3855" t="s">
        <v>2</v>
      </c>
      <c r="F3855">
        <v>0.75</v>
      </c>
      <c r="G3855">
        <v>15750</v>
      </c>
    </row>
    <row r="3856" spans="1:7" x14ac:dyDescent="0.25">
      <c r="A3856" s="62">
        <v>43647</v>
      </c>
      <c r="B3856" t="s">
        <v>47</v>
      </c>
      <c r="C3856" t="s">
        <v>15</v>
      </c>
      <c r="D3856">
        <v>21000</v>
      </c>
      <c r="E3856" t="s">
        <v>2</v>
      </c>
      <c r="F3856">
        <v>0.75</v>
      </c>
      <c r="G3856">
        <v>15750</v>
      </c>
    </row>
    <row r="3857" spans="1:7" x14ac:dyDescent="0.25">
      <c r="A3857" s="62">
        <v>43651</v>
      </c>
      <c r="B3857" t="s">
        <v>47</v>
      </c>
      <c r="C3857" t="s">
        <v>15</v>
      </c>
      <c r="D3857">
        <v>21000</v>
      </c>
      <c r="E3857" t="s">
        <v>2</v>
      </c>
      <c r="F3857">
        <v>0.75</v>
      </c>
      <c r="G3857">
        <v>15750</v>
      </c>
    </row>
    <row r="3858" spans="1:7" x14ac:dyDescent="0.25">
      <c r="A3858" s="62">
        <v>43651</v>
      </c>
      <c r="B3858" t="s">
        <v>47</v>
      </c>
      <c r="C3858" t="s">
        <v>15</v>
      </c>
      <c r="D3858">
        <v>21000</v>
      </c>
      <c r="E3858" t="s">
        <v>2</v>
      </c>
      <c r="F3858">
        <v>0.75</v>
      </c>
      <c r="G3858">
        <v>15750</v>
      </c>
    </row>
    <row r="3859" spans="1:7" x14ac:dyDescent="0.25">
      <c r="A3859" s="62">
        <v>43655</v>
      </c>
      <c r="B3859" t="s">
        <v>47</v>
      </c>
      <c r="C3859" t="s">
        <v>15</v>
      </c>
      <c r="D3859">
        <v>21000</v>
      </c>
      <c r="E3859" t="s">
        <v>2</v>
      </c>
      <c r="F3859">
        <v>0.75</v>
      </c>
      <c r="G3859">
        <v>15750</v>
      </c>
    </row>
    <row r="3860" spans="1:7" x14ac:dyDescent="0.25">
      <c r="A3860" s="62">
        <v>43655</v>
      </c>
      <c r="B3860" t="s">
        <v>47</v>
      </c>
      <c r="C3860" t="s">
        <v>15</v>
      </c>
      <c r="D3860">
        <v>21000</v>
      </c>
      <c r="E3860" t="s">
        <v>2</v>
      </c>
      <c r="F3860">
        <v>0.75</v>
      </c>
      <c r="G3860">
        <v>15750</v>
      </c>
    </row>
    <row r="3861" spans="1:7" x14ac:dyDescent="0.25">
      <c r="A3861" s="62">
        <v>43666</v>
      </c>
      <c r="B3861" t="s">
        <v>47</v>
      </c>
      <c r="C3861" t="s">
        <v>15</v>
      </c>
      <c r="D3861">
        <v>21000</v>
      </c>
      <c r="E3861" t="s">
        <v>2</v>
      </c>
      <c r="F3861">
        <v>0.75</v>
      </c>
      <c r="G3861">
        <v>15750</v>
      </c>
    </row>
    <row r="3862" spans="1:7" x14ac:dyDescent="0.25">
      <c r="A3862" s="62">
        <v>43668</v>
      </c>
      <c r="B3862" t="s">
        <v>47</v>
      </c>
      <c r="C3862" t="s">
        <v>15</v>
      </c>
      <c r="D3862">
        <v>21000</v>
      </c>
      <c r="E3862" t="s">
        <v>2</v>
      </c>
      <c r="F3862">
        <v>0.75</v>
      </c>
      <c r="G3862">
        <v>15750</v>
      </c>
    </row>
    <row r="3863" spans="1:7" x14ac:dyDescent="0.25">
      <c r="A3863" s="62">
        <v>43670</v>
      </c>
      <c r="B3863" t="s">
        <v>47</v>
      </c>
      <c r="C3863" t="s">
        <v>15</v>
      </c>
      <c r="D3863">
        <v>21000</v>
      </c>
      <c r="E3863" t="s">
        <v>2</v>
      </c>
      <c r="F3863">
        <v>0.75</v>
      </c>
      <c r="G3863">
        <v>15750</v>
      </c>
    </row>
    <row r="3864" spans="1:7" x14ac:dyDescent="0.25">
      <c r="A3864" s="62">
        <v>43672</v>
      </c>
      <c r="B3864" t="s">
        <v>47</v>
      </c>
      <c r="C3864" t="s">
        <v>15</v>
      </c>
      <c r="D3864">
        <v>21000</v>
      </c>
      <c r="E3864" t="s">
        <v>2</v>
      </c>
      <c r="F3864">
        <v>0.75</v>
      </c>
      <c r="G3864">
        <v>15750</v>
      </c>
    </row>
    <row r="3865" spans="1:7" x14ac:dyDescent="0.25">
      <c r="A3865" s="62">
        <v>43672</v>
      </c>
      <c r="B3865" t="s">
        <v>47</v>
      </c>
      <c r="C3865" t="s">
        <v>15</v>
      </c>
      <c r="D3865">
        <v>21000</v>
      </c>
      <c r="E3865" t="s">
        <v>2</v>
      </c>
      <c r="F3865">
        <v>0.75</v>
      </c>
      <c r="G3865">
        <v>15750</v>
      </c>
    </row>
    <row r="3866" spans="1:7" x14ac:dyDescent="0.25">
      <c r="A3866" s="62">
        <v>43677</v>
      </c>
      <c r="B3866" t="s">
        <v>47</v>
      </c>
      <c r="C3866" t="s">
        <v>15</v>
      </c>
      <c r="D3866">
        <v>21000</v>
      </c>
      <c r="E3866" t="s">
        <v>2</v>
      </c>
      <c r="F3866">
        <v>0.75</v>
      </c>
      <c r="G3866">
        <v>15750</v>
      </c>
    </row>
    <row r="3867" spans="1:7" x14ac:dyDescent="0.25">
      <c r="A3867" s="62">
        <v>43677</v>
      </c>
      <c r="B3867" t="s">
        <v>47</v>
      </c>
      <c r="C3867" t="s">
        <v>15</v>
      </c>
      <c r="D3867">
        <v>21000</v>
      </c>
      <c r="E3867" t="s">
        <v>2</v>
      </c>
      <c r="F3867">
        <v>0.75</v>
      </c>
      <c r="G3867">
        <v>15750</v>
      </c>
    </row>
    <row r="3868" spans="1:7" x14ac:dyDescent="0.25">
      <c r="A3868" s="62">
        <v>43679</v>
      </c>
      <c r="B3868" t="s">
        <v>47</v>
      </c>
      <c r="C3868" t="s">
        <v>15</v>
      </c>
      <c r="D3868">
        <v>21000</v>
      </c>
      <c r="E3868" t="s">
        <v>2</v>
      </c>
      <c r="F3868">
        <v>0.75</v>
      </c>
      <c r="G3868">
        <v>15750</v>
      </c>
    </row>
    <row r="3869" spans="1:7" x14ac:dyDescent="0.25">
      <c r="A3869" s="62">
        <v>43680</v>
      </c>
      <c r="B3869" t="s">
        <v>47</v>
      </c>
      <c r="C3869" t="s">
        <v>15</v>
      </c>
      <c r="D3869">
        <v>21000</v>
      </c>
      <c r="E3869" t="s">
        <v>2</v>
      </c>
      <c r="F3869">
        <v>0.75</v>
      </c>
      <c r="G3869">
        <v>15750</v>
      </c>
    </row>
    <row r="3870" spans="1:7" x14ac:dyDescent="0.25">
      <c r="A3870" s="62">
        <v>43690</v>
      </c>
      <c r="B3870" t="s">
        <v>47</v>
      </c>
      <c r="C3870" t="s">
        <v>15</v>
      </c>
      <c r="D3870">
        <v>21000</v>
      </c>
      <c r="E3870" t="s">
        <v>2</v>
      </c>
      <c r="F3870">
        <v>0.75</v>
      </c>
      <c r="G3870">
        <v>15750</v>
      </c>
    </row>
    <row r="3871" spans="1:7" x14ac:dyDescent="0.25">
      <c r="A3871" s="62">
        <v>43693</v>
      </c>
      <c r="B3871" t="s">
        <v>47</v>
      </c>
      <c r="C3871" t="s">
        <v>15</v>
      </c>
      <c r="D3871">
        <v>21000</v>
      </c>
      <c r="E3871" t="s">
        <v>2</v>
      </c>
      <c r="F3871">
        <v>0.75</v>
      </c>
      <c r="G3871">
        <v>15750</v>
      </c>
    </row>
    <row r="3872" spans="1:7" x14ac:dyDescent="0.25">
      <c r="A3872" s="62">
        <v>43696</v>
      </c>
      <c r="B3872" t="s">
        <v>47</v>
      </c>
      <c r="C3872" t="s">
        <v>15</v>
      </c>
      <c r="D3872">
        <v>21000</v>
      </c>
      <c r="E3872" t="s">
        <v>2</v>
      </c>
      <c r="F3872">
        <v>0.75</v>
      </c>
      <c r="G3872">
        <v>15750</v>
      </c>
    </row>
    <row r="3873" spans="1:7" x14ac:dyDescent="0.25">
      <c r="A3873" s="62">
        <v>43698</v>
      </c>
      <c r="B3873" t="s">
        <v>47</v>
      </c>
      <c r="C3873" t="s">
        <v>15</v>
      </c>
      <c r="D3873">
        <v>21000</v>
      </c>
      <c r="E3873" t="s">
        <v>2</v>
      </c>
      <c r="F3873">
        <v>0.75</v>
      </c>
      <c r="G3873">
        <v>15750</v>
      </c>
    </row>
    <row r="3874" spans="1:7" x14ac:dyDescent="0.25">
      <c r="A3874" s="62">
        <v>43700</v>
      </c>
      <c r="B3874" t="s">
        <v>47</v>
      </c>
      <c r="C3874" t="s">
        <v>15</v>
      </c>
      <c r="D3874">
        <v>21000</v>
      </c>
      <c r="E3874" t="s">
        <v>2</v>
      </c>
      <c r="F3874">
        <v>0.75</v>
      </c>
      <c r="G3874">
        <v>15750</v>
      </c>
    </row>
    <row r="3875" spans="1:7" x14ac:dyDescent="0.25">
      <c r="A3875" s="62">
        <v>43704</v>
      </c>
      <c r="B3875" t="s">
        <v>47</v>
      </c>
      <c r="C3875" t="s">
        <v>15</v>
      </c>
      <c r="D3875">
        <v>21000</v>
      </c>
      <c r="E3875" t="s">
        <v>2</v>
      </c>
      <c r="F3875">
        <v>0.75</v>
      </c>
      <c r="G3875">
        <v>15750</v>
      </c>
    </row>
    <row r="3876" spans="1:7" x14ac:dyDescent="0.25">
      <c r="A3876" s="62">
        <v>43706</v>
      </c>
      <c r="B3876" t="s">
        <v>47</v>
      </c>
      <c r="C3876" t="s">
        <v>15</v>
      </c>
      <c r="D3876">
        <v>21000</v>
      </c>
      <c r="E3876" t="s">
        <v>2</v>
      </c>
      <c r="F3876">
        <v>0.75</v>
      </c>
      <c r="G3876">
        <v>15750</v>
      </c>
    </row>
    <row r="3877" spans="1:7" x14ac:dyDescent="0.25">
      <c r="A3877" s="62">
        <v>43708</v>
      </c>
      <c r="B3877" t="s">
        <v>47</v>
      </c>
      <c r="C3877" t="s">
        <v>15</v>
      </c>
      <c r="D3877">
        <v>21000</v>
      </c>
      <c r="E3877" t="s">
        <v>2</v>
      </c>
      <c r="F3877">
        <v>0.75</v>
      </c>
      <c r="G3877">
        <v>15750</v>
      </c>
    </row>
    <row r="3878" spans="1:7" x14ac:dyDescent="0.25">
      <c r="A3878" s="62">
        <v>43715</v>
      </c>
      <c r="B3878" t="s">
        <v>47</v>
      </c>
      <c r="C3878" t="s">
        <v>15</v>
      </c>
      <c r="D3878">
        <v>21000</v>
      </c>
      <c r="E3878" t="s">
        <v>2</v>
      </c>
      <c r="F3878">
        <v>0.75</v>
      </c>
      <c r="G3878">
        <v>15750</v>
      </c>
    </row>
    <row r="3879" spans="1:7" x14ac:dyDescent="0.25">
      <c r="A3879" s="62">
        <v>43715</v>
      </c>
      <c r="B3879" t="s">
        <v>47</v>
      </c>
      <c r="C3879" t="s">
        <v>15</v>
      </c>
      <c r="D3879">
        <v>21000</v>
      </c>
      <c r="E3879" t="s">
        <v>2</v>
      </c>
      <c r="F3879">
        <v>0.75</v>
      </c>
      <c r="G3879">
        <v>15750</v>
      </c>
    </row>
    <row r="3880" spans="1:7" x14ac:dyDescent="0.25">
      <c r="A3880" s="62">
        <v>43719</v>
      </c>
      <c r="B3880" t="s">
        <v>47</v>
      </c>
      <c r="C3880" t="s">
        <v>15</v>
      </c>
      <c r="D3880">
        <v>21000</v>
      </c>
      <c r="E3880" t="s">
        <v>2</v>
      </c>
      <c r="F3880">
        <v>0.75</v>
      </c>
      <c r="G3880">
        <v>15750</v>
      </c>
    </row>
    <row r="3881" spans="1:7" x14ac:dyDescent="0.25">
      <c r="A3881" s="62">
        <v>43731</v>
      </c>
      <c r="B3881" t="s">
        <v>47</v>
      </c>
      <c r="C3881" t="s">
        <v>15</v>
      </c>
      <c r="D3881">
        <v>21000</v>
      </c>
      <c r="E3881" t="s">
        <v>2</v>
      </c>
      <c r="F3881">
        <v>0.75</v>
      </c>
      <c r="G3881">
        <v>15750</v>
      </c>
    </row>
    <row r="3882" spans="1:7" x14ac:dyDescent="0.25">
      <c r="A3882" s="62">
        <v>43738</v>
      </c>
      <c r="B3882" t="s">
        <v>47</v>
      </c>
      <c r="C3882" t="s">
        <v>15</v>
      </c>
      <c r="D3882">
        <v>21000</v>
      </c>
      <c r="E3882" t="s">
        <v>2</v>
      </c>
      <c r="F3882">
        <v>0.75</v>
      </c>
      <c r="G3882">
        <v>15750</v>
      </c>
    </row>
    <row r="3883" spans="1:7" x14ac:dyDescent="0.25">
      <c r="A3883" s="62">
        <v>43741</v>
      </c>
      <c r="B3883" t="s">
        <v>47</v>
      </c>
      <c r="C3883" t="s">
        <v>15</v>
      </c>
      <c r="D3883">
        <v>21000</v>
      </c>
      <c r="E3883" t="s">
        <v>2</v>
      </c>
      <c r="F3883">
        <v>0.75</v>
      </c>
      <c r="G3883">
        <v>15750</v>
      </c>
    </row>
    <row r="3884" spans="1:7" x14ac:dyDescent="0.25">
      <c r="A3884" s="62">
        <v>43755</v>
      </c>
      <c r="B3884" t="s">
        <v>47</v>
      </c>
      <c r="C3884" t="s">
        <v>15</v>
      </c>
      <c r="D3884">
        <v>21000</v>
      </c>
      <c r="E3884" t="s">
        <v>2</v>
      </c>
      <c r="F3884">
        <v>0.75</v>
      </c>
      <c r="G3884">
        <v>15750</v>
      </c>
    </row>
    <row r="3885" spans="1:7" x14ac:dyDescent="0.25">
      <c r="A3885" s="62">
        <v>43773</v>
      </c>
      <c r="B3885" t="s">
        <v>47</v>
      </c>
      <c r="C3885" t="s">
        <v>15</v>
      </c>
      <c r="D3885">
        <v>21000</v>
      </c>
      <c r="E3885" t="s">
        <v>2</v>
      </c>
      <c r="F3885">
        <v>0.75</v>
      </c>
      <c r="G3885">
        <v>15750</v>
      </c>
    </row>
    <row r="3886" spans="1:7" x14ac:dyDescent="0.25">
      <c r="A3886" s="62">
        <v>43780</v>
      </c>
      <c r="B3886" t="s">
        <v>47</v>
      </c>
      <c r="C3886" t="s">
        <v>15</v>
      </c>
      <c r="D3886">
        <v>21000</v>
      </c>
      <c r="E3886" t="s">
        <v>2</v>
      </c>
      <c r="F3886">
        <v>0.75</v>
      </c>
      <c r="G3886">
        <v>15750</v>
      </c>
    </row>
    <row r="3887" spans="1:7" x14ac:dyDescent="0.25">
      <c r="A3887" s="62">
        <v>43782</v>
      </c>
      <c r="B3887" t="s">
        <v>47</v>
      </c>
      <c r="C3887" t="s">
        <v>15</v>
      </c>
      <c r="D3887">
        <v>21000</v>
      </c>
      <c r="E3887" t="s">
        <v>2</v>
      </c>
      <c r="F3887">
        <v>0.75</v>
      </c>
      <c r="G3887">
        <v>15750</v>
      </c>
    </row>
    <row r="3888" spans="1:7" x14ac:dyDescent="0.25">
      <c r="A3888" s="62">
        <v>43785</v>
      </c>
      <c r="B3888" t="s">
        <v>47</v>
      </c>
      <c r="C3888" t="s">
        <v>15</v>
      </c>
      <c r="D3888">
        <v>21000</v>
      </c>
      <c r="E3888" t="s">
        <v>2</v>
      </c>
      <c r="F3888">
        <v>0.75</v>
      </c>
      <c r="G3888">
        <v>15750</v>
      </c>
    </row>
    <row r="3889" spans="1:7" x14ac:dyDescent="0.25">
      <c r="A3889" s="62">
        <v>43789</v>
      </c>
      <c r="B3889" t="s">
        <v>47</v>
      </c>
      <c r="C3889" t="s">
        <v>15</v>
      </c>
      <c r="D3889">
        <v>21000</v>
      </c>
      <c r="E3889" t="s">
        <v>2</v>
      </c>
      <c r="F3889">
        <v>0.75</v>
      </c>
      <c r="G3889">
        <v>15750</v>
      </c>
    </row>
    <row r="3890" spans="1:7" x14ac:dyDescent="0.25">
      <c r="A3890" s="62">
        <v>43794</v>
      </c>
      <c r="B3890" t="s">
        <v>47</v>
      </c>
      <c r="C3890" t="s">
        <v>15</v>
      </c>
      <c r="D3890">
        <v>21000</v>
      </c>
      <c r="E3890" t="s">
        <v>2</v>
      </c>
      <c r="F3890">
        <v>0.75</v>
      </c>
      <c r="G3890">
        <v>15750</v>
      </c>
    </row>
    <row r="3891" spans="1:7" x14ac:dyDescent="0.25">
      <c r="A3891" s="62">
        <v>43797</v>
      </c>
      <c r="B3891" t="s">
        <v>47</v>
      </c>
      <c r="C3891" t="s">
        <v>15</v>
      </c>
      <c r="D3891">
        <v>21000</v>
      </c>
      <c r="E3891" t="s">
        <v>2</v>
      </c>
      <c r="F3891">
        <v>0.75</v>
      </c>
      <c r="G3891">
        <v>15750</v>
      </c>
    </row>
    <row r="3892" spans="1:7" x14ac:dyDescent="0.25">
      <c r="A3892" s="62">
        <v>43799</v>
      </c>
      <c r="B3892" t="s">
        <v>47</v>
      </c>
      <c r="C3892" t="s">
        <v>15</v>
      </c>
      <c r="D3892">
        <v>21000</v>
      </c>
      <c r="E3892" t="s">
        <v>2</v>
      </c>
      <c r="F3892">
        <v>0.75</v>
      </c>
      <c r="G3892">
        <v>15750</v>
      </c>
    </row>
    <row r="3893" spans="1:7" x14ac:dyDescent="0.25">
      <c r="A3893" s="62">
        <v>43801</v>
      </c>
      <c r="B3893" t="s">
        <v>47</v>
      </c>
      <c r="C3893" t="s">
        <v>15</v>
      </c>
      <c r="D3893">
        <v>21000</v>
      </c>
      <c r="E3893" t="s">
        <v>2</v>
      </c>
      <c r="F3893">
        <v>0.75</v>
      </c>
      <c r="G3893">
        <v>15750</v>
      </c>
    </row>
    <row r="3894" spans="1:7" x14ac:dyDescent="0.25">
      <c r="A3894" s="62">
        <v>43803</v>
      </c>
      <c r="B3894" t="s">
        <v>47</v>
      </c>
      <c r="C3894" t="s">
        <v>15</v>
      </c>
      <c r="D3894">
        <v>21000</v>
      </c>
      <c r="E3894" t="s">
        <v>2</v>
      </c>
      <c r="F3894">
        <v>0.75</v>
      </c>
      <c r="G3894">
        <v>15750</v>
      </c>
    </row>
    <row r="3895" spans="1:7" x14ac:dyDescent="0.25">
      <c r="A3895" s="62">
        <v>43806</v>
      </c>
      <c r="B3895" t="s">
        <v>47</v>
      </c>
      <c r="C3895" t="s">
        <v>15</v>
      </c>
      <c r="D3895">
        <v>21000</v>
      </c>
      <c r="E3895" t="s">
        <v>2</v>
      </c>
      <c r="F3895">
        <v>0.75</v>
      </c>
      <c r="G3895">
        <v>15750</v>
      </c>
    </row>
    <row r="3896" spans="1:7" x14ac:dyDescent="0.25">
      <c r="A3896" s="62">
        <v>43809</v>
      </c>
      <c r="B3896" t="s">
        <v>47</v>
      </c>
      <c r="C3896" t="s">
        <v>15</v>
      </c>
      <c r="D3896">
        <v>21000</v>
      </c>
      <c r="E3896" t="s">
        <v>2</v>
      </c>
      <c r="F3896">
        <v>0.75</v>
      </c>
      <c r="G3896">
        <v>15750</v>
      </c>
    </row>
    <row r="3897" spans="1:7" x14ac:dyDescent="0.25">
      <c r="A3897" s="62">
        <v>43812</v>
      </c>
      <c r="B3897" t="s">
        <v>47</v>
      </c>
      <c r="C3897" t="s">
        <v>15</v>
      </c>
      <c r="D3897">
        <v>21000</v>
      </c>
      <c r="E3897" t="s">
        <v>2</v>
      </c>
      <c r="F3897">
        <v>0.75</v>
      </c>
      <c r="G3897">
        <v>15750</v>
      </c>
    </row>
    <row r="3898" spans="1:7" x14ac:dyDescent="0.25">
      <c r="A3898" s="62">
        <v>43815</v>
      </c>
      <c r="B3898" t="s">
        <v>47</v>
      </c>
      <c r="C3898" t="s">
        <v>15</v>
      </c>
      <c r="D3898">
        <v>21000</v>
      </c>
      <c r="E3898" t="s">
        <v>2</v>
      </c>
      <c r="F3898">
        <v>0.75</v>
      </c>
      <c r="G3898">
        <v>15750</v>
      </c>
    </row>
    <row r="3899" spans="1:7" x14ac:dyDescent="0.25">
      <c r="A3899" s="62">
        <v>43817</v>
      </c>
      <c r="B3899" t="s">
        <v>47</v>
      </c>
      <c r="C3899" t="s">
        <v>15</v>
      </c>
      <c r="D3899">
        <v>21000</v>
      </c>
      <c r="E3899" t="s">
        <v>2</v>
      </c>
      <c r="F3899">
        <v>0.75</v>
      </c>
      <c r="G3899">
        <v>15750</v>
      </c>
    </row>
    <row r="3900" spans="1:7" x14ac:dyDescent="0.25">
      <c r="A3900" s="62">
        <v>43819</v>
      </c>
      <c r="B3900" t="s">
        <v>47</v>
      </c>
      <c r="C3900" t="s">
        <v>15</v>
      </c>
      <c r="D3900">
        <v>21000</v>
      </c>
      <c r="E3900" t="s">
        <v>2</v>
      </c>
      <c r="F3900">
        <v>0.75</v>
      </c>
      <c r="G3900">
        <v>15750</v>
      </c>
    </row>
    <row r="3901" spans="1:7" x14ac:dyDescent="0.25">
      <c r="A3901" s="62">
        <v>43823</v>
      </c>
      <c r="B3901" t="s">
        <v>47</v>
      </c>
      <c r="C3901" t="s">
        <v>15</v>
      </c>
      <c r="D3901">
        <v>13300</v>
      </c>
      <c r="E3901" t="s">
        <v>2</v>
      </c>
      <c r="F3901">
        <v>0.75</v>
      </c>
      <c r="G3901">
        <v>9975</v>
      </c>
    </row>
    <row r="3902" spans="1:7" x14ac:dyDescent="0.25">
      <c r="A3902" s="62">
        <v>43824</v>
      </c>
      <c r="B3902" t="s">
        <v>47</v>
      </c>
      <c r="C3902" t="s">
        <v>15</v>
      </c>
      <c r="D3902">
        <v>19000</v>
      </c>
      <c r="E3902" t="s">
        <v>2</v>
      </c>
      <c r="F3902">
        <v>0.75</v>
      </c>
      <c r="G3902">
        <v>14250</v>
      </c>
    </row>
    <row r="3903" spans="1:7" x14ac:dyDescent="0.25">
      <c r="A3903" s="62">
        <v>43824</v>
      </c>
      <c r="B3903" t="s">
        <v>47</v>
      </c>
      <c r="C3903" t="s">
        <v>15</v>
      </c>
      <c r="D3903">
        <v>21000</v>
      </c>
      <c r="E3903" t="s">
        <v>2</v>
      </c>
      <c r="F3903">
        <v>0.75</v>
      </c>
      <c r="G3903">
        <v>15750</v>
      </c>
    </row>
    <row r="3904" spans="1:7" x14ac:dyDescent="0.25">
      <c r="A3904" s="62">
        <v>43826</v>
      </c>
      <c r="B3904" t="s">
        <v>47</v>
      </c>
      <c r="C3904" t="s">
        <v>15</v>
      </c>
      <c r="D3904">
        <v>19000</v>
      </c>
      <c r="E3904" t="s">
        <v>2</v>
      </c>
      <c r="F3904">
        <v>0.75</v>
      </c>
      <c r="G3904">
        <v>14250</v>
      </c>
    </row>
    <row r="3905" spans="1:7" x14ac:dyDescent="0.25">
      <c r="A3905" s="62">
        <v>43829</v>
      </c>
      <c r="B3905" t="s">
        <v>47</v>
      </c>
      <c r="C3905" t="s">
        <v>15</v>
      </c>
      <c r="D3905">
        <v>20000</v>
      </c>
      <c r="E3905" t="s">
        <v>2</v>
      </c>
      <c r="F3905">
        <v>0.75</v>
      </c>
      <c r="G3905">
        <v>15000</v>
      </c>
    </row>
    <row r="3906" spans="1:7" x14ac:dyDescent="0.25">
      <c r="A3906" s="62">
        <v>43834</v>
      </c>
      <c r="B3906" t="s">
        <v>47</v>
      </c>
      <c r="C3906" t="s">
        <v>15</v>
      </c>
      <c r="D3906">
        <v>20000</v>
      </c>
      <c r="E3906" t="s">
        <v>2</v>
      </c>
      <c r="F3906">
        <v>0.75</v>
      </c>
      <c r="G3906">
        <v>15000</v>
      </c>
    </row>
    <row r="3907" spans="1:7" x14ac:dyDescent="0.25">
      <c r="A3907" s="62">
        <v>43834</v>
      </c>
      <c r="B3907" t="s">
        <v>47</v>
      </c>
      <c r="C3907" t="s">
        <v>15</v>
      </c>
      <c r="D3907">
        <v>20000</v>
      </c>
      <c r="E3907" t="s">
        <v>2</v>
      </c>
      <c r="F3907">
        <v>0.75</v>
      </c>
      <c r="G3907">
        <v>15000</v>
      </c>
    </row>
    <row r="3908" spans="1:7" x14ac:dyDescent="0.25">
      <c r="A3908" s="62">
        <v>43837</v>
      </c>
      <c r="B3908" t="s">
        <v>47</v>
      </c>
      <c r="C3908" t="s">
        <v>15</v>
      </c>
      <c r="D3908">
        <v>20000</v>
      </c>
      <c r="E3908" t="s">
        <v>2</v>
      </c>
      <c r="F3908">
        <v>0.75</v>
      </c>
      <c r="G3908">
        <v>15000</v>
      </c>
    </row>
    <row r="3909" spans="1:7" x14ac:dyDescent="0.25">
      <c r="A3909" s="62">
        <v>43839</v>
      </c>
      <c r="B3909" t="s">
        <v>47</v>
      </c>
      <c r="C3909" t="s">
        <v>15</v>
      </c>
      <c r="D3909">
        <v>21000</v>
      </c>
      <c r="E3909" t="s">
        <v>2</v>
      </c>
      <c r="F3909">
        <v>0.75</v>
      </c>
      <c r="G3909">
        <v>15750</v>
      </c>
    </row>
    <row r="3910" spans="1:7" x14ac:dyDescent="0.25">
      <c r="A3910" s="62">
        <v>43845</v>
      </c>
      <c r="B3910" t="s">
        <v>47</v>
      </c>
      <c r="C3910" t="s">
        <v>15</v>
      </c>
      <c r="D3910">
        <v>20000</v>
      </c>
      <c r="E3910" t="s">
        <v>2</v>
      </c>
      <c r="F3910">
        <v>0.75</v>
      </c>
      <c r="G3910">
        <v>15000</v>
      </c>
    </row>
    <row r="3911" spans="1:7" x14ac:dyDescent="0.25">
      <c r="A3911" s="62">
        <v>43847</v>
      </c>
      <c r="B3911" t="s">
        <v>47</v>
      </c>
      <c r="C3911" t="s">
        <v>15</v>
      </c>
      <c r="D3911">
        <v>20000</v>
      </c>
      <c r="E3911" t="s">
        <v>2</v>
      </c>
      <c r="F3911">
        <v>0.75</v>
      </c>
      <c r="G3911">
        <v>15000</v>
      </c>
    </row>
    <row r="3912" spans="1:7" x14ac:dyDescent="0.25">
      <c r="A3912" s="62">
        <v>43852</v>
      </c>
      <c r="B3912" t="s">
        <v>47</v>
      </c>
      <c r="C3912" t="s">
        <v>15</v>
      </c>
      <c r="D3912">
        <v>20000</v>
      </c>
      <c r="E3912" t="s">
        <v>2</v>
      </c>
      <c r="F3912">
        <v>0.75</v>
      </c>
      <c r="G3912">
        <v>15000</v>
      </c>
    </row>
    <row r="3913" spans="1:7" x14ac:dyDescent="0.25">
      <c r="A3913" s="62">
        <v>43855</v>
      </c>
      <c r="B3913" t="s">
        <v>47</v>
      </c>
      <c r="C3913" t="s">
        <v>15</v>
      </c>
      <c r="D3913">
        <v>20000</v>
      </c>
      <c r="E3913" t="s">
        <v>2</v>
      </c>
      <c r="F3913">
        <v>0.75</v>
      </c>
      <c r="G3913">
        <v>15000</v>
      </c>
    </row>
    <row r="3914" spans="1:7" x14ac:dyDescent="0.25">
      <c r="A3914" s="62">
        <v>43855</v>
      </c>
      <c r="B3914" t="s">
        <v>47</v>
      </c>
      <c r="C3914" t="s">
        <v>15</v>
      </c>
      <c r="D3914">
        <v>20000</v>
      </c>
      <c r="E3914" t="s">
        <v>2</v>
      </c>
      <c r="F3914">
        <v>0.75</v>
      </c>
      <c r="G3914">
        <v>15000</v>
      </c>
    </row>
    <row r="3915" spans="1:7" x14ac:dyDescent="0.25">
      <c r="A3915" s="62">
        <v>43861</v>
      </c>
      <c r="B3915" t="s">
        <v>47</v>
      </c>
      <c r="C3915" t="s">
        <v>15</v>
      </c>
      <c r="D3915">
        <v>20000</v>
      </c>
      <c r="E3915" t="s">
        <v>2</v>
      </c>
      <c r="F3915">
        <v>0.75</v>
      </c>
      <c r="G3915">
        <v>15000</v>
      </c>
    </row>
    <row r="3916" spans="1:7" x14ac:dyDescent="0.25">
      <c r="A3916" s="62">
        <v>43864</v>
      </c>
      <c r="B3916" t="s">
        <v>47</v>
      </c>
      <c r="C3916" t="s">
        <v>15</v>
      </c>
      <c r="D3916">
        <v>20000</v>
      </c>
      <c r="E3916" t="s">
        <v>2</v>
      </c>
      <c r="F3916">
        <v>0.75</v>
      </c>
      <c r="G3916">
        <v>15000</v>
      </c>
    </row>
    <row r="3917" spans="1:7" x14ac:dyDescent="0.25">
      <c r="A3917" s="62">
        <v>43869</v>
      </c>
      <c r="B3917" t="s">
        <v>47</v>
      </c>
      <c r="C3917" t="s">
        <v>15</v>
      </c>
      <c r="D3917">
        <v>20000</v>
      </c>
      <c r="E3917" t="s">
        <v>2</v>
      </c>
      <c r="F3917">
        <v>0.75</v>
      </c>
      <c r="G3917">
        <v>15000</v>
      </c>
    </row>
    <row r="3918" spans="1:7" x14ac:dyDescent="0.25">
      <c r="A3918" s="62">
        <v>43869</v>
      </c>
      <c r="B3918" t="s">
        <v>47</v>
      </c>
      <c r="C3918" t="s">
        <v>15</v>
      </c>
      <c r="D3918">
        <v>20000</v>
      </c>
      <c r="E3918" t="s">
        <v>2</v>
      </c>
      <c r="F3918">
        <v>0.75</v>
      </c>
      <c r="G3918">
        <v>15000</v>
      </c>
    </row>
    <row r="3919" spans="1:7" x14ac:dyDescent="0.25">
      <c r="A3919" s="62">
        <v>43874</v>
      </c>
      <c r="B3919" t="s">
        <v>47</v>
      </c>
      <c r="C3919" t="s">
        <v>15</v>
      </c>
      <c r="D3919">
        <v>20000</v>
      </c>
      <c r="E3919" t="s">
        <v>2</v>
      </c>
      <c r="F3919">
        <v>0.75</v>
      </c>
      <c r="G3919">
        <v>15000</v>
      </c>
    </row>
    <row r="3920" spans="1:7" x14ac:dyDescent="0.25">
      <c r="A3920" s="62">
        <v>43876</v>
      </c>
      <c r="B3920" t="s">
        <v>47</v>
      </c>
      <c r="C3920" t="s">
        <v>15</v>
      </c>
      <c r="D3920">
        <v>20000</v>
      </c>
      <c r="E3920" t="s">
        <v>2</v>
      </c>
      <c r="F3920">
        <v>0.75</v>
      </c>
      <c r="G3920">
        <v>15000</v>
      </c>
    </row>
    <row r="3921" spans="1:7" x14ac:dyDescent="0.25">
      <c r="A3921" s="62">
        <v>43879</v>
      </c>
      <c r="B3921" t="s">
        <v>47</v>
      </c>
      <c r="C3921" t="s">
        <v>15</v>
      </c>
      <c r="D3921">
        <v>20000</v>
      </c>
      <c r="E3921" t="s">
        <v>2</v>
      </c>
      <c r="F3921">
        <v>0.75</v>
      </c>
      <c r="G3921">
        <v>15000</v>
      </c>
    </row>
    <row r="3922" spans="1:7" x14ac:dyDescent="0.25">
      <c r="A3922" s="62">
        <v>43879</v>
      </c>
      <c r="B3922" t="s">
        <v>47</v>
      </c>
      <c r="C3922" t="s">
        <v>15</v>
      </c>
      <c r="D3922">
        <v>21000</v>
      </c>
      <c r="E3922" t="s">
        <v>2</v>
      </c>
      <c r="F3922">
        <v>0.75</v>
      </c>
      <c r="G3922">
        <v>15750</v>
      </c>
    </row>
    <row r="3923" spans="1:7" x14ac:dyDescent="0.25">
      <c r="A3923" s="62">
        <v>43882</v>
      </c>
      <c r="B3923" t="s">
        <v>47</v>
      </c>
      <c r="C3923" t="s">
        <v>15</v>
      </c>
      <c r="D3923">
        <v>20000</v>
      </c>
      <c r="E3923" t="s">
        <v>2</v>
      </c>
      <c r="F3923">
        <v>0.75</v>
      </c>
      <c r="G3923">
        <v>15000</v>
      </c>
    </row>
    <row r="3924" spans="1:7" x14ac:dyDescent="0.25">
      <c r="A3924" s="62">
        <v>43886</v>
      </c>
      <c r="B3924" t="s">
        <v>47</v>
      </c>
      <c r="C3924" t="s">
        <v>15</v>
      </c>
      <c r="D3924">
        <v>20000</v>
      </c>
      <c r="E3924" t="s">
        <v>2</v>
      </c>
      <c r="F3924">
        <v>0.75</v>
      </c>
      <c r="G3924">
        <v>15000</v>
      </c>
    </row>
    <row r="3925" spans="1:7" x14ac:dyDescent="0.25">
      <c r="A3925" s="62">
        <v>43895</v>
      </c>
      <c r="B3925" t="s">
        <v>47</v>
      </c>
      <c r="C3925" t="s">
        <v>15</v>
      </c>
      <c r="D3925">
        <v>20000</v>
      </c>
      <c r="E3925" t="s">
        <v>2</v>
      </c>
      <c r="F3925">
        <v>0.75</v>
      </c>
      <c r="G3925">
        <v>15000</v>
      </c>
    </row>
    <row r="3926" spans="1:7" x14ac:dyDescent="0.25">
      <c r="A3926" s="62">
        <v>43903</v>
      </c>
      <c r="B3926" t="s">
        <v>47</v>
      </c>
      <c r="C3926" t="s">
        <v>15</v>
      </c>
      <c r="D3926">
        <v>20000</v>
      </c>
      <c r="E3926" t="s">
        <v>2</v>
      </c>
      <c r="F3926">
        <v>0.75</v>
      </c>
      <c r="G3926">
        <v>15000</v>
      </c>
    </row>
    <row r="3927" spans="1:7" x14ac:dyDescent="0.25">
      <c r="A3927" s="62">
        <v>43966</v>
      </c>
      <c r="B3927" t="s">
        <v>47</v>
      </c>
      <c r="C3927" t="s">
        <v>15</v>
      </c>
      <c r="D3927">
        <v>19500</v>
      </c>
      <c r="E3927" t="s">
        <v>2</v>
      </c>
      <c r="F3927">
        <v>0.75</v>
      </c>
      <c r="G3927">
        <v>14625</v>
      </c>
    </row>
    <row r="3928" spans="1:7" x14ac:dyDescent="0.25">
      <c r="A3928" s="62">
        <v>43967</v>
      </c>
      <c r="B3928" t="s">
        <v>47</v>
      </c>
      <c r="C3928" t="s">
        <v>15</v>
      </c>
      <c r="D3928">
        <v>20000</v>
      </c>
      <c r="E3928" t="s">
        <v>2</v>
      </c>
      <c r="F3928">
        <v>0.75</v>
      </c>
      <c r="G3928">
        <v>15000</v>
      </c>
    </row>
    <row r="3929" spans="1:7" x14ac:dyDescent="0.25">
      <c r="A3929" s="62">
        <v>43970</v>
      </c>
      <c r="B3929" t="s">
        <v>47</v>
      </c>
      <c r="C3929" t="s">
        <v>15</v>
      </c>
      <c r="D3929">
        <v>20000</v>
      </c>
      <c r="E3929" t="s">
        <v>2</v>
      </c>
      <c r="F3929">
        <v>0.75</v>
      </c>
      <c r="G3929">
        <v>15000</v>
      </c>
    </row>
    <row r="3930" spans="1:7" x14ac:dyDescent="0.25">
      <c r="A3930" s="62">
        <v>43971</v>
      </c>
      <c r="B3930" t="s">
        <v>47</v>
      </c>
      <c r="C3930" t="s">
        <v>15</v>
      </c>
      <c r="D3930">
        <v>20000</v>
      </c>
      <c r="E3930" t="s">
        <v>2</v>
      </c>
      <c r="F3930">
        <v>0.75</v>
      </c>
      <c r="G3930">
        <v>15000</v>
      </c>
    </row>
    <row r="3931" spans="1:7" x14ac:dyDescent="0.25">
      <c r="A3931" s="62">
        <v>43972</v>
      </c>
      <c r="B3931" t="s">
        <v>47</v>
      </c>
      <c r="C3931" t="s">
        <v>15</v>
      </c>
      <c r="D3931">
        <v>20000</v>
      </c>
      <c r="E3931" t="s">
        <v>2</v>
      </c>
      <c r="F3931">
        <v>0.75</v>
      </c>
      <c r="G3931">
        <v>15000</v>
      </c>
    </row>
    <row r="3932" spans="1:7" x14ac:dyDescent="0.25">
      <c r="A3932" s="62">
        <v>43977</v>
      </c>
      <c r="B3932" t="s">
        <v>47</v>
      </c>
      <c r="C3932" t="s">
        <v>15</v>
      </c>
      <c r="D3932">
        <v>20000</v>
      </c>
      <c r="E3932" t="s">
        <v>2</v>
      </c>
      <c r="F3932">
        <v>0.75</v>
      </c>
      <c r="G3932">
        <v>15000</v>
      </c>
    </row>
    <row r="3933" spans="1:7" x14ac:dyDescent="0.25">
      <c r="A3933" s="62">
        <v>43978</v>
      </c>
      <c r="B3933" t="s">
        <v>47</v>
      </c>
      <c r="C3933" t="s">
        <v>15</v>
      </c>
      <c r="D3933">
        <v>20000</v>
      </c>
      <c r="E3933" t="s">
        <v>2</v>
      </c>
      <c r="F3933">
        <v>0.75</v>
      </c>
      <c r="G3933">
        <v>15000</v>
      </c>
    </row>
    <row r="3934" spans="1:7" x14ac:dyDescent="0.25">
      <c r="A3934" s="62">
        <v>43978</v>
      </c>
      <c r="B3934" t="s">
        <v>47</v>
      </c>
      <c r="C3934" t="s">
        <v>15</v>
      </c>
      <c r="D3934">
        <v>20000</v>
      </c>
      <c r="E3934" t="s">
        <v>2</v>
      </c>
      <c r="F3934">
        <v>0.75</v>
      </c>
      <c r="G3934">
        <v>15000</v>
      </c>
    </row>
    <row r="3935" spans="1:7" x14ac:dyDescent="0.25">
      <c r="A3935" s="62">
        <v>43978</v>
      </c>
      <c r="B3935" t="s">
        <v>47</v>
      </c>
      <c r="C3935" t="s">
        <v>15</v>
      </c>
      <c r="D3935">
        <v>20000</v>
      </c>
      <c r="E3935" t="s">
        <v>2</v>
      </c>
      <c r="F3935">
        <v>0.75</v>
      </c>
      <c r="G3935">
        <v>15000</v>
      </c>
    </row>
    <row r="3936" spans="1:7" x14ac:dyDescent="0.25">
      <c r="A3936" s="62">
        <v>43980</v>
      </c>
      <c r="B3936" t="s">
        <v>47</v>
      </c>
      <c r="C3936" t="s">
        <v>15</v>
      </c>
      <c r="D3936">
        <v>600</v>
      </c>
      <c r="E3936" t="s">
        <v>2</v>
      </c>
      <c r="F3936">
        <v>28</v>
      </c>
      <c r="G3936">
        <v>16800</v>
      </c>
    </row>
    <row r="3937" spans="1:7" x14ac:dyDescent="0.25">
      <c r="A3937" s="62">
        <v>43981</v>
      </c>
      <c r="B3937" t="s">
        <v>47</v>
      </c>
      <c r="C3937" t="s">
        <v>15</v>
      </c>
      <c r="D3937">
        <v>20000</v>
      </c>
      <c r="E3937" t="s">
        <v>2</v>
      </c>
      <c r="F3937">
        <v>0.75</v>
      </c>
      <c r="G3937">
        <v>15000</v>
      </c>
    </row>
    <row r="3938" spans="1:7" x14ac:dyDescent="0.25">
      <c r="A3938" s="62">
        <v>43981</v>
      </c>
      <c r="B3938" t="s">
        <v>47</v>
      </c>
      <c r="C3938" t="s">
        <v>15</v>
      </c>
      <c r="D3938">
        <v>20000</v>
      </c>
      <c r="E3938" t="s">
        <v>2</v>
      </c>
      <c r="F3938">
        <v>0.75</v>
      </c>
      <c r="G3938">
        <v>15000</v>
      </c>
    </row>
    <row r="3939" spans="1:7" x14ac:dyDescent="0.25">
      <c r="A3939" s="62">
        <v>43983</v>
      </c>
      <c r="B3939" t="s">
        <v>47</v>
      </c>
      <c r="C3939" t="s">
        <v>15</v>
      </c>
      <c r="D3939">
        <v>20000</v>
      </c>
      <c r="E3939" t="s">
        <v>2</v>
      </c>
      <c r="F3939">
        <v>0.75</v>
      </c>
      <c r="G3939">
        <v>15000</v>
      </c>
    </row>
    <row r="3940" spans="1:7" x14ac:dyDescent="0.25">
      <c r="A3940" s="62">
        <v>43984</v>
      </c>
      <c r="B3940" t="s">
        <v>47</v>
      </c>
      <c r="C3940" t="s">
        <v>15</v>
      </c>
      <c r="D3940">
        <v>20000</v>
      </c>
      <c r="E3940" t="s">
        <v>2</v>
      </c>
      <c r="F3940">
        <v>0.75</v>
      </c>
      <c r="G3940">
        <v>15000</v>
      </c>
    </row>
    <row r="3941" spans="1:7" x14ac:dyDescent="0.25">
      <c r="A3941" s="62">
        <v>43985</v>
      </c>
      <c r="B3941" t="s">
        <v>47</v>
      </c>
      <c r="C3941" t="s">
        <v>15</v>
      </c>
      <c r="D3941">
        <v>20000</v>
      </c>
      <c r="E3941" t="s">
        <v>2</v>
      </c>
      <c r="F3941">
        <v>0.75</v>
      </c>
      <c r="G3941">
        <v>15000</v>
      </c>
    </row>
    <row r="3942" spans="1:7" x14ac:dyDescent="0.25">
      <c r="A3942" s="62">
        <v>43987</v>
      </c>
      <c r="B3942" t="s">
        <v>47</v>
      </c>
      <c r="C3942" t="s">
        <v>15</v>
      </c>
      <c r="D3942">
        <v>20000</v>
      </c>
      <c r="E3942" t="s">
        <v>2</v>
      </c>
      <c r="F3942">
        <v>0.75</v>
      </c>
      <c r="G3942">
        <v>15000</v>
      </c>
    </row>
    <row r="3943" spans="1:7" x14ac:dyDescent="0.25">
      <c r="A3943" s="62">
        <v>43987</v>
      </c>
      <c r="B3943" t="s">
        <v>47</v>
      </c>
      <c r="C3943" t="s">
        <v>15</v>
      </c>
      <c r="D3943">
        <v>20000</v>
      </c>
      <c r="E3943" t="s">
        <v>2</v>
      </c>
      <c r="F3943">
        <v>0.75</v>
      </c>
      <c r="G3943">
        <v>15000</v>
      </c>
    </row>
    <row r="3944" spans="1:7" x14ac:dyDescent="0.25">
      <c r="A3944" s="62">
        <v>43988</v>
      </c>
      <c r="B3944" t="s">
        <v>47</v>
      </c>
      <c r="C3944" t="s">
        <v>15</v>
      </c>
      <c r="D3944">
        <v>20000</v>
      </c>
      <c r="E3944" t="s">
        <v>2</v>
      </c>
      <c r="F3944">
        <v>0.75</v>
      </c>
      <c r="G3944">
        <v>15000</v>
      </c>
    </row>
    <row r="3945" spans="1:7" x14ac:dyDescent="0.25">
      <c r="A3945" s="62">
        <v>43991</v>
      </c>
      <c r="B3945" t="s">
        <v>47</v>
      </c>
      <c r="C3945" t="s">
        <v>15</v>
      </c>
      <c r="D3945">
        <v>20000</v>
      </c>
      <c r="E3945" t="s">
        <v>2</v>
      </c>
      <c r="F3945">
        <v>0.75</v>
      </c>
      <c r="G3945">
        <v>15000</v>
      </c>
    </row>
    <row r="3946" spans="1:7" x14ac:dyDescent="0.25">
      <c r="A3946" s="62">
        <v>43991</v>
      </c>
      <c r="B3946" t="s">
        <v>47</v>
      </c>
      <c r="C3946" t="s">
        <v>15</v>
      </c>
      <c r="D3946">
        <v>20000</v>
      </c>
      <c r="E3946" t="s">
        <v>2</v>
      </c>
      <c r="F3946">
        <v>0.75</v>
      </c>
      <c r="G3946">
        <v>15000</v>
      </c>
    </row>
    <row r="3947" spans="1:7" x14ac:dyDescent="0.25">
      <c r="A3947" s="62">
        <v>43994</v>
      </c>
      <c r="B3947" t="s">
        <v>47</v>
      </c>
      <c r="C3947" t="s">
        <v>15</v>
      </c>
      <c r="D3947">
        <v>20000</v>
      </c>
      <c r="E3947" t="s">
        <v>2</v>
      </c>
      <c r="F3947">
        <v>0.75</v>
      </c>
      <c r="G3947">
        <v>15000</v>
      </c>
    </row>
    <row r="3948" spans="1:7" x14ac:dyDescent="0.25">
      <c r="A3948" s="62">
        <v>43995</v>
      </c>
      <c r="B3948" t="s">
        <v>47</v>
      </c>
      <c r="C3948" t="s">
        <v>15</v>
      </c>
      <c r="D3948">
        <v>20000</v>
      </c>
      <c r="E3948" t="s">
        <v>2</v>
      </c>
      <c r="F3948">
        <v>0.75</v>
      </c>
      <c r="G3948">
        <v>15000</v>
      </c>
    </row>
    <row r="3949" spans="1:7" x14ac:dyDescent="0.25">
      <c r="A3949" s="62">
        <v>43997</v>
      </c>
      <c r="B3949" t="s">
        <v>47</v>
      </c>
      <c r="C3949" t="s">
        <v>15</v>
      </c>
      <c r="D3949">
        <v>20000</v>
      </c>
      <c r="E3949" t="s">
        <v>2</v>
      </c>
      <c r="F3949">
        <v>0.75</v>
      </c>
      <c r="G3949">
        <v>15000</v>
      </c>
    </row>
    <row r="3950" spans="1:7" x14ac:dyDescent="0.25">
      <c r="A3950" s="62">
        <v>44028</v>
      </c>
      <c r="B3950" t="s">
        <v>47</v>
      </c>
      <c r="C3950" t="s">
        <v>15</v>
      </c>
      <c r="D3950">
        <v>20000</v>
      </c>
      <c r="E3950" t="s">
        <v>2</v>
      </c>
      <c r="F3950">
        <v>0.75</v>
      </c>
      <c r="G3950">
        <v>15000</v>
      </c>
    </row>
    <row r="3951" spans="1:7" x14ac:dyDescent="0.25">
      <c r="A3951" s="62">
        <v>44032</v>
      </c>
      <c r="B3951" t="s">
        <v>47</v>
      </c>
      <c r="C3951" t="s">
        <v>15</v>
      </c>
      <c r="D3951">
        <v>20000</v>
      </c>
      <c r="E3951" t="s">
        <v>2</v>
      </c>
      <c r="F3951">
        <v>0.75</v>
      </c>
      <c r="G3951">
        <v>15000</v>
      </c>
    </row>
    <row r="3952" spans="1:7" x14ac:dyDescent="0.25">
      <c r="A3952" s="62">
        <v>44040</v>
      </c>
      <c r="B3952" t="s">
        <v>47</v>
      </c>
      <c r="C3952" t="s">
        <v>15</v>
      </c>
      <c r="D3952">
        <v>20000</v>
      </c>
      <c r="E3952" t="s">
        <v>2</v>
      </c>
      <c r="F3952">
        <v>0.75</v>
      </c>
      <c r="G3952">
        <v>15000</v>
      </c>
    </row>
    <row r="3953" spans="1:7" x14ac:dyDescent="0.25">
      <c r="A3953" s="62">
        <v>44050</v>
      </c>
      <c r="B3953" t="s">
        <v>47</v>
      </c>
      <c r="C3953" t="s">
        <v>15</v>
      </c>
      <c r="D3953">
        <v>20000</v>
      </c>
      <c r="E3953" t="s">
        <v>2</v>
      </c>
      <c r="F3953">
        <v>0.75</v>
      </c>
      <c r="G3953">
        <v>15000</v>
      </c>
    </row>
    <row r="3954" spans="1:7" x14ac:dyDescent="0.25">
      <c r="A3954" s="62">
        <v>44055</v>
      </c>
      <c r="B3954" t="s">
        <v>47</v>
      </c>
      <c r="C3954" t="s">
        <v>15</v>
      </c>
      <c r="D3954">
        <v>20000</v>
      </c>
      <c r="E3954" t="s">
        <v>2</v>
      </c>
      <c r="F3954">
        <v>0.75</v>
      </c>
      <c r="G3954">
        <v>15000</v>
      </c>
    </row>
    <row r="3955" spans="1:7" x14ac:dyDescent="0.25">
      <c r="A3955" s="62">
        <v>44056</v>
      </c>
      <c r="B3955" t="s">
        <v>47</v>
      </c>
      <c r="C3955" t="s">
        <v>15</v>
      </c>
      <c r="D3955">
        <v>20000</v>
      </c>
      <c r="E3955" t="s">
        <v>2</v>
      </c>
      <c r="F3955">
        <v>0.75</v>
      </c>
      <c r="G3955">
        <v>15000</v>
      </c>
    </row>
    <row r="3956" spans="1:7" x14ac:dyDescent="0.25">
      <c r="A3956" s="62">
        <v>44062</v>
      </c>
      <c r="B3956" t="s">
        <v>47</v>
      </c>
      <c r="C3956" t="s">
        <v>15</v>
      </c>
      <c r="D3956">
        <v>20000</v>
      </c>
      <c r="E3956" t="s">
        <v>2</v>
      </c>
      <c r="F3956">
        <v>0.75</v>
      </c>
      <c r="G3956">
        <v>15000</v>
      </c>
    </row>
    <row r="3957" spans="1:7" x14ac:dyDescent="0.25">
      <c r="A3957" s="62">
        <v>44065</v>
      </c>
      <c r="B3957" t="s">
        <v>47</v>
      </c>
      <c r="C3957" t="s">
        <v>15</v>
      </c>
      <c r="D3957">
        <v>20000</v>
      </c>
      <c r="E3957" t="s">
        <v>2</v>
      </c>
      <c r="F3957">
        <v>0.75</v>
      </c>
      <c r="G3957">
        <v>15000</v>
      </c>
    </row>
    <row r="3958" spans="1:7" x14ac:dyDescent="0.25">
      <c r="A3958" s="62">
        <v>44068</v>
      </c>
      <c r="B3958" t="s">
        <v>47</v>
      </c>
      <c r="C3958" t="s">
        <v>15</v>
      </c>
      <c r="D3958">
        <v>20000</v>
      </c>
      <c r="E3958" t="s">
        <v>2</v>
      </c>
      <c r="F3958">
        <v>0.75</v>
      </c>
      <c r="G3958">
        <v>15000</v>
      </c>
    </row>
    <row r="3959" spans="1:7" x14ac:dyDescent="0.25">
      <c r="A3959" s="62">
        <v>44069</v>
      </c>
      <c r="B3959" t="s">
        <v>47</v>
      </c>
      <c r="C3959" t="s">
        <v>15</v>
      </c>
      <c r="D3959">
        <v>20000</v>
      </c>
      <c r="E3959" t="s">
        <v>2</v>
      </c>
      <c r="F3959">
        <v>0.75</v>
      </c>
      <c r="G3959">
        <v>15000</v>
      </c>
    </row>
    <row r="3960" spans="1:7" x14ac:dyDescent="0.25">
      <c r="A3960" s="62">
        <v>44077</v>
      </c>
      <c r="B3960" t="s">
        <v>47</v>
      </c>
      <c r="C3960" t="s">
        <v>15</v>
      </c>
      <c r="D3960">
        <v>20000</v>
      </c>
      <c r="E3960" t="s">
        <v>2</v>
      </c>
      <c r="F3960">
        <v>0.75</v>
      </c>
      <c r="G3960">
        <v>15000</v>
      </c>
    </row>
    <row r="3961" spans="1:7" x14ac:dyDescent="0.25">
      <c r="A3961" s="62">
        <v>44079</v>
      </c>
      <c r="B3961" t="s">
        <v>47</v>
      </c>
      <c r="C3961" t="s">
        <v>15</v>
      </c>
      <c r="D3961">
        <v>20000</v>
      </c>
      <c r="E3961" t="s">
        <v>2</v>
      </c>
      <c r="F3961">
        <v>0.75</v>
      </c>
      <c r="G3961">
        <v>15000</v>
      </c>
    </row>
    <row r="3962" spans="1:7" x14ac:dyDescent="0.25">
      <c r="A3962" s="62">
        <v>44083</v>
      </c>
      <c r="B3962" t="s">
        <v>47</v>
      </c>
      <c r="C3962" t="s">
        <v>15</v>
      </c>
      <c r="D3962">
        <v>20000</v>
      </c>
      <c r="E3962" t="s">
        <v>2</v>
      </c>
      <c r="F3962">
        <v>0.75</v>
      </c>
      <c r="G3962">
        <v>15000</v>
      </c>
    </row>
    <row r="3963" spans="1:7" x14ac:dyDescent="0.25">
      <c r="A3963" s="62">
        <v>44084</v>
      </c>
      <c r="B3963" t="s">
        <v>47</v>
      </c>
      <c r="C3963" t="s">
        <v>15</v>
      </c>
      <c r="D3963">
        <v>20000</v>
      </c>
      <c r="E3963" t="s">
        <v>2</v>
      </c>
      <c r="F3963">
        <v>0.75</v>
      </c>
      <c r="G3963">
        <v>15000</v>
      </c>
    </row>
    <row r="3964" spans="1:7" x14ac:dyDescent="0.25">
      <c r="A3964" s="62">
        <v>44086</v>
      </c>
      <c r="B3964" t="s">
        <v>47</v>
      </c>
      <c r="C3964" t="s">
        <v>15</v>
      </c>
      <c r="D3964">
        <v>20000</v>
      </c>
      <c r="E3964" t="s">
        <v>2</v>
      </c>
      <c r="F3964">
        <v>0.75</v>
      </c>
      <c r="G3964">
        <v>15000</v>
      </c>
    </row>
    <row r="3965" spans="1:7" x14ac:dyDescent="0.25">
      <c r="A3965" s="62">
        <v>44089</v>
      </c>
      <c r="B3965" t="s">
        <v>47</v>
      </c>
      <c r="C3965" t="s">
        <v>15</v>
      </c>
      <c r="D3965">
        <v>20000</v>
      </c>
      <c r="E3965" t="s">
        <v>2</v>
      </c>
      <c r="F3965">
        <v>0.75</v>
      </c>
      <c r="G3965">
        <v>15000</v>
      </c>
    </row>
    <row r="3966" spans="1:7" x14ac:dyDescent="0.25">
      <c r="A3966" s="62">
        <v>44093</v>
      </c>
      <c r="B3966" t="s">
        <v>47</v>
      </c>
      <c r="C3966" t="s">
        <v>15</v>
      </c>
      <c r="D3966">
        <v>20000</v>
      </c>
      <c r="E3966" t="s">
        <v>2</v>
      </c>
      <c r="F3966">
        <v>0.75</v>
      </c>
      <c r="G3966">
        <v>15000</v>
      </c>
    </row>
    <row r="3967" spans="1:7" x14ac:dyDescent="0.25">
      <c r="A3967" s="62">
        <v>44097</v>
      </c>
      <c r="B3967" t="s">
        <v>47</v>
      </c>
      <c r="C3967" t="s">
        <v>15</v>
      </c>
      <c r="D3967">
        <v>20000</v>
      </c>
      <c r="E3967" t="s">
        <v>2</v>
      </c>
      <c r="F3967">
        <v>0.75</v>
      </c>
      <c r="G3967">
        <v>15000</v>
      </c>
    </row>
    <row r="3968" spans="1:7" x14ac:dyDescent="0.25">
      <c r="A3968" s="62">
        <v>44103</v>
      </c>
      <c r="B3968" t="s">
        <v>47</v>
      </c>
      <c r="C3968" t="s">
        <v>15</v>
      </c>
      <c r="D3968">
        <v>20000</v>
      </c>
      <c r="E3968" t="s">
        <v>2</v>
      </c>
      <c r="F3968">
        <v>0.75</v>
      </c>
      <c r="G3968">
        <v>15000</v>
      </c>
    </row>
    <row r="3969" spans="1:7" x14ac:dyDescent="0.25">
      <c r="A3969" s="62">
        <v>44107</v>
      </c>
      <c r="B3969" t="s">
        <v>47</v>
      </c>
      <c r="C3969" t="s">
        <v>15</v>
      </c>
      <c r="D3969">
        <v>20000</v>
      </c>
      <c r="E3969" t="s">
        <v>2</v>
      </c>
      <c r="F3969">
        <v>0.75</v>
      </c>
      <c r="G3969">
        <v>15000</v>
      </c>
    </row>
    <row r="3970" spans="1:7" x14ac:dyDescent="0.25">
      <c r="A3970" s="62">
        <v>44114</v>
      </c>
      <c r="B3970" t="s">
        <v>47</v>
      </c>
      <c r="C3970" t="s">
        <v>15</v>
      </c>
      <c r="D3970">
        <v>20000</v>
      </c>
      <c r="E3970" t="s">
        <v>2</v>
      </c>
      <c r="F3970">
        <v>0.75</v>
      </c>
      <c r="G3970">
        <v>15000</v>
      </c>
    </row>
    <row r="3971" spans="1:7" x14ac:dyDescent="0.25">
      <c r="A3971" s="62">
        <v>44120</v>
      </c>
      <c r="B3971" t="s">
        <v>47</v>
      </c>
      <c r="C3971" t="s">
        <v>15</v>
      </c>
      <c r="D3971">
        <v>20000</v>
      </c>
      <c r="E3971" t="s">
        <v>2</v>
      </c>
      <c r="F3971">
        <v>0.75</v>
      </c>
      <c r="G3971">
        <v>15000</v>
      </c>
    </row>
    <row r="3972" spans="1:7" x14ac:dyDescent="0.25">
      <c r="A3972" s="62">
        <v>44124</v>
      </c>
      <c r="B3972" t="s">
        <v>47</v>
      </c>
      <c r="C3972" t="s">
        <v>15</v>
      </c>
      <c r="D3972">
        <v>20000</v>
      </c>
      <c r="E3972" t="s">
        <v>2</v>
      </c>
      <c r="F3972">
        <v>0.75</v>
      </c>
      <c r="G3972">
        <v>15000</v>
      </c>
    </row>
    <row r="3973" spans="1:7" x14ac:dyDescent="0.25">
      <c r="A3973" s="62">
        <v>44140</v>
      </c>
      <c r="B3973" t="s">
        <v>47</v>
      </c>
      <c r="C3973" t="s">
        <v>15</v>
      </c>
      <c r="D3973">
        <v>20000</v>
      </c>
      <c r="E3973" t="s">
        <v>2</v>
      </c>
      <c r="F3973">
        <v>0.75</v>
      </c>
      <c r="G3973">
        <v>15000</v>
      </c>
    </row>
    <row r="3974" spans="1:7" x14ac:dyDescent="0.25">
      <c r="A3974" s="62">
        <v>44147</v>
      </c>
      <c r="B3974" t="s">
        <v>47</v>
      </c>
      <c r="C3974" t="s">
        <v>15</v>
      </c>
      <c r="D3974">
        <v>20000</v>
      </c>
      <c r="E3974" t="s">
        <v>2</v>
      </c>
      <c r="F3974">
        <v>0.75</v>
      </c>
      <c r="G3974">
        <v>15000</v>
      </c>
    </row>
    <row r="3975" spans="1:7" x14ac:dyDescent="0.25">
      <c r="A3975" s="62">
        <v>44148</v>
      </c>
      <c r="B3975" t="s">
        <v>47</v>
      </c>
      <c r="C3975" t="s">
        <v>15</v>
      </c>
      <c r="D3975">
        <v>20000</v>
      </c>
      <c r="E3975" t="s">
        <v>2</v>
      </c>
      <c r="F3975">
        <v>0.75</v>
      </c>
      <c r="G3975">
        <v>15000</v>
      </c>
    </row>
    <row r="3976" spans="1:7" x14ac:dyDescent="0.25">
      <c r="A3976" s="62">
        <v>44174</v>
      </c>
      <c r="B3976" t="s">
        <v>47</v>
      </c>
      <c r="C3976" t="s">
        <v>15</v>
      </c>
      <c r="D3976">
        <v>20000</v>
      </c>
      <c r="E3976" t="s">
        <v>2</v>
      </c>
      <c r="F3976">
        <v>0.75</v>
      </c>
      <c r="G3976">
        <v>15000</v>
      </c>
    </row>
    <row r="3977" spans="1:7" x14ac:dyDescent="0.25">
      <c r="A3977" s="62">
        <v>44175</v>
      </c>
      <c r="B3977" t="s">
        <v>47</v>
      </c>
      <c r="C3977" t="s">
        <v>15</v>
      </c>
      <c r="D3977">
        <v>20000</v>
      </c>
      <c r="E3977" t="s">
        <v>2</v>
      </c>
      <c r="F3977">
        <v>0.75</v>
      </c>
      <c r="G3977">
        <v>15000</v>
      </c>
    </row>
    <row r="3978" spans="1:7" x14ac:dyDescent="0.25">
      <c r="A3978" s="62">
        <v>44177</v>
      </c>
      <c r="B3978" t="s">
        <v>47</v>
      </c>
      <c r="C3978" t="s">
        <v>15</v>
      </c>
      <c r="D3978">
        <v>20000</v>
      </c>
      <c r="E3978" t="s">
        <v>2</v>
      </c>
      <c r="F3978">
        <v>0.75</v>
      </c>
      <c r="G3978">
        <v>15000</v>
      </c>
    </row>
    <row r="3979" spans="1:7" x14ac:dyDescent="0.25">
      <c r="A3979" s="62">
        <v>44179</v>
      </c>
      <c r="B3979" t="s">
        <v>47</v>
      </c>
      <c r="C3979" t="s">
        <v>15</v>
      </c>
      <c r="D3979">
        <v>20000</v>
      </c>
      <c r="E3979" t="s">
        <v>2</v>
      </c>
      <c r="F3979">
        <v>0.75</v>
      </c>
      <c r="G3979">
        <v>15000</v>
      </c>
    </row>
    <row r="3980" spans="1:7" x14ac:dyDescent="0.25">
      <c r="A3980" s="62">
        <v>44181</v>
      </c>
      <c r="B3980" t="s">
        <v>47</v>
      </c>
      <c r="C3980" t="s">
        <v>15</v>
      </c>
      <c r="D3980">
        <v>20000</v>
      </c>
      <c r="E3980" t="s">
        <v>2</v>
      </c>
      <c r="F3980">
        <v>0.75</v>
      </c>
      <c r="G3980">
        <v>15000</v>
      </c>
    </row>
    <row r="3981" spans="1:7" x14ac:dyDescent="0.25">
      <c r="A3981" s="62">
        <v>44182</v>
      </c>
      <c r="B3981" t="s">
        <v>47</v>
      </c>
      <c r="C3981" t="s">
        <v>15</v>
      </c>
      <c r="D3981">
        <v>20000</v>
      </c>
      <c r="E3981" t="s">
        <v>2</v>
      </c>
      <c r="F3981">
        <v>0.75</v>
      </c>
      <c r="G3981">
        <v>15000</v>
      </c>
    </row>
    <row r="3982" spans="1:7" x14ac:dyDescent="0.25">
      <c r="A3982" s="62">
        <v>44184</v>
      </c>
      <c r="B3982" t="s">
        <v>47</v>
      </c>
      <c r="C3982" t="s">
        <v>15</v>
      </c>
      <c r="D3982">
        <v>20000</v>
      </c>
      <c r="E3982" t="s">
        <v>2</v>
      </c>
      <c r="F3982">
        <v>0.75</v>
      </c>
      <c r="G3982">
        <v>15000</v>
      </c>
    </row>
    <row r="3983" spans="1:7" x14ac:dyDescent="0.25">
      <c r="A3983" s="62">
        <v>44189</v>
      </c>
      <c r="B3983" t="s">
        <v>47</v>
      </c>
      <c r="C3983" t="s">
        <v>15</v>
      </c>
      <c r="D3983">
        <v>20000</v>
      </c>
      <c r="E3983" t="s">
        <v>2</v>
      </c>
      <c r="F3983">
        <v>0.75</v>
      </c>
      <c r="G3983">
        <v>15000</v>
      </c>
    </row>
    <row r="3984" spans="1:7" x14ac:dyDescent="0.25">
      <c r="A3984" s="62">
        <v>44196</v>
      </c>
      <c r="B3984" t="s">
        <v>47</v>
      </c>
      <c r="C3984" t="s">
        <v>15</v>
      </c>
      <c r="D3984">
        <v>20000</v>
      </c>
      <c r="E3984" t="s">
        <v>2</v>
      </c>
      <c r="F3984">
        <v>0.75</v>
      </c>
      <c r="G3984">
        <v>15000</v>
      </c>
    </row>
    <row r="3985" spans="1:7" x14ac:dyDescent="0.25">
      <c r="A3985" s="62">
        <v>44198</v>
      </c>
      <c r="B3985" t="s">
        <v>47</v>
      </c>
      <c r="C3985" t="s">
        <v>15</v>
      </c>
      <c r="D3985">
        <v>20000</v>
      </c>
      <c r="E3985" t="s">
        <v>2</v>
      </c>
      <c r="F3985">
        <v>0.75</v>
      </c>
      <c r="G3985">
        <v>15000</v>
      </c>
    </row>
    <row r="3986" spans="1:7" x14ac:dyDescent="0.25">
      <c r="A3986" s="62">
        <v>44202</v>
      </c>
      <c r="B3986" t="s">
        <v>47</v>
      </c>
      <c r="C3986" t="s">
        <v>15</v>
      </c>
      <c r="D3986">
        <v>20000</v>
      </c>
      <c r="E3986" t="s">
        <v>2</v>
      </c>
      <c r="F3986">
        <v>0.75</v>
      </c>
      <c r="G3986">
        <v>15000</v>
      </c>
    </row>
    <row r="3987" spans="1:7" x14ac:dyDescent="0.25">
      <c r="A3987" s="62">
        <v>44202</v>
      </c>
      <c r="B3987" t="s">
        <v>47</v>
      </c>
      <c r="C3987" t="s">
        <v>15</v>
      </c>
      <c r="D3987">
        <v>20000</v>
      </c>
      <c r="E3987" t="s">
        <v>2</v>
      </c>
      <c r="F3987">
        <v>0.75</v>
      </c>
      <c r="G3987">
        <v>15000</v>
      </c>
    </row>
    <row r="3988" spans="1:7" x14ac:dyDescent="0.25">
      <c r="A3988" s="62">
        <v>44203</v>
      </c>
      <c r="B3988" t="s">
        <v>47</v>
      </c>
      <c r="C3988" t="s">
        <v>15</v>
      </c>
      <c r="D3988">
        <v>20000</v>
      </c>
      <c r="E3988" t="s">
        <v>2</v>
      </c>
      <c r="F3988">
        <v>0.75</v>
      </c>
      <c r="G3988">
        <v>15000</v>
      </c>
    </row>
    <row r="3989" spans="1:7" x14ac:dyDescent="0.25">
      <c r="A3989" s="62">
        <v>44210</v>
      </c>
      <c r="B3989" t="s">
        <v>47</v>
      </c>
      <c r="C3989" t="s">
        <v>15</v>
      </c>
      <c r="D3989">
        <v>20000</v>
      </c>
      <c r="E3989" t="s">
        <v>2</v>
      </c>
      <c r="F3989">
        <v>0.75</v>
      </c>
      <c r="G3989">
        <v>15000</v>
      </c>
    </row>
    <row r="3990" spans="1:7" x14ac:dyDescent="0.25">
      <c r="A3990" s="62">
        <v>44210</v>
      </c>
      <c r="B3990" t="s">
        <v>47</v>
      </c>
      <c r="C3990" t="s">
        <v>15</v>
      </c>
      <c r="D3990">
        <v>20000</v>
      </c>
      <c r="E3990" t="s">
        <v>2</v>
      </c>
      <c r="F3990">
        <v>0.75</v>
      </c>
      <c r="G3990">
        <v>15000</v>
      </c>
    </row>
    <row r="3991" spans="1:7" x14ac:dyDescent="0.25">
      <c r="A3991" s="62">
        <v>44211</v>
      </c>
      <c r="B3991" t="s">
        <v>47</v>
      </c>
      <c r="C3991" t="s">
        <v>15</v>
      </c>
      <c r="D3991">
        <v>20000</v>
      </c>
      <c r="E3991" t="s">
        <v>2</v>
      </c>
      <c r="F3991">
        <v>0.75</v>
      </c>
      <c r="G3991">
        <v>15000</v>
      </c>
    </row>
    <row r="3992" spans="1:7" x14ac:dyDescent="0.25">
      <c r="A3992" s="62">
        <v>44223</v>
      </c>
      <c r="B3992" t="s">
        <v>47</v>
      </c>
      <c r="C3992" t="s">
        <v>15</v>
      </c>
      <c r="D3992">
        <v>20000</v>
      </c>
      <c r="E3992" t="s">
        <v>2</v>
      </c>
      <c r="F3992">
        <v>0.75</v>
      </c>
      <c r="G3992">
        <v>15000</v>
      </c>
    </row>
    <row r="3993" spans="1:7" x14ac:dyDescent="0.25">
      <c r="A3993" s="62">
        <v>44224</v>
      </c>
      <c r="B3993" t="s">
        <v>47</v>
      </c>
      <c r="C3993" t="s">
        <v>15</v>
      </c>
      <c r="D3993">
        <v>20000</v>
      </c>
      <c r="E3993" t="s">
        <v>2</v>
      </c>
      <c r="F3993">
        <v>0.75</v>
      </c>
      <c r="G3993">
        <v>15000</v>
      </c>
    </row>
    <row r="3994" spans="1:7" x14ac:dyDescent="0.25">
      <c r="A3994" s="62">
        <v>44225</v>
      </c>
      <c r="B3994" t="s">
        <v>47</v>
      </c>
      <c r="C3994" t="s">
        <v>15</v>
      </c>
      <c r="D3994">
        <v>20000</v>
      </c>
      <c r="E3994" t="s">
        <v>2</v>
      </c>
      <c r="F3994">
        <v>0.75</v>
      </c>
      <c r="G3994">
        <v>15000</v>
      </c>
    </row>
    <row r="3995" spans="1:7" x14ac:dyDescent="0.25">
      <c r="A3995" s="62">
        <v>44233</v>
      </c>
      <c r="B3995" t="s">
        <v>47</v>
      </c>
      <c r="C3995" t="s">
        <v>15</v>
      </c>
      <c r="D3995">
        <v>20000</v>
      </c>
      <c r="E3995" t="s">
        <v>2</v>
      </c>
      <c r="F3995">
        <v>0.75</v>
      </c>
      <c r="G3995">
        <v>15000</v>
      </c>
    </row>
    <row r="3996" spans="1:7" x14ac:dyDescent="0.25">
      <c r="A3996" s="62">
        <v>44239</v>
      </c>
      <c r="B3996" t="s">
        <v>47</v>
      </c>
      <c r="C3996" t="s">
        <v>15</v>
      </c>
      <c r="D3996">
        <v>20000</v>
      </c>
      <c r="E3996" t="s">
        <v>2</v>
      </c>
      <c r="F3996">
        <v>0.75</v>
      </c>
      <c r="G3996">
        <v>15000</v>
      </c>
    </row>
    <row r="3997" spans="1:7" x14ac:dyDescent="0.25">
      <c r="A3997" s="62">
        <v>44247</v>
      </c>
      <c r="B3997" t="s">
        <v>47</v>
      </c>
      <c r="C3997" t="s">
        <v>15</v>
      </c>
      <c r="D3997">
        <v>20000</v>
      </c>
      <c r="E3997" t="s">
        <v>2</v>
      </c>
      <c r="F3997">
        <v>0.75</v>
      </c>
      <c r="G3997">
        <v>15000</v>
      </c>
    </row>
    <row r="3998" spans="1:7" x14ac:dyDescent="0.25">
      <c r="A3998" s="62">
        <v>44253</v>
      </c>
      <c r="B3998" t="s">
        <v>47</v>
      </c>
      <c r="C3998" t="s">
        <v>15</v>
      </c>
      <c r="D3998">
        <v>20000</v>
      </c>
      <c r="E3998" t="s">
        <v>2</v>
      </c>
      <c r="F3998">
        <v>0.75</v>
      </c>
      <c r="G3998">
        <v>15000</v>
      </c>
    </row>
    <row r="3999" spans="1:7" x14ac:dyDescent="0.25">
      <c r="A3999" s="62">
        <v>44257</v>
      </c>
      <c r="B3999" t="s">
        <v>47</v>
      </c>
      <c r="C3999" t="s">
        <v>15</v>
      </c>
      <c r="D3999">
        <v>20000</v>
      </c>
      <c r="E3999" t="s">
        <v>2</v>
      </c>
      <c r="F3999">
        <v>0.75</v>
      </c>
      <c r="G3999">
        <v>15000</v>
      </c>
    </row>
    <row r="4000" spans="1:7" x14ac:dyDescent="0.25">
      <c r="A4000" s="62">
        <v>44261</v>
      </c>
      <c r="B4000" t="s">
        <v>47</v>
      </c>
      <c r="C4000" t="s">
        <v>15</v>
      </c>
      <c r="D4000">
        <v>20000</v>
      </c>
      <c r="E4000" t="s">
        <v>2</v>
      </c>
      <c r="F4000">
        <v>0.75</v>
      </c>
      <c r="G4000">
        <v>15000</v>
      </c>
    </row>
    <row r="4001" spans="1:7" x14ac:dyDescent="0.25">
      <c r="A4001" s="62">
        <v>44263</v>
      </c>
      <c r="B4001" t="s">
        <v>47</v>
      </c>
      <c r="C4001" t="s">
        <v>15</v>
      </c>
      <c r="D4001">
        <v>20000</v>
      </c>
      <c r="E4001" t="s">
        <v>2</v>
      </c>
      <c r="F4001">
        <v>0.75</v>
      </c>
      <c r="G4001">
        <v>15000</v>
      </c>
    </row>
    <row r="4002" spans="1:7" x14ac:dyDescent="0.25">
      <c r="A4002" s="62">
        <v>44265</v>
      </c>
      <c r="B4002" t="s">
        <v>47</v>
      </c>
      <c r="C4002" t="s">
        <v>15</v>
      </c>
      <c r="D4002">
        <v>20000</v>
      </c>
      <c r="E4002" t="s">
        <v>2</v>
      </c>
      <c r="F4002">
        <v>0.75</v>
      </c>
      <c r="G4002">
        <v>15000</v>
      </c>
    </row>
    <row r="4003" spans="1:7" x14ac:dyDescent="0.25">
      <c r="A4003" s="62">
        <v>44268</v>
      </c>
      <c r="B4003" t="s">
        <v>47</v>
      </c>
      <c r="C4003" t="s">
        <v>15</v>
      </c>
      <c r="D4003">
        <v>20000</v>
      </c>
      <c r="E4003" t="s">
        <v>2</v>
      </c>
      <c r="F4003">
        <v>0.75</v>
      </c>
      <c r="G4003">
        <v>15000</v>
      </c>
    </row>
    <row r="4004" spans="1:7" x14ac:dyDescent="0.25">
      <c r="A4004" s="62">
        <v>44271</v>
      </c>
      <c r="B4004" t="s">
        <v>47</v>
      </c>
      <c r="C4004" t="s">
        <v>15</v>
      </c>
      <c r="D4004">
        <v>20000</v>
      </c>
      <c r="E4004" t="s">
        <v>2</v>
      </c>
      <c r="F4004">
        <v>0.75</v>
      </c>
      <c r="G4004">
        <v>15000</v>
      </c>
    </row>
    <row r="4005" spans="1:7" x14ac:dyDescent="0.25">
      <c r="A4005" s="62">
        <v>44275</v>
      </c>
      <c r="B4005" t="s">
        <v>47</v>
      </c>
      <c r="C4005" t="s">
        <v>15</v>
      </c>
      <c r="D4005">
        <v>20000</v>
      </c>
      <c r="E4005" t="s">
        <v>2</v>
      </c>
      <c r="F4005">
        <v>0.75</v>
      </c>
      <c r="G4005">
        <v>15000</v>
      </c>
    </row>
    <row r="4006" spans="1:7" x14ac:dyDescent="0.25">
      <c r="A4006" s="62">
        <v>44279</v>
      </c>
      <c r="B4006" t="s">
        <v>47</v>
      </c>
      <c r="C4006" t="s">
        <v>15</v>
      </c>
      <c r="D4006">
        <v>20000</v>
      </c>
      <c r="E4006" t="s">
        <v>2</v>
      </c>
      <c r="F4006">
        <v>0.75</v>
      </c>
      <c r="G4006">
        <v>15000</v>
      </c>
    </row>
    <row r="4007" spans="1:7" x14ac:dyDescent="0.25">
      <c r="A4007" s="62">
        <v>44288</v>
      </c>
      <c r="B4007" t="s">
        <v>47</v>
      </c>
      <c r="C4007" t="s">
        <v>15</v>
      </c>
      <c r="D4007">
        <v>20000</v>
      </c>
      <c r="E4007" t="s">
        <v>2</v>
      </c>
      <c r="F4007">
        <v>0.8</v>
      </c>
      <c r="G4007">
        <v>16000</v>
      </c>
    </row>
    <row r="4008" spans="1:7" x14ac:dyDescent="0.25">
      <c r="A4008" s="62">
        <v>44291</v>
      </c>
      <c r="B4008" t="s">
        <v>47</v>
      </c>
      <c r="C4008" t="s">
        <v>15</v>
      </c>
      <c r="D4008">
        <v>20000</v>
      </c>
      <c r="E4008" t="s">
        <v>2</v>
      </c>
      <c r="F4008">
        <v>0.8</v>
      </c>
      <c r="G4008">
        <v>16000</v>
      </c>
    </row>
    <row r="4009" spans="1:7" x14ac:dyDescent="0.25">
      <c r="A4009" s="62">
        <v>44293</v>
      </c>
      <c r="B4009" t="s">
        <v>47</v>
      </c>
      <c r="C4009" t="s">
        <v>15</v>
      </c>
      <c r="D4009">
        <v>20000</v>
      </c>
      <c r="E4009" t="s">
        <v>2</v>
      </c>
      <c r="F4009">
        <v>0.8</v>
      </c>
      <c r="G4009">
        <v>16000</v>
      </c>
    </row>
    <row r="4010" spans="1:7" x14ac:dyDescent="0.25">
      <c r="A4010" s="62">
        <v>44294</v>
      </c>
      <c r="B4010" t="s">
        <v>47</v>
      </c>
      <c r="C4010" t="s">
        <v>15</v>
      </c>
      <c r="D4010">
        <v>20000</v>
      </c>
      <c r="E4010" t="s">
        <v>2</v>
      </c>
      <c r="F4010">
        <v>0.8</v>
      </c>
      <c r="G4010">
        <v>16000</v>
      </c>
    </row>
    <row r="4011" spans="1:7" x14ac:dyDescent="0.25">
      <c r="A4011" s="62">
        <v>44295</v>
      </c>
      <c r="B4011" t="s">
        <v>47</v>
      </c>
      <c r="C4011" t="s">
        <v>15</v>
      </c>
      <c r="D4011">
        <v>20000</v>
      </c>
      <c r="E4011" t="s">
        <v>2</v>
      </c>
      <c r="F4011">
        <v>0.8</v>
      </c>
      <c r="G4011">
        <v>16000</v>
      </c>
    </row>
    <row r="4012" spans="1:7" x14ac:dyDescent="0.25">
      <c r="A4012" s="62">
        <v>44309</v>
      </c>
      <c r="B4012" t="s">
        <v>47</v>
      </c>
      <c r="C4012" t="s">
        <v>15</v>
      </c>
      <c r="D4012">
        <v>20000</v>
      </c>
      <c r="E4012" t="s">
        <v>2</v>
      </c>
      <c r="F4012">
        <v>0.8</v>
      </c>
      <c r="G4012">
        <v>16000</v>
      </c>
    </row>
    <row r="4013" spans="1:7" x14ac:dyDescent="0.25">
      <c r="A4013" s="62">
        <v>44310</v>
      </c>
      <c r="B4013" t="s">
        <v>47</v>
      </c>
      <c r="C4013" t="s">
        <v>15</v>
      </c>
      <c r="D4013">
        <v>20000</v>
      </c>
      <c r="E4013" t="s">
        <v>2</v>
      </c>
      <c r="F4013">
        <v>0.8</v>
      </c>
      <c r="G4013">
        <v>16000</v>
      </c>
    </row>
    <row r="4014" spans="1:7" x14ac:dyDescent="0.25">
      <c r="A4014" s="62">
        <v>44321</v>
      </c>
      <c r="B4014" t="s">
        <v>47</v>
      </c>
      <c r="C4014" t="s">
        <v>15</v>
      </c>
      <c r="D4014">
        <v>20000</v>
      </c>
      <c r="E4014" t="s">
        <v>2</v>
      </c>
      <c r="F4014">
        <v>0.8</v>
      </c>
      <c r="G4014">
        <v>16000</v>
      </c>
    </row>
    <row r="4015" spans="1:7" x14ac:dyDescent="0.25">
      <c r="A4015" s="62">
        <v>44336</v>
      </c>
      <c r="B4015" t="s">
        <v>47</v>
      </c>
      <c r="C4015" t="s">
        <v>15</v>
      </c>
      <c r="D4015">
        <v>20000</v>
      </c>
      <c r="E4015" t="s">
        <v>2</v>
      </c>
      <c r="F4015">
        <v>0.8</v>
      </c>
      <c r="G4015">
        <v>16000</v>
      </c>
    </row>
    <row r="4016" spans="1:7" x14ac:dyDescent="0.25">
      <c r="A4016" s="62">
        <v>44338</v>
      </c>
      <c r="B4016" t="s">
        <v>47</v>
      </c>
      <c r="C4016" t="s">
        <v>15</v>
      </c>
      <c r="D4016">
        <v>20000</v>
      </c>
      <c r="E4016" t="s">
        <v>2</v>
      </c>
      <c r="F4016">
        <v>0.8</v>
      </c>
      <c r="G4016">
        <v>16000</v>
      </c>
    </row>
    <row r="4017" spans="1:7" x14ac:dyDescent="0.25">
      <c r="A4017" s="62">
        <v>44341</v>
      </c>
      <c r="B4017" t="s">
        <v>47</v>
      </c>
      <c r="C4017" t="s">
        <v>15</v>
      </c>
      <c r="D4017">
        <v>20000</v>
      </c>
      <c r="E4017" t="s">
        <v>2</v>
      </c>
      <c r="F4017">
        <v>0.8</v>
      </c>
      <c r="G4017">
        <v>16000</v>
      </c>
    </row>
    <row r="4018" spans="1:7" x14ac:dyDescent="0.25">
      <c r="A4018" s="62">
        <v>44341</v>
      </c>
      <c r="B4018" t="s">
        <v>47</v>
      </c>
      <c r="C4018" t="s">
        <v>15</v>
      </c>
      <c r="D4018">
        <v>20000</v>
      </c>
      <c r="E4018" t="s">
        <v>2</v>
      </c>
      <c r="F4018">
        <v>0.8</v>
      </c>
      <c r="G4018">
        <v>16000</v>
      </c>
    </row>
    <row r="4019" spans="1:7" x14ac:dyDescent="0.25">
      <c r="A4019" s="62">
        <v>44342</v>
      </c>
      <c r="B4019" t="s">
        <v>47</v>
      </c>
      <c r="C4019" t="s">
        <v>15</v>
      </c>
      <c r="D4019">
        <v>20000</v>
      </c>
      <c r="E4019" t="s">
        <v>2</v>
      </c>
      <c r="F4019">
        <v>0.8</v>
      </c>
      <c r="G4019">
        <v>16000</v>
      </c>
    </row>
    <row r="4020" spans="1:7" x14ac:dyDescent="0.25">
      <c r="A4020" s="62">
        <v>44343</v>
      </c>
      <c r="B4020" t="s">
        <v>47</v>
      </c>
      <c r="C4020" t="s">
        <v>15</v>
      </c>
      <c r="D4020">
        <v>20000</v>
      </c>
      <c r="E4020" t="s">
        <v>2</v>
      </c>
      <c r="F4020">
        <v>0.8</v>
      </c>
      <c r="G4020">
        <v>16000</v>
      </c>
    </row>
    <row r="4021" spans="1:7" x14ac:dyDescent="0.25">
      <c r="A4021" s="62">
        <v>44343</v>
      </c>
      <c r="B4021" t="s">
        <v>47</v>
      </c>
      <c r="C4021" t="s">
        <v>15</v>
      </c>
      <c r="D4021">
        <v>20000</v>
      </c>
      <c r="E4021" t="s">
        <v>2</v>
      </c>
      <c r="F4021">
        <v>0.8</v>
      </c>
      <c r="G4021">
        <v>16000</v>
      </c>
    </row>
    <row r="4022" spans="1:7" x14ac:dyDescent="0.25">
      <c r="A4022" s="62">
        <v>44351</v>
      </c>
      <c r="B4022" t="s">
        <v>47</v>
      </c>
      <c r="C4022" t="s">
        <v>15</v>
      </c>
      <c r="D4022">
        <v>20000</v>
      </c>
      <c r="E4022" t="s">
        <v>2</v>
      </c>
      <c r="F4022">
        <v>0.8</v>
      </c>
      <c r="G4022">
        <v>16000</v>
      </c>
    </row>
    <row r="4023" spans="1:7" x14ac:dyDescent="0.25">
      <c r="A4023" s="62">
        <v>44352</v>
      </c>
      <c r="B4023" t="s">
        <v>47</v>
      </c>
      <c r="C4023" t="s">
        <v>15</v>
      </c>
      <c r="D4023">
        <v>20000</v>
      </c>
      <c r="E4023" t="s">
        <v>2</v>
      </c>
      <c r="F4023">
        <v>0.8</v>
      </c>
      <c r="G4023">
        <v>16000</v>
      </c>
    </row>
    <row r="4024" spans="1:7" x14ac:dyDescent="0.25">
      <c r="A4024" s="62">
        <v>44352</v>
      </c>
      <c r="B4024" t="s">
        <v>47</v>
      </c>
      <c r="C4024" t="s">
        <v>15</v>
      </c>
      <c r="D4024">
        <v>20000</v>
      </c>
      <c r="E4024" t="s">
        <v>2</v>
      </c>
      <c r="F4024">
        <v>0.8</v>
      </c>
      <c r="G4024">
        <v>16000</v>
      </c>
    </row>
    <row r="4025" spans="1:7" x14ac:dyDescent="0.25">
      <c r="A4025" s="62">
        <v>44352</v>
      </c>
      <c r="B4025" t="s">
        <v>47</v>
      </c>
      <c r="C4025" t="s">
        <v>15</v>
      </c>
      <c r="D4025">
        <v>20000</v>
      </c>
      <c r="E4025" t="s">
        <v>2</v>
      </c>
      <c r="F4025">
        <v>0.8</v>
      </c>
      <c r="G4025">
        <v>16000</v>
      </c>
    </row>
    <row r="4026" spans="1:7" x14ac:dyDescent="0.25">
      <c r="A4026" s="62">
        <v>44356</v>
      </c>
      <c r="B4026" t="s">
        <v>47</v>
      </c>
      <c r="C4026" t="s">
        <v>15</v>
      </c>
      <c r="D4026">
        <v>20000</v>
      </c>
      <c r="E4026" t="s">
        <v>2</v>
      </c>
      <c r="F4026">
        <v>0.8</v>
      </c>
      <c r="G4026">
        <v>16000</v>
      </c>
    </row>
    <row r="4027" spans="1:7" x14ac:dyDescent="0.25">
      <c r="A4027" s="62">
        <v>44358</v>
      </c>
      <c r="B4027" t="s">
        <v>47</v>
      </c>
      <c r="C4027" t="s">
        <v>15</v>
      </c>
      <c r="D4027">
        <v>20000</v>
      </c>
      <c r="E4027" t="s">
        <v>2</v>
      </c>
      <c r="F4027">
        <v>0.8</v>
      </c>
      <c r="G4027">
        <v>16000</v>
      </c>
    </row>
    <row r="4028" spans="1:7" x14ac:dyDescent="0.25">
      <c r="A4028" s="62">
        <v>44361</v>
      </c>
      <c r="B4028" t="s">
        <v>47</v>
      </c>
      <c r="C4028" t="s">
        <v>15</v>
      </c>
      <c r="D4028">
        <v>20000</v>
      </c>
      <c r="E4028" t="s">
        <v>2</v>
      </c>
      <c r="F4028">
        <v>0.8</v>
      </c>
      <c r="G4028">
        <v>16000</v>
      </c>
    </row>
    <row r="4029" spans="1:7" x14ac:dyDescent="0.25">
      <c r="A4029" s="62">
        <v>44364</v>
      </c>
      <c r="B4029" t="s">
        <v>47</v>
      </c>
      <c r="C4029" t="s">
        <v>15</v>
      </c>
      <c r="D4029">
        <v>20000</v>
      </c>
      <c r="E4029" t="s">
        <v>2</v>
      </c>
      <c r="F4029">
        <v>0.8</v>
      </c>
      <c r="G4029">
        <v>16000</v>
      </c>
    </row>
    <row r="4030" spans="1:7" x14ac:dyDescent="0.25">
      <c r="A4030" s="62">
        <v>44364</v>
      </c>
      <c r="B4030" t="s">
        <v>47</v>
      </c>
      <c r="C4030" t="s">
        <v>15</v>
      </c>
      <c r="D4030">
        <v>20000</v>
      </c>
      <c r="E4030" t="s">
        <v>2</v>
      </c>
      <c r="F4030">
        <v>0.8</v>
      </c>
      <c r="G4030">
        <v>16000</v>
      </c>
    </row>
    <row r="4031" spans="1:7" x14ac:dyDescent="0.25">
      <c r="A4031" s="62">
        <v>44370</v>
      </c>
      <c r="B4031" t="s">
        <v>47</v>
      </c>
      <c r="C4031" t="s">
        <v>15</v>
      </c>
      <c r="D4031">
        <v>20000</v>
      </c>
      <c r="E4031" t="s">
        <v>2</v>
      </c>
      <c r="F4031">
        <v>0.8</v>
      </c>
      <c r="G4031">
        <v>16000</v>
      </c>
    </row>
    <row r="4032" spans="1:7" x14ac:dyDescent="0.25">
      <c r="A4032" s="62">
        <v>44375</v>
      </c>
      <c r="B4032" t="s">
        <v>47</v>
      </c>
      <c r="C4032" t="s">
        <v>15</v>
      </c>
      <c r="D4032">
        <v>20000</v>
      </c>
      <c r="E4032" t="s">
        <v>2</v>
      </c>
      <c r="F4032">
        <v>0.8</v>
      </c>
      <c r="G4032">
        <v>16000</v>
      </c>
    </row>
    <row r="4033" spans="1:7" x14ac:dyDescent="0.25">
      <c r="A4033" s="62">
        <v>44385</v>
      </c>
      <c r="B4033" t="s">
        <v>47</v>
      </c>
      <c r="C4033" t="s">
        <v>15</v>
      </c>
      <c r="D4033">
        <v>20000</v>
      </c>
      <c r="E4033" t="s">
        <v>2</v>
      </c>
      <c r="F4033">
        <v>0.8</v>
      </c>
      <c r="G4033">
        <v>16000</v>
      </c>
    </row>
    <row r="4034" spans="1:7" x14ac:dyDescent="0.25">
      <c r="A4034" s="62">
        <v>44386</v>
      </c>
      <c r="B4034" t="s">
        <v>47</v>
      </c>
      <c r="C4034" t="s">
        <v>15</v>
      </c>
      <c r="D4034">
        <v>20000</v>
      </c>
      <c r="E4034" t="s">
        <v>2</v>
      </c>
      <c r="F4034">
        <v>0.8</v>
      </c>
      <c r="G4034">
        <v>16000</v>
      </c>
    </row>
    <row r="4035" spans="1:7" x14ac:dyDescent="0.25">
      <c r="A4035" s="62">
        <v>44393</v>
      </c>
      <c r="B4035" t="s">
        <v>47</v>
      </c>
      <c r="C4035" t="s">
        <v>15</v>
      </c>
      <c r="D4035">
        <v>20000</v>
      </c>
      <c r="E4035" t="s">
        <v>2</v>
      </c>
      <c r="F4035">
        <v>0.8</v>
      </c>
      <c r="G4035">
        <v>16000</v>
      </c>
    </row>
    <row r="4036" spans="1:7" x14ac:dyDescent="0.25">
      <c r="A4036" s="62">
        <v>44396</v>
      </c>
      <c r="B4036" t="s">
        <v>47</v>
      </c>
      <c r="C4036" t="s">
        <v>15</v>
      </c>
      <c r="D4036">
        <v>20000</v>
      </c>
      <c r="E4036" t="s">
        <v>2</v>
      </c>
      <c r="F4036">
        <v>0.8</v>
      </c>
      <c r="G4036">
        <v>16000</v>
      </c>
    </row>
    <row r="4037" spans="1:7" x14ac:dyDescent="0.25">
      <c r="A4037" s="62">
        <v>44400</v>
      </c>
      <c r="B4037" t="s">
        <v>47</v>
      </c>
      <c r="C4037" t="s">
        <v>15</v>
      </c>
      <c r="D4037">
        <v>20000</v>
      </c>
      <c r="E4037" t="s">
        <v>2</v>
      </c>
      <c r="F4037">
        <v>0.8</v>
      </c>
      <c r="G4037">
        <v>16000</v>
      </c>
    </row>
    <row r="4038" spans="1:7" x14ac:dyDescent="0.25">
      <c r="A4038" s="62">
        <v>44411</v>
      </c>
      <c r="B4038" t="s">
        <v>47</v>
      </c>
      <c r="C4038" t="s">
        <v>15</v>
      </c>
      <c r="D4038">
        <v>20000</v>
      </c>
      <c r="E4038" t="s">
        <v>2</v>
      </c>
      <c r="F4038">
        <v>0.8</v>
      </c>
      <c r="G4038">
        <v>16000</v>
      </c>
    </row>
    <row r="4039" spans="1:7" x14ac:dyDescent="0.25">
      <c r="A4039" s="62">
        <v>44413</v>
      </c>
      <c r="B4039" t="s">
        <v>47</v>
      </c>
      <c r="C4039" t="s">
        <v>15</v>
      </c>
      <c r="D4039">
        <v>20000</v>
      </c>
      <c r="E4039" t="s">
        <v>2</v>
      </c>
      <c r="F4039">
        <v>0.8</v>
      </c>
      <c r="G4039">
        <v>16000</v>
      </c>
    </row>
    <row r="4040" spans="1:7" x14ac:dyDescent="0.25">
      <c r="A4040" s="62">
        <v>44419</v>
      </c>
      <c r="B4040" t="s">
        <v>47</v>
      </c>
      <c r="C4040" t="s">
        <v>15</v>
      </c>
      <c r="D4040">
        <v>20000</v>
      </c>
      <c r="E4040" t="s">
        <v>2</v>
      </c>
      <c r="F4040">
        <v>0.8</v>
      </c>
      <c r="G4040">
        <v>16000</v>
      </c>
    </row>
    <row r="4041" spans="1:7" x14ac:dyDescent="0.25">
      <c r="A4041" s="62">
        <v>44421</v>
      </c>
      <c r="B4041" t="s">
        <v>47</v>
      </c>
      <c r="C4041" t="s">
        <v>15</v>
      </c>
      <c r="D4041">
        <v>20000</v>
      </c>
      <c r="E4041" t="s">
        <v>2</v>
      </c>
      <c r="F4041">
        <v>0.8</v>
      </c>
      <c r="G4041">
        <v>16000</v>
      </c>
    </row>
    <row r="4042" spans="1:7" x14ac:dyDescent="0.25">
      <c r="A4042" s="62">
        <v>44432</v>
      </c>
      <c r="B4042" t="s">
        <v>47</v>
      </c>
      <c r="C4042" t="s">
        <v>15</v>
      </c>
      <c r="D4042">
        <v>20000</v>
      </c>
      <c r="E4042" t="s">
        <v>2</v>
      </c>
      <c r="F4042">
        <v>0.8</v>
      </c>
      <c r="G4042">
        <v>16000</v>
      </c>
    </row>
    <row r="4043" spans="1:7" x14ac:dyDescent="0.25">
      <c r="A4043" s="62">
        <v>44434</v>
      </c>
      <c r="B4043" t="s">
        <v>47</v>
      </c>
      <c r="C4043" t="s">
        <v>15</v>
      </c>
      <c r="D4043">
        <v>20000</v>
      </c>
      <c r="E4043" t="s">
        <v>2</v>
      </c>
      <c r="F4043">
        <v>0.8</v>
      </c>
      <c r="G4043">
        <v>16000</v>
      </c>
    </row>
    <row r="4044" spans="1:7" x14ac:dyDescent="0.25">
      <c r="A4044" s="62">
        <v>44438</v>
      </c>
      <c r="B4044" t="s">
        <v>47</v>
      </c>
      <c r="C4044" t="s">
        <v>15</v>
      </c>
      <c r="D4044">
        <v>20000</v>
      </c>
      <c r="E4044" t="s">
        <v>2</v>
      </c>
      <c r="F4044">
        <v>0.8</v>
      </c>
      <c r="G4044">
        <v>16000</v>
      </c>
    </row>
    <row r="4045" spans="1:7" x14ac:dyDescent="0.25">
      <c r="A4045" s="62">
        <v>44441</v>
      </c>
      <c r="B4045" t="s">
        <v>47</v>
      </c>
      <c r="C4045" t="s">
        <v>15</v>
      </c>
      <c r="D4045">
        <v>20000</v>
      </c>
      <c r="E4045" t="s">
        <v>2</v>
      </c>
      <c r="F4045">
        <v>0.8</v>
      </c>
      <c r="G4045">
        <v>16000</v>
      </c>
    </row>
    <row r="4046" spans="1:7" x14ac:dyDescent="0.25">
      <c r="A4046" s="62">
        <v>44443</v>
      </c>
      <c r="B4046" t="s">
        <v>47</v>
      </c>
      <c r="C4046" t="s">
        <v>15</v>
      </c>
      <c r="D4046">
        <v>20000</v>
      </c>
      <c r="E4046" t="s">
        <v>2</v>
      </c>
      <c r="F4046">
        <v>0.8</v>
      </c>
      <c r="G4046">
        <v>16000</v>
      </c>
    </row>
    <row r="4047" spans="1:7" x14ac:dyDescent="0.25">
      <c r="A4047" s="62">
        <v>44453</v>
      </c>
      <c r="B4047" t="s">
        <v>47</v>
      </c>
      <c r="C4047" t="s">
        <v>15</v>
      </c>
      <c r="D4047">
        <v>20000</v>
      </c>
      <c r="E4047" t="s">
        <v>2</v>
      </c>
      <c r="F4047">
        <v>0.8</v>
      </c>
      <c r="G4047">
        <v>16000</v>
      </c>
    </row>
    <row r="4048" spans="1:7" x14ac:dyDescent="0.25">
      <c r="A4048" s="62">
        <v>44459</v>
      </c>
      <c r="B4048" t="s">
        <v>47</v>
      </c>
      <c r="C4048" t="s">
        <v>15</v>
      </c>
      <c r="D4048">
        <v>20000</v>
      </c>
      <c r="E4048" t="s">
        <v>2</v>
      </c>
      <c r="F4048">
        <v>0.8</v>
      </c>
      <c r="G4048">
        <v>16000</v>
      </c>
    </row>
    <row r="4049" spans="1:7" x14ac:dyDescent="0.25">
      <c r="A4049" s="62">
        <v>44461</v>
      </c>
      <c r="B4049" t="s">
        <v>47</v>
      </c>
      <c r="C4049" t="s">
        <v>15</v>
      </c>
      <c r="D4049">
        <v>20000</v>
      </c>
      <c r="E4049" t="s">
        <v>2</v>
      </c>
      <c r="F4049">
        <v>0.8</v>
      </c>
      <c r="G4049">
        <v>16000</v>
      </c>
    </row>
    <row r="4050" spans="1:7" x14ac:dyDescent="0.25">
      <c r="A4050" s="62">
        <v>44464</v>
      </c>
      <c r="B4050" t="s">
        <v>47</v>
      </c>
      <c r="C4050" t="s">
        <v>15</v>
      </c>
      <c r="D4050">
        <v>20000</v>
      </c>
      <c r="E4050" t="s">
        <v>2</v>
      </c>
      <c r="F4050">
        <v>0.8</v>
      </c>
      <c r="G4050">
        <v>16000</v>
      </c>
    </row>
    <row r="4051" spans="1:7" x14ac:dyDescent="0.25">
      <c r="A4051" s="62">
        <v>44471</v>
      </c>
      <c r="B4051" t="s">
        <v>47</v>
      </c>
      <c r="C4051" t="s">
        <v>15</v>
      </c>
      <c r="D4051">
        <v>20000</v>
      </c>
      <c r="E4051" t="s">
        <v>2</v>
      </c>
      <c r="F4051">
        <v>0.8</v>
      </c>
      <c r="G4051">
        <v>16000</v>
      </c>
    </row>
    <row r="4052" spans="1:7" x14ac:dyDescent="0.25">
      <c r="A4052" s="62">
        <v>44473</v>
      </c>
      <c r="B4052" t="s">
        <v>47</v>
      </c>
      <c r="C4052" t="s">
        <v>15</v>
      </c>
      <c r="D4052">
        <v>20000</v>
      </c>
      <c r="E4052" t="s">
        <v>2</v>
      </c>
      <c r="F4052">
        <v>0.8</v>
      </c>
      <c r="G4052">
        <v>16000</v>
      </c>
    </row>
    <row r="4053" spans="1:7" x14ac:dyDescent="0.25">
      <c r="A4053" s="62">
        <v>44478</v>
      </c>
      <c r="B4053" t="s">
        <v>47</v>
      </c>
      <c r="C4053" t="s">
        <v>15</v>
      </c>
      <c r="D4053">
        <v>20000</v>
      </c>
      <c r="E4053" t="s">
        <v>2</v>
      </c>
      <c r="F4053">
        <v>0.8</v>
      </c>
      <c r="G4053">
        <v>16000</v>
      </c>
    </row>
    <row r="4054" spans="1:7" x14ac:dyDescent="0.25">
      <c r="A4054" s="62">
        <v>44492</v>
      </c>
      <c r="B4054" t="s">
        <v>47</v>
      </c>
      <c r="C4054" t="s">
        <v>15</v>
      </c>
      <c r="D4054">
        <v>20000</v>
      </c>
      <c r="E4054" t="s">
        <v>2</v>
      </c>
      <c r="F4054">
        <v>0.8</v>
      </c>
      <c r="G4054">
        <v>16000</v>
      </c>
    </row>
    <row r="4055" spans="1:7" x14ac:dyDescent="0.25">
      <c r="A4055" s="62">
        <v>44494</v>
      </c>
      <c r="B4055" t="s">
        <v>47</v>
      </c>
      <c r="C4055" t="s">
        <v>15</v>
      </c>
      <c r="D4055">
        <v>20000</v>
      </c>
      <c r="E4055" t="s">
        <v>2</v>
      </c>
      <c r="F4055">
        <v>0.8</v>
      </c>
      <c r="G4055">
        <v>16000</v>
      </c>
    </row>
    <row r="4056" spans="1:7" x14ac:dyDescent="0.25">
      <c r="A4056" s="62">
        <v>44497</v>
      </c>
      <c r="B4056" t="s">
        <v>47</v>
      </c>
      <c r="C4056" t="s">
        <v>15</v>
      </c>
      <c r="D4056">
        <v>20000</v>
      </c>
      <c r="E4056" t="s">
        <v>2</v>
      </c>
      <c r="F4056">
        <v>0.8</v>
      </c>
      <c r="G4056">
        <v>16000</v>
      </c>
    </row>
    <row r="4057" spans="1:7" x14ac:dyDescent="0.25">
      <c r="A4057" s="62">
        <v>44499</v>
      </c>
      <c r="B4057" t="s">
        <v>47</v>
      </c>
      <c r="C4057" t="s">
        <v>15</v>
      </c>
      <c r="D4057">
        <v>20000</v>
      </c>
      <c r="E4057" t="s">
        <v>2</v>
      </c>
      <c r="F4057">
        <v>0.8</v>
      </c>
      <c r="G4057">
        <v>16000</v>
      </c>
    </row>
    <row r="4058" spans="1:7" x14ac:dyDescent="0.25">
      <c r="A4058" s="62">
        <v>44503</v>
      </c>
      <c r="B4058" t="s">
        <v>47</v>
      </c>
      <c r="C4058" t="s">
        <v>15</v>
      </c>
      <c r="D4058">
        <v>20000</v>
      </c>
      <c r="E4058" t="s">
        <v>2</v>
      </c>
      <c r="F4058">
        <v>0.8</v>
      </c>
      <c r="G4058">
        <v>16000</v>
      </c>
    </row>
    <row r="4059" spans="1:7" x14ac:dyDescent="0.25">
      <c r="A4059" s="62">
        <v>44508</v>
      </c>
      <c r="B4059" t="s">
        <v>47</v>
      </c>
      <c r="C4059" t="s">
        <v>15</v>
      </c>
      <c r="D4059">
        <v>20000</v>
      </c>
      <c r="E4059" t="s">
        <v>2</v>
      </c>
      <c r="F4059">
        <v>0.8</v>
      </c>
      <c r="G4059">
        <v>16000</v>
      </c>
    </row>
    <row r="4060" spans="1:7" x14ac:dyDescent="0.25">
      <c r="A4060" s="62">
        <v>44513</v>
      </c>
      <c r="B4060" t="s">
        <v>47</v>
      </c>
      <c r="C4060" t="s">
        <v>15</v>
      </c>
      <c r="D4060">
        <v>20000</v>
      </c>
      <c r="E4060" t="s">
        <v>2</v>
      </c>
      <c r="F4060">
        <v>0.8</v>
      </c>
      <c r="G4060">
        <v>16000</v>
      </c>
    </row>
    <row r="4061" spans="1:7" x14ac:dyDescent="0.25">
      <c r="A4061" s="62">
        <v>44519</v>
      </c>
      <c r="B4061" t="s">
        <v>47</v>
      </c>
      <c r="C4061" t="s">
        <v>15</v>
      </c>
      <c r="D4061">
        <v>20000</v>
      </c>
      <c r="E4061" t="s">
        <v>2</v>
      </c>
      <c r="F4061">
        <v>0.8</v>
      </c>
      <c r="G4061">
        <v>16000</v>
      </c>
    </row>
    <row r="4062" spans="1:7" x14ac:dyDescent="0.25">
      <c r="A4062" s="62">
        <v>44525</v>
      </c>
      <c r="B4062" t="s">
        <v>47</v>
      </c>
      <c r="C4062" t="s">
        <v>15</v>
      </c>
      <c r="D4062">
        <v>20000</v>
      </c>
      <c r="E4062" t="s">
        <v>2</v>
      </c>
      <c r="F4062">
        <v>0.8</v>
      </c>
      <c r="G4062">
        <v>16000</v>
      </c>
    </row>
    <row r="4063" spans="1:7" x14ac:dyDescent="0.25">
      <c r="A4063" s="62">
        <v>44527</v>
      </c>
      <c r="B4063" t="s">
        <v>47</v>
      </c>
      <c r="C4063" t="s">
        <v>15</v>
      </c>
      <c r="D4063">
        <v>20000</v>
      </c>
      <c r="E4063" t="s">
        <v>2</v>
      </c>
      <c r="F4063">
        <v>0.8</v>
      </c>
      <c r="G4063">
        <v>16000</v>
      </c>
    </row>
    <row r="4064" spans="1:7" x14ac:dyDescent="0.25">
      <c r="A4064" s="62">
        <v>44538</v>
      </c>
      <c r="B4064" t="s">
        <v>47</v>
      </c>
      <c r="C4064" t="s">
        <v>15</v>
      </c>
      <c r="D4064">
        <v>20000</v>
      </c>
      <c r="E4064" t="s">
        <v>2</v>
      </c>
      <c r="F4064">
        <v>0.8</v>
      </c>
      <c r="G4064">
        <v>16000</v>
      </c>
    </row>
    <row r="4065" spans="1:7" x14ac:dyDescent="0.25">
      <c r="A4065" s="62">
        <v>44543</v>
      </c>
      <c r="B4065" t="s">
        <v>47</v>
      </c>
      <c r="C4065" t="s">
        <v>15</v>
      </c>
      <c r="D4065">
        <v>20000</v>
      </c>
      <c r="E4065" t="s">
        <v>2</v>
      </c>
      <c r="F4065">
        <v>0.8</v>
      </c>
      <c r="G4065">
        <v>16000</v>
      </c>
    </row>
    <row r="4066" spans="1:7" x14ac:dyDescent="0.25">
      <c r="A4066" s="62">
        <v>44544</v>
      </c>
      <c r="B4066" t="s">
        <v>47</v>
      </c>
      <c r="C4066" t="s">
        <v>15</v>
      </c>
      <c r="D4066">
        <v>20000</v>
      </c>
      <c r="E4066" t="s">
        <v>2</v>
      </c>
      <c r="F4066">
        <v>0.8</v>
      </c>
      <c r="G4066">
        <v>16000</v>
      </c>
    </row>
    <row r="4067" spans="1:7" x14ac:dyDescent="0.25">
      <c r="A4067" s="62">
        <v>44555</v>
      </c>
      <c r="B4067" t="s">
        <v>47</v>
      </c>
      <c r="C4067" t="s">
        <v>15</v>
      </c>
      <c r="D4067">
        <v>20000</v>
      </c>
      <c r="E4067" t="s">
        <v>2</v>
      </c>
      <c r="F4067">
        <v>0.8</v>
      </c>
      <c r="G4067">
        <v>16000</v>
      </c>
    </row>
    <row r="4068" spans="1:7" x14ac:dyDescent="0.25">
      <c r="A4068" s="62">
        <v>44558</v>
      </c>
      <c r="B4068" t="s">
        <v>47</v>
      </c>
      <c r="C4068" t="s">
        <v>15</v>
      </c>
      <c r="D4068">
        <v>20000</v>
      </c>
      <c r="E4068" t="s">
        <v>2</v>
      </c>
      <c r="F4068">
        <v>0.8</v>
      </c>
      <c r="G4068">
        <v>16000</v>
      </c>
    </row>
    <row r="4069" spans="1:7" x14ac:dyDescent="0.25">
      <c r="A4069" s="62">
        <v>44560</v>
      </c>
      <c r="B4069" t="s">
        <v>47</v>
      </c>
      <c r="C4069" t="s">
        <v>15</v>
      </c>
      <c r="D4069">
        <v>30000</v>
      </c>
      <c r="E4069" t="s">
        <v>2</v>
      </c>
      <c r="F4069">
        <v>0.8</v>
      </c>
      <c r="G4069">
        <v>24000</v>
      </c>
    </row>
    <row r="4070" spans="1:7" x14ac:dyDescent="0.25">
      <c r="A4070" s="62">
        <v>44566</v>
      </c>
      <c r="B4070" t="s">
        <v>47</v>
      </c>
      <c r="C4070" t="s">
        <v>15</v>
      </c>
      <c r="D4070">
        <v>30000</v>
      </c>
      <c r="E4070" t="s">
        <v>2</v>
      </c>
      <c r="F4070">
        <v>0.8</v>
      </c>
      <c r="G4070">
        <v>24000</v>
      </c>
    </row>
    <row r="4071" spans="1:7" x14ac:dyDescent="0.25">
      <c r="A4071" s="62">
        <v>44567</v>
      </c>
      <c r="B4071" t="s">
        <v>47</v>
      </c>
      <c r="C4071" t="s">
        <v>15</v>
      </c>
      <c r="D4071">
        <v>30000</v>
      </c>
      <c r="E4071" t="s">
        <v>2</v>
      </c>
      <c r="F4071">
        <v>0.8</v>
      </c>
      <c r="G4071">
        <v>24000</v>
      </c>
    </row>
    <row r="4072" spans="1:7" x14ac:dyDescent="0.25">
      <c r="A4072" s="62">
        <v>44571</v>
      </c>
      <c r="B4072" t="s">
        <v>47</v>
      </c>
      <c r="C4072" t="s">
        <v>15</v>
      </c>
      <c r="D4072">
        <v>30000</v>
      </c>
      <c r="E4072" t="s">
        <v>2</v>
      </c>
      <c r="F4072">
        <v>0.8</v>
      </c>
      <c r="G4072">
        <v>24000</v>
      </c>
    </row>
    <row r="4073" spans="1:7" x14ac:dyDescent="0.25">
      <c r="A4073" s="62">
        <v>44575</v>
      </c>
      <c r="B4073" t="s">
        <v>47</v>
      </c>
      <c r="C4073" t="s">
        <v>15</v>
      </c>
      <c r="D4073">
        <v>30000</v>
      </c>
      <c r="E4073" t="s">
        <v>2</v>
      </c>
      <c r="F4073">
        <v>0.8</v>
      </c>
      <c r="G4073">
        <v>24000</v>
      </c>
    </row>
    <row r="4074" spans="1:7" x14ac:dyDescent="0.25">
      <c r="A4074" s="62">
        <v>44580</v>
      </c>
      <c r="B4074" t="s">
        <v>47</v>
      </c>
      <c r="C4074" t="s">
        <v>15</v>
      </c>
      <c r="D4074">
        <v>30000</v>
      </c>
      <c r="E4074" t="s">
        <v>2</v>
      </c>
      <c r="F4074">
        <v>0.8</v>
      </c>
      <c r="G4074">
        <v>24000</v>
      </c>
    </row>
    <row r="4075" spans="1:7" x14ac:dyDescent="0.25">
      <c r="A4075" s="62">
        <v>44586</v>
      </c>
      <c r="B4075" t="s">
        <v>47</v>
      </c>
      <c r="C4075" t="s">
        <v>15</v>
      </c>
      <c r="D4075">
        <v>30000</v>
      </c>
      <c r="E4075" t="s">
        <v>2</v>
      </c>
      <c r="F4075">
        <v>0.8</v>
      </c>
      <c r="G4075">
        <v>24000</v>
      </c>
    </row>
    <row r="4076" spans="1:7" x14ac:dyDescent="0.25">
      <c r="A4076" s="62">
        <v>44586</v>
      </c>
      <c r="B4076" t="s">
        <v>47</v>
      </c>
      <c r="C4076" t="s">
        <v>15</v>
      </c>
      <c r="D4076">
        <v>30000</v>
      </c>
      <c r="E4076" t="s">
        <v>2</v>
      </c>
      <c r="F4076">
        <v>0.8</v>
      </c>
      <c r="G4076">
        <v>24000</v>
      </c>
    </row>
    <row r="4077" spans="1:7" x14ac:dyDescent="0.25">
      <c r="A4077" s="62">
        <v>44588</v>
      </c>
      <c r="B4077" t="s">
        <v>47</v>
      </c>
      <c r="C4077" t="s">
        <v>15</v>
      </c>
      <c r="D4077">
        <v>30000</v>
      </c>
      <c r="E4077" t="s">
        <v>2</v>
      </c>
      <c r="F4077">
        <v>0.8</v>
      </c>
      <c r="G4077">
        <v>24000</v>
      </c>
    </row>
    <row r="4078" spans="1:7" x14ac:dyDescent="0.25">
      <c r="A4078" s="62">
        <v>44590</v>
      </c>
      <c r="B4078" t="s">
        <v>47</v>
      </c>
      <c r="C4078" t="s">
        <v>15</v>
      </c>
      <c r="D4078">
        <v>30000</v>
      </c>
      <c r="E4078" t="s">
        <v>2</v>
      </c>
      <c r="F4078">
        <v>0.8</v>
      </c>
      <c r="G4078">
        <v>24000</v>
      </c>
    </row>
    <row r="4079" spans="1:7" x14ac:dyDescent="0.25">
      <c r="A4079" s="62">
        <v>44601</v>
      </c>
      <c r="B4079" t="s">
        <v>47</v>
      </c>
      <c r="C4079" t="s">
        <v>15</v>
      </c>
      <c r="D4079">
        <v>30000</v>
      </c>
      <c r="E4079" t="s">
        <v>2</v>
      </c>
      <c r="F4079">
        <v>0.8</v>
      </c>
      <c r="G4079">
        <v>24000</v>
      </c>
    </row>
    <row r="4080" spans="1:7" x14ac:dyDescent="0.25">
      <c r="A4080" s="62">
        <v>44606</v>
      </c>
      <c r="B4080" t="s">
        <v>47</v>
      </c>
      <c r="C4080" t="s">
        <v>15</v>
      </c>
      <c r="D4080">
        <v>30000</v>
      </c>
      <c r="E4080" t="s">
        <v>2</v>
      </c>
      <c r="F4080">
        <v>0.8</v>
      </c>
      <c r="G4080">
        <v>24000</v>
      </c>
    </row>
    <row r="4081" spans="1:7" x14ac:dyDescent="0.25">
      <c r="A4081" s="62">
        <v>44608</v>
      </c>
      <c r="B4081" t="s">
        <v>47</v>
      </c>
      <c r="C4081" t="s">
        <v>15</v>
      </c>
      <c r="D4081">
        <v>30000</v>
      </c>
      <c r="E4081" t="s">
        <v>2</v>
      </c>
      <c r="F4081">
        <v>0.8</v>
      </c>
      <c r="G4081">
        <v>24000</v>
      </c>
    </row>
    <row r="4082" spans="1:7" x14ac:dyDescent="0.25">
      <c r="A4082" s="62">
        <v>44340</v>
      </c>
      <c r="B4082" t="s">
        <v>189</v>
      </c>
      <c r="C4082" t="s">
        <v>11</v>
      </c>
      <c r="D4082">
        <v>1189</v>
      </c>
      <c r="E4082" t="s">
        <v>1</v>
      </c>
      <c r="F4082">
        <v>41.5</v>
      </c>
      <c r="G4082">
        <v>49343.5</v>
      </c>
    </row>
    <row r="4083" spans="1:7" x14ac:dyDescent="0.25">
      <c r="A4083" s="62">
        <v>43847</v>
      </c>
      <c r="B4083" t="s">
        <v>81</v>
      </c>
      <c r="C4083" t="s">
        <v>11</v>
      </c>
      <c r="D4083">
        <v>618</v>
      </c>
      <c r="E4083" t="s">
        <v>1</v>
      </c>
      <c r="F4083">
        <v>27</v>
      </c>
      <c r="G4083">
        <v>16686</v>
      </c>
    </row>
    <row r="4084" spans="1:7" x14ac:dyDescent="0.25">
      <c r="A4084" s="62">
        <v>43867</v>
      </c>
      <c r="B4084" t="s">
        <v>81</v>
      </c>
      <c r="C4084" t="s">
        <v>11</v>
      </c>
      <c r="D4084">
        <v>410</v>
      </c>
      <c r="E4084" t="s">
        <v>1</v>
      </c>
      <c r="F4084">
        <v>22.25</v>
      </c>
      <c r="G4084">
        <v>9122.5</v>
      </c>
    </row>
    <row r="4085" spans="1:7" x14ac:dyDescent="0.25">
      <c r="A4085" s="62">
        <v>43868</v>
      </c>
      <c r="B4085" t="s">
        <v>81</v>
      </c>
      <c r="C4085" t="s">
        <v>11</v>
      </c>
      <c r="D4085">
        <v>696</v>
      </c>
      <c r="E4085" t="s">
        <v>1</v>
      </c>
      <c r="F4085">
        <v>22.25</v>
      </c>
      <c r="G4085">
        <v>15486</v>
      </c>
    </row>
    <row r="4086" spans="1:7" x14ac:dyDescent="0.25">
      <c r="A4086" s="62">
        <v>43882</v>
      </c>
      <c r="B4086" t="s">
        <v>81</v>
      </c>
      <c r="C4086" t="s">
        <v>11</v>
      </c>
      <c r="D4086">
        <v>360</v>
      </c>
      <c r="E4086" t="s">
        <v>1</v>
      </c>
      <c r="F4086">
        <v>27</v>
      </c>
      <c r="G4086">
        <v>9720</v>
      </c>
    </row>
    <row r="4087" spans="1:7" x14ac:dyDescent="0.25">
      <c r="A4087" s="62">
        <v>43882</v>
      </c>
      <c r="B4087" t="s">
        <v>81</v>
      </c>
      <c r="C4087" t="s">
        <v>11</v>
      </c>
      <c r="D4087">
        <v>368</v>
      </c>
      <c r="E4087" t="s">
        <v>1</v>
      </c>
      <c r="F4087">
        <v>29</v>
      </c>
      <c r="G4087">
        <v>10672</v>
      </c>
    </row>
    <row r="4088" spans="1:7" x14ac:dyDescent="0.25">
      <c r="A4088" s="62">
        <v>43882</v>
      </c>
      <c r="B4088" t="s">
        <v>81</v>
      </c>
      <c r="C4088" t="s">
        <v>11</v>
      </c>
      <c r="D4088">
        <v>366</v>
      </c>
      <c r="E4088" t="s">
        <v>1</v>
      </c>
      <c r="F4088">
        <v>27.5</v>
      </c>
      <c r="G4088">
        <v>10065</v>
      </c>
    </row>
    <row r="4089" spans="1:7" x14ac:dyDescent="0.25">
      <c r="A4089" s="62">
        <v>43882</v>
      </c>
      <c r="B4089" t="s">
        <v>81</v>
      </c>
      <c r="C4089" t="s">
        <v>11</v>
      </c>
      <c r="D4089">
        <v>262</v>
      </c>
      <c r="E4089" t="s">
        <v>1</v>
      </c>
      <c r="F4089">
        <v>27</v>
      </c>
      <c r="G4089">
        <v>7074</v>
      </c>
    </row>
    <row r="4090" spans="1:7" x14ac:dyDescent="0.25">
      <c r="A4090" s="62">
        <v>44142</v>
      </c>
      <c r="B4090" t="s">
        <v>168</v>
      </c>
      <c r="C4090" t="s">
        <v>11</v>
      </c>
      <c r="D4090">
        <v>3326</v>
      </c>
      <c r="E4090" t="s">
        <v>1</v>
      </c>
      <c r="F4090">
        <v>23.25</v>
      </c>
      <c r="G4090">
        <v>77329.5</v>
      </c>
    </row>
    <row r="4091" spans="1:7" x14ac:dyDescent="0.25">
      <c r="A4091" s="62">
        <v>44161</v>
      </c>
      <c r="B4091" t="s">
        <v>168</v>
      </c>
      <c r="C4091" t="s">
        <v>11</v>
      </c>
      <c r="D4091">
        <v>1367</v>
      </c>
      <c r="E4091" t="s">
        <v>1</v>
      </c>
      <c r="F4091">
        <v>23.25</v>
      </c>
      <c r="G4091">
        <v>31782.75</v>
      </c>
    </row>
    <row r="4092" spans="1:7" x14ac:dyDescent="0.25">
      <c r="A4092" s="62">
        <v>44161</v>
      </c>
      <c r="B4092" t="s">
        <v>168</v>
      </c>
      <c r="C4092" t="s">
        <v>11</v>
      </c>
      <c r="D4092">
        <v>1178</v>
      </c>
      <c r="E4092" t="s">
        <v>1</v>
      </c>
      <c r="F4092">
        <v>23.25</v>
      </c>
      <c r="G4092">
        <v>27388.5</v>
      </c>
    </row>
    <row r="4093" spans="1:7" x14ac:dyDescent="0.25">
      <c r="A4093" s="62">
        <v>44161</v>
      </c>
      <c r="B4093" t="s">
        <v>168</v>
      </c>
      <c r="C4093" t="s">
        <v>11</v>
      </c>
      <c r="D4093">
        <v>632</v>
      </c>
      <c r="E4093" t="s">
        <v>1</v>
      </c>
      <c r="F4093">
        <v>23.25</v>
      </c>
      <c r="G4093">
        <v>14694</v>
      </c>
    </row>
    <row r="4094" spans="1:7" x14ac:dyDescent="0.25">
      <c r="A4094" s="62">
        <v>44163</v>
      </c>
      <c r="B4094" t="s">
        <v>168</v>
      </c>
      <c r="C4094" t="s">
        <v>11</v>
      </c>
      <c r="D4094">
        <v>3268</v>
      </c>
      <c r="E4094" t="s">
        <v>1</v>
      </c>
      <c r="F4094">
        <v>23.25</v>
      </c>
      <c r="G4094">
        <v>75981</v>
      </c>
    </row>
    <row r="4095" spans="1:7" x14ac:dyDescent="0.25">
      <c r="A4095" s="62">
        <v>44139</v>
      </c>
      <c r="B4095" t="s">
        <v>165</v>
      </c>
      <c r="C4095" t="s">
        <v>15</v>
      </c>
      <c r="D4095">
        <v>230</v>
      </c>
      <c r="E4095" t="s">
        <v>2</v>
      </c>
      <c r="F4095">
        <v>65</v>
      </c>
      <c r="G4095">
        <v>14950</v>
      </c>
    </row>
    <row r="4096" spans="1:7" x14ac:dyDescent="0.25">
      <c r="A4096" s="62">
        <v>43889</v>
      </c>
      <c r="B4096" t="s">
        <v>90</v>
      </c>
      <c r="C4096" t="s">
        <v>11</v>
      </c>
      <c r="D4096">
        <v>1022</v>
      </c>
      <c r="E4096" t="s">
        <v>1</v>
      </c>
      <c r="F4096">
        <v>22.25</v>
      </c>
      <c r="G4096">
        <v>22739.5</v>
      </c>
    </row>
    <row r="4097" spans="1:7" x14ac:dyDescent="0.25">
      <c r="A4097" s="62">
        <v>43897</v>
      </c>
      <c r="B4097" t="s">
        <v>90</v>
      </c>
      <c r="C4097" t="s">
        <v>11</v>
      </c>
      <c r="D4097">
        <v>968</v>
      </c>
      <c r="E4097" t="s">
        <v>1</v>
      </c>
      <c r="F4097">
        <v>22.5</v>
      </c>
      <c r="G4097">
        <v>21780</v>
      </c>
    </row>
    <row r="4098" spans="1:7" x14ac:dyDescent="0.25">
      <c r="A4098" s="62">
        <v>43902</v>
      </c>
      <c r="B4098" t="s">
        <v>90</v>
      </c>
      <c r="C4098" t="s">
        <v>11</v>
      </c>
      <c r="D4098">
        <v>240</v>
      </c>
      <c r="E4098" t="s">
        <v>1</v>
      </c>
      <c r="F4098">
        <v>24</v>
      </c>
      <c r="G4098">
        <v>5760</v>
      </c>
    </row>
    <row r="4099" spans="1:7" x14ac:dyDescent="0.25">
      <c r="A4099" s="62">
        <v>43903</v>
      </c>
      <c r="B4099" t="s">
        <v>90</v>
      </c>
      <c r="C4099" t="s">
        <v>11</v>
      </c>
      <c r="D4099">
        <v>1016</v>
      </c>
      <c r="E4099" t="s">
        <v>1</v>
      </c>
      <c r="F4099">
        <v>23.75</v>
      </c>
      <c r="G4099">
        <v>24130</v>
      </c>
    </row>
    <row r="4100" spans="1:7" x14ac:dyDescent="0.25">
      <c r="A4100" s="62">
        <v>43903</v>
      </c>
      <c r="B4100" t="s">
        <v>90</v>
      </c>
      <c r="C4100" t="s">
        <v>11</v>
      </c>
      <c r="D4100">
        <v>493</v>
      </c>
      <c r="E4100" t="s">
        <v>1</v>
      </c>
      <c r="F4100">
        <v>23.75</v>
      </c>
      <c r="G4100">
        <v>11708.75</v>
      </c>
    </row>
    <row r="4101" spans="1:7" x14ac:dyDescent="0.25">
      <c r="A4101" s="62">
        <v>43903</v>
      </c>
      <c r="B4101" t="s">
        <v>90</v>
      </c>
      <c r="C4101" t="s">
        <v>11</v>
      </c>
      <c r="D4101">
        <v>1014</v>
      </c>
      <c r="E4101" t="s">
        <v>1</v>
      </c>
      <c r="F4101">
        <v>23.75</v>
      </c>
      <c r="G4101">
        <v>24082.5</v>
      </c>
    </row>
    <row r="4102" spans="1:7" x14ac:dyDescent="0.25">
      <c r="A4102" s="62">
        <v>43906</v>
      </c>
      <c r="B4102" t="s">
        <v>90</v>
      </c>
      <c r="C4102" t="s">
        <v>11</v>
      </c>
      <c r="D4102">
        <v>524</v>
      </c>
      <c r="E4102" t="s">
        <v>1</v>
      </c>
      <c r="F4102">
        <v>24</v>
      </c>
      <c r="G4102">
        <v>12576</v>
      </c>
    </row>
    <row r="4103" spans="1:7" x14ac:dyDescent="0.25">
      <c r="A4103" s="62">
        <v>44511</v>
      </c>
      <c r="B4103" t="s">
        <v>90</v>
      </c>
      <c r="C4103" t="s">
        <v>11</v>
      </c>
      <c r="D4103">
        <v>584</v>
      </c>
      <c r="E4103" t="s">
        <v>1</v>
      </c>
      <c r="F4103">
        <v>43.5</v>
      </c>
      <c r="G4103">
        <v>25404</v>
      </c>
    </row>
    <row r="4104" spans="1:7" x14ac:dyDescent="0.25">
      <c r="A4104" s="62">
        <v>44511</v>
      </c>
      <c r="B4104" t="s">
        <v>90</v>
      </c>
      <c r="C4104" t="s">
        <v>11</v>
      </c>
      <c r="D4104">
        <v>564</v>
      </c>
      <c r="E4104" t="s">
        <v>1</v>
      </c>
      <c r="F4104">
        <v>43.5</v>
      </c>
      <c r="G4104">
        <v>24534</v>
      </c>
    </row>
    <row r="4105" spans="1:7" x14ac:dyDescent="0.25">
      <c r="A4105" s="62">
        <v>44512</v>
      </c>
      <c r="B4105" t="s">
        <v>90</v>
      </c>
      <c r="C4105" t="s">
        <v>11</v>
      </c>
      <c r="D4105">
        <v>803</v>
      </c>
      <c r="E4105" t="s">
        <v>1</v>
      </c>
      <c r="F4105">
        <v>42.5</v>
      </c>
      <c r="G4105">
        <v>34127.5</v>
      </c>
    </row>
    <row r="4106" spans="1:7" x14ac:dyDescent="0.25">
      <c r="A4106" s="62">
        <v>44512</v>
      </c>
      <c r="B4106" t="s">
        <v>90</v>
      </c>
      <c r="C4106" t="s">
        <v>11</v>
      </c>
      <c r="D4106">
        <v>586</v>
      </c>
      <c r="E4106" t="s">
        <v>1</v>
      </c>
      <c r="F4106">
        <v>41.5</v>
      </c>
      <c r="G4106">
        <v>24319</v>
      </c>
    </row>
    <row r="4107" spans="1:7" x14ac:dyDescent="0.25">
      <c r="A4107" s="62">
        <v>44512</v>
      </c>
      <c r="B4107" t="s">
        <v>90</v>
      </c>
      <c r="C4107" t="s">
        <v>11</v>
      </c>
      <c r="D4107">
        <v>772</v>
      </c>
      <c r="E4107" t="s">
        <v>1</v>
      </c>
      <c r="F4107">
        <v>41.5</v>
      </c>
      <c r="G4107">
        <v>32038</v>
      </c>
    </row>
    <row r="4108" spans="1:7" x14ac:dyDescent="0.25">
      <c r="A4108" s="62">
        <v>44513</v>
      </c>
      <c r="B4108" t="s">
        <v>90</v>
      </c>
      <c r="C4108" t="s">
        <v>11</v>
      </c>
      <c r="D4108">
        <v>550</v>
      </c>
      <c r="E4108" t="s">
        <v>1</v>
      </c>
      <c r="F4108">
        <v>42.5</v>
      </c>
      <c r="G4108">
        <v>23375</v>
      </c>
    </row>
    <row r="4109" spans="1:7" x14ac:dyDescent="0.25">
      <c r="A4109" s="62">
        <v>44516</v>
      </c>
      <c r="B4109" t="s">
        <v>90</v>
      </c>
      <c r="C4109" t="s">
        <v>11</v>
      </c>
      <c r="D4109">
        <v>488</v>
      </c>
      <c r="E4109" t="s">
        <v>1</v>
      </c>
      <c r="F4109">
        <v>41.5</v>
      </c>
      <c r="G4109">
        <v>20252</v>
      </c>
    </row>
    <row r="4110" spans="1:7" x14ac:dyDescent="0.25">
      <c r="A4110" s="62">
        <v>44516</v>
      </c>
      <c r="B4110" t="s">
        <v>90</v>
      </c>
      <c r="C4110" t="s">
        <v>11</v>
      </c>
      <c r="D4110">
        <v>910</v>
      </c>
      <c r="E4110" t="s">
        <v>1</v>
      </c>
      <c r="F4110">
        <v>41.5</v>
      </c>
      <c r="G4110">
        <v>37765</v>
      </c>
    </row>
    <row r="4111" spans="1:7" x14ac:dyDescent="0.25">
      <c r="A4111" s="62">
        <v>44518</v>
      </c>
      <c r="B4111" t="s">
        <v>90</v>
      </c>
      <c r="C4111" t="s">
        <v>11</v>
      </c>
      <c r="D4111">
        <v>596</v>
      </c>
      <c r="E4111" t="s">
        <v>1</v>
      </c>
      <c r="F4111">
        <v>42.5</v>
      </c>
      <c r="G4111">
        <v>25330</v>
      </c>
    </row>
    <row r="4112" spans="1:7" x14ac:dyDescent="0.25">
      <c r="A4112" s="62">
        <v>44518</v>
      </c>
      <c r="B4112" t="s">
        <v>90</v>
      </c>
      <c r="C4112" t="s">
        <v>11</v>
      </c>
      <c r="D4112">
        <v>597</v>
      </c>
      <c r="E4112" t="s">
        <v>1</v>
      </c>
      <c r="F4112">
        <v>43.25</v>
      </c>
      <c r="G4112">
        <v>25820.25</v>
      </c>
    </row>
    <row r="4113" spans="1:7" x14ac:dyDescent="0.25">
      <c r="A4113" s="62">
        <v>44532</v>
      </c>
      <c r="B4113" t="s">
        <v>90</v>
      </c>
      <c r="C4113" t="s">
        <v>11</v>
      </c>
      <c r="D4113">
        <v>540</v>
      </c>
      <c r="E4113" t="s">
        <v>1</v>
      </c>
      <c r="F4113">
        <v>43</v>
      </c>
      <c r="G4113">
        <v>23220</v>
      </c>
    </row>
    <row r="4114" spans="1:7" x14ac:dyDescent="0.25">
      <c r="A4114" s="62">
        <v>44532</v>
      </c>
      <c r="B4114" t="s">
        <v>90</v>
      </c>
      <c r="C4114" t="s">
        <v>11</v>
      </c>
      <c r="D4114">
        <v>577</v>
      </c>
      <c r="E4114" t="s">
        <v>1</v>
      </c>
      <c r="F4114">
        <v>43</v>
      </c>
      <c r="G4114">
        <v>24811</v>
      </c>
    </row>
    <row r="4115" spans="1:7" x14ac:dyDescent="0.25">
      <c r="A4115" s="62">
        <v>44532</v>
      </c>
      <c r="B4115" t="s">
        <v>90</v>
      </c>
      <c r="C4115" t="s">
        <v>11</v>
      </c>
      <c r="D4115">
        <v>447</v>
      </c>
      <c r="E4115" t="s">
        <v>1</v>
      </c>
      <c r="F4115">
        <v>43</v>
      </c>
      <c r="G4115">
        <v>19221</v>
      </c>
    </row>
    <row r="4116" spans="1:7" x14ac:dyDescent="0.25">
      <c r="A4116" s="62">
        <v>44532</v>
      </c>
      <c r="B4116" t="s">
        <v>90</v>
      </c>
      <c r="C4116" t="s">
        <v>11</v>
      </c>
      <c r="D4116">
        <v>515</v>
      </c>
      <c r="E4116" t="s">
        <v>1</v>
      </c>
      <c r="F4116">
        <v>43</v>
      </c>
      <c r="G4116">
        <v>22145</v>
      </c>
    </row>
    <row r="4117" spans="1:7" x14ac:dyDescent="0.25">
      <c r="A4117" s="62">
        <v>44537</v>
      </c>
      <c r="B4117" t="s">
        <v>90</v>
      </c>
      <c r="C4117" t="s">
        <v>11</v>
      </c>
      <c r="D4117">
        <v>746</v>
      </c>
      <c r="E4117" t="s">
        <v>1</v>
      </c>
      <c r="F4117">
        <v>42.25</v>
      </c>
      <c r="G4117">
        <v>31518.5</v>
      </c>
    </row>
    <row r="4118" spans="1:7" x14ac:dyDescent="0.25">
      <c r="A4118" s="62">
        <v>44537</v>
      </c>
      <c r="B4118" t="s">
        <v>90</v>
      </c>
      <c r="C4118" t="s">
        <v>11</v>
      </c>
      <c r="D4118">
        <v>879</v>
      </c>
      <c r="E4118" t="s">
        <v>1</v>
      </c>
      <c r="F4118">
        <v>42.25</v>
      </c>
      <c r="G4118">
        <v>37137.75</v>
      </c>
    </row>
    <row r="4119" spans="1:7" x14ac:dyDescent="0.25">
      <c r="A4119" s="62">
        <v>44537</v>
      </c>
      <c r="B4119" t="s">
        <v>90</v>
      </c>
      <c r="C4119" t="s">
        <v>11</v>
      </c>
      <c r="D4119">
        <v>581</v>
      </c>
      <c r="E4119" t="s">
        <v>1</v>
      </c>
      <c r="F4119">
        <v>42.25</v>
      </c>
      <c r="G4119">
        <v>24547.25</v>
      </c>
    </row>
    <row r="4120" spans="1:7" x14ac:dyDescent="0.25">
      <c r="A4120" s="62">
        <v>44537</v>
      </c>
      <c r="B4120" t="s">
        <v>90</v>
      </c>
      <c r="C4120" t="s">
        <v>11</v>
      </c>
      <c r="D4120">
        <v>895</v>
      </c>
      <c r="E4120" t="s">
        <v>1</v>
      </c>
      <c r="F4120">
        <v>42.25</v>
      </c>
      <c r="G4120">
        <v>37813.75</v>
      </c>
    </row>
    <row r="4121" spans="1:7" x14ac:dyDescent="0.25">
      <c r="A4121" s="62">
        <v>44537</v>
      </c>
      <c r="B4121" t="s">
        <v>90</v>
      </c>
      <c r="C4121" t="s">
        <v>11</v>
      </c>
      <c r="D4121">
        <v>1650</v>
      </c>
      <c r="E4121" t="s">
        <v>1</v>
      </c>
      <c r="F4121">
        <v>42.25</v>
      </c>
      <c r="G4121">
        <v>69712.5</v>
      </c>
    </row>
    <row r="4122" spans="1:7" x14ac:dyDescent="0.25">
      <c r="A4122" s="62">
        <v>44537</v>
      </c>
      <c r="B4122" t="s">
        <v>90</v>
      </c>
      <c r="C4122" t="s">
        <v>11</v>
      </c>
      <c r="D4122">
        <v>821</v>
      </c>
      <c r="E4122" t="s">
        <v>1</v>
      </c>
      <c r="F4122">
        <v>41.5</v>
      </c>
      <c r="G4122">
        <v>34071.5</v>
      </c>
    </row>
    <row r="4123" spans="1:7" x14ac:dyDescent="0.25">
      <c r="A4123" s="62">
        <v>44545</v>
      </c>
      <c r="B4123" t="s">
        <v>90</v>
      </c>
      <c r="C4123" t="s">
        <v>11</v>
      </c>
      <c r="D4123">
        <v>1124</v>
      </c>
      <c r="E4123" t="s">
        <v>1</v>
      </c>
      <c r="F4123">
        <v>42</v>
      </c>
      <c r="G4123">
        <v>47208</v>
      </c>
    </row>
    <row r="4124" spans="1:7" x14ac:dyDescent="0.25">
      <c r="A4124" s="62">
        <v>44545</v>
      </c>
      <c r="B4124" t="s">
        <v>90</v>
      </c>
      <c r="C4124" t="s">
        <v>11</v>
      </c>
      <c r="D4124">
        <v>598</v>
      </c>
      <c r="E4124" t="s">
        <v>1</v>
      </c>
      <c r="F4124">
        <v>42</v>
      </c>
      <c r="G4124">
        <v>25116</v>
      </c>
    </row>
    <row r="4125" spans="1:7" x14ac:dyDescent="0.25">
      <c r="A4125" s="62">
        <v>44545</v>
      </c>
      <c r="B4125" t="s">
        <v>90</v>
      </c>
      <c r="C4125" t="s">
        <v>11</v>
      </c>
      <c r="D4125">
        <v>616</v>
      </c>
      <c r="E4125" t="s">
        <v>1</v>
      </c>
      <c r="F4125">
        <v>42</v>
      </c>
      <c r="G4125">
        <v>25872</v>
      </c>
    </row>
    <row r="4126" spans="1:7" x14ac:dyDescent="0.25">
      <c r="A4126" s="62">
        <v>44545</v>
      </c>
      <c r="B4126" t="s">
        <v>90</v>
      </c>
      <c r="C4126" t="s">
        <v>11</v>
      </c>
      <c r="D4126">
        <v>514</v>
      </c>
      <c r="E4126" t="s">
        <v>1</v>
      </c>
      <c r="F4126">
        <v>42</v>
      </c>
      <c r="G4126">
        <v>21588</v>
      </c>
    </row>
    <row r="4127" spans="1:7" x14ac:dyDescent="0.25">
      <c r="A4127" s="62">
        <v>44550</v>
      </c>
      <c r="B4127" t="s">
        <v>90</v>
      </c>
      <c r="C4127" t="s">
        <v>11</v>
      </c>
      <c r="D4127">
        <v>450</v>
      </c>
      <c r="E4127" t="s">
        <v>1</v>
      </c>
      <c r="F4127">
        <v>42.25</v>
      </c>
      <c r="G4127">
        <v>19012.5</v>
      </c>
    </row>
    <row r="4128" spans="1:7" x14ac:dyDescent="0.25">
      <c r="A4128" s="62">
        <v>44550</v>
      </c>
      <c r="B4128" t="s">
        <v>90</v>
      </c>
      <c r="C4128" t="s">
        <v>11</v>
      </c>
      <c r="D4128">
        <v>509</v>
      </c>
      <c r="E4128" t="s">
        <v>1</v>
      </c>
      <c r="F4128">
        <v>42.25</v>
      </c>
      <c r="G4128">
        <v>21505.25</v>
      </c>
    </row>
    <row r="4129" spans="1:7" x14ac:dyDescent="0.25">
      <c r="A4129" s="62">
        <v>44550</v>
      </c>
      <c r="B4129" t="s">
        <v>90</v>
      </c>
      <c r="C4129" t="s">
        <v>11</v>
      </c>
      <c r="D4129">
        <v>1118</v>
      </c>
      <c r="E4129" t="s">
        <v>1</v>
      </c>
      <c r="F4129">
        <v>42.25</v>
      </c>
      <c r="G4129">
        <v>47235.5</v>
      </c>
    </row>
    <row r="4130" spans="1:7" x14ac:dyDescent="0.25">
      <c r="A4130" s="62">
        <v>44550</v>
      </c>
      <c r="B4130" t="s">
        <v>90</v>
      </c>
      <c r="C4130" t="s">
        <v>11</v>
      </c>
      <c r="D4130">
        <v>1428</v>
      </c>
      <c r="E4130" t="s">
        <v>1</v>
      </c>
      <c r="F4130">
        <v>42.25</v>
      </c>
      <c r="G4130">
        <v>60333</v>
      </c>
    </row>
    <row r="4131" spans="1:7" x14ac:dyDescent="0.25">
      <c r="A4131" s="62">
        <v>44550</v>
      </c>
      <c r="B4131" t="s">
        <v>90</v>
      </c>
      <c r="C4131" t="s">
        <v>11</v>
      </c>
      <c r="D4131">
        <v>430</v>
      </c>
      <c r="E4131" t="s">
        <v>1</v>
      </c>
      <c r="F4131">
        <v>42.25</v>
      </c>
      <c r="G4131">
        <v>18167.5</v>
      </c>
    </row>
    <row r="4132" spans="1:7" x14ac:dyDescent="0.25">
      <c r="A4132" s="62">
        <v>44550</v>
      </c>
      <c r="B4132" t="s">
        <v>90</v>
      </c>
      <c r="C4132" t="s">
        <v>11</v>
      </c>
      <c r="D4132">
        <v>620</v>
      </c>
      <c r="E4132" t="s">
        <v>1</v>
      </c>
      <c r="F4132">
        <v>42.25</v>
      </c>
      <c r="G4132">
        <v>26195</v>
      </c>
    </row>
    <row r="4133" spans="1:7" x14ac:dyDescent="0.25">
      <c r="A4133" s="62">
        <v>44550</v>
      </c>
      <c r="B4133" t="s">
        <v>90</v>
      </c>
      <c r="C4133" t="s">
        <v>11</v>
      </c>
      <c r="D4133">
        <v>1211</v>
      </c>
      <c r="E4133" t="s">
        <v>1</v>
      </c>
      <c r="F4133">
        <v>42.25</v>
      </c>
      <c r="G4133">
        <v>51164.75</v>
      </c>
    </row>
    <row r="4134" spans="1:7" x14ac:dyDescent="0.25">
      <c r="A4134" s="62">
        <v>44565</v>
      </c>
      <c r="B4134" t="s">
        <v>90</v>
      </c>
      <c r="C4134" t="s">
        <v>11</v>
      </c>
      <c r="D4134">
        <v>511</v>
      </c>
      <c r="E4134" t="s">
        <v>1</v>
      </c>
      <c r="F4134">
        <v>41</v>
      </c>
      <c r="G4134">
        <v>20951</v>
      </c>
    </row>
    <row r="4135" spans="1:7" x14ac:dyDescent="0.25">
      <c r="A4135" s="62">
        <v>44565</v>
      </c>
      <c r="B4135" t="s">
        <v>90</v>
      </c>
      <c r="C4135" t="s">
        <v>11</v>
      </c>
      <c r="D4135">
        <v>1158</v>
      </c>
      <c r="E4135" t="s">
        <v>1</v>
      </c>
      <c r="F4135">
        <v>41.5</v>
      </c>
      <c r="G4135">
        <v>48057</v>
      </c>
    </row>
    <row r="4136" spans="1:7" x14ac:dyDescent="0.25">
      <c r="A4136" s="62">
        <v>44566</v>
      </c>
      <c r="B4136" t="s">
        <v>90</v>
      </c>
      <c r="C4136" t="s">
        <v>11</v>
      </c>
      <c r="D4136">
        <v>560</v>
      </c>
      <c r="E4136" t="s">
        <v>1</v>
      </c>
      <c r="F4136">
        <v>40.5</v>
      </c>
      <c r="G4136">
        <v>22680</v>
      </c>
    </row>
    <row r="4137" spans="1:7" x14ac:dyDescent="0.25">
      <c r="A4137" s="62">
        <v>44566</v>
      </c>
      <c r="B4137" t="s">
        <v>90</v>
      </c>
      <c r="C4137" t="s">
        <v>11</v>
      </c>
      <c r="D4137">
        <v>1212</v>
      </c>
      <c r="E4137" t="s">
        <v>1</v>
      </c>
      <c r="F4137">
        <v>40.5</v>
      </c>
      <c r="G4137">
        <v>49086</v>
      </c>
    </row>
    <row r="4138" spans="1:7" x14ac:dyDescent="0.25">
      <c r="A4138" s="62">
        <v>44566</v>
      </c>
      <c r="B4138" t="s">
        <v>90</v>
      </c>
      <c r="C4138" t="s">
        <v>11</v>
      </c>
      <c r="D4138">
        <v>803</v>
      </c>
      <c r="E4138" t="s">
        <v>1</v>
      </c>
      <c r="F4138">
        <v>40.5</v>
      </c>
      <c r="G4138">
        <v>32521.5</v>
      </c>
    </row>
    <row r="4139" spans="1:7" x14ac:dyDescent="0.25">
      <c r="A4139" s="62">
        <v>44569</v>
      </c>
      <c r="B4139" t="s">
        <v>90</v>
      </c>
      <c r="C4139" t="s">
        <v>11</v>
      </c>
      <c r="D4139">
        <v>916</v>
      </c>
      <c r="E4139" t="s">
        <v>1</v>
      </c>
      <c r="F4139">
        <v>37.5</v>
      </c>
      <c r="G4139">
        <v>34350</v>
      </c>
    </row>
    <row r="4140" spans="1:7" x14ac:dyDescent="0.25">
      <c r="A4140" s="62">
        <v>44463</v>
      </c>
      <c r="B4140" t="s">
        <v>217</v>
      </c>
      <c r="C4140" t="s">
        <v>13</v>
      </c>
      <c r="D4140">
        <v>600</v>
      </c>
      <c r="E4140" t="s">
        <v>2</v>
      </c>
      <c r="F4140">
        <v>33.200000000000003</v>
      </c>
      <c r="G4140">
        <v>19920</v>
      </c>
    </row>
    <row r="4141" spans="1:7" x14ac:dyDescent="0.25">
      <c r="A4141" s="62">
        <v>44466</v>
      </c>
      <c r="B4141" t="s">
        <v>217</v>
      </c>
      <c r="C4141" t="s">
        <v>13</v>
      </c>
      <c r="D4141">
        <v>730</v>
      </c>
      <c r="E4141" t="s">
        <v>2</v>
      </c>
      <c r="F4141">
        <v>33.200000000000003</v>
      </c>
      <c r="G4141">
        <v>24236.000000000004</v>
      </c>
    </row>
    <row r="4142" spans="1:7" x14ac:dyDescent="0.25">
      <c r="A4142" s="62">
        <v>44474</v>
      </c>
      <c r="B4142" t="s">
        <v>217</v>
      </c>
      <c r="C4142" t="s">
        <v>13</v>
      </c>
      <c r="D4142">
        <v>800</v>
      </c>
      <c r="E4142" t="s">
        <v>2</v>
      </c>
      <c r="F4142">
        <v>33.200000000000003</v>
      </c>
      <c r="G4142">
        <v>26560.000000000004</v>
      </c>
    </row>
    <row r="4143" spans="1:7" x14ac:dyDescent="0.25">
      <c r="A4143" s="62">
        <v>44478</v>
      </c>
      <c r="B4143" t="s">
        <v>217</v>
      </c>
      <c r="C4143" t="s">
        <v>13</v>
      </c>
      <c r="D4143">
        <v>800</v>
      </c>
      <c r="E4143" t="s">
        <v>2</v>
      </c>
      <c r="F4143">
        <v>33.200000000000003</v>
      </c>
      <c r="G4143">
        <v>26560.000000000004</v>
      </c>
    </row>
    <row r="4144" spans="1:7" x14ac:dyDescent="0.25">
      <c r="A4144" s="62">
        <v>44509</v>
      </c>
      <c r="B4144" t="s">
        <v>217</v>
      </c>
      <c r="C4144" t="s">
        <v>13</v>
      </c>
      <c r="D4144">
        <v>310</v>
      </c>
      <c r="E4144" t="s">
        <v>2</v>
      </c>
      <c r="F4144">
        <v>33.200000000000003</v>
      </c>
      <c r="G4144">
        <v>10292</v>
      </c>
    </row>
    <row r="4145" spans="1:7" x14ac:dyDescent="0.25">
      <c r="A4145" s="62">
        <v>44529</v>
      </c>
      <c r="B4145" t="s">
        <v>217</v>
      </c>
      <c r="C4145" t="s">
        <v>13</v>
      </c>
      <c r="D4145">
        <v>640</v>
      </c>
      <c r="E4145" t="s">
        <v>2</v>
      </c>
      <c r="F4145">
        <v>33.200000000000003</v>
      </c>
      <c r="G4145">
        <v>21248</v>
      </c>
    </row>
    <row r="4146" spans="1:7" x14ac:dyDescent="0.25">
      <c r="A4146" s="62">
        <v>44553</v>
      </c>
      <c r="B4146" t="s">
        <v>217</v>
      </c>
      <c r="C4146" t="s">
        <v>13</v>
      </c>
      <c r="D4146">
        <v>800</v>
      </c>
      <c r="E4146" t="s">
        <v>2</v>
      </c>
      <c r="F4146">
        <v>33.200000000000003</v>
      </c>
      <c r="G4146">
        <v>26560.000000000004</v>
      </c>
    </row>
    <row r="4147" spans="1:7" x14ac:dyDescent="0.25">
      <c r="A4147" s="62">
        <v>44574</v>
      </c>
      <c r="B4147" t="s">
        <v>217</v>
      </c>
      <c r="C4147" t="s">
        <v>13</v>
      </c>
      <c r="D4147">
        <v>294</v>
      </c>
      <c r="E4147" t="s">
        <v>2</v>
      </c>
      <c r="F4147">
        <v>33.200000000000003</v>
      </c>
      <c r="G4147">
        <v>9760.8000000000011</v>
      </c>
    </row>
    <row r="4148" spans="1:7" x14ac:dyDescent="0.25">
      <c r="A4148" s="62">
        <v>43573</v>
      </c>
      <c r="B4148" t="s">
        <v>39</v>
      </c>
      <c r="C4148" t="s">
        <v>13</v>
      </c>
      <c r="D4148">
        <v>350</v>
      </c>
      <c r="E4148" t="s">
        <v>2</v>
      </c>
      <c r="F4148">
        <v>74</v>
      </c>
      <c r="G4148">
        <v>25900</v>
      </c>
    </row>
    <row r="4149" spans="1:7" x14ac:dyDescent="0.25">
      <c r="A4149" s="62">
        <v>43577</v>
      </c>
      <c r="B4149" t="s">
        <v>39</v>
      </c>
      <c r="C4149" t="s">
        <v>13</v>
      </c>
      <c r="D4149">
        <v>158</v>
      </c>
      <c r="E4149" t="s">
        <v>2</v>
      </c>
      <c r="F4149">
        <v>74</v>
      </c>
      <c r="G4149">
        <v>11692</v>
      </c>
    </row>
    <row r="4150" spans="1:7" x14ac:dyDescent="0.25">
      <c r="A4150" s="62">
        <v>44026</v>
      </c>
      <c r="B4150" t="s">
        <v>142</v>
      </c>
      <c r="C4150" t="s">
        <v>11</v>
      </c>
      <c r="D4150">
        <v>682</v>
      </c>
      <c r="E4150" t="s">
        <v>1</v>
      </c>
      <c r="F4150">
        <v>27</v>
      </c>
      <c r="G4150">
        <v>18414</v>
      </c>
    </row>
    <row r="4151" spans="1:7" x14ac:dyDescent="0.25">
      <c r="A4151" s="62">
        <v>44280</v>
      </c>
      <c r="B4151" t="s">
        <v>142</v>
      </c>
      <c r="C4151" t="s">
        <v>14</v>
      </c>
      <c r="D4151">
        <v>612</v>
      </c>
      <c r="E4151" t="s">
        <v>1</v>
      </c>
      <c r="F4151">
        <v>50</v>
      </c>
      <c r="G4151">
        <v>30600</v>
      </c>
    </row>
    <row r="4152" spans="1:7" x14ac:dyDescent="0.25">
      <c r="A4152" s="62">
        <v>44288</v>
      </c>
      <c r="B4152" t="s">
        <v>142</v>
      </c>
      <c r="C4152" t="s">
        <v>14</v>
      </c>
      <c r="D4152">
        <v>478</v>
      </c>
      <c r="E4152" t="s">
        <v>1</v>
      </c>
      <c r="F4152">
        <v>45.5</v>
      </c>
      <c r="G4152">
        <v>21749</v>
      </c>
    </row>
    <row r="4153" spans="1:7" x14ac:dyDescent="0.25">
      <c r="A4153" s="62">
        <v>44291</v>
      </c>
      <c r="B4153" t="s">
        <v>142</v>
      </c>
      <c r="C4153" t="s">
        <v>14</v>
      </c>
      <c r="D4153">
        <v>624</v>
      </c>
      <c r="E4153" t="s">
        <v>1</v>
      </c>
      <c r="F4153">
        <v>45.5</v>
      </c>
      <c r="G4153">
        <v>28392</v>
      </c>
    </row>
    <row r="4154" spans="1:7" x14ac:dyDescent="0.25">
      <c r="A4154" s="62">
        <v>44323</v>
      </c>
      <c r="B4154" t="s">
        <v>142</v>
      </c>
      <c r="C4154" t="s">
        <v>11</v>
      </c>
      <c r="D4154">
        <v>624</v>
      </c>
      <c r="E4154" t="s">
        <v>1</v>
      </c>
      <c r="F4154">
        <v>45.5</v>
      </c>
      <c r="G4154">
        <v>28392</v>
      </c>
    </row>
    <row r="4155" spans="1:7" x14ac:dyDescent="0.25">
      <c r="A4155" s="62">
        <v>44523</v>
      </c>
      <c r="B4155" t="s">
        <v>142</v>
      </c>
      <c r="C4155" t="s">
        <v>14</v>
      </c>
      <c r="D4155">
        <v>606</v>
      </c>
      <c r="E4155" t="s">
        <v>1</v>
      </c>
      <c r="F4155">
        <v>50</v>
      </c>
      <c r="G4155">
        <v>30300</v>
      </c>
    </row>
    <row r="4156" spans="1:7" x14ac:dyDescent="0.25">
      <c r="A4156" s="62">
        <v>44523</v>
      </c>
      <c r="B4156" t="s">
        <v>142</v>
      </c>
      <c r="C4156" t="s">
        <v>14</v>
      </c>
      <c r="D4156">
        <v>572</v>
      </c>
      <c r="E4156" t="s">
        <v>1</v>
      </c>
      <c r="F4156">
        <v>50</v>
      </c>
      <c r="G4156">
        <v>28600</v>
      </c>
    </row>
    <row r="4157" spans="1:7" x14ac:dyDescent="0.25">
      <c r="A4157" s="62">
        <v>44594</v>
      </c>
      <c r="B4157" t="s">
        <v>142</v>
      </c>
      <c r="C4157" t="s">
        <v>11</v>
      </c>
      <c r="D4157">
        <v>506</v>
      </c>
      <c r="E4157" t="s">
        <v>1</v>
      </c>
      <c r="F4157">
        <v>40</v>
      </c>
      <c r="G4157">
        <v>20240</v>
      </c>
    </row>
    <row r="4158" spans="1:7" x14ac:dyDescent="0.25">
      <c r="A4158" s="62">
        <v>44594</v>
      </c>
      <c r="B4158" t="s">
        <v>142</v>
      </c>
      <c r="C4158" t="s">
        <v>11</v>
      </c>
      <c r="D4158">
        <v>332</v>
      </c>
      <c r="E4158" t="s">
        <v>1</v>
      </c>
      <c r="F4158">
        <v>41.5</v>
      </c>
      <c r="G4158">
        <v>13778</v>
      </c>
    </row>
    <row r="4159" spans="1:7" x14ac:dyDescent="0.25">
      <c r="A4159" s="62">
        <v>44594</v>
      </c>
      <c r="B4159" t="s">
        <v>142</v>
      </c>
      <c r="C4159" t="s">
        <v>11</v>
      </c>
      <c r="D4159">
        <v>270</v>
      </c>
      <c r="E4159" t="s">
        <v>1</v>
      </c>
      <c r="F4159">
        <v>41.5</v>
      </c>
      <c r="G4159">
        <v>11205</v>
      </c>
    </row>
    <row r="4160" spans="1:7" x14ac:dyDescent="0.25">
      <c r="A4160" s="62">
        <v>43655</v>
      </c>
      <c r="B4160" t="s">
        <v>56</v>
      </c>
      <c r="C4160" t="s">
        <v>13</v>
      </c>
      <c r="D4160">
        <v>705</v>
      </c>
      <c r="E4160" t="s">
        <v>2</v>
      </c>
      <c r="F4160">
        <v>44.1</v>
      </c>
      <c r="G4160">
        <v>31090.5</v>
      </c>
    </row>
    <row r="4161" spans="1:7" x14ac:dyDescent="0.25">
      <c r="A4161" s="62">
        <v>43809</v>
      </c>
      <c r="B4161" t="s">
        <v>56</v>
      </c>
      <c r="C4161" t="s">
        <v>13</v>
      </c>
      <c r="D4161">
        <v>250</v>
      </c>
      <c r="E4161" t="s">
        <v>2</v>
      </c>
      <c r="F4161">
        <v>44.1</v>
      </c>
      <c r="G4161">
        <v>11025</v>
      </c>
    </row>
    <row r="4162" spans="1:7" x14ac:dyDescent="0.25">
      <c r="A4162" s="62">
        <v>43812</v>
      </c>
      <c r="B4162" t="s">
        <v>56</v>
      </c>
      <c r="C4162" t="s">
        <v>13</v>
      </c>
      <c r="D4162">
        <v>462</v>
      </c>
      <c r="E4162" t="s">
        <v>2</v>
      </c>
      <c r="F4162">
        <v>44.1</v>
      </c>
      <c r="G4162">
        <v>20374.2</v>
      </c>
    </row>
    <row r="4163" spans="1:7" x14ac:dyDescent="0.25">
      <c r="A4163" s="62">
        <v>44376</v>
      </c>
      <c r="B4163" t="s">
        <v>56</v>
      </c>
      <c r="C4163" t="s">
        <v>15</v>
      </c>
      <c r="D4163">
        <v>1600</v>
      </c>
      <c r="E4163" t="s">
        <v>2</v>
      </c>
      <c r="F4163">
        <v>26.5</v>
      </c>
      <c r="G4163">
        <v>42400</v>
      </c>
    </row>
    <row r="4164" spans="1:7" x14ac:dyDescent="0.25">
      <c r="A4164" s="62">
        <v>44331</v>
      </c>
      <c r="B4164" t="s">
        <v>187</v>
      </c>
      <c r="C4164" t="s">
        <v>15</v>
      </c>
      <c r="D4164">
        <v>2200</v>
      </c>
      <c r="E4164" t="s">
        <v>2</v>
      </c>
      <c r="F4164">
        <v>34</v>
      </c>
      <c r="G4164">
        <v>74800</v>
      </c>
    </row>
    <row r="4165" spans="1:7" x14ac:dyDescent="0.25">
      <c r="A4165" s="62">
        <v>43732</v>
      </c>
      <c r="B4165" t="s">
        <v>119</v>
      </c>
      <c r="C4165" t="s">
        <v>11</v>
      </c>
      <c r="D4165">
        <v>415</v>
      </c>
      <c r="E4165" t="s">
        <v>1</v>
      </c>
      <c r="F4165">
        <v>21.5</v>
      </c>
      <c r="G4165">
        <v>8922.5</v>
      </c>
    </row>
    <row r="4166" spans="1:7" x14ac:dyDescent="0.25">
      <c r="A4166" s="62">
        <v>43732</v>
      </c>
      <c r="B4166" t="s">
        <v>119</v>
      </c>
      <c r="C4166" t="s">
        <v>11</v>
      </c>
      <c r="D4166">
        <v>555</v>
      </c>
      <c r="E4166" t="s">
        <v>1</v>
      </c>
      <c r="F4166">
        <v>22</v>
      </c>
      <c r="G4166">
        <v>12210</v>
      </c>
    </row>
    <row r="4167" spans="1:7" x14ac:dyDescent="0.25">
      <c r="A4167" s="62">
        <v>43735</v>
      </c>
      <c r="B4167" t="s">
        <v>119</v>
      </c>
      <c r="C4167" t="s">
        <v>11</v>
      </c>
      <c r="D4167">
        <v>521</v>
      </c>
      <c r="E4167" t="s">
        <v>1</v>
      </c>
      <c r="F4167">
        <v>25.5</v>
      </c>
      <c r="G4167">
        <v>13285.5</v>
      </c>
    </row>
    <row r="4168" spans="1:7" x14ac:dyDescent="0.25">
      <c r="A4168" s="62">
        <v>43738</v>
      </c>
      <c r="B4168" t="s">
        <v>119</v>
      </c>
      <c r="C4168" t="s">
        <v>11</v>
      </c>
      <c r="D4168">
        <v>779</v>
      </c>
      <c r="E4168" t="s">
        <v>1</v>
      </c>
      <c r="F4168">
        <v>21</v>
      </c>
      <c r="G4168">
        <v>16359</v>
      </c>
    </row>
    <row r="4169" spans="1:7" x14ac:dyDescent="0.25">
      <c r="A4169" s="62">
        <v>43750</v>
      </c>
      <c r="B4169" t="s">
        <v>119</v>
      </c>
      <c r="C4169" t="s">
        <v>11</v>
      </c>
      <c r="D4169">
        <v>216</v>
      </c>
      <c r="E4169" t="s">
        <v>1</v>
      </c>
      <c r="F4169">
        <v>26.5</v>
      </c>
      <c r="G4169">
        <v>5724</v>
      </c>
    </row>
    <row r="4170" spans="1:7" x14ac:dyDescent="0.25">
      <c r="A4170" s="62">
        <v>43773</v>
      </c>
      <c r="B4170" t="s">
        <v>119</v>
      </c>
      <c r="C4170" t="s">
        <v>11</v>
      </c>
      <c r="D4170">
        <v>459</v>
      </c>
      <c r="E4170" t="s">
        <v>1</v>
      </c>
      <c r="F4170">
        <v>20.5</v>
      </c>
      <c r="G4170">
        <v>9409.5</v>
      </c>
    </row>
    <row r="4171" spans="1:7" x14ac:dyDescent="0.25">
      <c r="A4171" s="62">
        <v>43781</v>
      </c>
      <c r="B4171" t="s">
        <v>119</v>
      </c>
      <c r="C4171" t="s">
        <v>11</v>
      </c>
      <c r="D4171">
        <v>317</v>
      </c>
      <c r="E4171" t="s">
        <v>1</v>
      </c>
      <c r="F4171">
        <v>27.5</v>
      </c>
      <c r="G4171">
        <v>8717.5</v>
      </c>
    </row>
    <row r="4172" spans="1:7" x14ac:dyDescent="0.25">
      <c r="A4172" s="62">
        <v>43783</v>
      </c>
      <c r="B4172" t="s">
        <v>119</v>
      </c>
      <c r="C4172" t="s">
        <v>11</v>
      </c>
      <c r="D4172">
        <v>616</v>
      </c>
      <c r="E4172" t="s">
        <v>1</v>
      </c>
      <c r="F4172">
        <v>21</v>
      </c>
      <c r="G4172">
        <v>12936</v>
      </c>
    </row>
    <row r="4173" spans="1:7" x14ac:dyDescent="0.25">
      <c r="A4173" s="62">
        <v>43790</v>
      </c>
      <c r="B4173" t="s">
        <v>119</v>
      </c>
      <c r="C4173" t="s">
        <v>11</v>
      </c>
      <c r="D4173">
        <v>246</v>
      </c>
      <c r="E4173" t="s">
        <v>1</v>
      </c>
      <c r="F4173">
        <v>21.5</v>
      </c>
      <c r="G4173">
        <v>5289</v>
      </c>
    </row>
    <row r="4174" spans="1:7" x14ac:dyDescent="0.25">
      <c r="A4174" s="62">
        <v>43889</v>
      </c>
      <c r="B4174" t="s">
        <v>91</v>
      </c>
      <c r="C4174" t="s">
        <v>15</v>
      </c>
      <c r="D4174">
        <v>931</v>
      </c>
      <c r="E4174" t="s">
        <v>2</v>
      </c>
      <c r="F4174">
        <v>27.5</v>
      </c>
      <c r="G4174">
        <v>25602.5</v>
      </c>
    </row>
    <row r="4175" spans="1:7" x14ac:dyDescent="0.25">
      <c r="A4175" s="62">
        <v>44195</v>
      </c>
      <c r="B4175" t="s">
        <v>91</v>
      </c>
      <c r="C4175" t="s">
        <v>15</v>
      </c>
      <c r="D4175">
        <v>200</v>
      </c>
      <c r="E4175" t="s">
        <v>2</v>
      </c>
      <c r="F4175">
        <v>28.5</v>
      </c>
      <c r="G4175">
        <v>5700</v>
      </c>
    </row>
    <row r="4176" spans="1:7" x14ac:dyDescent="0.25">
      <c r="A4176" s="62">
        <v>44211</v>
      </c>
      <c r="B4176" t="s">
        <v>91</v>
      </c>
      <c r="C4176" t="s">
        <v>15</v>
      </c>
      <c r="D4176">
        <v>701</v>
      </c>
      <c r="E4176" t="s">
        <v>2</v>
      </c>
      <c r="F4176">
        <v>28.5</v>
      </c>
      <c r="G4176">
        <v>19978.5</v>
      </c>
    </row>
    <row r="4177" spans="1:7" x14ac:dyDescent="0.25">
      <c r="A4177" s="62">
        <v>43777</v>
      </c>
      <c r="B4177" t="s">
        <v>122</v>
      </c>
      <c r="C4177" t="s">
        <v>11</v>
      </c>
      <c r="D4177">
        <v>636</v>
      </c>
      <c r="E4177" t="s">
        <v>1</v>
      </c>
      <c r="F4177">
        <v>21</v>
      </c>
      <c r="G4177">
        <v>13356</v>
      </c>
    </row>
    <row r="4178" spans="1:7" x14ac:dyDescent="0.25">
      <c r="A4178" s="62">
        <v>44540</v>
      </c>
      <c r="B4178" t="s">
        <v>230</v>
      </c>
      <c r="C4178" t="s">
        <v>11</v>
      </c>
      <c r="D4178">
        <v>347</v>
      </c>
      <c r="E4178" t="s">
        <v>1</v>
      </c>
      <c r="F4178">
        <v>42.5</v>
      </c>
      <c r="G4178">
        <v>14747.5</v>
      </c>
    </row>
    <row r="4179" spans="1:7" x14ac:dyDescent="0.25">
      <c r="A4179" s="62">
        <v>44543</v>
      </c>
      <c r="B4179" t="s">
        <v>230</v>
      </c>
      <c r="C4179" t="s">
        <v>11</v>
      </c>
      <c r="D4179">
        <v>625</v>
      </c>
      <c r="E4179" t="s">
        <v>1</v>
      </c>
      <c r="F4179">
        <v>38</v>
      </c>
      <c r="G4179">
        <v>23750</v>
      </c>
    </row>
    <row r="4180" spans="1:7" x14ac:dyDescent="0.25">
      <c r="A4180" s="62">
        <v>44588</v>
      </c>
      <c r="B4180" t="s">
        <v>243</v>
      </c>
      <c r="C4180" t="s">
        <v>11</v>
      </c>
      <c r="D4180">
        <v>9800</v>
      </c>
      <c r="E4180" t="s">
        <v>1</v>
      </c>
      <c r="F4180">
        <v>38</v>
      </c>
      <c r="G4180">
        <v>372400</v>
      </c>
    </row>
    <row r="4181" spans="1:7" x14ac:dyDescent="0.25">
      <c r="A4181" s="62">
        <v>43656</v>
      </c>
      <c r="B4181" t="s">
        <v>104</v>
      </c>
      <c r="C4181" t="s">
        <v>13</v>
      </c>
      <c r="D4181">
        <v>100</v>
      </c>
      <c r="E4181" t="s">
        <v>2</v>
      </c>
      <c r="F4181">
        <v>70</v>
      </c>
      <c r="G4181">
        <v>7000</v>
      </c>
    </row>
    <row r="4182" spans="1:7" x14ac:dyDescent="0.25">
      <c r="A4182" s="62">
        <v>43575</v>
      </c>
      <c r="B4182" t="s">
        <v>41</v>
      </c>
      <c r="C4182" t="s">
        <v>13</v>
      </c>
      <c r="D4182">
        <v>200</v>
      </c>
      <c r="E4182" t="s">
        <v>2</v>
      </c>
      <c r="F4182">
        <v>91</v>
      </c>
      <c r="G4182">
        <v>18200</v>
      </c>
    </row>
    <row r="4183" spans="1:7" x14ac:dyDescent="0.25">
      <c r="A4183" s="62">
        <v>43587</v>
      </c>
      <c r="B4183" t="s">
        <v>41</v>
      </c>
      <c r="C4183" t="s">
        <v>13</v>
      </c>
      <c r="D4183">
        <v>250</v>
      </c>
      <c r="E4183" t="s">
        <v>2</v>
      </c>
      <c r="F4183">
        <v>91</v>
      </c>
      <c r="G4183">
        <v>22750</v>
      </c>
    </row>
    <row r="4184" spans="1:7" x14ac:dyDescent="0.25">
      <c r="A4184" s="62">
        <v>43602</v>
      </c>
      <c r="B4184" t="s">
        <v>41</v>
      </c>
      <c r="C4184" t="s">
        <v>13</v>
      </c>
      <c r="D4184">
        <v>299</v>
      </c>
      <c r="E4184" t="s">
        <v>2</v>
      </c>
      <c r="F4184">
        <v>66.5</v>
      </c>
      <c r="G4184">
        <v>19883.5</v>
      </c>
    </row>
    <row r="4185" spans="1:7" x14ac:dyDescent="0.25">
      <c r="A4185" s="62">
        <v>43603</v>
      </c>
      <c r="B4185" t="s">
        <v>41</v>
      </c>
      <c r="C4185" t="s">
        <v>13</v>
      </c>
      <c r="D4185">
        <v>302</v>
      </c>
      <c r="E4185" t="s">
        <v>2</v>
      </c>
      <c r="F4185">
        <v>57</v>
      </c>
      <c r="G4185">
        <v>17214</v>
      </c>
    </row>
    <row r="4186" spans="1:7" x14ac:dyDescent="0.25">
      <c r="A4186" s="62">
        <v>43622</v>
      </c>
      <c r="B4186" t="s">
        <v>41</v>
      </c>
      <c r="C4186" t="s">
        <v>13</v>
      </c>
      <c r="D4186">
        <v>120</v>
      </c>
      <c r="E4186" t="s">
        <v>2</v>
      </c>
      <c r="F4186">
        <v>66.5</v>
      </c>
      <c r="G4186">
        <v>7980</v>
      </c>
    </row>
    <row r="4187" spans="1:7" x14ac:dyDescent="0.25">
      <c r="A4187" s="62">
        <v>43647</v>
      </c>
      <c r="B4187" t="s">
        <v>41</v>
      </c>
      <c r="C4187" t="s">
        <v>13</v>
      </c>
      <c r="D4187">
        <v>230</v>
      </c>
      <c r="E4187" t="s">
        <v>2</v>
      </c>
      <c r="F4187">
        <v>91</v>
      </c>
      <c r="G4187">
        <v>20930</v>
      </c>
    </row>
    <row r="4188" spans="1:7" x14ac:dyDescent="0.25">
      <c r="A4188" s="62">
        <v>43655</v>
      </c>
      <c r="B4188" t="s">
        <v>41</v>
      </c>
      <c r="C4188" t="s">
        <v>13</v>
      </c>
      <c r="D4188">
        <v>245</v>
      </c>
      <c r="E4188" t="s">
        <v>2</v>
      </c>
      <c r="F4188">
        <v>91</v>
      </c>
      <c r="G4188">
        <v>22295</v>
      </c>
    </row>
    <row r="4189" spans="1:7" x14ac:dyDescent="0.25">
      <c r="A4189" s="62">
        <v>43665</v>
      </c>
      <c r="B4189" t="s">
        <v>41</v>
      </c>
      <c r="C4189" t="s">
        <v>13</v>
      </c>
      <c r="D4189">
        <v>230</v>
      </c>
      <c r="E4189" t="s">
        <v>2</v>
      </c>
      <c r="F4189">
        <v>91</v>
      </c>
      <c r="G4189">
        <v>20930</v>
      </c>
    </row>
    <row r="4190" spans="1:7" x14ac:dyDescent="0.25">
      <c r="A4190" s="62">
        <v>43677</v>
      </c>
      <c r="B4190" t="s">
        <v>41</v>
      </c>
      <c r="C4190" t="s">
        <v>13</v>
      </c>
      <c r="D4190">
        <v>252</v>
      </c>
      <c r="E4190" t="s">
        <v>2</v>
      </c>
      <c r="F4190">
        <v>91</v>
      </c>
      <c r="G4190">
        <v>22932</v>
      </c>
    </row>
    <row r="4191" spans="1:7" x14ac:dyDescent="0.25">
      <c r="A4191" s="62">
        <v>43689</v>
      </c>
      <c r="B4191" t="s">
        <v>41</v>
      </c>
      <c r="C4191" t="s">
        <v>13</v>
      </c>
      <c r="D4191">
        <v>300</v>
      </c>
      <c r="E4191" t="s">
        <v>2</v>
      </c>
      <c r="F4191">
        <v>91</v>
      </c>
      <c r="G4191">
        <v>27300</v>
      </c>
    </row>
    <row r="4192" spans="1:7" x14ac:dyDescent="0.25">
      <c r="A4192" s="62">
        <v>43694</v>
      </c>
      <c r="B4192" t="s">
        <v>41</v>
      </c>
      <c r="C4192" t="s">
        <v>13</v>
      </c>
      <c r="D4192">
        <v>247</v>
      </c>
      <c r="E4192" t="s">
        <v>2</v>
      </c>
      <c r="F4192">
        <v>91</v>
      </c>
      <c r="G4192">
        <v>22477</v>
      </c>
    </row>
    <row r="4193" spans="1:7" x14ac:dyDescent="0.25">
      <c r="A4193" s="62">
        <v>43699</v>
      </c>
      <c r="B4193" t="s">
        <v>41</v>
      </c>
      <c r="C4193" t="s">
        <v>13</v>
      </c>
      <c r="D4193">
        <v>1140</v>
      </c>
      <c r="E4193" t="s">
        <v>1</v>
      </c>
      <c r="F4193">
        <v>37.5</v>
      </c>
      <c r="G4193">
        <v>42750</v>
      </c>
    </row>
    <row r="4194" spans="1:7" x14ac:dyDescent="0.25">
      <c r="A4194" s="62">
        <v>43714</v>
      </c>
      <c r="B4194" t="s">
        <v>41</v>
      </c>
      <c r="C4194" t="s">
        <v>13</v>
      </c>
      <c r="D4194">
        <v>252</v>
      </c>
      <c r="E4194" t="s">
        <v>2</v>
      </c>
      <c r="F4194">
        <v>91</v>
      </c>
      <c r="G4194">
        <v>22932</v>
      </c>
    </row>
    <row r="4195" spans="1:7" x14ac:dyDescent="0.25">
      <c r="A4195" s="62">
        <v>43715</v>
      </c>
      <c r="B4195" t="s">
        <v>41</v>
      </c>
      <c r="C4195" t="s">
        <v>13</v>
      </c>
      <c r="D4195">
        <v>301</v>
      </c>
      <c r="E4195" t="s">
        <v>2</v>
      </c>
      <c r="F4195">
        <v>66.5</v>
      </c>
      <c r="G4195">
        <v>20016.5</v>
      </c>
    </row>
    <row r="4196" spans="1:7" x14ac:dyDescent="0.25">
      <c r="A4196" s="62">
        <v>43721</v>
      </c>
      <c r="B4196" t="s">
        <v>41</v>
      </c>
      <c r="C4196" t="s">
        <v>13</v>
      </c>
      <c r="D4196">
        <v>315</v>
      </c>
      <c r="E4196" t="s">
        <v>2</v>
      </c>
      <c r="F4196">
        <v>91</v>
      </c>
      <c r="G4196">
        <v>28665</v>
      </c>
    </row>
    <row r="4197" spans="1:7" x14ac:dyDescent="0.25">
      <c r="A4197" s="62">
        <v>43725</v>
      </c>
      <c r="B4197" t="s">
        <v>41</v>
      </c>
      <c r="C4197" t="s">
        <v>13</v>
      </c>
      <c r="D4197">
        <v>271</v>
      </c>
      <c r="E4197" t="s">
        <v>2</v>
      </c>
      <c r="F4197">
        <v>91</v>
      </c>
      <c r="G4197">
        <v>24661</v>
      </c>
    </row>
    <row r="4198" spans="1:7" x14ac:dyDescent="0.25">
      <c r="A4198" s="62">
        <v>43775</v>
      </c>
      <c r="B4198" t="s">
        <v>41</v>
      </c>
      <c r="C4198" t="s">
        <v>15</v>
      </c>
      <c r="D4198">
        <v>170</v>
      </c>
      <c r="E4198" t="s">
        <v>2</v>
      </c>
      <c r="F4198">
        <v>91</v>
      </c>
      <c r="G4198">
        <v>15470</v>
      </c>
    </row>
    <row r="4199" spans="1:7" x14ac:dyDescent="0.25">
      <c r="A4199" s="62">
        <v>43840</v>
      </c>
      <c r="B4199" t="s">
        <v>41</v>
      </c>
      <c r="C4199" t="s">
        <v>13</v>
      </c>
      <c r="D4199">
        <v>198</v>
      </c>
      <c r="E4199" t="s">
        <v>2</v>
      </c>
      <c r="F4199">
        <v>91</v>
      </c>
      <c r="G4199">
        <v>18018</v>
      </c>
    </row>
    <row r="4200" spans="1:7" x14ac:dyDescent="0.25">
      <c r="A4200" s="62">
        <v>43886</v>
      </c>
      <c r="B4200" t="s">
        <v>41</v>
      </c>
      <c r="C4200" t="s">
        <v>13</v>
      </c>
      <c r="D4200">
        <v>140</v>
      </c>
      <c r="E4200" t="s">
        <v>2</v>
      </c>
      <c r="F4200">
        <v>91</v>
      </c>
      <c r="G4200">
        <v>12740</v>
      </c>
    </row>
    <row r="4201" spans="1:7" x14ac:dyDescent="0.25">
      <c r="A4201" s="62">
        <v>43889</v>
      </c>
      <c r="B4201" t="s">
        <v>41</v>
      </c>
      <c r="C4201" t="s">
        <v>13</v>
      </c>
      <c r="D4201">
        <v>160</v>
      </c>
      <c r="E4201" t="s">
        <v>2</v>
      </c>
      <c r="F4201">
        <v>91</v>
      </c>
      <c r="G4201">
        <v>14560</v>
      </c>
    </row>
    <row r="4202" spans="1:7" x14ac:dyDescent="0.25">
      <c r="A4202" s="62">
        <v>43889</v>
      </c>
      <c r="B4202" t="s">
        <v>41</v>
      </c>
      <c r="C4202" t="s">
        <v>13</v>
      </c>
      <c r="D4202">
        <v>100</v>
      </c>
      <c r="E4202" t="s">
        <v>2</v>
      </c>
      <c r="F4202">
        <v>125</v>
      </c>
      <c r="G4202">
        <v>12500</v>
      </c>
    </row>
    <row r="4203" spans="1:7" x14ac:dyDescent="0.25">
      <c r="A4203" s="62">
        <v>44068</v>
      </c>
      <c r="B4203" t="s">
        <v>41</v>
      </c>
      <c r="C4203" t="s">
        <v>13</v>
      </c>
      <c r="D4203">
        <v>256</v>
      </c>
      <c r="E4203" t="s">
        <v>2</v>
      </c>
      <c r="F4203">
        <v>91</v>
      </c>
      <c r="G4203">
        <v>23296</v>
      </c>
    </row>
    <row r="4204" spans="1:7" x14ac:dyDescent="0.25">
      <c r="A4204" s="62">
        <v>44111</v>
      </c>
      <c r="B4204" t="s">
        <v>41</v>
      </c>
      <c r="C4204" t="s">
        <v>13</v>
      </c>
      <c r="D4204">
        <v>50</v>
      </c>
      <c r="E4204" t="s">
        <v>2</v>
      </c>
      <c r="F4204">
        <v>91</v>
      </c>
      <c r="G4204">
        <v>4550</v>
      </c>
    </row>
    <row r="4205" spans="1:7" x14ac:dyDescent="0.25">
      <c r="A4205" s="62">
        <v>44118</v>
      </c>
      <c r="B4205" t="s">
        <v>41</v>
      </c>
      <c r="C4205" t="s">
        <v>13</v>
      </c>
      <c r="D4205">
        <v>100</v>
      </c>
      <c r="E4205" t="s">
        <v>2</v>
      </c>
      <c r="F4205">
        <v>91</v>
      </c>
      <c r="G4205">
        <v>9100</v>
      </c>
    </row>
    <row r="4206" spans="1:7" x14ac:dyDescent="0.25">
      <c r="A4206" s="62">
        <v>44120</v>
      </c>
      <c r="B4206" t="s">
        <v>41</v>
      </c>
      <c r="C4206" t="s">
        <v>13</v>
      </c>
      <c r="D4206">
        <v>102</v>
      </c>
      <c r="E4206" t="s">
        <v>2</v>
      </c>
      <c r="F4206">
        <v>91</v>
      </c>
      <c r="G4206">
        <v>9282</v>
      </c>
    </row>
    <row r="4207" spans="1:7" x14ac:dyDescent="0.25">
      <c r="A4207" s="62">
        <v>44273</v>
      </c>
      <c r="B4207" t="s">
        <v>41</v>
      </c>
      <c r="C4207" t="s">
        <v>13</v>
      </c>
      <c r="D4207">
        <v>111</v>
      </c>
      <c r="E4207" t="s">
        <v>2</v>
      </c>
      <c r="F4207">
        <v>124</v>
      </c>
      <c r="G4207">
        <v>13764</v>
      </c>
    </row>
    <row r="4208" spans="1:7" x14ac:dyDescent="0.25">
      <c r="A4208" s="62">
        <v>44279</v>
      </c>
      <c r="B4208" t="s">
        <v>41</v>
      </c>
      <c r="C4208" t="s">
        <v>13</v>
      </c>
      <c r="D4208">
        <v>99</v>
      </c>
      <c r="E4208" t="s">
        <v>2</v>
      </c>
      <c r="F4208">
        <v>124</v>
      </c>
      <c r="G4208">
        <v>12276</v>
      </c>
    </row>
    <row r="4209" spans="1:7" x14ac:dyDescent="0.25">
      <c r="A4209" s="62">
        <v>44281</v>
      </c>
      <c r="B4209" t="s">
        <v>41</v>
      </c>
      <c r="C4209" t="s">
        <v>13</v>
      </c>
      <c r="D4209">
        <v>150</v>
      </c>
      <c r="E4209" t="s">
        <v>2</v>
      </c>
      <c r="F4209">
        <v>124</v>
      </c>
      <c r="G4209">
        <v>18600</v>
      </c>
    </row>
    <row r="4210" spans="1:7" x14ac:dyDescent="0.25">
      <c r="A4210" s="62">
        <v>44300</v>
      </c>
      <c r="B4210" t="s">
        <v>41</v>
      </c>
      <c r="C4210" t="s">
        <v>13</v>
      </c>
      <c r="D4210">
        <v>255</v>
      </c>
      <c r="E4210" t="s">
        <v>2</v>
      </c>
      <c r="F4210">
        <v>124</v>
      </c>
      <c r="G4210">
        <v>31620</v>
      </c>
    </row>
    <row r="4211" spans="1:7" x14ac:dyDescent="0.25">
      <c r="A4211" s="62">
        <v>44312</v>
      </c>
      <c r="B4211" t="s">
        <v>41</v>
      </c>
      <c r="C4211" t="s">
        <v>13</v>
      </c>
      <c r="D4211">
        <v>236</v>
      </c>
      <c r="E4211" t="s">
        <v>2</v>
      </c>
      <c r="F4211">
        <v>124</v>
      </c>
      <c r="G4211">
        <v>29264</v>
      </c>
    </row>
    <row r="4212" spans="1:7" x14ac:dyDescent="0.25">
      <c r="A4212" s="62">
        <v>44438</v>
      </c>
      <c r="B4212" t="s">
        <v>41</v>
      </c>
      <c r="C4212" t="s">
        <v>13</v>
      </c>
      <c r="D4212">
        <v>200</v>
      </c>
      <c r="E4212" t="s">
        <v>2</v>
      </c>
      <c r="F4212">
        <v>124</v>
      </c>
      <c r="G4212">
        <v>24800</v>
      </c>
    </row>
    <row r="4213" spans="1:7" x14ac:dyDescent="0.25">
      <c r="A4213" s="62">
        <v>44448</v>
      </c>
      <c r="B4213" t="s">
        <v>41</v>
      </c>
      <c r="C4213" t="s">
        <v>13</v>
      </c>
      <c r="D4213">
        <v>300</v>
      </c>
      <c r="E4213" t="s">
        <v>2</v>
      </c>
      <c r="F4213">
        <v>124</v>
      </c>
      <c r="G4213">
        <v>37200</v>
      </c>
    </row>
    <row r="4214" spans="1:7" x14ac:dyDescent="0.25">
      <c r="A4214" s="62">
        <v>44497</v>
      </c>
      <c r="B4214" t="s">
        <v>41</v>
      </c>
      <c r="C4214" t="s">
        <v>13</v>
      </c>
      <c r="D4214">
        <v>186</v>
      </c>
      <c r="E4214" t="s">
        <v>2</v>
      </c>
      <c r="F4214">
        <v>130</v>
      </c>
      <c r="G4214">
        <v>24180</v>
      </c>
    </row>
    <row r="4215" spans="1:7" x14ac:dyDescent="0.25">
      <c r="A4215" s="62">
        <v>44502</v>
      </c>
      <c r="B4215" t="s">
        <v>41</v>
      </c>
      <c r="C4215" t="s">
        <v>13</v>
      </c>
      <c r="D4215">
        <v>154</v>
      </c>
      <c r="E4215" t="s">
        <v>2</v>
      </c>
      <c r="F4215">
        <v>184</v>
      </c>
      <c r="G4215">
        <v>28336</v>
      </c>
    </row>
    <row r="4216" spans="1:7" x14ac:dyDescent="0.25">
      <c r="A4216" s="62">
        <v>44523</v>
      </c>
      <c r="B4216" t="s">
        <v>41</v>
      </c>
      <c r="C4216" t="s">
        <v>13</v>
      </c>
      <c r="D4216">
        <v>200</v>
      </c>
      <c r="E4216" t="s">
        <v>2</v>
      </c>
      <c r="F4216">
        <v>129</v>
      </c>
      <c r="G4216">
        <v>25800</v>
      </c>
    </row>
    <row r="4217" spans="1:7" x14ac:dyDescent="0.25">
      <c r="A4217" s="62">
        <v>44590</v>
      </c>
      <c r="B4217" t="s">
        <v>41</v>
      </c>
      <c r="C4217" t="s">
        <v>13</v>
      </c>
      <c r="D4217">
        <v>140</v>
      </c>
      <c r="E4217" t="s">
        <v>2</v>
      </c>
      <c r="F4217">
        <v>130</v>
      </c>
      <c r="G4217">
        <v>18200</v>
      </c>
    </row>
    <row r="4218" spans="1:7" x14ac:dyDescent="0.25">
      <c r="A4218" s="62">
        <v>44590</v>
      </c>
      <c r="B4218" t="s">
        <v>41</v>
      </c>
      <c r="C4218" t="s">
        <v>13</v>
      </c>
      <c r="D4218">
        <v>10</v>
      </c>
      <c r="E4218" t="s">
        <v>2</v>
      </c>
      <c r="F4218">
        <v>130</v>
      </c>
      <c r="G4218">
        <v>1300</v>
      </c>
    </row>
    <row r="4219" spans="1:7" x14ac:dyDescent="0.25">
      <c r="A4219" s="62">
        <v>44590</v>
      </c>
      <c r="B4219" t="s">
        <v>41</v>
      </c>
      <c r="C4219" t="s">
        <v>13</v>
      </c>
      <c r="D4219">
        <v>50</v>
      </c>
      <c r="E4219" t="s">
        <v>2</v>
      </c>
      <c r="F4219">
        <v>190</v>
      </c>
      <c r="G4219">
        <v>9500</v>
      </c>
    </row>
    <row r="4220" spans="1:7" x14ac:dyDescent="0.25">
      <c r="A4220" s="62">
        <v>44593</v>
      </c>
      <c r="B4220" t="s">
        <v>41</v>
      </c>
      <c r="C4220" t="s">
        <v>13</v>
      </c>
      <c r="D4220">
        <v>100</v>
      </c>
      <c r="E4220" t="s">
        <v>2</v>
      </c>
      <c r="F4220">
        <v>190</v>
      </c>
      <c r="G4220">
        <v>19000</v>
      </c>
    </row>
    <row r="4221" spans="1:7" x14ac:dyDescent="0.25">
      <c r="A4221" s="62">
        <v>44268</v>
      </c>
      <c r="B4221" t="s">
        <v>182</v>
      </c>
      <c r="C4221" t="s">
        <v>11</v>
      </c>
      <c r="D4221">
        <v>10141</v>
      </c>
      <c r="E4221" t="s">
        <v>1</v>
      </c>
      <c r="F4221">
        <v>36</v>
      </c>
      <c r="G4221">
        <v>365076</v>
      </c>
    </row>
    <row r="4222" spans="1:7" x14ac:dyDescent="0.25">
      <c r="A4222" s="62">
        <v>44548</v>
      </c>
      <c r="B4222" t="s">
        <v>233</v>
      </c>
      <c r="C4222" t="s">
        <v>15</v>
      </c>
      <c r="D4222">
        <v>500</v>
      </c>
      <c r="E4222" t="s">
        <v>2</v>
      </c>
      <c r="F4222">
        <v>2.75</v>
      </c>
      <c r="G4222">
        <v>1375</v>
      </c>
    </row>
    <row r="4223" spans="1:7" x14ac:dyDescent="0.25">
      <c r="A4223" s="62">
        <v>44548</v>
      </c>
      <c r="B4223" t="s">
        <v>233</v>
      </c>
      <c r="C4223" t="s">
        <v>15</v>
      </c>
      <c r="D4223">
        <v>4000</v>
      </c>
      <c r="E4223" t="s">
        <v>2</v>
      </c>
      <c r="F4223">
        <v>2</v>
      </c>
      <c r="G4223">
        <v>8000</v>
      </c>
    </row>
    <row r="4224" spans="1:7" x14ac:dyDescent="0.25">
      <c r="A4224" s="62">
        <v>44176</v>
      </c>
      <c r="B4224" t="s">
        <v>173</v>
      </c>
      <c r="C4224" t="s">
        <v>15</v>
      </c>
      <c r="D4224">
        <v>763</v>
      </c>
      <c r="E4224" t="s">
        <v>2</v>
      </c>
      <c r="F4224">
        <v>28</v>
      </c>
      <c r="G4224">
        <v>21364</v>
      </c>
    </row>
    <row r="4225" spans="1:7" x14ac:dyDescent="0.25">
      <c r="A4225" s="62">
        <v>44568</v>
      </c>
      <c r="B4225" t="s">
        <v>173</v>
      </c>
      <c r="C4225" t="s">
        <v>15</v>
      </c>
      <c r="D4225">
        <v>400</v>
      </c>
      <c r="E4225" t="s">
        <v>2</v>
      </c>
      <c r="F4225">
        <v>33.5</v>
      </c>
      <c r="G4225">
        <v>13400</v>
      </c>
    </row>
    <row r="4226" spans="1:7" x14ac:dyDescent="0.25">
      <c r="A4226" s="62">
        <v>44158</v>
      </c>
      <c r="B4226" t="s">
        <v>170</v>
      </c>
      <c r="C4226" t="s">
        <v>11</v>
      </c>
      <c r="D4226">
        <v>551.65</v>
      </c>
      <c r="E4226" t="s">
        <v>1</v>
      </c>
      <c r="F4226">
        <v>30.5</v>
      </c>
      <c r="G4226">
        <v>16825.325000000001</v>
      </c>
    </row>
    <row r="4227" spans="1:7" x14ac:dyDescent="0.25">
      <c r="A4227" s="62">
        <v>43782</v>
      </c>
      <c r="B4227" t="s">
        <v>45</v>
      </c>
      <c r="C4227" t="s">
        <v>13</v>
      </c>
      <c r="D4227">
        <v>240</v>
      </c>
      <c r="E4227" t="s">
        <v>2</v>
      </c>
      <c r="F4227">
        <v>99</v>
      </c>
      <c r="G4227">
        <v>23760</v>
      </c>
    </row>
    <row r="4228" spans="1:7" x14ac:dyDescent="0.25">
      <c r="A4228" s="62">
        <v>43798</v>
      </c>
      <c r="B4228" t="s">
        <v>45</v>
      </c>
      <c r="C4228" t="s">
        <v>14</v>
      </c>
      <c r="D4228">
        <v>500</v>
      </c>
      <c r="E4228" t="s">
        <v>2</v>
      </c>
      <c r="F4228">
        <v>99</v>
      </c>
      <c r="G4228">
        <v>49500</v>
      </c>
    </row>
    <row r="4229" spans="1:7" x14ac:dyDescent="0.25">
      <c r="A4229" s="62">
        <v>43802</v>
      </c>
      <c r="B4229" t="s">
        <v>45</v>
      </c>
      <c r="C4229" t="s">
        <v>13</v>
      </c>
      <c r="D4229">
        <v>501</v>
      </c>
      <c r="E4229" t="s">
        <v>2</v>
      </c>
      <c r="F4229">
        <v>99</v>
      </c>
      <c r="G4229">
        <v>49599</v>
      </c>
    </row>
    <row r="4230" spans="1:7" x14ac:dyDescent="0.25">
      <c r="A4230" s="62">
        <v>43862</v>
      </c>
      <c r="B4230" t="s">
        <v>45</v>
      </c>
      <c r="C4230" t="s">
        <v>13</v>
      </c>
      <c r="D4230">
        <v>500</v>
      </c>
      <c r="E4230" t="s">
        <v>2</v>
      </c>
      <c r="F4230">
        <v>99</v>
      </c>
      <c r="G4230">
        <v>49500</v>
      </c>
    </row>
    <row r="4231" spans="1:7" x14ac:dyDescent="0.25">
      <c r="A4231" s="62">
        <v>44146</v>
      </c>
      <c r="B4231" t="s">
        <v>45</v>
      </c>
      <c r="C4231" t="s">
        <v>13</v>
      </c>
      <c r="D4231">
        <v>500</v>
      </c>
      <c r="E4231" t="s">
        <v>2</v>
      </c>
      <c r="F4231">
        <v>99</v>
      </c>
      <c r="G4231">
        <v>49500</v>
      </c>
    </row>
    <row r="4232" spans="1:7" x14ac:dyDescent="0.25">
      <c r="A4232" s="62">
        <v>44152</v>
      </c>
      <c r="B4232" t="s">
        <v>45</v>
      </c>
      <c r="C4232" t="s">
        <v>13</v>
      </c>
      <c r="D4232">
        <v>558</v>
      </c>
      <c r="E4232" t="s">
        <v>2</v>
      </c>
      <c r="F4232">
        <v>99</v>
      </c>
      <c r="G4232">
        <v>55242</v>
      </c>
    </row>
    <row r="4233" spans="1:7" x14ac:dyDescent="0.25">
      <c r="A4233" s="62">
        <v>44202</v>
      </c>
      <c r="B4233" t="s">
        <v>45</v>
      </c>
      <c r="C4233" t="s">
        <v>13</v>
      </c>
      <c r="D4233">
        <v>400</v>
      </c>
      <c r="E4233" t="s">
        <v>2</v>
      </c>
      <c r="F4233">
        <v>106</v>
      </c>
      <c r="G4233">
        <v>42400</v>
      </c>
    </row>
    <row r="4234" spans="1:7" x14ac:dyDescent="0.25">
      <c r="A4234" s="62">
        <v>44204</v>
      </c>
      <c r="B4234" t="s">
        <v>45</v>
      </c>
      <c r="C4234" t="s">
        <v>13</v>
      </c>
      <c r="D4234">
        <v>370</v>
      </c>
      <c r="E4234" t="s">
        <v>2</v>
      </c>
      <c r="F4234">
        <v>106</v>
      </c>
      <c r="G4234">
        <v>39220</v>
      </c>
    </row>
    <row r="4235" spans="1:7" x14ac:dyDescent="0.25">
      <c r="A4235" s="62">
        <v>44211</v>
      </c>
      <c r="B4235" t="s">
        <v>45</v>
      </c>
      <c r="C4235" t="s">
        <v>13</v>
      </c>
      <c r="D4235">
        <v>565</v>
      </c>
      <c r="E4235" t="s">
        <v>2</v>
      </c>
      <c r="F4235">
        <v>106</v>
      </c>
      <c r="G4235">
        <v>59890</v>
      </c>
    </row>
    <row r="4236" spans="1:7" x14ac:dyDescent="0.25">
      <c r="A4236" s="62">
        <v>44212</v>
      </c>
      <c r="B4236" t="s">
        <v>45</v>
      </c>
      <c r="C4236" t="s">
        <v>13</v>
      </c>
      <c r="D4236">
        <v>600</v>
      </c>
      <c r="E4236" t="s">
        <v>2</v>
      </c>
      <c r="F4236">
        <v>106</v>
      </c>
      <c r="G4236">
        <v>63600</v>
      </c>
    </row>
    <row r="4237" spans="1:7" x14ac:dyDescent="0.25">
      <c r="A4237" s="62">
        <v>44223</v>
      </c>
      <c r="B4237" t="s">
        <v>45</v>
      </c>
      <c r="C4237" t="s">
        <v>13</v>
      </c>
      <c r="D4237">
        <v>667</v>
      </c>
      <c r="E4237" t="s">
        <v>2</v>
      </c>
      <c r="F4237">
        <v>106</v>
      </c>
      <c r="G4237">
        <v>70702</v>
      </c>
    </row>
    <row r="4238" spans="1:7" x14ac:dyDescent="0.25">
      <c r="A4238" s="62">
        <v>44454</v>
      </c>
      <c r="B4238" t="s">
        <v>45</v>
      </c>
      <c r="C4238" t="s">
        <v>13</v>
      </c>
      <c r="D4238">
        <v>503</v>
      </c>
      <c r="E4238" t="s">
        <v>2</v>
      </c>
      <c r="F4238">
        <v>106</v>
      </c>
      <c r="G4238">
        <v>53318</v>
      </c>
    </row>
    <row r="4239" spans="1:7" x14ac:dyDescent="0.25">
      <c r="A4239" s="62">
        <v>44464</v>
      </c>
      <c r="B4239" t="s">
        <v>45</v>
      </c>
      <c r="C4239" t="s">
        <v>13</v>
      </c>
      <c r="D4239">
        <v>653</v>
      </c>
      <c r="E4239" t="s">
        <v>2</v>
      </c>
      <c r="F4239">
        <v>106</v>
      </c>
      <c r="G4239">
        <v>69218</v>
      </c>
    </row>
    <row r="4240" spans="1:7" x14ac:dyDescent="0.25">
      <c r="A4240" s="62">
        <v>44477</v>
      </c>
      <c r="B4240" t="s">
        <v>45</v>
      </c>
      <c r="C4240" t="s">
        <v>13</v>
      </c>
      <c r="D4240">
        <v>506</v>
      </c>
      <c r="E4240" t="s">
        <v>2</v>
      </c>
      <c r="F4240">
        <v>106</v>
      </c>
      <c r="G4240">
        <v>53636</v>
      </c>
    </row>
    <row r="4241" spans="1:7" x14ac:dyDescent="0.25">
      <c r="A4241" s="62">
        <v>44495</v>
      </c>
      <c r="B4241" t="s">
        <v>45</v>
      </c>
      <c r="C4241" t="s">
        <v>13</v>
      </c>
      <c r="D4241">
        <v>569</v>
      </c>
      <c r="E4241" t="s">
        <v>2</v>
      </c>
      <c r="F4241">
        <v>106</v>
      </c>
      <c r="G4241">
        <v>60314</v>
      </c>
    </row>
    <row r="4242" spans="1:7" x14ac:dyDescent="0.25">
      <c r="A4242" s="62">
        <v>44568</v>
      </c>
      <c r="B4242" t="s">
        <v>45</v>
      </c>
      <c r="C4242" t="s">
        <v>13</v>
      </c>
      <c r="D4242">
        <v>500</v>
      </c>
      <c r="E4242" t="s">
        <v>2</v>
      </c>
      <c r="F4242">
        <v>106</v>
      </c>
      <c r="G4242">
        <v>53000</v>
      </c>
    </row>
    <row r="4243" spans="1:7" x14ac:dyDescent="0.25">
      <c r="A4243" s="62">
        <v>44049</v>
      </c>
      <c r="B4243" t="s">
        <v>130</v>
      </c>
      <c r="C4243" t="s">
        <v>11</v>
      </c>
      <c r="D4243">
        <v>486</v>
      </c>
      <c r="E4243" t="s">
        <v>1</v>
      </c>
      <c r="F4243">
        <v>28</v>
      </c>
      <c r="G4243">
        <v>13608</v>
      </c>
    </row>
    <row r="4244" spans="1:7" x14ac:dyDescent="0.25">
      <c r="A4244" s="62">
        <v>44050</v>
      </c>
      <c r="B4244" t="s">
        <v>130</v>
      </c>
      <c r="C4244" t="s">
        <v>13</v>
      </c>
      <c r="D4244">
        <v>510</v>
      </c>
      <c r="E4244" t="s">
        <v>2</v>
      </c>
      <c r="F4244">
        <v>49</v>
      </c>
      <c r="G4244">
        <v>24990</v>
      </c>
    </row>
    <row r="4245" spans="1:7" x14ac:dyDescent="0.25">
      <c r="A4245" s="62">
        <v>44077</v>
      </c>
      <c r="B4245" t="s">
        <v>130</v>
      </c>
      <c r="C4245" t="s">
        <v>11</v>
      </c>
      <c r="D4245">
        <v>50.5</v>
      </c>
      <c r="E4245" t="s">
        <v>1</v>
      </c>
      <c r="F4245">
        <v>28</v>
      </c>
      <c r="G4245">
        <v>1414</v>
      </c>
    </row>
    <row r="4246" spans="1:7" x14ac:dyDescent="0.25">
      <c r="A4246" s="62">
        <v>44168</v>
      </c>
      <c r="B4246" t="s">
        <v>130</v>
      </c>
      <c r="C4246" t="s">
        <v>14</v>
      </c>
      <c r="D4246">
        <v>838</v>
      </c>
      <c r="E4246" t="s">
        <v>1</v>
      </c>
      <c r="F4246">
        <v>31</v>
      </c>
      <c r="G4246">
        <v>25978</v>
      </c>
    </row>
    <row r="4247" spans="1:7" x14ac:dyDescent="0.25">
      <c r="A4247" s="62">
        <v>44168</v>
      </c>
      <c r="B4247" t="s">
        <v>130</v>
      </c>
      <c r="C4247" t="s">
        <v>13</v>
      </c>
      <c r="D4247">
        <v>270</v>
      </c>
      <c r="E4247" t="s">
        <v>2</v>
      </c>
      <c r="F4247">
        <v>53</v>
      </c>
      <c r="G4247">
        <v>14310</v>
      </c>
    </row>
    <row r="4248" spans="1:7" x14ac:dyDescent="0.25">
      <c r="A4248" s="62">
        <v>43815</v>
      </c>
      <c r="B4248" t="s">
        <v>59</v>
      </c>
      <c r="C4248" t="s">
        <v>15</v>
      </c>
      <c r="D4248">
        <v>610</v>
      </c>
      <c r="E4248" t="s">
        <v>2</v>
      </c>
      <c r="F4248">
        <v>24.5</v>
      </c>
      <c r="G4248">
        <v>14945</v>
      </c>
    </row>
    <row r="4249" spans="1:7" x14ac:dyDescent="0.25">
      <c r="A4249" s="62">
        <v>43827</v>
      </c>
      <c r="B4249" t="s">
        <v>59</v>
      </c>
      <c r="C4249" t="s">
        <v>15</v>
      </c>
      <c r="D4249">
        <v>730</v>
      </c>
      <c r="E4249" t="s">
        <v>2</v>
      </c>
      <c r="F4249">
        <v>24.5</v>
      </c>
      <c r="G4249">
        <v>17885</v>
      </c>
    </row>
    <row r="4250" spans="1:7" x14ac:dyDescent="0.25">
      <c r="A4250" s="62">
        <v>43836</v>
      </c>
      <c r="B4250" t="s">
        <v>59</v>
      </c>
      <c r="C4250" t="s">
        <v>15</v>
      </c>
      <c r="D4250">
        <v>780</v>
      </c>
      <c r="E4250" t="s">
        <v>2</v>
      </c>
      <c r="F4250">
        <v>24.5</v>
      </c>
      <c r="G4250">
        <v>19110</v>
      </c>
    </row>
    <row r="4251" spans="1:7" x14ac:dyDescent="0.25">
      <c r="A4251" s="62">
        <v>43855</v>
      </c>
      <c r="B4251" t="s">
        <v>59</v>
      </c>
      <c r="C4251" t="s">
        <v>15</v>
      </c>
      <c r="D4251">
        <v>670</v>
      </c>
      <c r="E4251" t="s">
        <v>2</v>
      </c>
      <c r="F4251">
        <v>24.5</v>
      </c>
      <c r="G4251">
        <v>16415</v>
      </c>
    </row>
    <row r="4252" spans="1:7" x14ac:dyDescent="0.25">
      <c r="A4252" s="62">
        <v>43860</v>
      </c>
      <c r="B4252" t="s">
        <v>59</v>
      </c>
      <c r="C4252" t="s">
        <v>15</v>
      </c>
      <c r="D4252">
        <v>980</v>
      </c>
      <c r="E4252" t="s">
        <v>2</v>
      </c>
      <c r="F4252">
        <v>24.5</v>
      </c>
      <c r="G4252">
        <v>24010</v>
      </c>
    </row>
    <row r="4253" spans="1:7" x14ac:dyDescent="0.25">
      <c r="A4253" s="62">
        <v>43872</v>
      </c>
      <c r="B4253" t="s">
        <v>59</v>
      </c>
      <c r="C4253" t="s">
        <v>15</v>
      </c>
      <c r="D4253">
        <v>460</v>
      </c>
      <c r="E4253" t="s">
        <v>2</v>
      </c>
      <c r="F4253">
        <v>44</v>
      </c>
      <c r="G4253">
        <v>20240</v>
      </c>
    </row>
    <row r="4254" spans="1:7" x14ac:dyDescent="0.25">
      <c r="A4254" s="62">
        <v>43882</v>
      </c>
      <c r="B4254" t="s">
        <v>59</v>
      </c>
      <c r="C4254" t="s">
        <v>15</v>
      </c>
      <c r="D4254">
        <v>800</v>
      </c>
      <c r="E4254" t="s">
        <v>2</v>
      </c>
      <c r="F4254">
        <v>24.5</v>
      </c>
      <c r="G4254">
        <v>19600</v>
      </c>
    </row>
    <row r="4255" spans="1:7" x14ac:dyDescent="0.25">
      <c r="A4255" s="62">
        <v>43910</v>
      </c>
      <c r="B4255" t="s">
        <v>59</v>
      </c>
      <c r="C4255" t="s">
        <v>15</v>
      </c>
      <c r="D4255">
        <v>800</v>
      </c>
      <c r="E4255" t="s">
        <v>2</v>
      </c>
      <c r="F4255">
        <v>24.5</v>
      </c>
      <c r="G4255">
        <v>19600</v>
      </c>
    </row>
    <row r="4256" spans="1:7" x14ac:dyDescent="0.25">
      <c r="A4256" s="62">
        <v>44020</v>
      </c>
      <c r="B4256" t="s">
        <v>59</v>
      </c>
      <c r="C4256" t="s">
        <v>15</v>
      </c>
      <c r="D4256">
        <v>190</v>
      </c>
      <c r="E4256" t="s">
        <v>2</v>
      </c>
      <c r="F4256">
        <v>24.5</v>
      </c>
      <c r="G4256">
        <v>4655</v>
      </c>
    </row>
    <row r="4257" spans="1:7" x14ac:dyDescent="0.25">
      <c r="A4257" s="62">
        <v>44021</v>
      </c>
      <c r="B4257" t="s">
        <v>59</v>
      </c>
      <c r="C4257" t="s">
        <v>15</v>
      </c>
      <c r="D4257">
        <v>800</v>
      </c>
      <c r="E4257" t="s">
        <v>2</v>
      </c>
      <c r="F4257">
        <v>24.5</v>
      </c>
      <c r="G4257">
        <v>19600</v>
      </c>
    </row>
    <row r="4258" spans="1:7" x14ac:dyDescent="0.25">
      <c r="A4258" s="62">
        <v>44033</v>
      </c>
      <c r="B4258" t="s">
        <v>59</v>
      </c>
      <c r="C4258" t="s">
        <v>15</v>
      </c>
      <c r="D4258">
        <v>761</v>
      </c>
      <c r="E4258" t="s">
        <v>2</v>
      </c>
      <c r="F4258">
        <v>24.5</v>
      </c>
      <c r="G4258">
        <v>18644.5</v>
      </c>
    </row>
    <row r="4259" spans="1:7" x14ac:dyDescent="0.25">
      <c r="A4259" s="62">
        <v>44039</v>
      </c>
      <c r="B4259" t="s">
        <v>59</v>
      </c>
      <c r="C4259" t="s">
        <v>15</v>
      </c>
      <c r="D4259">
        <v>800</v>
      </c>
      <c r="E4259" t="s">
        <v>2</v>
      </c>
      <c r="F4259">
        <v>24.5</v>
      </c>
      <c r="G4259">
        <v>19600</v>
      </c>
    </row>
    <row r="4260" spans="1:7" x14ac:dyDescent="0.25">
      <c r="A4260" s="62">
        <v>44047</v>
      </c>
      <c r="B4260" t="s">
        <v>59</v>
      </c>
      <c r="C4260" t="s">
        <v>15</v>
      </c>
      <c r="D4260">
        <v>520</v>
      </c>
      <c r="E4260" t="s">
        <v>2</v>
      </c>
      <c r="F4260">
        <v>24.5</v>
      </c>
      <c r="G4260">
        <v>12740</v>
      </c>
    </row>
    <row r="4261" spans="1:7" x14ac:dyDescent="0.25">
      <c r="A4261" s="62">
        <v>44069</v>
      </c>
      <c r="B4261" t="s">
        <v>59</v>
      </c>
      <c r="C4261" t="s">
        <v>15</v>
      </c>
      <c r="D4261">
        <v>550</v>
      </c>
      <c r="E4261" t="s">
        <v>2</v>
      </c>
      <c r="F4261">
        <v>24.5</v>
      </c>
      <c r="G4261">
        <v>13475</v>
      </c>
    </row>
    <row r="4262" spans="1:7" x14ac:dyDescent="0.25">
      <c r="A4262" s="62">
        <v>44077</v>
      </c>
      <c r="B4262" t="s">
        <v>59</v>
      </c>
      <c r="C4262" t="s">
        <v>15</v>
      </c>
      <c r="D4262">
        <v>490</v>
      </c>
      <c r="E4262" t="s">
        <v>2</v>
      </c>
      <c r="F4262">
        <v>24.5</v>
      </c>
      <c r="G4262">
        <v>12005</v>
      </c>
    </row>
    <row r="4263" spans="1:7" x14ac:dyDescent="0.25">
      <c r="A4263" s="62">
        <v>44083</v>
      </c>
      <c r="B4263" t="s">
        <v>59</v>
      </c>
      <c r="C4263" t="s">
        <v>15</v>
      </c>
      <c r="D4263">
        <v>800</v>
      </c>
      <c r="E4263" t="s">
        <v>2</v>
      </c>
      <c r="F4263">
        <v>24.5</v>
      </c>
      <c r="G4263">
        <v>19600</v>
      </c>
    </row>
    <row r="4264" spans="1:7" x14ac:dyDescent="0.25">
      <c r="A4264" s="62">
        <v>44089</v>
      </c>
      <c r="B4264" t="s">
        <v>59</v>
      </c>
      <c r="C4264" t="s">
        <v>15</v>
      </c>
      <c r="D4264">
        <v>810</v>
      </c>
      <c r="E4264" t="s">
        <v>2</v>
      </c>
      <c r="F4264">
        <v>24.5</v>
      </c>
      <c r="G4264">
        <v>19845</v>
      </c>
    </row>
    <row r="4265" spans="1:7" x14ac:dyDescent="0.25">
      <c r="A4265" s="62">
        <v>44104</v>
      </c>
      <c r="B4265" t="s">
        <v>59</v>
      </c>
      <c r="C4265" t="s">
        <v>15</v>
      </c>
      <c r="D4265">
        <v>817</v>
      </c>
      <c r="E4265" t="s">
        <v>2</v>
      </c>
      <c r="F4265">
        <v>24.5</v>
      </c>
      <c r="G4265">
        <v>20016.5</v>
      </c>
    </row>
    <row r="4266" spans="1:7" x14ac:dyDescent="0.25">
      <c r="A4266" s="62">
        <v>44113</v>
      </c>
      <c r="B4266" t="s">
        <v>59</v>
      </c>
      <c r="C4266" t="s">
        <v>15</v>
      </c>
      <c r="D4266">
        <v>500</v>
      </c>
      <c r="E4266" t="s">
        <v>2</v>
      </c>
      <c r="F4266">
        <v>24.5</v>
      </c>
      <c r="G4266">
        <v>12250</v>
      </c>
    </row>
    <row r="4267" spans="1:7" x14ac:dyDescent="0.25">
      <c r="A4267" s="62">
        <v>44119</v>
      </c>
      <c r="B4267" t="s">
        <v>59</v>
      </c>
      <c r="C4267" t="s">
        <v>15</v>
      </c>
      <c r="D4267">
        <v>590</v>
      </c>
      <c r="E4267" t="s">
        <v>2</v>
      </c>
      <c r="F4267">
        <v>24.5</v>
      </c>
      <c r="G4267">
        <v>14455</v>
      </c>
    </row>
    <row r="4268" spans="1:7" x14ac:dyDescent="0.25">
      <c r="A4268" s="62">
        <v>44142</v>
      </c>
      <c r="B4268" t="s">
        <v>59</v>
      </c>
      <c r="C4268" t="s">
        <v>15</v>
      </c>
      <c r="D4268">
        <v>800</v>
      </c>
      <c r="E4268" t="s">
        <v>2</v>
      </c>
      <c r="F4268">
        <v>24.5</v>
      </c>
      <c r="G4268">
        <v>19600</v>
      </c>
    </row>
    <row r="4269" spans="1:7" x14ac:dyDescent="0.25">
      <c r="A4269" s="62">
        <v>44175</v>
      </c>
      <c r="B4269" t="s">
        <v>59</v>
      </c>
      <c r="C4269" t="s">
        <v>15</v>
      </c>
      <c r="D4269">
        <v>820</v>
      </c>
      <c r="E4269" t="s">
        <v>2</v>
      </c>
      <c r="F4269">
        <v>25</v>
      </c>
      <c r="G4269">
        <v>20500</v>
      </c>
    </row>
    <row r="4270" spans="1:7" x14ac:dyDescent="0.25">
      <c r="A4270" s="62">
        <v>44182</v>
      </c>
      <c r="B4270" t="s">
        <v>59</v>
      </c>
      <c r="C4270" t="s">
        <v>15</v>
      </c>
      <c r="D4270">
        <v>840</v>
      </c>
      <c r="E4270" t="s">
        <v>2</v>
      </c>
      <c r="F4270">
        <v>25.5</v>
      </c>
      <c r="G4270">
        <v>21420</v>
      </c>
    </row>
    <row r="4271" spans="1:7" x14ac:dyDescent="0.25">
      <c r="A4271" s="62">
        <v>44184</v>
      </c>
      <c r="B4271" t="s">
        <v>59</v>
      </c>
      <c r="C4271" t="s">
        <v>15</v>
      </c>
      <c r="D4271">
        <v>720</v>
      </c>
      <c r="E4271" t="s">
        <v>2</v>
      </c>
      <c r="F4271">
        <v>25.5</v>
      </c>
      <c r="G4271">
        <v>18360</v>
      </c>
    </row>
    <row r="4272" spans="1:7" x14ac:dyDescent="0.25">
      <c r="A4272" s="62">
        <v>44198</v>
      </c>
      <c r="B4272" t="s">
        <v>59</v>
      </c>
      <c r="C4272" t="s">
        <v>15</v>
      </c>
      <c r="D4272">
        <v>880</v>
      </c>
      <c r="E4272" t="s">
        <v>2</v>
      </c>
      <c r="F4272">
        <v>28</v>
      </c>
      <c r="G4272">
        <v>24640</v>
      </c>
    </row>
    <row r="4273" spans="1:7" x14ac:dyDescent="0.25">
      <c r="A4273" s="62">
        <v>44208</v>
      </c>
      <c r="B4273" t="s">
        <v>59</v>
      </c>
      <c r="C4273" t="s">
        <v>15</v>
      </c>
      <c r="D4273">
        <v>910</v>
      </c>
      <c r="E4273" t="s">
        <v>2</v>
      </c>
      <c r="F4273">
        <v>28</v>
      </c>
      <c r="G4273">
        <v>25480</v>
      </c>
    </row>
    <row r="4274" spans="1:7" x14ac:dyDescent="0.25">
      <c r="A4274" s="62">
        <v>44215</v>
      </c>
      <c r="B4274" t="s">
        <v>59</v>
      </c>
      <c r="C4274" t="s">
        <v>15</v>
      </c>
      <c r="D4274">
        <v>800</v>
      </c>
      <c r="E4274" t="s">
        <v>2</v>
      </c>
      <c r="F4274">
        <v>28</v>
      </c>
      <c r="G4274">
        <v>22400</v>
      </c>
    </row>
    <row r="4275" spans="1:7" x14ac:dyDescent="0.25">
      <c r="A4275" s="62">
        <v>44252</v>
      </c>
      <c r="B4275" t="s">
        <v>59</v>
      </c>
      <c r="C4275" t="s">
        <v>15</v>
      </c>
      <c r="D4275">
        <v>800</v>
      </c>
      <c r="E4275" t="s">
        <v>2</v>
      </c>
      <c r="F4275">
        <v>27</v>
      </c>
      <c r="G4275">
        <v>21600</v>
      </c>
    </row>
    <row r="4276" spans="1:7" x14ac:dyDescent="0.25">
      <c r="A4276" s="62">
        <v>44279</v>
      </c>
      <c r="B4276" t="s">
        <v>59</v>
      </c>
      <c r="C4276" t="s">
        <v>15</v>
      </c>
      <c r="D4276">
        <v>400</v>
      </c>
      <c r="E4276" t="s">
        <v>2</v>
      </c>
      <c r="F4276">
        <v>30</v>
      </c>
      <c r="G4276">
        <v>12000</v>
      </c>
    </row>
    <row r="4277" spans="1:7" x14ac:dyDescent="0.25">
      <c r="A4277" s="62">
        <v>44295</v>
      </c>
      <c r="B4277" t="s">
        <v>59</v>
      </c>
      <c r="C4277" t="s">
        <v>15</v>
      </c>
      <c r="D4277">
        <v>190</v>
      </c>
      <c r="E4277" t="s">
        <v>2</v>
      </c>
      <c r="F4277">
        <v>30.5</v>
      </c>
      <c r="G4277">
        <v>5795</v>
      </c>
    </row>
    <row r="4278" spans="1:7" x14ac:dyDescent="0.25">
      <c r="A4278" s="62">
        <v>44309</v>
      </c>
      <c r="B4278" t="s">
        <v>59</v>
      </c>
      <c r="C4278" t="s">
        <v>15</v>
      </c>
      <c r="D4278">
        <v>620</v>
      </c>
      <c r="E4278" t="s">
        <v>2</v>
      </c>
      <c r="F4278">
        <v>30.5</v>
      </c>
      <c r="G4278">
        <v>18910</v>
      </c>
    </row>
    <row r="4279" spans="1:7" x14ac:dyDescent="0.25">
      <c r="A4279" s="62">
        <v>44313</v>
      </c>
      <c r="B4279" t="s">
        <v>59</v>
      </c>
      <c r="C4279" t="s">
        <v>15</v>
      </c>
      <c r="D4279">
        <v>800</v>
      </c>
      <c r="E4279" t="s">
        <v>2</v>
      </c>
      <c r="F4279">
        <v>30.5</v>
      </c>
      <c r="G4279">
        <v>24400</v>
      </c>
    </row>
    <row r="4280" spans="1:7" x14ac:dyDescent="0.25">
      <c r="A4280" s="62">
        <v>44320</v>
      </c>
      <c r="B4280" t="s">
        <v>59</v>
      </c>
      <c r="C4280" t="s">
        <v>15</v>
      </c>
      <c r="D4280">
        <v>802</v>
      </c>
      <c r="E4280" t="s">
        <v>2</v>
      </c>
      <c r="F4280">
        <v>30.5</v>
      </c>
      <c r="G4280">
        <v>24461</v>
      </c>
    </row>
    <row r="4281" spans="1:7" x14ac:dyDescent="0.25">
      <c r="A4281" s="62">
        <v>44323</v>
      </c>
      <c r="B4281" t="s">
        <v>59</v>
      </c>
      <c r="C4281" t="s">
        <v>15</v>
      </c>
      <c r="D4281">
        <v>805</v>
      </c>
      <c r="E4281" t="s">
        <v>2</v>
      </c>
      <c r="F4281">
        <v>30.5</v>
      </c>
      <c r="G4281">
        <v>24552.5</v>
      </c>
    </row>
    <row r="4282" spans="1:7" x14ac:dyDescent="0.25">
      <c r="A4282" s="62">
        <v>44327</v>
      </c>
      <c r="B4282" t="s">
        <v>59</v>
      </c>
      <c r="C4282" t="s">
        <v>15</v>
      </c>
      <c r="D4282">
        <v>800</v>
      </c>
      <c r="E4282" t="s">
        <v>2</v>
      </c>
      <c r="F4282">
        <v>30.5</v>
      </c>
      <c r="G4282">
        <v>24400</v>
      </c>
    </row>
    <row r="4283" spans="1:7" x14ac:dyDescent="0.25">
      <c r="A4283" s="62">
        <v>44350</v>
      </c>
      <c r="B4283" t="s">
        <v>59</v>
      </c>
      <c r="C4283" t="s">
        <v>15</v>
      </c>
      <c r="D4283">
        <v>801</v>
      </c>
      <c r="E4283" t="s">
        <v>2</v>
      </c>
      <c r="F4283">
        <v>30.5</v>
      </c>
      <c r="G4283">
        <v>24430.5</v>
      </c>
    </row>
    <row r="4284" spans="1:7" x14ac:dyDescent="0.25">
      <c r="A4284" s="62">
        <v>44356</v>
      </c>
      <c r="B4284" t="s">
        <v>59</v>
      </c>
      <c r="C4284" t="s">
        <v>15</v>
      </c>
      <c r="D4284">
        <v>800</v>
      </c>
      <c r="E4284" t="s">
        <v>2</v>
      </c>
      <c r="F4284">
        <v>32</v>
      </c>
      <c r="G4284">
        <v>25600</v>
      </c>
    </row>
    <row r="4285" spans="1:7" x14ac:dyDescent="0.25">
      <c r="A4285" s="62">
        <v>44368</v>
      </c>
      <c r="B4285" t="s">
        <v>59</v>
      </c>
      <c r="C4285" t="s">
        <v>15</v>
      </c>
      <c r="D4285">
        <v>800</v>
      </c>
      <c r="E4285" t="s">
        <v>2</v>
      </c>
      <c r="F4285">
        <v>32</v>
      </c>
      <c r="G4285">
        <v>25600</v>
      </c>
    </row>
    <row r="4286" spans="1:7" x14ac:dyDescent="0.25">
      <c r="A4286" s="62">
        <v>44390</v>
      </c>
      <c r="B4286" t="s">
        <v>59</v>
      </c>
      <c r="C4286" t="s">
        <v>15</v>
      </c>
      <c r="D4286">
        <v>800</v>
      </c>
      <c r="E4286" t="s">
        <v>2</v>
      </c>
      <c r="F4286">
        <v>32</v>
      </c>
      <c r="G4286">
        <v>25600</v>
      </c>
    </row>
    <row r="4287" spans="1:7" x14ac:dyDescent="0.25">
      <c r="A4287" s="62">
        <v>44397</v>
      </c>
      <c r="B4287" t="s">
        <v>59</v>
      </c>
      <c r="C4287" t="s">
        <v>15</v>
      </c>
      <c r="D4287">
        <v>800</v>
      </c>
      <c r="E4287" t="s">
        <v>2</v>
      </c>
      <c r="F4287">
        <v>30</v>
      </c>
      <c r="G4287">
        <v>24000</v>
      </c>
    </row>
    <row r="4288" spans="1:7" x14ac:dyDescent="0.25">
      <c r="A4288" s="62">
        <v>44400</v>
      </c>
      <c r="B4288" t="s">
        <v>59</v>
      </c>
      <c r="C4288" t="s">
        <v>15</v>
      </c>
      <c r="D4288">
        <v>841</v>
      </c>
      <c r="E4288" t="s">
        <v>2</v>
      </c>
      <c r="F4288">
        <v>30</v>
      </c>
      <c r="G4288">
        <v>25230</v>
      </c>
    </row>
    <row r="4289" spans="1:7" x14ac:dyDescent="0.25">
      <c r="A4289" s="62">
        <v>44408</v>
      </c>
      <c r="B4289" t="s">
        <v>59</v>
      </c>
      <c r="C4289" t="s">
        <v>15</v>
      </c>
      <c r="D4289">
        <v>800</v>
      </c>
      <c r="E4289" t="s">
        <v>2</v>
      </c>
      <c r="F4289">
        <v>30</v>
      </c>
      <c r="G4289">
        <v>24000</v>
      </c>
    </row>
    <row r="4290" spans="1:7" x14ac:dyDescent="0.25">
      <c r="A4290" s="62">
        <v>44413</v>
      </c>
      <c r="B4290" t="s">
        <v>59</v>
      </c>
      <c r="C4290" t="s">
        <v>15</v>
      </c>
      <c r="D4290">
        <v>800</v>
      </c>
      <c r="E4290" t="s">
        <v>2</v>
      </c>
      <c r="F4290">
        <v>30</v>
      </c>
      <c r="G4290">
        <v>24000</v>
      </c>
    </row>
    <row r="4291" spans="1:7" x14ac:dyDescent="0.25">
      <c r="A4291" s="62">
        <v>44414</v>
      </c>
      <c r="B4291" t="s">
        <v>59</v>
      </c>
      <c r="C4291" t="s">
        <v>15</v>
      </c>
      <c r="D4291">
        <v>800</v>
      </c>
      <c r="E4291" t="s">
        <v>2</v>
      </c>
      <c r="F4291">
        <v>30</v>
      </c>
      <c r="G4291">
        <v>24000</v>
      </c>
    </row>
    <row r="4292" spans="1:7" x14ac:dyDescent="0.25">
      <c r="A4292" s="62">
        <v>44418</v>
      </c>
      <c r="B4292" t="s">
        <v>59</v>
      </c>
      <c r="C4292" t="s">
        <v>15</v>
      </c>
      <c r="D4292">
        <v>800</v>
      </c>
      <c r="E4292" t="s">
        <v>2</v>
      </c>
      <c r="F4292">
        <v>30</v>
      </c>
      <c r="G4292">
        <v>24000</v>
      </c>
    </row>
    <row r="4293" spans="1:7" x14ac:dyDescent="0.25">
      <c r="A4293" s="62">
        <v>44426</v>
      </c>
      <c r="B4293" t="s">
        <v>59</v>
      </c>
      <c r="C4293" t="s">
        <v>15</v>
      </c>
      <c r="D4293">
        <v>801</v>
      </c>
      <c r="E4293" t="s">
        <v>2</v>
      </c>
      <c r="F4293">
        <v>30</v>
      </c>
      <c r="G4293">
        <v>24030</v>
      </c>
    </row>
    <row r="4294" spans="1:7" x14ac:dyDescent="0.25">
      <c r="A4294" s="62">
        <v>44433</v>
      </c>
      <c r="B4294" t="s">
        <v>59</v>
      </c>
      <c r="C4294" t="s">
        <v>15</v>
      </c>
      <c r="D4294">
        <v>200</v>
      </c>
      <c r="E4294" t="s">
        <v>2</v>
      </c>
      <c r="F4294">
        <v>39</v>
      </c>
      <c r="G4294">
        <v>7800</v>
      </c>
    </row>
    <row r="4295" spans="1:7" x14ac:dyDescent="0.25">
      <c r="A4295" s="62">
        <v>44442</v>
      </c>
      <c r="B4295" t="s">
        <v>59</v>
      </c>
      <c r="C4295" t="s">
        <v>15</v>
      </c>
      <c r="D4295">
        <v>800</v>
      </c>
      <c r="E4295" t="s">
        <v>2</v>
      </c>
      <c r="F4295">
        <v>30</v>
      </c>
      <c r="G4295">
        <v>24000</v>
      </c>
    </row>
    <row r="4296" spans="1:7" x14ac:dyDescent="0.25">
      <c r="A4296" s="62">
        <v>44450</v>
      </c>
      <c r="B4296" t="s">
        <v>59</v>
      </c>
      <c r="C4296" t="s">
        <v>15</v>
      </c>
      <c r="D4296">
        <v>827</v>
      </c>
      <c r="E4296" t="s">
        <v>2</v>
      </c>
      <c r="F4296">
        <v>30</v>
      </c>
      <c r="G4296">
        <v>24810</v>
      </c>
    </row>
    <row r="4297" spans="1:7" x14ac:dyDescent="0.25">
      <c r="A4297" s="62">
        <v>44467</v>
      </c>
      <c r="B4297" t="s">
        <v>59</v>
      </c>
      <c r="C4297" t="s">
        <v>15</v>
      </c>
      <c r="D4297">
        <v>800</v>
      </c>
      <c r="E4297" t="s">
        <v>2</v>
      </c>
      <c r="F4297">
        <v>30</v>
      </c>
      <c r="G4297">
        <v>24000</v>
      </c>
    </row>
    <row r="4298" spans="1:7" x14ac:dyDescent="0.25">
      <c r="A4298" s="62">
        <v>44467</v>
      </c>
      <c r="B4298" t="s">
        <v>59</v>
      </c>
      <c r="C4298" t="s">
        <v>15</v>
      </c>
      <c r="D4298">
        <v>640</v>
      </c>
      <c r="E4298" t="s">
        <v>2</v>
      </c>
      <c r="F4298">
        <v>30</v>
      </c>
      <c r="G4298">
        <v>19200</v>
      </c>
    </row>
    <row r="4299" spans="1:7" x14ac:dyDescent="0.25">
      <c r="A4299" s="62">
        <v>44471</v>
      </c>
      <c r="B4299" t="s">
        <v>59</v>
      </c>
      <c r="C4299" t="s">
        <v>15</v>
      </c>
      <c r="D4299">
        <v>800</v>
      </c>
      <c r="E4299" t="s">
        <v>2</v>
      </c>
      <c r="F4299">
        <v>30</v>
      </c>
      <c r="G4299">
        <v>24000</v>
      </c>
    </row>
    <row r="4300" spans="1:7" x14ac:dyDescent="0.25">
      <c r="A4300" s="62">
        <v>44476</v>
      </c>
      <c r="B4300" t="s">
        <v>59</v>
      </c>
      <c r="C4300" t="s">
        <v>15</v>
      </c>
      <c r="D4300">
        <v>800</v>
      </c>
      <c r="E4300" t="s">
        <v>2</v>
      </c>
      <c r="F4300">
        <v>30</v>
      </c>
      <c r="G4300">
        <v>24000</v>
      </c>
    </row>
    <row r="4301" spans="1:7" x14ac:dyDescent="0.25">
      <c r="A4301" s="62">
        <v>44490</v>
      </c>
      <c r="B4301" t="s">
        <v>59</v>
      </c>
      <c r="C4301" t="s">
        <v>15</v>
      </c>
      <c r="D4301">
        <v>800</v>
      </c>
      <c r="E4301" t="s">
        <v>2</v>
      </c>
      <c r="F4301">
        <v>30</v>
      </c>
      <c r="G4301">
        <v>24000</v>
      </c>
    </row>
    <row r="4302" spans="1:7" x14ac:dyDescent="0.25">
      <c r="A4302" s="62">
        <v>44491</v>
      </c>
      <c r="B4302" t="s">
        <v>59</v>
      </c>
      <c r="C4302" t="s">
        <v>15</v>
      </c>
      <c r="D4302">
        <v>800</v>
      </c>
      <c r="E4302" t="s">
        <v>2</v>
      </c>
      <c r="F4302">
        <v>32.5</v>
      </c>
      <c r="G4302">
        <v>26000</v>
      </c>
    </row>
    <row r="4303" spans="1:7" x14ac:dyDescent="0.25">
      <c r="A4303" s="62">
        <v>44495</v>
      </c>
      <c r="B4303" t="s">
        <v>59</v>
      </c>
      <c r="C4303" t="s">
        <v>15</v>
      </c>
      <c r="D4303">
        <v>1200</v>
      </c>
      <c r="E4303" t="s">
        <v>2</v>
      </c>
      <c r="F4303">
        <v>32.5</v>
      </c>
      <c r="G4303">
        <v>39000</v>
      </c>
    </row>
    <row r="4304" spans="1:7" x14ac:dyDescent="0.25">
      <c r="A4304" s="62">
        <v>44498</v>
      </c>
      <c r="B4304" t="s">
        <v>59</v>
      </c>
      <c r="C4304" t="s">
        <v>15</v>
      </c>
      <c r="D4304">
        <v>1200</v>
      </c>
      <c r="E4304" t="s">
        <v>2</v>
      </c>
      <c r="F4304">
        <v>32.5</v>
      </c>
      <c r="G4304">
        <v>39000</v>
      </c>
    </row>
    <row r="4305" spans="1:7" x14ac:dyDescent="0.25">
      <c r="A4305" s="62">
        <v>44509</v>
      </c>
      <c r="B4305" t="s">
        <v>59</v>
      </c>
      <c r="C4305" t="s">
        <v>15</v>
      </c>
      <c r="D4305">
        <v>1150</v>
      </c>
      <c r="E4305" t="s">
        <v>2</v>
      </c>
      <c r="F4305">
        <v>32.5</v>
      </c>
      <c r="G4305">
        <v>37375</v>
      </c>
    </row>
    <row r="4306" spans="1:7" x14ac:dyDescent="0.25">
      <c r="A4306" s="62">
        <v>44523</v>
      </c>
      <c r="B4306" t="s">
        <v>59</v>
      </c>
      <c r="C4306" t="s">
        <v>15</v>
      </c>
      <c r="D4306">
        <v>1200</v>
      </c>
      <c r="E4306" t="s">
        <v>2</v>
      </c>
      <c r="F4306">
        <v>32.5</v>
      </c>
      <c r="G4306">
        <v>39000</v>
      </c>
    </row>
    <row r="4307" spans="1:7" x14ac:dyDescent="0.25">
      <c r="A4307" s="62">
        <v>44529</v>
      </c>
      <c r="B4307" t="s">
        <v>59</v>
      </c>
      <c r="C4307" t="s">
        <v>15</v>
      </c>
      <c r="D4307">
        <v>830</v>
      </c>
      <c r="E4307" t="s">
        <v>2</v>
      </c>
      <c r="F4307">
        <v>32.5</v>
      </c>
      <c r="G4307">
        <v>26975</v>
      </c>
    </row>
    <row r="4308" spans="1:7" x14ac:dyDescent="0.25">
      <c r="A4308" s="62">
        <v>44531</v>
      </c>
      <c r="B4308" t="s">
        <v>59</v>
      </c>
      <c r="C4308" t="s">
        <v>15</v>
      </c>
      <c r="D4308">
        <v>530</v>
      </c>
      <c r="E4308" t="s">
        <v>2</v>
      </c>
      <c r="F4308">
        <v>32.5</v>
      </c>
      <c r="G4308">
        <v>17225</v>
      </c>
    </row>
    <row r="4309" spans="1:7" x14ac:dyDescent="0.25">
      <c r="A4309" s="62">
        <v>44531</v>
      </c>
      <c r="B4309" t="s">
        <v>59</v>
      </c>
      <c r="C4309" t="s">
        <v>15</v>
      </c>
      <c r="D4309">
        <v>270</v>
      </c>
      <c r="E4309" t="s">
        <v>2</v>
      </c>
      <c r="F4309">
        <v>32.5</v>
      </c>
      <c r="G4309">
        <v>8775</v>
      </c>
    </row>
    <row r="4310" spans="1:7" x14ac:dyDescent="0.25">
      <c r="A4310" s="62">
        <v>44533</v>
      </c>
      <c r="B4310" t="s">
        <v>59</v>
      </c>
      <c r="C4310" t="s">
        <v>15</v>
      </c>
      <c r="D4310">
        <v>860</v>
      </c>
      <c r="E4310" t="s">
        <v>2</v>
      </c>
      <c r="F4310">
        <v>32.5</v>
      </c>
      <c r="G4310">
        <v>27950</v>
      </c>
    </row>
    <row r="4311" spans="1:7" x14ac:dyDescent="0.25">
      <c r="A4311" s="62">
        <v>44539</v>
      </c>
      <c r="B4311" t="s">
        <v>59</v>
      </c>
      <c r="C4311" t="s">
        <v>15</v>
      </c>
      <c r="D4311">
        <v>800</v>
      </c>
      <c r="E4311" t="s">
        <v>2</v>
      </c>
      <c r="F4311">
        <v>32.5</v>
      </c>
      <c r="G4311">
        <v>26000</v>
      </c>
    </row>
    <row r="4312" spans="1:7" x14ac:dyDescent="0.25">
      <c r="A4312" s="62">
        <v>44540</v>
      </c>
      <c r="B4312" t="s">
        <v>59</v>
      </c>
      <c r="C4312" t="s">
        <v>15</v>
      </c>
      <c r="D4312">
        <v>824</v>
      </c>
      <c r="E4312" t="s">
        <v>2</v>
      </c>
      <c r="F4312">
        <v>32.5</v>
      </c>
      <c r="G4312">
        <v>26780</v>
      </c>
    </row>
    <row r="4313" spans="1:7" x14ac:dyDescent="0.25">
      <c r="A4313" s="62">
        <v>44546</v>
      </c>
      <c r="B4313" t="s">
        <v>59</v>
      </c>
      <c r="C4313" t="s">
        <v>13</v>
      </c>
      <c r="D4313">
        <v>330</v>
      </c>
      <c r="E4313" t="s">
        <v>2</v>
      </c>
      <c r="F4313">
        <v>32.5</v>
      </c>
      <c r="G4313">
        <v>10725</v>
      </c>
    </row>
    <row r="4314" spans="1:7" x14ac:dyDescent="0.25">
      <c r="A4314" s="62">
        <v>44546</v>
      </c>
      <c r="B4314" t="s">
        <v>59</v>
      </c>
      <c r="C4314" t="s">
        <v>13</v>
      </c>
      <c r="D4314">
        <v>538</v>
      </c>
      <c r="E4314" t="s">
        <v>2</v>
      </c>
      <c r="F4314">
        <v>40.25</v>
      </c>
      <c r="G4314">
        <v>21654.5</v>
      </c>
    </row>
    <row r="4315" spans="1:7" x14ac:dyDescent="0.25">
      <c r="A4315" s="62">
        <v>44547</v>
      </c>
      <c r="B4315" t="s">
        <v>59</v>
      </c>
      <c r="C4315" t="s">
        <v>15</v>
      </c>
      <c r="D4315">
        <v>800</v>
      </c>
      <c r="E4315" t="s">
        <v>2</v>
      </c>
      <c r="F4315">
        <v>32.5</v>
      </c>
      <c r="G4315">
        <v>26000</v>
      </c>
    </row>
    <row r="4316" spans="1:7" x14ac:dyDescent="0.25">
      <c r="A4316" s="62">
        <v>44548</v>
      </c>
      <c r="B4316" t="s">
        <v>59</v>
      </c>
      <c r="C4316" t="s">
        <v>13</v>
      </c>
      <c r="D4316">
        <v>236</v>
      </c>
      <c r="E4316" t="s">
        <v>2</v>
      </c>
      <c r="F4316">
        <v>32.5</v>
      </c>
      <c r="G4316">
        <v>7670</v>
      </c>
    </row>
    <row r="4317" spans="1:7" x14ac:dyDescent="0.25">
      <c r="A4317" s="62">
        <v>44548</v>
      </c>
      <c r="B4317" t="s">
        <v>59</v>
      </c>
      <c r="C4317" t="s">
        <v>13</v>
      </c>
      <c r="D4317">
        <v>520</v>
      </c>
      <c r="E4317" t="s">
        <v>2</v>
      </c>
      <c r="F4317">
        <v>35.5</v>
      </c>
      <c r="G4317">
        <v>18460</v>
      </c>
    </row>
    <row r="4318" spans="1:7" x14ac:dyDescent="0.25">
      <c r="A4318" s="62">
        <v>44550</v>
      </c>
      <c r="B4318" t="s">
        <v>59</v>
      </c>
      <c r="C4318" t="s">
        <v>15</v>
      </c>
      <c r="D4318">
        <v>800</v>
      </c>
      <c r="E4318" t="s">
        <v>2</v>
      </c>
      <c r="F4318">
        <v>32.5</v>
      </c>
      <c r="G4318">
        <v>26000</v>
      </c>
    </row>
    <row r="4319" spans="1:7" x14ac:dyDescent="0.25">
      <c r="A4319" s="62">
        <v>44551</v>
      </c>
      <c r="B4319" t="s">
        <v>59</v>
      </c>
      <c r="C4319" t="s">
        <v>15</v>
      </c>
      <c r="D4319">
        <v>950</v>
      </c>
      <c r="E4319" t="s">
        <v>2</v>
      </c>
      <c r="F4319">
        <v>32.5</v>
      </c>
      <c r="G4319">
        <v>30875</v>
      </c>
    </row>
    <row r="4320" spans="1:7" x14ac:dyDescent="0.25">
      <c r="A4320" s="62">
        <v>44554</v>
      </c>
      <c r="B4320" t="s">
        <v>59</v>
      </c>
      <c r="C4320" t="s">
        <v>13</v>
      </c>
      <c r="D4320">
        <v>711</v>
      </c>
      <c r="E4320" t="s">
        <v>2</v>
      </c>
      <c r="F4320">
        <v>24.5</v>
      </c>
      <c r="G4320">
        <v>17419.5</v>
      </c>
    </row>
    <row r="4321" spans="1:7" x14ac:dyDescent="0.25">
      <c r="A4321" s="62">
        <v>44555</v>
      </c>
      <c r="B4321" t="s">
        <v>59</v>
      </c>
      <c r="C4321" t="s">
        <v>15</v>
      </c>
      <c r="D4321">
        <v>1000</v>
      </c>
      <c r="E4321" t="s">
        <v>2</v>
      </c>
      <c r="F4321">
        <v>32.5</v>
      </c>
      <c r="G4321">
        <v>32500</v>
      </c>
    </row>
    <row r="4322" spans="1:7" x14ac:dyDescent="0.25">
      <c r="A4322" s="62">
        <v>44557</v>
      </c>
      <c r="B4322" t="s">
        <v>59</v>
      </c>
      <c r="C4322" t="s">
        <v>13</v>
      </c>
      <c r="D4322">
        <v>504</v>
      </c>
      <c r="E4322" t="s">
        <v>2</v>
      </c>
      <c r="F4322">
        <v>32.5</v>
      </c>
      <c r="G4322">
        <v>16380</v>
      </c>
    </row>
    <row r="4323" spans="1:7" x14ac:dyDescent="0.25">
      <c r="A4323" s="62">
        <v>44560</v>
      </c>
      <c r="B4323" t="s">
        <v>59</v>
      </c>
      <c r="C4323" t="s">
        <v>15</v>
      </c>
      <c r="D4323">
        <v>1000</v>
      </c>
      <c r="E4323" t="s">
        <v>2</v>
      </c>
      <c r="F4323">
        <v>32.5</v>
      </c>
      <c r="G4323">
        <v>32500</v>
      </c>
    </row>
    <row r="4324" spans="1:7" x14ac:dyDescent="0.25">
      <c r="A4324" s="62">
        <v>44561</v>
      </c>
      <c r="B4324" t="s">
        <v>59</v>
      </c>
      <c r="C4324" t="s">
        <v>15</v>
      </c>
      <c r="D4324">
        <v>800</v>
      </c>
      <c r="E4324" t="s">
        <v>2</v>
      </c>
      <c r="F4324">
        <v>32.5</v>
      </c>
      <c r="G4324">
        <v>26000</v>
      </c>
    </row>
    <row r="4325" spans="1:7" x14ac:dyDescent="0.25">
      <c r="A4325" s="62">
        <v>44565</v>
      </c>
      <c r="B4325" t="s">
        <v>59</v>
      </c>
      <c r="C4325" t="s">
        <v>15</v>
      </c>
      <c r="D4325">
        <v>800</v>
      </c>
      <c r="E4325" t="s">
        <v>2</v>
      </c>
      <c r="F4325">
        <v>32.5</v>
      </c>
      <c r="G4325">
        <v>26000</v>
      </c>
    </row>
    <row r="4326" spans="1:7" x14ac:dyDescent="0.25">
      <c r="A4326" s="62">
        <v>44568</v>
      </c>
      <c r="B4326" t="s">
        <v>59</v>
      </c>
      <c r="C4326" t="s">
        <v>13</v>
      </c>
      <c r="D4326">
        <v>655</v>
      </c>
      <c r="E4326" t="s">
        <v>2</v>
      </c>
      <c r="F4326">
        <v>32.5</v>
      </c>
      <c r="G4326">
        <v>21287.5</v>
      </c>
    </row>
    <row r="4327" spans="1:7" x14ac:dyDescent="0.25">
      <c r="A4327" s="62">
        <v>44569</v>
      </c>
      <c r="B4327" t="s">
        <v>59</v>
      </c>
      <c r="C4327" t="s">
        <v>15</v>
      </c>
      <c r="D4327">
        <v>800</v>
      </c>
      <c r="E4327" t="s">
        <v>2</v>
      </c>
      <c r="F4327">
        <v>32.5</v>
      </c>
      <c r="G4327">
        <v>26000</v>
      </c>
    </row>
    <row r="4328" spans="1:7" x14ac:dyDescent="0.25">
      <c r="A4328" s="62">
        <v>44571</v>
      </c>
      <c r="B4328" t="s">
        <v>59</v>
      </c>
      <c r="C4328" t="s">
        <v>15</v>
      </c>
      <c r="D4328">
        <v>350</v>
      </c>
      <c r="E4328" t="s">
        <v>2</v>
      </c>
      <c r="F4328">
        <v>32.5</v>
      </c>
      <c r="G4328">
        <v>11375</v>
      </c>
    </row>
    <row r="4329" spans="1:7" x14ac:dyDescent="0.25">
      <c r="A4329" s="62">
        <v>44571</v>
      </c>
      <c r="B4329" t="s">
        <v>59</v>
      </c>
      <c r="C4329" t="s">
        <v>13</v>
      </c>
      <c r="D4329">
        <v>550</v>
      </c>
      <c r="E4329" t="s">
        <v>2</v>
      </c>
      <c r="F4329">
        <v>32.5</v>
      </c>
      <c r="G4329">
        <v>17875</v>
      </c>
    </row>
    <row r="4330" spans="1:7" x14ac:dyDescent="0.25">
      <c r="A4330" s="62">
        <v>44572</v>
      </c>
      <c r="B4330" t="s">
        <v>59</v>
      </c>
      <c r="C4330" t="s">
        <v>15</v>
      </c>
      <c r="D4330">
        <v>530</v>
      </c>
      <c r="E4330" t="s">
        <v>2</v>
      </c>
      <c r="F4330">
        <v>32.5</v>
      </c>
      <c r="G4330">
        <v>17225</v>
      </c>
    </row>
    <row r="4331" spans="1:7" x14ac:dyDescent="0.25">
      <c r="A4331" s="62">
        <v>44574</v>
      </c>
      <c r="B4331" t="s">
        <v>59</v>
      </c>
      <c r="C4331" t="s">
        <v>15</v>
      </c>
      <c r="D4331">
        <v>800</v>
      </c>
      <c r="E4331" t="s">
        <v>2</v>
      </c>
      <c r="F4331">
        <v>32.5</v>
      </c>
      <c r="G4331">
        <v>26000</v>
      </c>
    </row>
    <row r="4332" spans="1:7" x14ac:dyDescent="0.25">
      <c r="A4332" s="62">
        <v>44576</v>
      </c>
      <c r="B4332" t="s">
        <v>59</v>
      </c>
      <c r="C4332" t="s">
        <v>13</v>
      </c>
      <c r="D4332">
        <v>552</v>
      </c>
      <c r="E4332" t="s">
        <v>2</v>
      </c>
      <c r="F4332">
        <v>32.5</v>
      </c>
      <c r="G4332">
        <v>17940</v>
      </c>
    </row>
    <row r="4333" spans="1:7" x14ac:dyDescent="0.25">
      <c r="A4333" s="62">
        <v>44576</v>
      </c>
      <c r="B4333" t="s">
        <v>59</v>
      </c>
      <c r="C4333" t="s">
        <v>13</v>
      </c>
      <c r="D4333">
        <v>600</v>
      </c>
      <c r="E4333" t="s">
        <v>2</v>
      </c>
      <c r="F4333">
        <v>35.5</v>
      </c>
      <c r="G4333">
        <v>21300</v>
      </c>
    </row>
    <row r="4334" spans="1:7" x14ac:dyDescent="0.25">
      <c r="A4334" s="62">
        <v>44581</v>
      </c>
      <c r="B4334" t="s">
        <v>59</v>
      </c>
      <c r="C4334" t="s">
        <v>15</v>
      </c>
      <c r="D4334">
        <v>800</v>
      </c>
      <c r="E4334" t="s">
        <v>2</v>
      </c>
      <c r="F4334">
        <v>32.5</v>
      </c>
      <c r="G4334">
        <v>26000</v>
      </c>
    </row>
    <row r="4335" spans="1:7" x14ac:dyDescent="0.25">
      <c r="A4335" s="62">
        <v>44586</v>
      </c>
      <c r="B4335" t="s">
        <v>59</v>
      </c>
      <c r="C4335" t="s">
        <v>15</v>
      </c>
      <c r="D4335">
        <v>850</v>
      </c>
      <c r="E4335" t="s">
        <v>2</v>
      </c>
      <c r="F4335">
        <v>32.5</v>
      </c>
      <c r="G4335">
        <v>27625</v>
      </c>
    </row>
    <row r="4336" spans="1:7" x14ac:dyDescent="0.25">
      <c r="A4336" s="62">
        <v>44588</v>
      </c>
      <c r="B4336" t="s">
        <v>59</v>
      </c>
      <c r="C4336" t="s">
        <v>15</v>
      </c>
      <c r="D4336">
        <v>587</v>
      </c>
      <c r="E4336" t="s">
        <v>2</v>
      </c>
      <c r="F4336">
        <v>32.5</v>
      </c>
      <c r="G4336">
        <v>19077.5</v>
      </c>
    </row>
    <row r="4337" spans="1:7" x14ac:dyDescent="0.25">
      <c r="A4337" s="62">
        <v>44590</v>
      </c>
      <c r="B4337" t="s">
        <v>59</v>
      </c>
      <c r="C4337" t="s">
        <v>15</v>
      </c>
      <c r="D4337">
        <v>444</v>
      </c>
      <c r="E4337" t="s">
        <v>2</v>
      </c>
      <c r="F4337">
        <v>40.25</v>
      </c>
      <c r="G4337">
        <v>17871</v>
      </c>
    </row>
    <row r="4338" spans="1:7" x14ac:dyDescent="0.25">
      <c r="A4338" s="62">
        <v>44590</v>
      </c>
      <c r="B4338" t="s">
        <v>59</v>
      </c>
      <c r="C4338" t="s">
        <v>15</v>
      </c>
      <c r="D4338">
        <v>500</v>
      </c>
      <c r="E4338" t="s">
        <v>2</v>
      </c>
      <c r="F4338">
        <v>32.5</v>
      </c>
      <c r="G4338">
        <v>16250</v>
      </c>
    </row>
    <row r="4339" spans="1:7" x14ac:dyDescent="0.25">
      <c r="A4339" s="62">
        <v>44593</v>
      </c>
      <c r="B4339" t="s">
        <v>59</v>
      </c>
      <c r="C4339" t="s">
        <v>13</v>
      </c>
      <c r="D4339">
        <v>120</v>
      </c>
      <c r="E4339" t="s">
        <v>2</v>
      </c>
      <c r="F4339">
        <v>40.25</v>
      </c>
      <c r="G4339">
        <v>4830</v>
      </c>
    </row>
    <row r="4340" spans="1:7" x14ac:dyDescent="0.25">
      <c r="A4340" s="62">
        <v>44593</v>
      </c>
      <c r="B4340" t="s">
        <v>59</v>
      </c>
      <c r="C4340" t="s">
        <v>13</v>
      </c>
      <c r="D4340">
        <v>435</v>
      </c>
      <c r="E4340" t="s">
        <v>2</v>
      </c>
      <c r="F4340">
        <v>35.5</v>
      </c>
      <c r="G4340">
        <v>15442.5</v>
      </c>
    </row>
    <row r="4341" spans="1:7" x14ac:dyDescent="0.25">
      <c r="A4341" s="62">
        <v>44594</v>
      </c>
      <c r="B4341" t="s">
        <v>59</v>
      </c>
      <c r="C4341" t="s">
        <v>15</v>
      </c>
      <c r="D4341">
        <v>590</v>
      </c>
      <c r="E4341" t="s">
        <v>2</v>
      </c>
      <c r="F4341">
        <v>32.5</v>
      </c>
      <c r="G4341">
        <v>19175</v>
      </c>
    </row>
    <row r="4342" spans="1:7" x14ac:dyDescent="0.25">
      <c r="A4342" s="62">
        <v>44595</v>
      </c>
      <c r="B4342" t="s">
        <v>59</v>
      </c>
      <c r="C4342" t="s">
        <v>15</v>
      </c>
      <c r="D4342">
        <v>1000</v>
      </c>
      <c r="E4342" t="s">
        <v>2</v>
      </c>
      <c r="F4342">
        <v>32.5</v>
      </c>
      <c r="G4342">
        <v>32500</v>
      </c>
    </row>
    <row r="4343" spans="1:7" x14ac:dyDescent="0.25">
      <c r="A4343" s="62">
        <v>44596</v>
      </c>
      <c r="B4343" t="s">
        <v>59</v>
      </c>
      <c r="C4343" t="s">
        <v>15</v>
      </c>
      <c r="D4343">
        <v>900</v>
      </c>
      <c r="E4343" t="s">
        <v>2</v>
      </c>
      <c r="F4343">
        <v>32.5</v>
      </c>
      <c r="G4343">
        <v>29250</v>
      </c>
    </row>
    <row r="4344" spans="1:7" x14ac:dyDescent="0.25">
      <c r="A4344" s="62">
        <v>44599</v>
      </c>
      <c r="B4344" t="s">
        <v>59</v>
      </c>
      <c r="C4344" t="s">
        <v>13</v>
      </c>
      <c r="D4344">
        <v>840</v>
      </c>
      <c r="E4344" t="s">
        <v>2</v>
      </c>
      <c r="F4344">
        <v>32.5</v>
      </c>
      <c r="G4344">
        <v>27300</v>
      </c>
    </row>
    <row r="4345" spans="1:7" x14ac:dyDescent="0.25">
      <c r="A4345" s="62">
        <v>44604</v>
      </c>
      <c r="B4345" t="s">
        <v>59</v>
      </c>
      <c r="C4345" t="s">
        <v>15</v>
      </c>
      <c r="D4345">
        <v>950</v>
      </c>
      <c r="E4345" t="s">
        <v>2</v>
      </c>
      <c r="F4345">
        <v>33.5</v>
      </c>
      <c r="G4345">
        <v>31825</v>
      </c>
    </row>
    <row r="4346" spans="1:7" x14ac:dyDescent="0.25">
      <c r="A4346" s="62">
        <v>44606</v>
      </c>
      <c r="B4346" t="s">
        <v>59</v>
      </c>
      <c r="C4346" t="s">
        <v>13</v>
      </c>
      <c r="D4346">
        <v>307</v>
      </c>
      <c r="E4346" t="s">
        <v>2</v>
      </c>
      <c r="F4346">
        <v>32.5</v>
      </c>
      <c r="G4346">
        <v>9977.5</v>
      </c>
    </row>
    <row r="4347" spans="1:7" x14ac:dyDescent="0.25">
      <c r="A4347" s="62">
        <v>44606</v>
      </c>
      <c r="B4347" t="s">
        <v>59</v>
      </c>
      <c r="C4347" t="s">
        <v>15</v>
      </c>
      <c r="D4347">
        <v>630</v>
      </c>
      <c r="E4347" t="s">
        <v>2</v>
      </c>
      <c r="F4347">
        <v>33.5</v>
      </c>
      <c r="G4347">
        <v>21105</v>
      </c>
    </row>
    <row r="4348" spans="1:7" x14ac:dyDescent="0.25">
      <c r="A4348" s="62">
        <v>44516</v>
      </c>
      <c r="B4348" t="s">
        <v>226</v>
      </c>
      <c r="C4348" t="s">
        <v>15</v>
      </c>
      <c r="D4348">
        <v>500</v>
      </c>
      <c r="E4348" t="s">
        <v>2</v>
      </c>
      <c r="F4348">
        <v>1.5</v>
      </c>
      <c r="G4348">
        <v>750</v>
      </c>
    </row>
    <row r="4349" spans="1:7" x14ac:dyDescent="0.25">
      <c r="A4349" s="62">
        <v>44516</v>
      </c>
      <c r="B4349" t="s">
        <v>226</v>
      </c>
      <c r="C4349" t="s">
        <v>15</v>
      </c>
      <c r="D4349">
        <v>1000</v>
      </c>
      <c r="E4349" t="s">
        <v>2</v>
      </c>
      <c r="F4349">
        <v>1.5</v>
      </c>
      <c r="G4349">
        <v>1500</v>
      </c>
    </row>
    <row r="4350" spans="1:7" x14ac:dyDescent="0.25">
      <c r="A4350" s="62">
        <v>44516</v>
      </c>
      <c r="B4350" t="s">
        <v>226</v>
      </c>
      <c r="C4350" t="s">
        <v>15</v>
      </c>
      <c r="D4350">
        <v>1000</v>
      </c>
      <c r="E4350" t="s">
        <v>2</v>
      </c>
      <c r="F4350">
        <v>1.4</v>
      </c>
      <c r="G4350">
        <v>1400</v>
      </c>
    </row>
    <row r="4351" spans="1:7" x14ac:dyDescent="0.25">
      <c r="A4351" s="62">
        <v>44516</v>
      </c>
      <c r="B4351" t="s">
        <v>226</v>
      </c>
      <c r="C4351" t="s">
        <v>15</v>
      </c>
      <c r="D4351">
        <v>500</v>
      </c>
      <c r="E4351" t="s">
        <v>2</v>
      </c>
      <c r="F4351">
        <v>2</v>
      </c>
      <c r="G4351">
        <v>1000</v>
      </c>
    </row>
    <row r="4352" spans="1:7" x14ac:dyDescent="0.25">
      <c r="A4352" s="62">
        <v>44516</v>
      </c>
      <c r="B4352" t="s">
        <v>226</v>
      </c>
      <c r="C4352" t="s">
        <v>15</v>
      </c>
      <c r="D4352">
        <v>1000</v>
      </c>
      <c r="E4352" t="s">
        <v>2</v>
      </c>
      <c r="F4352">
        <v>2</v>
      </c>
      <c r="G4352">
        <v>2000</v>
      </c>
    </row>
    <row r="4353" spans="1:7" x14ac:dyDescent="0.25">
      <c r="A4353" s="62">
        <v>44516</v>
      </c>
      <c r="B4353" t="s">
        <v>226</v>
      </c>
      <c r="C4353" t="s">
        <v>15</v>
      </c>
      <c r="D4353">
        <v>1000</v>
      </c>
      <c r="E4353" t="s">
        <v>2</v>
      </c>
      <c r="F4353">
        <v>1.9</v>
      </c>
      <c r="G4353">
        <v>1900</v>
      </c>
    </row>
    <row r="4354" spans="1:7" x14ac:dyDescent="0.25">
      <c r="A4354" s="62">
        <v>44547</v>
      </c>
      <c r="B4354" t="s">
        <v>226</v>
      </c>
      <c r="C4354" t="s">
        <v>15</v>
      </c>
      <c r="D4354">
        <v>503</v>
      </c>
      <c r="E4354" t="s">
        <v>2</v>
      </c>
      <c r="F4354">
        <v>11.25</v>
      </c>
      <c r="G4354">
        <v>5658.75</v>
      </c>
    </row>
    <row r="4355" spans="1:7" x14ac:dyDescent="0.25">
      <c r="A4355" s="62">
        <v>44547</v>
      </c>
      <c r="B4355" t="s">
        <v>226</v>
      </c>
      <c r="C4355" t="s">
        <v>15</v>
      </c>
      <c r="D4355">
        <v>1503</v>
      </c>
      <c r="E4355" t="s">
        <v>2</v>
      </c>
      <c r="F4355">
        <v>16.8</v>
      </c>
      <c r="G4355">
        <v>25250.400000000001</v>
      </c>
    </row>
    <row r="4356" spans="1:7" x14ac:dyDescent="0.25">
      <c r="A4356" s="62">
        <v>44050</v>
      </c>
      <c r="B4356" t="s">
        <v>149</v>
      </c>
      <c r="C4356" t="s">
        <v>13</v>
      </c>
      <c r="D4356">
        <v>207</v>
      </c>
      <c r="E4356" t="s">
        <v>2</v>
      </c>
      <c r="F4356">
        <v>54</v>
      </c>
      <c r="G4356">
        <v>11178</v>
      </c>
    </row>
    <row r="4357" spans="1:7" x14ac:dyDescent="0.25">
      <c r="A4357" s="62">
        <v>44054</v>
      </c>
      <c r="B4357" t="s">
        <v>149</v>
      </c>
      <c r="C4357" t="s">
        <v>13</v>
      </c>
      <c r="D4357">
        <v>500</v>
      </c>
      <c r="E4357" t="s">
        <v>2</v>
      </c>
      <c r="F4357">
        <v>52</v>
      </c>
      <c r="G4357">
        <v>26000</v>
      </c>
    </row>
    <row r="4358" spans="1:7" x14ac:dyDescent="0.25">
      <c r="A4358" s="62">
        <v>44105</v>
      </c>
      <c r="B4358" t="s">
        <v>149</v>
      </c>
      <c r="C4358" t="s">
        <v>13</v>
      </c>
      <c r="D4358">
        <v>500</v>
      </c>
      <c r="E4358" t="s">
        <v>2</v>
      </c>
      <c r="F4358">
        <v>54</v>
      </c>
      <c r="G4358">
        <v>27000</v>
      </c>
    </row>
    <row r="4359" spans="1:7" x14ac:dyDescent="0.25">
      <c r="A4359" s="62">
        <v>44176</v>
      </c>
      <c r="B4359" t="s">
        <v>149</v>
      </c>
      <c r="C4359" t="s">
        <v>13</v>
      </c>
      <c r="D4359">
        <v>559</v>
      </c>
      <c r="E4359" t="s">
        <v>2</v>
      </c>
      <c r="F4359">
        <v>60</v>
      </c>
      <c r="G4359">
        <v>33540</v>
      </c>
    </row>
    <row r="4360" spans="1:7" x14ac:dyDescent="0.25">
      <c r="A4360" s="62">
        <v>44191</v>
      </c>
      <c r="B4360" t="s">
        <v>149</v>
      </c>
      <c r="C4360" t="s">
        <v>13</v>
      </c>
      <c r="D4360">
        <v>500</v>
      </c>
      <c r="E4360" t="s">
        <v>2</v>
      </c>
      <c r="F4360">
        <v>63</v>
      </c>
      <c r="G4360">
        <v>31500</v>
      </c>
    </row>
    <row r="4361" spans="1:7" x14ac:dyDescent="0.25">
      <c r="A4361" s="62">
        <v>44257</v>
      </c>
      <c r="B4361" t="s">
        <v>149</v>
      </c>
      <c r="C4361" t="s">
        <v>13</v>
      </c>
      <c r="D4361">
        <v>499</v>
      </c>
      <c r="E4361" t="s">
        <v>2</v>
      </c>
      <c r="F4361">
        <v>63</v>
      </c>
      <c r="G4361">
        <v>31437</v>
      </c>
    </row>
    <row r="4362" spans="1:7" x14ac:dyDescent="0.25">
      <c r="A4362" s="62">
        <v>44403</v>
      </c>
      <c r="B4362" t="s">
        <v>149</v>
      </c>
      <c r="C4362" t="s">
        <v>13</v>
      </c>
      <c r="D4362">
        <v>557</v>
      </c>
      <c r="E4362" t="s">
        <v>2</v>
      </c>
      <c r="F4362">
        <v>68</v>
      </c>
      <c r="G4362">
        <v>37876</v>
      </c>
    </row>
    <row r="4363" spans="1:7" x14ac:dyDescent="0.25">
      <c r="A4363" s="62">
        <v>44410</v>
      </c>
      <c r="B4363" t="s">
        <v>149</v>
      </c>
      <c r="C4363" t="s">
        <v>13</v>
      </c>
      <c r="D4363">
        <v>502</v>
      </c>
      <c r="E4363" t="s">
        <v>2</v>
      </c>
      <c r="F4363">
        <v>68</v>
      </c>
      <c r="G4363">
        <v>34136</v>
      </c>
    </row>
    <row r="4364" spans="1:7" x14ac:dyDescent="0.25">
      <c r="A4364" s="62">
        <v>44448</v>
      </c>
      <c r="B4364" t="s">
        <v>149</v>
      </c>
      <c r="C4364" t="s">
        <v>13</v>
      </c>
      <c r="D4364">
        <v>520</v>
      </c>
      <c r="E4364" t="s">
        <v>2</v>
      </c>
      <c r="F4364">
        <v>68</v>
      </c>
      <c r="G4364">
        <v>35360</v>
      </c>
    </row>
    <row r="4365" spans="1:7" x14ac:dyDescent="0.25">
      <c r="A4365" s="62">
        <v>44494</v>
      </c>
      <c r="B4365" t="s">
        <v>149</v>
      </c>
      <c r="C4365" t="s">
        <v>13</v>
      </c>
      <c r="D4365">
        <v>500</v>
      </c>
      <c r="E4365" t="s">
        <v>2</v>
      </c>
      <c r="F4365">
        <v>68</v>
      </c>
      <c r="G4365">
        <v>34000</v>
      </c>
    </row>
    <row r="4366" spans="1:7" x14ac:dyDescent="0.25">
      <c r="A4366" s="62">
        <v>44574</v>
      </c>
      <c r="B4366" t="s">
        <v>149</v>
      </c>
      <c r="C4366" t="s">
        <v>13</v>
      </c>
      <c r="D4366">
        <v>600</v>
      </c>
      <c r="E4366" t="s">
        <v>2</v>
      </c>
      <c r="F4366">
        <v>68</v>
      </c>
      <c r="G4366">
        <v>40800</v>
      </c>
    </row>
    <row r="4367" spans="1:7" x14ac:dyDescent="0.25">
      <c r="A4367" s="62">
        <v>44586</v>
      </c>
      <c r="B4367" t="s">
        <v>149</v>
      </c>
      <c r="C4367" t="s">
        <v>15</v>
      </c>
      <c r="D4367">
        <v>440</v>
      </c>
      <c r="E4367" t="s">
        <v>2</v>
      </c>
      <c r="F4367">
        <v>68</v>
      </c>
      <c r="G4367">
        <v>29920</v>
      </c>
    </row>
    <row r="4368" spans="1:7" x14ac:dyDescent="0.25">
      <c r="A4368" s="62">
        <v>43584</v>
      </c>
      <c r="B4368" t="s">
        <v>44</v>
      </c>
      <c r="C4368" t="s">
        <v>13</v>
      </c>
      <c r="D4368">
        <v>565</v>
      </c>
      <c r="E4368" t="s">
        <v>2</v>
      </c>
      <c r="F4368">
        <v>42.5</v>
      </c>
      <c r="G4368">
        <v>24012.5</v>
      </c>
    </row>
    <row r="4369" spans="1:7" x14ac:dyDescent="0.25">
      <c r="A4369" s="62">
        <v>43668</v>
      </c>
      <c r="B4369" t="s">
        <v>106</v>
      </c>
      <c r="C4369" t="s">
        <v>14</v>
      </c>
      <c r="D4369">
        <v>1071</v>
      </c>
      <c r="E4369" t="s">
        <v>2</v>
      </c>
      <c r="F4369">
        <v>30.5</v>
      </c>
      <c r="G4369">
        <v>32665.5</v>
      </c>
    </row>
    <row r="4370" spans="1:7" x14ac:dyDescent="0.25">
      <c r="A4370" s="62">
        <v>43754</v>
      </c>
      <c r="B4370" t="s">
        <v>106</v>
      </c>
      <c r="C4370" t="s">
        <v>11</v>
      </c>
      <c r="D4370">
        <v>658</v>
      </c>
      <c r="E4370" t="s">
        <v>2</v>
      </c>
      <c r="F4370">
        <v>20.5</v>
      </c>
      <c r="G4370">
        <v>13489</v>
      </c>
    </row>
    <row r="4371" spans="1:7" x14ac:dyDescent="0.25">
      <c r="A4371" s="62">
        <v>43654</v>
      </c>
      <c r="B4371" t="s">
        <v>50</v>
      </c>
      <c r="C4371" t="s">
        <v>11</v>
      </c>
      <c r="D4371">
        <v>300</v>
      </c>
      <c r="E4371" t="s">
        <v>1</v>
      </c>
      <c r="F4371">
        <v>23</v>
      </c>
      <c r="G4371">
        <v>6900</v>
      </c>
    </row>
    <row r="4372" spans="1:7" x14ac:dyDescent="0.25">
      <c r="A4372" s="62">
        <v>43654</v>
      </c>
      <c r="B4372" t="s">
        <v>50</v>
      </c>
      <c r="C4372" t="s">
        <v>11</v>
      </c>
      <c r="D4372">
        <v>583</v>
      </c>
      <c r="E4372" t="s">
        <v>1</v>
      </c>
      <c r="F4372">
        <v>23</v>
      </c>
      <c r="G4372">
        <v>13409</v>
      </c>
    </row>
    <row r="4373" spans="1:7" x14ac:dyDescent="0.25">
      <c r="A4373" s="62">
        <v>43654</v>
      </c>
      <c r="B4373" t="s">
        <v>50</v>
      </c>
      <c r="C4373" t="s">
        <v>11</v>
      </c>
      <c r="D4373">
        <v>636</v>
      </c>
      <c r="E4373" t="s">
        <v>1</v>
      </c>
      <c r="F4373">
        <v>24.25</v>
      </c>
      <c r="G4373">
        <v>15423</v>
      </c>
    </row>
    <row r="4374" spans="1:7" x14ac:dyDescent="0.25">
      <c r="A4374" s="62">
        <v>43654</v>
      </c>
      <c r="B4374" t="s">
        <v>50</v>
      </c>
      <c r="C4374" t="s">
        <v>11</v>
      </c>
      <c r="D4374">
        <v>301</v>
      </c>
      <c r="E4374" t="s">
        <v>1</v>
      </c>
      <c r="F4374">
        <v>23</v>
      </c>
      <c r="G4374">
        <v>6923</v>
      </c>
    </row>
    <row r="4375" spans="1:7" x14ac:dyDescent="0.25">
      <c r="A4375" s="62">
        <v>43655</v>
      </c>
      <c r="B4375" t="s">
        <v>50</v>
      </c>
      <c r="C4375" t="s">
        <v>11</v>
      </c>
      <c r="D4375">
        <v>412</v>
      </c>
      <c r="E4375" t="s">
        <v>1</v>
      </c>
      <c r="F4375">
        <v>29.5</v>
      </c>
      <c r="G4375">
        <v>12154</v>
      </c>
    </row>
    <row r="4376" spans="1:7" x14ac:dyDescent="0.25">
      <c r="A4376" s="62">
        <v>43655</v>
      </c>
      <c r="B4376" t="s">
        <v>50</v>
      </c>
      <c r="C4376" t="s">
        <v>11</v>
      </c>
      <c r="D4376">
        <v>299</v>
      </c>
      <c r="E4376" t="s">
        <v>1</v>
      </c>
      <c r="F4376">
        <v>29.5</v>
      </c>
      <c r="G4376">
        <v>8820.5</v>
      </c>
    </row>
    <row r="4377" spans="1:7" x14ac:dyDescent="0.25">
      <c r="A4377" s="62">
        <v>43655</v>
      </c>
      <c r="B4377" t="s">
        <v>50</v>
      </c>
      <c r="C4377" t="s">
        <v>11</v>
      </c>
      <c r="D4377">
        <v>481</v>
      </c>
      <c r="E4377" t="s">
        <v>1</v>
      </c>
      <c r="F4377">
        <v>24.25</v>
      </c>
      <c r="G4377">
        <v>11664.25</v>
      </c>
    </row>
    <row r="4378" spans="1:7" x14ac:dyDescent="0.25">
      <c r="A4378" s="62">
        <v>43655</v>
      </c>
      <c r="B4378" t="s">
        <v>50</v>
      </c>
      <c r="C4378" t="s">
        <v>11</v>
      </c>
      <c r="D4378">
        <v>360</v>
      </c>
      <c r="E4378" t="s">
        <v>1</v>
      </c>
      <c r="F4378">
        <v>29.5</v>
      </c>
      <c r="G4378">
        <v>10620</v>
      </c>
    </row>
    <row r="4379" spans="1:7" x14ac:dyDescent="0.25">
      <c r="A4379" s="62">
        <v>43661</v>
      </c>
      <c r="B4379" t="s">
        <v>50</v>
      </c>
      <c r="C4379" t="s">
        <v>11</v>
      </c>
      <c r="D4379">
        <v>357</v>
      </c>
      <c r="E4379" t="s">
        <v>1</v>
      </c>
      <c r="F4379">
        <v>23.25</v>
      </c>
      <c r="G4379">
        <v>8300.25</v>
      </c>
    </row>
    <row r="4380" spans="1:7" x14ac:dyDescent="0.25">
      <c r="A4380" s="62">
        <v>43661</v>
      </c>
      <c r="B4380" t="s">
        <v>50</v>
      </c>
      <c r="C4380" t="s">
        <v>11</v>
      </c>
      <c r="D4380">
        <v>364</v>
      </c>
      <c r="E4380" t="s">
        <v>1</v>
      </c>
      <c r="F4380">
        <v>22.5</v>
      </c>
      <c r="G4380">
        <v>8190</v>
      </c>
    </row>
    <row r="4381" spans="1:7" x14ac:dyDescent="0.25">
      <c r="A4381" s="62">
        <v>43665</v>
      </c>
      <c r="B4381" t="s">
        <v>50</v>
      </c>
      <c r="C4381" t="s">
        <v>11</v>
      </c>
      <c r="D4381">
        <v>302</v>
      </c>
      <c r="E4381" t="s">
        <v>1</v>
      </c>
      <c r="F4381">
        <v>29.5</v>
      </c>
      <c r="G4381">
        <v>8909</v>
      </c>
    </row>
    <row r="4382" spans="1:7" x14ac:dyDescent="0.25">
      <c r="A4382" s="62">
        <v>43665</v>
      </c>
      <c r="B4382" t="s">
        <v>50</v>
      </c>
      <c r="C4382" t="s">
        <v>11</v>
      </c>
      <c r="D4382">
        <v>302</v>
      </c>
      <c r="E4382" t="s">
        <v>1</v>
      </c>
      <c r="F4382">
        <v>27.5</v>
      </c>
      <c r="G4382">
        <v>8305</v>
      </c>
    </row>
    <row r="4383" spans="1:7" x14ac:dyDescent="0.25">
      <c r="A4383" s="62">
        <v>43668</v>
      </c>
      <c r="B4383" t="s">
        <v>50</v>
      </c>
      <c r="C4383" t="s">
        <v>11</v>
      </c>
      <c r="D4383">
        <v>520</v>
      </c>
      <c r="E4383" t="s">
        <v>1</v>
      </c>
      <c r="F4383">
        <v>23</v>
      </c>
      <c r="G4383">
        <v>11960</v>
      </c>
    </row>
    <row r="4384" spans="1:7" x14ac:dyDescent="0.25">
      <c r="A4384" s="62">
        <v>43668</v>
      </c>
      <c r="B4384" t="s">
        <v>50</v>
      </c>
      <c r="C4384" t="s">
        <v>11</v>
      </c>
      <c r="D4384">
        <v>582</v>
      </c>
      <c r="E4384" t="s">
        <v>1</v>
      </c>
      <c r="F4384">
        <v>24.5</v>
      </c>
      <c r="G4384">
        <v>14259</v>
      </c>
    </row>
    <row r="4385" spans="1:7" x14ac:dyDescent="0.25">
      <c r="A4385" s="62">
        <v>43668</v>
      </c>
      <c r="B4385" t="s">
        <v>50</v>
      </c>
      <c r="C4385" t="s">
        <v>11</v>
      </c>
      <c r="D4385">
        <v>614</v>
      </c>
      <c r="E4385" t="s">
        <v>1</v>
      </c>
      <c r="F4385">
        <v>23</v>
      </c>
      <c r="G4385">
        <v>14122</v>
      </c>
    </row>
    <row r="4386" spans="1:7" x14ac:dyDescent="0.25">
      <c r="A4386" s="62">
        <v>43672</v>
      </c>
      <c r="B4386" t="s">
        <v>50</v>
      </c>
      <c r="C4386" t="s">
        <v>11</v>
      </c>
      <c r="D4386">
        <v>393</v>
      </c>
      <c r="E4386" t="s">
        <v>1</v>
      </c>
      <c r="F4386">
        <v>24.5</v>
      </c>
      <c r="G4386">
        <v>9628.5</v>
      </c>
    </row>
    <row r="4387" spans="1:7" x14ac:dyDescent="0.25">
      <c r="A4387" s="62">
        <v>43672</v>
      </c>
      <c r="B4387" t="s">
        <v>50</v>
      </c>
      <c r="C4387" t="s">
        <v>11</v>
      </c>
      <c r="D4387">
        <v>628</v>
      </c>
      <c r="E4387" t="s">
        <v>1</v>
      </c>
      <c r="F4387">
        <v>29.25</v>
      </c>
      <c r="G4387">
        <v>18369</v>
      </c>
    </row>
    <row r="4388" spans="1:7" x14ac:dyDescent="0.25">
      <c r="A4388" s="62">
        <v>43672</v>
      </c>
      <c r="B4388" t="s">
        <v>50</v>
      </c>
      <c r="C4388" t="s">
        <v>11</v>
      </c>
      <c r="D4388">
        <v>626</v>
      </c>
      <c r="E4388" t="s">
        <v>1</v>
      </c>
      <c r="F4388">
        <v>24.5</v>
      </c>
      <c r="G4388">
        <v>15337</v>
      </c>
    </row>
    <row r="4389" spans="1:7" x14ac:dyDescent="0.25">
      <c r="A4389" s="62">
        <v>43673</v>
      </c>
      <c r="B4389" t="s">
        <v>50</v>
      </c>
      <c r="C4389" t="s">
        <v>11</v>
      </c>
      <c r="D4389">
        <v>683</v>
      </c>
      <c r="E4389" t="s">
        <v>1</v>
      </c>
      <c r="F4389">
        <v>23.25</v>
      </c>
      <c r="G4389">
        <v>15879.75</v>
      </c>
    </row>
    <row r="4390" spans="1:7" x14ac:dyDescent="0.25">
      <c r="A4390" s="62">
        <v>43673</v>
      </c>
      <c r="B4390" t="s">
        <v>50</v>
      </c>
      <c r="C4390" t="s">
        <v>11</v>
      </c>
      <c r="D4390">
        <v>680</v>
      </c>
      <c r="E4390" t="s">
        <v>1</v>
      </c>
      <c r="F4390">
        <v>23.25</v>
      </c>
      <c r="G4390">
        <v>15810</v>
      </c>
    </row>
    <row r="4391" spans="1:7" x14ac:dyDescent="0.25">
      <c r="A4391" s="62">
        <v>43673</v>
      </c>
      <c r="B4391" t="s">
        <v>50</v>
      </c>
      <c r="C4391" t="s">
        <v>11</v>
      </c>
      <c r="D4391">
        <v>607</v>
      </c>
      <c r="E4391" t="s">
        <v>1</v>
      </c>
      <c r="F4391">
        <v>23.25</v>
      </c>
      <c r="G4391">
        <v>14112.75</v>
      </c>
    </row>
    <row r="4392" spans="1:7" x14ac:dyDescent="0.25">
      <c r="A4392" s="62">
        <v>43673</v>
      </c>
      <c r="B4392" t="s">
        <v>50</v>
      </c>
      <c r="C4392" t="s">
        <v>11</v>
      </c>
      <c r="D4392">
        <v>1251</v>
      </c>
      <c r="E4392" t="s">
        <v>1</v>
      </c>
      <c r="F4392">
        <v>23</v>
      </c>
      <c r="G4392">
        <v>28773</v>
      </c>
    </row>
    <row r="4393" spans="1:7" x14ac:dyDescent="0.25">
      <c r="A4393" s="62">
        <v>43678</v>
      </c>
      <c r="B4393" t="s">
        <v>50</v>
      </c>
      <c r="C4393" t="s">
        <v>11</v>
      </c>
      <c r="D4393">
        <v>480</v>
      </c>
      <c r="E4393" t="s">
        <v>1</v>
      </c>
      <c r="F4393">
        <v>23</v>
      </c>
      <c r="G4393">
        <v>11040</v>
      </c>
    </row>
    <row r="4394" spans="1:7" x14ac:dyDescent="0.25">
      <c r="A4394" s="62">
        <v>43678</v>
      </c>
      <c r="B4394" t="s">
        <v>50</v>
      </c>
      <c r="C4394" t="s">
        <v>11</v>
      </c>
      <c r="D4394">
        <v>604</v>
      </c>
      <c r="E4394" t="s">
        <v>1</v>
      </c>
      <c r="F4394">
        <v>23</v>
      </c>
      <c r="G4394">
        <v>13892</v>
      </c>
    </row>
    <row r="4395" spans="1:7" x14ac:dyDescent="0.25">
      <c r="A4395" s="62">
        <v>43683</v>
      </c>
      <c r="B4395" t="s">
        <v>50</v>
      </c>
      <c r="C4395" t="s">
        <v>11</v>
      </c>
      <c r="D4395">
        <v>573</v>
      </c>
      <c r="E4395" t="s">
        <v>1</v>
      </c>
      <c r="F4395">
        <v>23.5</v>
      </c>
      <c r="G4395">
        <v>13465.5</v>
      </c>
    </row>
    <row r="4396" spans="1:7" x14ac:dyDescent="0.25">
      <c r="A4396" s="62">
        <v>43683</v>
      </c>
      <c r="B4396" t="s">
        <v>50</v>
      </c>
      <c r="C4396" t="s">
        <v>11</v>
      </c>
      <c r="D4396">
        <v>631</v>
      </c>
      <c r="E4396" t="s">
        <v>1</v>
      </c>
      <c r="F4396">
        <v>22</v>
      </c>
      <c r="G4396">
        <v>13882</v>
      </c>
    </row>
    <row r="4397" spans="1:7" x14ac:dyDescent="0.25">
      <c r="A4397" s="62">
        <v>43683</v>
      </c>
      <c r="B4397" t="s">
        <v>50</v>
      </c>
      <c r="C4397" t="s">
        <v>11</v>
      </c>
      <c r="D4397">
        <v>631</v>
      </c>
      <c r="E4397" t="s">
        <v>1</v>
      </c>
      <c r="F4397">
        <v>23.5</v>
      </c>
      <c r="G4397">
        <v>14828.5</v>
      </c>
    </row>
    <row r="4398" spans="1:7" x14ac:dyDescent="0.25">
      <c r="A4398" s="62">
        <v>43683</v>
      </c>
      <c r="B4398" t="s">
        <v>50</v>
      </c>
      <c r="C4398" t="s">
        <v>11</v>
      </c>
      <c r="D4398">
        <v>559</v>
      </c>
      <c r="E4398" t="s">
        <v>1</v>
      </c>
      <c r="F4398">
        <v>23</v>
      </c>
      <c r="G4398">
        <v>12857</v>
      </c>
    </row>
    <row r="4399" spans="1:7" x14ac:dyDescent="0.25">
      <c r="A4399" s="62">
        <v>43683</v>
      </c>
      <c r="B4399" t="s">
        <v>50</v>
      </c>
      <c r="C4399" t="s">
        <v>11</v>
      </c>
      <c r="D4399">
        <v>593</v>
      </c>
      <c r="E4399" t="s">
        <v>1</v>
      </c>
      <c r="F4399">
        <v>23</v>
      </c>
      <c r="G4399">
        <v>13639</v>
      </c>
    </row>
    <row r="4400" spans="1:7" x14ac:dyDescent="0.25">
      <c r="A4400" s="62">
        <v>43683</v>
      </c>
      <c r="B4400" t="s">
        <v>50</v>
      </c>
      <c r="C4400" t="s">
        <v>11</v>
      </c>
      <c r="D4400">
        <v>526</v>
      </c>
      <c r="E4400" t="s">
        <v>1</v>
      </c>
      <c r="F4400">
        <v>23</v>
      </c>
      <c r="G4400">
        <v>12098</v>
      </c>
    </row>
    <row r="4401" spans="1:7" x14ac:dyDescent="0.25">
      <c r="A4401" s="62">
        <v>43684</v>
      </c>
      <c r="B4401" t="s">
        <v>50</v>
      </c>
      <c r="C4401" t="s">
        <v>11</v>
      </c>
      <c r="D4401">
        <v>619</v>
      </c>
      <c r="E4401" t="s">
        <v>1</v>
      </c>
      <c r="F4401">
        <v>24</v>
      </c>
      <c r="G4401">
        <v>14856</v>
      </c>
    </row>
    <row r="4402" spans="1:7" x14ac:dyDescent="0.25">
      <c r="A4402" s="62">
        <v>43684</v>
      </c>
      <c r="B4402" t="s">
        <v>50</v>
      </c>
      <c r="C4402" t="s">
        <v>11</v>
      </c>
      <c r="D4402">
        <v>308</v>
      </c>
      <c r="E4402" t="s">
        <v>1</v>
      </c>
      <c r="F4402">
        <v>22.5</v>
      </c>
      <c r="G4402">
        <v>6930</v>
      </c>
    </row>
    <row r="4403" spans="1:7" x14ac:dyDescent="0.25">
      <c r="A4403" s="62">
        <v>43684</v>
      </c>
      <c r="B4403" t="s">
        <v>50</v>
      </c>
      <c r="C4403" t="s">
        <v>11</v>
      </c>
      <c r="D4403">
        <v>506</v>
      </c>
      <c r="E4403" t="s">
        <v>1</v>
      </c>
      <c r="F4403">
        <v>24</v>
      </c>
      <c r="G4403">
        <v>12144</v>
      </c>
    </row>
    <row r="4404" spans="1:7" x14ac:dyDescent="0.25">
      <c r="A4404" s="62">
        <v>43690</v>
      </c>
      <c r="B4404" t="s">
        <v>50</v>
      </c>
      <c r="C4404" t="s">
        <v>11</v>
      </c>
      <c r="D4404">
        <v>332</v>
      </c>
      <c r="E4404" t="s">
        <v>1</v>
      </c>
      <c r="F4404">
        <v>23</v>
      </c>
      <c r="G4404">
        <v>7636</v>
      </c>
    </row>
    <row r="4405" spans="1:7" x14ac:dyDescent="0.25">
      <c r="A4405" s="62">
        <v>43690</v>
      </c>
      <c r="B4405" t="s">
        <v>50</v>
      </c>
      <c r="C4405" t="s">
        <v>11</v>
      </c>
      <c r="D4405">
        <v>396</v>
      </c>
      <c r="E4405" t="s">
        <v>1</v>
      </c>
      <c r="F4405">
        <v>29.5</v>
      </c>
      <c r="G4405">
        <v>11682</v>
      </c>
    </row>
    <row r="4406" spans="1:7" x14ac:dyDescent="0.25">
      <c r="A4406" s="62">
        <v>43690</v>
      </c>
      <c r="B4406" t="s">
        <v>50</v>
      </c>
      <c r="C4406" t="s">
        <v>11</v>
      </c>
      <c r="D4406">
        <v>562</v>
      </c>
      <c r="E4406" t="s">
        <v>1</v>
      </c>
      <c r="F4406">
        <v>23</v>
      </c>
      <c r="G4406">
        <v>12926</v>
      </c>
    </row>
    <row r="4407" spans="1:7" x14ac:dyDescent="0.25">
      <c r="A4407" s="62">
        <v>43697</v>
      </c>
      <c r="B4407" t="s">
        <v>50</v>
      </c>
      <c r="C4407" t="s">
        <v>11</v>
      </c>
      <c r="D4407">
        <v>426</v>
      </c>
      <c r="E4407" t="s">
        <v>1</v>
      </c>
      <c r="F4407">
        <v>22.25</v>
      </c>
      <c r="G4407">
        <v>9478.5</v>
      </c>
    </row>
    <row r="4408" spans="1:7" x14ac:dyDescent="0.25">
      <c r="A4408" s="62">
        <v>43697</v>
      </c>
      <c r="B4408" t="s">
        <v>50</v>
      </c>
      <c r="C4408" t="s">
        <v>11</v>
      </c>
      <c r="D4408">
        <v>499</v>
      </c>
      <c r="E4408" t="s">
        <v>1</v>
      </c>
      <c r="F4408">
        <v>22.25</v>
      </c>
      <c r="G4408">
        <v>11102.75</v>
      </c>
    </row>
    <row r="4409" spans="1:7" x14ac:dyDescent="0.25">
      <c r="A4409" s="62">
        <v>43697</v>
      </c>
      <c r="B4409" t="s">
        <v>50</v>
      </c>
      <c r="C4409" t="s">
        <v>11</v>
      </c>
      <c r="D4409">
        <v>637</v>
      </c>
      <c r="E4409" t="s">
        <v>1</v>
      </c>
      <c r="F4409">
        <v>22.5</v>
      </c>
      <c r="G4409">
        <v>14332.5</v>
      </c>
    </row>
    <row r="4410" spans="1:7" x14ac:dyDescent="0.25">
      <c r="A4410" s="62">
        <v>43697</v>
      </c>
      <c r="B4410" t="s">
        <v>50</v>
      </c>
      <c r="C4410" t="s">
        <v>11</v>
      </c>
      <c r="D4410">
        <v>639</v>
      </c>
      <c r="E4410" t="s">
        <v>1</v>
      </c>
      <c r="F4410">
        <v>22.5</v>
      </c>
      <c r="G4410">
        <v>14377.5</v>
      </c>
    </row>
    <row r="4411" spans="1:7" x14ac:dyDescent="0.25">
      <c r="A4411" s="62">
        <v>43697</v>
      </c>
      <c r="B4411" t="s">
        <v>50</v>
      </c>
      <c r="C4411" t="s">
        <v>11</v>
      </c>
      <c r="D4411">
        <v>512</v>
      </c>
      <c r="E4411" t="s">
        <v>1</v>
      </c>
      <c r="F4411">
        <v>22.25</v>
      </c>
      <c r="G4411">
        <v>11392</v>
      </c>
    </row>
    <row r="4412" spans="1:7" x14ac:dyDescent="0.25">
      <c r="A4412" s="62">
        <v>43697</v>
      </c>
      <c r="B4412" t="s">
        <v>50</v>
      </c>
      <c r="C4412" t="s">
        <v>11</v>
      </c>
      <c r="D4412">
        <v>657</v>
      </c>
      <c r="E4412" t="s">
        <v>1</v>
      </c>
      <c r="F4412">
        <v>22.25</v>
      </c>
      <c r="G4412">
        <v>14618.25</v>
      </c>
    </row>
    <row r="4413" spans="1:7" x14ac:dyDescent="0.25">
      <c r="A4413" s="62">
        <v>43697</v>
      </c>
      <c r="B4413" t="s">
        <v>50</v>
      </c>
      <c r="C4413" t="s">
        <v>11</v>
      </c>
      <c r="D4413">
        <v>553</v>
      </c>
      <c r="E4413" t="s">
        <v>1</v>
      </c>
      <c r="F4413">
        <v>22.25</v>
      </c>
      <c r="G4413">
        <v>12304.25</v>
      </c>
    </row>
    <row r="4414" spans="1:7" x14ac:dyDescent="0.25">
      <c r="A4414" s="62">
        <v>43697</v>
      </c>
      <c r="B4414" t="s">
        <v>50</v>
      </c>
      <c r="C4414" t="s">
        <v>11</v>
      </c>
      <c r="D4414">
        <v>564</v>
      </c>
      <c r="E4414" t="s">
        <v>1</v>
      </c>
      <c r="F4414">
        <v>23.75</v>
      </c>
      <c r="G4414">
        <v>13395</v>
      </c>
    </row>
    <row r="4415" spans="1:7" x14ac:dyDescent="0.25">
      <c r="A4415" s="62">
        <v>43703</v>
      </c>
      <c r="B4415" t="s">
        <v>50</v>
      </c>
      <c r="C4415" t="s">
        <v>11</v>
      </c>
      <c r="D4415">
        <v>1058</v>
      </c>
      <c r="E4415" t="s">
        <v>1</v>
      </c>
      <c r="F4415">
        <v>22</v>
      </c>
      <c r="G4415">
        <v>23276</v>
      </c>
    </row>
    <row r="4416" spans="1:7" x14ac:dyDescent="0.25">
      <c r="A4416" s="62">
        <v>43708</v>
      </c>
      <c r="B4416" t="s">
        <v>50</v>
      </c>
      <c r="C4416" t="s">
        <v>11</v>
      </c>
      <c r="D4416">
        <v>566</v>
      </c>
      <c r="E4416" t="s">
        <v>1</v>
      </c>
      <c r="F4416">
        <v>23.5</v>
      </c>
      <c r="G4416">
        <v>13301</v>
      </c>
    </row>
    <row r="4417" spans="1:7" x14ac:dyDescent="0.25">
      <c r="A4417" s="62">
        <v>43708</v>
      </c>
      <c r="B4417" t="s">
        <v>50</v>
      </c>
      <c r="C4417" t="s">
        <v>11</v>
      </c>
      <c r="D4417">
        <v>548</v>
      </c>
      <c r="E4417" t="s">
        <v>1</v>
      </c>
      <c r="F4417">
        <v>23.5</v>
      </c>
      <c r="G4417">
        <v>12878</v>
      </c>
    </row>
    <row r="4418" spans="1:7" x14ac:dyDescent="0.25">
      <c r="A4418" s="62">
        <v>43708</v>
      </c>
      <c r="B4418" t="s">
        <v>50</v>
      </c>
      <c r="C4418" t="s">
        <v>11</v>
      </c>
      <c r="D4418">
        <v>490</v>
      </c>
      <c r="E4418" t="s">
        <v>1</v>
      </c>
      <c r="F4418">
        <v>23.5</v>
      </c>
      <c r="G4418">
        <v>11515</v>
      </c>
    </row>
    <row r="4419" spans="1:7" x14ac:dyDescent="0.25">
      <c r="A4419" s="62">
        <v>43711</v>
      </c>
      <c r="B4419" t="s">
        <v>50</v>
      </c>
      <c r="C4419" t="s">
        <v>11</v>
      </c>
      <c r="D4419">
        <v>696</v>
      </c>
      <c r="E4419" t="s">
        <v>1</v>
      </c>
      <c r="F4419">
        <v>23.5</v>
      </c>
      <c r="G4419">
        <v>16356</v>
      </c>
    </row>
    <row r="4420" spans="1:7" x14ac:dyDescent="0.25">
      <c r="A4420" s="62">
        <v>43711</v>
      </c>
      <c r="B4420" t="s">
        <v>50</v>
      </c>
      <c r="C4420" t="s">
        <v>11</v>
      </c>
      <c r="D4420">
        <v>643</v>
      </c>
      <c r="E4420" t="s">
        <v>1</v>
      </c>
      <c r="F4420">
        <v>22</v>
      </c>
      <c r="G4420">
        <v>14146</v>
      </c>
    </row>
    <row r="4421" spans="1:7" x14ac:dyDescent="0.25">
      <c r="A4421" s="62">
        <v>43711</v>
      </c>
      <c r="B4421" t="s">
        <v>50</v>
      </c>
      <c r="C4421" t="s">
        <v>11</v>
      </c>
      <c r="D4421">
        <v>736</v>
      </c>
      <c r="E4421" t="s">
        <v>1</v>
      </c>
      <c r="F4421">
        <v>23.5</v>
      </c>
      <c r="G4421">
        <v>17296</v>
      </c>
    </row>
    <row r="4422" spans="1:7" x14ac:dyDescent="0.25">
      <c r="A4422" s="62">
        <v>43712</v>
      </c>
      <c r="B4422" t="s">
        <v>50</v>
      </c>
      <c r="C4422" t="s">
        <v>11</v>
      </c>
      <c r="D4422">
        <v>425</v>
      </c>
      <c r="E4422" t="s">
        <v>1</v>
      </c>
      <c r="F4422">
        <v>28</v>
      </c>
      <c r="G4422">
        <v>11900</v>
      </c>
    </row>
    <row r="4423" spans="1:7" x14ac:dyDescent="0.25">
      <c r="A4423" s="62">
        <v>43712</v>
      </c>
      <c r="B4423" t="s">
        <v>50</v>
      </c>
      <c r="C4423" t="s">
        <v>11</v>
      </c>
      <c r="D4423">
        <v>570</v>
      </c>
      <c r="E4423" t="s">
        <v>1</v>
      </c>
      <c r="F4423">
        <v>23.5</v>
      </c>
      <c r="G4423">
        <v>13395</v>
      </c>
    </row>
    <row r="4424" spans="1:7" x14ac:dyDescent="0.25">
      <c r="A4424" s="62">
        <v>43712</v>
      </c>
      <c r="B4424" t="s">
        <v>50</v>
      </c>
      <c r="C4424" t="s">
        <v>11</v>
      </c>
      <c r="D4424">
        <v>272</v>
      </c>
      <c r="E4424" t="s">
        <v>1</v>
      </c>
      <c r="F4424">
        <v>28</v>
      </c>
      <c r="G4424">
        <v>7616</v>
      </c>
    </row>
    <row r="4425" spans="1:7" x14ac:dyDescent="0.25">
      <c r="A4425" s="62">
        <v>43714</v>
      </c>
      <c r="B4425" t="s">
        <v>50</v>
      </c>
      <c r="C4425" t="s">
        <v>11</v>
      </c>
      <c r="D4425">
        <v>477</v>
      </c>
      <c r="E4425" t="s">
        <v>1</v>
      </c>
      <c r="F4425">
        <v>22</v>
      </c>
      <c r="G4425">
        <v>10494</v>
      </c>
    </row>
    <row r="4426" spans="1:7" x14ac:dyDescent="0.25">
      <c r="A4426" s="62">
        <v>43714</v>
      </c>
      <c r="B4426" t="s">
        <v>50</v>
      </c>
      <c r="C4426" t="s">
        <v>11</v>
      </c>
      <c r="D4426">
        <v>539</v>
      </c>
      <c r="E4426" t="s">
        <v>1</v>
      </c>
      <c r="F4426">
        <v>22</v>
      </c>
      <c r="G4426">
        <v>11858</v>
      </c>
    </row>
    <row r="4427" spans="1:7" x14ac:dyDescent="0.25">
      <c r="A4427" s="62">
        <v>43714</v>
      </c>
      <c r="B4427" t="s">
        <v>50</v>
      </c>
      <c r="C4427" t="s">
        <v>11</v>
      </c>
      <c r="D4427">
        <v>571</v>
      </c>
      <c r="E4427" t="s">
        <v>1</v>
      </c>
      <c r="F4427">
        <v>22</v>
      </c>
      <c r="G4427">
        <v>12562</v>
      </c>
    </row>
    <row r="4428" spans="1:7" x14ac:dyDescent="0.25">
      <c r="A4428" s="62">
        <v>43714</v>
      </c>
      <c r="B4428" t="s">
        <v>50</v>
      </c>
      <c r="C4428" t="s">
        <v>11</v>
      </c>
      <c r="D4428">
        <v>679</v>
      </c>
      <c r="E4428" t="s">
        <v>1</v>
      </c>
      <c r="F4428">
        <v>22</v>
      </c>
      <c r="G4428">
        <v>14938</v>
      </c>
    </row>
    <row r="4429" spans="1:7" x14ac:dyDescent="0.25">
      <c r="A4429" s="62">
        <v>43719</v>
      </c>
      <c r="B4429" t="s">
        <v>50</v>
      </c>
      <c r="C4429" t="s">
        <v>11</v>
      </c>
      <c r="D4429">
        <v>586</v>
      </c>
      <c r="E4429" t="s">
        <v>1</v>
      </c>
      <c r="F4429">
        <v>22</v>
      </c>
      <c r="G4429">
        <v>12892</v>
      </c>
    </row>
    <row r="4430" spans="1:7" x14ac:dyDescent="0.25">
      <c r="A4430" s="62">
        <v>43719</v>
      </c>
      <c r="B4430" t="s">
        <v>50</v>
      </c>
      <c r="C4430" t="s">
        <v>11</v>
      </c>
      <c r="D4430">
        <v>670</v>
      </c>
      <c r="E4430" t="s">
        <v>1</v>
      </c>
      <c r="F4430">
        <v>22</v>
      </c>
      <c r="G4430">
        <v>14740</v>
      </c>
    </row>
    <row r="4431" spans="1:7" x14ac:dyDescent="0.25">
      <c r="A4431" s="62">
        <v>43719</v>
      </c>
      <c r="B4431" t="s">
        <v>50</v>
      </c>
      <c r="C4431" t="s">
        <v>11</v>
      </c>
      <c r="D4431">
        <v>635</v>
      </c>
      <c r="E4431" t="s">
        <v>1</v>
      </c>
      <c r="F4431">
        <v>28.5</v>
      </c>
      <c r="G4431">
        <v>18097.5</v>
      </c>
    </row>
    <row r="4432" spans="1:7" x14ac:dyDescent="0.25">
      <c r="A4432" s="62">
        <v>43719</v>
      </c>
      <c r="B4432" t="s">
        <v>50</v>
      </c>
      <c r="C4432" t="s">
        <v>11</v>
      </c>
      <c r="D4432">
        <v>596</v>
      </c>
      <c r="E4432" t="s">
        <v>1</v>
      </c>
      <c r="F4432">
        <v>21.5</v>
      </c>
      <c r="G4432">
        <v>12814</v>
      </c>
    </row>
    <row r="4433" spans="1:7" x14ac:dyDescent="0.25">
      <c r="A4433" s="62">
        <v>43720</v>
      </c>
      <c r="B4433" t="s">
        <v>50</v>
      </c>
      <c r="C4433" t="s">
        <v>11</v>
      </c>
      <c r="D4433">
        <v>707</v>
      </c>
      <c r="E4433" t="s">
        <v>1</v>
      </c>
      <c r="F4433">
        <v>21.5</v>
      </c>
      <c r="G4433">
        <v>15200.5</v>
      </c>
    </row>
    <row r="4434" spans="1:7" x14ac:dyDescent="0.25">
      <c r="A4434" s="62">
        <v>43720</v>
      </c>
      <c r="B4434" t="s">
        <v>50</v>
      </c>
      <c r="C4434" t="s">
        <v>11</v>
      </c>
      <c r="D4434">
        <v>604</v>
      </c>
      <c r="E4434" t="s">
        <v>1</v>
      </c>
      <c r="F4434">
        <v>21.5</v>
      </c>
      <c r="G4434">
        <v>12986</v>
      </c>
    </row>
    <row r="4435" spans="1:7" x14ac:dyDescent="0.25">
      <c r="A4435" s="62">
        <v>43720</v>
      </c>
      <c r="B4435" t="s">
        <v>50</v>
      </c>
      <c r="C4435" t="s">
        <v>11</v>
      </c>
      <c r="D4435">
        <v>549</v>
      </c>
      <c r="E4435" t="s">
        <v>1</v>
      </c>
      <c r="F4435">
        <v>21.5</v>
      </c>
      <c r="G4435">
        <v>11803.5</v>
      </c>
    </row>
    <row r="4436" spans="1:7" x14ac:dyDescent="0.25">
      <c r="A4436" s="62">
        <v>43720</v>
      </c>
      <c r="B4436" t="s">
        <v>50</v>
      </c>
      <c r="C4436" t="s">
        <v>11</v>
      </c>
      <c r="D4436">
        <v>948</v>
      </c>
      <c r="E4436" t="s">
        <v>1</v>
      </c>
      <c r="F4436">
        <v>27</v>
      </c>
      <c r="G4436">
        <v>25596</v>
      </c>
    </row>
    <row r="4437" spans="1:7" x14ac:dyDescent="0.25">
      <c r="A4437" s="62">
        <v>43721</v>
      </c>
      <c r="B4437" t="s">
        <v>50</v>
      </c>
      <c r="C4437" t="s">
        <v>11</v>
      </c>
      <c r="D4437">
        <v>604</v>
      </c>
      <c r="E4437" t="s">
        <v>1</v>
      </c>
      <c r="F4437">
        <v>21.5</v>
      </c>
      <c r="G4437">
        <v>12986</v>
      </c>
    </row>
    <row r="4438" spans="1:7" x14ac:dyDescent="0.25">
      <c r="A4438" s="62">
        <v>43721</v>
      </c>
      <c r="B4438" t="s">
        <v>50</v>
      </c>
      <c r="C4438" t="s">
        <v>11</v>
      </c>
      <c r="D4438">
        <v>553</v>
      </c>
      <c r="E4438" t="s">
        <v>1</v>
      </c>
      <c r="F4438">
        <v>23.5</v>
      </c>
      <c r="G4438">
        <v>12995.5</v>
      </c>
    </row>
    <row r="4439" spans="1:7" x14ac:dyDescent="0.25">
      <c r="A4439" s="62">
        <v>43721</v>
      </c>
      <c r="B4439" t="s">
        <v>50</v>
      </c>
      <c r="C4439" t="s">
        <v>11</v>
      </c>
      <c r="D4439">
        <v>716</v>
      </c>
      <c r="E4439" t="s">
        <v>1</v>
      </c>
      <c r="F4439">
        <v>21.5</v>
      </c>
      <c r="G4439">
        <v>15394</v>
      </c>
    </row>
    <row r="4440" spans="1:7" x14ac:dyDescent="0.25">
      <c r="A4440" s="62">
        <v>43724</v>
      </c>
      <c r="B4440" t="s">
        <v>50</v>
      </c>
      <c r="C4440" t="s">
        <v>11</v>
      </c>
      <c r="D4440">
        <v>570</v>
      </c>
      <c r="E4440" t="s">
        <v>1</v>
      </c>
      <c r="F4440">
        <v>23.5</v>
      </c>
      <c r="G4440">
        <v>13395</v>
      </c>
    </row>
    <row r="4441" spans="1:7" x14ac:dyDescent="0.25">
      <c r="A4441" s="62">
        <v>43725</v>
      </c>
      <c r="B4441" t="s">
        <v>50</v>
      </c>
      <c r="C4441" t="s">
        <v>11</v>
      </c>
      <c r="D4441">
        <v>321</v>
      </c>
      <c r="E4441" t="s">
        <v>1</v>
      </c>
      <c r="F4441">
        <v>27.5</v>
      </c>
      <c r="G4441">
        <v>8827.5</v>
      </c>
    </row>
    <row r="4442" spans="1:7" x14ac:dyDescent="0.25">
      <c r="A4442" s="62">
        <v>43725</v>
      </c>
      <c r="B4442" t="s">
        <v>50</v>
      </c>
      <c r="C4442" t="s">
        <v>11</v>
      </c>
      <c r="D4442">
        <v>550</v>
      </c>
      <c r="E4442" t="s">
        <v>1</v>
      </c>
      <c r="F4442">
        <v>21.5</v>
      </c>
      <c r="G4442">
        <v>11825</v>
      </c>
    </row>
    <row r="4443" spans="1:7" x14ac:dyDescent="0.25">
      <c r="A4443" s="62">
        <v>43731</v>
      </c>
      <c r="B4443" t="s">
        <v>50</v>
      </c>
      <c r="C4443" t="s">
        <v>11</v>
      </c>
      <c r="D4443">
        <v>669</v>
      </c>
      <c r="E4443" t="s">
        <v>1</v>
      </c>
      <c r="F4443">
        <v>23</v>
      </c>
      <c r="G4443">
        <v>15387</v>
      </c>
    </row>
    <row r="4444" spans="1:7" x14ac:dyDescent="0.25">
      <c r="A4444" s="62">
        <v>43731</v>
      </c>
      <c r="B4444" t="s">
        <v>50</v>
      </c>
      <c r="C4444" t="s">
        <v>11</v>
      </c>
      <c r="D4444">
        <v>585</v>
      </c>
      <c r="E4444" t="s">
        <v>1</v>
      </c>
      <c r="F4444">
        <v>23</v>
      </c>
      <c r="G4444">
        <v>13455</v>
      </c>
    </row>
    <row r="4445" spans="1:7" x14ac:dyDescent="0.25">
      <c r="A4445" s="62">
        <v>43732</v>
      </c>
      <c r="B4445" t="s">
        <v>50</v>
      </c>
      <c r="C4445" t="s">
        <v>11</v>
      </c>
      <c r="D4445">
        <v>576</v>
      </c>
      <c r="E4445" t="s">
        <v>1</v>
      </c>
      <c r="F4445">
        <v>21</v>
      </c>
      <c r="G4445">
        <v>12096</v>
      </c>
    </row>
    <row r="4446" spans="1:7" x14ac:dyDescent="0.25">
      <c r="A4446" s="62">
        <v>43734</v>
      </c>
      <c r="B4446" t="s">
        <v>50</v>
      </c>
      <c r="C4446" t="s">
        <v>11</v>
      </c>
      <c r="D4446">
        <v>650</v>
      </c>
      <c r="E4446" t="s">
        <v>1</v>
      </c>
      <c r="F4446">
        <v>27.75</v>
      </c>
      <c r="G4446">
        <v>18037.5</v>
      </c>
    </row>
    <row r="4447" spans="1:7" x14ac:dyDescent="0.25">
      <c r="A4447" s="62">
        <v>43734</v>
      </c>
      <c r="B4447" t="s">
        <v>50</v>
      </c>
      <c r="C4447" t="s">
        <v>11</v>
      </c>
      <c r="D4447">
        <v>264</v>
      </c>
      <c r="E4447" t="s">
        <v>1</v>
      </c>
      <c r="F4447">
        <v>21</v>
      </c>
      <c r="G4447">
        <v>5544</v>
      </c>
    </row>
    <row r="4448" spans="1:7" x14ac:dyDescent="0.25">
      <c r="A4448" s="62">
        <v>43735</v>
      </c>
      <c r="B4448" t="s">
        <v>50</v>
      </c>
      <c r="C4448" t="s">
        <v>11</v>
      </c>
      <c r="D4448">
        <v>767</v>
      </c>
      <c r="E4448" t="s">
        <v>1</v>
      </c>
      <c r="F4448">
        <v>27</v>
      </c>
      <c r="G4448">
        <v>20709</v>
      </c>
    </row>
    <row r="4449" spans="1:7" x14ac:dyDescent="0.25">
      <c r="A4449" s="62">
        <v>43735</v>
      </c>
      <c r="B4449" t="s">
        <v>50</v>
      </c>
      <c r="C4449" t="s">
        <v>11</v>
      </c>
      <c r="D4449">
        <v>612</v>
      </c>
      <c r="E4449" t="s">
        <v>1</v>
      </c>
      <c r="F4449">
        <v>22.5</v>
      </c>
      <c r="G4449">
        <v>13770</v>
      </c>
    </row>
    <row r="4450" spans="1:7" x14ac:dyDescent="0.25">
      <c r="A4450" s="62">
        <v>43735</v>
      </c>
      <c r="B4450" t="s">
        <v>50</v>
      </c>
      <c r="C4450" t="s">
        <v>11</v>
      </c>
      <c r="D4450">
        <v>315</v>
      </c>
      <c r="E4450" t="s">
        <v>1</v>
      </c>
      <c r="F4450">
        <v>28.5</v>
      </c>
      <c r="G4450">
        <v>8977.5</v>
      </c>
    </row>
    <row r="4451" spans="1:7" x14ac:dyDescent="0.25">
      <c r="A4451" s="62">
        <v>43735</v>
      </c>
      <c r="B4451" t="s">
        <v>50</v>
      </c>
      <c r="C4451" t="s">
        <v>11</v>
      </c>
      <c r="D4451">
        <v>614</v>
      </c>
      <c r="E4451" t="s">
        <v>1</v>
      </c>
      <c r="F4451">
        <v>21</v>
      </c>
      <c r="G4451">
        <v>12894</v>
      </c>
    </row>
    <row r="4452" spans="1:7" x14ac:dyDescent="0.25">
      <c r="A4452" s="62">
        <v>43735</v>
      </c>
      <c r="B4452" t="s">
        <v>50</v>
      </c>
      <c r="C4452" t="s">
        <v>11</v>
      </c>
      <c r="D4452">
        <v>380</v>
      </c>
      <c r="E4452" t="s">
        <v>1</v>
      </c>
      <c r="F4452">
        <v>27.5</v>
      </c>
      <c r="G4452">
        <v>10450</v>
      </c>
    </row>
    <row r="4453" spans="1:7" x14ac:dyDescent="0.25">
      <c r="A4453" s="62">
        <v>43736</v>
      </c>
      <c r="B4453" t="s">
        <v>50</v>
      </c>
      <c r="C4453" t="s">
        <v>11</v>
      </c>
      <c r="D4453">
        <v>604</v>
      </c>
      <c r="E4453" t="s">
        <v>1</v>
      </c>
      <c r="F4453">
        <v>27.5</v>
      </c>
      <c r="G4453">
        <v>16610</v>
      </c>
    </row>
    <row r="4454" spans="1:7" x14ac:dyDescent="0.25">
      <c r="A4454" s="62">
        <v>43738</v>
      </c>
      <c r="B4454" t="s">
        <v>50</v>
      </c>
      <c r="C4454" t="s">
        <v>11</v>
      </c>
      <c r="D4454">
        <v>583</v>
      </c>
      <c r="E4454" t="s">
        <v>1</v>
      </c>
      <c r="F4454">
        <v>21.25</v>
      </c>
      <c r="G4454">
        <v>12388.75</v>
      </c>
    </row>
    <row r="4455" spans="1:7" x14ac:dyDescent="0.25">
      <c r="A4455" s="62">
        <v>43738</v>
      </c>
      <c r="B4455" t="s">
        <v>50</v>
      </c>
      <c r="C4455" t="s">
        <v>11</v>
      </c>
      <c r="D4455">
        <v>523</v>
      </c>
      <c r="E4455" t="s">
        <v>1</v>
      </c>
      <c r="F4455">
        <v>22.5</v>
      </c>
      <c r="G4455">
        <v>11767.5</v>
      </c>
    </row>
    <row r="4456" spans="1:7" x14ac:dyDescent="0.25">
      <c r="A4456" s="62">
        <v>43738</v>
      </c>
      <c r="B4456" t="s">
        <v>50</v>
      </c>
      <c r="C4456" t="s">
        <v>11</v>
      </c>
      <c r="D4456">
        <v>231</v>
      </c>
      <c r="E4456" t="s">
        <v>1</v>
      </c>
      <c r="F4456">
        <v>21.25</v>
      </c>
      <c r="G4456">
        <v>4908.75</v>
      </c>
    </row>
    <row r="4457" spans="1:7" x14ac:dyDescent="0.25">
      <c r="A4457" s="62">
        <v>43739</v>
      </c>
      <c r="B4457" t="s">
        <v>50</v>
      </c>
      <c r="C4457" t="s">
        <v>11</v>
      </c>
      <c r="D4457">
        <v>646</v>
      </c>
      <c r="E4457" t="s">
        <v>1</v>
      </c>
      <c r="F4457">
        <v>21.5</v>
      </c>
      <c r="G4457">
        <v>13889</v>
      </c>
    </row>
    <row r="4458" spans="1:7" x14ac:dyDescent="0.25">
      <c r="A4458" s="62">
        <v>43739</v>
      </c>
      <c r="B4458" t="s">
        <v>50</v>
      </c>
      <c r="C4458" t="s">
        <v>11</v>
      </c>
      <c r="D4458">
        <v>324</v>
      </c>
      <c r="E4458" t="s">
        <v>1</v>
      </c>
      <c r="F4458">
        <v>28</v>
      </c>
      <c r="G4458">
        <v>9072</v>
      </c>
    </row>
    <row r="4459" spans="1:7" x14ac:dyDescent="0.25">
      <c r="A4459" s="62">
        <v>43739</v>
      </c>
      <c r="B4459" t="s">
        <v>50</v>
      </c>
      <c r="C4459" t="s">
        <v>11</v>
      </c>
      <c r="D4459">
        <v>511</v>
      </c>
      <c r="E4459" t="s">
        <v>1</v>
      </c>
      <c r="F4459">
        <v>22.5</v>
      </c>
      <c r="G4459">
        <v>11497.5</v>
      </c>
    </row>
    <row r="4460" spans="1:7" x14ac:dyDescent="0.25">
      <c r="A4460" s="62">
        <v>43742</v>
      </c>
      <c r="B4460" t="s">
        <v>50</v>
      </c>
      <c r="C4460" t="s">
        <v>11</v>
      </c>
      <c r="D4460">
        <v>576</v>
      </c>
      <c r="E4460" t="s">
        <v>1</v>
      </c>
      <c r="F4460">
        <v>21.5</v>
      </c>
      <c r="G4460">
        <v>12384</v>
      </c>
    </row>
    <row r="4461" spans="1:7" x14ac:dyDescent="0.25">
      <c r="A4461" s="62">
        <v>43742</v>
      </c>
      <c r="B4461" t="s">
        <v>50</v>
      </c>
      <c r="C4461" t="s">
        <v>11</v>
      </c>
      <c r="D4461">
        <v>608</v>
      </c>
      <c r="E4461" t="s">
        <v>1</v>
      </c>
      <c r="F4461">
        <v>21.5</v>
      </c>
      <c r="G4461">
        <v>13072</v>
      </c>
    </row>
    <row r="4462" spans="1:7" x14ac:dyDescent="0.25">
      <c r="A4462" s="62">
        <v>43752</v>
      </c>
      <c r="B4462" t="s">
        <v>50</v>
      </c>
      <c r="C4462" t="s">
        <v>11</v>
      </c>
      <c r="D4462">
        <v>477</v>
      </c>
      <c r="E4462" t="s">
        <v>1</v>
      </c>
      <c r="F4462">
        <v>21</v>
      </c>
      <c r="G4462">
        <v>10017</v>
      </c>
    </row>
    <row r="4463" spans="1:7" x14ac:dyDescent="0.25">
      <c r="A4463" s="62">
        <v>43752</v>
      </c>
      <c r="B4463" t="s">
        <v>50</v>
      </c>
      <c r="C4463" t="s">
        <v>11</v>
      </c>
      <c r="D4463">
        <v>867</v>
      </c>
      <c r="E4463" t="s">
        <v>1</v>
      </c>
      <c r="F4463">
        <v>21</v>
      </c>
      <c r="G4463">
        <v>18207</v>
      </c>
    </row>
    <row r="4464" spans="1:7" x14ac:dyDescent="0.25">
      <c r="A4464" s="62">
        <v>43752</v>
      </c>
      <c r="B4464" t="s">
        <v>50</v>
      </c>
      <c r="C4464" t="s">
        <v>11</v>
      </c>
      <c r="D4464">
        <v>1277</v>
      </c>
      <c r="E4464" t="s">
        <v>1</v>
      </c>
      <c r="F4464">
        <v>22.5</v>
      </c>
      <c r="G4464">
        <v>28732.5</v>
      </c>
    </row>
    <row r="4465" spans="1:7" x14ac:dyDescent="0.25">
      <c r="A4465" s="62">
        <v>43752</v>
      </c>
      <c r="B4465" t="s">
        <v>50</v>
      </c>
      <c r="C4465" t="s">
        <v>11</v>
      </c>
      <c r="D4465">
        <v>843</v>
      </c>
      <c r="E4465" t="s">
        <v>1</v>
      </c>
      <c r="F4465">
        <v>22.5</v>
      </c>
      <c r="G4465">
        <v>18967.5</v>
      </c>
    </row>
    <row r="4466" spans="1:7" x14ac:dyDescent="0.25">
      <c r="A4466" s="62">
        <v>43752</v>
      </c>
      <c r="B4466" t="s">
        <v>50</v>
      </c>
      <c r="C4466" t="s">
        <v>11</v>
      </c>
      <c r="D4466">
        <v>194</v>
      </c>
      <c r="E4466" t="s">
        <v>1</v>
      </c>
      <c r="F4466">
        <v>22.5</v>
      </c>
      <c r="G4466">
        <v>4365</v>
      </c>
    </row>
    <row r="4467" spans="1:7" x14ac:dyDescent="0.25">
      <c r="A4467" s="62">
        <v>43752</v>
      </c>
      <c r="B4467" t="s">
        <v>50</v>
      </c>
      <c r="C4467" t="s">
        <v>11</v>
      </c>
      <c r="D4467">
        <v>1429</v>
      </c>
      <c r="E4467" t="s">
        <v>1</v>
      </c>
      <c r="F4467">
        <v>21</v>
      </c>
      <c r="G4467">
        <v>30009</v>
      </c>
    </row>
    <row r="4468" spans="1:7" x14ac:dyDescent="0.25">
      <c r="A4468" s="62">
        <v>43754</v>
      </c>
      <c r="B4468" t="s">
        <v>50</v>
      </c>
      <c r="C4468" t="s">
        <v>11</v>
      </c>
      <c r="D4468">
        <v>925</v>
      </c>
      <c r="E4468" t="s">
        <v>1</v>
      </c>
      <c r="F4468">
        <v>21</v>
      </c>
      <c r="G4468">
        <v>19425</v>
      </c>
    </row>
    <row r="4469" spans="1:7" x14ac:dyDescent="0.25">
      <c r="A4469" s="62">
        <v>43760</v>
      </c>
      <c r="B4469" t="s">
        <v>50</v>
      </c>
      <c r="C4469" t="s">
        <v>11</v>
      </c>
      <c r="D4469">
        <v>531</v>
      </c>
      <c r="E4469" t="s">
        <v>1</v>
      </c>
      <c r="F4469">
        <v>21.5</v>
      </c>
      <c r="G4469">
        <v>11416.5</v>
      </c>
    </row>
    <row r="4470" spans="1:7" x14ac:dyDescent="0.25">
      <c r="A4470" s="62">
        <v>43760</v>
      </c>
      <c r="B4470" t="s">
        <v>50</v>
      </c>
      <c r="C4470" t="s">
        <v>11</v>
      </c>
      <c r="D4470">
        <v>663</v>
      </c>
      <c r="E4470" t="s">
        <v>1</v>
      </c>
      <c r="F4470">
        <v>26.5</v>
      </c>
      <c r="G4470">
        <v>17569.5</v>
      </c>
    </row>
    <row r="4471" spans="1:7" x14ac:dyDescent="0.25">
      <c r="A4471" s="62">
        <v>43760</v>
      </c>
      <c r="B4471" t="s">
        <v>50</v>
      </c>
      <c r="C4471" t="s">
        <v>11</v>
      </c>
      <c r="D4471">
        <v>523</v>
      </c>
      <c r="E4471" t="s">
        <v>1</v>
      </c>
      <c r="F4471">
        <v>20.25</v>
      </c>
      <c r="G4471">
        <v>10590.75</v>
      </c>
    </row>
    <row r="4472" spans="1:7" x14ac:dyDescent="0.25">
      <c r="A4472" s="62">
        <v>43760</v>
      </c>
      <c r="B4472" t="s">
        <v>50</v>
      </c>
      <c r="C4472" t="s">
        <v>11</v>
      </c>
      <c r="D4472">
        <v>1066</v>
      </c>
      <c r="E4472" t="s">
        <v>1</v>
      </c>
      <c r="F4472">
        <v>20.5</v>
      </c>
      <c r="G4472">
        <v>21853</v>
      </c>
    </row>
    <row r="4473" spans="1:7" x14ac:dyDescent="0.25">
      <c r="A4473" s="62">
        <v>43785</v>
      </c>
      <c r="B4473" t="s">
        <v>50</v>
      </c>
      <c r="C4473" t="s">
        <v>11</v>
      </c>
      <c r="D4473">
        <v>603</v>
      </c>
      <c r="E4473" t="s">
        <v>1</v>
      </c>
      <c r="F4473">
        <v>22.5</v>
      </c>
      <c r="G4473">
        <v>13567.5</v>
      </c>
    </row>
    <row r="4474" spans="1:7" x14ac:dyDescent="0.25">
      <c r="A4474" s="62">
        <v>43785</v>
      </c>
      <c r="B4474" t="s">
        <v>50</v>
      </c>
      <c r="C4474" t="s">
        <v>11</v>
      </c>
      <c r="D4474">
        <v>631</v>
      </c>
      <c r="E4474" t="s">
        <v>1</v>
      </c>
      <c r="F4474">
        <v>21</v>
      </c>
      <c r="G4474">
        <v>13251</v>
      </c>
    </row>
    <row r="4475" spans="1:7" x14ac:dyDescent="0.25">
      <c r="A4475" s="62">
        <v>43787</v>
      </c>
      <c r="B4475" t="s">
        <v>50</v>
      </c>
      <c r="C4475" t="s">
        <v>11</v>
      </c>
      <c r="D4475">
        <v>523</v>
      </c>
      <c r="E4475" t="s">
        <v>1</v>
      </c>
      <c r="F4475">
        <v>27.5</v>
      </c>
      <c r="G4475">
        <v>14382.5</v>
      </c>
    </row>
    <row r="4476" spans="1:7" x14ac:dyDescent="0.25">
      <c r="A4476" s="62">
        <v>43787</v>
      </c>
      <c r="B4476" t="s">
        <v>50</v>
      </c>
      <c r="C4476" t="s">
        <v>11</v>
      </c>
      <c r="D4476">
        <v>425</v>
      </c>
      <c r="E4476" t="s">
        <v>1</v>
      </c>
      <c r="F4476">
        <v>20</v>
      </c>
      <c r="G4476">
        <v>8500</v>
      </c>
    </row>
    <row r="4477" spans="1:7" x14ac:dyDescent="0.25">
      <c r="A4477" s="62">
        <v>43801</v>
      </c>
      <c r="B4477" t="s">
        <v>50</v>
      </c>
      <c r="C4477" t="s">
        <v>11</v>
      </c>
      <c r="D4477">
        <v>501</v>
      </c>
      <c r="E4477" t="s">
        <v>1</v>
      </c>
      <c r="F4477">
        <v>21</v>
      </c>
      <c r="G4477">
        <v>10521</v>
      </c>
    </row>
    <row r="4478" spans="1:7" x14ac:dyDescent="0.25">
      <c r="A4478" s="62">
        <v>43801</v>
      </c>
      <c r="B4478" t="s">
        <v>50</v>
      </c>
      <c r="C4478" t="s">
        <v>11</v>
      </c>
      <c r="D4478">
        <v>541</v>
      </c>
      <c r="E4478" t="s">
        <v>1</v>
      </c>
      <c r="F4478">
        <v>22.25</v>
      </c>
      <c r="G4478">
        <v>12037.25</v>
      </c>
    </row>
    <row r="4479" spans="1:7" x14ac:dyDescent="0.25">
      <c r="A4479" s="62">
        <v>43801</v>
      </c>
      <c r="B4479" t="s">
        <v>50</v>
      </c>
      <c r="C4479" t="s">
        <v>11</v>
      </c>
      <c r="D4479">
        <v>514</v>
      </c>
      <c r="E4479" t="s">
        <v>1</v>
      </c>
      <c r="F4479">
        <v>21.5</v>
      </c>
      <c r="G4479">
        <v>11051</v>
      </c>
    </row>
    <row r="4480" spans="1:7" x14ac:dyDescent="0.25">
      <c r="A4480" s="62">
        <v>43801</v>
      </c>
      <c r="B4480" t="s">
        <v>50</v>
      </c>
      <c r="C4480" t="s">
        <v>11</v>
      </c>
      <c r="D4480">
        <v>499</v>
      </c>
      <c r="E4480" t="s">
        <v>1</v>
      </c>
      <c r="F4480">
        <v>21.5</v>
      </c>
      <c r="G4480">
        <v>10728.5</v>
      </c>
    </row>
    <row r="4481" spans="1:7" x14ac:dyDescent="0.25">
      <c r="A4481" s="62">
        <v>43804</v>
      </c>
      <c r="B4481" t="s">
        <v>50</v>
      </c>
      <c r="C4481" t="s">
        <v>11</v>
      </c>
      <c r="D4481">
        <v>461</v>
      </c>
      <c r="E4481" t="s">
        <v>1</v>
      </c>
      <c r="F4481">
        <v>20.5</v>
      </c>
      <c r="G4481">
        <v>9450.5</v>
      </c>
    </row>
    <row r="4482" spans="1:7" x14ac:dyDescent="0.25">
      <c r="A4482" s="62">
        <v>43804</v>
      </c>
      <c r="B4482" t="s">
        <v>50</v>
      </c>
      <c r="C4482" t="s">
        <v>11</v>
      </c>
      <c r="D4482">
        <v>456</v>
      </c>
      <c r="E4482" t="s">
        <v>1</v>
      </c>
      <c r="F4482">
        <v>20.5</v>
      </c>
      <c r="G4482">
        <v>9348</v>
      </c>
    </row>
    <row r="4483" spans="1:7" x14ac:dyDescent="0.25">
      <c r="A4483" s="62">
        <v>43804</v>
      </c>
      <c r="B4483" t="s">
        <v>50</v>
      </c>
      <c r="C4483" t="s">
        <v>11</v>
      </c>
      <c r="D4483">
        <v>490</v>
      </c>
      <c r="E4483" t="s">
        <v>1</v>
      </c>
      <c r="F4483">
        <v>22</v>
      </c>
      <c r="G4483">
        <v>10780</v>
      </c>
    </row>
    <row r="4484" spans="1:7" x14ac:dyDescent="0.25">
      <c r="A4484" s="62">
        <v>43804</v>
      </c>
      <c r="B4484" t="s">
        <v>50</v>
      </c>
      <c r="C4484" t="s">
        <v>11</v>
      </c>
      <c r="D4484">
        <v>511</v>
      </c>
      <c r="E4484" t="s">
        <v>1</v>
      </c>
      <c r="F4484">
        <v>22</v>
      </c>
      <c r="G4484">
        <v>11242</v>
      </c>
    </row>
    <row r="4485" spans="1:7" x14ac:dyDescent="0.25">
      <c r="A4485" s="62">
        <v>43804</v>
      </c>
      <c r="B4485" t="s">
        <v>50</v>
      </c>
      <c r="C4485" t="s">
        <v>11</v>
      </c>
      <c r="D4485">
        <v>957</v>
      </c>
      <c r="E4485" t="s">
        <v>1</v>
      </c>
      <c r="F4485">
        <v>20.5</v>
      </c>
      <c r="G4485">
        <v>19618.5</v>
      </c>
    </row>
    <row r="4486" spans="1:7" x14ac:dyDescent="0.25">
      <c r="A4486" s="62">
        <v>43806</v>
      </c>
      <c r="B4486" t="s">
        <v>50</v>
      </c>
      <c r="C4486" t="s">
        <v>11</v>
      </c>
      <c r="D4486">
        <v>1039</v>
      </c>
      <c r="E4486" t="s">
        <v>1</v>
      </c>
      <c r="F4486">
        <v>20.5</v>
      </c>
      <c r="G4486">
        <v>21299.5</v>
      </c>
    </row>
    <row r="4487" spans="1:7" x14ac:dyDescent="0.25">
      <c r="A4487" s="62">
        <v>43811</v>
      </c>
      <c r="B4487" t="s">
        <v>50</v>
      </c>
      <c r="C4487" t="s">
        <v>11</v>
      </c>
      <c r="D4487">
        <v>532</v>
      </c>
      <c r="E4487" t="s">
        <v>1</v>
      </c>
      <c r="F4487">
        <v>22.25</v>
      </c>
      <c r="G4487">
        <v>11837</v>
      </c>
    </row>
    <row r="4488" spans="1:7" x14ac:dyDescent="0.25">
      <c r="A4488" s="62">
        <v>43812</v>
      </c>
      <c r="B4488" t="s">
        <v>50</v>
      </c>
      <c r="C4488" t="s">
        <v>11</v>
      </c>
      <c r="D4488">
        <v>647</v>
      </c>
      <c r="E4488" t="s">
        <v>1</v>
      </c>
      <c r="F4488">
        <v>22</v>
      </c>
      <c r="G4488">
        <v>14234</v>
      </c>
    </row>
    <row r="4489" spans="1:7" x14ac:dyDescent="0.25">
      <c r="A4489" s="62">
        <v>43812</v>
      </c>
      <c r="B4489" t="s">
        <v>50</v>
      </c>
      <c r="C4489" t="s">
        <v>11</v>
      </c>
      <c r="D4489">
        <v>580</v>
      </c>
      <c r="E4489" t="s">
        <v>1</v>
      </c>
      <c r="F4489">
        <v>22</v>
      </c>
      <c r="G4489">
        <v>12760</v>
      </c>
    </row>
    <row r="4490" spans="1:7" x14ac:dyDescent="0.25">
      <c r="A4490" s="62">
        <v>43812</v>
      </c>
      <c r="B4490" t="s">
        <v>50</v>
      </c>
      <c r="C4490" t="s">
        <v>11</v>
      </c>
      <c r="D4490">
        <v>523</v>
      </c>
      <c r="E4490" t="s">
        <v>1</v>
      </c>
      <c r="F4490">
        <v>22</v>
      </c>
      <c r="G4490">
        <v>11506</v>
      </c>
    </row>
    <row r="4491" spans="1:7" x14ac:dyDescent="0.25">
      <c r="A4491" s="62">
        <v>43815</v>
      </c>
      <c r="B4491" t="s">
        <v>50</v>
      </c>
      <c r="C4491" t="s">
        <v>11</v>
      </c>
      <c r="D4491">
        <v>463</v>
      </c>
      <c r="E4491" t="s">
        <v>1</v>
      </c>
      <c r="F4491">
        <v>21.5</v>
      </c>
      <c r="G4491">
        <v>9954.5</v>
      </c>
    </row>
    <row r="4492" spans="1:7" x14ac:dyDescent="0.25">
      <c r="A4492" s="62">
        <v>43816</v>
      </c>
      <c r="B4492" t="s">
        <v>50</v>
      </c>
      <c r="C4492" t="s">
        <v>11</v>
      </c>
      <c r="D4492">
        <v>482</v>
      </c>
      <c r="E4492" t="s">
        <v>1</v>
      </c>
      <c r="F4492">
        <v>22</v>
      </c>
      <c r="G4492">
        <v>10604</v>
      </c>
    </row>
    <row r="4493" spans="1:7" x14ac:dyDescent="0.25">
      <c r="A4493" s="62">
        <v>43816</v>
      </c>
      <c r="B4493" t="s">
        <v>50</v>
      </c>
      <c r="C4493" t="s">
        <v>11</v>
      </c>
      <c r="D4493">
        <v>262</v>
      </c>
      <c r="E4493" t="s">
        <v>1</v>
      </c>
      <c r="F4493">
        <v>27</v>
      </c>
      <c r="G4493">
        <v>7074</v>
      </c>
    </row>
    <row r="4494" spans="1:7" x14ac:dyDescent="0.25">
      <c r="A4494" s="62">
        <v>43824</v>
      </c>
      <c r="B4494" t="s">
        <v>50</v>
      </c>
      <c r="C4494" t="s">
        <v>11</v>
      </c>
      <c r="D4494">
        <v>314</v>
      </c>
      <c r="E4494" t="s">
        <v>1</v>
      </c>
      <c r="F4494">
        <v>27</v>
      </c>
      <c r="G4494">
        <v>8478</v>
      </c>
    </row>
    <row r="4495" spans="1:7" x14ac:dyDescent="0.25">
      <c r="A4495" s="62">
        <v>43832</v>
      </c>
      <c r="B4495" t="s">
        <v>50</v>
      </c>
      <c r="C4495" t="s">
        <v>11</v>
      </c>
      <c r="D4495">
        <v>597</v>
      </c>
      <c r="E4495" t="s">
        <v>1</v>
      </c>
      <c r="F4495">
        <v>22</v>
      </c>
      <c r="G4495">
        <v>13134</v>
      </c>
    </row>
    <row r="4496" spans="1:7" x14ac:dyDescent="0.25">
      <c r="A4496" s="62">
        <v>43833</v>
      </c>
      <c r="B4496" t="s">
        <v>50</v>
      </c>
      <c r="C4496" t="s">
        <v>11</v>
      </c>
      <c r="D4496">
        <v>598</v>
      </c>
      <c r="E4496" t="s">
        <v>1</v>
      </c>
      <c r="F4496">
        <v>21</v>
      </c>
      <c r="G4496">
        <v>12558</v>
      </c>
    </row>
    <row r="4497" spans="1:7" x14ac:dyDescent="0.25">
      <c r="A4497" s="62">
        <v>43834</v>
      </c>
      <c r="B4497" t="s">
        <v>50</v>
      </c>
      <c r="C4497" t="s">
        <v>11</v>
      </c>
      <c r="D4497">
        <v>577</v>
      </c>
      <c r="E4497" t="s">
        <v>1</v>
      </c>
      <c r="F4497">
        <v>22</v>
      </c>
      <c r="G4497">
        <v>12694</v>
      </c>
    </row>
    <row r="4498" spans="1:7" x14ac:dyDescent="0.25">
      <c r="A4498" s="62">
        <v>43834</v>
      </c>
      <c r="B4498" t="s">
        <v>50</v>
      </c>
      <c r="C4498" t="s">
        <v>11</v>
      </c>
      <c r="D4498">
        <v>492</v>
      </c>
      <c r="E4498" t="s">
        <v>1</v>
      </c>
      <c r="F4498">
        <v>22</v>
      </c>
      <c r="G4498">
        <v>10824</v>
      </c>
    </row>
    <row r="4499" spans="1:7" x14ac:dyDescent="0.25">
      <c r="A4499" s="62">
        <v>43840</v>
      </c>
      <c r="B4499" t="s">
        <v>50</v>
      </c>
      <c r="C4499" t="s">
        <v>11</v>
      </c>
      <c r="D4499">
        <v>549</v>
      </c>
      <c r="E4499" t="s">
        <v>1</v>
      </c>
      <c r="F4499">
        <v>22</v>
      </c>
      <c r="G4499">
        <v>12078</v>
      </c>
    </row>
    <row r="4500" spans="1:7" x14ac:dyDescent="0.25">
      <c r="A4500" s="62">
        <v>43840</v>
      </c>
      <c r="B4500" t="s">
        <v>50</v>
      </c>
      <c r="C4500" t="s">
        <v>11</v>
      </c>
      <c r="D4500">
        <v>510</v>
      </c>
      <c r="E4500" t="s">
        <v>1</v>
      </c>
      <c r="F4500">
        <v>22</v>
      </c>
      <c r="G4500">
        <v>11220</v>
      </c>
    </row>
    <row r="4501" spans="1:7" x14ac:dyDescent="0.25">
      <c r="A4501" s="62">
        <v>43840</v>
      </c>
      <c r="B4501" t="s">
        <v>50</v>
      </c>
      <c r="C4501" t="s">
        <v>11</v>
      </c>
      <c r="D4501">
        <v>646</v>
      </c>
      <c r="E4501" t="s">
        <v>1</v>
      </c>
      <c r="F4501">
        <v>22</v>
      </c>
      <c r="G4501">
        <v>14212</v>
      </c>
    </row>
    <row r="4502" spans="1:7" x14ac:dyDescent="0.25">
      <c r="A4502" s="62">
        <v>43843</v>
      </c>
      <c r="B4502" t="s">
        <v>50</v>
      </c>
      <c r="C4502" t="s">
        <v>11</v>
      </c>
      <c r="D4502">
        <v>470</v>
      </c>
      <c r="E4502" t="s">
        <v>1</v>
      </c>
      <c r="F4502">
        <v>22</v>
      </c>
      <c r="G4502">
        <v>10340</v>
      </c>
    </row>
    <row r="4503" spans="1:7" x14ac:dyDescent="0.25">
      <c r="A4503" s="62">
        <v>43843</v>
      </c>
      <c r="B4503" t="s">
        <v>50</v>
      </c>
      <c r="C4503" t="s">
        <v>11</v>
      </c>
      <c r="D4503">
        <v>673</v>
      </c>
      <c r="E4503" t="s">
        <v>1</v>
      </c>
      <c r="F4503">
        <v>20.5</v>
      </c>
      <c r="G4503">
        <v>13796.5</v>
      </c>
    </row>
    <row r="4504" spans="1:7" x14ac:dyDescent="0.25">
      <c r="A4504" s="62">
        <v>43844</v>
      </c>
      <c r="B4504" t="s">
        <v>50</v>
      </c>
      <c r="C4504" t="s">
        <v>11</v>
      </c>
      <c r="D4504">
        <v>355</v>
      </c>
      <c r="E4504" t="s">
        <v>1</v>
      </c>
      <c r="F4504">
        <v>21</v>
      </c>
      <c r="G4504">
        <v>7455</v>
      </c>
    </row>
    <row r="4505" spans="1:7" x14ac:dyDescent="0.25">
      <c r="A4505" s="62">
        <v>43844</v>
      </c>
      <c r="B4505" t="s">
        <v>50</v>
      </c>
      <c r="C4505" t="s">
        <v>11</v>
      </c>
      <c r="D4505">
        <v>610</v>
      </c>
      <c r="E4505" t="s">
        <v>1</v>
      </c>
      <c r="F4505">
        <v>21</v>
      </c>
      <c r="G4505">
        <v>12810</v>
      </c>
    </row>
    <row r="4506" spans="1:7" x14ac:dyDescent="0.25">
      <c r="A4506" s="62">
        <v>43844</v>
      </c>
      <c r="B4506" t="s">
        <v>50</v>
      </c>
      <c r="C4506" t="s">
        <v>11</v>
      </c>
      <c r="D4506">
        <v>614</v>
      </c>
      <c r="E4506" t="s">
        <v>1</v>
      </c>
      <c r="F4506">
        <v>21</v>
      </c>
      <c r="G4506">
        <v>12894</v>
      </c>
    </row>
    <row r="4507" spans="1:7" x14ac:dyDescent="0.25">
      <c r="A4507" s="62">
        <v>43845</v>
      </c>
      <c r="B4507" t="s">
        <v>50</v>
      </c>
      <c r="C4507" t="s">
        <v>11</v>
      </c>
      <c r="D4507">
        <v>260</v>
      </c>
      <c r="E4507" t="s">
        <v>1</v>
      </c>
      <c r="F4507">
        <v>22.25</v>
      </c>
      <c r="G4507">
        <v>5785</v>
      </c>
    </row>
    <row r="4508" spans="1:7" x14ac:dyDescent="0.25">
      <c r="A4508" s="62">
        <v>43845</v>
      </c>
      <c r="B4508" t="s">
        <v>50</v>
      </c>
      <c r="C4508" t="s">
        <v>11</v>
      </c>
      <c r="D4508">
        <v>550</v>
      </c>
      <c r="E4508" t="s">
        <v>1</v>
      </c>
      <c r="F4508">
        <v>22.25</v>
      </c>
      <c r="G4508">
        <v>12237.5</v>
      </c>
    </row>
    <row r="4509" spans="1:7" x14ac:dyDescent="0.25">
      <c r="A4509" s="62">
        <v>43845</v>
      </c>
      <c r="B4509" t="s">
        <v>50</v>
      </c>
      <c r="C4509" t="s">
        <v>11</v>
      </c>
      <c r="D4509">
        <v>611</v>
      </c>
      <c r="E4509" t="s">
        <v>1</v>
      </c>
      <c r="F4509">
        <v>21</v>
      </c>
      <c r="G4509">
        <v>12831</v>
      </c>
    </row>
    <row r="4510" spans="1:7" x14ac:dyDescent="0.25">
      <c r="A4510" s="62">
        <v>43852</v>
      </c>
      <c r="B4510" t="s">
        <v>50</v>
      </c>
      <c r="C4510" t="s">
        <v>11</v>
      </c>
      <c r="D4510">
        <v>498</v>
      </c>
      <c r="E4510" t="s">
        <v>1</v>
      </c>
      <c r="F4510">
        <v>24</v>
      </c>
      <c r="G4510">
        <v>11952</v>
      </c>
    </row>
    <row r="4511" spans="1:7" x14ac:dyDescent="0.25">
      <c r="A4511" s="62">
        <v>43852</v>
      </c>
      <c r="B4511" t="s">
        <v>50</v>
      </c>
      <c r="C4511" t="s">
        <v>11</v>
      </c>
      <c r="D4511">
        <v>636</v>
      </c>
      <c r="E4511" t="s">
        <v>1</v>
      </c>
      <c r="F4511">
        <v>24</v>
      </c>
      <c r="G4511">
        <v>15264</v>
      </c>
    </row>
    <row r="4512" spans="1:7" x14ac:dyDescent="0.25">
      <c r="A4512" s="62">
        <v>43852</v>
      </c>
      <c r="B4512" t="s">
        <v>50</v>
      </c>
      <c r="C4512" t="s">
        <v>11</v>
      </c>
      <c r="D4512">
        <v>527</v>
      </c>
      <c r="E4512" t="s">
        <v>1</v>
      </c>
      <c r="F4512">
        <v>24</v>
      </c>
      <c r="G4512">
        <v>12648</v>
      </c>
    </row>
    <row r="4513" spans="1:7" x14ac:dyDescent="0.25">
      <c r="A4513" s="62">
        <v>43852</v>
      </c>
      <c r="B4513" t="s">
        <v>50</v>
      </c>
      <c r="C4513" t="s">
        <v>11</v>
      </c>
      <c r="D4513">
        <v>583</v>
      </c>
      <c r="E4513" t="s">
        <v>1</v>
      </c>
      <c r="F4513">
        <v>23</v>
      </c>
      <c r="G4513">
        <v>13409</v>
      </c>
    </row>
    <row r="4514" spans="1:7" x14ac:dyDescent="0.25">
      <c r="A4514" s="62">
        <v>43852</v>
      </c>
      <c r="B4514" t="s">
        <v>50</v>
      </c>
      <c r="C4514" t="s">
        <v>11</v>
      </c>
      <c r="D4514">
        <v>509</v>
      </c>
      <c r="E4514" t="s">
        <v>1</v>
      </c>
      <c r="F4514">
        <v>24.25</v>
      </c>
      <c r="G4514">
        <v>12343.25</v>
      </c>
    </row>
    <row r="4515" spans="1:7" x14ac:dyDescent="0.25">
      <c r="A4515" s="62">
        <v>43852</v>
      </c>
      <c r="B4515" t="s">
        <v>50</v>
      </c>
      <c r="C4515" t="s">
        <v>11</v>
      </c>
      <c r="D4515">
        <v>262</v>
      </c>
      <c r="E4515" t="s">
        <v>1</v>
      </c>
      <c r="F4515">
        <v>23</v>
      </c>
      <c r="G4515">
        <v>6026</v>
      </c>
    </row>
    <row r="4516" spans="1:7" x14ac:dyDescent="0.25">
      <c r="A4516" s="62">
        <v>43857</v>
      </c>
      <c r="B4516" t="s">
        <v>50</v>
      </c>
      <c r="C4516" t="s">
        <v>11</v>
      </c>
      <c r="D4516">
        <v>477</v>
      </c>
      <c r="E4516" t="s">
        <v>1</v>
      </c>
      <c r="F4516">
        <v>24</v>
      </c>
      <c r="G4516">
        <v>11448</v>
      </c>
    </row>
    <row r="4517" spans="1:7" x14ac:dyDescent="0.25">
      <c r="A4517" s="62">
        <v>43857</v>
      </c>
      <c r="B4517" t="s">
        <v>50</v>
      </c>
      <c r="C4517" t="s">
        <v>11</v>
      </c>
      <c r="D4517">
        <v>505</v>
      </c>
      <c r="E4517" t="s">
        <v>1</v>
      </c>
      <c r="F4517">
        <v>24</v>
      </c>
      <c r="G4517">
        <v>12120</v>
      </c>
    </row>
    <row r="4518" spans="1:7" x14ac:dyDescent="0.25">
      <c r="A4518" s="62">
        <v>43857</v>
      </c>
      <c r="B4518" t="s">
        <v>50</v>
      </c>
      <c r="C4518" t="s">
        <v>11</v>
      </c>
      <c r="D4518">
        <v>505</v>
      </c>
      <c r="E4518" t="s">
        <v>1</v>
      </c>
      <c r="F4518">
        <v>24</v>
      </c>
      <c r="G4518">
        <v>12120</v>
      </c>
    </row>
    <row r="4519" spans="1:7" x14ac:dyDescent="0.25">
      <c r="A4519" s="62">
        <v>43859</v>
      </c>
      <c r="B4519" t="s">
        <v>50</v>
      </c>
      <c r="C4519" t="s">
        <v>11</v>
      </c>
      <c r="D4519">
        <v>297</v>
      </c>
      <c r="E4519" t="s">
        <v>1</v>
      </c>
      <c r="F4519">
        <v>26</v>
      </c>
      <c r="G4519">
        <v>7722</v>
      </c>
    </row>
    <row r="4520" spans="1:7" x14ac:dyDescent="0.25">
      <c r="A4520" s="62">
        <v>43859</v>
      </c>
      <c r="B4520" t="s">
        <v>50</v>
      </c>
      <c r="C4520" t="s">
        <v>11</v>
      </c>
      <c r="D4520">
        <v>505</v>
      </c>
      <c r="E4520" t="s">
        <v>1</v>
      </c>
      <c r="F4520">
        <v>24</v>
      </c>
      <c r="G4520">
        <v>12120</v>
      </c>
    </row>
    <row r="4521" spans="1:7" x14ac:dyDescent="0.25">
      <c r="A4521" s="62">
        <v>43861</v>
      </c>
      <c r="B4521" t="s">
        <v>50</v>
      </c>
      <c r="C4521" t="s">
        <v>11</v>
      </c>
      <c r="D4521">
        <v>1118</v>
      </c>
      <c r="E4521" t="s">
        <v>1</v>
      </c>
      <c r="F4521">
        <v>24</v>
      </c>
      <c r="G4521">
        <v>26832</v>
      </c>
    </row>
    <row r="4522" spans="1:7" x14ac:dyDescent="0.25">
      <c r="A4522" s="62">
        <v>43861</v>
      </c>
      <c r="B4522" t="s">
        <v>50</v>
      </c>
      <c r="C4522" t="s">
        <v>11</v>
      </c>
      <c r="D4522">
        <v>498</v>
      </c>
      <c r="E4522" t="s">
        <v>1</v>
      </c>
      <c r="F4522">
        <v>24</v>
      </c>
      <c r="G4522">
        <v>11952</v>
      </c>
    </row>
    <row r="4523" spans="1:7" x14ac:dyDescent="0.25">
      <c r="A4523" s="62">
        <v>43861</v>
      </c>
      <c r="B4523" t="s">
        <v>50</v>
      </c>
      <c r="C4523" t="s">
        <v>11</v>
      </c>
      <c r="D4523">
        <v>1079</v>
      </c>
      <c r="E4523" t="s">
        <v>1</v>
      </c>
      <c r="F4523">
        <v>24</v>
      </c>
      <c r="G4523">
        <v>25896</v>
      </c>
    </row>
    <row r="4524" spans="1:7" x14ac:dyDescent="0.25">
      <c r="A4524" s="62">
        <v>43865</v>
      </c>
      <c r="B4524" t="s">
        <v>50</v>
      </c>
      <c r="C4524" t="s">
        <v>11</v>
      </c>
      <c r="D4524">
        <v>504</v>
      </c>
      <c r="E4524" t="s">
        <v>1</v>
      </c>
      <c r="F4524">
        <v>22.5</v>
      </c>
      <c r="G4524">
        <v>11340</v>
      </c>
    </row>
    <row r="4525" spans="1:7" x14ac:dyDescent="0.25">
      <c r="A4525" s="62">
        <v>43865</v>
      </c>
      <c r="B4525" t="s">
        <v>50</v>
      </c>
      <c r="C4525" t="s">
        <v>11</v>
      </c>
      <c r="D4525">
        <v>557</v>
      </c>
      <c r="E4525" t="s">
        <v>1</v>
      </c>
      <c r="F4525">
        <v>22.5</v>
      </c>
      <c r="G4525">
        <v>12532.5</v>
      </c>
    </row>
    <row r="4526" spans="1:7" x14ac:dyDescent="0.25">
      <c r="A4526" s="62">
        <v>43865</v>
      </c>
      <c r="B4526" t="s">
        <v>50</v>
      </c>
      <c r="C4526" t="s">
        <v>11</v>
      </c>
      <c r="D4526">
        <v>393</v>
      </c>
      <c r="E4526" t="s">
        <v>1</v>
      </c>
      <c r="F4526">
        <v>22.5</v>
      </c>
      <c r="G4526">
        <v>8842.5</v>
      </c>
    </row>
    <row r="4527" spans="1:7" x14ac:dyDescent="0.25">
      <c r="A4527" s="62">
        <v>43869</v>
      </c>
      <c r="B4527" t="s">
        <v>50</v>
      </c>
      <c r="C4527" t="s">
        <v>11</v>
      </c>
      <c r="D4527">
        <v>592</v>
      </c>
      <c r="E4527" t="s">
        <v>1</v>
      </c>
      <c r="F4527">
        <v>23</v>
      </c>
      <c r="G4527">
        <v>13616</v>
      </c>
    </row>
    <row r="4528" spans="1:7" x14ac:dyDescent="0.25">
      <c r="A4528" s="62">
        <v>43869</v>
      </c>
      <c r="B4528" t="s">
        <v>50</v>
      </c>
      <c r="C4528" t="s">
        <v>11</v>
      </c>
      <c r="D4528">
        <v>664</v>
      </c>
      <c r="E4528" t="s">
        <v>1</v>
      </c>
      <c r="F4528">
        <v>22.5</v>
      </c>
      <c r="G4528">
        <v>14940</v>
      </c>
    </row>
    <row r="4529" spans="1:7" x14ac:dyDescent="0.25">
      <c r="A4529" s="62">
        <v>43872</v>
      </c>
      <c r="B4529" t="s">
        <v>50</v>
      </c>
      <c r="C4529" t="s">
        <v>11</v>
      </c>
      <c r="D4529">
        <v>294</v>
      </c>
      <c r="E4529" t="s">
        <v>1</v>
      </c>
      <c r="F4529">
        <v>28.5</v>
      </c>
      <c r="G4529">
        <v>8379</v>
      </c>
    </row>
    <row r="4530" spans="1:7" x14ac:dyDescent="0.25">
      <c r="A4530" s="62">
        <v>43872</v>
      </c>
      <c r="B4530" t="s">
        <v>50</v>
      </c>
      <c r="C4530" t="s">
        <v>11</v>
      </c>
      <c r="D4530">
        <v>504</v>
      </c>
      <c r="E4530" t="s">
        <v>1</v>
      </c>
      <c r="F4530">
        <v>27.5</v>
      </c>
      <c r="G4530">
        <v>13860</v>
      </c>
    </row>
    <row r="4531" spans="1:7" x14ac:dyDescent="0.25">
      <c r="A4531" s="62">
        <v>43874</v>
      </c>
      <c r="B4531" t="s">
        <v>50</v>
      </c>
      <c r="C4531" t="s">
        <v>11</v>
      </c>
      <c r="D4531">
        <v>316</v>
      </c>
      <c r="E4531" t="s">
        <v>1</v>
      </c>
      <c r="F4531">
        <v>29.5</v>
      </c>
      <c r="G4531">
        <v>9322</v>
      </c>
    </row>
    <row r="4532" spans="1:7" x14ac:dyDescent="0.25">
      <c r="A4532" s="62">
        <v>43874</v>
      </c>
      <c r="B4532" t="s">
        <v>50</v>
      </c>
      <c r="C4532" t="s">
        <v>11</v>
      </c>
      <c r="D4532">
        <v>670</v>
      </c>
      <c r="E4532" t="s">
        <v>1</v>
      </c>
      <c r="F4532">
        <v>21.5</v>
      </c>
      <c r="G4532">
        <v>14405</v>
      </c>
    </row>
    <row r="4533" spans="1:7" x14ac:dyDescent="0.25">
      <c r="A4533" s="62">
        <v>43875</v>
      </c>
      <c r="B4533" t="s">
        <v>50</v>
      </c>
      <c r="C4533" t="s">
        <v>11</v>
      </c>
      <c r="D4533">
        <v>612</v>
      </c>
      <c r="E4533" t="s">
        <v>1</v>
      </c>
      <c r="F4533">
        <v>22.75</v>
      </c>
      <c r="G4533">
        <v>13923</v>
      </c>
    </row>
    <row r="4534" spans="1:7" x14ac:dyDescent="0.25">
      <c r="A4534" s="62">
        <v>43875</v>
      </c>
      <c r="B4534" t="s">
        <v>50</v>
      </c>
      <c r="C4534" t="s">
        <v>11</v>
      </c>
      <c r="D4534">
        <v>507</v>
      </c>
      <c r="E4534" t="s">
        <v>1</v>
      </c>
      <c r="F4534">
        <v>21.5</v>
      </c>
      <c r="G4534">
        <v>10900.5</v>
      </c>
    </row>
    <row r="4535" spans="1:7" x14ac:dyDescent="0.25">
      <c r="A4535" s="62">
        <v>43879</v>
      </c>
      <c r="B4535" t="s">
        <v>50</v>
      </c>
      <c r="C4535" t="s">
        <v>11</v>
      </c>
      <c r="D4535">
        <v>960</v>
      </c>
      <c r="E4535" t="s">
        <v>1</v>
      </c>
      <c r="F4535">
        <v>21.5</v>
      </c>
      <c r="G4535">
        <v>20640</v>
      </c>
    </row>
    <row r="4536" spans="1:7" x14ac:dyDescent="0.25">
      <c r="A4536" s="62">
        <v>43879</v>
      </c>
      <c r="B4536" t="s">
        <v>50</v>
      </c>
      <c r="C4536" t="s">
        <v>11</v>
      </c>
      <c r="D4536">
        <v>486</v>
      </c>
      <c r="E4536" t="s">
        <v>1</v>
      </c>
      <c r="F4536">
        <v>23</v>
      </c>
      <c r="G4536">
        <v>11178</v>
      </c>
    </row>
    <row r="4537" spans="1:7" x14ac:dyDescent="0.25">
      <c r="A4537" s="62">
        <v>43879</v>
      </c>
      <c r="B4537" t="s">
        <v>50</v>
      </c>
      <c r="C4537" t="s">
        <v>11</v>
      </c>
      <c r="D4537">
        <v>383</v>
      </c>
      <c r="E4537" t="s">
        <v>1</v>
      </c>
      <c r="F4537">
        <v>23</v>
      </c>
      <c r="G4537">
        <v>8809</v>
      </c>
    </row>
    <row r="4538" spans="1:7" x14ac:dyDescent="0.25">
      <c r="A4538" s="62">
        <v>43879</v>
      </c>
      <c r="B4538" t="s">
        <v>50</v>
      </c>
      <c r="C4538" t="s">
        <v>11</v>
      </c>
      <c r="D4538">
        <v>516</v>
      </c>
      <c r="E4538" t="s">
        <v>1</v>
      </c>
      <c r="F4538">
        <v>23</v>
      </c>
      <c r="G4538">
        <v>11868</v>
      </c>
    </row>
    <row r="4539" spans="1:7" x14ac:dyDescent="0.25">
      <c r="A4539" s="62">
        <v>43879</v>
      </c>
      <c r="B4539" t="s">
        <v>50</v>
      </c>
      <c r="C4539" t="s">
        <v>11</v>
      </c>
      <c r="D4539">
        <v>595</v>
      </c>
      <c r="E4539" t="s">
        <v>1</v>
      </c>
      <c r="F4539">
        <v>21.5</v>
      </c>
      <c r="G4539">
        <v>12792.5</v>
      </c>
    </row>
    <row r="4540" spans="1:7" x14ac:dyDescent="0.25">
      <c r="A4540" s="62">
        <v>43880</v>
      </c>
      <c r="B4540" t="s">
        <v>50</v>
      </c>
      <c r="C4540" t="s">
        <v>11</v>
      </c>
      <c r="D4540">
        <v>542</v>
      </c>
      <c r="E4540" t="s">
        <v>1</v>
      </c>
      <c r="F4540">
        <v>22</v>
      </c>
      <c r="G4540">
        <v>11924</v>
      </c>
    </row>
    <row r="4541" spans="1:7" x14ac:dyDescent="0.25">
      <c r="A4541" s="62">
        <v>43881</v>
      </c>
      <c r="B4541" t="s">
        <v>50</v>
      </c>
      <c r="C4541" t="s">
        <v>11</v>
      </c>
      <c r="D4541">
        <v>623</v>
      </c>
      <c r="E4541" t="s">
        <v>1</v>
      </c>
      <c r="F4541">
        <v>22</v>
      </c>
      <c r="G4541">
        <v>13706</v>
      </c>
    </row>
    <row r="4542" spans="1:7" x14ac:dyDescent="0.25">
      <c r="A4542" s="62">
        <v>43882</v>
      </c>
      <c r="B4542" t="s">
        <v>50</v>
      </c>
      <c r="C4542" t="s">
        <v>11</v>
      </c>
      <c r="D4542">
        <v>861</v>
      </c>
      <c r="E4542" t="s">
        <v>1</v>
      </c>
      <c r="F4542">
        <v>24</v>
      </c>
      <c r="G4542">
        <v>20664</v>
      </c>
    </row>
    <row r="4543" spans="1:7" x14ac:dyDescent="0.25">
      <c r="A4543" s="62">
        <v>43882</v>
      </c>
      <c r="B4543" t="s">
        <v>50</v>
      </c>
      <c r="C4543" t="s">
        <v>11</v>
      </c>
      <c r="D4543">
        <v>375</v>
      </c>
      <c r="E4543" t="s">
        <v>1</v>
      </c>
      <c r="F4543">
        <v>24</v>
      </c>
      <c r="G4543">
        <v>9000</v>
      </c>
    </row>
    <row r="4544" spans="1:7" x14ac:dyDescent="0.25">
      <c r="A4544" s="62">
        <v>43883</v>
      </c>
      <c r="B4544" t="s">
        <v>50</v>
      </c>
      <c r="C4544" t="s">
        <v>11</v>
      </c>
      <c r="D4544">
        <v>895</v>
      </c>
      <c r="E4544" t="s">
        <v>1</v>
      </c>
      <c r="F4544">
        <v>22.75</v>
      </c>
      <c r="G4544">
        <v>20361.25</v>
      </c>
    </row>
    <row r="4545" spans="1:7" x14ac:dyDescent="0.25">
      <c r="A4545" s="62">
        <v>43889</v>
      </c>
      <c r="B4545" t="s">
        <v>50</v>
      </c>
      <c r="C4545" t="s">
        <v>11</v>
      </c>
      <c r="D4545">
        <v>500</v>
      </c>
      <c r="E4545" t="s">
        <v>1</v>
      </c>
      <c r="F4545">
        <v>23.25</v>
      </c>
      <c r="G4545">
        <v>11625</v>
      </c>
    </row>
    <row r="4546" spans="1:7" x14ac:dyDescent="0.25">
      <c r="A4546" s="62">
        <v>43889</v>
      </c>
      <c r="B4546" t="s">
        <v>50</v>
      </c>
      <c r="C4546" t="s">
        <v>11</v>
      </c>
      <c r="D4546">
        <v>475</v>
      </c>
      <c r="E4546" t="s">
        <v>1</v>
      </c>
      <c r="F4546">
        <v>23.25</v>
      </c>
      <c r="G4546">
        <v>11043.75</v>
      </c>
    </row>
    <row r="4547" spans="1:7" x14ac:dyDescent="0.25">
      <c r="A4547" s="62">
        <v>43890</v>
      </c>
      <c r="B4547" t="s">
        <v>50</v>
      </c>
      <c r="C4547" t="s">
        <v>11</v>
      </c>
      <c r="D4547">
        <v>670</v>
      </c>
      <c r="E4547" t="s">
        <v>1</v>
      </c>
      <c r="F4547">
        <v>22</v>
      </c>
      <c r="G4547">
        <v>14740</v>
      </c>
    </row>
    <row r="4548" spans="1:7" x14ac:dyDescent="0.25">
      <c r="A4548" s="62">
        <v>43890</v>
      </c>
      <c r="B4548" t="s">
        <v>50</v>
      </c>
      <c r="C4548" t="s">
        <v>11</v>
      </c>
      <c r="D4548">
        <v>448</v>
      </c>
      <c r="E4548" t="s">
        <v>1</v>
      </c>
      <c r="F4548">
        <v>23.25</v>
      </c>
      <c r="G4548">
        <v>10416</v>
      </c>
    </row>
    <row r="4549" spans="1:7" x14ac:dyDescent="0.25">
      <c r="A4549" s="62">
        <v>43895</v>
      </c>
      <c r="B4549" t="s">
        <v>50</v>
      </c>
      <c r="C4549" t="s">
        <v>11</v>
      </c>
      <c r="D4549">
        <v>550</v>
      </c>
      <c r="E4549" t="s">
        <v>1</v>
      </c>
      <c r="F4549">
        <v>24.25</v>
      </c>
      <c r="G4549">
        <v>13337.5</v>
      </c>
    </row>
    <row r="4550" spans="1:7" x14ac:dyDescent="0.25">
      <c r="A4550" s="62">
        <v>43895</v>
      </c>
      <c r="B4550" t="s">
        <v>50</v>
      </c>
      <c r="C4550" t="s">
        <v>11</v>
      </c>
      <c r="D4550">
        <v>566</v>
      </c>
      <c r="E4550" t="s">
        <v>1</v>
      </c>
      <c r="F4550">
        <v>24.25</v>
      </c>
      <c r="G4550">
        <v>13725.5</v>
      </c>
    </row>
    <row r="4551" spans="1:7" x14ac:dyDescent="0.25">
      <c r="A4551" s="62">
        <v>43896</v>
      </c>
      <c r="B4551" t="s">
        <v>50</v>
      </c>
      <c r="C4551" t="s">
        <v>11</v>
      </c>
      <c r="D4551">
        <v>488</v>
      </c>
      <c r="E4551" t="s">
        <v>1</v>
      </c>
      <c r="F4551">
        <v>24.25</v>
      </c>
      <c r="G4551">
        <v>11834</v>
      </c>
    </row>
    <row r="4552" spans="1:7" x14ac:dyDescent="0.25">
      <c r="A4552" s="62">
        <v>43901</v>
      </c>
      <c r="B4552" t="s">
        <v>50</v>
      </c>
      <c r="C4552" t="s">
        <v>11</v>
      </c>
      <c r="D4552">
        <v>500</v>
      </c>
      <c r="E4552" t="s">
        <v>1</v>
      </c>
      <c r="F4552">
        <v>24</v>
      </c>
      <c r="G4552">
        <v>12000</v>
      </c>
    </row>
    <row r="4553" spans="1:7" x14ac:dyDescent="0.25">
      <c r="A4553" s="62">
        <v>43901</v>
      </c>
      <c r="B4553" t="s">
        <v>50</v>
      </c>
      <c r="C4553" t="s">
        <v>11</v>
      </c>
      <c r="D4553">
        <v>242</v>
      </c>
      <c r="E4553" t="s">
        <v>1</v>
      </c>
      <c r="F4553">
        <v>27</v>
      </c>
      <c r="G4553">
        <v>6534</v>
      </c>
    </row>
    <row r="4554" spans="1:7" x14ac:dyDescent="0.25">
      <c r="A4554" s="62">
        <v>43901</v>
      </c>
      <c r="B4554" t="s">
        <v>50</v>
      </c>
      <c r="C4554" t="s">
        <v>11</v>
      </c>
      <c r="D4554">
        <v>500</v>
      </c>
      <c r="E4554" t="s">
        <v>1</v>
      </c>
      <c r="F4554">
        <v>24</v>
      </c>
      <c r="G4554">
        <v>12000</v>
      </c>
    </row>
    <row r="4555" spans="1:7" x14ac:dyDescent="0.25">
      <c r="A4555" s="62">
        <v>43907</v>
      </c>
      <c r="B4555" t="s">
        <v>50</v>
      </c>
      <c r="C4555" t="s">
        <v>11</v>
      </c>
      <c r="D4555">
        <v>493</v>
      </c>
      <c r="E4555" t="s">
        <v>1</v>
      </c>
      <c r="F4555">
        <v>24.5</v>
      </c>
      <c r="G4555">
        <v>12078.5</v>
      </c>
    </row>
    <row r="4556" spans="1:7" x14ac:dyDescent="0.25">
      <c r="A4556" s="62">
        <v>43907</v>
      </c>
      <c r="B4556" t="s">
        <v>50</v>
      </c>
      <c r="C4556" t="s">
        <v>11</v>
      </c>
      <c r="D4556">
        <v>529</v>
      </c>
      <c r="E4556" t="s">
        <v>1</v>
      </c>
      <c r="F4556">
        <v>24.5</v>
      </c>
      <c r="G4556">
        <v>12960.5</v>
      </c>
    </row>
    <row r="4557" spans="1:7" x14ac:dyDescent="0.25">
      <c r="A4557" s="62">
        <v>43907</v>
      </c>
      <c r="B4557" t="s">
        <v>50</v>
      </c>
      <c r="C4557" t="s">
        <v>11</v>
      </c>
      <c r="D4557">
        <v>564</v>
      </c>
      <c r="E4557" t="s">
        <v>1</v>
      </c>
      <c r="F4557">
        <v>23.25</v>
      </c>
      <c r="G4557">
        <v>13113</v>
      </c>
    </row>
    <row r="4558" spans="1:7" x14ac:dyDescent="0.25">
      <c r="A4558" s="62">
        <v>43720</v>
      </c>
      <c r="B4558" t="s">
        <v>116</v>
      </c>
      <c r="C4558" t="s">
        <v>13</v>
      </c>
      <c r="D4558">
        <v>500</v>
      </c>
      <c r="E4558" t="s">
        <v>2</v>
      </c>
      <c r="F4558">
        <v>13.3</v>
      </c>
      <c r="G4558">
        <v>6650</v>
      </c>
    </row>
    <row r="4559" spans="1:7" x14ac:dyDescent="0.25">
      <c r="A4559" s="62">
        <v>43802</v>
      </c>
      <c r="B4559" t="s">
        <v>51</v>
      </c>
      <c r="C4559" t="s">
        <v>11</v>
      </c>
      <c r="D4559">
        <v>353</v>
      </c>
      <c r="E4559" t="s">
        <v>1</v>
      </c>
      <c r="F4559">
        <v>38</v>
      </c>
      <c r="G4559">
        <v>13414</v>
      </c>
    </row>
    <row r="4560" spans="1:7" x14ac:dyDescent="0.25">
      <c r="A4560" s="62">
        <v>43880</v>
      </c>
      <c r="B4560" t="s">
        <v>51</v>
      </c>
      <c r="C4560" t="s">
        <v>11</v>
      </c>
      <c r="D4560">
        <v>1276</v>
      </c>
      <c r="E4560" t="s">
        <v>1</v>
      </c>
      <c r="F4560">
        <v>21.5</v>
      </c>
      <c r="G4560">
        <v>27434</v>
      </c>
    </row>
    <row r="4561" spans="1:7" x14ac:dyDescent="0.25">
      <c r="A4561" s="62">
        <v>43795</v>
      </c>
      <c r="B4561" t="s">
        <v>127</v>
      </c>
      <c r="C4561" t="s">
        <v>14</v>
      </c>
      <c r="D4561">
        <v>2302</v>
      </c>
      <c r="E4561" t="s">
        <v>1</v>
      </c>
      <c r="F4561">
        <v>10</v>
      </c>
      <c r="G4561">
        <v>23020</v>
      </c>
    </row>
    <row r="4562" spans="1:7" x14ac:dyDescent="0.25">
      <c r="A4562" s="62">
        <v>44105</v>
      </c>
      <c r="B4562" t="s">
        <v>158</v>
      </c>
      <c r="C4562" t="s">
        <v>15</v>
      </c>
      <c r="D4562">
        <v>202</v>
      </c>
      <c r="E4562" t="s">
        <v>2</v>
      </c>
      <c r="F4562">
        <v>36</v>
      </c>
      <c r="G4562">
        <v>7272</v>
      </c>
    </row>
    <row r="4563" spans="1:7" x14ac:dyDescent="0.25">
      <c r="A4563" s="62">
        <v>44328</v>
      </c>
      <c r="B4563" t="s">
        <v>158</v>
      </c>
      <c r="C4563" t="s">
        <v>15</v>
      </c>
      <c r="D4563">
        <v>201</v>
      </c>
      <c r="E4563" t="s">
        <v>2</v>
      </c>
      <c r="F4563">
        <v>40</v>
      </c>
      <c r="G4563">
        <v>8040</v>
      </c>
    </row>
    <row r="4564" spans="1:7" x14ac:dyDescent="0.25">
      <c r="A4564" s="62">
        <v>43823</v>
      </c>
      <c r="B4564" t="s">
        <v>65</v>
      </c>
      <c r="C4564" t="s">
        <v>15</v>
      </c>
      <c r="D4564">
        <v>1567</v>
      </c>
      <c r="E4564" t="s">
        <v>2</v>
      </c>
      <c r="F4564">
        <v>5.5</v>
      </c>
      <c r="G4564">
        <v>8618.5</v>
      </c>
    </row>
    <row r="4565" spans="1:7" x14ac:dyDescent="0.25">
      <c r="A4565" s="62">
        <v>43906</v>
      </c>
      <c r="B4565" t="s">
        <v>93</v>
      </c>
      <c r="C4565" t="s">
        <v>14</v>
      </c>
      <c r="D4565">
        <v>450</v>
      </c>
      <c r="E4565" t="s">
        <v>1</v>
      </c>
      <c r="F4565">
        <v>27.5</v>
      </c>
      <c r="G4565">
        <v>12375</v>
      </c>
    </row>
    <row r="4566" spans="1:7" x14ac:dyDescent="0.25">
      <c r="A4566" s="62">
        <v>43906</v>
      </c>
      <c r="B4566" t="s">
        <v>93</v>
      </c>
      <c r="C4566" t="s">
        <v>11</v>
      </c>
      <c r="D4566">
        <v>211</v>
      </c>
      <c r="E4566" t="s">
        <v>1</v>
      </c>
      <c r="F4566">
        <v>23.5</v>
      </c>
      <c r="G4566">
        <v>4958.5</v>
      </c>
    </row>
    <row r="4567" spans="1:7" x14ac:dyDescent="0.25">
      <c r="A4567" s="62">
        <v>43907</v>
      </c>
      <c r="B4567" t="s">
        <v>93</v>
      </c>
      <c r="C4567" t="s">
        <v>14</v>
      </c>
      <c r="D4567">
        <v>178</v>
      </c>
      <c r="E4567" t="s">
        <v>1</v>
      </c>
      <c r="F4567">
        <v>27.5</v>
      </c>
      <c r="G4567">
        <v>4895</v>
      </c>
    </row>
    <row r="4568" spans="1:7" x14ac:dyDescent="0.25">
      <c r="A4568" s="62">
        <v>43907</v>
      </c>
      <c r="B4568" t="s">
        <v>93</v>
      </c>
      <c r="C4568" t="s">
        <v>11</v>
      </c>
      <c r="D4568">
        <v>443</v>
      </c>
      <c r="E4568" t="s">
        <v>1</v>
      </c>
      <c r="F4568">
        <v>23.5</v>
      </c>
      <c r="G4568">
        <v>10410.5</v>
      </c>
    </row>
    <row r="4569" spans="1:7" x14ac:dyDescent="0.25">
      <c r="A4569" s="62">
        <v>44105</v>
      </c>
      <c r="B4569" t="s">
        <v>159</v>
      </c>
      <c r="C4569" t="s">
        <v>11</v>
      </c>
      <c r="D4569">
        <v>2255</v>
      </c>
      <c r="E4569" t="s">
        <v>1</v>
      </c>
      <c r="F4569">
        <v>25</v>
      </c>
      <c r="G4569">
        <v>56375</v>
      </c>
    </row>
    <row r="4570" spans="1:7" x14ac:dyDescent="0.25">
      <c r="A4570" s="62">
        <v>44105</v>
      </c>
      <c r="B4570" t="s">
        <v>159</v>
      </c>
      <c r="C4570" t="s">
        <v>11</v>
      </c>
      <c r="D4570">
        <v>2014</v>
      </c>
      <c r="E4570" t="s">
        <v>1</v>
      </c>
      <c r="F4570">
        <v>25</v>
      </c>
      <c r="G4570">
        <v>50350</v>
      </c>
    </row>
    <row r="4571" spans="1:7" x14ac:dyDescent="0.25">
      <c r="A4571" s="62">
        <v>44105</v>
      </c>
      <c r="B4571" t="s">
        <v>159</v>
      </c>
      <c r="C4571" t="s">
        <v>11</v>
      </c>
      <c r="D4571">
        <v>1836</v>
      </c>
      <c r="E4571" t="s">
        <v>1</v>
      </c>
      <c r="F4571">
        <v>25</v>
      </c>
      <c r="G4571">
        <v>45900</v>
      </c>
    </row>
    <row r="4572" spans="1:7" x14ac:dyDescent="0.25">
      <c r="A4572" s="62">
        <v>44110</v>
      </c>
      <c r="B4572" t="s">
        <v>159</v>
      </c>
      <c r="C4572" t="s">
        <v>11</v>
      </c>
      <c r="D4572">
        <v>2941</v>
      </c>
      <c r="E4572" t="s">
        <v>1</v>
      </c>
      <c r="F4572">
        <v>25</v>
      </c>
      <c r="G4572">
        <v>73525</v>
      </c>
    </row>
    <row r="4573" spans="1:7" x14ac:dyDescent="0.25">
      <c r="A4573" s="62">
        <v>44110</v>
      </c>
      <c r="B4573" t="s">
        <v>159</v>
      </c>
      <c r="C4573" t="s">
        <v>11</v>
      </c>
      <c r="D4573">
        <v>2784</v>
      </c>
      <c r="E4573" t="s">
        <v>1</v>
      </c>
      <c r="F4573">
        <v>25</v>
      </c>
      <c r="G4573">
        <v>69600</v>
      </c>
    </row>
    <row r="4574" spans="1:7" x14ac:dyDescent="0.25">
      <c r="A4574" s="62">
        <v>44257</v>
      </c>
      <c r="B4574" t="s">
        <v>159</v>
      </c>
      <c r="C4574" t="s">
        <v>11</v>
      </c>
      <c r="D4574">
        <v>814</v>
      </c>
      <c r="E4574" t="s">
        <v>1</v>
      </c>
      <c r="F4574">
        <v>42</v>
      </c>
      <c r="G4574">
        <v>34188</v>
      </c>
    </row>
    <row r="4575" spans="1:7" x14ac:dyDescent="0.25">
      <c r="A4575" s="62">
        <v>44257</v>
      </c>
      <c r="B4575" t="s">
        <v>159</v>
      </c>
      <c r="C4575" t="s">
        <v>11</v>
      </c>
      <c r="D4575">
        <v>1224</v>
      </c>
      <c r="E4575" t="s">
        <v>1</v>
      </c>
      <c r="F4575">
        <v>42</v>
      </c>
      <c r="G4575">
        <v>51408</v>
      </c>
    </row>
    <row r="4576" spans="1:7" x14ac:dyDescent="0.25">
      <c r="A4576" s="62">
        <v>44273</v>
      </c>
      <c r="B4576" t="s">
        <v>159</v>
      </c>
      <c r="C4576" t="s">
        <v>11</v>
      </c>
      <c r="D4576">
        <v>2022</v>
      </c>
      <c r="E4576" t="s">
        <v>1</v>
      </c>
      <c r="F4576">
        <v>41</v>
      </c>
      <c r="G4576">
        <v>82902</v>
      </c>
    </row>
    <row r="4577" spans="1:7" x14ac:dyDescent="0.25">
      <c r="A4577" s="62">
        <v>44281</v>
      </c>
      <c r="B4577" t="s">
        <v>159</v>
      </c>
      <c r="C4577" t="s">
        <v>11</v>
      </c>
      <c r="D4577">
        <v>1970</v>
      </c>
      <c r="E4577" t="s">
        <v>1</v>
      </c>
      <c r="F4577">
        <v>41</v>
      </c>
      <c r="G4577">
        <v>80770</v>
      </c>
    </row>
    <row r="4578" spans="1:7" x14ac:dyDescent="0.25">
      <c r="A4578" s="62">
        <v>44282</v>
      </c>
      <c r="B4578" t="s">
        <v>159</v>
      </c>
      <c r="C4578" t="s">
        <v>11</v>
      </c>
      <c r="D4578">
        <v>1011</v>
      </c>
      <c r="E4578" t="s">
        <v>1</v>
      </c>
      <c r="F4578">
        <v>42</v>
      </c>
      <c r="G4578">
        <v>42462</v>
      </c>
    </row>
    <row r="4579" spans="1:7" x14ac:dyDescent="0.25">
      <c r="A4579" s="62">
        <v>44282</v>
      </c>
      <c r="B4579" t="s">
        <v>159</v>
      </c>
      <c r="C4579" t="s">
        <v>11</v>
      </c>
      <c r="D4579">
        <v>891</v>
      </c>
      <c r="E4579" t="s">
        <v>1</v>
      </c>
      <c r="F4579">
        <v>42</v>
      </c>
      <c r="G4579">
        <v>37422</v>
      </c>
    </row>
    <row r="4580" spans="1:7" x14ac:dyDescent="0.25">
      <c r="A4580" s="62">
        <v>44284</v>
      </c>
      <c r="B4580" t="s">
        <v>159</v>
      </c>
      <c r="C4580" t="s">
        <v>11</v>
      </c>
      <c r="D4580">
        <v>1877</v>
      </c>
      <c r="E4580" t="s">
        <v>1</v>
      </c>
      <c r="F4580">
        <v>41</v>
      </c>
      <c r="G4580">
        <v>76957</v>
      </c>
    </row>
    <row r="4581" spans="1:7" x14ac:dyDescent="0.25">
      <c r="A4581" s="62">
        <v>44285</v>
      </c>
      <c r="B4581" t="s">
        <v>159</v>
      </c>
      <c r="C4581" t="s">
        <v>11</v>
      </c>
      <c r="D4581">
        <v>2003</v>
      </c>
      <c r="E4581" t="s">
        <v>1</v>
      </c>
      <c r="F4581">
        <v>41</v>
      </c>
      <c r="G4581">
        <v>82123</v>
      </c>
    </row>
    <row r="4582" spans="1:7" x14ac:dyDescent="0.25">
      <c r="A4582" s="62">
        <v>44288</v>
      </c>
      <c r="B4582" t="s">
        <v>159</v>
      </c>
      <c r="C4582" t="s">
        <v>11</v>
      </c>
      <c r="D4582">
        <v>2015</v>
      </c>
      <c r="E4582" t="s">
        <v>1</v>
      </c>
      <c r="F4582">
        <v>40</v>
      </c>
      <c r="G4582">
        <v>80600</v>
      </c>
    </row>
    <row r="4583" spans="1:7" x14ac:dyDescent="0.25">
      <c r="A4583" s="62">
        <v>44291</v>
      </c>
      <c r="B4583" t="s">
        <v>159</v>
      </c>
      <c r="C4583" t="s">
        <v>11</v>
      </c>
      <c r="D4583">
        <v>1988</v>
      </c>
      <c r="E4583" t="s">
        <v>1</v>
      </c>
      <c r="F4583">
        <v>40</v>
      </c>
      <c r="G4583">
        <v>79520</v>
      </c>
    </row>
    <row r="4584" spans="1:7" x14ac:dyDescent="0.25">
      <c r="A4584" s="62">
        <v>44323</v>
      </c>
      <c r="B4584" t="s">
        <v>159</v>
      </c>
      <c r="C4584" t="s">
        <v>11</v>
      </c>
      <c r="D4584">
        <v>461</v>
      </c>
      <c r="E4584" t="s">
        <v>1</v>
      </c>
      <c r="F4584">
        <v>40</v>
      </c>
      <c r="G4584">
        <v>18440</v>
      </c>
    </row>
    <row r="4585" spans="1:7" x14ac:dyDescent="0.25">
      <c r="A4585" s="62">
        <v>43559</v>
      </c>
      <c r="B4585" t="s">
        <v>23</v>
      </c>
      <c r="C4585" t="s">
        <v>13</v>
      </c>
      <c r="D4585">
        <v>500</v>
      </c>
      <c r="E4585" t="s">
        <v>2</v>
      </c>
      <c r="F4585">
        <v>59.5</v>
      </c>
      <c r="G4585">
        <v>29750</v>
      </c>
    </row>
    <row r="4586" spans="1:7" x14ac:dyDescent="0.25">
      <c r="A4586" s="62">
        <v>43566</v>
      </c>
      <c r="B4586" t="s">
        <v>23</v>
      </c>
      <c r="C4586" t="s">
        <v>13</v>
      </c>
      <c r="D4586">
        <v>500</v>
      </c>
      <c r="E4586" t="s">
        <v>2</v>
      </c>
      <c r="F4586">
        <v>65.5</v>
      </c>
      <c r="G4586">
        <v>32750</v>
      </c>
    </row>
    <row r="4587" spans="1:7" x14ac:dyDescent="0.25">
      <c r="A4587" s="62">
        <v>43572</v>
      </c>
      <c r="B4587" t="s">
        <v>23</v>
      </c>
      <c r="C4587" t="s">
        <v>13</v>
      </c>
      <c r="D4587">
        <v>100</v>
      </c>
      <c r="E4587" t="s">
        <v>2</v>
      </c>
      <c r="F4587">
        <v>65.5</v>
      </c>
      <c r="G4587">
        <v>6550</v>
      </c>
    </row>
    <row r="4588" spans="1:7" x14ac:dyDescent="0.25">
      <c r="A4588" s="62">
        <v>43573</v>
      </c>
      <c r="B4588" t="s">
        <v>23</v>
      </c>
      <c r="C4588" t="s">
        <v>13</v>
      </c>
      <c r="D4588">
        <v>425</v>
      </c>
      <c r="E4588" t="s">
        <v>2</v>
      </c>
      <c r="F4588">
        <v>59.5</v>
      </c>
      <c r="G4588">
        <v>25287.5</v>
      </c>
    </row>
    <row r="4589" spans="1:7" x14ac:dyDescent="0.25">
      <c r="A4589" s="62">
        <v>43575</v>
      </c>
      <c r="B4589" t="s">
        <v>23</v>
      </c>
      <c r="C4589" t="s">
        <v>13</v>
      </c>
      <c r="D4589">
        <v>375</v>
      </c>
      <c r="E4589" t="s">
        <v>2</v>
      </c>
      <c r="F4589">
        <v>65.5</v>
      </c>
      <c r="G4589">
        <v>24562.5</v>
      </c>
    </row>
    <row r="4590" spans="1:7" x14ac:dyDescent="0.25">
      <c r="A4590" s="62">
        <v>43575</v>
      </c>
      <c r="B4590" t="s">
        <v>23</v>
      </c>
      <c r="C4590" t="s">
        <v>13</v>
      </c>
      <c r="D4590">
        <v>85</v>
      </c>
      <c r="E4590" t="s">
        <v>2</v>
      </c>
      <c r="F4590">
        <v>59.5</v>
      </c>
      <c r="G4590">
        <v>5057.5</v>
      </c>
    </row>
    <row r="4591" spans="1:7" x14ac:dyDescent="0.25">
      <c r="A4591" s="62">
        <v>43580</v>
      </c>
      <c r="B4591" t="s">
        <v>23</v>
      </c>
      <c r="C4591" t="s">
        <v>13</v>
      </c>
      <c r="D4591">
        <v>500</v>
      </c>
      <c r="E4591" t="s">
        <v>2</v>
      </c>
      <c r="F4591">
        <v>59.5</v>
      </c>
      <c r="G4591">
        <v>29750</v>
      </c>
    </row>
    <row r="4592" spans="1:7" x14ac:dyDescent="0.25">
      <c r="A4592" s="62">
        <v>43581</v>
      </c>
      <c r="B4592" t="s">
        <v>23</v>
      </c>
      <c r="C4592" t="s">
        <v>13</v>
      </c>
      <c r="D4592">
        <v>500</v>
      </c>
      <c r="E4592" t="s">
        <v>2</v>
      </c>
      <c r="F4592">
        <v>59.5</v>
      </c>
      <c r="G4592">
        <v>29750</v>
      </c>
    </row>
    <row r="4593" spans="1:7" x14ac:dyDescent="0.25">
      <c r="A4593" s="62">
        <v>43585</v>
      </c>
      <c r="B4593" t="s">
        <v>23</v>
      </c>
      <c r="C4593" t="s">
        <v>13</v>
      </c>
      <c r="D4593">
        <v>500</v>
      </c>
      <c r="E4593" t="s">
        <v>2</v>
      </c>
      <c r="F4593">
        <v>65.5</v>
      </c>
      <c r="G4593">
        <v>32750</v>
      </c>
    </row>
    <row r="4594" spans="1:7" x14ac:dyDescent="0.25">
      <c r="A4594" s="62">
        <v>43592</v>
      </c>
      <c r="B4594" t="s">
        <v>23</v>
      </c>
      <c r="C4594" t="s">
        <v>13</v>
      </c>
      <c r="D4594">
        <v>510</v>
      </c>
      <c r="E4594" t="s">
        <v>2</v>
      </c>
      <c r="F4594">
        <v>65.5</v>
      </c>
      <c r="G4594">
        <v>33405</v>
      </c>
    </row>
    <row r="4595" spans="1:7" x14ac:dyDescent="0.25">
      <c r="A4595" s="62">
        <v>43598</v>
      </c>
      <c r="B4595" t="s">
        <v>23</v>
      </c>
      <c r="C4595" t="s">
        <v>13</v>
      </c>
      <c r="D4595">
        <v>450</v>
      </c>
      <c r="E4595" t="s">
        <v>2</v>
      </c>
      <c r="F4595">
        <v>59.5</v>
      </c>
      <c r="G4595">
        <v>26775</v>
      </c>
    </row>
    <row r="4596" spans="1:7" x14ac:dyDescent="0.25">
      <c r="A4596" s="62">
        <v>43605</v>
      </c>
      <c r="B4596" t="s">
        <v>23</v>
      </c>
      <c r="C4596" t="s">
        <v>13</v>
      </c>
      <c r="D4596">
        <v>450</v>
      </c>
      <c r="E4596" t="s">
        <v>2</v>
      </c>
      <c r="F4596">
        <v>59.5</v>
      </c>
      <c r="G4596">
        <v>26775</v>
      </c>
    </row>
    <row r="4597" spans="1:7" x14ac:dyDescent="0.25">
      <c r="A4597" s="62">
        <v>43619</v>
      </c>
      <c r="B4597" t="s">
        <v>23</v>
      </c>
      <c r="C4597" t="s">
        <v>13</v>
      </c>
      <c r="D4597">
        <v>500</v>
      </c>
      <c r="E4597" t="s">
        <v>2</v>
      </c>
      <c r="F4597">
        <v>59.5</v>
      </c>
      <c r="G4597">
        <v>29750</v>
      </c>
    </row>
    <row r="4598" spans="1:7" x14ac:dyDescent="0.25">
      <c r="A4598" s="62">
        <v>43622</v>
      </c>
      <c r="B4598" t="s">
        <v>23</v>
      </c>
      <c r="C4598" t="s">
        <v>13</v>
      </c>
      <c r="D4598">
        <v>402</v>
      </c>
      <c r="E4598" t="s">
        <v>2</v>
      </c>
      <c r="F4598">
        <v>65.5</v>
      </c>
      <c r="G4598">
        <v>26331</v>
      </c>
    </row>
    <row r="4599" spans="1:7" x14ac:dyDescent="0.25">
      <c r="A4599" s="62">
        <v>43622</v>
      </c>
      <c r="B4599" t="s">
        <v>23</v>
      </c>
      <c r="C4599" t="s">
        <v>13</v>
      </c>
      <c r="D4599">
        <v>100</v>
      </c>
      <c r="E4599" t="s">
        <v>2</v>
      </c>
      <c r="F4599">
        <v>59.5</v>
      </c>
      <c r="G4599">
        <v>5950</v>
      </c>
    </row>
    <row r="4600" spans="1:7" x14ac:dyDescent="0.25">
      <c r="A4600" s="62">
        <v>43626</v>
      </c>
      <c r="B4600" t="s">
        <v>23</v>
      </c>
      <c r="C4600" t="s">
        <v>13</v>
      </c>
      <c r="D4600">
        <v>440</v>
      </c>
      <c r="E4600" t="s">
        <v>2</v>
      </c>
      <c r="F4600">
        <v>59.5</v>
      </c>
      <c r="G4600">
        <v>26180</v>
      </c>
    </row>
    <row r="4601" spans="1:7" x14ac:dyDescent="0.25">
      <c r="A4601" s="62">
        <v>43630</v>
      </c>
      <c r="B4601" t="s">
        <v>23</v>
      </c>
      <c r="C4601" t="s">
        <v>13</v>
      </c>
      <c r="D4601">
        <v>548</v>
      </c>
      <c r="E4601" t="s">
        <v>2</v>
      </c>
      <c r="F4601">
        <v>65.5</v>
      </c>
      <c r="G4601">
        <v>35894</v>
      </c>
    </row>
    <row r="4602" spans="1:7" x14ac:dyDescent="0.25">
      <c r="A4602" s="62">
        <v>43634</v>
      </c>
      <c r="B4602" t="s">
        <v>23</v>
      </c>
      <c r="C4602" t="s">
        <v>13</v>
      </c>
      <c r="D4602">
        <v>500</v>
      </c>
      <c r="E4602" t="s">
        <v>2</v>
      </c>
      <c r="F4602">
        <v>65.5</v>
      </c>
      <c r="G4602">
        <v>32750</v>
      </c>
    </row>
    <row r="4603" spans="1:7" x14ac:dyDescent="0.25">
      <c r="A4603" s="62">
        <v>43636</v>
      </c>
      <c r="B4603" t="s">
        <v>23</v>
      </c>
      <c r="C4603" t="s">
        <v>13</v>
      </c>
      <c r="D4603">
        <v>512</v>
      </c>
      <c r="E4603" t="s">
        <v>2</v>
      </c>
      <c r="F4603">
        <v>65.5</v>
      </c>
      <c r="G4603">
        <v>33536</v>
      </c>
    </row>
    <row r="4604" spans="1:7" x14ac:dyDescent="0.25">
      <c r="A4604" s="62">
        <v>43637</v>
      </c>
      <c r="B4604" t="s">
        <v>23</v>
      </c>
      <c r="C4604" t="s">
        <v>13</v>
      </c>
      <c r="D4604">
        <v>500</v>
      </c>
      <c r="E4604" t="s">
        <v>2</v>
      </c>
      <c r="F4604">
        <v>59.5</v>
      </c>
      <c r="G4604">
        <v>29750</v>
      </c>
    </row>
    <row r="4605" spans="1:7" x14ac:dyDescent="0.25">
      <c r="A4605" s="62">
        <v>43647</v>
      </c>
      <c r="B4605" t="s">
        <v>23</v>
      </c>
      <c r="C4605" t="s">
        <v>13</v>
      </c>
      <c r="D4605">
        <v>450</v>
      </c>
      <c r="E4605" t="s">
        <v>2</v>
      </c>
      <c r="F4605">
        <v>59.5</v>
      </c>
      <c r="G4605">
        <v>26775</v>
      </c>
    </row>
    <row r="4606" spans="1:7" x14ac:dyDescent="0.25">
      <c r="A4606" s="62">
        <v>43648</v>
      </c>
      <c r="B4606" t="s">
        <v>23</v>
      </c>
      <c r="C4606" t="s">
        <v>13</v>
      </c>
      <c r="D4606">
        <v>501</v>
      </c>
      <c r="E4606" t="s">
        <v>2</v>
      </c>
      <c r="F4606">
        <v>59.5</v>
      </c>
      <c r="G4606">
        <v>29809.5</v>
      </c>
    </row>
    <row r="4607" spans="1:7" x14ac:dyDescent="0.25">
      <c r="A4607" s="62">
        <v>43650</v>
      </c>
      <c r="B4607" t="s">
        <v>23</v>
      </c>
      <c r="C4607" t="s">
        <v>13</v>
      </c>
      <c r="D4607">
        <v>500</v>
      </c>
      <c r="E4607" t="s">
        <v>2</v>
      </c>
      <c r="F4607">
        <v>59.5</v>
      </c>
      <c r="G4607">
        <v>29750</v>
      </c>
    </row>
    <row r="4608" spans="1:7" x14ac:dyDescent="0.25">
      <c r="A4608" s="62">
        <v>43657</v>
      </c>
      <c r="B4608" t="s">
        <v>23</v>
      </c>
      <c r="C4608" t="s">
        <v>13</v>
      </c>
      <c r="D4608">
        <v>475</v>
      </c>
      <c r="E4608" t="s">
        <v>2</v>
      </c>
      <c r="F4608">
        <v>65.5</v>
      </c>
      <c r="G4608">
        <v>31112.5</v>
      </c>
    </row>
    <row r="4609" spans="1:7" x14ac:dyDescent="0.25">
      <c r="A4609" s="62">
        <v>43658</v>
      </c>
      <c r="B4609" t="s">
        <v>23</v>
      </c>
      <c r="C4609" t="s">
        <v>13</v>
      </c>
      <c r="D4609">
        <v>435</v>
      </c>
      <c r="E4609" t="s">
        <v>2</v>
      </c>
      <c r="F4609">
        <v>65.5</v>
      </c>
      <c r="G4609">
        <v>28492.5</v>
      </c>
    </row>
    <row r="4610" spans="1:7" x14ac:dyDescent="0.25">
      <c r="A4610" s="62">
        <v>43662</v>
      </c>
      <c r="B4610" t="s">
        <v>23</v>
      </c>
      <c r="C4610" t="s">
        <v>13</v>
      </c>
      <c r="D4610">
        <v>500</v>
      </c>
      <c r="E4610" t="s">
        <v>2</v>
      </c>
      <c r="F4610">
        <v>59.5</v>
      </c>
      <c r="G4610">
        <v>29750</v>
      </c>
    </row>
    <row r="4611" spans="1:7" x14ac:dyDescent="0.25">
      <c r="A4611" s="62">
        <v>43663</v>
      </c>
      <c r="B4611" t="s">
        <v>23</v>
      </c>
      <c r="C4611" t="s">
        <v>13</v>
      </c>
      <c r="D4611">
        <v>500</v>
      </c>
      <c r="E4611" t="s">
        <v>2</v>
      </c>
      <c r="F4611">
        <v>59.5</v>
      </c>
      <c r="G4611">
        <v>29750</v>
      </c>
    </row>
    <row r="4612" spans="1:7" x14ac:dyDescent="0.25">
      <c r="A4612" s="62">
        <v>43666</v>
      </c>
      <c r="B4612" t="s">
        <v>23</v>
      </c>
      <c r="C4612" t="s">
        <v>13</v>
      </c>
      <c r="D4612">
        <v>105</v>
      </c>
      <c r="E4612" t="s">
        <v>2</v>
      </c>
      <c r="F4612">
        <v>65.5</v>
      </c>
      <c r="G4612">
        <v>6877.5</v>
      </c>
    </row>
    <row r="4613" spans="1:7" x14ac:dyDescent="0.25">
      <c r="A4613" s="62">
        <v>43666</v>
      </c>
      <c r="B4613" t="s">
        <v>23</v>
      </c>
      <c r="C4613" t="s">
        <v>13</v>
      </c>
      <c r="D4613">
        <v>17</v>
      </c>
      <c r="E4613" t="s">
        <v>2</v>
      </c>
      <c r="F4613">
        <v>59.5</v>
      </c>
      <c r="G4613">
        <v>1011.5</v>
      </c>
    </row>
    <row r="4614" spans="1:7" x14ac:dyDescent="0.25">
      <c r="A4614" s="62">
        <v>43666</v>
      </c>
      <c r="B4614" t="s">
        <v>23</v>
      </c>
      <c r="C4614" t="s">
        <v>13</v>
      </c>
      <c r="D4614">
        <v>500</v>
      </c>
      <c r="E4614" t="s">
        <v>2</v>
      </c>
      <c r="F4614">
        <v>65.5</v>
      </c>
      <c r="G4614">
        <v>32750</v>
      </c>
    </row>
    <row r="4615" spans="1:7" x14ac:dyDescent="0.25">
      <c r="A4615" s="62">
        <v>43669</v>
      </c>
      <c r="B4615" t="s">
        <v>23</v>
      </c>
      <c r="C4615" t="s">
        <v>13</v>
      </c>
      <c r="D4615">
        <v>65</v>
      </c>
      <c r="E4615" t="s">
        <v>2</v>
      </c>
      <c r="F4615">
        <v>59.5</v>
      </c>
      <c r="G4615">
        <v>3867.5</v>
      </c>
    </row>
    <row r="4616" spans="1:7" x14ac:dyDescent="0.25">
      <c r="A4616" s="62">
        <v>43669</v>
      </c>
      <c r="B4616" t="s">
        <v>23</v>
      </c>
      <c r="C4616" t="s">
        <v>13</v>
      </c>
      <c r="D4616">
        <v>434</v>
      </c>
      <c r="E4616" t="s">
        <v>2</v>
      </c>
      <c r="F4616">
        <v>65.5</v>
      </c>
      <c r="G4616">
        <v>28427</v>
      </c>
    </row>
    <row r="4617" spans="1:7" x14ac:dyDescent="0.25">
      <c r="A4617" s="62">
        <v>43671</v>
      </c>
      <c r="B4617" t="s">
        <v>23</v>
      </c>
      <c r="C4617" t="s">
        <v>13</v>
      </c>
      <c r="D4617">
        <v>475</v>
      </c>
      <c r="E4617" t="s">
        <v>2</v>
      </c>
      <c r="F4617">
        <v>59.5</v>
      </c>
      <c r="G4617">
        <v>28262.5</v>
      </c>
    </row>
    <row r="4618" spans="1:7" x14ac:dyDescent="0.25">
      <c r="A4618" s="62">
        <v>43673</v>
      </c>
      <c r="B4618" t="s">
        <v>23</v>
      </c>
      <c r="C4618" t="s">
        <v>13</v>
      </c>
      <c r="D4618">
        <v>523</v>
      </c>
      <c r="E4618" t="s">
        <v>2</v>
      </c>
      <c r="F4618">
        <v>59.5</v>
      </c>
      <c r="G4618">
        <v>31118.5</v>
      </c>
    </row>
    <row r="4619" spans="1:7" x14ac:dyDescent="0.25">
      <c r="A4619" s="62">
        <v>43677</v>
      </c>
      <c r="B4619" t="s">
        <v>23</v>
      </c>
      <c r="C4619" t="s">
        <v>13</v>
      </c>
      <c r="D4619">
        <v>470</v>
      </c>
      <c r="E4619" t="s">
        <v>2</v>
      </c>
      <c r="F4619">
        <v>59.5</v>
      </c>
      <c r="G4619">
        <v>27965</v>
      </c>
    </row>
    <row r="4620" spans="1:7" x14ac:dyDescent="0.25">
      <c r="A4620" s="62">
        <v>43678</v>
      </c>
      <c r="B4620" t="s">
        <v>23</v>
      </c>
      <c r="C4620" t="s">
        <v>13</v>
      </c>
      <c r="D4620">
        <v>480</v>
      </c>
      <c r="E4620" t="s">
        <v>2</v>
      </c>
      <c r="F4620">
        <v>59.5</v>
      </c>
      <c r="G4620">
        <v>28560</v>
      </c>
    </row>
    <row r="4621" spans="1:7" x14ac:dyDescent="0.25">
      <c r="A4621" s="62">
        <v>43679</v>
      </c>
      <c r="B4621" t="s">
        <v>23</v>
      </c>
      <c r="C4621" t="s">
        <v>13</v>
      </c>
      <c r="D4621">
        <v>455</v>
      </c>
      <c r="E4621" t="s">
        <v>2</v>
      </c>
      <c r="F4621">
        <v>65.5</v>
      </c>
      <c r="G4621">
        <v>29802.5</v>
      </c>
    </row>
    <row r="4622" spans="1:7" x14ac:dyDescent="0.25">
      <c r="A4622" s="62">
        <v>43679</v>
      </c>
      <c r="B4622" t="s">
        <v>23</v>
      </c>
      <c r="C4622" t="s">
        <v>13</v>
      </c>
      <c r="D4622">
        <v>45</v>
      </c>
      <c r="E4622" t="s">
        <v>2</v>
      </c>
      <c r="F4622">
        <v>59.5</v>
      </c>
      <c r="G4622">
        <v>2677.5</v>
      </c>
    </row>
    <row r="4623" spans="1:7" x14ac:dyDescent="0.25">
      <c r="A4623" s="62">
        <v>43682</v>
      </c>
      <c r="B4623" t="s">
        <v>23</v>
      </c>
      <c r="C4623" t="s">
        <v>13</v>
      </c>
      <c r="D4623">
        <v>500</v>
      </c>
      <c r="E4623" t="s">
        <v>2</v>
      </c>
      <c r="F4623">
        <v>65.5</v>
      </c>
      <c r="G4623">
        <v>32750</v>
      </c>
    </row>
    <row r="4624" spans="1:7" x14ac:dyDescent="0.25">
      <c r="A4624" s="62">
        <v>43686</v>
      </c>
      <c r="B4624" t="s">
        <v>23</v>
      </c>
      <c r="C4624" t="s">
        <v>13</v>
      </c>
      <c r="D4624">
        <v>450</v>
      </c>
      <c r="E4624" t="s">
        <v>2</v>
      </c>
      <c r="F4624">
        <v>65.5</v>
      </c>
      <c r="G4624">
        <v>29475</v>
      </c>
    </row>
    <row r="4625" spans="1:7" x14ac:dyDescent="0.25">
      <c r="A4625" s="62">
        <v>43686</v>
      </c>
      <c r="B4625" t="s">
        <v>23</v>
      </c>
      <c r="C4625" t="s">
        <v>13</v>
      </c>
      <c r="D4625">
        <v>533</v>
      </c>
      <c r="E4625" t="s">
        <v>2</v>
      </c>
      <c r="F4625">
        <v>59.5</v>
      </c>
      <c r="G4625">
        <v>31713.5</v>
      </c>
    </row>
    <row r="4626" spans="1:7" x14ac:dyDescent="0.25">
      <c r="A4626" s="62">
        <v>43687</v>
      </c>
      <c r="B4626" t="s">
        <v>23</v>
      </c>
      <c r="C4626" t="s">
        <v>13</v>
      </c>
      <c r="D4626">
        <v>500</v>
      </c>
      <c r="E4626" t="s">
        <v>2</v>
      </c>
      <c r="F4626">
        <v>65.5</v>
      </c>
      <c r="G4626">
        <v>32750</v>
      </c>
    </row>
    <row r="4627" spans="1:7" x14ac:dyDescent="0.25">
      <c r="A4627" s="62">
        <v>43704</v>
      </c>
      <c r="B4627" t="s">
        <v>23</v>
      </c>
      <c r="C4627" t="s">
        <v>13</v>
      </c>
      <c r="D4627">
        <v>500</v>
      </c>
      <c r="E4627" t="s">
        <v>2</v>
      </c>
      <c r="F4627">
        <v>59.5</v>
      </c>
      <c r="G4627">
        <v>29750</v>
      </c>
    </row>
    <row r="4628" spans="1:7" x14ac:dyDescent="0.25">
      <c r="A4628" s="62">
        <v>43704</v>
      </c>
      <c r="B4628" t="s">
        <v>23</v>
      </c>
      <c r="C4628" t="s">
        <v>13</v>
      </c>
      <c r="D4628">
        <v>450</v>
      </c>
      <c r="E4628" t="s">
        <v>2</v>
      </c>
      <c r="F4628">
        <v>65.5</v>
      </c>
      <c r="G4628">
        <v>29475</v>
      </c>
    </row>
    <row r="4629" spans="1:7" x14ac:dyDescent="0.25">
      <c r="A4629" s="62">
        <v>43706</v>
      </c>
      <c r="B4629" t="s">
        <v>23</v>
      </c>
      <c r="C4629" t="s">
        <v>13</v>
      </c>
      <c r="D4629">
        <v>450</v>
      </c>
      <c r="E4629" t="s">
        <v>2</v>
      </c>
      <c r="F4629">
        <v>59.5</v>
      </c>
      <c r="G4629">
        <v>26775</v>
      </c>
    </row>
    <row r="4630" spans="1:7" x14ac:dyDescent="0.25">
      <c r="A4630" s="62">
        <v>43711</v>
      </c>
      <c r="B4630" t="s">
        <v>23</v>
      </c>
      <c r="C4630" t="s">
        <v>13</v>
      </c>
      <c r="D4630">
        <v>450</v>
      </c>
      <c r="E4630" t="s">
        <v>2</v>
      </c>
      <c r="F4630">
        <v>65.5</v>
      </c>
      <c r="G4630">
        <v>29475</v>
      </c>
    </row>
    <row r="4631" spans="1:7" x14ac:dyDescent="0.25">
      <c r="A4631" s="62">
        <v>43756</v>
      </c>
      <c r="B4631" t="s">
        <v>23</v>
      </c>
      <c r="C4631" t="s">
        <v>13</v>
      </c>
      <c r="D4631">
        <v>327</v>
      </c>
      <c r="E4631" t="s">
        <v>2</v>
      </c>
      <c r="F4631">
        <v>65.5</v>
      </c>
      <c r="G4631">
        <v>21418.5</v>
      </c>
    </row>
    <row r="4632" spans="1:7" x14ac:dyDescent="0.25">
      <c r="A4632" s="62">
        <v>43756</v>
      </c>
      <c r="B4632" t="s">
        <v>23</v>
      </c>
      <c r="C4632" t="s">
        <v>13</v>
      </c>
      <c r="D4632">
        <v>213</v>
      </c>
      <c r="E4632" t="s">
        <v>2</v>
      </c>
      <c r="F4632">
        <v>59.5</v>
      </c>
      <c r="G4632">
        <v>12673.5</v>
      </c>
    </row>
    <row r="4633" spans="1:7" x14ac:dyDescent="0.25">
      <c r="A4633" s="62">
        <v>43799</v>
      </c>
      <c r="B4633" t="s">
        <v>23</v>
      </c>
      <c r="C4633" t="s">
        <v>13</v>
      </c>
      <c r="D4633">
        <v>506</v>
      </c>
      <c r="E4633" t="s">
        <v>2</v>
      </c>
      <c r="F4633">
        <v>65.5</v>
      </c>
      <c r="G4633">
        <v>33143</v>
      </c>
    </row>
    <row r="4634" spans="1:7" x14ac:dyDescent="0.25">
      <c r="A4634" s="62">
        <v>43806</v>
      </c>
      <c r="B4634" t="s">
        <v>23</v>
      </c>
      <c r="C4634" t="s">
        <v>13</v>
      </c>
      <c r="D4634">
        <v>525</v>
      </c>
      <c r="E4634" t="s">
        <v>2</v>
      </c>
      <c r="F4634">
        <v>65.5</v>
      </c>
      <c r="G4634">
        <v>34387.5</v>
      </c>
    </row>
    <row r="4635" spans="1:7" x14ac:dyDescent="0.25">
      <c r="A4635" s="62">
        <v>43811</v>
      </c>
      <c r="B4635" t="s">
        <v>23</v>
      </c>
      <c r="C4635" t="s">
        <v>13</v>
      </c>
      <c r="D4635">
        <v>555</v>
      </c>
      <c r="E4635" t="s">
        <v>2</v>
      </c>
      <c r="F4635">
        <v>65.5</v>
      </c>
      <c r="G4635">
        <v>36352.5</v>
      </c>
    </row>
    <row r="4636" spans="1:7" x14ac:dyDescent="0.25">
      <c r="A4636" s="62">
        <v>43820</v>
      </c>
      <c r="B4636" t="s">
        <v>23</v>
      </c>
      <c r="C4636" t="s">
        <v>13</v>
      </c>
      <c r="D4636">
        <v>500</v>
      </c>
      <c r="E4636" t="s">
        <v>2</v>
      </c>
      <c r="F4636">
        <v>65.5</v>
      </c>
      <c r="G4636">
        <v>32750</v>
      </c>
    </row>
    <row r="4637" spans="1:7" x14ac:dyDescent="0.25">
      <c r="A4637" s="62">
        <v>43827</v>
      </c>
      <c r="B4637" t="s">
        <v>23</v>
      </c>
      <c r="C4637" t="s">
        <v>13</v>
      </c>
      <c r="D4637">
        <v>445</v>
      </c>
      <c r="E4637" t="s">
        <v>2</v>
      </c>
      <c r="F4637">
        <v>65.5</v>
      </c>
      <c r="G4637">
        <v>29147.5</v>
      </c>
    </row>
    <row r="4638" spans="1:7" x14ac:dyDescent="0.25">
      <c r="A4638" s="62">
        <v>43847</v>
      </c>
      <c r="B4638" t="s">
        <v>23</v>
      </c>
      <c r="C4638" t="s">
        <v>13</v>
      </c>
      <c r="D4638">
        <v>500</v>
      </c>
      <c r="E4638" t="s">
        <v>2</v>
      </c>
      <c r="F4638">
        <v>65.5</v>
      </c>
      <c r="G4638">
        <v>32750</v>
      </c>
    </row>
    <row r="4639" spans="1:7" x14ac:dyDescent="0.25">
      <c r="A4639" s="62">
        <v>43847</v>
      </c>
      <c r="B4639" t="s">
        <v>23</v>
      </c>
      <c r="C4639" t="s">
        <v>13</v>
      </c>
      <c r="D4639">
        <v>500</v>
      </c>
      <c r="E4639" t="s">
        <v>2</v>
      </c>
      <c r="F4639">
        <v>65.5</v>
      </c>
      <c r="G4639">
        <v>32750</v>
      </c>
    </row>
    <row r="4640" spans="1:7" x14ac:dyDescent="0.25">
      <c r="A4640" s="62">
        <v>43864</v>
      </c>
      <c r="B4640" t="s">
        <v>23</v>
      </c>
      <c r="C4640" t="s">
        <v>13</v>
      </c>
      <c r="D4640">
        <v>500</v>
      </c>
      <c r="E4640" t="s">
        <v>2</v>
      </c>
      <c r="F4640">
        <v>65.5</v>
      </c>
      <c r="G4640">
        <v>32750</v>
      </c>
    </row>
    <row r="4641" spans="1:7" x14ac:dyDescent="0.25">
      <c r="A4641" s="62">
        <v>43868</v>
      </c>
      <c r="B4641" t="s">
        <v>23</v>
      </c>
      <c r="C4641" t="s">
        <v>13</v>
      </c>
      <c r="D4641">
        <v>500</v>
      </c>
      <c r="E4641" t="s">
        <v>2</v>
      </c>
      <c r="F4641">
        <v>59.5</v>
      </c>
      <c r="G4641">
        <v>29750</v>
      </c>
    </row>
    <row r="4642" spans="1:7" x14ac:dyDescent="0.25">
      <c r="A4642" s="62">
        <v>43875</v>
      </c>
      <c r="B4642" t="s">
        <v>23</v>
      </c>
      <c r="C4642" t="s">
        <v>13</v>
      </c>
      <c r="D4642">
        <v>500</v>
      </c>
      <c r="E4642" t="s">
        <v>2</v>
      </c>
      <c r="F4642">
        <v>65.5</v>
      </c>
      <c r="G4642">
        <v>32750</v>
      </c>
    </row>
    <row r="4643" spans="1:7" x14ac:dyDescent="0.25">
      <c r="A4643" s="62">
        <v>43888</v>
      </c>
      <c r="B4643" t="s">
        <v>23</v>
      </c>
      <c r="C4643" t="s">
        <v>13</v>
      </c>
      <c r="D4643">
        <v>500</v>
      </c>
      <c r="E4643" t="s">
        <v>2</v>
      </c>
      <c r="F4643">
        <v>59.5</v>
      </c>
      <c r="G4643">
        <v>29750</v>
      </c>
    </row>
    <row r="4644" spans="1:7" x14ac:dyDescent="0.25">
      <c r="A4644" s="62">
        <v>43998</v>
      </c>
      <c r="B4644" t="s">
        <v>23</v>
      </c>
      <c r="C4644" t="s">
        <v>13</v>
      </c>
      <c r="D4644">
        <v>500</v>
      </c>
      <c r="E4644" t="s">
        <v>2</v>
      </c>
      <c r="F4644">
        <v>59.5</v>
      </c>
      <c r="G4644">
        <v>29750</v>
      </c>
    </row>
    <row r="4645" spans="1:7" x14ac:dyDescent="0.25">
      <c r="A4645" s="62">
        <v>44001</v>
      </c>
      <c r="B4645" t="s">
        <v>23</v>
      </c>
      <c r="C4645" t="s">
        <v>13</v>
      </c>
      <c r="D4645">
        <v>507</v>
      </c>
      <c r="E4645" t="s">
        <v>2</v>
      </c>
      <c r="F4645">
        <v>59.5</v>
      </c>
      <c r="G4645">
        <v>30166.5</v>
      </c>
    </row>
    <row r="4646" spans="1:7" x14ac:dyDescent="0.25">
      <c r="A4646" s="62">
        <v>44004</v>
      </c>
      <c r="B4646" t="s">
        <v>23</v>
      </c>
      <c r="C4646" t="s">
        <v>13</v>
      </c>
      <c r="D4646">
        <v>500</v>
      </c>
      <c r="E4646" t="s">
        <v>2</v>
      </c>
      <c r="F4646">
        <v>65.5</v>
      </c>
      <c r="G4646">
        <v>32750</v>
      </c>
    </row>
    <row r="4647" spans="1:7" x14ac:dyDescent="0.25">
      <c r="A4647" s="62">
        <v>44014</v>
      </c>
      <c r="B4647" t="s">
        <v>23</v>
      </c>
      <c r="C4647" t="s">
        <v>13</v>
      </c>
      <c r="D4647">
        <v>500</v>
      </c>
      <c r="E4647" t="s">
        <v>2</v>
      </c>
      <c r="F4647">
        <v>65.5</v>
      </c>
      <c r="G4647">
        <v>32750</v>
      </c>
    </row>
    <row r="4648" spans="1:7" x14ac:dyDescent="0.25">
      <c r="A4648" s="62">
        <v>44050</v>
      </c>
      <c r="B4648" t="s">
        <v>23</v>
      </c>
      <c r="C4648" t="s">
        <v>13</v>
      </c>
      <c r="D4648">
        <v>522</v>
      </c>
      <c r="E4648" t="s">
        <v>2</v>
      </c>
      <c r="F4648">
        <v>65.5</v>
      </c>
      <c r="G4648">
        <v>34191</v>
      </c>
    </row>
    <row r="4649" spans="1:7" x14ac:dyDescent="0.25">
      <c r="A4649" s="62">
        <v>44067</v>
      </c>
      <c r="B4649" t="s">
        <v>23</v>
      </c>
      <c r="C4649" t="s">
        <v>13</v>
      </c>
      <c r="D4649">
        <v>433</v>
      </c>
      <c r="E4649" t="s">
        <v>2</v>
      </c>
      <c r="F4649">
        <v>65.5</v>
      </c>
      <c r="G4649">
        <v>28361.5</v>
      </c>
    </row>
    <row r="4650" spans="1:7" x14ac:dyDescent="0.25">
      <c r="A4650" s="62">
        <v>44099</v>
      </c>
      <c r="B4650" t="s">
        <v>23</v>
      </c>
      <c r="C4650" t="s">
        <v>13</v>
      </c>
      <c r="D4650">
        <v>500</v>
      </c>
      <c r="E4650" t="s">
        <v>2</v>
      </c>
      <c r="F4650">
        <v>59.5</v>
      </c>
      <c r="G4650">
        <v>29750</v>
      </c>
    </row>
    <row r="4651" spans="1:7" x14ac:dyDescent="0.25">
      <c r="A4651" s="62">
        <v>44117</v>
      </c>
      <c r="B4651" t="s">
        <v>23</v>
      </c>
      <c r="C4651" t="s">
        <v>13</v>
      </c>
      <c r="D4651">
        <v>142</v>
      </c>
      <c r="E4651" t="s">
        <v>2</v>
      </c>
      <c r="F4651">
        <v>59.5</v>
      </c>
      <c r="G4651">
        <v>8449</v>
      </c>
    </row>
    <row r="4652" spans="1:7" x14ac:dyDescent="0.25">
      <c r="A4652" s="62">
        <v>44117</v>
      </c>
      <c r="B4652" t="s">
        <v>23</v>
      </c>
      <c r="C4652" t="s">
        <v>13</v>
      </c>
      <c r="D4652">
        <v>245</v>
      </c>
      <c r="E4652" t="s">
        <v>2</v>
      </c>
      <c r="F4652">
        <v>65.5</v>
      </c>
      <c r="G4652">
        <v>16047.5</v>
      </c>
    </row>
    <row r="4653" spans="1:7" x14ac:dyDescent="0.25">
      <c r="A4653" s="62">
        <v>44121</v>
      </c>
      <c r="B4653" t="s">
        <v>23</v>
      </c>
      <c r="C4653" t="s">
        <v>13</v>
      </c>
      <c r="D4653">
        <v>500</v>
      </c>
      <c r="E4653" t="s">
        <v>2</v>
      </c>
      <c r="F4653">
        <v>65.5</v>
      </c>
      <c r="G4653">
        <v>32750</v>
      </c>
    </row>
    <row r="4654" spans="1:7" x14ac:dyDescent="0.25">
      <c r="A4654" s="62">
        <v>44138</v>
      </c>
      <c r="B4654" t="s">
        <v>23</v>
      </c>
      <c r="C4654" t="s">
        <v>13</v>
      </c>
      <c r="D4654">
        <v>504</v>
      </c>
      <c r="E4654" t="s">
        <v>2</v>
      </c>
      <c r="F4654">
        <v>59.5</v>
      </c>
      <c r="G4654">
        <v>29988</v>
      </c>
    </row>
    <row r="4655" spans="1:7" x14ac:dyDescent="0.25">
      <c r="A4655" s="62">
        <v>44146</v>
      </c>
      <c r="B4655" t="s">
        <v>23</v>
      </c>
      <c r="C4655" t="s">
        <v>13</v>
      </c>
      <c r="D4655">
        <v>520</v>
      </c>
      <c r="E4655" t="s">
        <v>2</v>
      </c>
      <c r="F4655">
        <v>59.5</v>
      </c>
      <c r="G4655">
        <v>30940</v>
      </c>
    </row>
    <row r="4656" spans="1:7" x14ac:dyDescent="0.25">
      <c r="A4656" s="62">
        <v>44147</v>
      </c>
      <c r="B4656" t="s">
        <v>23</v>
      </c>
      <c r="C4656" t="s">
        <v>13</v>
      </c>
      <c r="D4656">
        <v>150</v>
      </c>
      <c r="E4656" t="s">
        <v>2</v>
      </c>
      <c r="F4656">
        <v>65.5</v>
      </c>
      <c r="G4656">
        <v>9825</v>
      </c>
    </row>
    <row r="4657" spans="1:7" x14ac:dyDescent="0.25">
      <c r="A4657" s="62">
        <v>44149</v>
      </c>
      <c r="B4657" t="s">
        <v>23</v>
      </c>
      <c r="C4657" t="s">
        <v>13</v>
      </c>
      <c r="D4657">
        <v>500</v>
      </c>
      <c r="E4657" t="s">
        <v>2</v>
      </c>
      <c r="F4657">
        <v>65.5</v>
      </c>
      <c r="G4657">
        <v>32750</v>
      </c>
    </row>
    <row r="4658" spans="1:7" x14ac:dyDescent="0.25">
      <c r="A4658" s="62">
        <v>44155</v>
      </c>
      <c r="B4658" t="s">
        <v>23</v>
      </c>
      <c r="C4658" t="s">
        <v>13</v>
      </c>
      <c r="D4658">
        <v>432</v>
      </c>
      <c r="E4658" t="s">
        <v>2</v>
      </c>
      <c r="F4658">
        <v>65.5</v>
      </c>
      <c r="G4658">
        <v>28296</v>
      </c>
    </row>
    <row r="4659" spans="1:7" x14ac:dyDescent="0.25">
      <c r="A4659" s="62">
        <v>44163</v>
      </c>
      <c r="B4659" t="s">
        <v>23</v>
      </c>
      <c r="C4659" t="s">
        <v>13</v>
      </c>
      <c r="D4659">
        <v>500</v>
      </c>
      <c r="E4659" t="s">
        <v>2</v>
      </c>
      <c r="F4659">
        <v>65.5</v>
      </c>
      <c r="G4659">
        <v>32750</v>
      </c>
    </row>
    <row r="4660" spans="1:7" x14ac:dyDescent="0.25">
      <c r="A4660" s="62">
        <v>44177</v>
      </c>
      <c r="B4660" t="s">
        <v>23</v>
      </c>
      <c r="C4660" t="s">
        <v>13</v>
      </c>
      <c r="D4660">
        <v>500</v>
      </c>
      <c r="E4660" t="s">
        <v>2</v>
      </c>
      <c r="F4660">
        <v>67.5</v>
      </c>
      <c r="G4660">
        <v>33750</v>
      </c>
    </row>
    <row r="4661" spans="1:7" x14ac:dyDescent="0.25">
      <c r="A4661" s="62">
        <v>44180</v>
      </c>
      <c r="B4661" t="s">
        <v>23</v>
      </c>
      <c r="C4661" t="s">
        <v>13</v>
      </c>
      <c r="D4661">
        <v>520</v>
      </c>
      <c r="E4661" t="s">
        <v>2</v>
      </c>
      <c r="F4661">
        <v>61.5</v>
      </c>
      <c r="G4661">
        <v>31980</v>
      </c>
    </row>
    <row r="4662" spans="1:7" x14ac:dyDescent="0.25">
      <c r="A4662" s="62">
        <v>44189</v>
      </c>
      <c r="B4662" t="s">
        <v>23</v>
      </c>
      <c r="C4662" t="s">
        <v>13</v>
      </c>
      <c r="D4662">
        <v>500</v>
      </c>
      <c r="E4662" t="s">
        <v>2</v>
      </c>
      <c r="F4662">
        <v>61.5</v>
      </c>
      <c r="G4662">
        <v>30750</v>
      </c>
    </row>
    <row r="4663" spans="1:7" x14ac:dyDescent="0.25">
      <c r="A4663" s="62">
        <v>44216</v>
      </c>
      <c r="B4663" t="s">
        <v>23</v>
      </c>
      <c r="C4663" t="s">
        <v>13</v>
      </c>
      <c r="D4663">
        <v>500</v>
      </c>
      <c r="E4663" t="s">
        <v>2</v>
      </c>
      <c r="F4663">
        <v>69</v>
      </c>
      <c r="G4663">
        <v>34500</v>
      </c>
    </row>
    <row r="4664" spans="1:7" x14ac:dyDescent="0.25">
      <c r="A4664" s="62">
        <v>44225</v>
      </c>
      <c r="B4664" t="s">
        <v>23</v>
      </c>
      <c r="C4664" t="s">
        <v>13</v>
      </c>
      <c r="D4664">
        <v>524</v>
      </c>
      <c r="E4664" t="s">
        <v>2</v>
      </c>
      <c r="F4664">
        <v>69</v>
      </c>
      <c r="G4664">
        <v>36156</v>
      </c>
    </row>
    <row r="4665" spans="1:7" x14ac:dyDescent="0.25">
      <c r="A4665" s="62">
        <v>44246</v>
      </c>
      <c r="B4665" t="s">
        <v>23</v>
      </c>
      <c r="C4665" t="s">
        <v>13</v>
      </c>
      <c r="D4665">
        <v>517</v>
      </c>
      <c r="E4665" t="s">
        <v>2</v>
      </c>
      <c r="F4665">
        <v>69</v>
      </c>
      <c r="G4665">
        <v>35673</v>
      </c>
    </row>
    <row r="4666" spans="1:7" x14ac:dyDescent="0.25">
      <c r="A4666" s="62">
        <v>44257</v>
      </c>
      <c r="B4666" t="s">
        <v>23</v>
      </c>
      <c r="C4666" t="s">
        <v>13</v>
      </c>
      <c r="D4666">
        <v>500</v>
      </c>
      <c r="E4666" t="s">
        <v>2</v>
      </c>
      <c r="F4666">
        <v>63</v>
      </c>
      <c r="G4666">
        <v>31500</v>
      </c>
    </row>
    <row r="4667" spans="1:7" x14ac:dyDescent="0.25">
      <c r="A4667" s="62">
        <v>44257</v>
      </c>
      <c r="B4667" t="s">
        <v>23</v>
      </c>
      <c r="C4667" t="s">
        <v>13</v>
      </c>
      <c r="D4667">
        <v>500</v>
      </c>
      <c r="E4667" t="s">
        <v>2</v>
      </c>
      <c r="F4667">
        <v>75</v>
      </c>
      <c r="G4667">
        <v>37500</v>
      </c>
    </row>
    <row r="4668" spans="1:7" x14ac:dyDescent="0.25">
      <c r="A4668" s="62">
        <v>44260</v>
      </c>
      <c r="B4668" t="s">
        <v>23</v>
      </c>
      <c r="C4668" t="s">
        <v>13</v>
      </c>
      <c r="D4668">
        <v>452</v>
      </c>
      <c r="E4668" t="s">
        <v>2</v>
      </c>
      <c r="F4668">
        <v>66</v>
      </c>
      <c r="G4668">
        <v>29832</v>
      </c>
    </row>
    <row r="4669" spans="1:7" x14ac:dyDescent="0.25">
      <c r="A4669" s="62">
        <v>44260</v>
      </c>
      <c r="B4669" t="s">
        <v>23</v>
      </c>
      <c r="C4669" t="s">
        <v>13</v>
      </c>
      <c r="D4669">
        <v>452</v>
      </c>
      <c r="E4669" t="s">
        <v>2</v>
      </c>
      <c r="F4669">
        <v>75</v>
      </c>
      <c r="G4669">
        <v>33900</v>
      </c>
    </row>
    <row r="4670" spans="1:7" x14ac:dyDescent="0.25">
      <c r="A4670" s="62">
        <v>44274</v>
      </c>
      <c r="B4670" t="s">
        <v>23</v>
      </c>
      <c r="C4670" t="s">
        <v>13</v>
      </c>
      <c r="D4670">
        <v>510</v>
      </c>
      <c r="E4670" t="s">
        <v>2</v>
      </c>
      <c r="F4670">
        <v>66</v>
      </c>
      <c r="G4670">
        <v>33660</v>
      </c>
    </row>
    <row r="4671" spans="1:7" x14ac:dyDescent="0.25">
      <c r="A4671" s="62">
        <v>44274</v>
      </c>
      <c r="B4671" t="s">
        <v>23</v>
      </c>
      <c r="C4671" t="s">
        <v>13</v>
      </c>
      <c r="D4671">
        <v>510</v>
      </c>
      <c r="E4671" t="s">
        <v>2</v>
      </c>
      <c r="F4671">
        <v>75</v>
      </c>
      <c r="G4671">
        <v>38250</v>
      </c>
    </row>
    <row r="4672" spans="1:7" x14ac:dyDescent="0.25">
      <c r="A4672" s="62">
        <v>44279</v>
      </c>
      <c r="B4672" t="s">
        <v>23</v>
      </c>
      <c r="C4672" t="s">
        <v>13</v>
      </c>
      <c r="D4672">
        <v>500</v>
      </c>
      <c r="E4672" t="s">
        <v>2</v>
      </c>
      <c r="F4672">
        <v>66</v>
      </c>
      <c r="G4672">
        <v>33000</v>
      </c>
    </row>
    <row r="4673" spans="1:7" x14ac:dyDescent="0.25">
      <c r="A4673" s="62">
        <v>44279</v>
      </c>
      <c r="B4673" t="s">
        <v>23</v>
      </c>
      <c r="C4673" t="s">
        <v>13</v>
      </c>
      <c r="D4673">
        <v>500</v>
      </c>
      <c r="E4673" t="s">
        <v>2</v>
      </c>
      <c r="F4673">
        <v>75</v>
      </c>
      <c r="G4673">
        <v>37500</v>
      </c>
    </row>
    <row r="4674" spans="1:7" x14ac:dyDescent="0.25">
      <c r="A4674" s="62">
        <v>44281</v>
      </c>
      <c r="B4674" t="s">
        <v>23</v>
      </c>
      <c r="C4674" t="s">
        <v>13</v>
      </c>
      <c r="D4674">
        <v>502</v>
      </c>
      <c r="E4674" t="s">
        <v>2</v>
      </c>
      <c r="F4674">
        <v>80</v>
      </c>
      <c r="G4674">
        <v>40160</v>
      </c>
    </row>
    <row r="4675" spans="1:7" x14ac:dyDescent="0.25">
      <c r="A4675" s="62">
        <v>44293</v>
      </c>
      <c r="B4675" t="s">
        <v>23</v>
      </c>
      <c r="C4675" t="s">
        <v>13</v>
      </c>
      <c r="D4675">
        <v>500</v>
      </c>
      <c r="E4675" t="s">
        <v>2</v>
      </c>
      <c r="F4675">
        <v>75</v>
      </c>
      <c r="G4675">
        <v>37500</v>
      </c>
    </row>
    <row r="4676" spans="1:7" x14ac:dyDescent="0.25">
      <c r="A4676" s="62">
        <v>44295</v>
      </c>
      <c r="B4676" t="s">
        <v>23</v>
      </c>
      <c r="C4676" t="s">
        <v>13</v>
      </c>
      <c r="D4676">
        <v>450</v>
      </c>
      <c r="E4676" t="s">
        <v>2</v>
      </c>
      <c r="F4676">
        <v>75</v>
      </c>
      <c r="G4676">
        <v>33750</v>
      </c>
    </row>
    <row r="4677" spans="1:7" x14ac:dyDescent="0.25">
      <c r="A4677" s="62">
        <v>44305</v>
      </c>
      <c r="B4677" t="s">
        <v>23</v>
      </c>
      <c r="C4677" t="s">
        <v>13</v>
      </c>
      <c r="D4677">
        <v>500</v>
      </c>
      <c r="E4677" t="s">
        <v>2</v>
      </c>
      <c r="F4677">
        <v>80</v>
      </c>
      <c r="G4677">
        <v>40000</v>
      </c>
    </row>
    <row r="4678" spans="1:7" x14ac:dyDescent="0.25">
      <c r="A4678" s="62">
        <v>44307</v>
      </c>
      <c r="B4678" t="s">
        <v>23</v>
      </c>
      <c r="C4678" t="s">
        <v>13</v>
      </c>
      <c r="D4678">
        <v>500</v>
      </c>
      <c r="E4678" t="s">
        <v>2</v>
      </c>
      <c r="F4678">
        <v>75</v>
      </c>
      <c r="G4678">
        <v>37500</v>
      </c>
    </row>
    <row r="4679" spans="1:7" x14ac:dyDescent="0.25">
      <c r="A4679" s="62">
        <v>44322</v>
      </c>
      <c r="B4679" t="s">
        <v>23</v>
      </c>
      <c r="C4679" t="s">
        <v>13</v>
      </c>
      <c r="D4679">
        <v>503</v>
      </c>
      <c r="E4679" t="s">
        <v>2</v>
      </c>
      <c r="F4679">
        <v>80</v>
      </c>
      <c r="G4679">
        <v>40240</v>
      </c>
    </row>
    <row r="4680" spans="1:7" x14ac:dyDescent="0.25">
      <c r="A4680" s="62">
        <v>44328</v>
      </c>
      <c r="B4680" t="s">
        <v>23</v>
      </c>
      <c r="C4680" t="s">
        <v>13</v>
      </c>
      <c r="D4680">
        <v>500</v>
      </c>
      <c r="E4680" t="s">
        <v>2</v>
      </c>
      <c r="F4680">
        <v>75</v>
      </c>
      <c r="G4680">
        <v>37500</v>
      </c>
    </row>
    <row r="4681" spans="1:7" x14ac:dyDescent="0.25">
      <c r="A4681" s="62">
        <v>44358</v>
      </c>
      <c r="B4681" t="s">
        <v>23</v>
      </c>
      <c r="C4681" t="s">
        <v>13</v>
      </c>
      <c r="D4681">
        <v>500</v>
      </c>
      <c r="E4681" t="s">
        <v>2</v>
      </c>
      <c r="F4681">
        <v>80</v>
      </c>
      <c r="G4681">
        <v>40000</v>
      </c>
    </row>
    <row r="4682" spans="1:7" x14ac:dyDescent="0.25">
      <c r="A4682" s="62">
        <v>44387</v>
      </c>
      <c r="B4682" t="s">
        <v>23</v>
      </c>
      <c r="C4682" t="s">
        <v>13</v>
      </c>
      <c r="D4682">
        <v>553</v>
      </c>
      <c r="E4682" t="s">
        <v>2</v>
      </c>
      <c r="F4682">
        <v>73</v>
      </c>
      <c r="G4682">
        <v>40369</v>
      </c>
    </row>
    <row r="4683" spans="1:7" x14ac:dyDescent="0.25">
      <c r="A4683" s="62">
        <v>44393</v>
      </c>
      <c r="B4683" t="s">
        <v>23</v>
      </c>
      <c r="C4683" t="s">
        <v>13</v>
      </c>
      <c r="D4683">
        <v>505</v>
      </c>
      <c r="E4683" t="s">
        <v>2</v>
      </c>
      <c r="F4683">
        <v>80</v>
      </c>
      <c r="G4683">
        <v>40400</v>
      </c>
    </row>
    <row r="4684" spans="1:7" x14ac:dyDescent="0.25">
      <c r="A4684" s="62">
        <v>44412</v>
      </c>
      <c r="B4684" t="s">
        <v>23</v>
      </c>
      <c r="C4684" t="s">
        <v>13</v>
      </c>
      <c r="D4684">
        <v>505</v>
      </c>
      <c r="E4684" t="s">
        <v>2</v>
      </c>
      <c r="F4684">
        <v>75</v>
      </c>
      <c r="G4684">
        <v>37875</v>
      </c>
    </row>
    <row r="4685" spans="1:7" x14ac:dyDescent="0.25">
      <c r="A4685" s="62">
        <v>44434</v>
      </c>
      <c r="B4685" t="s">
        <v>23</v>
      </c>
      <c r="C4685" t="s">
        <v>13</v>
      </c>
      <c r="D4685">
        <v>504</v>
      </c>
      <c r="E4685" t="s">
        <v>2</v>
      </c>
      <c r="F4685">
        <v>80</v>
      </c>
      <c r="G4685">
        <v>40320</v>
      </c>
    </row>
    <row r="4686" spans="1:7" x14ac:dyDescent="0.25">
      <c r="A4686" s="62">
        <v>44436</v>
      </c>
      <c r="B4686" t="s">
        <v>23</v>
      </c>
      <c r="C4686" t="s">
        <v>13</v>
      </c>
      <c r="D4686">
        <v>500</v>
      </c>
      <c r="E4686" t="s">
        <v>2</v>
      </c>
      <c r="F4686">
        <v>75</v>
      </c>
      <c r="G4686">
        <v>37500</v>
      </c>
    </row>
    <row r="4687" spans="1:7" x14ac:dyDescent="0.25">
      <c r="A4687" s="62">
        <v>44467</v>
      </c>
      <c r="B4687" t="s">
        <v>23</v>
      </c>
      <c r="C4687" t="s">
        <v>13</v>
      </c>
      <c r="D4687">
        <v>404</v>
      </c>
      <c r="E4687" t="s">
        <v>2</v>
      </c>
      <c r="F4687">
        <v>80</v>
      </c>
      <c r="G4687">
        <v>32320</v>
      </c>
    </row>
    <row r="4688" spans="1:7" x14ac:dyDescent="0.25">
      <c r="A4688" s="62">
        <v>44470</v>
      </c>
      <c r="B4688" t="s">
        <v>23</v>
      </c>
      <c r="C4688" t="s">
        <v>13</v>
      </c>
      <c r="D4688">
        <v>502</v>
      </c>
      <c r="E4688" t="s">
        <v>2</v>
      </c>
      <c r="F4688">
        <v>75</v>
      </c>
      <c r="G4688">
        <v>37650</v>
      </c>
    </row>
    <row r="4689" spans="1:7" x14ac:dyDescent="0.25">
      <c r="A4689" s="62">
        <v>44478</v>
      </c>
      <c r="B4689" t="s">
        <v>23</v>
      </c>
      <c r="C4689" t="s">
        <v>13</v>
      </c>
      <c r="D4689">
        <v>468</v>
      </c>
      <c r="E4689" t="s">
        <v>2</v>
      </c>
      <c r="F4689">
        <v>80</v>
      </c>
      <c r="G4689">
        <v>37440</v>
      </c>
    </row>
    <row r="4690" spans="1:7" x14ac:dyDescent="0.25">
      <c r="A4690" s="62">
        <v>44504</v>
      </c>
      <c r="B4690" t="s">
        <v>23</v>
      </c>
      <c r="C4690" t="s">
        <v>13</v>
      </c>
      <c r="D4690">
        <v>500</v>
      </c>
      <c r="E4690" t="s">
        <v>2</v>
      </c>
      <c r="F4690">
        <v>84.5</v>
      </c>
      <c r="G4690">
        <v>42250</v>
      </c>
    </row>
    <row r="4691" spans="1:7" x14ac:dyDescent="0.25">
      <c r="A4691" s="62">
        <v>44516</v>
      </c>
      <c r="B4691" t="s">
        <v>23</v>
      </c>
      <c r="C4691" t="s">
        <v>13</v>
      </c>
      <c r="D4691">
        <v>502</v>
      </c>
      <c r="E4691" t="s">
        <v>2</v>
      </c>
      <c r="F4691">
        <v>84.5</v>
      </c>
      <c r="G4691">
        <v>42419</v>
      </c>
    </row>
    <row r="4692" spans="1:7" x14ac:dyDescent="0.25">
      <c r="A4692" s="62">
        <v>44522</v>
      </c>
      <c r="B4692" t="s">
        <v>23</v>
      </c>
      <c r="C4692" t="s">
        <v>13</v>
      </c>
      <c r="D4692">
        <v>512</v>
      </c>
      <c r="E4692" t="s">
        <v>2</v>
      </c>
      <c r="F4692">
        <v>77</v>
      </c>
      <c r="G4692">
        <v>39424</v>
      </c>
    </row>
    <row r="4693" spans="1:7" x14ac:dyDescent="0.25">
      <c r="A4693" s="62">
        <v>44531</v>
      </c>
      <c r="B4693" t="s">
        <v>23</v>
      </c>
      <c r="C4693" t="s">
        <v>13</v>
      </c>
      <c r="D4693">
        <v>499</v>
      </c>
      <c r="E4693" t="s">
        <v>2</v>
      </c>
      <c r="F4693">
        <v>84.5</v>
      </c>
      <c r="G4693">
        <v>42165.5</v>
      </c>
    </row>
    <row r="4694" spans="1:7" x14ac:dyDescent="0.25">
      <c r="A4694" s="62">
        <v>44543</v>
      </c>
      <c r="B4694" t="s">
        <v>23</v>
      </c>
      <c r="C4694" t="s">
        <v>13</v>
      </c>
      <c r="D4694">
        <v>518</v>
      </c>
      <c r="E4694" t="s">
        <v>2</v>
      </c>
      <c r="F4694">
        <v>77</v>
      </c>
      <c r="G4694">
        <v>39886</v>
      </c>
    </row>
    <row r="4695" spans="1:7" x14ac:dyDescent="0.25">
      <c r="A4695" s="62">
        <v>44548</v>
      </c>
      <c r="B4695" t="s">
        <v>23</v>
      </c>
      <c r="C4695" t="s">
        <v>13</v>
      </c>
      <c r="D4695">
        <v>502</v>
      </c>
      <c r="E4695" t="s">
        <v>2</v>
      </c>
      <c r="F4695">
        <v>84.5</v>
      </c>
      <c r="G4695">
        <v>42419</v>
      </c>
    </row>
    <row r="4696" spans="1:7" x14ac:dyDescent="0.25">
      <c r="A4696" s="62">
        <v>44566</v>
      </c>
      <c r="B4696" t="s">
        <v>23</v>
      </c>
      <c r="C4696" t="s">
        <v>13</v>
      </c>
      <c r="D4696">
        <v>505</v>
      </c>
      <c r="E4696" t="s">
        <v>2</v>
      </c>
      <c r="F4696">
        <v>84.5</v>
      </c>
      <c r="G4696">
        <v>42672.5</v>
      </c>
    </row>
    <row r="4697" spans="1:7" x14ac:dyDescent="0.25">
      <c r="A4697" s="62">
        <v>44589</v>
      </c>
      <c r="B4697" t="s">
        <v>23</v>
      </c>
      <c r="C4697" t="s">
        <v>13</v>
      </c>
      <c r="D4697">
        <v>515</v>
      </c>
      <c r="E4697" t="s">
        <v>2</v>
      </c>
      <c r="F4697">
        <v>84.5</v>
      </c>
      <c r="G4697">
        <v>43517.5</v>
      </c>
    </row>
    <row r="4698" spans="1:7" x14ac:dyDescent="0.25">
      <c r="A4698" s="62">
        <v>44601</v>
      </c>
      <c r="B4698" t="s">
        <v>23</v>
      </c>
      <c r="C4698" t="s">
        <v>13</v>
      </c>
      <c r="D4698">
        <v>501</v>
      </c>
      <c r="E4698" t="s">
        <v>2</v>
      </c>
      <c r="F4698">
        <v>77</v>
      </c>
      <c r="G4698">
        <v>38577</v>
      </c>
    </row>
    <row r="4699" spans="1:7" x14ac:dyDescent="0.25">
      <c r="A4699" s="62">
        <v>44607</v>
      </c>
      <c r="B4699" t="s">
        <v>23</v>
      </c>
      <c r="C4699" t="s">
        <v>13</v>
      </c>
      <c r="D4699">
        <v>500</v>
      </c>
      <c r="E4699" t="s">
        <v>2</v>
      </c>
      <c r="F4699">
        <v>84.5</v>
      </c>
      <c r="G4699">
        <v>42250</v>
      </c>
    </row>
    <row r="4700" spans="1:7" x14ac:dyDescent="0.25">
      <c r="A4700" s="62">
        <v>44293</v>
      </c>
      <c r="B4700" t="s">
        <v>186</v>
      </c>
      <c r="C4700" t="s">
        <v>11</v>
      </c>
      <c r="D4700">
        <v>212</v>
      </c>
      <c r="E4700" t="s">
        <v>1</v>
      </c>
      <c r="F4700">
        <v>40</v>
      </c>
      <c r="G4700">
        <v>8480</v>
      </c>
    </row>
    <row r="4701" spans="1:7" x14ac:dyDescent="0.25">
      <c r="A4701" s="62">
        <v>44293</v>
      </c>
      <c r="B4701" t="s">
        <v>186</v>
      </c>
      <c r="C4701" t="s">
        <v>11</v>
      </c>
      <c r="D4701">
        <v>212</v>
      </c>
      <c r="E4701" t="s">
        <v>1</v>
      </c>
      <c r="F4701">
        <v>40</v>
      </c>
      <c r="G4701">
        <v>8480</v>
      </c>
    </row>
    <row r="4702" spans="1:7" x14ac:dyDescent="0.25">
      <c r="A4702" s="62">
        <v>43629</v>
      </c>
      <c r="B4702" t="s">
        <v>101</v>
      </c>
      <c r="C4702" t="s">
        <v>11</v>
      </c>
      <c r="D4702">
        <v>532</v>
      </c>
      <c r="E4702" t="s">
        <v>1</v>
      </c>
      <c r="F4702">
        <v>25.5</v>
      </c>
      <c r="G4702">
        <v>13566</v>
      </c>
    </row>
    <row r="4703" spans="1:7" x14ac:dyDescent="0.25">
      <c r="A4703" s="62">
        <v>43629</v>
      </c>
      <c r="B4703" t="s">
        <v>101</v>
      </c>
      <c r="C4703" t="s">
        <v>11</v>
      </c>
      <c r="D4703">
        <v>626</v>
      </c>
      <c r="E4703" t="s">
        <v>1</v>
      </c>
      <c r="F4703">
        <v>24</v>
      </c>
      <c r="G4703">
        <v>15024</v>
      </c>
    </row>
    <row r="4704" spans="1:7" x14ac:dyDescent="0.25">
      <c r="A4704" s="62">
        <v>43629</v>
      </c>
      <c r="B4704" t="s">
        <v>101</v>
      </c>
      <c r="C4704" t="s">
        <v>11</v>
      </c>
      <c r="D4704">
        <v>637</v>
      </c>
      <c r="E4704" t="s">
        <v>1</v>
      </c>
      <c r="F4704">
        <v>25.5</v>
      </c>
      <c r="G4704">
        <v>16243.5</v>
      </c>
    </row>
    <row r="4705" spans="1:7" x14ac:dyDescent="0.25">
      <c r="A4705" s="62">
        <v>43644</v>
      </c>
      <c r="B4705" t="s">
        <v>101</v>
      </c>
      <c r="C4705" t="s">
        <v>11</v>
      </c>
      <c r="D4705">
        <v>604</v>
      </c>
      <c r="E4705" t="s">
        <v>1</v>
      </c>
      <c r="F4705">
        <v>24.5</v>
      </c>
      <c r="G4705">
        <v>14798</v>
      </c>
    </row>
    <row r="4706" spans="1:7" x14ac:dyDescent="0.25">
      <c r="A4706" s="62">
        <v>43644</v>
      </c>
      <c r="B4706" t="s">
        <v>101</v>
      </c>
      <c r="C4706" t="s">
        <v>11</v>
      </c>
      <c r="D4706">
        <v>643</v>
      </c>
      <c r="E4706" t="s">
        <v>1</v>
      </c>
      <c r="F4706">
        <v>24.5</v>
      </c>
      <c r="G4706">
        <v>15753.5</v>
      </c>
    </row>
    <row r="4707" spans="1:7" x14ac:dyDescent="0.25">
      <c r="A4707" s="62">
        <v>43644</v>
      </c>
      <c r="B4707" t="s">
        <v>101</v>
      </c>
      <c r="C4707" t="s">
        <v>11</v>
      </c>
      <c r="D4707">
        <v>529</v>
      </c>
      <c r="E4707" t="s">
        <v>1</v>
      </c>
      <c r="F4707">
        <v>24.5</v>
      </c>
      <c r="G4707">
        <v>12960.5</v>
      </c>
    </row>
    <row r="4708" spans="1:7" x14ac:dyDescent="0.25">
      <c r="A4708" s="62">
        <v>44431</v>
      </c>
      <c r="B4708" t="s">
        <v>209</v>
      </c>
      <c r="C4708" t="s">
        <v>11</v>
      </c>
      <c r="D4708">
        <v>483.9</v>
      </c>
      <c r="E4708" t="s">
        <v>1</v>
      </c>
      <c r="F4708">
        <v>40</v>
      </c>
      <c r="G4708">
        <v>19356</v>
      </c>
    </row>
    <row r="4709" spans="1:7" x14ac:dyDescent="0.25">
      <c r="A4709" s="62">
        <v>44435</v>
      </c>
      <c r="B4709" t="s">
        <v>209</v>
      </c>
      <c r="C4709" t="s">
        <v>11</v>
      </c>
      <c r="D4709">
        <v>230</v>
      </c>
      <c r="E4709" t="s">
        <v>1</v>
      </c>
      <c r="F4709">
        <v>40.5</v>
      </c>
      <c r="G4709">
        <v>9315</v>
      </c>
    </row>
    <row r="4710" spans="1:7" x14ac:dyDescent="0.25">
      <c r="A4710" s="62">
        <v>44471</v>
      </c>
      <c r="B4710" t="s">
        <v>209</v>
      </c>
      <c r="C4710" t="s">
        <v>11</v>
      </c>
      <c r="D4710">
        <v>137.30000000000001</v>
      </c>
      <c r="E4710" t="s">
        <v>1</v>
      </c>
      <c r="F4710">
        <v>43.5</v>
      </c>
      <c r="G4710">
        <v>5972.55</v>
      </c>
    </row>
    <row r="4711" spans="1:7" x14ac:dyDescent="0.25">
      <c r="A4711" s="62">
        <v>44471</v>
      </c>
      <c r="B4711" t="s">
        <v>209</v>
      </c>
      <c r="C4711" t="s">
        <v>11</v>
      </c>
      <c r="D4711">
        <v>252.4</v>
      </c>
      <c r="E4711" t="s">
        <v>1</v>
      </c>
      <c r="F4711">
        <v>42</v>
      </c>
      <c r="G4711">
        <v>10600.800000000001</v>
      </c>
    </row>
    <row r="4712" spans="1:7" x14ac:dyDescent="0.25">
      <c r="A4712" s="62">
        <v>43858</v>
      </c>
      <c r="B4712" t="s">
        <v>85</v>
      </c>
      <c r="C4712" t="s">
        <v>11</v>
      </c>
      <c r="D4712">
        <v>1574</v>
      </c>
      <c r="E4712" t="s">
        <v>1</v>
      </c>
      <c r="F4712">
        <v>26</v>
      </c>
      <c r="G4712">
        <v>40924</v>
      </c>
    </row>
    <row r="4713" spans="1:7" x14ac:dyDescent="0.25">
      <c r="A4713" s="62">
        <v>43858</v>
      </c>
      <c r="B4713" t="s">
        <v>85</v>
      </c>
      <c r="C4713" t="s">
        <v>11</v>
      </c>
      <c r="D4713">
        <v>2244</v>
      </c>
      <c r="E4713" t="s">
        <v>1</v>
      </c>
      <c r="F4713">
        <v>26</v>
      </c>
      <c r="G4713">
        <v>58344</v>
      </c>
    </row>
    <row r="4714" spans="1:7" x14ac:dyDescent="0.25">
      <c r="A4714" s="62">
        <v>43858</v>
      </c>
      <c r="B4714" t="s">
        <v>85</v>
      </c>
      <c r="C4714" t="s">
        <v>11</v>
      </c>
      <c r="D4714">
        <v>1524</v>
      </c>
      <c r="E4714" t="s">
        <v>1</v>
      </c>
      <c r="F4714">
        <v>26</v>
      </c>
      <c r="G4714">
        <v>39624</v>
      </c>
    </row>
    <row r="4715" spans="1:7" x14ac:dyDescent="0.25">
      <c r="A4715" s="62">
        <v>44166</v>
      </c>
      <c r="B4715" t="s">
        <v>85</v>
      </c>
      <c r="C4715" t="s">
        <v>11</v>
      </c>
      <c r="D4715">
        <v>1524</v>
      </c>
      <c r="E4715" t="s">
        <v>1</v>
      </c>
      <c r="F4715">
        <v>33</v>
      </c>
      <c r="G4715">
        <v>50292</v>
      </c>
    </row>
    <row r="4716" spans="1:7" x14ac:dyDescent="0.25">
      <c r="A4716" s="62">
        <v>44189</v>
      </c>
      <c r="B4716" t="s">
        <v>85</v>
      </c>
      <c r="C4716" t="s">
        <v>11</v>
      </c>
      <c r="D4716">
        <v>1897</v>
      </c>
      <c r="E4716" t="s">
        <v>1</v>
      </c>
      <c r="F4716">
        <v>33</v>
      </c>
      <c r="G4716">
        <v>62601</v>
      </c>
    </row>
    <row r="4717" spans="1:7" x14ac:dyDescent="0.25">
      <c r="A4717" s="62">
        <v>44470</v>
      </c>
      <c r="B4717" t="s">
        <v>85</v>
      </c>
      <c r="C4717" t="s">
        <v>13</v>
      </c>
      <c r="D4717">
        <v>4585</v>
      </c>
      <c r="E4717" t="s">
        <v>2</v>
      </c>
      <c r="F4717">
        <v>46</v>
      </c>
      <c r="G4717">
        <v>210910</v>
      </c>
    </row>
    <row r="4718" spans="1:7" x14ac:dyDescent="0.25">
      <c r="A4718" s="62">
        <v>44488</v>
      </c>
      <c r="B4718" t="s">
        <v>85</v>
      </c>
      <c r="C4718" t="s">
        <v>11</v>
      </c>
      <c r="D4718">
        <v>3547</v>
      </c>
      <c r="E4718" t="s">
        <v>1</v>
      </c>
      <c r="F4718">
        <v>38</v>
      </c>
      <c r="G4718">
        <v>134786</v>
      </c>
    </row>
    <row r="4719" spans="1:7" x14ac:dyDescent="0.25">
      <c r="A4719" s="62">
        <v>44488</v>
      </c>
      <c r="B4719" t="s">
        <v>85</v>
      </c>
      <c r="C4719" t="s">
        <v>11</v>
      </c>
      <c r="D4719">
        <v>4211</v>
      </c>
      <c r="E4719" t="s">
        <v>1</v>
      </c>
      <c r="F4719">
        <v>38</v>
      </c>
      <c r="G4719">
        <v>160018</v>
      </c>
    </row>
    <row r="4720" spans="1:7" x14ac:dyDescent="0.25">
      <c r="A4720" s="62">
        <v>44492</v>
      </c>
      <c r="B4720" t="s">
        <v>85</v>
      </c>
      <c r="C4720" t="s">
        <v>13</v>
      </c>
      <c r="D4720">
        <v>4800</v>
      </c>
      <c r="E4720" t="s">
        <v>2</v>
      </c>
      <c r="F4720">
        <v>46</v>
      </c>
      <c r="G4720">
        <v>220800</v>
      </c>
    </row>
    <row r="4721" spans="1:7" x14ac:dyDescent="0.25">
      <c r="A4721" s="62">
        <v>43706</v>
      </c>
      <c r="B4721" t="s">
        <v>112</v>
      </c>
      <c r="C4721" t="s">
        <v>13</v>
      </c>
      <c r="D4721">
        <v>502</v>
      </c>
      <c r="E4721" t="s">
        <v>2</v>
      </c>
      <c r="F4721">
        <v>80</v>
      </c>
      <c r="G4721">
        <v>40160</v>
      </c>
    </row>
    <row r="4722" spans="1:7" x14ac:dyDescent="0.25">
      <c r="A4722" s="62">
        <v>43734</v>
      </c>
      <c r="B4722" t="s">
        <v>112</v>
      </c>
      <c r="C4722" t="s">
        <v>13</v>
      </c>
      <c r="D4722">
        <v>155</v>
      </c>
      <c r="E4722" t="s">
        <v>2</v>
      </c>
      <c r="F4722">
        <v>80</v>
      </c>
      <c r="G4722">
        <v>12400</v>
      </c>
    </row>
    <row r="4723" spans="1:7" x14ac:dyDescent="0.25">
      <c r="A4723" s="62">
        <v>43734</v>
      </c>
      <c r="B4723" t="s">
        <v>112</v>
      </c>
      <c r="C4723" t="s">
        <v>13</v>
      </c>
      <c r="D4723">
        <v>1211</v>
      </c>
      <c r="E4723" t="s">
        <v>2</v>
      </c>
      <c r="F4723">
        <v>28.5</v>
      </c>
      <c r="G4723">
        <v>34513.5</v>
      </c>
    </row>
    <row r="4724" spans="1:7" x14ac:dyDescent="0.25">
      <c r="A4724" s="62">
        <v>43738</v>
      </c>
      <c r="B4724" t="s">
        <v>112</v>
      </c>
      <c r="C4724" t="s">
        <v>13</v>
      </c>
      <c r="D4724">
        <v>346</v>
      </c>
      <c r="E4724" t="s">
        <v>2</v>
      </c>
      <c r="F4724">
        <v>80</v>
      </c>
      <c r="G4724">
        <v>27680</v>
      </c>
    </row>
    <row r="4725" spans="1:7" x14ac:dyDescent="0.25">
      <c r="A4725" s="62">
        <v>43770</v>
      </c>
      <c r="B4725" t="s">
        <v>112</v>
      </c>
      <c r="C4725" t="s">
        <v>13</v>
      </c>
      <c r="D4725">
        <v>504</v>
      </c>
      <c r="E4725" t="s">
        <v>2</v>
      </c>
      <c r="F4725">
        <v>80</v>
      </c>
      <c r="G4725">
        <v>40320</v>
      </c>
    </row>
    <row r="4726" spans="1:7" x14ac:dyDescent="0.25">
      <c r="A4726" s="62">
        <v>43560</v>
      </c>
      <c r="B4726" t="s">
        <v>25</v>
      </c>
      <c r="C4726" t="s">
        <v>14</v>
      </c>
      <c r="D4726">
        <v>734</v>
      </c>
      <c r="E4726" t="s">
        <v>1</v>
      </c>
      <c r="F4726">
        <v>30.5</v>
      </c>
      <c r="G4726">
        <v>22387</v>
      </c>
    </row>
    <row r="4727" spans="1:7" x14ac:dyDescent="0.25">
      <c r="A4727" s="62">
        <v>43563</v>
      </c>
      <c r="B4727" t="s">
        <v>25</v>
      </c>
      <c r="C4727" t="s">
        <v>14</v>
      </c>
      <c r="D4727">
        <v>734</v>
      </c>
      <c r="E4727" t="s">
        <v>1</v>
      </c>
      <c r="F4727">
        <v>30.5</v>
      </c>
      <c r="G4727">
        <v>22387</v>
      </c>
    </row>
    <row r="4728" spans="1:7" x14ac:dyDescent="0.25">
      <c r="A4728" s="62">
        <v>43574</v>
      </c>
      <c r="B4728" t="s">
        <v>25</v>
      </c>
      <c r="C4728" t="s">
        <v>14</v>
      </c>
      <c r="D4728">
        <v>638</v>
      </c>
      <c r="E4728" t="s">
        <v>1</v>
      </c>
      <c r="F4728">
        <v>30.5</v>
      </c>
      <c r="G4728">
        <v>19459</v>
      </c>
    </row>
    <row r="4729" spans="1:7" x14ac:dyDescent="0.25">
      <c r="A4729" s="62">
        <v>43574</v>
      </c>
      <c r="B4729" t="s">
        <v>25</v>
      </c>
      <c r="C4729" t="s">
        <v>11</v>
      </c>
      <c r="D4729">
        <v>336</v>
      </c>
      <c r="E4729" t="s">
        <v>1</v>
      </c>
      <c r="F4729">
        <v>30</v>
      </c>
      <c r="G4729">
        <v>10080</v>
      </c>
    </row>
    <row r="4730" spans="1:7" x14ac:dyDescent="0.25">
      <c r="A4730" s="62">
        <v>43581</v>
      </c>
      <c r="B4730" t="s">
        <v>25</v>
      </c>
      <c r="C4730" t="s">
        <v>14</v>
      </c>
      <c r="D4730">
        <v>740</v>
      </c>
      <c r="E4730" t="s">
        <v>1</v>
      </c>
      <c r="F4730">
        <v>30.5</v>
      </c>
      <c r="G4730">
        <v>22570</v>
      </c>
    </row>
    <row r="4731" spans="1:7" x14ac:dyDescent="0.25">
      <c r="A4731" s="62">
        <v>43582</v>
      </c>
      <c r="B4731" t="s">
        <v>25</v>
      </c>
      <c r="C4731" t="s">
        <v>14</v>
      </c>
      <c r="D4731">
        <v>756</v>
      </c>
      <c r="E4731" t="s">
        <v>1</v>
      </c>
      <c r="F4731">
        <v>30.5</v>
      </c>
      <c r="G4731">
        <v>23058</v>
      </c>
    </row>
    <row r="4732" spans="1:7" x14ac:dyDescent="0.25">
      <c r="A4732" s="62">
        <v>43594</v>
      </c>
      <c r="B4732" t="s">
        <v>25</v>
      </c>
      <c r="C4732" t="s">
        <v>14</v>
      </c>
      <c r="D4732">
        <v>756</v>
      </c>
      <c r="E4732" t="s">
        <v>1</v>
      </c>
      <c r="F4732">
        <v>30.5</v>
      </c>
      <c r="G4732">
        <v>23058</v>
      </c>
    </row>
    <row r="4733" spans="1:7" x14ac:dyDescent="0.25">
      <c r="A4733" s="62">
        <v>43596</v>
      </c>
      <c r="B4733" t="s">
        <v>25</v>
      </c>
      <c r="C4733" t="s">
        <v>14</v>
      </c>
      <c r="D4733">
        <v>478</v>
      </c>
      <c r="E4733" t="s">
        <v>1</v>
      </c>
      <c r="F4733">
        <v>30.5</v>
      </c>
      <c r="G4733">
        <v>14579</v>
      </c>
    </row>
    <row r="4734" spans="1:7" x14ac:dyDescent="0.25">
      <c r="A4734" s="62">
        <v>43596</v>
      </c>
      <c r="B4734" t="s">
        <v>25</v>
      </c>
      <c r="C4734" t="s">
        <v>11</v>
      </c>
      <c r="D4734">
        <v>475</v>
      </c>
      <c r="E4734" t="s">
        <v>1</v>
      </c>
      <c r="F4734">
        <v>24.5</v>
      </c>
      <c r="G4734">
        <v>11637.5</v>
      </c>
    </row>
    <row r="4735" spans="1:7" x14ac:dyDescent="0.25">
      <c r="A4735" s="62">
        <v>43599</v>
      </c>
      <c r="B4735" t="s">
        <v>25</v>
      </c>
      <c r="C4735" t="s">
        <v>14</v>
      </c>
      <c r="D4735">
        <v>672</v>
      </c>
      <c r="E4735" t="s">
        <v>1</v>
      </c>
      <c r="F4735">
        <v>30.5</v>
      </c>
      <c r="G4735">
        <v>20496</v>
      </c>
    </row>
    <row r="4736" spans="1:7" x14ac:dyDescent="0.25">
      <c r="A4736" s="62">
        <v>43610</v>
      </c>
      <c r="B4736" t="s">
        <v>25</v>
      </c>
      <c r="C4736" t="s">
        <v>14</v>
      </c>
      <c r="D4736">
        <v>554</v>
      </c>
      <c r="E4736" t="s">
        <v>1</v>
      </c>
      <c r="F4736">
        <v>30.5</v>
      </c>
      <c r="G4736">
        <v>16897</v>
      </c>
    </row>
    <row r="4737" spans="1:7" x14ac:dyDescent="0.25">
      <c r="A4737" s="62">
        <v>43612</v>
      </c>
      <c r="B4737" t="s">
        <v>25</v>
      </c>
      <c r="C4737" t="s">
        <v>14</v>
      </c>
      <c r="D4737">
        <v>728</v>
      </c>
      <c r="E4737" t="s">
        <v>1</v>
      </c>
      <c r="F4737">
        <v>30.5</v>
      </c>
      <c r="G4737">
        <v>22204</v>
      </c>
    </row>
    <row r="4738" spans="1:7" x14ac:dyDescent="0.25">
      <c r="A4738" s="62">
        <v>43619</v>
      </c>
      <c r="B4738" t="s">
        <v>25</v>
      </c>
      <c r="C4738" t="s">
        <v>14</v>
      </c>
      <c r="D4738">
        <v>604</v>
      </c>
      <c r="E4738" t="s">
        <v>1</v>
      </c>
      <c r="F4738">
        <v>30.5</v>
      </c>
      <c r="G4738">
        <v>18422</v>
      </c>
    </row>
    <row r="4739" spans="1:7" x14ac:dyDescent="0.25">
      <c r="A4739" s="62">
        <v>43619</v>
      </c>
      <c r="B4739" t="s">
        <v>25</v>
      </c>
      <c r="C4739" t="s">
        <v>14</v>
      </c>
      <c r="D4739">
        <v>462</v>
      </c>
      <c r="E4739" t="s">
        <v>1</v>
      </c>
      <c r="F4739">
        <v>30.5</v>
      </c>
      <c r="G4739">
        <v>14091</v>
      </c>
    </row>
    <row r="4740" spans="1:7" x14ac:dyDescent="0.25">
      <c r="A4740" s="62">
        <v>43619</v>
      </c>
      <c r="B4740" t="s">
        <v>25</v>
      </c>
      <c r="C4740" t="s">
        <v>11</v>
      </c>
      <c r="D4740">
        <v>524</v>
      </c>
      <c r="E4740" t="s">
        <v>1</v>
      </c>
      <c r="F4740">
        <v>24.5</v>
      </c>
      <c r="G4740">
        <v>12838</v>
      </c>
    </row>
    <row r="4741" spans="1:7" x14ac:dyDescent="0.25">
      <c r="A4741" s="62">
        <v>43628</v>
      </c>
      <c r="B4741" t="s">
        <v>25</v>
      </c>
      <c r="C4741" t="s">
        <v>14</v>
      </c>
      <c r="D4741">
        <v>650</v>
      </c>
      <c r="E4741" t="s">
        <v>1</v>
      </c>
      <c r="F4741">
        <v>30.5</v>
      </c>
      <c r="G4741">
        <v>19825</v>
      </c>
    </row>
    <row r="4742" spans="1:7" x14ac:dyDescent="0.25">
      <c r="A4742" s="62">
        <v>43628</v>
      </c>
      <c r="B4742" t="s">
        <v>25</v>
      </c>
      <c r="C4742" t="s">
        <v>14</v>
      </c>
      <c r="D4742">
        <v>251</v>
      </c>
      <c r="E4742" t="s">
        <v>1</v>
      </c>
      <c r="F4742">
        <v>30.5</v>
      </c>
      <c r="G4742">
        <v>7655.5</v>
      </c>
    </row>
    <row r="4743" spans="1:7" x14ac:dyDescent="0.25">
      <c r="A4743" s="62">
        <v>43630</v>
      </c>
      <c r="B4743" t="s">
        <v>25</v>
      </c>
      <c r="C4743" t="s">
        <v>14</v>
      </c>
      <c r="D4743">
        <v>306</v>
      </c>
      <c r="E4743" t="s">
        <v>1</v>
      </c>
      <c r="F4743">
        <v>30.5</v>
      </c>
      <c r="G4743">
        <v>9333</v>
      </c>
    </row>
    <row r="4744" spans="1:7" x14ac:dyDescent="0.25">
      <c r="A4744" s="62">
        <v>43630</v>
      </c>
      <c r="B4744" t="s">
        <v>25</v>
      </c>
      <c r="C4744" t="s">
        <v>11</v>
      </c>
      <c r="D4744">
        <v>533</v>
      </c>
      <c r="E4744" t="s">
        <v>1</v>
      </c>
      <c r="F4744">
        <v>24</v>
      </c>
      <c r="G4744">
        <v>12792</v>
      </c>
    </row>
    <row r="4745" spans="1:7" x14ac:dyDescent="0.25">
      <c r="A4745" s="62">
        <v>43633</v>
      </c>
      <c r="B4745" t="s">
        <v>25</v>
      </c>
      <c r="C4745" t="s">
        <v>14</v>
      </c>
      <c r="D4745">
        <v>604</v>
      </c>
      <c r="E4745" t="s">
        <v>1</v>
      </c>
      <c r="F4745">
        <v>30.5</v>
      </c>
      <c r="G4745">
        <v>18422</v>
      </c>
    </row>
    <row r="4746" spans="1:7" x14ac:dyDescent="0.25">
      <c r="A4746" s="62">
        <v>43640</v>
      </c>
      <c r="B4746" t="s">
        <v>25</v>
      </c>
      <c r="C4746" t="s">
        <v>14</v>
      </c>
      <c r="D4746">
        <v>1140</v>
      </c>
      <c r="E4746" t="s">
        <v>1</v>
      </c>
      <c r="F4746">
        <v>30.5</v>
      </c>
      <c r="G4746">
        <v>34770</v>
      </c>
    </row>
    <row r="4747" spans="1:7" x14ac:dyDescent="0.25">
      <c r="A4747" s="62">
        <v>43640</v>
      </c>
      <c r="B4747" t="s">
        <v>25</v>
      </c>
      <c r="C4747" t="s">
        <v>14</v>
      </c>
      <c r="D4747">
        <v>448</v>
      </c>
      <c r="E4747" t="s">
        <v>1</v>
      </c>
      <c r="F4747">
        <v>30.5</v>
      </c>
      <c r="G4747">
        <v>13664</v>
      </c>
    </row>
    <row r="4748" spans="1:7" x14ac:dyDescent="0.25">
      <c r="A4748" s="62">
        <v>43654</v>
      </c>
      <c r="B4748" t="s">
        <v>25</v>
      </c>
      <c r="C4748" t="s">
        <v>14</v>
      </c>
      <c r="D4748">
        <v>702</v>
      </c>
      <c r="E4748" t="s">
        <v>1</v>
      </c>
      <c r="F4748">
        <v>30.5</v>
      </c>
      <c r="G4748">
        <v>21411</v>
      </c>
    </row>
    <row r="4749" spans="1:7" x14ac:dyDescent="0.25">
      <c r="A4749" s="62">
        <v>43664</v>
      </c>
      <c r="B4749" t="s">
        <v>25</v>
      </c>
      <c r="C4749" t="s">
        <v>14</v>
      </c>
      <c r="D4749">
        <v>638</v>
      </c>
      <c r="E4749" t="s">
        <v>1</v>
      </c>
      <c r="F4749">
        <v>28.5</v>
      </c>
      <c r="G4749">
        <v>18183</v>
      </c>
    </row>
    <row r="4750" spans="1:7" x14ac:dyDescent="0.25">
      <c r="A4750" s="62">
        <v>43666</v>
      </c>
      <c r="B4750" t="s">
        <v>25</v>
      </c>
      <c r="C4750" t="s">
        <v>14</v>
      </c>
      <c r="D4750">
        <v>592</v>
      </c>
      <c r="E4750" t="s">
        <v>1</v>
      </c>
      <c r="F4750">
        <v>28.5</v>
      </c>
      <c r="G4750">
        <v>16872</v>
      </c>
    </row>
    <row r="4751" spans="1:7" x14ac:dyDescent="0.25">
      <c r="A4751" s="62">
        <v>43669</v>
      </c>
      <c r="B4751" t="s">
        <v>25</v>
      </c>
      <c r="C4751" t="s">
        <v>11</v>
      </c>
      <c r="D4751">
        <v>525</v>
      </c>
      <c r="E4751" t="s">
        <v>1</v>
      </c>
      <c r="F4751">
        <v>23.5</v>
      </c>
      <c r="G4751">
        <v>12337.5</v>
      </c>
    </row>
    <row r="4752" spans="1:7" x14ac:dyDescent="0.25">
      <c r="A4752" s="62">
        <v>43671</v>
      </c>
      <c r="B4752" t="s">
        <v>25</v>
      </c>
      <c r="C4752" t="s">
        <v>14</v>
      </c>
      <c r="D4752">
        <v>618</v>
      </c>
      <c r="E4752" t="s">
        <v>1</v>
      </c>
      <c r="F4752">
        <v>28.5</v>
      </c>
      <c r="G4752">
        <v>17613</v>
      </c>
    </row>
    <row r="4753" spans="1:7" x14ac:dyDescent="0.25">
      <c r="A4753" s="62">
        <v>43673</v>
      </c>
      <c r="B4753" t="s">
        <v>25</v>
      </c>
      <c r="C4753" t="s">
        <v>14</v>
      </c>
      <c r="D4753">
        <v>754</v>
      </c>
      <c r="E4753" t="s">
        <v>1</v>
      </c>
      <c r="F4753">
        <v>29.5</v>
      </c>
      <c r="G4753">
        <v>22243</v>
      </c>
    </row>
    <row r="4754" spans="1:7" x14ac:dyDescent="0.25">
      <c r="A4754" s="62">
        <v>43673</v>
      </c>
      <c r="B4754" t="s">
        <v>25</v>
      </c>
      <c r="C4754" t="s">
        <v>14</v>
      </c>
      <c r="D4754">
        <v>1176</v>
      </c>
      <c r="E4754" t="s">
        <v>1</v>
      </c>
      <c r="F4754">
        <v>28.5</v>
      </c>
      <c r="G4754">
        <v>33516</v>
      </c>
    </row>
    <row r="4755" spans="1:7" x14ac:dyDescent="0.25">
      <c r="A4755" s="62">
        <v>43673</v>
      </c>
      <c r="B4755" t="s">
        <v>25</v>
      </c>
      <c r="C4755" t="s">
        <v>11</v>
      </c>
      <c r="D4755">
        <v>400</v>
      </c>
      <c r="E4755" t="s">
        <v>1</v>
      </c>
      <c r="F4755">
        <v>24</v>
      </c>
      <c r="G4755">
        <v>9600</v>
      </c>
    </row>
    <row r="4756" spans="1:7" x14ac:dyDescent="0.25">
      <c r="A4756" s="62">
        <v>43673</v>
      </c>
      <c r="B4756" t="s">
        <v>25</v>
      </c>
      <c r="C4756" t="s">
        <v>11</v>
      </c>
      <c r="D4756">
        <v>537</v>
      </c>
      <c r="E4756" t="s">
        <v>1</v>
      </c>
      <c r="F4756">
        <v>23.5</v>
      </c>
      <c r="G4756">
        <v>12619.5</v>
      </c>
    </row>
    <row r="4757" spans="1:7" x14ac:dyDescent="0.25">
      <c r="A4757" s="62">
        <v>43677</v>
      </c>
      <c r="B4757" t="s">
        <v>25</v>
      </c>
      <c r="C4757" t="s">
        <v>14</v>
      </c>
      <c r="D4757">
        <v>644</v>
      </c>
      <c r="E4757" t="s">
        <v>1</v>
      </c>
      <c r="F4757">
        <v>28.5</v>
      </c>
      <c r="G4757">
        <v>18354</v>
      </c>
    </row>
    <row r="4758" spans="1:7" x14ac:dyDescent="0.25">
      <c r="A4758" s="62">
        <v>43678</v>
      </c>
      <c r="B4758" t="s">
        <v>25</v>
      </c>
      <c r="C4758" t="s">
        <v>14</v>
      </c>
      <c r="D4758">
        <v>694</v>
      </c>
      <c r="E4758" t="s">
        <v>1</v>
      </c>
      <c r="F4758">
        <v>28.5</v>
      </c>
      <c r="G4758">
        <v>19779</v>
      </c>
    </row>
    <row r="4759" spans="1:7" x14ac:dyDescent="0.25">
      <c r="A4759" s="62">
        <v>43683</v>
      </c>
      <c r="B4759" t="s">
        <v>25</v>
      </c>
      <c r="C4759" t="s">
        <v>14</v>
      </c>
      <c r="D4759">
        <v>684</v>
      </c>
      <c r="E4759" t="s">
        <v>1</v>
      </c>
      <c r="F4759">
        <v>28.5</v>
      </c>
      <c r="G4759">
        <v>19494</v>
      </c>
    </row>
    <row r="4760" spans="1:7" x14ac:dyDescent="0.25">
      <c r="A4760" s="62">
        <v>43683</v>
      </c>
      <c r="B4760" t="s">
        <v>25</v>
      </c>
      <c r="C4760" t="s">
        <v>14</v>
      </c>
      <c r="D4760">
        <v>602</v>
      </c>
      <c r="E4760" t="s">
        <v>1</v>
      </c>
      <c r="F4760">
        <v>28.5</v>
      </c>
      <c r="G4760">
        <v>17157</v>
      </c>
    </row>
    <row r="4761" spans="1:7" x14ac:dyDescent="0.25">
      <c r="A4761" s="62">
        <v>43686</v>
      </c>
      <c r="B4761" t="s">
        <v>25</v>
      </c>
      <c r="C4761" t="s">
        <v>11</v>
      </c>
      <c r="D4761">
        <v>492</v>
      </c>
      <c r="E4761" t="s">
        <v>1</v>
      </c>
      <c r="F4761">
        <v>23.75</v>
      </c>
      <c r="G4761">
        <v>11685</v>
      </c>
    </row>
    <row r="4762" spans="1:7" x14ac:dyDescent="0.25">
      <c r="A4762" s="62">
        <v>43690</v>
      </c>
      <c r="B4762" t="s">
        <v>25</v>
      </c>
      <c r="C4762" t="s">
        <v>14</v>
      </c>
      <c r="D4762">
        <v>858</v>
      </c>
      <c r="E4762" t="s">
        <v>1</v>
      </c>
      <c r="F4762">
        <v>28.5</v>
      </c>
      <c r="G4762">
        <v>24453</v>
      </c>
    </row>
    <row r="4763" spans="1:7" x14ac:dyDescent="0.25">
      <c r="A4763" s="62">
        <v>43697</v>
      </c>
      <c r="B4763" t="s">
        <v>25</v>
      </c>
      <c r="C4763" t="s">
        <v>11</v>
      </c>
      <c r="D4763">
        <v>492</v>
      </c>
      <c r="E4763" t="s">
        <v>1</v>
      </c>
      <c r="F4763">
        <v>23.75</v>
      </c>
      <c r="G4763">
        <v>11685</v>
      </c>
    </row>
    <row r="4764" spans="1:7" x14ac:dyDescent="0.25">
      <c r="A4764" s="62">
        <v>43697</v>
      </c>
      <c r="B4764" t="s">
        <v>25</v>
      </c>
      <c r="C4764" t="s">
        <v>14</v>
      </c>
      <c r="D4764">
        <v>442</v>
      </c>
      <c r="E4764" t="s">
        <v>1</v>
      </c>
      <c r="F4764">
        <v>28.5</v>
      </c>
      <c r="G4764">
        <v>12597</v>
      </c>
    </row>
    <row r="4765" spans="1:7" x14ac:dyDescent="0.25">
      <c r="A4765" s="62">
        <v>43697</v>
      </c>
      <c r="B4765" t="s">
        <v>25</v>
      </c>
      <c r="C4765" t="s">
        <v>14</v>
      </c>
      <c r="D4765">
        <v>740</v>
      </c>
      <c r="E4765" t="s">
        <v>1</v>
      </c>
      <c r="F4765">
        <v>28.5</v>
      </c>
      <c r="G4765">
        <v>21090</v>
      </c>
    </row>
    <row r="4766" spans="1:7" x14ac:dyDescent="0.25">
      <c r="A4766" s="62">
        <v>43700</v>
      </c>
      <c r="B4766" t="s">
        <v>25</v>
      </c>
      <c r="C4766" t="s">
        <v>14</v>
      </c>
      <c r="D4766">
        <v>726</v>
      </c>
      <c r="E4766" t="s">
        <v>1</v>
      </c>
      <c r="F4766">
        <v>26.5</v>
      </c>
      <c r="G4766">
        <v>19239</v>
      </c>
    </row>
    <row r="4767" spans="1:7" x14ac:dyDescent="0.25">
      <c r="A4767" s="62">
        <v>43713</v>
      </c>
      <c r="B4767" t="s">
        <v>25</v>
      </c>
      <c r="C4767" t="s">
        <v>14</v>
      </c>
      <c r="D4767">
        <v>308</v>
      </c>
      <c r="E4767" t="s">
        <v>1</v>
      </c>
      <c r="F4767">
        <v>27</v>
      </c>
      <c r="G4767">
        <v>8316</v>
      </c>
    </row>
    <row r="4768" spans="1:7" x14ac:dyDescent="0.25">
      <c r="A4768" s="62">
        <v>43713</v>
      </c>
      <c r="B4768" t="s">
        <v>25</v>
      </c>
      <c r="C4768" t="s">
        <v>11</v>
      </c>
      <c r="D4768">
        <v>547</v>
      </c>
      <c r="E4768" t="s">
        <v>1</v>
      </c>
      <c r="F4768">
        <v>22.5</v>
      </c>
      <c r="G4768">
        <v>12307.5</v>
      </c>
    </row>
    <row r="4769" spans="1:7" x14ac:dyDescent="0.25">
      <c r="A4769" s="62">
        <v>43713</v>
      </c>
      <c r="B4769" t="s">
        <v>25</v>
      </c>
      <c r="C4769" t="s">
        <v>14</v>
      </c>
      <c r="D4769">
        <v>666</v>
      </c>
      <c r="E4769" t="s">
        <v>1</v>
      </c>
      <c r="F4769">
        <v>27</v>
      </c>
      <c r="G4769">
        <v>17982</v>
      </c>
    </row>
    <row r="4770" spans="1:7" x14ac:dyDescent="0.25">
      <c r="A4770" s="62">
        <v>43719</v>
      </c>
      <c r="B4770" t="s">
        <v>25</v>
      </c>
      <c r="C4770" t="s">
        <v>14</v>
      </c>
      <c r="D4770">
        <v>538</v>
      </c>
      <c r="E4770" t="s">
        <v>1</v>
      </c>
      <c r="F4770">
        <v>27</v>
      </c>
      <c r="G4770">
        <v>14526</v>
      </c>
    </row>
    <row r="4771" spans="1:7" x14ac:dyDescent="0.25">
      <c r="A4771" s="62">
        <v>43719</v>
      </c>
      <c r="B4771" t="s">
        <v>25</v>
      </c>
      <c r="C4771" t="s">
        <v>14</v>
      </c>
      <c r="D4771">
        <v>542</v>
      </c>
      <c r="E4771" t="s">
        <v>1</v>
      </c>
      <c r="F4771">
        <v>27</v>
      </c>
      <c r="G4771">
        <v>14634</v>
      </c>
    </row>
    <row r="4772" spans="1:7" x14ac:dyDescent="0.25">
      <c r="A4772" s="62">
        <v>43725</v>
      </c>
      <c r="B4772" t="s">
        <v>25</v>
      </c>
      <c r="C4772" t="s">
        <v>14</v>
      </c>
      <c r="D4772">
        <v>1388</v>
      </c>
      <c r="E4772" t="s">
        <v>1</v>
      </c>
      <c r="F4772">
        <v>26.5</v>
      </c>
      <c r="G4772">
        <v>36782</v>
      </c>
    </row>
    <row r="4773" spans="1:7" x14ac:dyDescent="0.25">
      <c r="A4773" s="62">
        <v>43731</v>
      </c>
      <c r="B4773" t="s">
        <v>25</v>
      </c>
      <c r="C4773" t="s">
        <v>14</v>
      </c>
      <c r="D4773">
        <v>640</v>
      </c>
      <c r="E4773" t="s">
        <v>1</v>
      </c>
      <c r="F4773">
        <v>26.5</v>
      </c>
      <c r="G4773">
        <v>16960</v>
      </c>
    </row>
    <row r="4774" spans="1:7" x14ac:dyDescent="0.25">
      <c r="A4774" s="62">
        <v>43731</v>
      </c>
      <c r="B4774" t="s">
        <v>25</v>
      </c>
      <c r="C4774" t="s">
        <v>11</v>
      </c>
      <c r="D4774">
        <v>467</v>
      </c>
      <c r="E4774" t="s">
        <v>1</v>
      </c>
      <c r="F4774">
        <v>22.5</v>
      </c>
      <c r="G4774">
        <v>10507.5</v>
      </c>
    </row>
    <row r="4775" spans="1:7" x14ac:dyDescent="0.25">
      <c r="A4775" s="62">
        <v>43732</v>
      </c>
      <c r="B4775" t="s">
        <v>25</v>
      </c>
      <c r="C4775" t="s">
        <v>14</v>
      </c>
      <c r="D4775">
        <v>1052</v>
      </c>
      <c r="E4775" t="s">
        <v>1</v>
      </c>
      <c r="F4775">
        <v>26.5</v>
      </c>
      <c r="G4775">
        <v>27878</v>
      </c>
    </row>
    <row r="4776" spans="1:7" x14ac:dyDescent="0.25">
      <c r="A4776" s="62">
        <v>43742</v>
      </c>
      <c r="B4776" t="s">
        <v>25</v>
      </c>
      <c r="C4776" t="s">
        <v>14</v>
      </c>
      <c r="D4776">
        <v>682</v>
      </c>
      <c r="E4776" t="s">
        <v>1</v>
      </c>
      <c r="F4776">
        <v>26.5</v>
      </c>
      <c r="G4776">
        <v>18073</v>
      </c>
    </row>
    <row r="4777" spans="1:7" x14ac:dyDescent="0.25">
      <c r="A4777" s="62">
        <v>43742</v>
      </c>
      <c r="B4777" t="s">
        <v>25</v>
      </c>
      <c r="C4777" t="s">
        <v>11</v>
      </c>
      <c r="D4777">
        <v>142</v>
      </c>
      <c r="E4777" t="s">
        <v>1</v>
      </c>
      <c r="F4777">
        <v>22.5</v>
      </c>
      <c r="G4777">
        <v>3195</v>
      </c>
    </row>
    <row r="4778" spans="1:7" x14ac:dyDescent="0.25">
      <c r="A4778" s="62">
        <v>43742</v>
      </c>
      <c r="B4778" t="s">
        <v>25</v>
      </c>
      <c r="C4778" t="s">
        <v>14</v>
      </c>
      <c r="D4778">
        <v>190</v>
      </c>
      <c r="E4778" t="s">
        <v>1</v>
      </c>
      <c r="F4778">
        <v>26.5</v>
      </c>
      <c r="G4778">
        <v>5035</v>
      </c>
    </row>
    <row r="4779" spans="1:7" x14ac:dyDescent="0.25">
      <c r="A4779" s="62">
        <v>43760</v>
      </c>
      <c r="B4779" t="s">
        <v>25</v>
      </c>
      <c r="C4779" t="s">
        <v>11</v>
      </c>
      <c r="D4779">
        <v>523</v>
      </c>
      <c r="E4779" t="s">
        <v>1</v>
      </c>
      <c r="F4779">
        <v>21</v>
      </c>
      <c r="G4779">
        <v>10983</v>
      </c>
    </row>
    <row r="4780" spans="1:7" x14ac:dyDescent="0.25">
      <c r="A4780" s="62">
        <v>43760</v>
      </c>
      <c r="B4780" t="s">
        <v>25</v>
      </c>
      <c r="C4780" t="s">
        <v>11</v>
      </c>
      <c r="D4780">
        <v>335</v>
      </c>
      <c r="E4780" t="s">
        <v>1</v>
      </c>
      <c r="F4780">
        <v>22.5</v>
      </c>
      <c r="G4780">
        <v>7537.5</v>
      </c>
    </row>
    <row r="4781" spans="1:7" x14ac:dyDescent="0.25">
      <c r="A4781" s="62">
        <v>43760</v>
      </c>
      <c r="B4781" t="s">
        <v>25</v>
      </c>
      <c r="C4781" t="s">
        <v>14</v>
      </c>
      <c r="D4781">
        <v>630</v>
      </c>
      <c r="E4781" t="s">
        <v>1</v>
      </c>
      <c r="F4781">
        <v>26.5</v>
      </c>
      <c r="G4781">
        <v>16695</v>
      </c>
    </row>
    <row r="4782" spans="1:7" x14ac:dyDescent="0.25">
      <c r="A4782" s="62">
        <v>43762</v>
      </c>
      <c r="B4782" t="s">
        <v>25</v>
      </c>
      <c r="C4782" t="s">
        <v>14</v>
      </c>
      <c r="D4782">
        <v>596</v>
      </c>
      <c r="E4782" t="s">
        <v>1</v>
      </c>
      <c r="F4782">
        <v>26.5</v>
      </c>
      <c r="G4782">
        <v>15794</v>
      </c>
    </row>
    <row r="4783" spans="1:7" x14ac:dyDescent="0.25">
      <c r="A4783" s="62">
        <v>43763</v>
      </c>
      <c r="B4783" t="s">
        <v>25</v>
      </c>
      <c r="C4783" t="s">
        <v>14</v>
      </c>
      <c r="D4783">
        <v>558</v>
      </c>
      <c r="E4783" t="s">
        <v>1</v>
      </c>
      <c r="F4783">
        <v>26.5</v>
      </c>
      <c r="G4783">
        <v>14787</v>
      </c>
    </row>
    <row r="4784" spans="1:7" x14ac:dyDescent="0.25">
      <c r="A4784" s="62">
        <v>43770</v>
      </c>
      <c r="B4784" t="s">
        <v>25</v>
      </c>
      <c r="C4784" t="s">
        <v>14</v>
      </c>
      <c r="D4784">
        <v>582</v>
      </c>
      <c r="E4784" t="s">
        <v>1</v>
      </c>
      <c r="F4784">
        <v>26.5</v>
      </c>
      <c r="G4784">
        <v>15423</v>
      </c>
    </row>
    <row r="4785" spans="1:7" x14ac:dyDescent="0.25">
      <c r="A4785" s="62">
        <v>43774</v>
      </c>
      <c r="B4785" t="s">
        <v>25</v>
      </c>
      <c r="C4785" t="s">
        <v>14</v>
      </c>
      <c r="D4785">
        <v>466</v>
      </c>
      <c r="E4785" t="s">
        <v>1</v>
      </c>
      <c r="F4785">
        <v>26.5</v>
      </c>
      <c r="G4785">
        <v>12349</v>
      </c>
    </row>
    <row r="4786" spans="1:7" x14ac:dyDescent="0.25">
      <c r="A4786" s="62">
        <v>43774</v>
      </c>
      <c r="B4786" t="s">
        <v>25</v>
      </c>
      <c r="C4786" t="s">
        <v>11</v>
      </c>
      <c r="D4786">
        <v>505</v>
      </c>
      <c r="E4786" t="s">
        <v>1</v>
      </c>
      <c r="F4786">
        <v>21</v>
      </c>
      <c r="G4786">
        <v>10605</v>
      </c>
    </row>
    <row r="4787" spans="1:7" x14ac:dyDescent="0.25">
      <c r="A4787" s="62">
        <v>43777</v>
      </c>
      <c r="B4787" t="s">
        <v>25</v>
      </c>
      <c r="C4787" t="s">
        <v>14</v>
      </c>
      <c r="D4787">
        <v>658</v>
      </c>
      <c r="E4787" t="s">
        <v>1</v>
      </c>
      <c r="F4787">
        <v>27</v>
      </c>
      <c r="G4787">
        <v>17766</v>
      </c>
    </row>
    <row r="4788" spans="1:7" x14ac:dyDescent="0.25">
      <c r="A4788" s="62">
        <v>43783</v>
      </c>
      <c r="B4788" t="s">
        <v>25</v>
      </c>
      <c r="C4788" t="s">
        <v>14</v>
      </c>
      <c r="D4788">
        <v>638</v>
      </c>
      <c r="E4788" t="s">
        <v>1</v>
      </c>
      <c r="F4788">
        <v>26.5</v>
      </c>
      <c r="G4788">
        <v>16907</v>
      </c>
    </row>
    <row r="4789" spans="1:7" x14ac:dyDescent="0.25">
      <c r="A4789" s="62">
        <v>43783</v>
      </c>
      <c r="B4789" t="s">
        <v>25</v>
      </c>
      <c r="C4789" t="s">
        <v>14</v>
      </c>
      <c r="D4789">
        <v>500</v>
      </c>
      <c r="E4789" t="s">
        <v>1</v>
      </c>
      <c r="F4789">
        <v>26.5</v>
      </c>
      <c r="G4789">
        <v>13250</v>
      </c>
    </row>
    <row r="4790" spans="1:7" x14ac:dyDescent="0.25">
      <c r="A4790" s="62">
        <v>43787</v>
      </c>
      <c r="B4790" t="s">
        <v>25</v>
      </c>
      <c r="C4790" t="s">
        <v>14</v>
      </c>
      <c r="D4790">
        <v>660</v>
      </c>
      <c r="E4790" t="s">
        <v>1</v>
      </c>
      <c r="F4790">
        <v>26.5</v>
      </c>
      <c r="G4790">
        <v>17490</v>
      </c>
    </row>
    <row r="4791" spans="1:7" x14ac:dyDescent="0.25">
      <c r="A4791" s="62">
        <v>43788</v>
      </c>
      <c r="B4791" t="s">
        <v>25</v>
      </c>
      <c r="C4791" t="s">
        <v>14</v>
      </c>
      <c r="D4791">
        <v>414</v>
      </c>
      <c r="E4791" t="s">
        <v>1</v>
      </c>
      <c r="F4791">
        <v>26.5</v>
      </c>
      <c r="G4791">
        <v>10971</v>
      </c>
    </row>
    <row r="4792" spans="1:7" x14ac:dyDescent="0.25">
      <c r="A4792" s="62">
        <v>43788</v>
      </c>
      <c r="B4792" t="s">
        <v>25</v>
      </c>
      <c r="C4792" t="s">
        <v>11</v>
      </c>
      <c r="D4792">
        <v>523</v>
      </c>
      <c r="E4792" t="s">
        <v>1</v>
      </c>
      <c r="F4792">
        <v>21.5</v>
      </c>
      <c r="G4792">
        <v>11244.5</v>
      </c>
    </row>
    <row r="4793" spans="1:7" x14ac:dyDescent="0.25">
      <c r="A4793" s="62">
        <v>43789</v>
      </c>
      <c r="B4793" t="s">
        <v>25</v>
      </c>
      <c r="C4793" t="s">
        <v>14</v>
      </c>
      <c r="D4793">
        <v>620</v>
      </c>
      <c r="E4793" t="s">
        <v>1</v>
      </c>
      <c r="F4793">
        <v>26.5</v>
      </c>
      <c r="G4793">
        <v>16430</v>
      </c>
    </row>
    <row r="4794" spans="1:7" x14ac:dyDescent="0.25">
      <c r="A4794" s="62">
        <v>43790</v>
      </c>
      <c r="B4794" t="s">
        <v>25</v>
      </c>
      <c r="C4794" t="s">
        <v>14</v>
      </c>
      <c r="D4794">
        <v>718</v>
      </c>
      <c r="E4794" t="s">
        <v>1</v>
      </c>
      <c r="F4794">
        <v>26.5</v>
      </c>
      <c r="G4794">
        <v>19027</v>
      </c>
    </row>
    <row r="4795" spans="1:7" x14ac:dyDescent="0.25">
      <c r="A4795" s="62">
        <v>43790</v>
      </c>
      <c r="B4795" t="s">
        <v>25</v>
      </c>
      <c r="C4795" t="s">
        <v>14</v>
      </c>
      <c r="D4795">
        <v>586</v>
      </c>
      <c r="E4795" t="s">
        <v>1</v>
      </c>
      <c r="F4795">
        <v>26.5</v>
      </c>
      <c r="G4795">
        <v>15529</v>
      </c>
    </row>
    <row r="4796" spans="1:7" x14ac:dyDescent="0.25">
      <c r="A4796" s="62">
        <v>43798</v>
      </c>
      <c r="B4796" t="s">
        <v>25</v>
      </c>
      <c r="C4796" t="s">
        <v>14</v>
      </c>
      <c r="D4796">
        <v>616</v>
      </c>
      <c r="E4796" t="s">
        <v>1</v>
      </c>
      <c r="F4796">
        <v>26.5</v>
      </c>
      <c r="G4796">
        <v>16324</v>
      </c>
    </row>
    <row r="4797" spans="1:7" x14ac:dyDescent="0.25">
      <c r="A4797" s="62">
        <v>43798</v>
      </c>
      <c r="B4797" t="s">
        <v>25</v>
      </c>
      <c r="C4797" t="s">
        <v>14</v>
      </c>
      <c r="D4797">
        <v>474</v>
      </c>
      <c r="E4797" t="s">
        <v>1</v>
      </c>
      <c r="F4797">
        <v>26.5</v>
      </c>
      <c r="G4797">
        <v>12561</v>
      </c>
    </row>
    <row r="4798" spans="1:7" x14ac:dyDescent="0.25">
      <c r="A4798" s="62">
        <v>43799</v>
      </c>
      <c r="B4798" t="s">
        <v>25</v>
      </c>
      <c r="C4798" t="s">
        <v>11</v>
      </c>
      <c r="D4798">
        <v>530</v>
      </c>
      <c r="E4798" t="s">
        <v>1</v>
      </c>
      <c r="F4798">
        <v>21.5</v>
      </c>
      <c r="G4798">
        <v>11395</v>
      </c>
    </row>
    <row r="4799" spans="1:7" x14ac:dyDescent="0.25">
      <c r="A4799" s="62">
        <v>43805</v>
      </c>
      <c r="B4799" t="s">
        <v>25</v>
      </c>
      <c r="C4799" t="s">
        <v>14</v>
      </c>
      <c r="D4799">
        <v>680</v>
      </c>
      <c r="E4799" t="s">
        <v>1</v>
      </c>
      <c r="F4799">
        <v>26.5</v>
      </c>
      <c r="G4799">
        <v>18020</v>
      </c>
    </row>
    <row r="4800" spans="1:7" x14ac:dyDescent="0.25">
      <c r="A4800" s="62">
        <v>43810</v>
      </c>
      <c r="B4800" t="s">
        <v>25</v>
      </c>
      <c r="C4800" t="s">
        <v>14</v>
      </c>
      <c r="D4800">
        <v>650</v>
      </c>
      <c r="E4800" t="s">
        <v>1</v>
      </c>
      <c r="F4800">
        <v>26.5</v>
      </c>
      <c r="G4800">
        <v>17225</v>
      </c>
    </row>
    <row r="4801" spans="1:7" x14ac:dyDescent="0.25">
      <c r="A4801" s="62">
        <v>43810</v>
      </c>
      <c r="B4801" t="s">
        <v>25</v>
      </c>
      <c r="C4801" t="s">
        <v>14</v>
      </c>
      <c r="D4801">
        <v>725</v>
      </c>
      <c r="E4801" t="s">
        <v>1</v>
      </c>
      <c r="F4801">
        <v>26.5</v>
      </c>
      <c r="G4801">
        <v>19212.5</v>
      </c>
    </row>
    <row r="4802" spans="1:7" x14ac:dyDescent="0.25">
      <c r="A4802" s="62">
        <v>43812</v>
      </c>
      <c r="B4802" t="s">
        <v>25</v>
      </c>
      <c r="C4802" t="s">
        <v>14</v>
      </c>
      <c r="D4802">
        <v>712</v>
      </c>
      <c r="E4802" t="s">
        <v>1</v>
      </c>
      <c r="F4802">
        <v>26</v>
      </c>
      <c r="G4802">
        <v>18512</v>
      </c>
    </row>
    <row r="4803" spans="1:7" x14ac:dyDescent="0.25">
      <c r="A4803" s="62">
        <v>43812</v>
      </c>
      <c r="B4803" t="s">
        <v>25</v>
      </c>
      <c r="C4803" t="s">
        <v>11</v>
      </c>
      <c r="D4803">
        <v>522</v>
      </c>
      <c r="E4803" t="s">
        <v>1</v>
      </c>
      <c r="F4803">
        <v>21</v>
      </c>
      <c r="G4803">
        <v>10962</v>
      </c>
    </row>
    <row r="4804" spans="1:7" x14ac:dyDescent="0.25">
      <c r="A4804" s="62">
        <v>43812</v>
      </c>
      <c r="B4804" t="s">
        <v>25</v>
      </c>
      <c r="C4804" t="s">
        <v>14</v>
      </c>
      <c r="D4804">
        <v>328</v>
      </c>
      <c r="E4804" t="s">
        <v>1</v>
      </c>
      <c r="F4804">
        <v>26</v>
      </c>
      <c r="G4804">
        <v>8528</v>
      </c>
    </row>
    <row r="4805" spans="1:7" x14ac:dyDescent="0.25">
      <c r="A4805" s="62">
        <v>43829</v>
      </c>
      <c r="B4805" t="s">
        <v>25</v>
      </c>
      <c r="C4805" t="s">
        <v>14</v>
      </c>
      <c r="D4805">
        <v>682</v>
      </c>
      <c r="E4805" t="s">
        <v>1</v>
      </c>
      <c r="F4805">
        <v>26</v>
      </c>
      <c r="G4805">
        <v>17732</v>
      </c>
    </row>
    <row r="4806" spans="1:7" x14ac:dyDescent="0.25">
      <c r="A4806" s="62">
        <v>43833</v>
      </c>
      <c r="B4806" t="s">
        <v>25</v>
      </c>
      <c r="C4806" t="s">
        <v>11</v>
      </c>
      <c r="D4806">
        <v>460</v>
      </c>
      <c r="E4806" t="s">
        <v>1</v>
      </c>
      <c r="F4806">
        <v>21</v>
      </c>
      <c r="G4806">
        <v>9660</v>
      </c>
    </row>
    <row r="4807" spans="1:7" x14ac:dyDescent="0.25">
      <c r="A4807" s="62">
        <v>43833</v>
      </c>
      <c r="B4807" t="s">
        <v>25</v>
      </c>
      <c r="C4807" t="s">
        <v>14</v>
      </c>
      <c r="D4807">
        <v>540</v>
      </c>
      <c r="E4807" t="s">
        <v>1</v>
      </c>
      <c r="F4807">
        <v>26</v>
      </c>
      <c r="G4807">
        <v>14040</v>
      </c>
    </row>
    <row r="4808" spans="1:7" x14ac:dyDescent="0.25">
      <c r="A4808" s="62">
        <v>43837</v>
      </c>
      <c r="B4808" t="s">
        <v>25</v>
      </c>
      <c r="C4808" t="s">
        <v>14</v>
      </c>
      <c r="D4808">
        <v>638</v>
      </c>
      <c r="E4808" t="s">
        <v>1</v>
      </c>
      <c r="F4808">
        <v>26</v>
      </c>
      <c r="G4808">
        <v>16588</v>
      </c>
    </row>
    <row r="4809" spans="1:7" x14ac:dyDescent="0.25">
      <c r="A4809" s="62">
        <v>43845</v>
      </c>
      <c r="B4809" t="s">
        <v>25</v>
      </c>
      <c r="C4809" t="s">
        <v>14</v>
      </c>
      <c r="D4809">
        <v>690</v>
      </c>
      <c r="E4809" t="s">
        <v>1</v>
      </c>
      <c r="F4809">
        <v>26</v>
      </c>
      <c r="G4809">
        <v>17940</v>
      </c>
    </row>
    <row r="4810" spans="1:7" x14ac:dyDescent="0.25">
      <c r="A4810" s="62">
        <v>43845</v>
      </c>
      <c r="B4810" t="s">
        <v>25</v>
      </c>
      <c r="C4810" t="s">
        <v>14</v>
      </c>
      <c r="D4810">
        <v>682</v>
      </c>
      <c r="E4810" t="s">
        <v>1</v>
      </c>
      <c r="F4810">
        <v>26</v>
      </c>
      <c r="G4810">
        <v>17732</v>
      </c>
    </row>
    <row r="4811" spans="1:7" x14ac:dyDescent="0.25">
      <c r="A4811" s="62">
        <v>43858</v>
      </c>
      <c r="B4811" t="s">
        <v>25</v>
      </c>
      <c r="C4811" t="s">
        <v>11</v>
      </c>
      <c r="D4811">
        <v>1049</v>
      </c>
      <c r="E4811" t="s">
        <v>1</v>
      </c>
      <c r="F4811">
        <v>22</v>
      </c>
      <c r="G4811">
        <v>23078</v>
      </c>
    </row>
    <row r="4812" spans="1:7" x14ac:dyDescent="0.25">
      <c r="A4812" s="62">
        <v>43861</v>
      </c>
      <c r="B4812" t="s">
        <v>25</v>
      </c>
      <c r="C4812" t="s">
        <v>14</v>
      </c>
      <c r="D4812">
        <v>754</v>
      </c>
      <c r="E4812" t="s">
        <v>1</v>
      </c>
      <c r="F4812">
        <v>26</v>
      </c>
      <c r="G4812">
        <v>19604</v>
      </c>
    </row>
    <row r="4813" spans="1:7" x14ac:dyDescent="0.25">
      <c r="A4813" s="62">
        <v>43865</v>
      </c>
      <c r="B4813" t="s">
        <v>25</v>
      </c>
      <c r="C4813" t="s">
        <v>14</v>
      </c>
      <c r="D4813">
        <v>570</v>
      </c>
      <c r="E4813" t="s">
        <v>1</v>
      </c>
      <c r="F4813">
        <v>26</v>
      </c>
      <c r="G4813">
        <v>14820</v>
      </c>
    </row>
    <row r="4814" spans="1:7" x14ac:dyDescent="0.25">
      <c r="A4814" s="62">
        <v>43865</v>
      </c>
      <c r="B4814" t="s">
        <v>25</v>
      </c>
      <c r="C4814" t="s">
        <v>14</v>
      </c>
      <c r="D4814">
        <v>536</v>
      </c>
      <c r="E4814" t="s">
        <v>1</v>
      </c>
      <c r="F4814">
        <v>26</v>
      </c>
      <c r="G4814">
        <v>13936</v>
      </c>
    </row>
    <row r="4815" spans="1:7" x14ac:dyDescent="0.25">
      <c r="A4815" s="62">
        <v>43874</v>
      </c>
      <c r="B4815" t="s">
        <v>25</v>
      </c>
      <c r="C4815" t="s">
        <v>14</v>
      </c>
      <c r="D4815">
        <v>662</v>
      </c>
      <c r="E4815" t="s">
        <v>1</v>
      </c>
      <c r="F4815">
        <v>26</v>
      </c>
      <c r="G4815">
        <v>17212</v>
      </c>
    </row>
    <row r="4816" spans="1:7" x14ac:dyDescent="0.25">
      <c r="A4816" s="62">
        <v>43874</v>
      </c>
      <c r="B4816" t="s">
        <v>25</v>
      </c>
      <c r="C4816" t="s">
        <v>14</v>
      </c>
      <c r="D4816">
        <v>636</v>
      </c>
      <c r="E4816" t="s">
        <v>1</v>
      </c>
      <c r="F4816">
        <v>26</v>
      </c>
      <c r="G4816">
        <v>16536</v>
      </c>
    </row>
    <row r="4817" spans="1:7" x14ac:dyDescent="0.25">
      <c r="A4817" s="62">
        <v>43881</v>
      </c>
      <c r="B4817" t="s">
        <v>25</v>
      </c>
      <c r="C4817" t="s">
        <v>14</v>
      </c>
      <c r="D4817">
        <v>560</v>
      </c>
      <c r="E4817" t="s">
        <v>1</v>
      </c>
      <c r="F4817">
        <v>26</v>
      </c>
      <c r="G4817">
        <v>14560</v>
      </c>
    </row>
    <row r="4818" spans="1:7" x14ac:dyDescent="0.25">
      <c r="A4818" s="62">
        <v>43881</v>
      </c>
      <c r="B4818" t="s">
        <v>25</v>
      </c>
      <c r="C4818" t="s">
        <v>11</v>
      </c>
      <c r="D4818">
        <v>332</v>
      </c>
      <c r="E4818" t="s">
        <v>1</v>
      </c>
      <c r="F4818">
        <v>29.5</v>
      </c>
      <c r="G4818">
        <v>9794</v>
      </c>
    </row>
    <row r="4819" spans="1:7" x14ac:dyDescent="0.25">
      <c r="A4819" s="62">
        <v>43881</v>
      </c>
      <c r="B4819" t="s">
        <v>25</v>
      </c>
      <c r="C4819" t="s">
        <v>14</v>
      </c>
      <c r="D4819">
        <v>614</v>
      </c>
      <c r="E4819" t="s">
        <v>1</v>
      </c>
      <c r="F4819">
        <v>26</v>
      </c>
      <c r="G4819">
        <v>15964</v>
      </c>
    </row>
    <row r="4820" spans="1:7" x14ac:dyDescent="0.25">
      <c r="A4820" s="62">
        <v>43881</v>
      </c>
      <c r="B4820" t="s">
        <v>25</v>
      </c>
      <c r="C4820" t="s">
        <v>11</v>
      </c>
      <c r="D4820">
        <v>531</v>
      </c>
      <c r="E4820" t="s">
        <v>1</v>
      </c>
      <c r="F4820">
        <v>23.5</v>
      </c>
      <c r="G4820">
        <v>12478.5</v>
      </c>
    </row>
    <row r="4821" spans="1:7" x14ac:dyDescent="0.25">
      <c r="A4821" s="62">
        <v>43881</v>
      </c>
      <c r="B4821" t="s">
        <v>25</v>
      </c>
      <c r="C4821" t="s">
        <v>11</v>
      </c>
      <c r="D4821">
        <v>330</v>
      </c>
      <c r="E4821" t="s">
        <v>1</v>
      </c>
      <c r="F4821">
        <v>23.5</v>
      </c>
      <c r="G4821">
        <v>7755</v>
      </c>
    </row>
    <row r="4822" spans="1:7" x14ac:dyDescent="0.25">
      <c r="A4822" s="62">
        <v>43887</v>
      </c>
      <c r="B4822" t="s">
        <v>25</v>
      </c>
      <c r="C4822" t="s">
        <v>14</v>
      </c>
      <c r="D4822">
        <v>634</v>
      </c>
      <c r="E4822" t="s">
        <v>1</v>
      </c>
      <c r="F4822">
        <v>26</v>
      </c>
      <c r="G4822">
        <v>16484</v>
      </c>
    </row>
    <row r="4823" spans="1:7" x14ac:dyDescent="0.25">
      <c r="A4823" s="62">
        <v>44012</v>
      </c>
      <c r="B4823" t="s">
        <v>25</v>
      </c>
      <c r="C4823" t="s">
        <v>14</v>
      </c>
      <c r="D4823">
        <v>570</v>
      </c>
      <c r="E4823" t="s">
        <v>1</v>
      </c>
      <c r="F4823">
        <v>26.5</v>
      </c>
      <c r="G4823">
        <v>15105</v>
      </c>
    </row>
    <row r="4824" spans="1:7" x14ac:dyDescent="0.25">
      <c r="A4824" s="62">
        <v>44013</v>
      </c>
      <c r="B4824" t="s">
        <v>25</v>
      </c>
      <c r="C4824" t="s">
        <v>14</v>
      </c>
      <c r="D4824">
        <v>408</v>
      </c>
      <c r="E4824" t="s">
        <v>1</v>
      </c>
      <c r="F4824">
        <v>26.5</v>
      </c>
      <c r="G4824">
        <v>10812</v>
      </c>
    </row>
    <row r="4825" spans="1:7" x14ac:dyDescent="0.25">
      <c r="A4825" s="62">
        <v>44020</v>
      </c>
      <c r="B4825" t="s">
        <v>25</v>
      </c>
      <c r="C4825" t="s">
        <v>14</v>
      </c>
      <c r="D4825">
        <v>694</v>
      </c>
      <c r="E4825" t="s">
        <v>1</v>
      </c>
      <c r="F4825">
        <v>26.5</v>
      </c>
      <c r="G4825">
        <v>18391</v>
      </c>
    </row>
    <row r="4826" spans="1:7" x14ac:dyDescent="0.25">
      <c r="A4826" s="62">
        <v>44036</v>
      </c>
      <c r="B4826" t="s">
        <v>25</v>
      </c>
      <c r="C4826" t="s">
        <v>14</v>
      </c>
      <c r="D4826">
        <v>570</v>
      </c>
      <c r="E4826" t="s">
        <v>1</v>
      </c>
      <c r="F4826">
        <v>26.5</v>
      </c>
      <c r="G4826">
        <v>15105</v>
      </c>
    </row>
    <row r="4827" spans="1:7" x14ac:dyDescent="0.25">
      <c r="A4827" s="62">
        <v>44539</v>
      </c>
      <c r="B4827" t="s">
        <v>25</v>
      </c>
      <c r="C4827" t="s">
        <v>11</v>
      </c>
      <c r="D4827">
        <v>1371</v>
      </c>
      <c r="E4827" t="s">
        <v>1</v>
      </c>
      <c r="F4827">
        <v>41.25</v>
      </c>
      <c r="G4827">
        <v>56553.75</v>
      </c>
    </row>
    <row r="4828" spans="1:7" x14ac:dyDescent="0.25">
      <c r="A4828" s="62">
        <v>44539</v>
      </c>
      <c r="B4828" t="s">
        <v>25</v>
      </c>
      <c r="C4828" t="s">
        <v>11</v>
      </c>
      <c r="D4828">
        <v>1304</v>
      </c>
      <c r="E4828" t="s">
        <v>1</v>
      </c>
      <c r="F4828">
        <v>45.5</v>
      </c>
      <c r="G4828">
        <v>59332</v>
      </c>
    </row>
    <row r="4829" spans="1:7" x14ac:dyDescent="0.25">
      <c r="A4829" s="62">
        <v>43568</v>
      </c>
      <c r="B4829" t="s">
        <v>53</v>
      </c>
      <c r="C4829" t="s">
        <v>15</v>
      </c>
      <c r="D4829">
        <v>3000</v>
      </c>
      <c r="E4829" t="s">
        <v>2</v>
      </c>
      <c r="F4829">
        <v>11</v>
      </c>
      <c r="G4829">
        <v>33000</v>
      </c>
    </row>
    <row r="4830" spans="1:7" x14ac:dyDescent="0.25">
      <c r="A4830" s="62">
        <v>43756</v>
      </c>
      <c r="B4830" t="s">
        <v>53</v>
      </c>
      <c r="C4830" t="s">
        <v>15</v>
      </c>
      <c r="D4830">
        <v>256</v>
      </c>
      <c r="E4830" t="s">
        <v>2</v>
      </c>
      <c r="F4830">
        <v>11.5</v>
      </c>
      <c r="G4830">
        <v>2944</v>
      </c>
    </row>
    <row r="4831" spans="1:7" x14ac:dyDescent="0.25">
      <c r="A4831" s="62">
        <v>43773</v>
      </c>
      <c r="B4831" t="s">
        <v>53</v>
      </c>
      <c r="C4831" t="s">
        <v>15</v>
      </c>
      <c r="D4831">
        <v>90</v>
      </c>
      <c r="E4831" t="s">
        <v>2</v>
      </c>
      <c r="F4831">
        <v>11.5</v>
      </c>
      <c r="G4831">
        <v>1035</v>
      </c>
    </row>
    <row r="4832" spans="1:7" x14ac:dyDescent="0.25">
      <c r="A4832" s="62">
        <v>43774</v>
      </c>
      <c r="B4832" t="s">
        <v>53</v>
      </c>
      <c r="C4832" t="s">
        <v>15</v>
      </c>
      <c r="D4832">
        <v>454</v>
      </c>
      <c r="E4832" t="s">
        <v>2</v>
      </c>
      <c r="F4832">
        <v>11.5</v>
      </c>
      <c r="G4832">
        <v>5221</v>
      </c>
    </row>
    <row r="4833" spans="1:7" x14ac:dyDescent="0.25">
      <c r="A4833" s="62">
        <v>43781</v>
      </c>
      <c r="B4833" t="s">
        <v>53</v>
      </c>
      <c r="C4833" t="s">
        <v>15</v>
      </c>
      <c r="D4833">
        <v>1000</v>
      </c>
      <c r="E4833" t="s">
        <v>2</v>
      </c>
      <c r="F4833">
        <v>11.5</v>
      </c>
      <c r="G4833">
        <v>11500</v>
      </c>
    </row>
    <row r="4834" spans="1:7" x14ac:dyDescent="0.25">
      <c r="A4834" s="62">
        <v>43785</v>
      </c>
      <c r="B4834" t="s">
        <v>53</v>
      </c>
      <c r="C4834" t="s">
        <v>15</v>
      </c>
      <c r="D4834">
        <v>1000</v>
      </c>
      <c r="E4834" t="s">
        <v>2</v>
      </c>
      <c r="F4834">
        <v>11.5</v>
      </c>
      <c r="G4834">
        <v>11500</v>
      </c>
    </row>
    <row r="4835" spans="1:7" x14ac:dyDescent="0.25">
      <c r="A4835" s="62">
        <v>43803</v>
      </c>
      <c r="B4835" t="s">
        <v>53</v>
      </c>
      <c r="C4835" t="s">
        <v>15</v>
      </c>
      <c r="D4835">
        <v>1144</v>
      </c>
      <c r="E4835" t="s">
        <v>2</v>
      </c>
      <c r="F4835">
        <v>11.5</v>
      </c>
      <c r="G4835">
        <v>13156</v>
      </c>
    </row>
    <row r="4836" spans="1:7" x14ac:dyDescent="0.25">
      <c r="A4836" s="62">
        <v>43812</v>
      </c>
      <c r="B4836" t="s">
        <v>53</v>
      </c>
      <c r="C4836" t="s">
        <v>15</v>
      </c>
      <c r="D4836">
        <v>1216</v>
      </c>
      <c r="E4836" t="s">
        <v>2</v>
      </c>
      <c r="F4836">
        <v>11.5</v>
      </c>
      <c r="G4836">
        <v>13984</v>
      </c>
    </row>
    <row r="4837" spans="1:7" x14ac:dyDescent="0.25">
      <c r="A4837" s="62">
        <v>43823</v>
      </c>
      <c r="B4837" t="s">
        <v>53</v>
      </c>
      <c r="C4837" t="s">
        <v>15</v>
      </c>
      <c r="D4837">
        <v>1192</v>
      </c>
      <c r="E4837" t="s">
        <v>2</v>
      </c>
      <c r="F4837">
        <v>11.5</v>
      </c>
      <c r="G4837">
        <v>13708</v>
      </c>
    </row>
    <row r="4838" spans="1:7" x14ac:dyDescent="0.25">
      <c r="A4838" s="62">
        <v>43846</v>
      </c>
      <c r="B4838" t="s">
        <v>53</v>
      </c>
      <c r="C4838" t="s">
        <v>15</v>
      </c>
      <c r="D4838">
        <v>1188</v>
      </c>
      <c r="E4838" t="s">
        <v>2</v>
      </c>
      <c r="F4838">
        <v>11.5</v>
      </c>
      <c r="G4838">
        <v>13662</v>
      </c>
    </row>
    <row r="4839" spans="1:7" x14ac:dyDescent="0.25">
      <c r="A4839" s="62">
        <v>43852</v>
      </c>
      <c r="B4839" t="s">
        <v>53</v>
      </c>
      <c r="C4839" t="s">
        <v>15</v>
      </c>
      <c r="D4839">
        <v>1200</v>
      </c>
      <c r="E4839" t="s">
        <v>2</v>
      </c>
      <c r="F4839">
        <v>11.5</v>
      </c>
      <c r="G4839">
        <v>13800</v>
      </c>
    </row>
    <row r="4840" spans="1:7" x14ac:dyDescent="0.25">
      <c r="A4840" s="62">
        <v>43868</v>
      </c>
      <c r="B4840" t="s">
        <v>53</v>
      </c>
      <c r="C4840" t="s">
        <v>15</v>
      </c>
      <c r="D4840">
        <v>1200</v>
      </c>
      <c r="E4840" t="s">
        <v>2</v>
      </c>
      <c r="F4840">
        <v>11</v>
      </c>
      <c r="G4840">
        <v>13200</v>
      </c>
    </row>
    <row r="4841" spans="1:7" x14ac:dyDescent="0.25">
      <c r="A4841" s="62">
        <v>43868</v>
      </c>
      <c r="B4841" t="s">
        <v>53</v>
      </c>
      <c r="C4841" t="s">
        <v>15</v>
      </c>
      <c r="D4841">
        <v>660</v>
      </c>
      <c r="E4841" t="s">
        <v>2</v>
      </c>
      <c r="F4841">
        <v>10.5</v>
      </c>
      <c r="G4841">
        <v>6930</v>
      </c>
    </row>
    <row r="4842" spans="1:7" x14ac:dyDescent="0.25">
      <c r="A4842" s="62">
        <v>43869</v>
      </c>
      <c r="B4842" t="s">
        <v>53</v>
      </c>
      <c r="C4842" t="s">
        <v>15</v>
      </c>
      <c r="D4842">
        <v>2304</v>
      </c>
      <c r="E4842" t="s">
        <v>2</v>
      </c>
      <c r="F4842">
        <v>11</v>
      </c>
      <c r="G4842">
        <v>25344</v>
      </c>
    </row>
    <row r="4843" spans="1:7" x14ac:dyDescent="0.25">
      <c r="A4843" s="62">
        <v>43879</v>
      </c>
      <c r="B4843" t="s">
        <v>53</v>
      </c>
      <c r="C4843" t="s">
        <v>15</v>
      </c>
      <c r="D4843">
        <v>200</v>
      </c>
      <c r="E4843" t="s">
        <v>2</v>
      </c>
      <c r="F4843">
        <v>11</v>
      </c>
      <c r="G4843">
        <v>2200</v>
      </c>
    </row>
    <row r="4844" spans="1:7" x14ac:dyDescent="0.25">
      <c r="A4844" s="62">
        <v>43880</v>
      </c>
      <c r="B4844" t="s">
        <v>53</v>
      </c>
      <c r="C4844" t="s">
        <v>15</v>
      </c>
      <c r="D4844">
        <v>2886</v>
      </c>
      <c r="E4844" t="s">
        <v>2</v>
      </c>
      <c r="F4844">
        <v>11</v>
      </c>
      <c r="G4844">
        <v>31746</v>
      </c>
    </row>
    <row r="4845" spans="1:7" x14ac:dyDescent="0.25">
      <c r="A4845" s="62">
        <v>43887</v>
      </c>
      <c r="B4845" t="s">
        <v>53</v>
      </c>
      <c r="C4845" t="s">
        <v>15</v>
      </c>
      <c r="D4845">
        <v>2346</v>
      </c>
      <c r="E4845" t="s">
        <v>2</v>
      </c>
      <c r="F4845">
        <v>11</v>
      </c>
      <c r="G4845">
        <v>25806</v>
      </c>
    </row>
    <row r="4846" spans="1:7" x14ac:dyDescent="0.25">
      <c r="A4846" s="62">
        <v>43895</v>
      </c>
      <c r="B4846" t="s">
        <v>53</v>
      </c>
      <c r="C4846" t="s">
        <v>15</v>
      </c>
      <c r="D4846">
        <v>912</v>
      </c>
      <c r="E4846" t="s">
        <v>2</v>
      </c>
      <c r="F4846">
        <v>11</v>
      </c>
      <c r="G4846">
        <v>10032</v>
      </c>
    </row>
    <row r="4847" spans="1:7" x14ac:dyDescent="0.25">
      <c r="A4847" s="62">
        <v>43897</v>
      </c>
      <c r="B4847" t="s">
        <v>53</v>
      </c>
      <c r="C4847" t="s">
        <v>15</v>
      </c>
      <c r="D4847">
        <v>3000</v>
      </c>
      <c r="E4847" t="s">
        <v>2</v>
      </c>
      <c r="F4847">
        <v>11</v>
      </c>
      <c r="G4847">
        <v>33000</v>
      </c>
    </row>
    <row r="4848" spans="1:7" x14ac:dyDescent="0.25">
      <c r="A4848" s="62">
        <v>43904</v>
      </c>
      <c r="B4848" t="s">
        <v>53</v>
      </c>
      <c r="C4848" t="s">
        <v>15</v>
      </c>
      <c r="D4848">
        <v>1559</v>
      </c>
      <c r="E4848" t="s">
        <v>2</v>
      </c>
      <c r="F4848">
        <v>11</v>
      </c>
      <c r="G4848">
        <v>17149</v>
      </c>
    </row>
    <row r="4849" spans="1:7" x14ac:dyDescent="0.25">
      <c r="A4849" s="62">
        <v>43913</v>
      </c>
      <c r="B4849" t="s">
        <v>53</v>
      </c>
      <c r="C4849" t="s">
        <v>15</v>
      </c>
      <c r="D4849">
        <v>1351</v>
      </c>
      <c r="E4849" t="s">
        <v>2</v>
      </c>
      <c r="F4849">
        <v>11</v>
      </c>
      <c r="G4849">
        <v>14861</v>
      </c>
    </row>
    <row r="4850" spans="1:7" x14ac:dyDescent="0.25">
      <c r="A4850" s="62">
        <v>43988</v>
      </c>
      <c r="B4850" t="s">
        <v>53</v>
      </c>
      <c r="C4850" t="s">
        <v>15</v>
      </c>
      <c r="D4850">
        <v>1500</v>
      </c>
      <c r="E4850" t="s">
        <v>2</v>
      </c>
      <c r="F4850">
        <v>11</v>
      </c>
      <c r="G4850">
        <v>16500</v>
      </c>
    </row>
    <row r="4851" spans="1:7" x14ac:dyDescent="0.25">
      <c r="A4851" s="62">
        <v>43990</v>
      </c>
      <c r="B4851" t="s">
        <v>53</v>
      </c>
      <c r="C4851" t="s">
        <v>15</v>
      </c>
      <c r="D4851">
        <v>2225</v>
      </c>
      <c r="E4851" t="s">
        <v>2</v>
      </c>
      <c r="F4851">
        <v>11</v>
      </c>
      <c r="G4851">
        <v>24475</v>
      </c>
    </row>
    <row r="4852" spans="1:7" x14ac:dyDescent="0.25">
      <c r="A4852" s="62">
        <v>43999</v>
      </c>
      <c r="B4852" t="s">
        <v>53</v>
      </c>
      <c r="C4852" t="s">
        <v>15</v>
      </c>
      <c r="D4852">
        <v>3000</v>
      </c>
      <c r="E4852" t="s">
        <v>2</v>
      </c>
      <c r="F4852">
        <v>11</v>
      </c>
      <c r="G4852">
        <v>33000</v>
      </c>
    </row>
    <row r="4853" spans="1:7" x14ac:dyDescent="0.25">
      <c r="A4853" s="62">
        <v>44005</v>
      </c>
      <c r="B4853" t="s">
        <v>53</v>
      </c>
      <c r="C4853" t="s">
        <v>15</v>
      </c>
      <c r="D4853">
        <v>3000</v>
      </c>
      <c r="E4853" t="s">
        <v>2</v>
      </c>
      <c r="F4853">
        <v>11</v>
      </c>
      <c r="G4853">
        <v>33000</v>
      </c>
    </row>
    <row r="4854" spans="1:7" x14ac:dyDescent="0.25">
      <c r="A4854" s="62">
        <v>44008</v>
      </c>
      <c r="B4854" t="s">
        <v>53</v>
      </c>
      <c r="C4854" t="s">
        <v>15</v>
      </c>
      <c r="D4854">
        <v>1750</v>
      </c>
      <c r="E4854" t="s">
        <v>2</v>
      </c>
      <c r="F4854">
        <v>11</v>
      </c>
      <c r="G4854">
        <v>19250</v>
      </c>
    </row>
    <row r="4855" spans="1:7" x14ac:dyDescent="0.25">
      <c r="A4855" s="62">
        <v>44014</v>
      </c>
      <c r="B4855" t="s">
        <v>53</v>
      </c>
      <c r="C4855" t="s">
        <v>15</v>
      </c>
      <c r="D4855">
        <v>1900</v>
      </c>
      <c r="E4855" t="s">
        <v>2</v>
      </c>
      <c r="F4855">
        <v>11</v>
      </c>
      <c r="G4855">
        <v>20900</v>
      </c>
    </row>
    <row r="4856" spans="1:7" x14ac:dyDescent="0.25">
      <c r="A4856" s="62">
        <v>44019</v>
      </c>
      <c r="B4856" t="s">
        <v>53</v>
      </c>
      <c r="C4856" t="s">
        <v>15</v>
      </c>
      <c r="D4856">
        <v>2500</v>
      </c>
      <c r="E4856" t="s">
        <v>2</v>
      </c>
      <c r="F4856">
        <v>11</v>
      </c>
      <c r="G4856">
        <v>27500</v>
      </c>
    </row>
    <row r="4857" spans="1:7" x14ac:dyDescent="0.25">
      <c r="A4857" s="62">
        <v>44029</v>
      </c>
      <c r="B4857" t="s">
        <v>53</v>
      </c>
      <c r="C4857" t="s">
        <v>15</v>
      </c>
      <c r="D4857">
        <v>2500</v>
      </c>
      <c r="E4857" t="s">
        <v>2</v>
      </c>
      <c r="F4857">
        <v>11</v>
      </c>
      <c r="G4857">
        <v>27500</v>
      </c>
    </row>
    <row r="4858" spans="1:7" x14ac:dyDescent="0.25">
      <c r="A4858" s="62">
        <v>44033</v>
      </c>
      <c r="B4858" t="s">
        <v>53</v>
      </c>
      <c r="C4858" t="s">
        <v>15</v>
      </c>
      <c r="D4858">
        <v>1350</v>
      </c>
      <c r="E4858" t="s">
        <v>2</v>
      </c>
      <c r="F4858">
        <v>11</v>
      </c>
      <c r="G4858">
        <v>14850</v>
      </c>
    </row>
    <row r="4859" spans="1:7" x14ac:dyDescent="0.25">
      <c r="A4859" s="62">
        <v>44040</v>
      </c>
      <c r="B4859" t="s">
        <v>53</v>
      </c>
      <c r="C4859" t="s">
        <v>15</v>
      </c>
      <c r="D4859">
        <v>2500</v>
      </c>
      <c r="E4859" t="s">
        <v>2</v>
      </c>
      <c r="F4859">
        <v>11</v>
      </c>
      <c r="G4859">
        <v>27500</v>
      </c>
    </row>
    <row r="4860" spans="1:7" x14ac:dyDescent="0.25">
      <c r="A4860" s="62">
        <v>44044</v>
      </c>
      <c r="B4860" t="s">
        <v>53</v>
      </c>
      <c r="C4860" t="s">
        <v>15</v>
      </c>
      <c r="D4860">
        <v>3000</v>
      </c>
      <c r="E4860" t="s">
        <v>2</v>
      </c>
      <c r="F4860">
        <v>11</v>
      </c>
      <c r="G4860">
        <v>33000</v>
      </c>
    </row>
    <row r="4861" spans="1:7" x14ac:dyDescent="0.25">
      <c r="A4861" s="62">
        <v>44050</v>
      </c>
      <c r="B4861" t="s">
        <v>53</v>
      </c>
      <c r="C4861" t="s">
        <v>15</v>
      </c>
      <c r="D4861">
        <v>2500</v>
      </c>
      <c r="E4861" t="s">
        <v>2</v>
      </c>
      <c r="F4861">
        <v>11</v>
      </c>
      <c r="G4861">
        <v>27500</v>
      </c>
    </row>
    <row r="4862" spans="1:7" x14ac:dyDescent="0.25">
      <c r="A4862" s="62">
        <v>44056</v>
      </c>
      <c r="B4862" t="s">
        <v>53</v>
      </c>
      <c r="C4862" t="s">
        <v>15</v>
      </c>
      <c r="D4862">
        <v>695</v>
      </c>
      <c r="E4862" t="s">
        <v>2</v>
      </c>
      <c r="F4862">
        <v>80</v>
      </c>
      <c r="G4862">
        <v>55600</v>
      </c>
    </row>
    <row r="4863" spans="1:7" x14ac:dyDescent="0.25">
      <c r="A4863" s="62">
        <v>44068</v>
      </c>
      <c r="B4863" t="s">
        <v>53</v>
      </c>
      <c r="C4863" t="s">
        <v>15</v>
      </c>
      <c r="D4863">
        <v>2500</v>
      </c>
      <c r="E4863" t="s">
        <v>2</v>
      </c>
      <c r="F4863">
        <v>11</v>
      </c>
      <c r="G4863">
        <v>27500</v>
      </c>
    </row>
    <row r="4864" spans="1:7" x14ac:dyDescent="0.25">
      <c r="A4864" s="62">
        <v>44069</v>
      </c>
      <c r="B4864" t="s">
        <v>53</v>
      </c>
      <c r="C4864" t="s">
        <v>15</v>
      </c>
      <c r="D4864">
        <v>1052</v>
      </c>
      <c r="E4864" t="s">
        <v>2</v>
      </c>
      <c r="F4864">
        <v>75</v>
      </c>
      <c r="G4864">
        <v>78900</v>
      </c>
    </row>
    <row r="4865" spans="1:7" x14ac:dyDescent="0.25">
      <c r="A4865" s="62">
        <v>44072</v>
      </c>
      <c r="B4865" t="s">
        <v>53</v>
      </c>
      <c r="C4865" t="s">
        <v>15</v>
      </c>
      <c r="D4865">
        <v>2750</v>
      </c>
      <c r="E4865" t="s">
        <v>2</v>
      </c>
      <c r="F4865">
        <v>11</v>
      </c>
      <c r="G4865">
        <v>30250</v>
      </c>
    </row>
    <row r="4866" spans="1:7" x14ac:dyDescent="0.25">
      <c r="A4866" s="62">
        <v>44079</v>
      </c>
      <c r="B4866" t="s">
        <v>53</v>
      </c>
      <c r="C4866" t="s">
        <v>15</v>
      </c>
      <c r="D4866">
        <v>2500</v>
      </c>
      <c r="E4866" t="s">
        <v>2</v>
      </c>
      <c r="F4866">
        <v>11</v>
      </c>
      <c r="G4866">
        <v>27500</v>
      </c>
    </row>
    <row r="4867" spans="1:7" x14ac:dyDescent="0.25">
      <c r="A4867" s="62">
        <v>44088</v>
      </c>
      <c r="B4867" t="s">
        <v>53</v>
      </c>
      <c r="C4867" t="s">
        <v>15</v>
      </c>
      <c r="D4867">
        <v>4900</v>
      </c>
      <c r="E4867" t="s">
        <v>2</v>
      </c>
      <c r="F4867">
        <v>7.5</v>
      </c>
      <c r="G4867">
        <v>36750</v>
      </c>
    </row>
    <row r="4868" spans="1:7" x14ac:dyDescent="0.25">
      <c r="A4868" s="62">
        <v>44089</v>
      </c>
      <c r="B4868" t="s">
        <v>53</v>
      </c>
      <c r="C4868" t="s">
        <v>15</v>
      </c>
      <c r="D4868">
        <v>2000</v>
      </c>
      <c r="E4868" t="s">
        <v>2</v>
      </c>
      <c r="F4868">
        <v>11</v>
      </c>
      <c r="G4868">
        <v>22000</v>
      </c>
    </row>
    <row r="4869" spans="1:7" x14ac:dyDescent="0.25">
      <c r="A4869" s="62">
        <v>44092</v>
      </c>
      <c r="B4869" t="s">
        <v>53</v>
      </c>
      <c r="C4869" t="s">
        <v>15</v>
      </c>
      <c r="D4869">
        <v>955</v>
      </c>
      <c r="E4869" t="s">
        <v>2</v>
      </c>
      <c r="F4869">
        <v>80</v>
      </c>
      <c r="G4869">
        <v>76400</v>
      </c>
    </row>
    <row r="4870" spans="1:7" x14ac:dyDescent="0.25">
      <c r="A4870" s="62">
        <v>44093</v>
      </c>
      <c r="B4870" t="s">
        <v>53</v>
      </c>
      <c r="C4870" t="s">
        <v>15</v>
      </c>
      <c r="D4870">
        <v>2800</v>
      </c>
      <c r="E4870" t="s">
        <v>2</v>
      </c>
      <c r="F4870">
        <v>7.5</v>
      </c>
      <c r="G4870">
        <v>21000</v>
      </c>
    </row>
    <row r="4871" spans="1:7" x14ac:dyDescent="0.25">
      <c r="A4871" s="62">
        <v>44098</v>
      </c>
      <c r="B4871" t="s">
        <v>53</v>
      </c>
      <c r="C4871" t="s">
        <v>15</v>
      </c>
      <c r="D4871">
        <v>3000</v>
      </c>
      <c r="E4871" t="s">
        <v>2</v>
      </c>
      <c r="F4871">
        <v>7.5</v>
      </c>
      <c r="G4871">
        <v>22500</v>
      </c>
    </row>
    <row r="4872" spans="1:7" x14ac:dyDescent="0.25">
      <c r="A4872" s="62">
        <v>44102</v>
      </c>
      <c r="B4872" t="s">
        <v>53</v>
      </c>
      <c r="C4872" t="s">
        <v>15</v>
      </c>
      <c r="D4872">
        <v>3500</v>
      </c>
      <c r="E4872" t="s">
        <v>2</v>
      </c>
      <c r="F4872">
        <v>7.5</v>
      </c>
      <c r="G4872">
        <v>26250</v>
      </c>
    </row>
    <row r="4873" spans="1:7" x14ac:dyDescent="0.25">
      <c r="A4873" s="62">
        <v>44111</v>
      </c>
      <c r="B4873" t="s">
        <v>53</v>
      </c>
      <c r="C4873" t="s">
        <v>15</v>
      </c>
      <c r="D4873">
        <v>4000</v>
      </c>
      <c r="E4873" t="s">
        <v>2</v>
      </c>
      <c r="F4873">
        <v>7.5</v>
      </c>
      <c r="G4873">
        <v>30000</v>
      </c>
    </row>
    <row r="4874" spans="1:7" x14ac:dyDescent="0.25">
      <c r="A4874" s="62">
        <v>44114</v>
      </c>
      <c r="B4874" t="s">
        <v>53</v>
      </c>
      <c r="C4874" t="s">
        <v>15</v>
      </c>
      <c r="D4874">
        <v>4000</v>
      </c>
      <c r="E4874" t="s">
        <v>2</v>
      </c>
      <c r="F4874">
        <v>7.5</v>
      </c>
      <c r="G4874">
        <v>30000</v>
      </c>
    </row>
    <row r="4875" spans="1:7" x14ac:dyDescent="0.25">
      <c r="A4875" s="62">
        <v>44120</v>
      </c>
      <c r="B4875" t="s">
        <v>53</v>
      </c>
      <c r="C4875" t="s">
        <v>15</v>
      </c>
      <c r="D4875">
        <v>933</v>
      </c>
      <c r="E4875" t="s">
        <v>2</v>
      </c>
      <c r="F4875">
        <v>80</v>
      </c>
      <c r="G4875">
        <v>74640</v>
      </c>
    </row>
    <row r="4876" spans="1:7" x14ac:dyDescent="0.25">
      <c r="A4876" s="62">
        <v>44125</v>
      </c>
      <c r="B4876" t="s">
        <v>53</v>
      </c>
      <c r="C4876" t="s">
        <v>15</v>
      </c>
      <c r="D4876">
        <v>4000</v>
      </c>
      <c r="E4876" t="s">
        <v>2</v>
      </c>
      <c r="F4876">
        <v>7.5</v>
      </c>
      <c r="G4876">
        <v>30000</v>
      </c>
    </row>
    <row r="4877" spans="1:7" x14ac:dyDescent="0.25">
      <c r="A4877" s="62">
        <v>44140</v>
      </c>
      <c r="B4877" t="s">
        <v>53</v>
      </c>
      <c r="C4877" t="s">
        <v>15</v>
      </c>
      <c r="D4877">
        <v>4000</v>
      </c>
      <c r="E4877" t="s">
        <v>2</v>
      </c>
      <c r="F4877">
        <v>7.5</v>
      </c>
      <c r="G4877">
        <v>30000</v>
      </c>
    </row>
    <row r="4878" spans="1:7" x14ac:dyDescent="0.25">
      <c r="A4878" s="62">
        <v>44158</v>
      </c>
      <c r="B4878" t="s">
        <v>53</v>
      </c>
      <c r="C4878" t="s">
        <v>15</v>
      </c>
      <c r="D4878">
        <v>912</v>
      </c>
      <c r="E4878" t="s">
        <v>2</v>
      </c>
      <c r="F4878">
        <v>80</v>
      </c>
      <c r="G4878">
        <v>72960</v>
      </c>
    </row>
    <row r="4879" spans="1:7" x14ac:dyDescent="0.25">
      <c r="A4879" s="62">
        <v>44195</v>
      </c>
      <c r="B4879" t="s">
        <v>53</v>
      </c>
      <c r="C4879" t="s">
        <v>15</v>
      </c>
      <c r="D4879">
        <v>851</v>
      </c>
      <c r="E4879" t="s">
        <v>2</v>
      </c>
      <c r="F4879">
        <v>90</v>
      </c>
      <c r="G4879">
        <v>76590</v>
      </c>
    </row>
    <row r="4880" spans="1:7" x14ac:dyDescent="0.25">
      <c r="A4880" s="62">
        <v>44196</v>
      </c>
      <c r="B4880" t="s">
        <v>53</v>
      </c>
      <c r="C4880" t="s">
        <v>15</v>
      </c>
      <c r="D4880">
        <v>851</v>
      </c>
      <c r="E4880" t="s">
        <v>2</v>
      </c>
      <c r="F4880">
        <v>90</v>
      </c>
      <c r="G4880">
        <v>76590</v>
      </c>
    </row>
    <row r="4881" spans="1:7" x14ac:dyDescent="0.25">
      <c r="A4881" s="62">
        <v>44211</v>
      </c>
      <c r="B4881" t="s">
        <v>53</v>
      </c>
      <c r="C4881" t="s">
        <v>15</v>
      </c>
      <c r="D4881">
        <v>3500</v>
      </c>
      <c r="E4881" t="s">
        <v>2</v>
      </c>
      <c r="F4881">
        <v>8.5</v>
      </c>
      <c r="G4881">
        <v>29750</v>
      </c>
    </row>
    <row r="4882" spans="1:7" x14ac:dyDescent="0.25">
      <c r="A4882" s="62">
        <v>44211</v>
      </c>
      <c r="B4882" t="s">
        <v>53</v>
      </c>
      <c r="C4882" t="s">
        <v>15</v>
      </c>
      <c r="D4882">
        <v>3000</v>
      </c>
      <c r="E4882" t="s">
        <v>2</v>
      </c>
      <c r="F4882">
        <v>2.5</v>
      </c>
      <c r="G4882">
        <v>7500</v>
      </c>
    </row>
    <row r="4883" spans="1:7" x14ac:dyDescent="0.25">
      <c r="A4883" s="62">
        <v>44218</v>
      </c>
      <c r="B4883" t="s">
        <v>53</v>
      </c>
      <c r="C4883" t="s">
        <v>15</v>
      </c>
      <c r="D4883">
        <v>4500</v>
      </c>
      <c r="E4883" t="s">
        <v>2</v>
      </c>
      <c r="F4883">
        <v>8.5</v>
      </c>
      <c r="G4883">
        <v>38250</v>
      </c>
    </row>
    <row r="4884" spans="1:7" x14ac:dyDescent="0.25">
      <c r="A4884" s="62">
        <v>44225</v>
      </c>
      <c r="B4884" t="s">
        <v>53</v>
      </c>
      <c r="C4884" t="s">
        <v>15</v>
      </c>
      <c r="D4884">
        <v>832</v>
      </c>
      <c r="E4884" t="s">
        <v>2</v>
      </c>
      <c r="F4884">
        <v>90</v>
      </c>
      <c r="G4884">
        <v>74880</v>
      </c>
    </row>
    <row r="4885" spans="1:7" x14ac:dyDescent="0.25">
      <c r="A4885" s="62">
        <v>44226</v>
      </c>
      <c r="B4885" t="s">
        <v>53</v>
      </c>
      <c r="C4885" t="s">
        <v>15</v>
      </c>
      <c r="D4885">
        <v>4600</v>
      </c>
      <c r="E4885" t="s">
        <v>2</v>
      </c>
      <c r="F4885">
        <v>8.5</v>
      </c>
      <c r="G4885">
        <v>39100</v>
      </c>
    </row>
    <row r="4886" spans="1:7" x14ac:dyDescent="0.25">
      <c r="A4886" s="62">
        <v>44254</v>
      </c>
      <c r="B4886" t="s">
        <v>53</v>
      </c>
      <c r="C4886" t="s">
        <v>15</v>
      </c>
      <c r="D4886">
        <v>815</v>
      </c>
      <c r="E4886" t="s">
        <v>2</v>
      </c>
      <c r="F4886">
        <v>90</v>
      </c>
      <c r="G4886">
        <v>73350</v>
      </c>
    </row>
    <row r="4887" spans="1:7" x14ac:dyDescent="0.25">
      <c r="A4887" s="62">
        <v>44273</v>
      </c>
      <c r="B4887" t="s">
        <v>53</v>
      </c>
      <c r="C4887" t="s">
        <v>15</v>
      </c>
      <c r="D4887">
        <v>4213</v>
      </c>
      <c r="E4887" t="s">
        <v>2</v>
      </c>
      <c r="F4887">
        <v>8.75</v>
      </c>
      <c r="G4887">
        <v>36863.75</v>
      </c>
    </row>
    <row r="4888" spans="1:7" x14ac:dyDescent="0.25">
      <c r="A4888" s="62">
        <v>44281</v>
      </c>
      <c r="B4888" t="s">
        <v>53</v>
      </c>
      <c r="C4888" t="s">
        <v>15</v>
      </c>
      <c r="D4888">
        <v>790</v>
      </c>
      <c r="E4888" t="s">
        <v>2</v>
      </c>
      <c r="F4888">
        <v>95</v>
      </c>
      <c r="G4888">
        <v>75050</v>
      </c>
    </row>
    <row r="4889" spans="1:7" x14ac:dyDescent="0.25">
      <c r="A4889" s="62">
        <v>44282</v>
      </c>
      <c r="B4889" t="s">
        <v>53</v>
      </c>
      <c r="C4889" t="s">
        <v>15</v>
      </c>
      <c r="D4889">
        <v>810</v>
      </c>
      <c r="E4889" t="s">
        <v>2</v>
      </c>
      <c r="F4889">
        <v>95</v>
      </c>
      <c r="G4889">
        <v>76950</v>
      </c>
    </row>
    <row r="4890" spans="1:7" x14ac:dyDescent="0.25">
      <c r="A4890" s="62">
        <v>44287</v>
      </c>
      <c r="B4890" t="s">
        <v>53</v>
      </c>
      <c r="C4890" t="s">
        <v>15</v>
      </c>
      <c r="D4890">
        <v>4220</v>
      </c>
      <c r="E4890" t="s">
        <v>2</v>
      </c>
      <c r="F4890">
        <v>8.75</v>
      </c>
      <c r="G4890">
        <v>36925</v>
      </c>
    </row>
    <row r="4891" spans="1:7" x14ac:dyDescent="0.25">
      <c r="A4891" s="62">
        <v>44298</v>
      </c>
      <c r="B4891" t="s">
        <v>53</v>
      </c>
      <c r="C4891" t="s">
        <v>15</v>
      </c>
      <c r="D4891">
        <v>4000</v>
      </c>
      <c r="E4891" t="s">
        <v>2</v>
      </c>
      <c r="F4891">
        <v>8.75</v>
      </c>
      <c r="G4891">
        <v>35000</v>
      </c>
    </row>
    <row r="4892" spans="1:7" x14ac:dyDescent="0.25">
      <c r="A4892" s="62">
        <v>44308</v>
      </c>
      <c r="B4892" t="s">
        <v>53</v>
      </c>
      <c r="C4892" t="s">
        <v>15</v>
      </c>
      <c r="D4892">
        <v>3865</v>
      </c>
      <c r="E4892" t="s">
        <v>2</v>
      </c>
      <c r="F4892">
        <v>8.75</v>
      </c>
      <c r="G4892">
        <v>33818.75</v>
      </c>
    </row>
    <row r="4893" spans="1:7" x14ac:dyDescent="0.25">
      <c r="A4893" s="62">
        <v>44312</v>
      </c>
      <c r="B4893" t="s">
        <v>53</v>
      </c>
      <c r="C4893" t="s">
        <v>13</v>
      </c>
      <c r="D4893">
        <v>1552</v>
      </c>
      <c r="E4893" t="s">
        <v>2</v>
      </c>
      <c r="F4893">
        <v>52</v>
      </c>
      <c r="G4893">
        <v>80704</v>
      </c>
    </row>
    <row r="4894" spans="1:7" x14ac:dyDescent="0.25">
      <c r="A4894" s="62">
        <v>44313</v>
      </c>
      <c r="B4894" t="s">
        <v>53</v>
      </c>
      <c r="C4894" t="s">
        <v>13</v>
      </c>
      <c r="D4894">
        <v>1601</v>
      </c>
      <c r="E4894" t="s">
        <v>2</v>
      </c>
      <c r="F4894">
        <v>52</v>
      </c>
      <c r="G4894">
        <v>83252</v>
      </c>
    </row>
    <row r="4895" spans="1:7" x14ac:dyDescent="0.25">
      <c r="A4895" s="62">
        <v>44313</v>
      </c>
      <c r="B4895" t="s">
        <v>53</v>
      </c>
      <c r="C4895" t="s">
        <v>15</v>
      </c>
      <c r="D4895">
        <v>4000</v>
      </c>
      <c r="E4895" t="s">
        <v>2</v>
      </c>
      <c r="F4895">
        <v>8.75</v>
      </c>
      <c r="G4895">
        <v>35000</v>
      </c>
    </row>
    <row r="4896" spans="1:7" x14ac:dyDescent="0.25">
      <c r="A4896" s="62">
        <v>44323</v>
      </c>
      <c r="B4896" t="s">
        <v>53</v>
      </c>
      <c r="C4896" t="s">
        <v>15</v>
      </c>
      <c r="D4896">
        <v>4020</v>
      </c>
      <c r="E4896" t="s">
        <v>2</v>
      </c>
      <c r="F4896">
        <v>8.75</v>
      </c>
      <c r="G4896">
        <v>35175</v>
      </c>
    </row>
    <row r="4897" spans="1:7" x14ac:dyDescent="0.25">
      <c r="A4897" s="62">
        <v>44326</v>
      </c>
      <c r="B4897" t="s">
        <v>53</v>
      </c>
      <c r="C4897" t="s">
        <v>13</v>
      </c>
      <c r="D4897">
        <v>1550</v>
      </c>
      <c r="E4897" t="s">
        <v>2</v>
      </c>
      <c r="F4897">
        <v>52</v>
      </c>
      <c r="G4897">
        <v>80600</v>
      </c>
    </row>
    <row r="4898" spans="1:7" x14ac:dyDescent="0.25">
      <c r="A4898" s="62">
        <v>44331</v>
      </c>
      <c r="B4898" t="s">
        <v>53</v>
      </c>
      <c r="C4898" t="s">
        <v>15</v>
      </c>
      <c r="D4898">
        <v>3700</v>
      </c>
      <c r="E4898" t="s">
        <v>2</v>
      </c>
      <c r="F4898">
        <v>8.75</v>
      </c>
      <c r="G4898">
        <v>32375</v>
      </c>
    </row>
    <row r="4899" spans="1:7" x14ac:dyDescent="0.25">
      <c r="A4899" s="62">
        <v>44357</v>
      </c>
      <c r="B4899" t="s">
        <v>53</v>
      </c>
      <c r="C4899" t="s">
        <v>15</v>
      </c>
      <c r="D4899">
        <v>3000</v>
      </c>
      <c r="E4899" t="s">
        <v>2</v>
      </c>
      <c r="F4899">
        <v>8.75</v>
      </c>
      <c r="G4899">
        <v>26250</v>
      </c>
    </row>
    <row r="4900" spans="1:7" x14ac:dyDescent="0.25">
      <c r="A4900" s="62">
        <v>44369</v>
      </c>
      <c r="B4900" t="s">
        <v>53</v>
      </c>
      <c r="C4900" t="s">
        <v>13</v>
      </c>
      <c r="D4900">
        <v>1590</v>
      </c>
      <c r="E4900" t="s">
        <v>2</v>
      </c>
      <c r="F4900">
        <v>52</v>
      </c>
      <c r="G4900">
        <v>82680</v>
      </c>
    </row>
    <row r="4901" spans="1:7" x14ac:dyDescent="0.25">
      <c r="A4901" s="62">
        <v>44371</v>
      </c>
      <c r="B4901" t="s">
        <v>53</v>
      </c>
      <c r="C4901" t="s">
        <v>13</v>
      </c>
      <c r="D4901">
        <v>1500</v>
      </c>
      <c r="E4901" t="s">
        <v>2</v>
      </c>
      <c r="F4901">
        <v>52</v>
      </c>
      <c r="G4901">
        <v>78000</v>
      </c>
    </row>
    <row r="4902" spans="1:7" x14ac:dyDescent="0.25">
      <c r="A4902" s="62">
        <v>44384</v>
      </c>
      <c r="B4902" t="s">
        <v>53</v>
      </c>
      <c r="C4902" t="s">
        <v>15</v>
      </c>
      <c r="D4902">
        <v>4000</v>
      </c>
      <c r="E4902" t="s">
        <v>2</v>
      </c>
      <c r="F4902">
        <v>8.75</v>
      </c>
      <c r="G4902">
        <v>35000</v>
      </c>
    </row>
    <row r="4903" spans="1:7" x14ac:dyDescent="0.25">
      <c r="A4903" s="62">
        <v>44390</v>
      </c>
      <c r="B4903" t="s">
        <v>53</v>
      </c>
      <c r="C4903" t="s">
        <v>15</v>
      </c>
      <c r="D4903">
        <v>5150</v>
      </c>
      <c r="E4903" t="s">
        <v>2</v>
      </c>
      <c r="F4903">
        <v>8.75</v>
      </c>
      <c r="G4903">
        <v>45062.5</v>
      </c>
    </row>
    <row r="4904" spans="1:7" x14ac:dyDescent="0.25">
      <c r="A4904" s="62">
        <v>44396</v>
      </c>
      <c r="B4904" t="s">
        <v>53</v>
      </c>
      <c r="C4904" t="s">
        <v>15</v>
      </c>
      <c r="D4904">
        <v>1300</v>
      </c>
      <c r="E4904" t="s">
        <v>2</v>
      </c>
      <c r="F4904">
        <v>8.75</v>
      </c>
      <c r="G4904">
        <v>11375</v>
      </c>
    </row>
    <row r="4905" spans="1:7" x14ac:dyDescent="0.25">
      <c r="A4905" s="62">
        <v>44396</v>
      </c>
      <c r="B4905" t="s">
        <v>53</v>
      </c>
      <c r="C4905" t="s">
        <v>15</v>
      </c>
      <c r="D4905">
        <v>7300</v>
      </c>
      <c r="E4905" t="s">
        <v>2</v>
      </c>
      <c r="F4905">
        <v>3.25</v>
      </c>
      <c r="G4905">
        <v>23725</v>
      </c>
    </row>
    <row r="4906" spans="1:7" x14ac:dyDescent="0.25">
      <c r="A4906" s="62">
        <v>44398</v>
      </c>
      <c r="B4906" t="s">
        <v>53</v>
      </c>
      <c r="C4906" t="s">
        <v>13</v>
      </c>
      <c r="D4906">
        <v>1530</v>
      </c>
      <c r="E4906" t="s">
        <v>2</v>
      </c>
      <c r="F4906">
        <v>52</v>
      </c>
      <c r="G4906">
        <v>79560</v>
      </c>
    </row>
    <row r="4907" spans="1:7" x14ac:dyDescent="0.25">
      <c r="A4907" s="62">
        <v>44400</v>
      </c>
      <c r="B4907" t="s">
        <v>53</v>
      </c>
      <c r="C4907" t="s">
        <v>13</v>
      </c>
      <c r="D4907">
        <v>1570</v>
      </c>
      <c r="E4907" t="s">
        <v>2</v>
      </c>
      <c r="F4907">
        <v>52</v>
      </c>
      <c r="G4907">
        <v>81640</v>
      </c>
    </row>
    <row r="4908" spans="1:7" x14ac:dyDescent="0.25">
      <c r="A4908" s="62">
        <v>44403</v>
      </c>
      <c r="B4908" t="s">
        <v>53</v>
      </c>
      <c r="C4908" t="s">
        <v>13</v>
      </c>
      <c r="D4908">
        <v>1492</v>
      </c>
      <c r="E4908" t="s">
        <v>2</v>
      </c>
      <c r="F4908">
        <v>52</v>
      </c>
      <c r="G4908">
        <v>77584</v>
      </c>
    </row>
    <row r="4909" spans="1:7" x14ac:dyDescent="0.25">
      <c r="A4909" s="62">
        <v>44406</v>
      </c>
      <c r="B4909" t="s">
        <v>53</v>
      </c>
      <c r="C4909" t="s">
        <v>13</v>
      </c>
      <c r="D4909">
        <v>1515</v>
      </c>
      <c r="E4909" t="s">
        <v>2</v>
      </c>
      <c r="F4909">
        <v>52</v>
      </c>
      <c r="G4909">
        <v>78780</v>
      </c>
    </row>
    <row r="4910" spans="1:7" x14ac:dyDescent="0.25">
      <c r="A4910" s="62">
        <v>44414</v>
      </c>
      <c r="B4910" t="s">
        <v>53</v>
      </c>
      <c r="C4910" t="s">
        <v>15</v>
      </c>
      <c r="D4910">
        <v>4850</v>
      </c>
      <c r="E4910" t="s">
        <v>2</v>
      </c>
      <c r="F4910">
        <v>8.75</v>
      </c>
      <c r="G4910">
        <v>42437.5</v>
      </c>
    </row>
    <row r="4911" spans="1:7" x14ac:dyDescent="0.25">
      <c r="A4911" s="62">
        <v>44420</v>
      </c>
      <c r="B4911" t="s">
        <v>53</v>
      </c>
      <c r="C4911" t="s">
        <v>13</v>
      </c>
      <c r="D4911">
        <v>1630</v>
      </c>
      <c r="E4911" t="s">
        <v>2</v>
      </c>
      <c r="F4911">
        <v>52</v>
      </c>
      <c r="G4911">
        <v>84760</v>
      </c>
    </row>
    <row r="4912" spans="1:7" x14ac:dyDescent="0.25">
      <c r="A4912" s="62">
        <v>44429</v>
      </c>
      <c r="B4912" t="s">
        <v>53</v>
      </c>
      <c r="C4912" t="s">
        <v>15</v>
      </c>
      <c r="D4912">
        <v>4000</v>
      </c>
      <c r="E4912" t="s">
        <v>2</v>
      </c>
      <c r="F4912">
        <v>8.75</v>
      </c>
      <c r="G4912">
        <v>35000</v>
      </c>
    </row>
    <row r="4913" spans="1:7" x14ac:dyDescent="0.25">
      <c r="A4913" s="62">
        <v>44434</v>
      </c>
      <c r="B4913" t="s">
        <v>53</v>
      </c>
      <c r="C4913" t="s">
        <v>15</v>
      </c>
      <c r="D4913">
        <v>5400</v>
      </c>
      <c r="E4913" t="s">
        <v>2</v>
      </c>
      <c r="F4913">
        <v>7.8</v>
      </c>
      <c r="G4913">
        <v>42120</v>
      </c>
    </row>
    <row r="4914" spans="1:7" x14ac:dyDescent="0.25">
      <c r="A4914" s="62">
        <v>44441</v>
      </c>
      <c r="B4914" t="s">
        <v>53</v>
      </c>
      <c r="C4914" t="s">
        <v>15</v>
      </c>
      <c r="D4914">
        <v>17850</v>
      </c>
      <c r="E4914" t="s">
        <v>2</v>
      </c>
      <c r="F4914">
        <v>2.5</v>
      </c>
      <c r="G4914">
        <v>44625</v>
      </c>
    </row>
    <row r="4915" spans="1:7" x14ac:dyDescent="0.25">
      <c r="A4915" s="62">
        <v>44449</v>
      </c>
      <c r="B4915" t="s">
        <v>53</v>
      </c>
      <c r="C4915" t="s">
        <v>15</v>
      </c>
      <c r="D4915">
        <v>5400</v>
      </c>
      <c r="E4915" t="s">
        <v>2</v>
      </c>
      <c r="F4915">
        <v>7.8</v>
      </c>
      <c r="G4915">
        <v>42120</v>
      </c>
    </row>
    <row r="4916" spans="1:7" x14ac:dyDescent="0.25">
      <c r="A4916" s="62">
        <v>44461</v>
      </c>
      <c r="B4916" t="s">
        <v>53</v>
      </c>
      <c r="C4916" t="s">
        <v>13</v>
      </c>
      <c r="D4916">
        <v>1540</v>
      </c>
      <c r="E4916" t="s">
        <v>2</v>
      </c>
      <c r="F4916">
        <v>52</v>
      </c>
      <c r="G4916">
        <v>80080</v>
      </c>
    </row>
    <row r="4917" spans="1:7" x14ac:dyDescent="0.25">
      <c r="A4917" s="62">
        <v>44469</v>
      </c>
      <c r="B4917" t="s">
        <v>53</v>
      </c>
      <c r="C4917" t="s">
        <v>15</v>
      </c>
      <c r="D4917">
        <v>3950</v>
      </c>
      <c r="E4917" t="s">
        <v>2</v>
      </c>
      <c r="F4917">
        <v>7.8</v>
      </c>
      <c r="G4917">
        <v>30810</v>
      </c>
    </row>
    <row r="4918" spans="1:7" x14ac:dyDescent="0.25">
      <c r="A4918" s="62">
        <v>44512</v>
      </c>
      <c r="B4918" t="s">
        <v>53</v>
      </c>
      <c r="C4918" t="s">
        <v>15</v>
      </c>
      <c r="D4918">
        <v>18100</v>
      </c>
      <c r="E4918" t="s">
        <v>2</v>
      </c>
      <c r="F4918">
        <v>2.5</v>
      </c>
      <c r="G4918">
        <v>45250</v>
      </c>
    </row>
    <row r="4919" spans="1:7" x14ac:dyDescent="0.25">
      <c r="A4919" s="62">
        <v>44544</v>
      </c>
      <c r="B4919" t="s">
        <v>53</v>
      </c>
      <c r="C4919" t="s">
        <v>15</v>
      </c>
      <c r="D4919">
        <v>2800</v>
      </c>
      <c r="E4919" t="s">
        <v>2</v>
      </c>
      <c r="F4919">
        <v>1.8</v>
      </c>
      <c r="G4919">
        <v>5040</v>
      </c>
    </row>
    <row r="4920" spans="1:7" x14ac:dyDescent="0.25">
      <c r="A4920" s="62">
        <v>44544</v>
      </c>
      <c r="B4920" t="s">
        <v>53</v>
      </c>
      <c r="C4920" t="s">
        <v>15</v>
      </c>
      <c r="D4920">
        <v>20200</v>
      </c>
      <c r="E4920" t="s">
        <v>2</v>
      </c>
      <c r="F4920">
        <v>1.8</v>
      </c>
      <c r="G4920">
        <v>36360</v>
      </c>
    </row>
    <row r="4921" spans="1:7" x14ac:dyDescent="0.25">
      <c r="A4921" s="62">
        <v>44548</v>
      </c>
      <c r="B4921" t="s">
        <v>53</v>
      </c>
      <c r="C4921" t="s">
        <v>13</v>
      </c>
      <c r="D4921">
        <v>225</v>
      </c>
      <c r="E4921" t="s">
        <v>2</v>
      </c>
      <c r="F4921">
        <v>245</v>
      </c>
      <c r="G4921">
        <v>55125</v>
      </c>
    </row>
    <row r="4922" spans="1:7" x14ac:dyDescent="0.25">
      <c r="A4922" s="62">
        <v>44550</v>
      </c>
      <c r="B4922" t="s">
        <v>53</v>
      </c>
      <c r="C4922" t="s">
        <v>13</v>
      </c>
      <c r="D4922">
        <v>230</v>
      </c>
      <c r="E4922" t="s">
        <v>2</v>
      </c>
      <c r="F4922">
        <v>245</v>
      </c>
      <c r="G4922">
        <v>56350</v>
      </c>
    </row>
    <row r="4923" spans="1:7" x14ac:dyDescent="0.25">
      <c r="A4923" s="62">
        <v>44551</v>
      </c>
      <c r="B4923" t="s">
        <v>53</v>
      </c>
      <c r="C4923" t="s">
        <v>13</v>
      </c>
      <c r="D4923">
        <v>245</v>
      </c>
      <c r="E4923" t="s">
        <v>2</v>
      </c>
      <c r="F4923">
        <v>245</v>
      </c>
      <c r="G4923">
        <v>60025</v>
      </c>
    </row>
    <row r="4924" spans="1:7" x14ac:dyDescent="0.25">
      <c r="A4924" s="62">
        <v>44552</v>
      </c>
      <c r="B4924" t="s">
        <v>53</v>
      </c>
      <c r="C4924" t="s">
        <v>13</v>
      </c>
      <c r="D4924">
        <v>246</v>
      </c>
      <c r="E4924" t="s">
        <v>2</v>
      </c>
      <c r="F4924">
        <v>245</v>
      </c>
      <c r="G4924">
        <v>60270</v>
      </c>
    </row>
    <row r="4925" spans="1:7" x14ac:dyDescent="0.25">
      <c r="A4925" s="62">
        <v>44553</v>
      </c>
      <c r="B4925" t="s">
        <v>53</v>
      </c>
      <c r="C4925" t="s">
        <v>13</v>
      </c>
      <c r="D4925">
        <v>237</v>
      </c>
      <c r="E4925" t="s">
        <v>2</v>
      </c>
      <c r="F4925">
        <v>245</v>
      </c>
      <c r="G4925">
        <v>58065</v>
      </c>
    </row>
    <row r="4926" spans="1:7" x14ac:dyDescent="0.25">
      <c r="A4926" s="62">
        <v>44558</v>
      </c>
      <c r="B4926" t="s">
        <v>53</v>
      </c>
      <c r="C4926" t="s">
        <v>15</v>
      </c>
      <c r="D4926">
        <v>11650</v>
      </c>
      <c r="E4926" t="s">
        <v>2</v>
      </c>
      <c r="F4926">
        <v>1.8</v>
      </c>
      <c r="G4926">
        <v>20970</v>
      </c>
    </row>
    <row r="4927" spans="1:7" x14ac:dyDescent="0.25">
      <c r="A4927" s="62">
        <v>44578</v>
      </c>
      <c r="B4927" t="s">
        <v>53</v>
      </c>
      <c r="C4927" t="s">
        <v>15</v>
      </c>
      <c r="D4927">
        <v>2195</v>
      </c>
      <c r="E4927" t="s">
        <v>2</v>
      </c>
      <c r="F4927">
        <v>32.5</v>
      </c>
      <c r="G4927">
        <v>71337.5</v>
      </c>
    </row>
    <row r="4928" spans="1:7" x14ac:dyDescent="0.25">
      <c r="A4928" s="62">
        <v>44582</v>
      </c>
      <c r="B4928" t="s">
        <v>53</v>
      </c>
      <c r="C4928" t="s">
        <v>15</v>
      </c>
      <c r="D4928">
        <v>2200</v>
      </c>
      <c r="E4928" t="s">
        <v>2</v>
      </c>
      <c r="F4928">
        <v>32.5</v>
      </c>
      <c r="G4928">
        <v>71500</v>
      </c>
    </row>
    <row r="4929" spans="1:7" x14ac:dyDescent="0.25">
      <c r="A4929" s="62">
        <v>44594</v>
      </c>
      <c r="B4929" t="s">
        <v>53</v>
      </c>
      <c r="C4929" t="s">
        <v>15</v>
      </c>
      <c r="D4929">
        <v>12700</v>
      </c>
      <c r="E4929" t="s">
        <v>2</v>
      </c>
      <c r="F4929">
        <v>1.8</v>
      </c>
      <c r="G4929">
        <v>22860</v>
      </c>
    </row>
    <row r="4930" spans="1:7" x14ac:dyDescent="0.25">
      <c r="A4930" s="62">
        <v>44594</v>
      </c>
      <c r="B4930" t="s">
        <v>53</v>
      </c>
      <c r="C4930" t="s">
        <v>15</v>
      </c>
      <c r="D4930">
        <v>4700</v>
      </c>
      <c r="E4930" t="s">
        <v>2</v>
      </c>
      <c r="F4930">
        <v>1.8</v>
      </c>
      <c r="G4930">
        <v>8460</v>
      </c>
    </row>
    <row r="4931" spans="1:7" x14ac:dyDescent="0.25">
      <c r="A4931" s="62">
        <v>43559</v>
      </c>
      <c r="B4931" t="s">
        <v>24</v>
      </c>
      <c r="C4931" t="s">
        <v>13</v>
      </c>
      <c r="D4931">
        <v>250</v>
      </c>
      <c r="E4931" t="s">
        <v>2</v>
      </c>
      <c r="F4931">
        <v>121</v>
      </c>
      <c r="G4931">
        <v>30250</v>
      </c>
    </row>
    <row r="4932" spans="1:7" x14ac:dyDescent="0.25">
      <c r="A4932" s="62">
        <v>43603</v>
      </c>
      <c r="B4932" t="s">
        <v>24</v>
      </c>
      <c r="C4932" t="s">
        <v>13</v>
      </c>
      <c r="D4932">
        <v>250</v>
      </c>
      <c r="E4932" t="s">
        <v>2</v>
      </c>
      <c r="F4932">
        <v>121</v>
      </c>
      <c r="G4932">
        <v>30250</v>
      </c>
    </row>
    <row r="4933" spans="1:7" x14ac:dyDescent="0.25">
      <c r="A4933" s="62">
        <v>43650</v>
      </c>
      <c r="B4933" t="s">
        <v>24</v>
      </c>
      <c r="C4933" t="s">
        <v>13</v>
      </c>
      <c r="D4933">
        <v>252</v>
      </c>
      <c r="E4933" t="s">
        <v>2</v>
      </c>
      <c r="F4933">
        <v>121</v>
      </c>
      <c r="G4933">
        <v>30492</v>
      </c>
    </row>
    <row r="4934" spans="1:7" x14ac:dyDescent="0.25">
      <c r="A4934" s="62">
        <v>43700</v>
      </c>
      <c r="B4934" t="s">
        <v>24</v>
      </c>
      <c r="C4934" t="s">
        <v>13</v>
      </c>
      <c r="D4934">
        <v>221</v>
      </c>
      <c r="E4934" t="s">
        <v>2</v>
      </c>
      <c r="F4934">
        <v>121</v>
      </c>
      <c r="G4934">
        <v>26741</v>
      </c>
    </row>
    <row r="4935" spans="1:7" x14ac:dyDescent="0.25">
      <c r="A4935" s="62">
        <v>43750</v>
      </c>
      <c r="B4935" t="s">
        <v>24</v>
      </c>
      <c r="C4935" t="s">
        <v>13</v>
      </c>
      <c r="D4935">
        <v>253</v>
      </c>
      <c r="E4935" t="s">
        <v>2</v>
      </c>
      <c r="F4935">
        <v>121</v>
      </c>
      <c r="G4935">
        <v>30613</v>
      </c>
    </row>
    <row r="4936" spans="1:7" x14ac:dyDescent="0.25">
      <c r="A4936" s="62">
        <v>43774</v>
      </c>
      <c r="B4936" t="s">
        <v>24</v>
      </c>
      <c r="C4936" t="s">
        <v>13</v>
      </c>
      <c r="D4936">
        <v>252</v>
      </c>
      <c r="E4936" t="s">
        <v>2</v>
      </c>
      <c r="F4936">
        <v>121</v>
      </c>
      <c r="G4936">
        <v>30492</v>
      </c>
    </row>
    <row r="4937" spans="1:7" x14ac:dyDescent="0.25">
      <c r="A4937" s="62">
        <v>43806</v>
      </c>
      <c r="B4937" t="s">
        <v>24</v>
      </c>
      <c r="C4937" t="s">
        <v>13</v>
      </c>
      <c r="D4937">
        <v>255</v>
      </c>
      <c r="E4937" t="s">
        <v>2</v>
      </c>
      <c r="F4937">
        <v>121</v>
      </c>
      <c r="G4937">
        <v>30855</v>
      </c>
    </row>
    <row r="4938" spans="1:7" x14ac:dyDescent="0.25">
      <c r="A4938" s="62">
        <v>43568</v>
      </c>
      <c r="B4938" t="s">
        <v>37</v>
      </c>
      <c r="C4938" t="s">
        <v>13</v>
      </c>
      <c r="D4938">
        <v>252</v>
      </c>
      <c r="E4938" t="s">
        <v>2</v>
      </c>
      <c r="F4938">
        <v>75</v>
      </c>
      <c r="G4938">
        <v>18900</v>
      </c>
    </row>
    <row r="4939" spans="1:7" x14ac:dyDescent="0.25">
      <c r="A4939" s="62">
        <v>43607</v>
      </c>
      <c r="B4939" t="s">
        <v>37</v>
      </c>
      <c r="C4939" t="s">
        <v>13</v>
      </c>
      <c r="D4939">
        <v>350</v>
      </c>
      <c r="E4939" t="s">
        <v>2</v>
      </c>
      <c r="F4939">
        <v>43.5</v>
      </c>
      <c r="G4939">
        <v>15225</v>
      </c>
    </row>
    <row r="4940" spans="1:7" x14ac:dyDescent="0.25">
      <c r="A4940" s="62">
        <v>43607</v>
      </c>
      <c r="B4940" t="s">
        <v>37</v>
      </c>
      <c r="C4940" t="s">
        <v>13</v>
      </c>
      <c r="D4940">
        <v>700</v>
      </c>
      <c r="E4940" t="s">
        <v>2</v>
      </c>
      <c r="F4940">
        <v>21</v>
      </c>
      <c r="G4940">
        <v>14700</v>
      </c>
    </row>
    <row r="4941" spans="1:7" x14ac:dyDescent="0.25">
      <c r="A4941" s="62">
        <v>43847</v>
      </c>
      <c r="B4941" t="s">
        <v>37</v>
      </c>
      <c r="C4941" t="s">
        <v>13</v>
      </c>
      <c r="D4941">
        <v>700</v>
      </c>
      <c r="E4941" t="s">
        <v>2</v>
      </c>
      <c r="F4941">
        <v>21</v>
      </c>
      <c r="G4941">
        <v>14700</v>
      </c>
    </row>
    <row r="4942" spans="1:7" x14ac:dyDescent="0.25">
      <c r="A4942" s="62">
        <v>43847</v>
      </c>
      <c r="B4942" t="s">
        <v>37</v>
      </c>
      <c r="C4942" t="s">
        <v>13</v>
      </c>
      <c r="D4942">
        <v>350</v>
      </c>
      <c r="E4942" t="s">
        <v>2</v>
      </c>
      <c r="F4942">
        <v>43.5</v>
      </c>
      <c r="G4942">
        <v>15225</v>
      </c>
    </row>
    <row r="4943" spans="1:7" x14ac:dyDescent="0.25">
      <c r="A4943" s="62">
        <v>44286</v>
      </c>
      <c r="B4943" t="s">
        <v>37</v>
      </c>
      <c r="C4943" t="s">
        <v>13</v>
      </c>
      <c r="D4943">
        <v>300</v>
      </c>
      <c r="E4943" t="s">
        <v>2</v>
      </c>
      <c r="F4943">
        <v>90</v>
      </c>
      <c r="G4943">
        <v>27000</v>
      </c>
    </row>
    <row r="4944" spans="1:7" x14ac:dyDescent="0.25">
      <c r="A4944" s="62">
        <v>44343</v>
      </c>
      <c r="B4944" t="s">
        <v>192</v>
      </c>
      <c r="C4944" t="s">
        <v>13</v>
      </c>
      <c r="D4944">
        <v>34000</v>
      </c>
      <c r="E4944" t="s">
        <v>2</v>
      </c>
      <c r="F4944">
        <v>7.5</v>
      </c>
      <c r="G4944">
        <v>255000</v>
      </c>
    </row>
    <row r="4945" spans="1:7" x14ac:dyDescent="0.25">
      <c r="A4945" s="62">
        <v>44359</v>
      </c>
      <c r="B4945" t="s">
        <v>192</v>
      </c>
      <c r="C4945" t="s">
        <v>13</v>
      </c>
      <c r="D4945">
        <v>31075</v>
      </c>
      <c r="E4945" t="s">
        <v>2</v>
      </c>
      <c r="F4945">
        <v>7.5</v>
      </c>
      <c r="G4945">
        <v>233062.5</v>
      </c>
    </row>
    <row r="4946" spans="1:7" x14ac:dyDescent="0.25">
      <c r="A4946" s="62">
        <v>44368</v>
      </c>
      <c r="B4946" t="s">
        <v>192</v>
      </c>
      <c r="C4946" t="s">
        <v>13</v>
      </c>
      <c r="D4946">
        <v>40700</v>
      </c>
      <c r="E4946" t="s">
        <v>2</v>
      </c>
      <c r="F4946">
        <v>7.5</v>
      </c>
      <c r="G4946">
        <v>305250</v>
      </c>
    </row>
    <row r="4947" spans="1:7" x14ac:dyDescent="0.25">
      <c r="A4947" s="62">
        <v>44412</v>
      </c>
      <c r="B4947" t="s">
        <v>192</v>
      </c>
      <c r="C4947" t="s">
        <v>13</v>
      </c>
      <c r="D4947">
        <v>40500</v>
      </c>
      <c r="E4947" t="s">
        <v>2</v>
      </c>
      <c r="F4947">
        <v>7.65</v>
      </c>
      <c r="G4947">
        <v>309825</v>
      </c>
    </row>
    <row r="4948" spans="1:7" x14ac:dyDescent="0.25">
      <c r="A4948" s="62">
        <v>44541</v>
      </c>
      <c r="B4948" t="s">
        <v>192</v>
      </c>
      <c r="C4948" t="s">
        <v>13</v>
      </c>
      <c r="D4948">
        <v>13617</v>
      </c>
      <c r="E4948" t="s">
        <v>2</v>
      </c>
      <c r="F4948">
        <v>7.65</v>
      </c>
      <c r="G4948">
        <v>104170.05</v>
      </c>
    </row>
    <row r="4949" spans="1:7" x14ac:dyDescent="0.25">
      <c r="A4949" s="62">
        <v>43581</v>
      </c>
      <c r="B4949" t="s">
        <v>43</v>
      </c>
      <c r="C4949" t="s">
        <v>14</v>
      </c>
      <c r="D4949">
        <v>1407</v>
      </c>
      <c r="E4949" t="s">
        <v>1</v>
      </c>
      <c r="F4949">
        <v>31</v>
      </c>
      <c r="G4949">
        <v>43617</v>
      </c>
    </row>
    <row r="4950" spans="1:7" x14ac:dyDescent="0.25">
      <c r="A4950" s="62">
        <v>43581</v>
      </c>
      <c r="B4950" t="s">
        <v>43</v>
      </c>
      <c r="C4950" t="s">
        <v>14</v>
      </c>
      <c r="D4950">
        <v>1322</v>
      </c>
      <c r="E4950" t="s">
        <v>1</v>
      </c>
      <c r="F4950">
        <v>31</v>
      </c>
      <c r="G4950">
        <v>40982</v>
      </c>
    </row>
    <row r="4951" spans="1:7" x14ac:dyDescent="0.25">
      <c r="A4951" s="62">
        <v>43584</v>
      </c>
      <c r="B4951" t="s">
        <v>43</v>
      </c>
      <c r="C4951" t="s">
        <v>14</v>
      </c>
      <c r="D4951">
        <v>2536</v>
      </c>
      <c r="E4951" t="s">
        <v>1</v>
      </c>
      <c r="F4951">
        <v>31</v>
      </c>
      <c r="G4951">
        <v>78616</v>
      </c>
    </row>
    <row r="4952" spans="1:7" x14ac:dyDescent="0.25">
      <c r="A4952" s="62">
        <v>43587</v>
      </c>
      <c r="B4952" t="s">
        <v>43</v>
      </c>
      <c r="C4952" t="s">
        <v>14</v>
      </c>
      <c r="D4952">
        <v>2438</v>
      </c>
      <c r="E4952" t="s">
        <v>1</v>
      </c>
      <c r="F4952">
        <v>31</v>
      </c>
      <c r="G4952">
        <v>75578</v>
      </c>
    </row>
    <row r="4953" spans="1:7" x14ac:dyDescent="0.25">
      <c r="A4953" s="62">
        <v>43598</v>
      </c>
      <c r="B4953" t="s">
        <v>43</v>
      </c>
      <c r="C4953" t="s">
        <v>14</v>
      </c>
      <c r="D4953">
        <v>2597</v>
      </c>
      <c r="E4953" t="s">
        <v>1</v>
      </c>
      <c r="F4953">
        <v>31</v>
      </c>
      <c r="G4953">
        <v>80507</v>
      </c>
    </row>
    <row r="4954" spans="1:7" x14ac:dyDescent="0.25">
      <c r="A4954" s="62">
        <v>43601</v>
      </c>
      <c r="B4954" t="s">
        <v>43</v>
      </c>
      <c r="C4954" t="s">
        <v>14</v>
      </c>
      <c r="D4954">
        <v>1625</v>
      </c>
      <c r="E4954" t="s">
        <v>1</v>
      </c>
      <c r="F4954">
        <v>31</v>
      </c>
      <c r="G4954">
        <v>50375</v>
      </c>
    </row>
    <row r="4955" spans="1:7" x14ac:dyDescent="0.25">
      <c r="A4955" s="62">
        <v>43601</v>
      </c>
      <c r="B4955" t="s">
        <v>43</v>
      </c>
      <c r="C4955" t="s">
        <v>14</v>
      </c>
      <c r="D4955">
        <v>1025</v>
      </c>
      <c r="E4955" t="s">
        <v>1</v>
      </c>
      <c r="F4955">
        <v>31</v>
      </c>
      <c r="G4955">
        <v>31775</v>
      </c>
    </row>
    <row r="4956" spans="1:7" x14ac:dyDescent="0.25">
      <c r="A4956" s="62">
        <v>43601</v>
      </c>
      <c r="B4956" t="s">
        <v>43</v>
      </c>
      <c r="C4956" t="s">
        <v>14</v>
      </c>
      <c r="D4956">
        <v>2474</v>
      </c>
      <c r="E4956" t="s">
        <v>1</v>
      </c>
      <c r="F4956">
        <v>31</v>
      </c>
      <c r="G4956">
        <v>76694</v>
      </c>
    </row>
    <row r="4957" spans="1:7" x14ac:dyDescent="0.25">
      <c r="A4957" s="62">
        <v>43601</v>
      </c>
      <c r="B4957" t="s">
        <v>43</v>
      </c>
      <c r="C4957" t="s">
        <v>14</v>
      </c>
      <c r="D4957">
        <v>2406</v>
      </c>
      <c r="E4957" t="s">
        <v>1</v>
      </c>
      <c r="F4957">
        <v>31</v>
      </c>
      <c r="G4957">
        <v>74586</v>
      </c>
    </row>
    <row r="4958" spans="1:7" x14ac:dyDescent="0.25">
      <c r="A4958" s="62">
        <v>43601</v>
      </c>
      <c r="B4958" t="s">
        <v>43</v>
      </c>
      <c r="C4958" t="s">
        <v>14</v>
      </c>
      <c r="D4958">
        <v>2688</v>
      </c>
      <c r="E4958" t="s">
        <v>1</v>
      </c>
      <c r="F4958">
        <v>31</v>
      </c>
      <c r="G4958">
        <v>83328</v>
      </c>
    </row>
    <row r="4959" spans="1:7" x14ac:dyDescent="0.25">
      <c r="A4959" s="62">
        <v>43601</v>
      </c>
      <c r="B4959" t="s">
        <v>43</v>
      </c>
      <c r="C4959" t="s">
        <v>14</v>
      </c>
      <c r="D4959">
        <v>2536</v>
      </c>
      <c r="E4959" t="s">
        <v>1</v>
      </c>
      <c r="F4959">
        <v>31</v>
      </c>
      <c r="G4959">
        <v>78616</v>
      </c>
    </row>
    <row r="4960" spans="1:7" x14ac:dyDescent="0.25">
      <c r="A4960" s="62">
        <v>43615</v>
      </c>
      <c r="B4960" t="s">
        <v>43</v>
      </c>
      <c r="C4960" t="s">
        <v>14</v>
      </c>
      <c r="D4960">
        <v>2877</v>
      </c>
      <c r="E4960" t="s">
        <v>1</v>
      </c>
      <c r="F4960">
        <v>31</v>
      </c>
      <c r="G4960">
        <v>89187</v>
      </c>
    </row>
    <row r="4961" spans="1:7" x14ac:dyDescent="0.25">
      <c r="A4961" s="62">
        <v>43615</v>
      </c>
      <c r="B4961" t="s">
        <v>43</v>
      </c>
      <c r="C4961" t="s">
        <v>14</v>
      </c>
      <c r="D4961">
        <v>2338</v>
      </c>
      <c r="E4961" t="s">
        <v>1</v>
      </c>
      <c r="F4961">
        <v>31</v>
      </c>
      <c r="G4961">
        <v>72478</v>
      </c>
    </row>
    <row r="4962" spans="1:7" x14ac:dyDescent="0.25">
      <c r="A4962" s="62">
        <v>43615</v>
      </c>
      <c r="B4962" t="s">
        <v>43</v>
      </c>
      <c r="C4962" t="s">
        <v>14</v>
      </c>
      <c r="D4962">
        <v>2220</v>
      </c>
      <c r="E4962" t="s">
        <v>1</v>
      </c>
      <c r="F4962">
        <v>31</v>
      </c>
      <c r="G4962">
        <v>68820</v>
      </c>
    </row>
    <row r="4963" spans="1:7" x14ac:dyDescent="0.25">
      <c r="A4963" s="62">
        <v>43615</v>
      </c>
      <c r="B4963" t="s">
        <v>43</v>
      </c>
      <c r="C4963" t="s">
        <v>14</v>
      </c>
      <c r="D4963">
        <v>3125</v>
      </c>
      <c r="E4963" t="s">
        <v>1</v>
      </c>
      <c r="F4963">
        <v>31</v>
      </c>
      <c r="G4963">
        <v>96875</v>
      </c>
    </row>
    <row r="4964" spans="1:7" x14ac:dyDescent="0.25">
      <c r="A4964" s="62">
        <v>43616</v>
      </c>
      <c r="B4964" t="s">
        <v>43</v>
      </c>
      <c r="C4964" t="s">
        <v>14</v>
      </c>
      <c r="D4964">
        <v>2766</v>
      </c>
      <c r="E4964" t="s">
        <v>1</v>
      </c>
      <c r="F4964">
        <v>31</v>
      </c>
      <c r="G4964">
        <v>85746</v>
      </c>
    </row>
    <row r="4965" spans="1:7" x14ac:dyDescent="0.25">
      <c r="A4965" s="62">
        <v>43616</v>
      </c>
      <c r="B4965" t="s">
        <v>43</v>
      </c>
      <c r="C4965" t="s">
        <v>14</v>
      </c>
      <c r="D4965">
        <v>1536</v>
      </c>
      <c r="E4965" t="s">
        <v>1</v>
      </c>
      <c r="F4965">
        <v>31</v>
      </c>
      <c r="G4965">
        <v>47616</v>
      </c>
    </row>
    <row r="4966" spans="1:7" x14ac:dyDescent="0.25">
      <c r="A4966" s="62">
        <v>43616</v>
      </c>
      <c r="B4966" t="s">
        <v>43</v>
      </c>
      <c r="C4966" t="s">
        <v>14</v>
      </c>
      <c r="D4966">
        <v>2936</v>
      </c>
      <c r="E4966" t="s">
        <v>1</v>
      </c>
      <c r="F4966">
        <v>31</v>
      </c>
      <c r="G4966">
        <v>91016</v>
      </c>
    </row>
    <row r="4967" spans="1:7" x14ac:dyDescent="0.25">
      <c r="A4967" s="62">
        <v>43630</v>
      </c>
      <c r="B4967" t="s">
        <v>43</v>
      </c>
      <c r="C4967" t="s">
        <v>14</v>
      </c>
      <c r="D4967">
        <v>2897</v>
      </c>
      <c r="E4967" t="s">
        <v>1</v>
      </c>
      <c r="F4967">
        <v>31</v>
      </c>
      <c r="G4967">
        <v>89807</v>
      </c>
    </row>
    <row r="4968" spans="1:7" x14ac:dyDescent="0.25">
      <c r="A4968" s="62">
        <v>43633</v>
      </c>
      <c r="B4968" t="s">
        <v>43</v>
      </c>
      <c r="C4968" t="s">
        <v>14</v>
      </c>
      <c r="D4968">
        <v>3156</v>
      </c>
      <c r="E4968" t="s">
        <v>1</v>
      </c>
      <c r="F4968">
        <v>31</v>
      </c>
      <c r="G4968">
        <v>97836</v>
      </c>
    </row>
    <row r="4969" spans="1:7" x14ac:dyDescent="0.25">
      <c r="A4969" s="62">
        <v>43633</v>
      </c>
      <c r="B4969" t="s">
        <v>43</v>
      </c>
      <c r="C4969" t="s">
        <v>14</v>
      </c>
      <c r="D4969">
        <v>3125</v>
      </c>
      <c r="E4969" t="s">
        <v>1</v>
      </c>
      <c r="F4969">
        <v>31</v>
      </c>
      <c r="G4969">
        <v>96875</v>
      </c>
    </row>
    <row r="4970" spans="1:7" x14ac:dyDescent="0.25">
      <c r="A4970" s="62">
        <v>43673</v>
      </c>
      <c r="B4970" t="s">
        <v>43</v>
      </c>
      <c r="C4970" t="s">
        <v>14</v>
      </c>
      <c r="D4970">
        <v>3625</v>
      </c>
      <c r="E4970" t="s">
        <v>1</v>
      </c>
      <c r="F4970">
        <v>31</v>
      </c>
      <c r="G4970">
        <v>112375</v>
      </c>
    </row>
    <row r="4971" spans="1:7" x14ac:dyDescent="0.25">
      <c r="A4971" s="62">
        <v>43673</v>
      </c>
      <c r="B4971" t="s">
        <v>43</v>
      </c>
      <c r="C4971" t="s">
        <v>14</v>
      </c>
      <c r="D4971">
        <v>3191</v>
      </c>
      <c r="E4971" t="s">
        <v>1</v>
      </c>
      <c r="F4971">
        <v>31</v>
      </c>
      <c r="G4971">
        <v>98921</v>
      </c>
    </row>
    <row r="4972" spans="1:7" x14ac:dyDescent="0.25">
      <c r="A4972" s="62">
        <v>43673</v>
      </c>
      <c r="B4972" t="s">
        <v>43</v>
      </c>
      <c r="C4972" t="s">
        <v>14</v>
      </c>
      <c r="D4972">
        <v>2865</v>
      </c>
      <c r="E4972" t="s">
        <v>1</v>
      </c>
      <c r="F4972">
        <v>31</v>
      </c>
      <c r="G4972">
        <v>88815</v>
      </c>
    </row>
    <row r="4973" spans="1:7" x14ac:dyDescent="0.25">
      <c r="A4973" s="62">
        <v>43675</v>
      </c>
      <c r="B4973" t="s">
        <v>43</v>
      </c>
      <c r="C4973" t="s">
        <v>14</v>
      </c>
      <c r="D4973">
        <v>2470</v>
      </c>
      <c r="E4973" t="s">
        <v>1</v>
      </c>
      <c r="F4973">
        <v>31</v>
      </c>
      <c r="G4973">
        <v>76570</v>
      </c>
    </row>
    <row r="4974" spans="1:7" x14ac:dyDescent="0.25">
      <c r="A4974" s="62">
        <v>43675</v>
      </c>
      <c r="B4974" t="s">
        <v>43</v>
      </c>
      <c r="C4974" t="s">
        <v>14</v>
      </c>
      <c r="D4974">
        <v>1565</v>
      </c>
      <c r="E4974" t="s">
        <v>1</v>
      </c>
      <c r="F4974">
        <v>31</v>
      </c>
      <c r="G4974">
        <v>48515</v>
      </c>
    </row>
    <row r="4975" spans="1:7" x14ac:dyDescent="0.25">
      <c r="A4975" s="62">
        <v>43706</v>
      </c>
      <c r="B4975" t="s">
        <v>43</v>
      </c>
      <c r="C4975" t="s">
        <v>14</v>
      </c>
      <c r="D4975">
        <v>2478</v>
      </c>
      <c r="E4975" t="s">
        <v>1</v>
      </c>
      <c r="F4975">
        <v>29</v>
      </c>
      <c r="G4975">
        <v>71862</v>
      </c>
    </row>
    <row r="4976" spans="1:7" x14ac:dyDescent="0.25">
      <c r="A4976" s="62">
        <v>43706</v>
      </c>
      <c r="B4976" t="s">
        <v>43</v>
      </c>
      <c r="C4976" t="s">
        <v>14</v>
      </c>
      <c r="D4976">
        <v>2975</v>
      </c>
      <c r="E4976" t="s">
        <v>1</v>
      </c>
      <c r="F4976">
        <v>29</v>
      </c>
      <c r="G4976">
        <v>86275</v>
      </c>
    </row>
    <row r="4977" spans="1:7" x14ac:dyDescent="0.25">
      <c r="A4977" s="62">
        <v>43706</v>
      </c>
      <c r="B4977" t="s">
        <v>43</v>
      </c>
      <c r="C4977" t="s">
        <v>14</v>
      </c>
      <c r="D4977">
        <v>3641</v>
      </c>
      <c r="E4977" t="s">
        <v>1</v>
      </c>
      <c r="F4977">
        <v>29</v>
      </c>
      <c r="G4977">
        <v>105589</v>
      </c>
    </row>
    <row r="4978" spans="1:7" x14ac:dyDescent="0.25">
      <c r="A4978" s="62">
        <v>43707</v>
      </c>
      <c r="B4978" t="s">
        <v>43</v>
      </c>
      <c r="C4978" t="s">
        <v>14</v>
      </c>
      <c r="D4978">
        <v>3208</v>
      </c>
      <c r="E4978" t="s">
        <v>1</v>
      </c>
      <c r="F4978">
        <v>29</v>
      </c>
      <c r="G4978">
        <v>93032</v>
      </c>
    </row>
    <row r="4979" spans="1:7" x14ac:dyDescent="0.25">
      <c r="A4979" s="62">
        <v>43707</v>
      </c>
      <c r="B4979" t="s">
        <v>43</v>
      </c>
      <c r="C4979" t="s">
        <v>14</v>
      </c>
      <c r="D4979">
        <v>2752</v>
      </c>
      <c r="E4979" t="s">
        <v>1</v>
      </c>
      <c r="F4979">
        <v>29</v>
      </c>
      <c r="G4979">
        <v>79808</v>
      </c>
    </row>
    <row r="4980" spans="1:7" x14ac:dyDescent="0.25">
      <c r="A4980" s="62">
        <v>44560</v>
      </c>
      <c r="B4980" t="s">
        <v>43</v>
      </c>
      <c r="C4980" t="s">
        <v>14</v>
      </c>
      <c r="D4980">
        <v>2302</v>
      </c>
      <c r="E4980" t="s">
        <v>1</v>
      </c>
      <c r="F4980">
        <v>42</v>
      </c>
      <c r="G4980">
        <v>96684</v>
      </c>
    </row>
    <row r="4981" spans="1:7" x14ac:dyDescent="0.25">
      <c r="A4981" s="62">
        <v>44560</v>
      </c>
      <c r="B4981" t="s">
        <v>43</v>
      </c>
      <c r="C4981" t="s">
        <v>14</v>
      </c>
      <c r="D4981">
        <v>2683</v>
      </c>
      <c r="E4981" t="s">
        <v>1</v>
      </c>
      <c r="F4981">
        <v>42</v>
      </c>
      <c r="G4981">
        <v>112686</v>
      </c>
    </row>
    <row r="4982" spans="1:7" x14ac:dyDescent="0.25">
      <c r="A4982" s="62">
        <v>44560</v>
      </c>
      <c r="B4982" t="s">
        <v>43</v>
      </c>
      <c r="C4982" t="s">
        <v>14</v>
      </c>
      <c r="D4982">
        <v>1247</v>
      </c>
      <c r="E4982" t="s">
        <v>1</v>
      </c>
      <c r="F4982">
        <v>42</v>
      </c>
      <c r="G4982">
        <v>52374</v>
      </c>
    </row>
    <row r="4983" spans="1:7" x14ac:dyDescent="0.25">
      <c r="A4983" s="62">
        <v>44560</v>
      </c>
      <c r="B4983" t="s">
        <v>43</v>
      </c>
      <c r="C4983" t="s">
        <v>14</v>
      </c>
      <c r="D4983">
        <v>2422</v>
      </c>
      <c r="E4983" t="s">
        <v>1</v>
      </c>
      <c r="F4983">
        <v>42</v>
      </c>
      <c r="G4983">
        <v>101724</v>
      </c>
    </row>
    <row r="4984" spans="1:7" x14ac:dyDescent="0.25">
      <c r="A4984" s="62">
        <v>44459</v>
      </c>
      <c r="B4984" t="s">
        <v>215</v>
      </c>
      <c r="C4984" t="s">
        <v>14</v>
      </c>
      <c r="D4984">
        <v>5996</v>
      </c>
      <c r="E4984" t="s">
        <v>1</v>
      </c>
      <c r="F4984">
        <v>33.25</v>
      </c>
      <c r="G4984">
        <v>199367</v>
      </c>
    </row>
    <row r="4985" spans="1:7" x14ac:dyDescent="0.25">
      <c r="A4985" s="62">
        <v>44513</v>
      </c>
      <c r="B4985" t="s">
        <v>225</v>
      </c>
      <c r="C4985" t="s">
        <v>11</v>
      </c>
      <c r="D4985">
        <v>556.5</v>
      </c>
      <c r="E4985" t="s">
        <v>1</v>
      </c>
      <c r="F4985">
        <v>45.5</v>
      </c>
      <c r="G4985">
        <v>25320.75</v>
      </c>
    </row>
    <row r="4986" spans="1:7" x14ac:dyDescent="0.25">
      <c r="A4986" s="62">
        <v>44516</v>
      </c>
      <c r="B4986" t="s">
        <v>225</v>
      </c>
      <c r="C4986" t="s">
        <v>11</v>
      </c>
      <c r="D4986">
        <v>417</v>
      </c>
      <c r="E4986" t="s">
        <v>1</v>
      </c>
      <c r="F4986">
        <v>41.5</v>
      </c>
      <c r="G4986">
        <v>17305.5</v>
      </c>
    </row>
    <row r="4987" spans="1:7" x14ac:dyDescent="0.25">
      <c r="A4987" s="62">
        <v>44516</v>
      </c>
      <c r="B4987" t="s">
        <v>225</v>
      </c>
      <c r="C4987" t="s">
        <v>11</v>
      </c>
      <c r="D4987">
        <v>507</v>
      </c>
      <c r="E4987" t="s">
        <v>1</v>
      </c>
      <c r="F4987">
        <v>41.5</v>
      </c>
      <c r="G4987">
        <v>21040.5</v>
      </c>
    </row>
    <row r="4988" spans="1:7" x14ac:dyDescent="0.25">
      <c r="A4988" s="62">
        <v>44593</v>
      </c>
      <c r="B4988" t="s">
        <v>225</v>
      </c>
      <c r="C4988" t="s">
        <v>11</v>
      </c>
      <c r="D4988">
        <v>403</v>
      </c>
      <c r="E4988" t="s">
        <v>1</v>
      </c>
      <c r="F4988">
        <v>39</v>
      </c>
      <c r="G4988">
        <v>15717</v>
      </c>
    </row>
    <row r="4989" spans="1:7" x14ac:dyDescent="0.25">
      <c r="A4989" s="62">
        <v>44593</v>
      </c>
      <c r="B4989" t="s">
        <v>225</v>
      </c>
      <c r="C4989" t="s">
        <v>11</v>
      </c>
      <c r="D4989">
        <v>664</v>
      </c>
      <c r="E4989" t="s">
        <v>1</v>
      </c>
      <c r="F4989">
        <v>39</v>
      </c>
      <c r="G4989">
        <v>25896</v>
      </c>
    </row>
    <row r="4990" spans="1:7" x14ac:dyDescent="0.25">
      <c r="A4990" s="62">
        <v>44593</v>
      </c>
      <c r="B4990" t="s">
        <v>225</v>
      </c>
      <c r="C4990" t="s">
        <v>11</v>
      </c>
      <c r="D4990">
        <v>322</v>
      </c>
      <c r="E4990" t="s">
        <v>1</v>
      </c>
      <c r="F4990">
        <v>39.75</v>
      </c>
      <c r="G4990">
        <v>12799.5</v>
      </c>
    </row>
    <row r="4991" spans="1:7" x14ac:dyDescent="0.25">
      <c r="A4991" s="62">
        <v>44594</v>
      </c>
      <c r="B4991" t="s">
        <v>225</v>
      </c>
      <c r="C4991" t="s">
        <v>11</v>
      </c>
      <c r="D4991">
        <v>412</v>
      </c>
      <c r="E4991" t="s">
        <v>1</v>
      </c>
      <c r="F4991">
        <v>41.25</v>
      </c>
      <c r="G4991">
        <v>16995</v>
      </c>
    </row>
    <row r="4992" spans="1:7" x14ac:dyDescent="0.25">
      <c r="A4992" s="62">
        <v>44594</v>
      </c>
      <c r="B4992" t="s">
        <v>225</v>
      </c>
      <c r="C4992" t="s">
        <v>11</v>
      </c>
      <c r="D4992">
        <v>445</v>
      </c>
      <c r="E4992" t="s">
        <v>1</v>
      </c>
      <c r="F4992">
        <v>42</v>
      </c>
      <c r="G4992">
        <v>18690</v>
      </c>
    </row>
    <row r="4993" spans="1:7" x14ac:dyDescent="0.25">
      <c r="A4993" s="62">
        <v>44594</v>
      </c>
      <c r="B4993" t="s">
        <v>225</v>
      </c>
      <c r="C4993" t="s">
        <v>11</v>
      </c>
      <c r="D4993">
        <v>843</v>
      </c>
      <c r="E4993" t="s">
        <v>1</v>
      </c>
      <c r="F4993">
        <v>39.75</v>
      </c>
      <c r="G4993">
        <v>33509.25</v>
      </c>
    </row>
    <row r="4994" spans="1:7" x14ac:dyDescent="0.25">
      <c r="A4994" s="62">
        <v>44594</v>
      </c>
      <c r="B4994" t="s">
        <v>225</v>
      </c>
      <c r="C4994" t="s">
        <v>11</v>
      </c>
      <c r="D4994">
        <v>734</v>
      </c>
      <c r="E4994" t="s">
        <v>1</v>
      </c>
      <c r="F4994">
        <v>39.75</v>
      </c>
      <c r="G4994">
        <v>29176.5</v>
      </c>
    </row>
    <row r="4995" spans="1:7" x14ac:dyDescent="0.25">
      <c r="A4995" s="62">
        <v>44595</v>
      </c>
      <c r="B4995" t="s">
        <v>225</v>
      </c>
      <c r="C4995" t="s">
        <v>11</v>
      </c>
      <c r="D4995">
        <v>822</v>
      </c>
      <c r="E4995" t="s">
        <v>1</v>
      </c>
      <c r="F4995">
        <v>39.75</v>
      </c>
      <c r="G4995">
        <v>32674.5</v>
      </c>
    </row>
    <row r="4996" spans="1:7" x14ac:dyDescent="0.25">
      <c r="A4996" s="62">
        <v>44595</v>
      </c>
      <c r="B4996" t="s">
        <v>225</v>
      </c>
      <c r="C4996" t="s">
        <v>11</v>
      </c>
      <c r="D4996">
        <v>1105</v>
      </c>
      <c r="E4996" t="s">
        <v>1</v>
      </c>
      <c r="F4996">
        <v>39.75</v>
      </c>
      <c r="G4996">
        <v>43923.75</v>
      </c>
    </row>
    <row r="4997" spans="1:7" x14ac:dyDescent="0.25">
      <c r="A4997" s="62">
        <v>43557</v>
      </c>
      <c r="B4997" t="s">
        <v>20</v>
      </c>
      <c r="C4997" t="s">
        <v>13</v>
      </c>
      <c r="D4997">
        <v>250</v>
      </c>
      <c r="E4997" t="s">
        <v>2</v>
      </c>
      <c r="F4997">
        <v>25</v>
      </c>
      <c r="G4997">
        <v>6250</v>
      </c>
    </row>
    <row r="4998" spans="1:7" x14ac:dyDescent="0.25">
      <c r="A4998" s="62">
        <v>43557</v>
      </c>
      <c r="B4998" t="s">
        <v>20</v>
      </c>
      <c r="C4998" t="s">
        <v>13</v>
      </c>
      <c r="D4998">
        <v>250</v>
      </c>
      <c r="E4998" t="s">
        <v>2</v>
      </c>
      <c r="F4998">
        <v>56.8</v>
      </c>
      <c r="G4998">
        <v>14200</v>
      </c>
    </row>
    <row r="4999" spans="1:7" x14ac:dyDescent="0.25">
      <c r="A4999" s="62">
        <v>43559</v>
      </c>
      <c r="B4999" t="s">
        <v>20</v>
      </c>
      <c r="C4999" t="s">
        <v>13</v>
      </c>
      <c r="D4999">
        <v>406</v>
      </c>
      <c r="E4999" t="s">
        <v>2</v>
      </c>
      <c r="F4999">
        <v>26.5</v>
      </c>
      <c r="G4999">
        <v>10759</v>
      </c>
    </row>
    <row r="5000" spans="1:7" x14ac:dyDescent="0.25">
      <c r="A5000" s="62">
        <v>43559</v>
      </c>
      <c r="B5000" t="s">
        <v>20</v>
      </c>
      <c r="C5000" t="s">
        <v>13</v>
      </c>
      <c r="D5000">
        <v>222</v>
      </c>
      <c r="E5000" t="s">
        <v>2</v>
      </c>
      <c r="F5000">
        <v>30.5</v>
      </c>
      <c r="G5000">
        <v>6771</v>
      </c>
    </row>
    <row r="5001" spans="1:7" x14ac:dyDescent="0.25">
      <c r="A5001" s="62">
        <v>43559</v>
      </c>
      <c r="B5001" t="s">
        <v>20</v>
      </c>
      <c r="C5001" t="s">
        <v>13</v>
      </c>
      <c r="D5001">
        <v>370</v>
      </c>
      <c r="E5001" t="s">
        <v>2</v>
      </c>
      <c r="F5001">
        <v>23.5</v>
      </c>
      <c r="G5001">
        <v>8695</v>
      </c>
    </row>
    <row r="5002" spans="1:7" x14ac:dyDescent="0.25">
      <c r="A5002" s="62">
        <v>43572</v>
      </c>
      <c r="B5002" t="s">
        <v>20</v>
      </c>
      <c r="C5002" t="s">
        <v>13</v>
      </c>
      <c r="D5002">
        <v>900</v>
      </c>
      <c r="E5002" t="s">
        <v>2</v>
      </c>
      <c r="F5002">
        <v>26.5</v>
      </c>
      <c r="G5002">
        <v>23850</v>
      </c>
    </row>
    <row r="5003" spans="1:7" x14ac:dyDescent="0.25">
      <c r="A5003" s="62">
        <v>43574</v>
      </c>
      <c r="B5003" t="s">
        <v>20</v>
      </c>
      <c r="C5003" t="s">
        <v>13</v>
      </c>
      <c r="D5003">
        <v>100</v>
      </c>
      <c r="E5003" t="s">
        <v>2</v>
      </c>
      <c r="F5003">
        <v>25</v>
      </c>
      <c r="G5003">
        <v>2500</v>
      </c>
    </row>
    <row r="5004" spans="1:7" x14ac:dyDescent="0.25">
      <c r="A5004" s="62">
        <v>43574</v>
      </c>
      <c r="B5004" t="s">
        <v>20</v>
      </c>
      <c r="C5004" t="s">
        <v>13</v>
      </c>
      <c r="D5004">
        <v>245</v>
      </c>
      <c r="E5004" t="s">
        <v>2</v>
      </c>
      <c r="F5004">
        <v>56.8</v>
      </c>
      <c r="G5004">
        <v>13916</v>
      </c>
    </row>
    <row r="5005" spans="1:7" x14ac:dyDescent="0.25">
      <c r="A5005" s="62">
        <v>43575</v>
      </c>
      <c r="B5005" t="s">
        <v>20</v>
      </c>
      <c r="C5005" t="s">
        <v>13</v>
      </c>
      <c r="D5005">
        <v>400</v>
      </c>
      <c r="E5005" t="s">
        <v>2</v>
      </c>
      <c r="F5005">
        <v>30.5</v>
      </c>
      <c r="G5005">
        <v>12200</v>
      </c>
    </row>
    <row r="5006" spans="1:7" x14ac:dyDescent="0.25">
      <c r="A5006" s="62">
        <v>43575</v>
      </c>
      <c r="B5006" t="s">
        <v>20</v>
      </c>
      <c r="C5006" t="s">
        <v>13</v>
      </c>
      <c r="D5006">
        <v>565</v>
      </c>
      <c r="E5006" t="s">
        <v>2</v>
      </c>
      <c r="F5006">
        <v>26.5</v>
      </c>
      <c r="G5006">
        <v>14972.5</v>
      </c>
    </row>
    <row r="5007" spans="1:7" x14ac:dyDescent="0.25">
      <c r="A5007" s="62">
        <v>43582</v>
      </c>
      <c r="B5007" t="s">
        <v>20</v>
      </c>
      <c r="C5007" t="s">
        <v>13</v>
      </c>
      <c r="D5007">
        <v>250</v>
      </c>
      <c r="E5007" t="s">
        <v>2</v>
      </c>
      <c r="F5007">
        <v>26.5</v>
      </c>
      <c r="G5007">
        <v>6625</v>
      </c>
    </row>
    <row r="5008" spans="1:7" x14ac:dyDescent="0.25">
      <c r="A5008" s="62">
        <v>43582</v>
      </c>
      <c r="B5008" t="s">
        <v>20</v>
      </c>
      <c r="C5008" t="s">
        <v>13</v>
      </c>
      <c r="D5008">
        <v>500</v>
      </c>
      <c r="E5008" t="s">
        <v>2</v>
      </c>
      <c r="F5008">
        <v>30.5</v>
      </c>
      <c r="G5008">
        <v>15250</v>
      </c>
    </row>
    <row r="5009" spans="1:7" x14ac:dyDescent="0.25">
      <c r="A5009" s="62">
        <v>43582</v>
      </c>
      <c r="B5009" t="s">
        <v>20</v>
      </c>
      <c r="C5009" t="s">
        <v>13</v>
      </c>
      <c r="D5009">
        <v>250</v>
      </c>
      <c r="E5009" t="s">
        <v>2</v>
      </c>
      <c r="F5009">
        <v>23.5</v>
      </c>
      <c r="G5009">
        <v>5875</v>
      </c>
    </row>
    <row r="5010" spans="1:7" x14ac:dyDescent="0.25">
      <c r="A5010" s="62">
        <v>43587</v>
      </c>
      <c r="B5010" t="s">
        <v>20</v>
      </c>
      <c r="C5010" t="s">
        <v>13</v>
      </c>
      <c r="D5010">
        <v>400</v>
      </c>
      <c r="E5010" t="s">
        <v>2</v>
      </c>
      <c r="F5010">
        <v>26.5</v>
      </c>
      <c r="G5010">
        <v>10600</v>
      </c>
    </row>
    <row r="5011" spans="1:7" x14ac:dyDescent="0.25">
      <c r="A5011" s="62">
        <v>43587</v>
      </c>
      <c r="B5011" t="s">
        <v>20</v>
      </c>
      <c r="C5011" t="s">
        <v>13</v>
      </c>
      <c r="D5011">
        <v>500</v>
      </c>
      <c r="E5011" t="s">
        <v>2</v>
      </c>
      <c r="F5011">
        <v>30.5</v>
      </c>
      <c r="G5011">
        <v>15250</v>
      </c>
    </row>
    <row r="5012" spans="1:7" x14ac:dyDescent="0.25">
      <c r="A5012" s="62">
        <v>43595</v>
      </c>
      <c r="B5012" t="s">
        <v>20</v>
      </c>
      <c r="C5012" t="s">
        <v>13</v>
      </c>
      <c r="D5012">
        <v>300</v>
      </c>
      <c r="E5012" t="s">
        <v>2</v>
      </c>
      <c r="F5012">
        <v>49</v>
      </c>
      <c r="G5012">
        <v>14700</v>
      </c>
    </row>
    <row r="5013" spans="1:7" x14ac:dyDescent="0.25">
      <c r="A5013" s="62">
        <v>43595</v>
      </c>
      <c r="B5013" t="s">
        <v>20</v>
      </c>
      <c r="C5013" t="s">
        <v>13</v>
      </c>
      <c r="D5013">
        <v>200</v>
      </c>
      <c r="E5013" t="s">
        <v>2</v>
      </c>
      <c r="F5013">
        <v>30.5</v>
      </c>
      <c r="G5013">
        <v>6100</v>
      </c>
    </row>
    <row r="5014" spans="1:7" x14ac:dyDescent="0.25">
      <c r="A5014" s="62">
        <v>43595</v>
      </c>
      <c r="B5014" t="s">
        <v>20</v>
      </c>
      <c r="C5014" t="s">
        <v>13</v>
      </c>
      <c r="D5014">
        <v>820</v>
      </c>
      <c r="E5014" t="s">
        <v>2</v>
      </c>
      <c r="F5014">
        <v>26.5</v>
      </c>
      <c r="G5014">
        <v>21730</v>
      </c>
    </row>
    <row r="5015" spans="1:7" x14ac:dyDescent="0.25">
      <c r="A5015" s="62">
        <v>43606</v>
      </c>
      <c r="B5015" t="s">
        <v>20</v>
      </c>
      <c r="C5015" t="s">
        <v>13</v>
      </c>
      <c r="D5015">
        <v>134</v>
      </c>
      <c r="E5015" t="s">
        <v>2</v>
      </c>
      <c r="F5015">
        <v>26.5</v>
      </c>
      <c r="G5015">
        <v>3551</v>
      </c>
    </row>
    <row r="5016" spans="1:7" x14ac:dyDescent="0.25">
      <c r="A5016" s="62">
        <v>43606</v>
      </c>
      <c r="B5016" t="s">
        <v>20</v>
      </c>
      <c r="C5016" t="s">
        <v>13</v>
      </c>
      <c r="D5016">
        <v>320</v>
      </c>
      <c r="E5016" t="s">
        <v>2</v>
      </c>
      <c r="F5016">
        <v>30.5</v>
      </c>
      <c r="G5016">
        <v>9760</v>
      </c>
    </row>
    <row r="5017" spans="1:7" x14ac:dyDescent="0.25">
      <c r="A5017" s="62">
        <v>43606</v>
      </c>
      <c r="B5017" t="s">
        <v>20</v>
      </c>
      <c r="C5017" t="s">
        <v>13</v>
      </c>
      <c r="D5017">
        <v>493</v>
      </c>
      <c r="E5017" t="s">
        <v>2</v>
      </c>
      <c r="F5017">
        <v>23.5</v>
      </c>
      <c r="G5017">
        <v>11585.5</v>
      </c>
    </row>
    <row r="5018" spans="1:7" x14ac:dyDescent="0.25">
      <c r="A5018" s="62">
        <v>43616</v>
      </c>
      <c r="B5018" t="s">
        <v>20</v>
      </c>
      <c r="C5018" t="s">
        <v>13</v>
      </c>
      <c r="D5018">
        <v>500</v>
      </c>
      <c r="E5018" t="s">
        <v>2</v>
      </c>
      <c r="F5018">
        <v>70</v>
      </c>
      <c r="G5018">
        <v>35000</v>
      </c>
    </row>
    <row r="5019" spans="1:7" x14ac:dyDescent="0.25">
      <c r="A5019" s="62">
        <v>43616</v>
      </c>
      <c r="B5019" t="s">
        <v>20</v>
      </c>
      <c r="C5019" t="s">
        <v>13</v>
      </c>
      <c r="D5019">
        <v>250</v>
      </c>
      <c r="E5019" t="s">
        <v>2</v>
      </c>
      <c r="F5019">
        <v>25</v>
      </c>
      <c r="G5019">
        <v>6250</v>
      </c>
    </row>
    <row r="5020" spans="1:7" x14ac:dyDescent="0.25">
      <c r="A5020" s="62">
        <v>43616</v>
      </c>
      <c r="B5020" t="s">
        <v>20</v>
      </c>
      <c r="C5020" t="s">
        <v>13</v>
      </c>
      <c r="D5020">
        <v>250</v>
      </c>
      <c r="E5020" t="s">
        <v>2</v>
      </c>
      <c r="F5020">
        <v>68</v>
      </c>
      <c r="G5020">
        <v>17000</v>
      </c>
    </row>
    <row r="5021" spans="1:7" x14ac:dyDescent="0.25">
      <c r="A5021" s="62">
        <v>43622</v>
      </c>
      <c r="B5021" t="s">
        <v>20</v>
      </c>
      <c r="C5021" t="s">
        <v>13</v>
      </c>
      <c r="D5021">
        <v>218</v>
      </c>
      <c r="E5021" t="s">
        <v>2</v>
      </c>
      <c r="F5021">
        <v>26.5</v>
      </c>
      <c r="G5021">
        <v>5777</v>
      </c>
    </row>
    <row r="5022" spans="1:7" x14ac:dyDescent="0.25">
      <c r="A5022" s="62">
        <v>43622</v>
      </c>
      <c r="B5022" t="s">
        <v>20</v>
      </c>
      <c r="C5022" t="s">
        <v>13</v>
      </c>
      <c r="D5022">
        <v>400</v>
      </c>
      <c r="E5022" t="s">
        <v>2</v>
      </c>
      <c r="F5022">
        <v>30.5</v>
      </c>
      <c r="G5022">
        <v>12200</v>
      </c>
    </row>
    <row r="5023" spans="1:7" x14ac:dyDescent="0.25">
      <c r="A5023" s="62">
        <v>43622</v>
      </c>
      <c r="B5023" t="s">
        <v>20</v>
      </c>
      <c r="C5023" t="s">
        <v>13</v>
      </c>
      <c r="D5023">
        <v>400</v>
      </c>
      <c r="E5023" t="s">
        <v>2</v>
      </c>
      <c r="F5023">
        <v>23.5</v>
      </c>
      <c r="G5023">
        <v>9400</v>
      </c>
    </row>
    <row r="5024" spans="1:7" x14ac:dyDescent="0.25">
      <c r="A5024" s="62">
        <v>43630</v>
      </c>
      <c r="B5024" t="s">
        <v>20</v>
      </c>
      <c r="C5024" t="s">
        <v>13</v>
      </c>
      <c r="D5024">
        <v>200</v>
      </c>
      <c r="E5024" t="s">
        <v>2</v>
      </c>
      <c r="F5024">
        <v>49</v>
      </c>
      <c r="G5024">
        <v>9800</v>
      </c>
    </row>
    <row r="5025" spans="1:7" x14ac:dyDescent="0.25">
      <c r="A5025" s="62">
        <v>43634</v>
      </c>
      <c r="B5025" t="s">
        <v>20</v>
      </c>
      <c r="C5025" t="s">
        <v>13</v>
      </c>
      <c r="D5025">
        <v>330</v>
      </c>
      <c r="E5025" t="s">
        <v>2</v>
      </c>
      <c r="F5025">
        <v>26.5</v>
      </c>
      <c r="G5025">
        <v>8745</v>
      </c>
    </row>
    <row r="5026" spans="1:7" x14ac:dyDescent="0.25">
      <c r="A5026" s="62">
        <v>43634</v>
      </c>
      <c r="B5026" t="s">
        <v>20</v>
      </c>
      <c r="C5026" t="s">
        <v>13</v>
      </c>
      <c r="D5026">
        <v>434</v>
      </c>
      <c r="E5026" t="s">
        <v>2</v>
      </c>
      <c r="F5026">
        <v>30.5</v>
      </c>
      <c r="G5026">
        <v>13237</v>
      </c>
    </row>
    <row r="5027" spans="1:7" x14ac:dyDescent="0.25">
      <c r="A5027" s="62">
        <v>43634</v>
      </c>
      <c r="B5027" t="s">
        <v>20</v>
      </c>
      <c r="C5027" t="s">
        <v>13</v>
      </c>
      <c r="D5027">
        <v>300</v>
      </c>
      <c r="E5027" t="s">
        <v>2</v>
      </c>
      <c r="F5027">
        <v>23.5</v>
      </c>
      <c r="G5027">
        <v>7050</v>
      </c>
    </row>
    <row r="5028" spans="1:7" x14ac:dyDescent="0.25">
      <c r="A5028" s="62">
        <v>43643</v>
      </c>
      <c r="B5028" t="s">
        <v>20</v>
      </c>
      <c r="C5028" t="s">
        <v>13</v>
      </c>
      <c r="D5028">
        <v>300</v>
      </c>
      <c r="E5028" t="s">
        <v>2</v>
      </c>
      <c r="F5028">
        <v>25</v>
      </c>
      <c r="G5028">
        <v>7500</v>
      </c>
    </row>
    <row r="5029" spans="1:7" x14ac:dyDescent="0.25">
      <c r="A5029" s="62">
        <v>43644</v>
      </c>
      <c r="B5029" t="s">
        <v>20</v>
      </c>
      <c r="C5029" t="s">
        <v>13</v>
      </c>
      <c r="D5029">
        <v>150</v>
      </c>
      <c r="E5029" t="s">
        <v>2</v>
      </c>
      <c r="F5029">
        <v>68</v>
      </c>
      <c r="G5029">
        <v>10200</v>
      </c>
    </row>
    <row r="5030" spans="1:7" x14ac:dyDescent="0.25">
      <c r="A5030" s="62">
        <v>43654</v>
      </c>
      <c r="B5030" t="s">
        <v>20</v>
      </c>
      <c r="C5030" t="s">
        <v>13</v>
      </c>
      <c r="D5030">
        <v>250</v>
      </c>
      <c r="E5030" t="s">
        <v>2</v>
      </c>
      <c r="F5030">
        <v>68</v>
      </c>
      <c r="G5030">
        <v>17000</v>
      </c>
    </row>
    <row r="5031" spans="1:7" x14ac:dyDescent="0.25">
      <c r="A5031" s="62">
        <v>43654</v>
      </c>
      <c r="B5031" t="s">
        <v>20</v>
      </c>
      <c r="C5031" t="s">
        <v>13</v>
      </c>
      <c r="D5031">
        <v>149</v>
      </c>
      <c r="E5031" t="s">
        <v>2</v>
      </c>
      <c r="F5031">
        <v>49</v>
      </c>
      <c r="G5031">
        <v>7301</v>
      </c>
    </row>
    <row r="5032" spans="1:7" x14ac:dyDescent="0.25">
      <c r="A5032" s="62">
        <v>43654</v>
      </c>
      <c r="B5032" t="s">
        <v>20</v>
      </c>
      <c r="C5032" t="s">
        <v>13</v>
      </c>
      <c r="D5032">
        <v>298</v>
      </c>
      <c r="E5032" t="s">
        <v>2</v>
      </c>
      <c r="F5032">
        <v>26.5</v>
      </c>
      <c r="G5032">
        <v>7897</v>
      </c>
    </row>
    <row r="5033" spans="1:7" x14ac:dyDescent="0.25">
      <c r="A5033" s="62">
        <v>43654</v>
      </c>
      <c r="B5033" t="s">
        <v>20</v>
      </c>
      <c r="C5033" t="s">
        <v>13</v>
      </c>
      <c r="D5033">
        <v>372</v>
      </c>
      <c r="E5033" t="s">
        <v>2</v>
      </c>
      <c r="F5033">
        <v>30.5</v>
      </c>
      <c r="G5033">
        <v>11346</v>
      </c>
    </row>
    <row r="5034" spans="1:7" x14ac:dyDescent="0.25">
      <c r="A5034" s="62">
        <v>43655</v>
      </c>
      <c r="B5034" t="s">
        <v>20</v>
      </c>
      <c r="C5034" t="s">
        <v>13</v>
      </c>
      <c r="D5034">
        <v>637</v>
      </c>
      <c r="E5034" t="s">
        <v>2</v>
      </c>
      <c r="F5034">
        <v>23.5</v>
      </c>
      <c r="G5034">
        <v>14969.5</v>
      </c>
    </row>
    <row r="5035" spans="1:7" x14ac:dyDescent="0.25">
      <c r="A5035" s="62">
        <v>43669</v>
      </c>
      <c r="B5035" t="s">
        <v>20</v>
      </c>
      <c r="C5035" t="s">
        <v>13</v>
      </c>
      <c r="D5035">
        <v>800</v>
      </c>
      <c r="E5035" t="s">
        <v>2</v>
      </c>
      <c r="F5035">
        <v>26.5</v>
      </c>
      <c r="G5035">
        <v>21200</v>
      </c>
    </row>
    <row r="5036" spans="1:7" x14ac:dyDescent="0.25">
      <c r="A5036" s="62">
        <v>43669</v>
      </c>
      <c r="B5036" t="s">
        <v>20</v>
      </c>
      <c r="C5036" t="s">
        <v>13</v>
      </c>
      <c r="D5036">
        <v>150</v>
      </c>
      <c r="E5036" t="s">
        <v>2</v>
      </c>
      <c r="F5036">
        <v>30.5</v>
      </c>
      <c r="G5036">
        <v>4575</v>
      </c>
    </row>
    <row r="5037" spans="1:7" x14ac:dyDescent="0.25">
      <c r="A5037" s="62">
        <v>43669</v>
      </c>
      <c r="B5037" t="s">
        <v>20</v>
      </c>
      <c r="C5037" t="s">
        <v>13</v>
      </c>
      <c r="D5037">
        <v>380</v>
      </c>
      <c r="E5037" t="s">
        <v>2</v>
      </c>
      <c r="F5037">
        <v>23.5</v>
      </c>
      <c r="G5037">
        <v>8930</v>
      </c>
    </row>
    <row r="5038" spans="1:7" x14ac:dyDescent="0.25">
      <c r="A5038" s="62">
        <v>43672</v>
      </c>
      <c r="B5038" t="s">
        <v>20</v>
      </c>
      <c r="C5038" t="s">
        <v>13</v>
      </c>
      <c r="D5038">
        <v>250</v>
      </c>
      <c r="E5038" t="s">
        <v>2</v>
      </c>
      <c r="F5038">
        <v>68</v>
      </c>
      <c r="G5038">
        <v>17000</v>
      </c>
    </row>
    <row r="5039" spans="1:7" x14ac:dyDescent="0.25">
      <c r="A5039" s="62">
        <v>43672</v>
      </c>
      <c r="B5039" t="s">
        <v>20</v>
      </c>
      <c r="C5039" t="s">
        <v>13</v>
      </c>
      <c r="D5039">
        <v>100</v>
      </c>
      <c r="E5039" t="s">
        <v>2</v>
      </c>
      <c r="F5039">
        <v>49</v>
      </c>
      <c r="G5039">
        <v>4900</v>
      </c>
    </row>
    <row r="5040" spans="1:7" x14ac:dyDescent="0.25">
      <c r="A5040" s="62">
        <v>43697</v>
      </c>
      <c r="B5040" t="s">
        <v>20</v>
      </c>
      <c r="C5040" t="s">
        <v>13</v>
      </c>
      <c r="D5040">
        <v>500</v>
      </c>
      <c r="E5040" t="s">
        <v>2</v>
      </c>
      <c r="F5040">
        <v>44</v>
      </c>
      <c r="G5040">
        <v>22000</v>
      </c>
    </row>
    <row r="5041" spans="1:7" x14ac:dyDescent="0.25">
      <c r="A5041" s="62">
        <v>43704</v>
      </c>
      <c r="B5041" t="s">
        <v>20</v>
      </c>
      <c r="C5041" t="s">
        <v>13</v>
      </c>
      <c r="D5041">
        <v>400</v>
      </c>
      <c r="E5041" t="s">
        <v>2</v>
      </c>
      <c r="F5041">
        <v>26.5</v>
      </c>
      <c r="G5041">
        <v>10600</v>
      </c>
    </row>
    <row r="5042" spans="1:7" x14ac:dyDescent="0.25">
      <c r="A5042" s="62">
        <v>43704</v>
      </c>
      <c r="B5042" t="s">
        <v>20</v>
      </c>
      <c r="C5042" t="s">
        <v>13</v>
      </c>
      <c r="D5042">
        <v>400</v>
      </c>
      <c r="E5042" t="s">
        <v>2</v>
      </c>
      <c r="F5042">
        <v>30.5</v>
      </c>
      <c r="G5042">
        <v>12200</v>
      </c>
    </row>
    <row r="5043" spans="1:7" x14ac:dyDescent="0.25">
      <c r="A5043" s="62">
        <v>43704</v>
      </c>
      <c r="B5043" t="s">
        <v>20</v>
      </c>
      <c r="C5043" t="s">
        <v>13</v>
      </c>
      <c r="D5043">
        <v>350</v>
      </c>
      <c r="E5043" t="s">
        <v>2</v>
      </c>
      <c r="F5043">
        <v>23.5</v>
      </c>
      <c r="G5043">
        <v>8225</v>
      </c>
    </row>
    <row r="5044" spans="1:7" x14ac:dyDescent="0.25">
      <c r="A5044" s="62">
        <v>43714</v>
      </c>
      <c r="B5044" t="s">
        <v>20</v>
      </c>
      <c r="C5044" t="s">
        <v>13</v>
      </c>
      <c r="D5044">
        <v>500</v>
      </c>
      <c r="E5044" t="s">
        <v>2</v>
      </c>
      <c r="F5044">
        <v>26.5</v>
      </c>
      <c r="G5044">
        <v>13250</v>
      </c>
    </row>
    <row r="5045" spans="1:7" x14ac:dyDescent="0.25">
      <c r="A5045" s="62">
        <v>43714</v>
      </c>
      <c r="B5045" t="s">
        <v>20</v>
      </c>
      <c r="C5045" t="s">
        <v>13</v>
      </c>
      <c r="D5045">
        <v>300</v>
      </c>
      <c r="E5045" t="s">
        <v>2</v>
      </c>
      <c r="F5045">
        <v>30.5</v>
      </c>
      <c r="G5045">
        <v>9150</v>
      </c>
    </row>
    <row r="5046" spans="1:7" x14ac:dyDescent="0.25">
      <c r="A5046" s="62">
        <v>43714</v>
      </c>
      <c r="B5046" t="s">
        <v>20</v>
      </c>
      <c r="C5046" t="s">
        <v>13</v>
      </c>
      <c r="D5046">
        <v>354</v>
      </c>
      <c r="E5046" t="s">
        <v>2</v>
      </c>
      <c r="F5046">
        <v>23.5</v>
      </c>
      <c r="G5046">
        <v>8319</v>
      </c>
    </row>
    <row r="5047" spans="1:7" x14ac:dyDescent="0.25">
      <c r="A5047" s="62">
        <v>43725</v>
      </c>
      <c r="B5047" t="s">
        <v>20</v>
      </c>
      <c r="C5047" t="s">
        <v>13</v>
      </c>
      <c r="D5047">
        <v>200</v>
      </c>
      <c r="E5047" t="s">
        <v>2</v>
      </c>
      <c r="F5047">
        <v>26.5</v>
      </c>
      <c r="G5047">
        <v>5300</v>
      </c>
    </row>
    <row r="5048" spans="1:7" x14ac:dyDescent="0.25">
      <c r="A5048" s="62">
        <v>43725</v>
      </c>
      <c r="B5048" t="s">
        <v>20</v>
      </c>
      <c r="C5048" t="s">
        <v>13</v>
      </c>
      <c r="D5048">
        <v>600</v>
      </c>
      <c r="E5048" t="s">
        <v>2</v>
      </c>
      <c r="F5048">
        <v>30.5</v>
      </c>
      <c r="G5048">
        <v>18300</v>
      </c>
    </row>
    <row r="5049" spans="1:7" x14ac:dyDescent="0.25">
      <c r="A5049" s="62">
        <v>43725</v>
      </c>
      <c r="B5049" t="s">
        <v>20</v>
      </c>
      <c r="C5049" t="s">
        <v>13</v>
      </c>
      <c r="D5049">
        <v>220</v>
      </c>
      <c r="E5049" t="s">
        <v>2</v>
      </c>
      <c r="F5049">
        <v>23.5</v>
      </c>
      <c r="G5049">
        <v>5170</v>
      </c>
    </row>
    <row r="5050" spans="1:7" x14ac:dyDescent="0.25">
      <c r="A5050" s="62">
        <v>43725</v>
      </c>
      <c r="B5050" t="s">
        <v>20</v>
      </c>
      <c r="C5050" t="s">
        <v>13</v>
      </c>
      <c r="D5050">
        <v>104</v>
      </c>
      <c r="E5050" t="s">
        <v>2</v>
      </c>
      <c r="F5050">
        <v>49</v>
      </c>
      <c r="G5050">
        <v>5096</v>
      </c>
    </row>
    <row r="5051" spans="1:7" x14ac:dyDescent="0.25">
      <c r="A5051" s="62">
        <v>43725</v>
      </c>
      <c r="B5051" t="s">
        <v>20</v>
      </c>
      <c r="C5051" t="s">
        <v>13</v>
      </c>
      <c r="D5051">
        <v>300</v>
      </c>
      <c r="E5051" t="s">
        <v>2</v>
      </c>
      <c r="F5051">
        <v>25</v>
      </c>
      <c r="G5051">
        <v>7500</v>
      </c>
    </row>
    <row r="5052" spans="1:7" x14ac:dyDescent="0.25">
      <c r="A5052" s="62">
        <v>43725</v>
      </c>
      <c r="B5052" t="s">
        <v>20</v>
      </c>
      <c r="C5052" t="s">
        <v>13</v>
      </c>
      <c r="D5052">
        <v>100</v>
      </c>
      <c r="E5052" t="s">
        <v>2</v>
      </c>
      <c r="F5052">
        <v>68</v>
      </c>
      <c r="G5052">
        <v>6800</v>
      </c>
    </row>
    <row r="5053" spans="1:7" x14ac:dyDescent="0.25">
      <c r="A5053" s="62">
        <v>43735</v>
      </c>
      <c r="B5053" t="s">
        <v>20</v>
      </c>
      <c r="C5053" t="s">
        <v>13</v>
      </c>
      <c r="D5053">
        <v>100</v>
      </c>
      <c r="E5053" t="s">
        <v>2</v>
      </c>
      <c r="F5053">
        <v>49</v>
      </c>
      <c r="G5053">
        <v>4900</v>
      </c>
    </row>
    <row r="5054" spans="1:7" x14ac:dyDescent="0.25">
      <c r="A5054" s="62">
        <v>43735</v>
      </c>
      <c r="B5054" t="s">
        <v>20</v>
      </c>
      <c r="C5054" t="s">
        <v>13</v>
      </c>
      <c r="D5054">
        <v>600</v>
      </c>
      <c r="E5054" t="s">
        <v>2</v>
      </c>
      <c r="F5054">
        <v>25</v>
      </c>
      <c r="G5054">
        <v>15000</v>
      </c>
    </row>
    <row r="5055" spans="1:7" x14ac:dyDescent="0.25">
      <c r="A5055" s="62">
        <v>43739</v>
      </c>
      <c r="B5055" t="s">
        <v>20</v>
      </c>
      <c r="C5055" t="s">
        <v>13</v>
      </c>
      <c r="D5055">
        <v>200</v>
      </c>
      <c r="E5055" t="s">
        <v>2</v>
      </c>
      <c r="F5055">
        <v>26.5</v>
      </c>
      <c r="G5055">
        <v>5300</v>
      </c>
    </row>
    <row r="5056" spans="1:7" x14ac:dyDescent="0.25">
      <c r="A5056" s="62">
        <v>43739</v>
      </c>
      <c r="B5056" t="s">
        <v>20</v>
      </c>
      <c r="C5056" t="s">
        <v>13</v>
      </c>
      <c r="D5056">
        <v>400</v>
      </c>
      <c r="E5056" t="s">
        <v>2</v>
      </c>
      <c r="F5056">
        <v>30.5</v>
      </c>
      <c r="G5056">
        <v>12200</v>
      </c>
    </row>
    <row r="5057" spans="1:7" x14ac:dyDescent="0.25">
      <c r="A5057" s="62">
        <v>43739</v>
      </c>
      <c r="B5057" t="s">
        <v>20</v>
      </c>
      <c r="C5057" t="s">
        <v>13</v>
      </c>
      <c r="D5057">
        <v>400</v>
      </c>
      <c r="E5057" t="s">
        <v>2</v>
      </c>
      <c r="F5057">
        <v>23.5</v>
      </c>
      <c r="G5057">
        <v>9400</v>
      </c>
    </row>
    <row r="5058" spans="1:7" x14ac:dyDescent="0.25">
      <c r="A5058" s="62">
        <v>43742</v>
      </c>
      <c r="B5058" t="s">
        <v>20</v>
      </c>
      <c r="C5058" t="s">
        <v>13</v>
      </c>
      <c r="D5058">
        <v>1000</v>
      </c>
      <c r="E5058" t="s">
        <v>2</v>
      </c>
      <c r="F5058">
        <v>18</v>
      </c>
      <c r="G5058">
        <v>18000</v>
      </c>
    </row>
    <row r="5059" spans="1:7" x14ac:dyDescent="0.25">
      <c r="A5059" s="62">
        <v>43755</v>
      </c>
      <c r="B5059" t="s">
        <v>20</v>
      </c>
      <c r="C5059" t="s">
        <v>13</v>
      </c>
      <c r="D5059">
        <v>160</v>
      </c>
      <c r="E5059" t="s">
        <v>2</v>
      </c>
      <c r="F5059">
        <v>26.5</v>
      </c>
      <c r="G5059">
        <v>4240</v>
      </c>
    </row>
    <row r="5060" spans="1:7" x14ac:dyDescent="0.25">
      <c r="A5060" s="62">
        <v>43755</v>
      </c>
      <c r="B5060" t="s">
        <v>20</v>
      </c>
      <c r="C5060" t="s">
        <v>13</v>
      </c>
      <c r="D5060">
        <v>326</v>
      </c>
      <c r="E5060" t="s">
        <v>2</v>
      </c>
      <c r="F5060">
        <v>30.5</v>
      </c>
      <c r="G5060">
        <v>9943</v>
      </c>
    </row>
    <row r="5061" spans="1:7" x14ac:dyDescent="0.25">
      <c r="A5061" s="62">
        <v>43756</v>
      </c>
      <c r="B5061" t="s">
        <v>20</v>
      </c>
      <c r="C5061" t="s">
        <v>13</v>
      </c>
      <c r="D5061">
        <v>440</v>
      </c>
      <c r="E5061" t="s">
        <v>2</v>
      </c>
      <c r="F5061">
        <v>23.5</v>
      </c>
      <c r="G5061">
        <v>10340</v>
      </c>
    </row>
    <row r="5062" spans="1:7" x14ac:dyDescent="0.25">
      <c r="A5062" s="62">
        <v>43770</v>
      </c>
      <c r="B5062" t="s">
        <v>20</v>
      </c>
      <c r="C5062" t="s">
        <v>13</v>
      </c>
      <c r="D5062">
        <v>520</v>
      </c>
      <c r="E5062" t="s">
        <v>2</v>
      </c>
      <c r="F5062">
        <v>26.5</v>
      </c>
      <c r="G5062">
        <v>13780</v>
      </c>
    </row>
    <row r="5063" spans="1:7" x14ac:dyDescent="0.25">
      <c r="A5063" s="62">
        <v>43771</v>
      </c>
      <c r="B5063" t="s">
        <v>20</v>
      </c>
      <c r="C5063" t="s">
        <v>13</v>
      </c>
      <c r="D5063">
        <v>290</v>
      </c>
      <c r="E5063" t="s">
        <v>2</v>
      </c>
      <c r="F5063">
        <v>30.5</v>
      </c>
      <c r="G5063">
        <v>8845</v>
      </c>
    </row>
    <row r="5064" spans="1:7" x14ac:dyDescent="0.25">
      <c r="A5064" s="62">
        <v>43771</v>
      </c>
      <c r="B5064" t="s">
        <v>20</v>
      </c>
      <c r="C5064" t="s">
        <v>13</v>
      </c>
      <c r="D5064">
        <v>290</v>
      </c>
      <c r="E5064" t="s">
        <v>2</v>
      </c>
      <c r="F5064">
        <v>23.5</v>
      </c>
      <c r="G5064">
        <v>6815</v>
      </c>
    </row>
    <row r="5065" spans="1:7" x14ac:dyDescent="0.25">
      <c r="A5065" s="62">
        <v>43785</v>
      </c>
      <c r="B5065" t="s">
        <v>20</v>
      </c>
      <c r="C5065" t="s">
        <v>13</v>
      </c>
      <c r="D5065">
        <v>1488</v>
      </c>
      <c r="E5065" t="s">
        <v>2</v>
      </c>
      <c r="F5065">
        <v>18</v>
      </c>
      <c r="G5065">
        <v>26784</v>
      </c>
    </row>
    <row r="5066" spans="1:7" x14ac:dyDescent="0.25">
      <c r="A5066" s="62">
        <v>43789</v>
      </c>
      <c r="B5066" t="s">
        <v>20</v>
      </c>
      <c r="C5066" t="s">
        <v>13</v>
      </c>
      <c r="D5066">
        <v>770</v>
      </c>
      <c r="E5066" t="s">
        <v>2</v>
      </c>
      <c r="F5066">
        <v>26.5</v>
      </c>
      <c r="G5066">
        <v>20405</v>
      </c>
    </row>
    <row r="5067" spans="1:7" x14ac:dyDescent="0.25">
      <c r="A5067" s="62">
        <v>43789</v>
      </c>
      <c r="B5067" t="s">
        <v>20</v>
      </c>
      <c r="C5067" t="s">
        <v>13</v>
      </c>
      <c r="D5067">
        <v>686</v>
      </c>
      <c r="E5067" t="s">
        <v>2</v>
      </c>
      <c r="F5067">
        <v>23.5</v>
      </c>
      <c r="G5067">
        <v>16121</v>
      </c>
    </row>
    <row r="5068" spans="1:7" x14ac:dyDescent="0.25">
      <c r="A5068" s="62">
        <v>43808</v>
      </c>
      <c r="B5068" t="s">
        <v>20</v>
      </c>
      <c r="C5068" t="s">
        <v>13</v>
      </c>
      <c r="D5068">
        <v>200</v>
      </c>
      <c r="E5068" t="s">
        <v>2</v>
      </c>
      <c r="F5068">
        <v>25</v>
      </c>
      <c r="G5068">
        <v>5000</v>
      </c>
    </row>
    <row r="5069" spans="1:7" x14ac:dyDescent="0.25">
      <c r="A5069" s="62">
        <v>43808</v>
      </c>
      <c r="B5069" t="s">
        <v>20</v>
      </c>
      <c r="C5069" t="s">
        <v>13</v>
      </c>
      <c r="D5069">
        <v>250</v>
      </c>
      <c r="E5069" t="s">
        <v>2</v>
      </c>
      <c r="F5069">
        <v>69</v>
      </c>
      <c r="G5069">
        <v>17250</v>
      </c>
    </row>
    <row r="5070" spans="1:7" x14ac:dyDescent="0.25">
      <c r="A5070" s="62">
        <v>43820</v>
      </c>
      <c r="B5070" t="s">
        <v>20</v>
      </c>
      <c r="C5070" t="s">
        <v>13</v>
      </c>
      <c r="D5070">
        <v>303</v>
      </c>
      <c r="E5070" t="s">
        <v>2</v>
      </c>
      <c r="F5070">
        <v>49</v>
      </c>
      <c r="G5070">
        <v>14847</v>
      </c>
    </row>
    <row r="5071" spans="1:7" x14ac:dyDescent="0.25">
      <c r="A5071" s="62">
        <v>43820</v>
      </c>
      <c r="B5071" t="s">
        <v>20</v>
      </c>
      <c r="C5071" t="s">
        <v>13</v>
      </c>
      <c r="D5071">
        <v>250</v>
      </c>
      <c r="E5071" t="s">
        <v>2</v>
      </c>
      <c r="F5071">
        <v>69</v>
      </c>
      <c r="G5071">
        <v>17250</v>
      </c>
    </row>
    <row r="5072" spans="1:7" x14ac:dyDescent="0.25">
      <c r="A5072" s="62">
        <v>43830</v>
      </c>
      <c r="B5072" t="s">
        <v>20</v>
      </c>
      <c r="C5072" t="s">
        <v>13</v>
      </c>
      <c r="D5072">
        <v>400</v>
      </c>
      <c r="E5072" t="s">
        <v>2</v>
      </c>
      <c r="F5072">
        <v>69</v>
      </c>
      <c r="G5072">
        <v>27600</v>
      </c>
    </row>
    <row r="5073" spans="1:7" x14ac:dyDescent="0.25">
      <c r="A5073" s="62">
        <v>43850</v>
      </c>
      <c r="B5073" t="s">
        <v>20</v>
      </c>
      <c r="C5073" t="s">
        <v>13</v>
      </c>
      <c r="D5073">
        <v>150</v>
      </c>
      <c r="E5073" t="s">
        <v>2</v>
      </c>
      <c r="F5073">
        <v>26.5</v>
      </c>
      <c r="G5073">
        <v>3975</v>
      </c>
    </row>
    <row r="5074" spans="1:7" x14ac:dyDescent="0.25">
      <c r="A5074" s="62">
        <v>43850</v>
      </c>
      <c r="B5074" t="s">
        <v>20</v>
      </c>
      <c r="C5074" t="s">
        <v>13</v>
      </c>
      <c r="D5074">
        <v>120</v>
      </c>
      <c r="E5074" t="s">
        <v>2</v>
      </c>
      <c r="F5074">
        <v>23.5</v>
      </c>
      <c r="G5074">
        <v>2820</v>
      </c>
    </row>
    <row r="5075" spans="1:7" x14ac:dyDescent="0.25">
      <c r="A5075" s="62">
        <v>43850</v>
      </c>
      <c r="B5075" t="s">
        <v>20</v>
      </c>
      <c r="C5075" t="s">
        <v>13</v>
      </c>
      <c r="D5075">
        <v>351</v>
      </c>
      <c r="E5075" t="s">
        <v>2</v>
      </c>
      <c r="F5075">
        <v>69</v>
      </c>
      <c r="G5075">
        <v>24219</v>
      </c>
    </row>
    <row r="5076" spans="1:7" x14ac:dyDescent="0.25">
      <c r="A5076" s="62">
        <v>43850</v>
      </c>
      <c r="B5076" t="s">
        <v>20</v>
      </c>
      <c r="C5076" t="s">
        <v>13</v>
      </c>
      <c r="D5076">
        <v>153</v>
      </c>
      <c r="E5076" t="s">
        <v>2</v>
      </c>
      <c r="F5076">
        <v>25</v>
      </c>
      <c r="G5076">
        <v>3825</v>
      </c>
    </row>
    <row r="5077" spans="1:7" x14ac:dyDescent="0.25">
      <c r="A5077" s="62">
        <v>43850</v>
      </c>
      <c r="B5077" t="s">
        <v>20</v>
      </c>
      <c r="C5077" t="s">
        <v>13</v>
      </c>
      <c r="D5077">
        <v>251</v>
      </c>
      <c r="E5077" t="s">
        <v>2</v>
      </c>
      <c r="F5077">
        <v>69</v>
      </c>
      <c r="G5077">
        <v>17319</v>
      </c>
    </row>
    <row r="5078" spans="1:7" x14ac:dyDescent="0.25">
      <c r="A5078" s="62">
        <v>43864</v>
      </c>
      <c r="B5078" t="s">
        <v>20</v>
      </c>
      <c r="C5078" t="s">
        <v>13</v>
      </c>
      <c r="D5078">
        <v>536</v>
      </c>
      <c r="E5078" t="s">
        <v>2</v>
      </c>
      <c r="F5078">
        <v>30.5</v>
      </c>
      <c r="G5078">
        <v>16348</v>
      </c>
    </row>
    <row r="5079" spans="1:7" x14ac:dyDescent="0.25">
      <c r="A5079" s="62">
        <v>43865</v>
      </c>
      <c r="B5079" t="s">
        <v>20</v>
      </c>
      <c r="C5079" t="s">
        <v>13</v>
      </c>
      <c r="D5079">
        <v>130</v>
      </c>
      <c r="E5079" t="s">
        <v>2</v>
      </c>
      <c r="F5079">
        <v>26.5</v>
      </c>
      <c r="G5079">
        <v>3445</v>
      </c>
    </row>
    <row r="5080" spans="1:7" x14ac:dyDescent="0.25">
      <c r="A5080" s="62">
        <v>43865</v>
      </c>
      <c r="B5080" t="s">
        <v>20</v>
      </c>
      <c r="C5080" t="s">
        <v>13</v>
      </c>
      <c r="D5080">
        <v>200</v>
      </c>
      <c r="E5080" t="s">
        <v>2</v>
      </c>
      <c r="F5080">
        <v>70</v>
      </c>
      <c r="G5080">
        <v>14000</v>
      </c>
    </row>
    <row r="5081" spans="1:7" x14ac:dyDescent="0.25">
      <c r="A5081" s="62">
        <v>43874</v>
      </c>
      <c r="B5081" t="s">
        <v>20</v>
      </c>
      <c r="C5081" t="s">
        <v>13</v>
      </c>
      <c r="D5081">
        <v>200</v>
      </c>
      <c r="E5081" t="s">
        <v>2</v>
      </c>
      <c r="F5081">
        <v>69</v>
      </c>
      <c r="G5081">
        <v>13800</v>
      </c>
    </row>
    <row r="5082" spans="1:7" x14ac:dyDescent="0.25">
      <c r="A5082" s="62">
        <v>43874</v>
      </c>
      <c r="B5082" t="s">
        <v>20</v>
      </c>
      <c r="C5082" t="s">
        <v>13</v>
      </c>
      <c r="D5082">
        <v>303</v>
      </c>
      <c r="E5082" t="s">
        <v>2</v>
      </c>
      <c r="F5082">
        <v>51</v>
      </c>
      <c r="G5082">
        <v>15453</v>
      </c>
    </row>
    <row r="5083" spans="1:7" x14ac:dyDescent="0.25">
      <c r="A5083" s="62">
        <v>43892</v>
      </c>
      <c r="B5083" t="s">
        <v>20</v>
      </c>
      <c r="C5083" t="s">
        <v>13</v>
      </c>
      <c r="D5083">
        <v>301</v>
      </c>
      <c r="E5083" t="s">
        <v>2</v>
      </c>
      <c r="F5083">
        <v>69</v>
      </c>
      <c r="G5083">
        <v>20769</v>
      </c>
    </row>
    <row r="5084" spans="1:7" x14ac:dyDescent="0.25">
      <c r="A5084" s="62">
        <v>43896</v>
      </c>
      <c r="B5084" t="s">
        <v>20</v>
      </c>
      <c r="C5084" t="s">
        <v>13</v>
      </c>
      <c r="D5084">
        <v>502</v>
      </c>
      <c r="E5084" t="s">
        <v>2</v>
      </c>
      <c r="F5084">
        <v>26.5</v>
      </c>
      <c r="G5084">
        <v>13303</v>
      </c>
    </row>
    <row r="5085" spans="1:7" x14ac:dyDescent="0.25">
      <c r="A5085" s="62">
        <v>43896</v>
      </c>
      <c r="B5085" t="s">
        <v>20</v>
      </c>
      <c r="C5085" t="s">
        <v>13</v>
      </c>
      <c r="D5085">
        <v>440</v>
      </c>
      <c r="E5085" t="s">
        <v>2</v>
      </c>
      <c r="F5085">
        <v>23.5</v>
      </c>
      <c r="G5085">
        <v>10340</v>
      </c>
    </row>
    <row r="5086" spans="1:7" x14ac:dyDescent="0.25">
      <c r="A5086" s="62">
        <v>43896</v>
      </c>
      <c r="B5086" t="s">
        <v>20</v>
      </c>
      <c r="C5086" t="s">
        <v>13</v>
      </c>
      <c r="D5086">
        <v>200</v>
      </c>
      <c r="E5086" t="s">
        <v>2</v>
      </c>
      <c r="F5086">
        <v>30.5</v>
      </c>
      <c r="G5086">
        <v>6100</v>
      </c>
    </row>
    <row r="5087" spans="1:7" x14ac:dyDescent="0.25">
      <c r="A5087" s="62">
        <v>43907</v>
      </c>
      <c r="B5087" t="s">
        <v>20</v>
      </c>
      <c r="C5087" t="s">
        <v>13</v>
      </c>
      <c r="D5087">
        <v>499</v>
      </c>
      <c r="E5087" t="s">
        <v>2</v>
      </c>
      <c r="F5087">
        <v>70</v>
      </c>
      <c r="G5087">
        <v>34930</v>
      </c>
    </row>
    <row r="5088" spans="1:7" x14ac:dyDescent="0.25">
      <c r="A5088" s="62">
        <v>44007</v>
      </c>
      <c r="B5088" t="s">
        <v>20</v>
      </c>
      <c r="C5088" t="s">
        <v>13</v>
      </c>
      <c r="D5088">
        <v>200</v>
      </c>
      <c r="E5088" t="s">
        <v>2</v>
      </c>
      <c r="F5088">
        <v>69</v>
      </c>
      <c r="G5088">
        <v>13800</v>
      </c>
    </row>
    <row r="5089" spans="1:7" x14ac:dyDescent="0.25">
      <c r="A5089" s="62">
        <v>44007</v>
      </c>
      <c r="B5089" t="s">
        <v>20</v>
      </c>
      <c r="C5089" t="s">
        <v>15</v>
      </c>
      <c r="D5089">
        <v>200</v>
      </c>
      <c r="E5089" t="s">
        <v>2</v>
      </c>
      <c r="F5089">
        <v>51</v>
      </c>
      <c r="G5089">
        <v>10200</v>
      </c>
    </row>
    <row r="5090" spans="1:7" x14ac:dyDescent="0.25">
      <c r="A5090" s="62">
        <v>44013</v>
      </c>
      <c r="B5090" t="s">
        <v>20</v>
      </c>
      <c r="C5090" t="s">
        <v>13</v>
      </c>
      <c r="D5090">
        <v>330</v>
      </c>
      <c r="E5090" t="s">
        <v>2</v>
      </c>
      <c r="F5090">
        <v>23.5</v>
      </c>
      <c r="G5090">
        <v>7755</v>
      </c>
    </row>
    <row r="5091" spans="1:7" x14ac:dyDescent="0.25">
      <c r="A5091" s="62">
        <v>44013</v>
      </c>
      <c r="B5091" t="s">
        <v>20</v>
      </c>
      <c r="C5091" t="s">
        <v>13</v>
      </c>
      <c r="D5091">
        <v>730</v>
      </c>
      <c r="E5091" t="s">
        <v>2</v>
      </c>
      <c r="F5091">
        <v>30.5</v>
      </c>
      <c r="G5091">
        <v>22265</v>
      </c>
    </row>
    <row r="5092" spans="1:7" x14ac:dyDescent="0.25">
      <c r="A5092" s="62">
        <v>44036</v>
      </c>
      <c r="B5092" t="s">
        <v>20</v>
      </c>
      <c r="C5092" t="s">
        <v>13</v>
      </c>
      <c r="D5092">
        <v>499</v>
      </c>
      <c r="E5092" t="s">
        <v>2</v>
      </c>
      <c r="F5092">
        <v>70</v>
      </c>
      <c r="G5092">
        <v>34930</v>
      </c>
    </row>
    <row r="5093" spans="1:7" x14ac:dyDescent="0.25">
      <c r="A5093" s="62">
        <v>44042</v>
      </c>
      <c r="B5093" t="s">
        <v>20</v>
      </c>
      <c r="C5093" t="s">
        <v>13</v>
      </c>
      <c r="D5093">
        <v>300</v>
      </c>
      <c r="E5093" t="s">
        <v>2</v>
      </c>
      <c r="F5093">
        <v>70</v>
      </c>
      <c r="G5093">
        <v>21000</v>
      </c>
    </row>
    <row r="5094" spans="1:7" x14ac:dyDescent="0.25">
      <c r="A5094" s="62">
        <v>44061</v>
      </c>
      <c r="B5094" t="s">
        <v>20</v>
      </c>
      <c r="C5094" t="s">
        <v>13</v>
      </c>
      <c r="D5094">
        <v>301</v>
      </c>
      <c r="E5094" t="s">
        <v>2</v>
      </c>
      <c r="F5094">
        <v>70</v>
      </c>
      <c r="G5094">
        <v>21070</v>
      </c>
    </row>
    <row r="5095" spans="1:7" x14ac:dyDescent="0.25">
      <c r="A5095" s="62">
        <v>44071</v>
      </c>
      <c r="B5095" t="s">
        <v>20</v>
      </c>
      <c r="C5095" t="s">
        <v>13</v>
      </c>
      <c r="D5095">
        <v>200</v>
      </c>
      <c r="E5095" t="s">
        <v>2</v>
      </c>
      <c r="F5095">
        <v>30.5</v>
      </c>
      <c r="G5095">
        <v>6100</v>
      </c>
    </row>
    <row r="5096" spans="1:7" x14ac:dyDescent="0.25">
      <c r="A5096" s="62">
        <v>44071</v>
      </c>
      <c r="B5096" t="s">
        <v>20</v>
      </c>
      <c r="C5096" t="s">
        <v>13</v>
      </c>
      <c r="D5096">
        <v>350</v>
      </c>
      <c r="E5096" t="s">
        <v>2</v>
      </c>
      <c r="F5096">
        <v>26.5</v>
      </c>
      <c r="G5096">
        <v>9275</v>
      </c>
    </row>
    <row r="5097" spans="1:7" x14ac:dyDescent="0.25">
      <c r="A5097" s="62">
        <v>44071</v>
      </c>
      <c r="B5097" t="s">
        <v>20</v>
      </c>
      <c r="C5097" t="s">
        <v>13</v>
      </c>
      <c r="D5097">
        <v>170</v>
      </c>
      <c r="E5097" t="s">
        <v>2</v>
      </c>
      <c r="F5097">
        <v>23.5</v>
      </c>
      <c r="G5097">
        <v>3995</v>
      </c>
    </row>
    <row r="5098" spans="1:7" x14ac:dyDescent="0.25">
      <c r="A5098" s="62">
        <v>44071</v>
      </c>
      <c r="B5098" t="s">
        <v>20</v>
      </c>
      <c r="C5098" t="s">
        <v>13</v>
      </c>
      <c r="D5098">
        <v>203</v>
      </c>
      <c r="E5098" t="s">
        <v>2</v>
      </c>
      <c r="F5098">
        <v>70</v>
      </c>
      <c r="G5098">
        <v>14210</v>
      </c>
    </row>
    <row r="5099" spans="1:7" x14ac:dyDescent="0.25">
      <c r="A5099" s="62">
        <v>44088</v>
      </c>
      <c r="B5099" t="s">
        <v>20</v>
      </c>
      <c r="C5099" t="s">
        <v>13</v>
      </c>
      <c r="D5099">
        <v>500</v>
      </c>
      <c r="E5099" t="s">
        <v>2</v>
      </c>
      <c r="F5099">
        <v>25</v>
      </c>
      <c r="G5099">
        <v>12500</v>
      </c>
    </row>
    <row r="5100" spans="1:7" x14ac:dyDescent="0.25">
      <c r="A5100" s="62">
        <v>44089</v>
      </c>
      <c r="B5100" t="s">
        <v>20</v>
      </c>
      <c r="C5100" t="s">
        <v>13</v>
      </c>
      <c r="D5100">
        <v>400</v>
      </c>
      <c r="E5100" t="s">
        <v>2</v>
      </c>
      <c r="F5100">
        <v>26.5</v>
      </c>
      <c r="G5100">
        <v>10600</v>
      </c>
    </row>
    <row r="5101" spans="1:7" x14ac:dyDescent="0.25">
      <c r="A5101" s="62">
        <v>44089</v>
      </c>
      <c r="B5101" t="s">
        <v>20</v>
      </c>
      <c r="C5101" t="s">
        <v>13</v>
      </c>
      <c r="D5101">
        <v>310</v>
      </c>
      <c r="E5101" t="s">
        <v>2</v>
      </c>
      <c r="F5101">
        <v>23.5</v>
      </c>
      <c r="G5101">
        <v>7285</v>
      </c>
    </row>
    <row r="5102" spans="1:7" x14ac:dyDescent="0.25">
      <c r="A5102" s="62">
        <v>44089</v>
      </c>
      <c r="B5102" t="s">
        <v>20</v>
      </c>
      <c r="C5102" t="s">
        <v>13</v>
      </c>
      <c r="D5102">
        <v>300</v>
      </c>
      <c r="E5102" t="s">
        <v>2</v>
      </c>
      <c r="F5102">
        <v>30.5</v>
      </c>
      <c r="G5102">
        <v>9150</v>
      </c>
    </row>
    <row r="5103" spans="1:7" x14ac:dyDescent="0.25">
      <c r="A5103" s="62">
        <v>44097</v>
      </c>
      <c r="B5103" t="s">
        <v>20</v>
      </c>
      <c r="C5103" t="s">
        <v>13</v>
      </c>
      <c r="D5103">
        <v>321</v>
      </c>
      <c r="E5103" t="s">
        <v>2</v>
      </c>
      <c r="F5103">
        <v>70</v>
      </c>
      <c r="G5103">
        <v>22470</v>
      </c>
    </row>
    <row r="5104" spans="1:7" x14ac:dyDescent="0.25">
      <c r="A5104" s="62">
        <v>44097</v>
      </c>
      <c r="B5104" t="s">
        <v>20</v>
      </c>
      <c r="C5104" t="s">
        <v>13</v>
      </c>
      <c r="D5104">
        <v>491</v>
      </c>
      <c r="E5104" t="s">
        <v>2</v>
      </c>
      <c r="F5104">
        <v>26.5</v>
      </c>
      <c r="G5104">
        <v>13011.5</v>
      </c>
    </row>
    <row r="5105" spans="1:7" x14ac:dyDescent="0.25">
      <c r="A5105" s="62">
        <v>44097</v>
      </c>
      <c r="B5105" t="s">
        <v>20</v>
      </c>
      <c r="C5105" t="s">
        <v>13</v>
      </c>
      <c r="D5105">
        <v>510</v>
      </c>
      <c r="E5105" t="s">
        <v>2</v>
      </c>
      <c r="F5105">
        <v>30.5</v>
      </c>
      <c r="G5105">
        <v>15555</v>
      </c>
    </row>
    <row r="5106" spans="1:7" x14ac:dyDescent="0.25">
      <c r="A5106" s="62">
        <v>44100</v>
      </c>
      <c r="B5106" t="s">
        <v>20</v>
      </c>
      <c r="C5106" t="s">
        <v>15</v>
      </c>
      <c r="D5106">
        <v>500</v>
      </c>
      <c r="E5106" t="s">
        <v>2</v>
      </c>
      <c r="F5106">
        <v>52</v>
      </c>
      <c r="G5106">
        <v>26000</v>
      </c>
    </row>
    <row r="5107" spans="1:7" x14ac:dyDescent="0.25">
      <c r="A5107" s="62">
        <v>44105</v>
      </c>
      <c r="B5107" t="s">
        <v>20</v>
      </c>
      <c r="C5107" t="s">
        <v>13</v>
      </c>
      <c r="D5107">
        <v>491</v>
      </c>
      <c r="E5107" t="s">
        <v>2</v>
      </c>
      <c r="F5107">
        <v>26.5</v>
      </c>
      <c r="G5107">
        <v>13011.5</v>
      </c>
    </row>
    <row r="5108" spans="1:7" x14ac:dyDescent="0.25">
      <c r="A5108" s="62">
        <v>44105</v>
      </c>
      <c r="B5108" t="s">
        <v>20</v>
      </c>
      <c r="C5108" t="s">
        <v>13</v>
      </c>
      <c r="D5108">
        <v>510</v>
      </c>
      <c r="E5108" t="s">
        <v>2</v>
      </c>
      <c r="F5108">
        <v>30.5</v>
      </c>
      <c r="G5108">
        <v>15555</v>
      </c>
    </row>
    <row r="5109" spans="1:7" x14ac:dyDescent="0.25">
      <c r="A5109" s="62">
        <v>44113</v>
      </c>
      <c r="B5109" t="s">
        <v>20</v>
      </c>
      <c r="C5109" t="s">
        <v>13</v>
      </c>
      <c r="D5109">
        <v>400</v>
      </c>
      <c r="E5109" t="s">
        <v>2</v>
      </c>
      <c r="F5109">
        <v>26.5</v>
      </c>
      <c r="G5109">
        <v>10600</v>
      </c>
    </row>
    <row r="5110" spans="1:7" x14ac:dyDescent="0.25">
      <c r="A5110" s="62">
        <v>44113</v>
      </c>
      <c r="B5110" t="s">
        <v>20</v>
      </c>
      <c r="C5110" t="s">
        <v>13</v>
      </c>
      <c r="D5110">
        <v>310</v>
      </c>
      <c r="E5110" t="s">
        <v>2</v>
      </c>
      <c r="F5110">
        <v>23.5</v>
      </c>
      <c r="G5110">
        <v>7285</v>
      </c>
    </row>
    <row r="5111" spans="1:7" x14ac:dyDescent="0.25">
      <c r="A5111" s="62">
        <v>44113</v>
      </c>
      <c r="B5111" t="s">
        <v>20</v>
      </c>
      <c r="C5111" t="s">
        <v>13</v>
      </c>
      <c r="D5111">
        <v>400</v>
      </c>
      <c r="E5111" t="s">
        <v>2</v>
      </c>
      <c r="F5111">
        <v>30.5</v>
      </c>
      <c r="G5111">
        <v>12200</v>
      </c>
    </row>
    <row r="5112" spans="1:7" x14ac:dyDescent="0.25">
      <c r="A5112" s="62">
        <v>44119</v>
      </c>
      <c r="B5112" t="s">
        <v>20</v>
      </c>
      <c r="C5112" t="s">
        <v>13</v>
      </c>
      <c r="D5112">
        <v>450</v>
      </c>
      <c r="E5112" t="s">
        <v>2</v>
      </c>
      <c r="F5112">
        <v>26.5</v>
      </c>
      <c r="G5112">
        <v>11925</v>
      </c>
    </row>
    <row r="5113" spans="1:7" x14ac:dyDescent="0.25">
      <c r="A5113" s="62">
        <v>44119</v>
      </c>
      <c r="B5113" t="s">
        <v>20</v>
      </c>
      <c r="C5113" t="s">
        <v>13</v>
      </c>
      <c r="D5113">
        <v>340</v>
      </c>
      <c r="E5113" t="s">
        <v>2</v>
      </c>
      <c r="F5113">
        <v>23.5</v>
      </c>
      <c r="G5113">
        <v>7990</v>
      </c>
    </row>
    <row r="5114" spans="1:7" x14ac:dyDescent="0.25">
      <c r="A5114" s="62">
        <v>44119</v>
      </c>
      <c r="B5114" t="s">
        <v>20</v>
      </c>
      <c r="C5114" t="s">
        <v>13</v>
      </c>
      <c r="D5114">
        <v>300</v>
      </c>
      <c r="E5114" t="s">
        <v>2</v>
      </c>
      <c r="F5114">
        <v>30.5</v>
      </c>
      <c r="G5114">
        <v>9150</v>
      </c>
    </row>
    <row r="5115" spans="1:7" x14ac:dyDescent="0.25">
      <c r="A5115" s="62">
        <v>44123</v>
      </c>
      <c r="B5115" t="s">
        <v>20</v>
      </c>
      <c r="C5115" t="s">
        <v>13</v>
      </c>
      <c r="D5115">
        <v>142</v>
      </c>
      <c r="E5115" t="s">
        <v>2</v>
      </c>
      <c r="F5115">
        <v>26.5</v>
      </c>
      <c r="G5115">
        <v>3763</v>
      </c>
    </row>
    <row r="5116" spans="1:7" x14ac:dyDescent="0.25">
      <c r="A5116" s="62">
        <v>44123</v>
      </c>
      <c r="B5116" t="s">
        <v>20</v>
      </c>
      <c r="C5116" t="s">
        <v>13</v>
      </c>
      <c r="D5116">
        <v>130</v>
      </c>
      <c r="E5116" t="s">
        <v>2</v>
      </c>
      <c r="F5116">
        <v>23.5</v>
      </c>
      <c r="G5116">
        <v>3055</v>
      </c>
    </row>
    <row r="5117" spans="1:7" x14ac:dyDescent="0.25">
      <c r="A5117" s="62">
        <v>44123</v>
      </c>
      <c r="B5117" t="s">
        <v>20</v>
      </c>
      <c r="C5117" t="s">
        <v>13</v>
      </c>
      <c r="D5117">
        <v>137</v>
      </c>
      <c r="E5117" t="s">
        <v>2</v>
      </c>
      <c r="F5117">
        <v>30.5</v>
      </c>
      <c r="G5117">
        <v>4178.5</v>
      </c>
    </row>
    <row r="5118" spans="1:7" x14ac:dyDescent="0.25">
      <c r="A5118" s="62">
        <v>44125</v>
      </c>
      <c r="B5118" t="s">
        <v>20</v>
      </c>
      <c r="C5118" t="s">
        <v>13</v>
      </c>
      <c r="D5118">
        <v>500</v>
      </c>
      <c r="E5118" t="s">
        <v>2</v>
      </c>
      <c r="F5118">
        <v>23.5</v>
      </c>
      <c r="G5118">
        <v>11750</v>
      </c>
    </row>
    <row r="5119" spans="1:7" x14ac:dyDescent="0.25">
      <c r="A5119" s="62">
        <v>44125</v>
      </c>
      <c r="B5119" t="s">
        <v>20</v>
      </c>
      <c r="C5119" t="s">
        <v>13</v>
      </c>
      <c r="D5119">
        <v>500</v>
      </c>
      <c r="E5119" t="s">
        <v>2</v>
      </c>
      <c r="F5119">
        <v>30.5</v>
      </c>
      <c r="G5119">
        <v>15250</v>
      </c>
    </row>
    <row r="5120" spans="1:7" x14ac:dyDescent="0.25">
      <c r="A5120" s="62">
        <v>44134</v>
      </c>
      <c r="B5120" t="s">
        <v>20</v>
      </c>
      <c r="C5120" t="s">
        <v>13</v>
      </c>
      <c r="D5120">
        <v>336</v>
      </c>
      <c r="E5120" t="s">
        <v>2</v>
      </c>
      <c r="F5120">
        <v>26.5</v>
      </c>
      <c r="G5120">
        <v>8904</v>
      </c>
    </row>
    <row r="5121" spans="1:7" x14ac:dyDescent="0.25">
      <c r="A5121" s="62">
        <v>44134</v>
      </c>
      <c r="B5121" t="s">
        <v>20</v>
      </c>
      <c r="C5121" t="s">
        <v>13</v>
      </c>
      <c r="D5121">
        <v>370</v>
      </c>
      <c r="E5121" t="s">
        <v>2</v>
      </c>
      <c r="F5121">
        <v>23.5</v>
      </c>
      <c r="G5121">
        <v>8695</v>
      </c>
    </row>
    <row r="5122" spans="1:7" x14ac:dyDescent="0.25">
      <c r="A5122" s="62">
        <v>44134</v>
      </c>
      <c r="B5122" t="s">
        <v>20</v>
      </c>
      <c r="C5122" t="s">
        <v>13</v>
      </c>
      <c r="D5122">
        <v>250</v>
      </c>
      <c r="E5122" t="s">
        <v>2</v>
      </c>
      <c r="F5122">
        <v>30.5</v>
      </c>
      <c r="G5122">
        <v>7625</v>
      </c>
    </row>
    <row r="5123" spans="1:7" x14ac:dyDescent="0.25">
      <c r="A5123" s="62">
        <v>44134</v>
      </c>
      <c r="B5123" t="s">
        <v>20</v>
      </c>
      <c r="C5123" t="s">
        <v>13</v>
      </c>
      <c r="D5123">
        <v>300</v>
      </c>
      <c r="E5123" t="s">
        <v>2</v>
      </c>
      <c r="F5123">
        <v>25</v>
      </c>
      <c r="G5123">
        <v>7500</v>
      </c>
    </row>
    <row r="5124" spans="1:7" x14ac:dyDescent="0.25">
      <c r="A5124" s="62">
        <v>44134</v>
      </c>
      <c r="B5124" t="s">
        <v>20</v>
      </c>
      <c r="C5124" t="s">
        <v>15</v>
      </c>
      <c r="D5124">
        <v>300</v>
      </c>
      <c r="E5124" t="s">
        <v>2</v>
      </c>
      <c r="F5124">
        <v>51</v>
      </c>
      <c r="G5124">
        <v>15300</v>
      </c>
    </row>
    <row r="5125" spans="1:7" x14ac:dyDescent="0.25">
      <c r="A5125" s="62">
        <v>44140</v>
      </c>
      <c r="B5125" t="s">
        <v>20</v>
      </c>
      <c r="C5125" t="s">
        <v>13</v>
      </c>
      <c r="D5125">
        <v>599</v>
      </c>
      <c r="E5125" t="s">
        <v>2</v>
      </c>
      <c r="F5125">
        <v>26.5</v>
      </c>
      <c r="G5125">
        <v>15873.5</v>
      </c>
    </row>
    <row r="5126" spans="1:7" x14ac:dyDescent="0.25">
      <c r="A5126" s="62">
        <v>44140</v>
      </c>
      <c r="B5126" t="s">
        <v>20</v>
      </c>
      <c r="C5126" t="s">
        <v>13</v>
      </c>
      <c r="D5126">
        <v>100</v>
      </c>
      <c r="E5126" t="s">
        <v>2</v>
      </c>
      <c r="F5126">
        <v>23.5</v>
      </c>
      <c r="G5126">
        <v>2350</v>
      </c>
    </row>
    <row r="5127" spans="1:7" x14ac:dyDescent="0.25">
      <c r="A5127" s="62">
        <v>44140</v>
      </c>
      <c r="B5127" t="s">
        <v>20</v>
      </c>
      <c r="C5127" t="s">
        <v>13</v>
      </c>
      <c r="D5127">
        <v>350</v>
      </c>
      <c r="E5127" t="s">
        <v>2</v>
      </c>
      <c r="F5127">
        <v>30.5</v>
      </c>
      <c r="G5127">
        <v>10675</v>
      </c>
    </row>
    <row r="5128" spans="1:7" x14ac:dyDescent="0.25">
      <c r="A5128" s="62">
        <v>44147</v>
      </c>
      <c r="B5128" t="s">
        <v>20</v>
      </c>
      <c r="C5128" t="s">
        <v>13</v>
      </c>
      <c r="D5128">
        <v>200</v>
      </c>
      <c r="E5128" t="s">
        <v>2</v>
      </c>
      <c r="F5128">
        <v>25</v>
      </c>
      <c r="G5128">
        <v>5000</v>
      </c>
    </row>
    <row r="5129" spans="1:7" x14ac:dyDescent="0.25">
      <c r="A5129" s="62">
        <v>44147</v>
      </c>
      <c r="B5129" t="s">
        <v>20</v>
      </c>
      <c r="C5129" t="s">
        <v>13</v>
      </c>
      <c r="D5129">
        <v>252</v>
      </c>
      <c r="E5129" t="s">
        <v>2</v>
      </c>
      <c r="F5129">
        <v>70</v>
      </c>
      <c r="G5129">
        <v>17640</v>
      </c>
    </row>
    <row r="5130" spans="1:7" x14ac:dyDescent="0.25">
      <c r="A5130" s="62">
        <v>44153</v>
      </c>
      <c r="B5130" t="s">
        <v>20</v>
      </c>
      <c r="C5130" t="s">
        <v>13</v>
      </c>
      <c r="D5130">
        <v>550</v>
      </c>
      <c r="E5130" t="s">
        <v>2</v>
      </c>
      <c r="F5130">
        <v>26.5</v>
      </c>
      <c r="G5130">
        <v>14575</v>
      </c>
    </row>
    <row r="5131" spans="1:7" x14ac:dyDescent="0.25">
      <c r="A5131" s="62">
        <v>44153</v>
      </c>
      <c r="B5131" t="s">
        <v>20</v>
      </c>
      <c r="C5131" t="s">
        <v>13</v>
      </c>
      <c r="D5131">
        <v>430</v>
      </c>
      <c r="E5131" t="s">
        <v>2</v>
      </c>
      <c r="F5131">
        <v>23.5</v>
      </c>
      <c r="G5131">
        <v>10105</v>
      </c>
    </row>
    <row r="5132" spans="1:7" x14ac:dyDescent="0.25">
      <c r="A5132" s="62">
        <v>44153</v>
      </c>
      <c r="B5132" t="s">
        <v>20</v>
      </c>
      <c r="C5132" t="s">
        <v>13</v>
      </c>
      <c r="D5132">
        <v>140</v>
      </c>
      <c r="E5132" t="s">
        <v>2</v>
      </c>
      <c r="F5132">
        <v>30.5</v>
      </c>
      <c r="G5132">
        <v>4270</v>
      </c>
    </row>
    <row r="5133" spans="1:7" x14ac:dyDescent="0.25">
      <c r="A5133" s="62">
        <v>44163</v>
      </c>
      <c r="B5133" t="s">
        <v>20</v>
      </c>
      <c r="C5133" t="s">
        <v>13</v>
      </c>
      <c r="D5133">
        <v>320</v>
      </c>
      <c r="E5133" t="s">
        <v>2</v>
      </c>
      <c r="F5133">
        <v>70</v>
      </c>
      <c r="G5133">
        <v>22400</v>
      </c>
    </row>
    <row r="5134" spans="1:7" x14ac:dyDescent="0.25">
      <c r="A5134" s="62">
        <v>44166</v>
      </c>
      <c r="B5134" t="s">
        <v>20</v>
      </c>
      <c r="C5134" t="s">
        <v>13</v>
      </c>
      <c r="D5134">
        <v>32</v>
      </c>
      <c r="E5134" t="s">
        <v>2</v>
      </c>
      <c r="F5134">
        <v>70</v>
      </c>
      <c r="G5134">
        <v>2240</v>
      </c>
    </row>
    <row r="5135" spans="1:7" x14ac:dyDescent="0.25">
      <c r="A5135" s="62">
        <v>44166</v>
      </c>
      <c r="B5135" t="s">
        <v>20</v>
      </c>
      <c r="C5135" t="s">
        <v>13</v>
      </c>
      <c r="D5135">
        <v>500</v>
      </c>
      <c r="E5135" t="s">
        <v>2</v>
      </c>
      <c r="F5135">
        <v>25</v>
      </c>
      <c r="G5135">
        <v>12500</v>
      </c>
    </row>
    <row r="5136" spans="1:7" x14ac:dyDescent="0.25">
      <c r="A5136" s="62">
        <v>44173</v>
      </c>
      <c r="B5136" t="s">
        <v>20</v>
      </c>
      <c r="C5136" t="s">
        <v>13</v>
      </c>
      <c r="D5136">
        <v>300</v>
      </c>
      <c r="E5136" t="s">
        <v>2</v>
      </c>
      <c r="F5136">
        <v>26.5</v>
      </c>
      <c r="G5136">
        <v>7950</v>
      </c>
    </row>
    <row r="5137" spans="1:7" x14ac:dyDescent="0.25">
      <c r="A5137" s="62">
        <v>44173</v>
      </c>
      <c r="B5137" t="s">
        <v>20</v>
      </c>
      <c r="C5137" t="s">
        <v>13</v>
      </c>
      <c r="D5137">
        <v>440</v>
      </c>
      <c r="E5137" t="s">
        <v>2</v>
      </c>
      <c r="F5137">
        <v>23.5</v>
      </c>
      <c r="G5137">
        <v>10340</v>
      </c>
    </row>
    <row r="5138" spans="1:7" x14ac:dyDescent="0.25">
      <c r="A5138" s="62">
        <v>44173</v>
      </c>
      <c r="B5138" t="s">
        <v>20</v>
      </c>
      <c r="C5138" t="s">
        <v>13</v>
      </c>
      <c r="D5138">
        <v>350</v>
      </c>
      <c r="E5138" t="s">
        <v>2</v>
      </c>
      <c r="F5138">
        <v>30.5</v>
      </c>
      <c r="G5138">
        <v>10675</v>
      </c>
    </row>
    <row r="5139" spans="1:7" x14ac:dyDescent="0.25">
      <c r="A5139" s="62">
        <v>44177</v>
      </c>
      <c r="B5139" t="s">
        <v>20</v>
      </c>
      <c r="C5139" t="s">
        <v>13</v>
      </c>
      <c r="D5139">
        <v>405</v>
      </c>
      <c r="E5139" t="s">
        <v>2</v>
      </c>
      <c r="F5139">
        <v>79</v>
      </c>
      <c r="G5139">
        <v>31995</v>
      </c>
    </row>
    <row r="5140" spans="1:7" x14ac:dyDescent="0.25">
      <c r="A5140" s="62">
        <v>44182</v>
      </c>
      <c r="B5140" t="s">
        <v>20</v>
      </c>
      <c r="C5140" t="s">
        <v>15</v>
      </c>
      <c r="D5140">
        <v>420</v>
      </c>
      <c r="E5140" t="s">
        <v>2</v>
      </c>
      <c r="F5140">
        <v>60</v>
      </c>
      <c r="G5140">
        <v>25200</v>
      </c>
    </row>
    <row r="5141" spans="1:7" x14ac:dyDescent="0.25">
      <c r="A5141" s="62">
        <v>44187</v>
      </c>
      <c r="B5141" t="s">
        <v>20</v>
      </c>
      <c r="C5141" t="s">
        <v>13</v>
      </c>
      <c r="D5141">
        <v>500</v>
      </c>
      <c r="E5141" t="s">
        <v>2</v>
      </c>
      <c r="F5141">
        <v>35.9</v>
      </c>
      <c r="G5141">
        <v>17950</v>
      </c>
    </row>
    <row r="5142" spans="1:7" x14ac:dyDescent="0.25">
      <c r="A5142" s="62">
        <v>44187</v>
      </c>
      <c r="B5142" t="s">
        <v>20</v>
      </c>
      <c r="C5142" t="s">
        <v>13</v>
      </c>
      <c r="D5142">
        <v>620</v>
      </c>
      <c r="E5142" t="s">
        <v>2</v>
      </c>
      <c r="F5142">
        <v>31.5</v>
      </c>
      <c r="G5142">
        <v>19530</v>
      </c>
    </row>
    <row r="5143" spans="1:7" x14ac:dyDescent="0.25">
      <c r="A5143" s="62">
        <v>44188</v>
      </c>
      <c r="B5143" t="s">
        <v>20</v>
      </c>
      <c r="C5143" t="s">
        <v>15</v>
      </c>
      <c r="D5143">
        <v>200</v>
      </c>
      <c r="E5143" t="s">
        <v>2</v>
      </c>
      <c r="F5143">
        <v>60</v>
      </c>
      <c r="G5143">
        <v>12000</v>
      </c>
    </row>
    <row r="5144" spans="1:7" x14ac:dyDescent="0.25">
      <c r="A5144" s="62">
        <v>44188</v>
      </c>
      <c r="B5144" t="s">
        <v>20</v>
      </c>
      <c r="C5144" t="s">
        <v>13</v>
      </c>
      <c r="D5144">
        <v>200</v>
      </c>
      <c r="E5144" t="s">
        <v>2</v>
      </c>
      <c r="F5144">
        <v>79</v>
      </c>
      <c r="G5144">
        <v>15800</v>
      </c>
    </row>
    <row r="5145" spans="1:7" x14ac:dyDescent="0.25">
      <c r="A5145" s="62">
        <v>44201</v>
      </c>
      <c r="B5145" t="s">
        <v>20</v>
      </c>
      <c r="C5145" t="s">
        <v>15</v>
      </c>
      <c r="D5145">
        <v>188</v>
      </c>
      <c r="E5145" t="s">
        <v>2</v>
      </c>
      <c r="F5145">
        <v>60</v>
      </c>
      <c r="G5145">
        <v>11280</v>
      </c>
    </row>
    <row r="5146" spans="1:7" x14ac:dyDescent="0.25">
      <c r="A5146" s="62">
        <v>44201</v>
      </c>
      <c r="B5146" t="s">
        <v>20</v>
      </c>
      <c r="C5146" t="s">
        <v>13</v>
      </c>
      <c r="D5146">
        <v>204</v>
      </c>
      <c r="E5146" t="s">
        <v>2</v>
      </c>
      <c r="F5146">
        <v>79</v>
      </c>
      <c r="G5146">
        <v>16116</v>
      </c>
    </row>
    <row r="5147" spans="1:7" x14ac:dyDescent="0.25">
      <c r="A5147" s="62">
        <v>44204</v>
      </c>
      <c r="B5147" t="s">
        <v>20</v>
      </c>
      <c r="C5147" t="s">
        <v>13</v>
      </c>
      <c r="D5147">
        <v>420</v>
      </c>
      <c r="E5147" t="s">
        <v>2</v>
      </c>
      <c r="F5147">
        <v>31.5</v>
      </c>
      <c r="G5147">
        <v>13230</v>
      </c>
    </row>
    <row r="5148" spans="1:7" x14ac:dyDescent="0.25">
      <c r="A5148" s="62">
        <v>44204</v>
      </c>
      <c r="B5148" t="s">
        <v>20</v>
      </c>
      <c r="C5148" t="s">
        <v>13</v>
      </c>
      <c r="D5148">
        <v>400</v>
      </c>
      <c r="E5148" t="s">
        <v>2</v>
      </c>
      <c r="F5148">
        <v>27.3</v>
      </c>
      <c r="G5148">
        <v>10920</v>
      </c>
    </row>
    <row r="5149" spans="1:7" x14ac:dyDescent="0.25">
      <c r="A5149" s="62">
        <v>44215</v>
      </c>
      <c r="B5149" t="s">
        <v>20</v>
      </c>
      <c r="C5149" t="s">
        <v>13</v>
      </c>
      <c r="D5149">
        <v>360</v>
      </c>
      <c r="E5149" t="s">
        <v>2</v>
      </c>
      <c r="F5149">
        <v>31.5</v>
      </c>
      <c r="G5149">
        <v>11340</v>
      </c>
    </row>
    <row r="5150" spans="1:7" x14ac:dyDescent="0.25">
      <c r="A5150" s="62">
        <v>44215</v>
      </c>
      <c r="B5150" t="s">
        <v>20</v>
      </c>
      <c r="C5150" t="s">
        <v>13</v>
      </c>
      <c r="D5150">
        <v>300</v>
      </c>
      <c r="E5150" t="s">
        <v>2</v>
      </c>
      <c r="F5150">
        <v>79</v>
      </c>
      <c r="G5150">
        <v>23700</v>
      </c>
    </row>
    <row r="5151" spans="1:7" x14ac:dyDescent="0.25">
      <c r="A5151" s="62">
        <v>44216</v>
      </c>
      <c r="B5151" t="s">
        <v>20</v>
      </c>
      <c r="C5151" t="s">
        <v>13</v>
      </c>
      <c r="D5151">
        <v>210</v>
      </c>
      <c r="E5151" t="s">
        <v>2</v>
      </c>
      <c r="F5151">
        <v>35.9</v>
      </c>
      <c r="G5151">
        <v>7539</v>
      </c>
    </row>
    <row r="5152" spans="1:7" x14ac:dyDescent="0.25">
      <c r="A5152" s="62">
        <v>44216</v>
      </c>
      <c r="B5152" t="s">
        <v>20</v>
      </c>
      <c r="C5152" t="s">
        <v>13</v>
      </c>
      <c r="D5152">
        <v>300</v>
      </c>
      <c r="E5152" t="s">
        <v>2</v>
      </c>
      <c r="F5152">
        <v>31.5</v>
      </c>
      <c r="G5152">
        <v>9450</v>
      </c>
    </row>
    <row r="5153" spans="1:7" x14ac:dyDescent="0.25">
      <c r="A5153" s="62">
        <v>44224</v>
      </c>
      <c r="B5153" t="s">
        <v>20</v>
      </c>
      <c r="C5153" t="s">
        <v>13</v>
      </c>
      <c r="D5153">
        <v>770</v>
      </c>
      <c r="E5153" t="s">
        <v>2</v>
      </c>
      <c r="F5153">
        <v>31.5</v>
      </c>
      <c r="G5153">
        <v>24255</v>
      </c>
    </row>
    <row r="5154" spans="1:7" x14ac:dyDescent="0.25">
      <c r="A5154" s="62">
        <v>44224</v>
      </c>
      <c r="B5154" t="s">
        <v>20</v>
      </c>
      <c r="C5154" t="s">
        <v>13</v>
      </c>
      <c r="D5154">
        <v>178</v>
      </c>
      <c r="E5154" t="s">
        <v>2</v>
      </c>
      <c r="F5154">
        <v>27.3</v>
      </c>
      <c r="G5154">
        <v>4859.4000000000005</v>
      </c>
    </row>
    <row r="5155" spans="1:7" x14ac:dyDescent="0.25">
      <c r="A5155" s="62">
        <v>44231</v>
      </c>
      <c r="B5155" t="s">
        <v>20</v>
      </c>
      <c r="C5155" t="s">
        <v>13</v>
      </c>
      <c r="D5155">
        <v>523</v>
      </c>
      <c r="E5155" t="s">
        <v>2</v>
      </c>
      <c r="F5155">
        <v>27.3</v>
      </c>
      <c r="G5155">
        <v>14277.9</v>
      </c>
    </row>
    <row r="5156" spans="1:7" x14ac:dyDescent="0.25">
      <c r="A5156" s="62">
        <v>44231</v>
      </c>
      <c r="B5156" t="s">
        <v>20</v>
      </c>
      <c r="C5156" t="s">
        <v>13</v>
      </c>
      <c r="D5156">
        <v>100</v>
      </c>
      <c r="E5156" t="s">
        <v>2</v>
      </c>
      <c r="F5156">
        <v>31.5</v>
      </c>
      <c r="G5156">
        <v>3150</v>
      </c>
    </row>
    <row r="5157" spans="1:7" x14ac:dyDescent="0.25">
      <c r="A5157" s="62">
        <v>44232</v>
      </c>
      <c r="B5157" t="s">
        <v>20</v>
      </c>
      <c r="C5157" t="s">
        <v>13</v>
      </c>
      <c r="D5157">
        <v>300</v>
      </c>
      <c r="E5157" t="s">
        <v>2</v>
      </c>
      <c r="F5157">
        <v>79</v>
      </c>
      <c r="G5157">
        <v>23700</v>
      </c>
    </row>
    <row r="5158" spans="1:7" x14ac:dyDescent="0.25">
      <c r="A5158" s="62">
        <v>44239</v>
      </c>
      <c r="B5158" t="s">
        <v>20</v>
      </c>
      <c r="C5158" t="s">
        <v>13</v>
      </c>
      <c r="D5158">
        <v>600</v>
      </c>
      <c r="E5158" t="s">
        <v>2</v>
      </c>
      <c r="F5158">
        <v>31.5</v>
      </c>
      <c r="G5158">
        <v>18900</v>
      </c>
    </row>
    <row r="5159" spans="1:7" x14ac:dyDescent="0.25">
      <c r="A5159" s="62">
        <v>44239</v>
      </c>
      <c r="B5159" t="s">
        <v>20</v>
      </c>
      <c r="C5159" t="s">
        <v>13</v>
      </c>
      <c r="D5159">
        <v>203</v>
      </c>
      <c r="E5159" t="s">
        <v>2</v>
      </c>
      <c r="F5159">
        <v>79</v>
      </c>
      <c r="G5159">
        <v>16037</v>
      </c>
    </row>
    <row r="5160" spans="1:7" x14ac:dyDescent="0.25">
      <c r="A5160" s="62">
        <v>44242</v>
      </c>
      <c r="B5160" t="s">
        <v>20</v>
      </c>
      <c r="C5160" t="s">
        <v>13</v>
      </c>
      <c r="D5160">
        <v>570</v>
      </c>
      <c r="E5160" t="s">
        <v>2</v>
      </c>
      <c r="F5160">
        <v>27.3</v>
      </c>
      <c r="G5160">
        <v>15561</v>
      </c>
    </row>
    <row r="5161" spans="1:7" x14ac:dyDescent="0.25">
      <c r="A5161" s="62">
        <v>44242</v>
      </c>
      <c r="B5161" t="s">
        <v>20</v>
      </c>
      <c r="C5161" t="s">
        <v>13</v>
      </c>
      <c r="D5161">
        <v>570</v>
      </c>
      <c r="E5161" t="s">
        <v>2</v>
      </c>
      <c r="F5161">
        <v>35.9</v>
      </c>
      <c r="G5161">
        <v>20463</v>
      </c>
    </row>
    <row r="5162" spans="1:7" x14ac:dyDescent="0.25">
      <c r="A5162" s="62">
        <v>44249</v>
      </c>
      <c r="B5162" t="s">
        <v>20</v>
      </c>
      <c r="C5162" t="s">
        <v>13</v>
      </c>
      <c r="D5162">
        <v>300</v>
      </c>
      <c r="E5162" t="s">
        <v>2</v>
      </c>
      <c r="F5162">
        <v>31.5</v>
      </c>
      <c r="G5162">
        <v>9450</v>
      </c>
    </row>
    <row r="5163" spans="1:7" x14ac:dyDescent="0.25">
      <c r="A5163" s="62">
        <v>44249</v>
      </c>
      <c r="B5163" t="s">
        <v>20</v>
      </c>
      <c r="C5163" t="s">
        <v>13</v>
      </c>
      <c r="D5163">
        <v>500</v>
      </c>
      <c r="E5163" t="s">
        <v>2</v>
      </c>
      <c r="F5163">
        <v>27.3</v>
      </c>
      <c r="G5163">
        <v>13650</v>
      </c>
    </row>
    <row r="5164" spans="1:7" x14ac:dyDescent="0.25">
      <c r="A5164" s="62">
        <v>44252</v>
      </c>
      <c r="B5164" t="s">
        <v>20</v>
      </c>
      <c r="C5164" t="s">
        <v>13</v>
      </c>
      <c r="D5164">
        <v>500</v>
      </c>
      <c r="E5164" t="s">
        <v>2</v>
      </c>
      <c r="F5164">
        <v>31.5</v>
      </c>
      <c r="G5164">
        <v>15750</v>
      </c>
    </row>
    <row r="5165" spans="1:7" x14ac:dyDescent="0.25">
      <c r="A5165" s="62">
        <v>44256</v>
      </c>
      <c r="B5165" t="s">
        <v>20</v>
      </c>
      <c r="C5165" t="s">
        <v>13</v>
      </c>
      <c r="D5165">
        <v>500</v>
      </c>
      <c r="E5165" t="s">
        <v>2</v>
      </c>
      <c r="F5165">
        <v>79</v>
      </c>
      <c r="G5165">
        <v>39500</v>
      </c>
    </row>
    <row r="5166" spans="1:7" x14ac:dyDescent="0.25">
      <c r="A5166" s="62">
        <v>44258</v>
      </c>
      <c r="B5166" t="s">
        <v>20</v>
      </c>
      <c r="C5166" t="s">
        <v>13</v>
      </c>
      <c r="D5166">
        <v>360</v>
      </c>
      <c r="E5166" t="s">
        <v>2</v>
      </c>
      <c r="F5166">
        <v>31.5</v>
      </c>
      <c r="G5166">
        <v>11340</v>
      </c>
    </row>
    <row r="5167" spans="1:7" x14ac:dyDescent="0.25">
      <c r="A5167" s="62">
        <v>44258</v>
      </c>
      <c r="B5167" t="s">
        <v>20</v>
      </c>
      <c r="C5167" t="s">
        <v>13</v>
      </c>
      <c r="D5167">
        <v>200</v>
      </c>
      <c r="E5167" t="s">
        <v>2</v>
      </c>
      <c r="F5167">
        <v>27.3</v>
      </c>
      <c r="G5167">
        <v>5460</v>
      </c>
    </row>
    <row r="5168" spans="1:7" x14ac:dyDescent="0.25">
      <c r="A5168" s="62">
        <v>44258</v>
      </c>
      <c r="B5168" t="s">
        <v>20</v>
      </c>
      <c r="C5168" t="s">
        <v>13</v>
      </c>
      <c r="D5168">
        <v>250</v>
      </c>
      <c r="E5168" t="s">
        <v>2</v>
      </c>
      <c r="F5168">
        <v>79</v>
      </c>
      <c r="G5168">
        <v>19750</v>
      </c>
    </row>
    <row r="5169" spans="1:7" x14ac:dyDescent="0.25">
      <c r="A5169" s="62">
        <v>44259</v>
      </c>
      <c r="B5169" t="s">
        <v>20</v>
      </c>
      <c r="C5169" t="s">
        <v>13</v>
      </c>
      <c r="D5169">
        <v>380</v>
      </c>
      <c r="E5169" t="s">
        <v>2</v>
      </c>
      <c r="F5169">
        <v>31.5</v>
      </c>
      <c r="G5169">
        <v>11970</v>
      </c>
    </row>
    <row r="5170" spans="1:7" x14ac:dyDescent="0.25">
      <c r="A5170" s="62">
        <v>44259</v>
      </c>
      <c r="B5170" t="s">
        <v>20</v>
      </c>
      <c r="C5170" t="s">
        <v>13</v>
      </c>
      <c r="D5170">
        <v>376</v>
      </c>
      <c r="E5170" t="s">
        <v>2</v>
      </c>
      <c r="F5170">
        <v>27.3</v>
      </c>
      <c r="G5170">
        <v>10264.800000000001</v>
      </c>
    </row>
    <row r="5171" spans="1:7" x14ac:dyDescent="0.25">
      <c r="A5171" s="62">
        <v>44259</v>
      </c>
      <c r="B5171" t="s">
        <v>20</v>
      </c>
      <c r="C5171" t="s">
        <v>13</v>
      </c>
      <c r="D5171">
        <v>570</v>
      </c>
      <c r="E5171" t="s">
        <v>2</v>
      </c>
      <c r="F5171">
        <v>35.9</v>
      </c>
      <c r="G5171">
        <v>20463</v>
      </c>
    </row>
    <row r="5172" spans="1:7" x14ac:dyDescent="0.25">
      <c r="A5172" s="62">
        <v>44268</v>
      </c>
      <c r="B5172" t="s">
        <v>20</v>
      </c>
      <c r="C5172" t="s">
        <v>13</v>
      </c>
      <c r="D5172">
        <v>300</v>
      </c>
      <c r="E5172" t="s">
        <v>2</v>
      </c>
      <c r="F5172">
        <v>39.5</v>
      </c>
      <c r="G5172">
        <v>11850</v>
      </c>
    </row>
    <row r="5173" spans="1:7" x14ac:dyDescent="0.25">
      <c r="A5173" s="62">
        <v>44268</v>
      </c>
      <c r="B5173" t="s">
        <v>20</v>
      </c>
      <c r="C5173" t="s">
        <v>13</v>
      </c>
      <c r="D5173">
        <v>300</v>
      </c>
      <c r="E5173" t="s">
        <v>2</v>
      </c>
      <c r="F5173">
        <v>34.5</v>
      </c>
      <c r="G5173">
        <v>10350</v>
      </c>
    </row>
    <row r="5174" spans="1:7" x14ac:dyDescent="0.25">
      <c r="A5174" s="62">
        <v>44268</v>
      </c>
      <c r="B5174" t="s">
        <v>20</v>
      </c>
      <c r="C5174" t="s">
        <v>13</v>
      </c>
      <c r="D5174">
        <v>400</v>
      </c>
      <c r="E5174" t="s">
        <v>2</v>
      </c>
      <c r="F5174">
        <v>30</v>
      </c>
      <c r="G5174">
        <v>12000</v>
      </c>
    </row>
    <row r="5175" spans="1:7" x14ac:dyDescent="0.25">
      <c r="A5175" s="62">
        <v>44268</v>
      </c>
      <c r="B5175" t="s">
        <v>20</v>
      </c>
      <c r="C5175" t="s">
        <v>13</v>
      </c>
      <c r="D5175">
        <v>150</v>
      </c>
      <c r="E5175" t="s">
        <v>2</v>
      </c>
      <c r="F5175">
        <v>85</v>
      </c>
      <c r="G5175">
        <v>12750</v>
      </c>
    </row>
    <row r="5176" spans="1:7" x14ac:dyDescent="0.25">
      <c r="A5176" s="62">
        <v>44277</v>
      </c>
      <c r="B5176" t="s">
        <v>20</v>
      </c>
      <c r="C5176" t="s">
        <v>13</v>
      </c>
      <c r="D5176">
        <v>102</v>
      </c>
      <c r="E5176" t="s">
        <v>2</v>
      </c>
      <c r="F5176">
        <v>79</v>
      </c>
      <c r="G5176">
        <v>8058</v>
      </c>
    </row>
    <row r="5177" spans="1:7" x14ac:dyDescent="0.25">
      <c r="A5177" s="62">
        <v>44277</v>
      </c>
      <c r="B5177" t="s">
        <v>20</v>
      </c>
      <c r="C5177" t="s">
        <v>15</v>
      </c>
      <c r="D5177">
        <v>251</v>
      </c>
      <c r="E5177" t="s">
        <v>2</v>
      </c>
      <c r="F5177">
        <v>67</v>
      </c>
      <c r="G5177">
        <v>16817</v>
      </c>
    </row>
    <row r="5178" spans="1:7" x14ac:dyDescent="0.25">
      <c r="A5178" s="62">
        <v>44277</v>
      </c>
      <c r="B5178" t="s">
        <v>20</v>
      </c>
      <c r="C5178" t="s">
        <v>13</v>
      </c>
      <c r="D5178">
        <v>403</v>
      </c>
      <c r="E5178" t="s">
        <v>2</v>
      </c>
      <c r="F5178">
        <v>85</v>
      </c>
      <c r="G5178">
        <v>34255</v>
      </c>
    </row>
    <row r="5179" spans="1:7" x14ac:dyDescent="0.25">
      <c r="A5179" s="62">
        <v>44286</v>
      </c>
      <c r="B5179" t="s">
        <v>20</v>
      </c>
      <c r="C5179" t="s">
        <v>13</v>
      </c>
      <c r="D5179">
        <v>400</v>
      </c>
      <c r="E5179" t="s">
        <v>2</v>
      </c>
      <c r="F5179">
        <v>85</v>
      </c>
      <c r="G5179">
        <v>34000</v>
      </c>
    </row>
    <row r="5180" spans="1:7" x14ac:dyDescent="0.25">
      <c r="A5180" s="62">
        <v>44289</v>
      </c>
      <c r="B5180" t="s">
        <v>20</v>
      </c>
      <c r="C5180" t="s">
        <v>13</v>
      </c>
      <c r="D5180">
        <v>500</v>
      </c>
      <c r="E5180" t="s">
        <v>2</v>
      </c>
      <c r="F5180">
        <v>34.5</v>
      </c>
      <c r="G5180">
        <v>17250</v>
      </c>
    </row>
    <row r="5181" spans="1:7" x14ac:dyDescent="0.25">
      <c r="A5181" s="62">
        <v>44289</v>
      </c>
      <c r="B5181" t="s">
        <v>20</v>
      </c>
      <c r="C5181" t="s">
        <v>13</v>
      </c>
      <c r="D5181">
        <v>400</v>
      </c>
      <c r="E5181" t="s">
        <v>2</v>
      </c>
      <c r="F5181">
        <v>30</v>
      </c>
      <c r="G5181">
        <v>12000</v>
      </c>
    </row>
    <row r="5182" spans="1:7" x14ac:dyDescent="0.25">
      <c r="A5182" s="62">
        <v>44289</v>
      </c>
      <c r="B5182" t="s">
        <v>20</v>
      </c>
      <c r="C5182" t="s">
        <v>13</v>
      </c>
      <c r="D5182">
        <v>300</v>
      </c>
      <c r="E5182" t="s">
        <v>2</v>
      </c>
      <c r="F5182">
        <v>39.5</v>
      </c>
      <c r="G5182">
        <v>11850</v>
      </c>
    </row>
    <row r="5183" spans="1:7" x14ac:dyDescent="0.25">
      <c r="A5183" s="62">
        <v>44293</v>
      </c>
      <c r="B5183" t="s">
        <v>20</v>
      </c>
      <c r="C5183" t="s">
        <v>13</v>
      </c>
      <c r="D5183">
        <v>520</v>
      </c>
      <c r="E5183" t="s">
        <v>2</v>
      </c>
      <c r="F5183">
        <v>34.5</v>
      </c>
      <c r="G5183">
        <v>17940</v>
      </c>
    </row>
    <row r="5184" spans="1:7" x14ac:dyDescent="0.25">
      <c r="A5184" s="62">
        <v>44293</v>
      </c>
      <c r="B5184" t="s">
        <v>20</v>
      </c>
      <c r="C5184" t="s">
        <v>13</v>
      </c>
      <c r="D5184">
        <v>300</v>
      </c>
      <c r="E5184" t="s">
        <v>2</v>
      </c>
      <c r="F5184">
        <v>30</v>
      </c>
      <c r="G5184">
        <v>9000</v>
      </c>
    </row>
    <row r="5185" spans="1:7" x14ac:dyDescent="0.25">
      <c r="A5185" s="62">
        <v>44293</v>
      </c>
      <c r="B5185" t="s">
        <v>20</v>
      </c>
      <c r="C5185" t="s">
        <v>13</v>
      </c>
      <c r="D5185">
        <v>350</v>
      </c>
      <c r="E5185" t="s">
        <v>2</v>
      </c>
      <c r="F5185">
        <v>39.5</v>
      </c>
      <c r="G5185">
        <v>13825</v>
      </c>
    </row>
    <row r="5186" spans="1:7" x14ac:dyDescent="0.25">
      <c r="A5186" s="62">
        <v>44295</v>
      </c>
      <c r="B5186" t="s">
        <v>20</v>
      </c>
      <c r="C5186" t="s">
        <v>13</v>
      </c>
      <c r="D5186">
        <v>500</v>
      </c>
      <c r="E5186" t="s">
        <v>2</v>
      </c>
      <c r="F5186">
        <v>34.5</v>
      </c>
      <c r="G5186">
        <v>17250</v>
      </c>
    </row>
    <row r="5187" spans="1:7" x14ac:dyDescent="0.25">
      <c r="A5187" s="62">
        <v>44295</v>
      </c>
      <c r="B5187" t="s">
        <v>20</v>
      </c>
      <c r="C5187" t="s">
        <v>13</v>
      </c>
      <c r="D5187">
        <v>325</v>
      </c>
      <c r="E5187" t="s">
        <v>2</v>
      </c>
      <c r="F5187">
        <v>85</v>
      </c>
      <c r="G5187">
        <v>27625</v>
      </c>
    </row>
    <row r="5188" spans="1:7" x14ac:dyDescent="0.25">
      <c r="A5188" s="62">
        <v>44302</v>
      </c>
      <c r="B5188" t="s">
        <v>20</v>
      </c>
      <c r="C5188" t="s">
        <v>13</v>
      </c>
      <c r="D5188">
        <v>470</v>
      </c>
      <c r="E5188" t="s">
        <v>2</v>
      </c>
      <c r="F5188">
        <v>85</v>
      </c>
      <c r="G5188">
        <v>39950</v>
      </c>
    </row>
    <row r="5189" spans="1:7" x14ac:dyDescent="0.25">
      <c r="A5189" s="62">
        <v>44305</v>
      </c>
      <c r="B5189" t="s">
        <v>20</v>
      </c>
      <c r="C5189" t="s">
        <v>13</v>
      </c>
      <c r="D5189">
        <v>450</v>
      </c>
      <c r="E5189" t="s">
        <v>2</v>
      </c>
      <c r="F5189">
        <v>34.5</v>
      </c>
      <c r="G5189">
        <v>15525</v>
      </c>
    </row>
    <row r="5190" spans="1:7" x14ac:dyDescent="0.25">
      <c r="A5190" s="62">
        <v>44305</v>
      </c>
      <c r="B5190" t="s">
        <v>20</v>
      </c>
      <c r="C5190" t="s">
        <v>13</v>
      </c>
      <c r="D5190">
        <v>400</v>
      </c>
      <c r="E5190" t="s">
        <v>2</v>
      </c>
      <c r="F5190">
        <v>30</v>
      </c>
      <c r="G5190">
        <v>12000</v>
      </c>
    </row>
    <row r="5191" spans="1:7" x14ac:dyDescent="0.25">
      <c r="A5191" s="62">
        <v>44305</v>
      </c>
      <c r="B5191" t="s">
        <v>20</v>
      </c>
      <c r="C5191" t="s">
        <v>13</v>
      </c>
      <c r="D5191">
        <v>400</v>
      </c>
      <c r="E5191" t="s">
        <v>2</v>
      </c>
      <c r="F5191">
        <v>39.5</v>
      </c>
      <c r="G5191">
        <v>15800</v>
      </c>
    </row>
    <row r="5192" spans="1:7" x14ac:dyDescent="0.25">
      <c r="A5192" s="62">
        <v>44310</v>
      </c>
      <c r="B5192" t="s">
        <v>20</v>
      </c>
      <c r="C5192" t="s">
        <v>13</v>
      </c>
      <c r="D5192">
        <v>240</v>
      </c>
      <c r="E5192" t="s">
        <v>2</v>
      </c>
      <c r="F5192">
        <v>34.5</v>
      </c>
      <c r="G5192">
        <v>8280</v>
      </c>
    </row>
    <row r="5193" spans="1:7" x14ac:dyDescent="0.25">
      <c r="A5193" s="62">
        <v>44310</v>
      </c>
      <c r="B5193" t="s">
        <v>20</v>
      </c>
      <c r="C5193" t="s">
        <v>13</v>
      </c>
      <c r="D5193">
        <v>240</v>
      </c>
      <c r="E5193" t="s">
        <v>2</v>
      </c>
      <c r="F5193">
        <v>30</v>
      </c>
      <c r="G5193">
        <v>7200</v>
      </c>
    </row>
    <row r="5194" spans="1:7" x14ac:dyDescent="0.25">
      <c r="A5194" s="62">
        <v>44310</v>
      </c>
      <c r="B5194" t="s">
        <v>20</v>
      </c>
      <c r="C5194" t="s">
        <v>13</v>
      </c>
      <c r="D5194">
        <v>295</v>
      </c>
      <c r="E5194" t="s">
        <v>2</v>
      </c>
      <c r="F5194">
        <v>85</v>
      </c>
      <c r="G5194">
        <v>25075</v>
      </c>
    </row>
    <row r="5195" spans="1:7" x14ac:dyDescent="0.25">
      <c r="A5195" s="62">
        <v>44314</v>
      </c>
      <c r="B5195" t="s">
        <v>20</v>
      </c>
      <c r="C5195" t="s">
        <v>13</v>
      </c>
      <c r="D5195">
        <v>300</v>
      </c>
      <c r="E5195" t="s">
        <v>2</v>
      </c>
      <c r="F5195">
        <v>34.5</v>
      </c>
      <c r="G5195">
        <v>10350</v>
      </c>
    </row>
    <row r="5196" spans="1:7" x14ac:dyDescent="0.25">
      <c r="A5196" s="62">
        <v>44314</v>
      </c>
      <c r="B5196" t="s">
        <v>20</v>
      </c>
      <c r="C5196" t="s">
        <v>13</v>
      </c>
      <c r="D5196">
        <v>250</v>
      </c>
      <c r="E5196" t="s">
        <v>2</v>
      </c>
      <c r="F5196">
        <v>85</v>
      </c>
      <c r="G5196">
        <v>21250</v>
      </c>
    </row>
    <row r="5197" spans="1:7" x14ac:dyDescent="0.25">
      <c r="A5197" s="62">
        <v>44320</v>
      </c>
      <c r="B5197" t="s">
        <v>20</v>
      </c>
      <c r="C5197" t="s">
        <v>13</v>
      </c>
      <c r="D5197">
        <v>528</v>
      </c>
      <c r="E5197" t="s">
        <v>2</v>
      </c>
      <c r="F5197">
        <v>67</v>
      </c>
      <c r="G5197">
        <v>35376</v>
      </c>
    </row>
    <row r="5198" spans="1:7" x14ac:dyDescent="0.25">
      <c r="A5198" s="62">
        <v>44352</v>
      </c>
      <c r="B5198" t="s">
        <v>20</v>
      </c>
      <c r="C5198" t="s">
        <v>13</v>
      </c>
      <c r="D5198">
        <v>300</v>
      </c>
      <c r="E5198" t="s">
        <v>2</v>
      </c>
      <c r="F5198">
        <v>34.5</v>
      </c>
      <c r="G5198">
        <v>10350</v>
      </c>
    </row>
    <row r="5199" spans="1:7" x14ac:dyDescent="0.25">
      <c r="A5199" s="62">
        <v>44352</v>
      </c>
      <c r="B5199" t="s">
        <v>20</v>
      </c>
      <c r="C5199" t="s">
        <v>13</v>
      </c>
      <c r="D5199">
        <v>346</v>
      </c>
      <c r="E5199" t="s">
        <v>2</v>
      </c>
      <c r="F5199">
        <v>85</v>
      </c>
      <c r="G5199">
        <v>29410</v>
      </c>
    </row>
    <row r="5200" spans="1:7" x14ac:dyDescent="0.25">
      <c r="A5200" s="62">
        <v>44356</v>
      </c>
      <c r="B5200" t="s">
        <v>20</v>
      </c>
      <c r="C5200" t="s">
        <v>13</v>
      </c>
      <c r="D5200">
        <v>550</v>
      </c>
      <c r="E5200" t="s">
        <v>2</v>
      </c>
      <c r="F5200">
        <v>34.5</v>
      </c>
      <c r="G5200">
        <v>18975</v>
      </c>
    </row>
    <row r="5201" spans="1:7" x14ac:dyDescent="0.25">
      <c r="A5201" s="62">
        <v>44356</v>
      </c>
      <c r="B5201" t="s">
        <v>20</v>
      </c>
      <c r="C5201" t="s">
        <v>13</v>
      </c>
      <c r="D5201">
        <v>200</v>
      </c>
      <c r="E5201" t="s">
        <v>2</v>
      </c>
      <c r="F5201">
        <v>30</v>
      </c>
      <c r="G5201">
        <v>6000</v>
      </c>
    </row>
    <row r="5202" spans="1:7" x14ac:dyDescent="0.25">
      <c r="A5202" s="62">
        <v>44356</v>
      </c>
      <c r="B5202" t="s">
        <v>20</v>
      </c>
      <c r="C5202" t="s">
        <v>13</v>
      </c>
      <c r="D5202">
        <v>135</v>
      </c>
      <c r="E5202" t="s">
        <v>2</v>
      </c>
      <c r="F5202">
        <v>85</v>
      </c>
      <c r="G5202">
        <v>11475</v>
      </c>
    </row>
    <row r="5203" spans="1:7" x14ac:dyDescent="0.25">
      <c r="A5203" s="62">
        <v>44371</v>
      </c>
      <c r="B5203" t="s">
        <v>20</v>
      </c>
      <c r="C5203" t="s">
        <v>13</v>
      </c>
      <c r="D5203">
        <v>400</v>
      </c>
      <c r="E5203" t="s">
        <v>2</v>
      </c>
      <c r="F5203">
        <v>34.5</v>
      </c>
      <c r="G5203">
        <v>13800</v>
      </c>
    </row>
    <row r="5204" spans="1:7" x14ac:dyDescent="0.25">
      <c r="A5204" s="62">
        <v>44371</v>
      </c>
      <c r="B5204" t="s">
        <v>20</v>
      </c>
      <c r="C5204" t="s">
        <v>13</v>
      </c>
      <c r="D5204">
        <v>200</v>
      </c>
      <c r="E5204" t="s">
        <v>2</v>
      </c>
      <c r="F5204">
        <v>30</v>
      </c>
      <c r="G5204">
        <v>6000</v>
      </c>
    </row>
    <row r="5205" spans="1:7" x14ac:dyDescent="0.25">
      <c r="A5205" s="62">
        <v>44371</v>
      </c>
      <c r="B5205" t="s">
        <v>20</v>
      </c>
      <c r="C5205" t="s">
        <v>13</v>
      </c>
      <c r="D5205">
        <v>350</v>
      </c>
      <c r="E5205" t="s">
        <v>2</v>
      </c>
      <c r="F5205">
        <v>67</v>
      </c>
      <c r="G5205">
        <v>23450</v>
      </c>
    </row>
    <row r="5206" spans="1:7" x14ac:dyDescent="0.25">
      <c r="A5206" s="62">
        <v>44378</v>
      </c>
      <c r="B5206" t="s">
        <v>20</v>
      </c>
      <c r="C5206" t="s">
        <v>13</v>
      </c>
      <c r="D5206">
        <v>500</v>
      </c>
      <c r="E5206" t="s">
        <v>2</v>
      </c>
      <c r="F5206">
        <v>85</v>
      </c>
      <c r="G5206">
        <v>42500</v>
      </c>
    </row>
    <row r="5207" spans="1:7" x14ac:dyDescent="0.25">
      <c r="A5207" s="62">
        <v>44383</v>
      </c>
      <c r="B5207" t="s">
        <v>20</v>
      </c>
      <c r="C5207" t="s">
        <v>13</v>
      </c>
      <c r="D5207">
        <v>104</v>
      </c>
      <c r="E5207" t="s">
        <v>2</v>
      </c>
      <c r="F5207">
        <v>85</v>
      </c>
      <c r="G5207">
        <v>8840</v>
      </c>
    </row>
    <row r="5208" spans="1:7" x14ac:dyDescent="0.25">
      <c r="A5208" s="62">
        <v>44383</v>
      </c>
      <c r="B5208" t="s">
        <v>20</v>
      </c>
      <c r="C5208" t="s">
        <v>13</v>
      </c>
      <c r="D5208">
        <v>800</v>
      </c>
      <c r="E5208" t="s">
        <v>2</v>
      </c>
      <c r="F5208">
        <v>34.5</v>
      </c>
      <c r="G5208">
        <v>27600</v>
      </c>
    </row>
    <row r="5209" spans="1:7" x14ac:dyDescent="0.25">
      <c r="A5209" s="62">
        <v>44383</v>
      </c>
      <c r="B5209" t="s">
        <v>20</v>
      </c>
      <c r="C5209" t="s">
        <v>13</v>
      </c>
      <c r="D5209">
        <v>135</v>
      </c>
      <c r="E5209" t="s">
        <v>2</v>
      </c>
      <c r="F5209">
        <v>67</v>
      </c>
      <c r="G5209">
        <v>9045</v>
      </c>
    </row>
    <row r="5210" spans="1:7" x14ac:dyDescent="0.25">
      <c r="A5210" s="62">
        <v>44391</v>
      </c>
      <c r="B5210" t="s">
        <v>20</v>
      </c>
      <c r="C5210" t="s">
        <v>13</v>
      </c>
      <c r="D5210">
        <v>300</v>
      </c>
      <c r="E5210" t="s">
        <v>2</v>
      </c>
      <c r="F5210">
        <v>39.5</v>
      </c>
      <c r="G5210">
        <v>11850</v>
      </c>
    </row>
    <row r="5211" spans="1:7" x14ac:dyDescent="0.25">
      <c r="A5211" s="62">
        <v>44391</v>
      </c>
      <c r="B5211" t="s">
        <v>20</v>
      </c>
      <c r="C5211" t="s">
        <v>13</v>
      </c>
      <c r="D5211">
        <v>200</v>
      </c>
      <c r="E5211" t="s">
        <v>2</v>
      </c>
      <c r="F5211">
        <v>30</v>
      </c>
      <c r="G5211">
        <v>6000</v>
      </c>
    </row>
    <row r="5212" spans="1:7" x14ac:dyDescent="0.25">
      <c r="A5212" s="62">
        <v>44391</v>
      </c>
      <c r="B5212" t="s">
        <v>20</v>
      </c>
      <c r="C5212" t="s">
        <v>13</v>
      </c>
      <c r="D5212">
        <v>300</v>
      </c>
      <c r="E5212" t="s">
        <v>2</v>
      </c>
      <c r="F5212">
        <v>85</v>
      </c>
      <c r="G5212">
        <v>25500</v>
      </c>
    </row>
    <row r="5213" spans="1:7" x14ac:dyDescent="0.25">
      <c r="A5213" s="62">
        <v>44394</v>
      </c>
      <c r="B5213" t="s">
        <v>20</v>
      </c>
      <c r="C5213" t="s">
        <v>13</v>
      </c>
      <c r="D5213">
        <v>500</v>
      </c>
      <c r="E5213" t="s">
        <v>2</v>
      </c>
      <c r="F5213">
        <v>85</v>
      </c>
      <c r="G5213">
        <v>42500</v>
      </c>
    </row>
    <row r="5214" spans="1:7" x14ac:dyDescent="0.25">
      <c r="A5214" s="62">
        <v>44394</v>
      </c>
      <c r="B5214" t="s">
        <v>20</v>
      </c>
      <c r="C5214" t="s">
        <v>13</v>
      </c>
      <c r="D5214">
        <v>300</v>
      </c>
      <c r="E5214" t="s">
        <v>2</v>
      </c>
      <c r="F5214">
        <v>60</v>
      </c>
      <c r="G5214">
        <v>18000</v>
      </c>
    </row>
    <row r="5215" spans="1:7" x14ac:dyDescent="0.25">
      <c r="A5215" s="62">
        <v>44394</v>
      </c>
      <c r="B5215" t="s">
        <v>20</v>
      </c>
      <c r="C5215" t="s">
        <v>13</v>
      </c>
      <c r="D5215">
        <v>250</v>
      </c>
      <c r="E5215" t="s">
        <v>2</v>
      </c>
      <c r="F5215">
        <v>67</v>
      </c>
      <c r="G5215">
        <v>16750</v>
      </c>
    </row>
    <row r="5216" spans="1:7" x14ac:dyDescent="0.25">
      <c r="A5216" s="62">
        <v>44398</v>
      </c>
      <c r="B5216" t="s">
        <v>20</v>
      </c>
      <c r="C5216" t="s">
        <v>13</v>
      </c>
      <c r="D5216">
        <v>300</v>
      </c>
      <c r="E5216" t="s">
        <v>2</v>
      </c>
      <c r="F5216">
        <v>67</v>
      </c>
      <c r="G5216">
        <v>20100</v>
      </c>
    </row>
    <row r="5217" spans="1:7" x14ac:dyDescent="0.25">
      <c r="A5217" s="62">
        <v>44405</v>
      </c>
      <c r="B5217" t="s">
        <v>20</v>
      </c>
      <c r="C5217" t="s">
        <v>13</v>
      </c>
      <c r="D5217">
        <v>400</v>
      </c>
      <c r="E5217" t="s">
        <v>2</v>
      </c>
      <c r="F5217">
        <v>34.5</v>
      </c>
      <c r="G5217">
        <v>13800</v>
      </c>
    </row>
    <row r="5218" spans="1:7" x14ac:dyDescent="0.25">
      <c r="A5218" s="62">
        <v>44405</v>
      </c>
      <c r="B5218" t="s">
        <v>20</v>
      </c>
      <c r="C5218" t="s">
        <v>13</v>
      </c>
      <c r="D5218">
        <v>200</v>
      </c>
      <c r="E5218" t="s">
        <v>2</v>
      </c>
      <c r="F5218">
        <v>30</v>
      </c>
      <c r="G5218">
        <v>6000</v>
      </c>
    </row>
    <row r="5219" spans="1:7" x14ac:dyDescent="0.25">
      <c r="A5219" s="62">
        <v>44405</v>
      </c>
      <c r="B5219" t="s">
        <v>20</v>
      </c>
      <c r="C5219" t="s">
        <v>13</v>
      </c>
      <c r="D5219">
        <v>275</v>
      </c>
      <c r="E5219" t="s">
        <v>2</v>
      </c>
      <c r="F5219">
        <v>85</v>
      </c>
      <c r="G5219">
        <v>23375</v>
      </c>
    </row>
    <row r="5220" spans="1:7" x14ac:dyDescent="0.25">
      <c r="A5220" s="62">
        <v>44414</v>
      </c>
      <c r="B5220" t="s">
        <v>20</v>
      </c>
      <c r="C5220" t="s">
        <v>13</v>
      </c>
      <c r="D5220">
        <v>500</v>
      </c>
      <c r="E5220" t="s">
        <v>2</v>
      </c>
      <c r="F5220">
        <v>34.5</v>
      </c>
      <c r="G5220">
        <v>17250</v>
      </c>
    </row>
    <row r="5221" spans="1:7" x14ac:dyDescent="0.25">
      <c r="A5221" s="62">
        <v>44414</v>
      </c>
      <c r="B5221" t="s">
        <v>20</v>
      </c>
      <c r="C5221" t="s">
        <v>13</v>
      </c>
      <c r="D5221">
        <v>440</v>
      </c>
      <c r="E5221" t="s">
        <v>2</v>
      </c>
      <c r="F5221">
        <v>30</v>
      </c>
      <c r="G5221">
        <v>13200</v>
      </c>
    </row>
    <row r="5222" spans="1:7" x14ac:dyDescent="0.25">
      <c r="A5222" s="62">
        <v>44414</v>
      </c>
      <c r="B5222" t="s">
        <v>20</v>
      </c>
      <c r="C5222" t="s">
        <v>13</v>
      </c>
      <c r="D5222">
        <v>300</v>
      </c>
      <c r="E5222" t="s">
        <v>2</v>
      </c>
      <c r="F5222">
        <v>39.5</v>
      </c>
      <c r="G5222">
        <v>11850</v>
      </c>
    </row>
    <row r="5223" spans="1:7" x14ac:dyDescent="0.25">
      <c r="A5223" s="62">
        <v>44418</v>
      </c>
      <c r="B5223" t="s">
        <v>20</v>
      </c>
      <c r="C5223" t="s">
        <v>13</v>
      </c>
      <c r="D5223">
        <v>200</v>
      </c>
      <c r="E5223" t="s">
        <v>2</v>
      </c>
      <c r="F5223">
        <v>82.5</v>
      </c>
      <c r="G5223">
        <v>16500</v>
      </c>
    </row>
    <row r="5224" spans="1:7" x14ac:dyDescent="0.25">
      <c r="A5224" s="62">
        <v>44418</v>
      </c>
      <c r="B5224" t="s">
        <v>20</v>
      </c>
      <c r="C5224" t="s">
        <v>13</v>
      </c>
      <c r="D5224">
        <v>301</v>
      </c>
      <c r="E5224" t="s">
        <v>2</v>
      </c>
      <c r="F5224">
        <v>58</v>
      </c>
      <c r="G5224">
        <v>17458</v>
      </c>
    </row>
    <row r="5225" spans="1:7" x14ac:dyDescent="0.25">
      <c r="A5225" s="62">
        <v>44422</v>
      </c>
      <c r="B5225" t="s">
        <v>20</v>
      </c>
      <c r="C5225" t="s">
        <v>13</v>
      </c>
      <c r="D5225">
        <v>200</v>
      </c>
      <c r="E5225" t="s">
        <v>2</v>
      </c>
      <c r="F5225">
        <v>82.5</v>
      </c>
      <c r="G5225">
        <v>16500</v>
      </c>
    </row>
    <row r="5226" spans="1:7" x14ac:dyDescent="0.25">
      <c r="A5226" s="62">
        <v>44422</v>
      </c>
      <c r="B5226" t="s">
        <v>20</v>
      </c>
      <c r="C5226" t="s">
        <v>13</v>
      </c>
      <c r="D5226">
        <v>300</v>
      </c>
      <c r="E5226" t="s">
        <v>2</v>
      </c>
      <c r="F5226">
        <v>33.5</v>
      </c>
      <c r="G5226">
        <v>10050</v>
      </c>
    </row>
    <row r="5227" spans="1:7" x14ac:dyDescent="0.25">
      <c r="A5227" s="62">
        <v>44422</v>
      </c>
      <c r="B5227" t="s">
        <v>20</v>
      </c>
      <c r="C5227" t="s">
        <v>13</v>
      </c>
      <c r="D5227">
        <v>197</v>
      </c>
      <c r="E5227" t="s">
        <v>2</v>
      </c>
      <c r="F5227">
        <v>58</v>
      </c>
      <c r="G5227">
        <v>11426</v>
      </c>
    </row>
    <row r="5228" spans="1:7" x14ac:dyDescent="0.25">
      <c r="A5228" s="62">
        <v>44429</v>
      </c>
      <c r="B5228" t="s">
        <v>20</v>
      </c>
      <c r="C5228" t="s">
        <v>13</v>
      </c>
      <c r="D5228">
        <v>500</v>
      </c>
      <c r="E5228" t="s">
        <v>2</v>
      </c>
      <c r="F5228">
        <v>33.5</v>
      </c>
      <c r="G5228">
        <v>16750</v>
      </c>
    </row>
    <row r="5229" spans="1:7" x14ac:dyDescent="0.25">
      <c r="A5229" s="62">
        <v>44429</v>
      </c>
      <c r="B5229" t="s">
        <v>20</v>
      </c>
      <c r="C5229" t="s">
        <v>13</v>
      </c>
      <c r="D5229">
        <v>280</v>
      </c>
      <c r="E5229" t="s">
        <v>2</v>
      </c>
      <c r="F5229">
        <v>29</v>
      </c>
      <c r="G5229">
        <v>8120</v>
      </c>
    </row>
    <row r="5230" spans="1:7" x14ac:dyDescent="0.25">
      <c r="A5230" s="62">
        <v>44429</v>
      </c>
      <c r="B5230" t="s">
        <v>20</v>
      </c>
      <c r="C5230" t="s">
        <v>13</v>
      </c>
      <c r="D5230">
        <v>350</v>
      </c>
      <c r="E5230" t="s">
        <v>2</v>
      </c>
      <c r="F5230">
        <v>38.25</v>
      </c>
      <c r="G5230">
        <v>13387.5</v>
      </c>
    </row>
    <row r="5231" spans="1:7" x14ac:dyDescent="0.25">
      <c r="A5231" s="62">
        <v>44436</v>
      </c>
      <c r="B5231" t="s">
        <v>20</v>
      </c>
      <c r="C5231" t="s">
        <v>13</v>
      </c>
      <c r="D5231">
        <v>300</v>
      </c>
      <c r="E5231" t="s">
        <v>2</v>
      </c>
      <c r="F5231">
        <v>32</v>
      </c>
      <c r="G5231">
        <v>9600</v>
      </c>
    </row>
    <row r="5232" spans="1:7" x14ac:dyDescent="0.25">
      <c r="A5232" s="62">
        <v>44436</v>
      </c>
      <c r="B5232" t="s">
        <v>20</v>
      </c>
      <c r="C5232" t="s">
        <v>13</v>
      </c>
      <c r="D5232">
        <v>403</v>
      </c>
      <c r="E5232" t="s">
        <v>2</v>
      </c>
      <c r="F5232">
        <v>62.5</v>
      </c>
      <c r="G5232">
        <v>25187.5</v>
      </c>
    </row>
    <row r="5233" spans="1:7" x14ac:dyDescent="0.25">
      <c r="A5233" s="62">
        <v>44440</v>
      </c>
      <c r="B5233" t="s">
        <v>20</v>
      </c>
      <c r="C5233" t="s">
        <v>13</v>
      </c>
      <c r="D5233">
        <v>300</v>
      </c>
      <c r="E5233" t="s">
        <v>2</v>
      </c>
      <c r="F5233">
        <v>32</v>
      </c>
      <c r="G5233">
        <v>9600</v>
      </c>
    </row>
    <row r="5234" spans="1:7" x14ac:dyDescent="0.25">
      <c r="A5234" s="62">
        <v>44440</v>
      </c>
      <c r="B5234" t="s">
        <v>20</v>
      </c>
      <c r="C5234" t="s">
        <v>13</v>
      </c>
      <c r="D5234">
        <v>250</v>
      </c>
      <c r="E5234" t="s">
        <v>2</v>
      </c>
      <c r="F5234">
        <v>28</v>
      </c>
      <c r="G5234">
        <v>7000</v>
      </c>
    </row>
    <row r="5235" spans="1:7" x14ac:dyDescent="0.25">
      <c r="A5235" s="62">
        <v>44440</v>
      </c>
      <c r="B5235" t="s">
        <v>20</v>
      </c>
      <c r="C5235" t="s">
        <v>13</v>
      </c>
      <c r="D5235">
        <v>300</v>
      </c>
      <c r="E5235" t="s">
        <v>2</v>
      </c>
      <c r="F5235">
        <v>62.5</v>
      </c>
      <c r="G5235">
        <v>18750</v>
      </c>
    </row>
    <row r="5236" spans="1:7" x14ac:dyDescent="0.25">
      <c r="A5236" s="62">
        <v>44441</v>
      </c>
      <c r="B5236" t="s">
        <v>20</v>
      </c>
      <c r="C5236" t="s">
        <v>13</v>
      </c>
      <c r="D5236">
        <v>307</v>
      </c>
      <c r="E5236" t="s">
        <v>2</v>
      </c>
      <c r="F5236">
        <v>28</v>
      </c>
      <c r="G5236">
        <v>8596</v>
      </c>
    </row>
    <row r="5237" spans="1:7" x14ac:dyDescent="0.25">
      <c r="A5237" s="62">
        <v>44441</v>
      </c>
      <c r="B5237" t="s">
        <v>20</v>
      </c>
      <c r="C5237" t="s">
        <v>13</v>
      </c>
      <c r="D5237">
        <v>150</v>
      </c>
      <c r="E5237" t="s">
        <v>2</v>
      </c>
      <c r="F5237">
        <v>32</v>
      </c>
      <c r="G5237">
        <v>4800</v>
      </c>
    </row>
    <row r="5238" spans="1:7" x14ac:dyDescent="0.25">
      <c r="A5238" s="62">
        <v>44441</v>
      </c>
      <c r="B5238" t="s">
        <v>20</v>
      </c>
      <c r="C5238" t="s">
        <v>13</v>
      </c>
      <c r="D5238">
        <v>230</v>
      </c>
      <c r="E5238" t="s">
        <v>2</v>
      </c>
      <c r="F5238">
        <v>36</v>
      </c>
      <c r="G5238">
        <v>8280</v>
      </c>
    </row>
    <row r="5239" spans="1:7" x14ac:dyDescent="0.25">
      <c r="A5239" s="62">
        <v>44441</v>
      </c>
      <c r="B5239" t="s">
        <v>20</v>
      </c>
      <c r="C5239" t="s">
        <v>13</v>
      </c>
      <c r="D5239">
        <v>200</v>
      </c>
      <c r="E5239" t="s">
        <v>2</v>
      </c>
      <c r="F5239">
        <v>62.5</v>
      </c>
      <c r="G5239">
        <v>12500</v>
      </c>
    </row>
    <row r="5240" spans="1:7" x14ac:dyDescent="0.25">
      <c r="A5240" s="62">
        <v>44443</v>
      </c>
      <c r="B5240" t="s">
        <v>20</v>
      </c>
      <c r="C5240" t="s">
        <v>13</v>
      </c>
      <c r="D5240">
        <v>500</v>
      </c>
      <c r="E5240" t="s">
        <v>2</v>
      </c>
      <c r="F5240">
        <v>28</v>
      </c>
      <c r="G5240">
        <v>14000</v>
      </c>
    </row>
    <row r="5241" spans="1:7" x14ac:dyDescent="0.25">
      <c r="A5241" s="62">
        <v>44443</v>
      </c>
      <c r="B5241" t="s">
        <v>20</v>
      </c>
      <c r="C5241" t="s">
        <v>13</v>
      </c>
      <c r="D5241">
        <v>460</v>
      </c>
      <c r="E5241" t="s">
        <v>2</v>
      </c>
      <c r="F5241">
        <v>32</v>
      </c>
      <c r="G5241">
        <v>14720</v>
      </c>
    </row>
    <row r="5242" spans="1:7" x14ac:dyDescent="0.25">
      <c r="A5242" s="62">
        <v>44443</v>
      </c>
      <c r="B5242" t="s">
        <v>20</v>
      </c>
      <c r="C5242" t="s">
        <v>13</v>
      </c>
      <c r="D5242">
        <v>200</v>
      </c>
      <c r="E5242" t="s">
        <v>2</v>
      </c>
      <c r="F5242">
        <v>62.5</v>
      </c>
      <c r="G5242">
        <v>12500</v>
      </c>
    </row>
    <row r="5243" spans="1:7" x14ac:dyDescent="0.25">
      <c r="A5243" s="62">
        <v>44447</v>
      </c>
      <c r="B5243" t="s">
        <v>20</v>
      </c>
      <c r="C5243" t="s">
        <v>13</v>
      </c>
      <c r="D5243">
        <v>225</v>
      </c>
      <c r="E5243" t="s">
        <v>2</v>
      </c>
      <c r="F5243">
        <v>55</v>
      </c>
      <c r="G5243">
        <v>12375</v>
      </c>
    </row>
    <row r="5244" spans="1:7" x14ac:dyDescent="0.25">
      <c r="A5244" s="62">
        <v>44447</v>
      </c>
      <c r="B5244" t="s">
        <v>20</v>
      </c>
      <c r="C5244" t="s">
        <v>13</v>
      </c>
      <c r="D5244">
        <v>220</v>
      </c>
      <c r="E5244" t="s">
        <v>2</v>
      </c>
      <c r="F5244">
        <v>32</v>
      </c>
      <c r="G5244">
        <v>7040</v>
      </c>
    </row>
    <row r="5245" spans="1:7" x14ac:dyDescent="0.25">
      <c r="A5245" s="62">
        <v>44447</v>
      </c>
      <c r="B5245" t="s">
        <v>20</v>
      </c>
      <c r="C5245" t="s">
        <v>13</v>
      </c>
      <c r="D5245">
        <v>140</v>
      </c>
      <c r="E5245" t="s">
        <v>2</v>
      </c>
      <c r="F5245">
        <v>28</v>
      </c>
      <c r="G5245">
        <v>3920</v>
      </c>
    </row>
    <row r="5246" spans="1:7" x14ac:dyDescent="0.25">
      <c r="A5246" s="62">
        <v>44447</v>
      </c>
      <c r="B5246" t="s">
        <v>20</v>
      </c>
      <c r="C5246" t="s">
        <v>13</v>
      </c>
      <c r="D5246">
        <v>200</v>
      </c>
      <c r="E5246" t="s">
        <v>2</v>
      </c>
      <c r="F5246">
        <v>62.5</v>
      </c>
      <c r="G5246">
        <v>12500</v>
      </c>
    </row>
    <row r="5247" spans="1:7" x14ac:dyDescent="0.25">
      <c r="A5247" s="62">
        <v>44449</v>
      </c>
      <c r="B5247" t="s">
        <v>20</v>
      </c>
      <c r="C5247" t="s">
        <v>13</v>
      </c>
      <c r="D5247">
        <v>500</v>
      </c>
      <c r="E5247" t="s">
        <v>2</v>
      </c>
      <c r="F5247">
        <v>32</v>
      </c>
      <c r="G5247">
        <v>16000</v>
      </c>
    </row>
    <row r="5248" spans="1:7" x14ac:dyDescent="0.25">
      <c r="A5248" s="62">
        <v>44449</v>
      </c>
      <c r="B5248" t="s">
        <v>20</v>
      </c>
      <c r="C5248" t="s">
        <v>13</v>
      </c>
      <c r="D5248">
        <v>500</v>
      </c>
      <c r="E5248" t="s">
        <v>2</v>
      </c>
      <c r="F5248">
        <v>28</v>
      </c>
      <c r="G5248">
        <v>14000</v>
      </c>
    </row>
    <row r="5249" spans="1:7" x14ac:dyDescent="0.25">
      <c r="A5249" s="62">
        <v>44449</v>
      </c>
      <c r="B5249" t="s">
        <v>20</v>
      </c>
      <c r="C5249" t="s">
        <v>13</v>
      </c>
      <c r="D5249">
        <v>200</v>
      </c>
      <c r="E5249" t="s">
        <v>2</v>
      </c>
      <c r="F5249">
        <v>36</v>
      </c>
      <c r="G5249">
        <v>7200</v>
      </c>
    </row>
    <row r="5250" spans="1:7" x14ac:dyDescent="0.25">
      <c r="A5250" s="62">
        <v>44452</v>
      </c>
      <c r="B5250" t="s">
        <v>20</v>
      </c>
      <c r="C5250" t="s">
        <v>13</v>
      </c>
      <c r="D5250">
        <v>340</v>
      </c>
      <c r="E5250" t="s">
        <v>2</v>
      </c>
      <c r="F5250">
        <v>32</v>
      </c>
      <c r="G5250">
        <v>10880</v>
      </c>
    </row>
    <row r="5251" spans="1:7" x14ac:dyDescent="0.25">
      <c r="A5251" s="62">
        <v>44452</v>
      </c>
      <c r="B5251" t="s">
        <v>20</v>
      </c>
      <c r="C5251" t="s">
        <v>13</v>
      </c>
      <c r="D5251">
        <v>350</v>
      </c>
      <c r="E5251" t="s">
        <v>2</v>
      </c>
      <c r="F5251">
        <v>62.5</v>
      </c>
      <c r="G5251">
        <v>21875</v>
      </c>
    </row>
    <row r="5252" spans="1:7" x14ac:dyDescent="0.25">
      <c r="A5252" s="62">
        <v>44454</v>
      </c>
      <c r="B5252" t="s">
        <v>20</v>
      </c>
      <c r="C5252" t="s">
        <v>13</v>
      </c>
      <c r="D5252">
        <v>400</v>
      </c>
      <c r="E5252" t="s">
        <v>2</v>
      </c>
      <c r="F5252">
        <v>28</v>
      </c>
      <c r="G5252">
        <v>11200</v>
      </c>
    </row>
    <row r="5253" spans="1:7" x14ac:dyDescent="0.25">
      <c r="A5253" s="62">
        <v>44454</v>
      </c>
      <c r="B5253" t="s">
        <v>20</v>
      </c>
      <c r="C5253" t="s">
        <v>13</v>
      </c>
      <c r="D5253">
        <v>250</v>
      </c>
      <c r="E5253" t="s">
        <v>2</v>
      </c>
      <c r="F5253">
        <v>36</v>
      </c>
      <c r="G5253">
        <v>9000</v>
      </c>
    </row>
    <row r="5254" spans="1:7" x14ac:dyDescent="0.25">
      <c r="A5254" s="62">
        <v>44455</v>
      </c>
      <c r="B5254" t="s">
        <v>20</v>
      </c>
      <c r="C5254" t="s">
        <v>13</v>
      </c>
      <c r="D5254">
        <v>260</v>
      </c>
      <c r="E5254" t="s">
        <v>2</v>
      </c>
      <c r="F5254">
        <v>32</v>
      </c>
      <c r="G5254">
        <v>8320</v>
      </c>
    </row>
    <row r="5255" spans="1:7" x14ac:dyDescent="0.25">
      <c r="A5255" s="62">
        <v>44455</v>
      </c>
      <c r="B5255" t="s">
        <v>20</v>
      </c>
      <c r="C5255" t="s">
        <v>13</v>
      </c>
      <c r="D5255">
        <v>300</v>
      </c>
      <c r="E5255" t="s">
        <v>2</v>
      </c>
      <c r="F5255">
        <v>28</v>
      </c>
      <c r="G5255">
        <v>8400</v>
      </c>
    </row>
    <row r="5256" spans="1:7" x14ac:dyDescent="0.25">
      <c r="A5256" s="62">
        <v>44455</v>
      </c>
      <c r="B5256" t="s">
        <v>20</v>
      </c>
      <c r="C5256" t="s">
        <v>13</v>
      </c>
      <c r="D5256">
        <v>326</v>
      </c>
      <c r="E5256" t="s">
        <v>2</v>
      </c>
      <c r="F5256">
        <v>62.5</v>
      </c>
      <c r="G5256">
        <v>20375</v>
      </c>
    </row>
    <row r="5257" spans="1:7" x14ac:dyDescent="0.25">
      <c r="A5257" s="62">
        <v>44462</v>
      </c>
      <c r="B5257" t="s">
        <v>20</v>
      </c>
      <c r="C5257" t="s">
        <v>13</v>
      </c>
      <c r="D5257">
        <v>510</v>
      </c>
      <c r="E5257" t="s">
        <v>2</v>
      </c>
      <c r="F5257">
        <v>36</v>
      </c>
      <c r="G5257">
        <v>18360</v>
      </c>
    </row>
    <row r="5258" spans="1:7" x14ac:dyDescent="0.25">
      <c r="A5258" s="62">
        <v>44462</v>
      </c>
      <c r="B5258" t="s">
        <v>20</v>
      </c>
      <c r="C5258" t="s">
        <v>13</v>
      </c>
      <c r="D5258">
        <v>400</v>
      </c>
      <c r="E5258" t="s">
        <v>2</v>
      </c>
      <c r="F5258">
        <v>32</v>
      </c>
      <c r="G5258">
        <v>12800</v>
      </c>
    </row>
    <row r="5259" spans="1:7" x14ac:dyDescent="0.25">
      <c r="A5259" s="62">
        <v>44466</v>
      </c>
      <c r="B5259" t="s">
        <v>20</v>
      </c>
      <c r="C5259" t="s">
        <v>13</v>
      </c>
      <c r="D5259">
        <v>1130</v>
      </c>
      <c r="E5259" t="s">
        <v>2</v>
      </c>
      <c r="F5259">
        <v>32</v>
      </c>
      <c r="G5259">
        <v>36160</v>
      </c>
    </row>
    <row r="5260" spans="1:7" x14ac:dyDescent="0.25">
      <c r="A5260" s="62">
        <v>44467</v>
      </c>
      <c r="B5260" t="s">
        <v>20</v>
      </c>
      <c r="C5260" t="s">
        <v>13</v>
      </c>
      <c r="D5260">
        <v>600</v>
      </c>
      <c r="E5260" t="s">
        <v>2</v>
      </c>
      <c r="F5260">
        <v>28</v>
      </c>
      <c r="G5260">
        <v>16800</v>
      </c>
    </row>
    <row r="5261" spans="1:7" x14ac:dyDescent="0.25">
      <c r="A5261" s="62">
        <v>44467</v>
      </c>
      <c r="B5261" t="s">
        <v>20</v>
      </c>
      <c r="C5261" t="s">
        <v>13</v>
      </c>
      <c r="D5261">
        <v>415</v>
      </c>
      <c r="E5261" t="s">
        <v>2</v>
      </c>
      <c r="F5261">
        <v>36</v>
      </c>
      <c r="G5261">
        <v>14940</v>
      </c>
    </row>
    <row r="5262" spans="1:7" x14ac:dyDescent="0.25">
      <c r="A5262" s="62">
        <v>44469</v>
      </c>
      <c r="B5262" t="s">
        <v>20</v>
      </c>
      <c r="C5262" t="s">
        <v>13</v>
      </c>
      <c r="D5262">
        <v>502</v>
      </c>
      <c r="E5262" t="s">
        <v>2</v>
      </c>
      <c r="F5262">
        <v>36</v>
      </c>
      <c r="G5262">
        <v>18072</v>
      </c>
    </row>
    <row r="5263" spans="1:7" x14ac:dyDescent="0.25">
      <c r="A5263" s="62">
        <v>44469</v>
      </c>
      <c r="B5263" t="s">
        <v>20</v>
      </c>
      <c r="C5263" t="s">
        <v>13</v>
      </c>
      <c r="D5263">
        <v>170</v>
      </c>
      <c r="E5263" t="s">
        <v>2</v>
      </c>
      <c r="F5263">
        <v>69.5</v>
      </c>
      <c r="G5263">
        <v>11815</v>
      </c>
    </row>
    <row r="5264" spans="1:7" x14ac:dyDescent="0.25">
      <c r="A5264" s="62">
        <v>44474</v>
      </c>
      <c r="B5264" t="s">
        <v>20</v>
      </c>
      <c r="C5264" t="s">
        <v>13</v>
      </c>
      <c r="D5264">
        <v>300</v>
      </c>
      <c r="E5264" t="s">
        <v>2</v>
      </c>
      <c r="F5264">
        <v>36</v>
      </c>
      <c r="G5264">
        <v>10800</v>
      </c>
    </row>
    <row r="5265" spans="1:7" x14ac:dyDescent="0.25">
      <c r="A5265" s="62">
        <v>44474</v>
      </c>
      <c r="B5265" t="s">
        <v>20</v>
      </c>
      <c r="C5265" t="s">
        <v>13</v>
      </c>
      <c r="D5265">
        <v>300</v>
      </c>
      <c r="E5265" t="s">
        <v>2</v>
      </c>
      <c r="F5265">
        <v>32</v>
      </c>
      <c r="G5265">
        <v>9600</v>
      </c>
    </row>
    <row r="5266" spans="1:7" x14ac:dyDescent="0.25">
      <c r="A5266" s="62">
        <v>44474</v>
      </c>
      <c r="B5266" t="s">
        <v>20</v>
      </c>
      <c r="C5266" t="s">
        <v>13</v>
      </c>
      <c r="D5266">
        <v>220</v>
      </c>
      <c r="E5266" t="s">
        <v>2</v>
      </c>
      <c r="F5266">
        <v>28</v>
      </c>
      <c r="G5266">
        <v>6160</v>
      </c>
    </row>
    <row r="5267" spans="1:7" x14ac:dyDescent="0.25">
      <c r="A5267" s="62">
        <v>44474</v>
      </c>
      <c r="B5267" t="s">
        <v>20</v>
      </c>
      <c r="C5267" t="s">
        <v>13</v>
      </c>
      <c r="D5267">
        <v>100</v>
      </c>
      <c r="E5267" t="s">
        <v>2</v>
      </c>
      <c r="F5267">
        <v>69.5</v>
      </c>
      <c r="G5267">
        <v>6950</v>
      </c>
    </row>
    <row r="5268" spans="1:7" x14ac:dyDescent="0.25">
      <c r="A5268" s="62">
        <v>44475</v>
      </c>
      <c r="B5268" t="s">
        <v>20</v>
      </c>
      <c r="C5268" t="s">
        <v>13</v>
      </c>
      <c r="D5268">
        <v>250</v>
      </c>
      <c r="E5268" t="s">
        <v>2</v>
      </c>
      <c r="F5268">
        <v>32</v>
      </c>
      <c r="G5268">
        <v>8000</v>
      </c>
    </row>
    <row r="5269" spans="1:7" x14ac:dyDescent="0.25">
      <c r="A5269" s="62">
        <v>44475</v>
      </c>
      <c r="B5269" t="s">
        <v>20</v>
      </c>
      <c r="C5269" t="s">
        <v>13</v>
      </c>
      <c r="D5269">
        <v>200</v>
      </c>
      <c r="E5269" t="s">
        <v>2</v>
      </c>
      <c r="F5269">
        <v>28</v>
      </c>
      <c r="G5269">
        <v>5600</v>
      </c>
    </row>
    <row r="5270" spans="1:7" x14ac:dyDescent="0.25">
      <c r="A5270" s="62">
        <v>44475</v>
      </c>
      <c r="B5270" t="s">
        <v>20</v>
      </c>
      <c r="C5270" t="s">
        <v>13</v>
      </c>
      <c r="D5270">
        <v>300</v>
      </c>
      <c r="E5270" t="s">
        <v>2</v>
      </c>
      <c r="F5270">
        <v>36</v>
      </c>
      <c r="G5270">
        <v>10800</v>
      </c>
    </row>
    <row r="5271" spans="1:7" x14ac:dyDescent="0.25">
      <c r="A5271" s="62">
        <v>44476</v>
      </c>
      <c r="B5271" t="s">
        <v>20</v>
      </c>
      <c r="C5271" t="s">
        <v>13</v>
      </c>
      <c r="D5271">
        <v>250</v>
      </c>
      <c r="E5271" t="s">
        <v>2</v>
      </c>
      <c r="F5271">
        <v>28</v>
      </c>
      <c r="G5271">
        <v>7000</v>
      </c>
    </row>
    <row r="5272" spans="1:7" x14ac:dyDescent="0.25">
      <c r="A5272" s="62">
        <v>44476</v>
      </c>
      <c r="B5272" t="s">
        <v>20</v>
      </c>
      <c r="C5272" t="s">
        <v>13</v>
      </c>
      <c r="D5272">
        <v>950</v>
      </c>
      <c r="E5272" t="s">
        <v>2</v>
      </c>
      <c r="F5272">
        <v>32</v>
      </c>
      <c r="G5272">
        <v>30400</v>
      </c>
    </row>
    <row r="5273" spans="1:7" x14ac:dyDescent="0.25">
      <c r="A5273" s="62">
        <v>44478</v>
      </c>
      <c r="B5273" t="s">
        <v>20</v>
      </c>
      <c r="C5273" t="s">
        <v>13</v>
      </c>
      <c r="D5273">
        <v>200</v>
      </c>
      <c r="E5273" t="s">
        <v>2</v>
      </c>
      <c r="F5273">
        <v>62</v>
      </c>
      <c r="G5273">
        <v>12400</v>
      </c>
    </row>
    <row r="5274" spans="1:7" x14ac:dyDescent="0.25">
      <c r="A5274" s="62">
        <v>44492</v>
      </c>
      <c r="B5274" t="s">
        <v>20</v>
      </c>
      <c r="C5274" t="s">
        <v>13</v>
      </c>
      <c r="D5274">
        <v>288</v>
      </c>
      <c r="E5274" t="s">
        <v>2</v>
      </c>
      <c r="F5274">
        <v>36</v>
      </c>
      <c r="G5274">
        <v>10368</v>
      </c>
    </row>
    <row r="5275" spans="1:7" x14ac:dyDescent="0.25">
      <c r="A5275" s="62">
        <v>44492</v>
      </c>
      <c r="B5275" t="s">
        <v>20</v>
      </c>
      <c r="C5275" t="s">
        <v>13</v>
      </c>
      <c r="D5275">
        <v>88</v>
      </c>
      <c r="E5275" t="s">
        <v>2</v>
      </c>
      <c r="F5275">
        <v>69.5</v>
      </c>
      <c r="G5275">
        <v>6116</v>
      </c>
    </row>
    <row r="5276" spans="1:7" x14ac:dyDescent="0.25">
      <c r="A5276" s="62">
        <v>44492</v>
      </c>
      <c r="B5276" t="s">
        <v>20</v>
      </c>
      <c r="C5276" t="s">
        <v>13</v>
      </c>
      <c r="D5276">
        <v>200</v>
      </c>
      <c r="E5276" t="s">
        <v>2</v>
      </c>
      <c r="F5276">
        <v>28</v>
      </c>
      <c r="G5276">
        <v>5600</v>
      </c>
    </row>
    <row r="5277" spans="1:7" x14ac:dyDescent="0.25">
      <c r="A5277" s="62">
        <v>44492</v>
      </c>
      <c r="B5277" t="s">
        <v>20</v>
      </c>
      <c r="C5277" t="s">
        <v>13</v>
      </c>
      <c r="D5277">
        <v>270</v>
      </c>
      <c r="E5277" t="s">
        <v>2</v>
      </c>
      <c r="F5277">
        <v>32</v>
      </c>
      <c r="G5277">
        <v>8640</v>
      </c>
    </row>
    <row r="5278" spans="1:7" x14ac:dyDescent="0.25">
      <c r="A5278" s="62">
        <v>44529</v>
      </c>
      <c r="B5278" t="s">
        <v>20</v>
      </c>
      <c r="C5278" t="s">
        <v>13</v>
      </c>
      <c r="D5278">
        <v>252</v>
      </c>
      <c r="E5278" t="s">
        <v>2</v>
      </c>
      <c r="F5278">
        <v>89.5</v>
      </c>
      <c r="G5278">
        <v>22554</v>
      </c>
    </row>
    <row r="5279" spans="1:7" x14ac:dyDescent="0.25">
      <c r="A5279" s="62">
        <v>44558</v>
      </c>
      <c r="B5279" t="s">
        <v>20</v>
      </c>
      <c r="C5279" t="s">
        <v>13</v>
      </c>
      <c r="D5279">
        <v>198</v>
      </c>
      <c r="E5279" t="s">
        <v>2</v>
      </c>
      <c r="F5279">
        <v>40</v>
      </c>
      <c r="G5279">
        <v>7920</v>
      </c>
    </row>
    <row r="5280" spans="1:7" x14ac:dyDescent="0.25">
      <c r="A5280" s="62">
        <v>44558</v>
      </c>
      <c r="B5280" t="s">
        <v>20</v>
      </c>
      <c r="C5280" t="s">
        <v>13</v>
      </c>
      <c r="D5280">
        <v>323</v>
      </c>
      <c r="E5280" t="s">
        <v>2</v>
      </c>
      <c r="F5280">
        <v>35</v>
      </c>
      <c r="G5280">
        <v>11305</v>
      </c>
    </row>
    <row r="5281" spans="1:7" x14ac:dyDescent="0.25">
      <c r="A5281" s="62">
        <v>44558</v>
      </c>
      <c r="B5281" t="s">
        <v>20</v>
      </c>
      <c r="C5281" t="s">
        <v>13</v>
      </c>
      <c r="D5281">
        <v>300</v>
      </c>
      <c r="E5281" t="s">
        <v>2</v>
      </c>
      <c r="F5281">
        <v>68</v>
      </c>
      <c r="G5281">
        <v>20400</v>
      </c>
    </row>
    <row r="5282" spans="1:7" x14ac:dyDescent="0.25">
      <c r="A5282" s="62">
        <v>44564</v>
      </c>
      <c r="B5282" t="s">
        <v>20</v>
      </c>
      <c r="C5282" t="s">
        <v>13</v>
      </c>
      <c r="D5282">
        <v>502</v>
      </c>
      <c r="E5282" t="s">
        <v>2</v>
      </c>
      <c r="F5282">
        <v>87.5</v>
      </c>
      <c r="G5282">
        <v>43925</v>
      </c>
    </row>
    <row r="5283" spans="1:7" x14ac:dyDescent="0.25">
      <c r="A5283" s="62">
        <v>44578</v>
      </c>
      <c r="B5283" t="s">
        <v>20</v>
      </c>
      <c r="C5283" t="s">
        <v>13</v>
      </c>
      <c r="D5283">
        <v>173</v>
      </c>
      <c r="E5283" t="s">
        <v>2</v>
      </c>
      <c r="F5283">
        <v>35</v>
      </c>
      <c r="G5283">
        <v>6055</v>
      </c>
    </row>
    <row r="5284" spans="1:7" x14ac:dyDescent="0.25">
      <c r="A5284" s="62">
        <v>44578</v>
      </c>
      <c r="B5284" t="s">
        <v>20</v>
      </c>
      <c r="C5284" t="s">
        <v>13</v>
      </c>
      <c r="D5284">
        <v>300</v>
      </c>
      <c r="E5284" t="s">
        <v>2</v>
      </c>
      <c r="F5284">
        <v>30</v>
      </c>
      <c r="G5284">
        <v>9000</v>
      </c>
    </row>
    <row r="5285" spans="1:7" x14ac:dyDescent="0.25">
      <c r="A5285" s="62">
        <v>43707</v>
      </c>
      <c r="B5285" t="s">
        <v>113</v>
      </c>
      <c r="C5285" t="s">
        <v>13</v>
      </c>
      <c r="D5285">
        <v>401</v>
      </c>
      <c r="E5285" t="s">
        <v>1</v>
      </c>
      <c r="F5285">
        <v>55.5</v>
      </c>
      <c r="G5285">
        <v>22255.5</v>
      </c>
    </row>
    <row r="5286" spans="1:7" x14ac:dyDescent="0.25">
      <c r="A5286" s="62">
        <v>43707</v>
      </c>
      <c r="B5286" t="s">
        <v>113</v>
      </c>
      <c r="C5286" t="s">
        <v>13</v>
      </c>
      <c r="D5286">
        <v>400</v>
      </c>
      <c r="E5286" t="s">
        <v>1</v>
      </c>
      <c r="F5286">
        <v>37</v>
      </c>
      <c r="G5286">
        <v>14800</v>
      </c>
    </row>
    <row r="5287" spans="1:7" x14ac:dyDescent="0.25">
      <c r="A5287" s="62">
        <v>43769</v>
      </c>
      <c r="B5287" t="s">
        <v>113</v>
      </c>
      <c r="C5287" t="s">
        <v>13</v>
      </c>
      <c r="D5287">
        <v>700</v>
      </c>
      <c r="E5287" t="s">
        <v>1</v>
      </c>
      <c r="F5287">
        <v>28.5</v>
      </c>
      <c r="G5287">
        <v>19950</v>
      </c>
    </row>
    <row r="5288" spans="1:7" x14ac:dyDescent="0.25">
      <c r="A5288" s="62">
        <v>44083</v>
      </c>
      <c r="B5288" t="s">
        <v>113</v>
      </c>
      <c r="C5288" t="s">
        <v>15</v>
      </c>
      <c r="D5288">
        <v>5500</v>
      </c>
      <c r="E5288" t="s">
        <v>2</v>
      </c>
      <c r="F5288">
        <v>2.2000000000000002</v>
      </c>
      <c r="G5288">
        <v>12100.000000000002</v>
      </c>
    </row>
    <row r="5289" spans="1:7" x14ac:dyDescent="0.25">
      <c r="A5289" s="62">
        <v>44104</v>
      </c>
      <c r="B5289" t="s">
        <v>113</v>
      </c>
      <c r="C5289" t="s">
        <v>15</v>
      </c>
      <c r="D5289">
        <v>7156</v>
      </c>
      <c r="E5289" t="s">
        <v>2</v>
      </c>
      <c r="F5289">
        <v>2.2000000000000002</v>
      </c>
      <c r="G5289">
        <v>15743.2</v>
      </c>
    </row>
    <row r="5290" spans="1:7" x14ac:dyDescent="0.25">
      <c r="A5290" s="62">
        <v>44114</v>
      </c>
      <c r="B5290" t="s">
        <v>113</v>
      </c>
      <c r="C5290" t="s">
        <v>13</v>
      </c>
      <c r="D5290">
        <v>115</v>
      </c>
      <c r="E5290" t="s">
        <v>2</v>
      </c>
      <c r="F5290">
        <v>36.5</v>
      </c>
      <c r="G5290">
        <v>4197.5</v>
      </c>
    </row>
    <row r="5291" spans="1:7" x14ac:dyDescent="0.25">
      <c r="A5291" s="62">
        <v>44114</v>
      </c>
      <c r="B5291" t="s">
        <v>113</v>
      </c>
      <c r="C5291" t="s">
        <v>13</v>
      </c>
      <c r="D5291">
        <v>85</v>
      </c>
      <c r="E5291" t="s">
        <v>2</v>
      </c>
      <c r="F5291">
        <v>36.5</v>
      </c>
      <c r="G5291">
        <v>3102.5</v>
      </c>
    </row>
    <row r="5292" spans="1:7" x14ac:dyDescent="0.25">
      <c r="A5292" s="62">
        <v>44114</v>
      </c>
      <c r="B5292" t="s">
        <v>113</v>
      </c>
      <c r="C5292" t="s">
        <v>13</v>
      </c>
      <c r="D5292">
        <v>200</v>
      </c>
      <c r="E5292" t="s">
        <v>2</v>
      </c>
      <c r="F5292">
        <v>49</v>
      </c>
      <c r="G5292">
        <v>9800</v>
      </c>
    </row>
    <row r="5293" spans="1:7" x14ac:dyDescent="0.25">
      <c r="A5293" s="62">
        <v>44114</v>
      </c>
      <c r="B5293" t="s">
        <v>113</v>
      </c>
      <c r="C5293" t="s">
        <v>15</v>
      </c>
      <c r="D5293">
        <v>604</v>
      </c>
      <c r="E5293" t="s">
        <v>2</v>
      </c>
      <c r="F5293">
        <v>28</v>
      </c>
      <c r="G5293">
        <v>16912</v>
      </c>
    </row>
    <row r="5294" spans="1:7" x14ac:dyDescent="0.25">
      <c r="A5294" s="62">
        <v>44176</v>
      </c>
      <c r="B5294" t="s">
        <v>113</v>
      </c>
      <c r="C5294" t="s">
        <v>15</v>
      </c>
      <c r="D5294">
        <v>7680</v>
      </c>
      <c r="E5294" t="s">
        <v>2</v>
      </c>
      <c r="F5294">
        <v>2.2999999999999998</v>
      </c>
      <c r="G5294">
        <v>17664</v>
      </c>
    </row>
    <row r="5295" spans="1:7" x14ac:dyDescent="0.25">
      <c r="A5295" s="62">
        <v>44230</v>
      </c>
      <c r="B5295" t="s">
        <v>113</v>
      </c>
      <c r="C5295" t="s">
        <v>15</v>
      </c>
      <c r="D5295">
        <v>7955</v>
      </c>
      <c r="E5295" t="s">
        <v>2</v>
      </c>
      <c r="F5295">
        <v>2.5</v>
      </c>
      <c r="G5295">
        <v>19887.5</v>
      </c>
    </row>
    <row r="5296" spans="1:7" x14ac:dyDescent="0.25">
      <c r="A5296" s="62">
        <v>44310</v>
      </c>
      <c r="B5296" t="s">
        <v>113</v>
      </c>
      <c r="C5296" t="s">
        <v>13</v>
      </c>
      <c r="D5296">
        <v>300</v>
      </c>
      <c r="E5296" t="s">
        <v>2</v>
      </c>
      <c r="F5296">
        <v>49</v>
      </c>
      <c r="G5296">
        <v>14700</v>
      </c>
    </row>
    <row r="5297" spans="1:7" x14ac:dyDescent="0.25">
      <c r="A5297" s="62">
        <v>44310</v>
      </c>
      <c r="B5297" t="s">
        <v>113</v>
      </c>
      <c r="C5297" t="s">
        <v>13</v>
      </c>
      <c r="D5297">
        <v>606</v>
      </c>
      <c r="E5297" t="s">
        <v>2</v>
      </c>
      <c r="F5297">
        <v>43</v>
      </c>
      <c r="G5297">
        <v>26058</v>
      </c>
    </row>
    <row r="5298" spans="1:7" x14ac:dyDescent="0.25">
      <c r="A5298" s="62">
        <v>44379</v>
      </c>
      <c r="B5298" t="s">
        <v>113</v>
      </c>
      <c r="C5298" t="s">
        <v>15</v>
      </c>
      <c r="D5298">
        <v>6200</v>
      </c>
      <c r="E5298" t="s">
        <v>2</v>
      </c>
      <c r="F5298">
        <v>2.6</v>
      </c>
      <c r="G5298">
        <v>16120</v>
      </c>
    </row>
    <row r="5299" spans="1:7" x14ac:dyDescent="0.25">
      <c r="A5299" s="62">
        <v>44394</v>
      </c>
      <c r="B5299" t="s">
        <v>113</v>
      </c>
      <c r="C5299" t="s">
        <v>15</v>
      </c>
      <c r="D5299">
        <v>7040</v>
      </c>
      <c r="E5299" t="s">
        <v>2</v>
      </c>
      <c r="F5299">
        <v>2.6</v>
      </c>
      <c r="G5299">
        <v>18304</v>
      </c>
    </row>
    <row r="5300" spans="1:7" x14ac:dyDescent="0.25">
      <c r="A5300" s="62">
        <v>44421</v>
      </c>
      <c r="B5300" t="s">
        <v>113</v>
      </c>
      <c r="C5300" t="s">
        <v>15</v>
      </c>
      <c r="D5300">
        <v>6862</v>
      </c>
      <c r="E5300" t="s">
        <v>2</v>
      </c>
      <c r="F5300">
        <v>2.6</v>
      </c>
      <c r="G5300">
        <v>17841.2</v>
      </c>
    </row>
    <row r="5301" spans="1:7" x14ac:dyDescent="0.25">
      <c r="A5301" s="62">
        <v>44421</v>
      </c>
      <c r="B5301" t="s">
        <v>113</v>
      </c>
      <c r="C5301" t="s">
        <v>13</v>
      </c>
      <c r="D5301">
        <v>100</v>
      </c>
      <c r="E5301" t="s">
        <v>2</v>
      </c>
      <c r="F5301">
        <v>43</v>
      </c>
      <c r="G5301">
        <v>4300</v>
      </c>
    </row>
    <row r="5302" spans="1:7" x14ac:dyDescent="0.25">
      <c r="A5302" s="62">
        <v>44424</v>
      </c>
      <c r="B5302" t="s">
        <v>113</v>
      </c>
      <c r="C5302" t="s">
        <v>13</v>
      </c>
      <c r="D5302">
        <v>201</v>
      </c>
      <c r="E5302" t="s">
        <v>2</v>
      </c>
      <c r="F5302">
        <v>49</v>
      </c>
      <c r="G5302">
        <v>9849</v>
      </c>
    </row>
    <row r="5303" spans="1:7" x14ac:dyDescent="0.25">
      <c r="A5303" s="62">
        <v>44424</v>
      </c>
      <c r="B5303" t="s">
        <v>113</v>
      </c>
      <c r="C5303" t="s">
        <v>13</v>
      </c>
      <c r="D5303">
        <v>509</v>
      </c>
      <c r="E5303" t="s">
        <v>2</v>
      </c>
      <c r="F5303">
        <v>43</v>
      </c>
      <c r="G5303">
        <v>21887</v>
      </c>
    </row>
    <row r="5304" spans="1:7" x14ac:dyDescent="0.25">
      <c r="A5304" s="62">
        <v>44450</v>
      </c>
      <c r="B5304" t="s">
        <v>113</v>
      </c>
      <c r="C5304" t="s">
        <v>15</v>
      </c>
      <c r="D5304">
        <v>3138</v>
      </c>
      <c r="E5304" t="s">
        <v>2</v>
      </c>
      <c r="F5304">
        <v>9</v>
      </c>
      <c r="G5304">
        <v>28242</v>
      </c>
    </row>
    <row r="5305" spans="1:7" x14ac:dyDescent="0.25">
      <c r="A5305" s="62">
        <v>44450</v>
      </c>
      <c r="B5305" t="s">
        <v>113</v>
      </c>
      <c r="C5305" t="s">
        <v>13</v>
      </c>
      <c r="D5305">
        <v>2997</v>
      </c>
      <c r="E5305" t="s">
        <v>2</v>
      </c>
      <c r="F5305">
        <v>11</v>
      </c>
      <c r="G5305">
        <v>32967</v>
      </c>
    </row>
    <row r="5306" spans="1:7" x14ac:dyDescent="0.25">
      <c r="A5306" s="62">
        <v>44540</v>
      </c>
      <c r="B5306" t="s">
        <v>113</v>
      </c>
      <c r="C5306" t="s">
        <v>15</v>
      </c>
      <c r="D5306">
        <v>5955</v>
      </c>
      <c r="E5306" t="s">
        <v>2</v>
      </c>
      <c r="F5306">
        <v>8</v>
      </c>
      <c r="G5306">
        <v>47640</v>
      </c>
    </row>
    <row r="5307" spans="1:7" x14ac:dyDescent="0.25">
      <c r="A5307" s="62">
        <v>44552</v>
      </c>
      <c r="B5307" t="s">
        <v>113</v>
      </c>
      <c r="C5307" t="s">
        <v>13</v>
      </c>
      <c r="D5307">
        <v>643</v>
      </c>
      <c r="E5307" t="s">
        <v>2</v>
      </c>
      <c r="F5307">
        <v>43</v>
      </c>
      <c r="G5307">
        <v>27649</v>
      </c>
    </row>
    <row r="5308" spans="1:7" x14ac:dyDescent="0.25">
      <c r="A5308" s="62">
        <v>44576</v>
      </c>
      <c r="B5308" t="s">
        <v>113</v>
      </c>
      <c r="C5308" t="s">
        <v>15</v>
      </c>
      <c r="D5308">
        <v>7272</v>
      </c>
      <c r="E5308" t="s">
        <v>2</v>
      </c>
      <c r="F5308">
        <v>8.6999999999999993</v>
      </c>
      <c r="G5308">
        <v>63266.399999999994</v>
      </c>
    </row>
    <row r="5309" spans="1:7" x14ac:dyDescent="0.25">
      <c r="A5309" s="62">
        <v>44547</v>
      </c>
      <c r="B5309" t="s">
        <v>232</v>
      </c>
      <c r="C5309" t="s">
        <v>15</v>
      </c>
      <c r="D5309">
        <v>5118</v>
      </c>
      <c r="E5309" t="s">
        <v>2</v>
      </c>
      <c r="F5309">
        <v>4.25</v>
      </c>
      <c r="G5309">
        <v>21751.5</v>
      </c>
    </row>
    <row r="5310" spans="1:7" x14ac:dyDescent="0.25">
      <c r="A5310" s="62">
        <v>43761</v>
      </c>
      <c r="B5310" t="s">
        <v>57</v>
      </c>
      <c r="C5310" t="s">
        <v>13</v>
      </c>
      <c r="D5310">
        <v>250</v>
      </c>
      <c r="E5310" t="s">
        <v>2</v>
      </c>
      <c r="F5310">
        <v>31</v>
      </c>
      <c r="G5310">
        <v>7750</v>
      </c>
    </row>
    <row r="5311" spans="1:7" x14ac:dyDescent="0.25">
      <c r="A5311" s="62">
        <v>43762</v>
      </c>
      <c r="B5311" t="s">
        <v>57</v>
      </c>
      <c r="C5311" t="s">
        <v>13</v>
      </c>
      <c r="D5311">
        <v>951</v>
      </c>
      <c r="E5311" t="s">
        <v>2</v>
      </c>
      <c r="F5311">
        <v>31</v>
      </c>
      <c r="G5311">
        <v>29481</v>
      </c>
    </row>
    <row r="5312" spans="1:7" x14ac:dyDescent="0.25">
      <c r="A5312" s="62">
        <v>43781</v>
      </c>
      <c r="B5312" t="s">
        <v>57</v>
      </c>
      <c r="C5312" t="s">
        <v>13</v>
      </c>
      <c r="D5312">
        <v>1200</v>
      </c>
      <c r="E5312" t="s">
        <v>2</v>
      </c>
      <c r="F5312">
        <v>31</v>
      </c>
      <c r="G5312">
        <v>37200</v>
      </c>
    </row>
    <row r="5313" spans="1:7" x14ac:dyDescent="0.25">
      <c r="A5313" s="62">
        <v>43782</v>
      </c>
      <c r="B5313" t="s">
        <v>57</v>
      </c>
      <c r="C5313" t="s">
        <v>13</v>
      </c>
      <c r="D5313">
        <v>504</v>
      </c>
      <c r="E5313" t="s">
        <v>2</v>
      </c>
      <c r="F5313">
        <v>69</v>
      </c>
      <c r="G5313">
        <v>34776</v>
      </c>
    </row>
    <row r="5314" spans="1:7" x14ac:dyDescent="0.25">
      <c r="A5314" s="62">
        <v>43797</v>
      </c>
      <c r="B5314" t="s">
        <v>57</v>
      </c>
      <c r="C5314" t="s">
        <v>13</v>
      </c>
      <c r="D5314">
        <v>382</v>
      </c>
      <c r="E5314" t="s">
        <v>2</v>
      </c>
      <c r="F5314">
        <v>71</v>
      </c>
      <c r="G5314">
        <v>27122</v>
      </c>
    </row>
    <row r="5315" spans="1:7" x14ac:dyDescent="0.25">
      <c r="A5315" s="62">
        <v>43812</v>
      </c>
      <c r="B5315" t="s">
        <v>57</v>
      </c>
      <c r="C5315" t="s">
        <v>13</v>
      </c>
      <c r="D5315">
        <v>650</v>
      </c>
      <c r="E5315" t="s">
        <v>2</v>
      </c>
      <c r="F5315">
        <v>31</v>
      </c>
      <c r="G5315">
        <v>20150</v>
      </c>
    </row>
    <row r="5316" spans="1:7" x14ac:dyDescent="0.25">
      <c r="A5316" s="62">
        <v>43813</v>
      </c>
      <c r="B5316" t="s">
        <v>57</v>
      </c>
      <c r="C5316" t="s">
        <v>13</v>
      </c>
      <c r="D5316">
        <v>497</v>
      </c>
      <c r="E5316" t="s">
        <v>2</v>
      </c>
      <c r="F5316">
        <v>32</v>
      </c>
      <c r="G5316">
        <v>15904</v>
      </c>
    </row>
    <row r="5317" spans="1:7" x14ac:dyDescent="0.25">
      <c r="A5317" s="62">
        <v>43813</v>
      </c>
      <c r="B5317" t="s">
        <v>57</v>
      </c>
      <c r="C5317" t="s">
        <v>13</v>
      </c>
      <c r="D5317">
        <v>347</v>
      </c>
      <c r="E5317" t="s">
        <v>2</v>
      </c>
      <c r="F5317">
        <v>31</v>
      </c>
      <c r="G5317">
        <v>10757</v>
      </c>
    </row>
    <row r="5318" spans="1:7" x14ac:dyDescent="0.25">
      <c r="A5318" s="62">
        <v>43815</v>
      </c>
      <c r="B5318" t="s">
        <v>57</v>
      </c>
      <c r="C5318" t="s">
        <v>13</v>
      </c>
      <c r="D5318">
        <v>100</v>
      </c>
      <c r="E5318" t="s">
        <v>2</v>
      </c>
      <c r="F5318">
        <v>106</v>
      </c>
      <c r="G5318">
        <v>10600</v>
      </c>
    </row>
    <row r="5319" spans="1:7" x14ac:dyDescent="0.25">
      <c r="A5319" s="62">
        <v>43839</v>
      </c>
      <c r="B5319" t="s">
        <v>57</v>
      </c>
      <c r="C5319" t="s">
        <v>13</v>
      </c>
      <c r="D5319">
        <v>224</v>
      </c>
      <c r="E5319" t="s">
        <v>2</v>
      </c>
      <c r="F5319">
        <v>71</v>
      </c>
      <c r="G5319">
        <v>15904</v>
      </c>
    </row>
    <row r="5320" spans="1:7" x14ac:dyDescent="0.25">
      <c r="A5320" s="62">
        <v>43839</v>
      </c>
      <c r="B5320" t="s">
        <v>57</v>
      </c>
      <c r="C5320" t="s">
        <v>13</v>
      </c>
      <c r="D5320">
        <v>680</v>
      </c>
      <c r="E5320" t="s">
        <v>2</v>
      </c>
      <c r="F5320">
        <v>32</v>
      </c>
      <c r="G5320">
        <v>21760</v>
      </c>
    </row>
    <row r="5321" spans="1:7" x14ac:dyDescent="0.25">
      <c r="A5321" s="62">
        <v>43852</v>
      </c>
      <c r="B5321" t="s">
        <v>57</v>
      </c>
      <c r="C5321" t="s">
        <v>13</v>
      </c>
      <c r="D5321">
        <v>401</v>
      </c>
      <c r="E5321" t="s">
        <v>2</v>
      </c>
      <c r="F5321">
        <v>71</v>
      </c>
      <c r="G5321">
        <v>28471</v>
      </c>
    </row>
    <row r="5322" spans="1:7" x14ac:dyDescent="0.25">
      <c r="A5322" s="62">
        <v>43869</v>
      </c>
      <c r="B5322" t="s">
        <v>57</v>
      </c>
      <c r="C5322" t="s">
        <v>13</v>
      </c>
      <c r="D5322">
        <v>300</v>
      </c>
      <c r="E5322" t="s">
        <v>2</v>
      </c>
      <c r="F5322">
        <v>71</v>
      </c>
      <c r="G5322">
        <v>21300</v>
      </c>
    </row>
    <row r="5323" spans="1:7" x14ac:dyDescent="0.25">
      <c r="A5323" s="62">
        <v>43869</v>
      </c>
      <c r="B5323" t="s">
        <v>57</v>
      </c>
      <c r="C5323" t="s">
        <v>13</v>
      </c>
      <c r="D5323">
        <v>299</v>
      </c>
      <c r="E5323" t="s">
        <v>2</v>
      </c>
      <c r="F5323">
        <v>73</v>
      </c>
      <c r="G5323">
        <v>21827</v>
      </c>
    </row>
    <row r="5324" spans="1:7" x14ac:dyDescent="0.25">
      <c r="A5324" s="62">
        <v>43892</v>
      </c>
      <c r="B5324" t="s">
        <v>57</v>
      </c>
      <c r="C5324" t="s">
        <v>13</v>
      </c>
      <c r="D5324">
        <v>102</v>
      </c>
      <c r="E5324" t="s">
        <v>2</v>
      </c>
      <c r="F5324">
        <v>32</v>
      </c>
      <c r="G5324">
        <v>3264</v>
      </c>
    </row>
    <row r="5325" spans="1:7" x14ac:dyDescent="0.25">
      <c r="A5325" s="62">
        <v>43896</v>
      </c>
      <c r="B5325" t="s">
        <v>57</v>
      </c>
      <c r="C5325" t="s">
        <v>13</v>
      </c>
      <c r="D5325">
        <v>300</v>
      </c>
      <c r="E5325" t="s">
        <v>2</v>
      </c>
      <c r="F5325">
        <v>32</v>
      </c>
      <c r="G5325">
        <v>9600</v>
      </c>
    </row>
    <row r="5326" spans="1:7" x14ac:dyDescent="0.25">
      <c r="A5326" s="62">
        <v>43906</v>
      </c>
      <c r="B5326" t="s">
        <v>57</v>
      </c>
      <c r="C5326" t="s">
        <v>13</v>
      </c>
      <c r="D5326">
        <v>330</v>
      </c>
      <c r="E5326" t="s">
        <v>2</v>
      </c>
      <c r="F5326">
        <v>71</v>
      </c>
      <c r="G5326">
        <v>23430</v>
      </c>
    </row>
    <row r="5327" spans="1:7" x14ac:dyDescent="0.25">
      <c r="A5327" s="62">
        <v>43906</v>
      </c>
      <c r="B5327" t="s">
        <v>57</v>
      </c>
      <c r="C5327" t="s">
        <v>13</v>
      </c>
      <c r="D5327">
        <v>330</v>
      </c>
      <c r="E5327" t="s">
        <v>2</v>
      </c>
      <c r="F5327">
        <v>71</v>
      </c>
      <c r="G5327">
        <v>23430</v>
      </c>
    </row>
    <row r="5328" spans="1:7" x14ac:dyDescent="0.25">
      <c r="A5328" s="62">
        <v>43910</v>
      </c>
      <c r="B5328" t="s">
        <v>57</v>
      </c>
      <c r="C5328" t="s">
        <v>13</v>
      </c>
      <c r="D5328">
        <v>984</v>
      </c>
      <c r="E5328" t="s">
        <v>2</v>
      </c>
      <c r="F5328">
        <v>32</v>
      </c>
      <c r="G5328">
        <v>31488</v>
      </c>
    </row>
    <row r="5329" spans="1:7" x14ac:dyDescent="0.25">
      <c r="A5329" s="62">
        <v>43910</v>
      </c>
      <c r="B5329" t="s">
        <v>57</v>
      </c>
      <c r="C5329" t="s">
        <v>13</v>
      </c>
      <c r="D5329">
        <v>305</v>
      </c>
      <c r="E5329" t="s">
        <v>2</v>
      </c>
      <c r="F5329">
        <v>73</v>
      </c>
      <c r="G5329">
        <v>22265</v>
      </c>
    </row>
    <row r="5330" spans="1:7" x14ac:dyDescent="0.25">
      <c r="A5330" s="62">
        <v>43910</v>
      </c>
      <c r="B5330" t="s">
        <v>57</v>
      </c>
      <c r="C5330" t="s">
        <v>13</v>
      </c>
      <c r="D5330">
        <v>305</v>
      </c>
      <c r="E5330" t="s">
        <v>2</v>
      </c>
      <c r="F5330">
        <v>73</v>
      </c>
      <c r="G5330">
        <v>22265</v>
      </c>
    </row>
    <row r="5331" spans="1:7" x14ac:dyDescent="0.25">
      <c r="A5331" s="62">
        <v>44046</v>
      </c>
      <c r="B5331" t="s">
        <v>57</v>
      </c>
      <c r="C5331" t="s">
        <v>13</v>
      </c>
      <c r="D5331">
        <v>997</v>
      </c>
      <c r="E5331" t="s">
        <v>2</v>
      </c>
      <c r="F5331">
        <v>31</v>
      </c>
      <c r="G5331">
        <v>30907</v>
      </c>
    </row>
    <row r="5332" spans="1:7" x14ac:dyDescent="0.25">
      <c r="A5332" s="62">
        <v>44046</v>
      </c>
      <c r="B5332" t="s">
        <v>57</v>
      </c>
      <c r="C5332" t="s">
        <v>13</v>
      </c>
      <c r="D5332">
        <v>278</v>
      </c>
      <c r="E5332" t="s">
        <v>2</v>
      </c>
      <c r="F5332">
        <v>71</v>
      </c>
      <c r="G5332">
        <v>19738</v>
      </c>
    </row>
    <row r="5333" spans="1:7" x14ac:dyDescent="0.25">
      <c r="A5333" s="62">
        <v>44062</v>
      </c>
      <c r="B5333" t="s">
        <v>57</v>
      </c>
      <c r="C5333" t="s">
        <v>13</v>
      </c>
      <c r="D5333">
        <v>600</v>
      </c>
      <c r="E5333" t="s">
        <v>2</v>
      </c>
      <c r="F5333">
        <v>31</v>
      </c>
      <c r="G5333">
        <v>18600</v>
      </c>
    </row>
    <row r="5334" spans="1:7" x14ac:dyDescent="0.25">
      <c r="A5334" s="62">
        <v>44098</v>
      </c>
      <c r="B5334" t="s">
        <v>57</v>
      </c>
      <c r="C5334" t="s">
        <v>13</v>
      </c>
      <c r="D5334">
        <v>400</v>
      </c>
      <c r="E5334" t="s">
        <v>2</v>
      </c>
      <c r="F5334">
        <v>63</v>
      </c>
      <c r="G5334">
        <v>25200</v>
      </c>
    </row>
    <row r="5335" spans="1:7" x14ac:dyDescent="0.25">
      <c r="A5335" s="62">
        <v>44110</v>
      </c>
      <c r="B5335" t="s">
        <v>57</v>
      </c>
      <c r="C5335" t="s">
        <v>13</v>
      </c>
      <c r="D5335">
        <v>185</v>
      </c>
      <c r="E5335" t="s">
        <v>2</v>
      </c>
      <c r="F5335">
        <v>66.599999999999994</v>
      </c>
      <c r="G5335">
        <v>12320.999999999998</v>
      </c>
    </row>
    <row r="5336" spans="1:7" x14ac:dyDescent="0.25">
      <c r="A5336" s="62">
        <v>44141</v>
      </c>
      <c r="B5336" t="s">
        <v>57</v>
      </c>
      <c r="C5336" t="s">
        <v>13</v>
      </c>
      <c r="D5336">
        <v>178</v>
      </c>
      <c r="E5336" t="s">
        <v>2</v>
      </c>
      <c r="F5336">
        <v>66.599999999999994</v>
      </c>
      <c r="G5336">
        <v>11854.8</v>
      </c>
    </row>
    <row r="5337" spans="1:7" x14ac:dyDescent="0.25">
      <c r="A5337" s="62">
        <v>44172</v>
      </c>
      <c r="B5337" t="s">
        <v>57</v>
      </c>
      <c r="C5337" t="s">
        <v>13</v>
      </c>
      <c r="D5337">
        <v>360</v>
      </c>
      <c r="E5337" t="s">
        <v>2</v>
      </c>
      <c r="F5337">
        <v>31</v>
      </c>
      <c r="G5337">
        <v>11160</v>
      </c>
    </row>
    <row r="5338" spans="1:7" x14ac:dyDescent="0.25">
      <c r="A5338" s="62">
        <v>44404</v>
      </c>
      <c r="B5338" t="s">
        <v>57</v>
      </c>
      <c r="C5338" t="s">
        <v>13</v>
      </c>
      <c r="D5338">
        <v>800</v>
      </c>
      <c r="E5338" t="s">
        <v>2</v>
      </c>
      <c r="F5338">
        <v>37.1</v>
      </c>
      <c r="G5338">
        <v>29680</v>
      </c>
    </row>
    <row r="5339" spans="1:7" x14ac:dyDescent="0.25">
      <c r="A5339" s="62">
        <v>44407</v>
      </c>
      <c r="B5339" t="s">
        <v>57</v>
      </c>
      <c r="C5339" t="s">
        <v>13</v>
      </c>
      <c r="D5339">
        <v>840</v>
      </c>
      <c r="E5339" t="s">
        <v>2</v>
      </c>
      <c r="F5339">
        <v>37.1</v>
      </c>
      <c r="G5339">
        <v>31164</v>
      </c>
    </row>
    <row r="5340" spans="1:7" x14ac:dyDescent="0.25">
      <c r="A5340" s="62">
        <v>44433</v>
      </c>
      <c r="B5340" t="s">
        <v>57</v>
      </c>
      <c r="C5340" t="s">
        <v>13</v>
      </c>
      <c r="D5340">
        <v>802</v>
      </c>
      <c r="E5340" t="s">
        <v>2</v>
      </c>
      <c r="F5340">
        <v>37.1</v>
      </c>
      <c r="G5340">
        <v>29754.2</v>
      </c>
    </row>
    <row r="5341" spans="1:7" x14ac:dyDescent="0.25">
      <c r="A5341" s="62">
        <v>44447</v>
      </c>
      <c r="B5341" t="s">
        <v>57</v>
      </c>
      <c r="C5341" t="s">
        <v>13</v>
      </c>
      <c r="D5341">
        <v>824</v>
      </c>
      <c r="E5341" t="s">
        <v>2</v>
      </c>
      <c r="F5341">
        <v>37.1</v>
      </c>
      <c r="G5341">
        <v>30570.400000000001</v>
      </c>
    </row>
    <row r="5342" spans="1:7" x14ac:dyDescent="0.25">
      <c r="A5342" s="62">
        <v>44462</v>
      </c>
      <c r="B5342" t="s">
        <v>57</v>
      </c>
      <c r="C5342" t="s">
        <v>13</v>
      </c>
      <c r="D5342">
        <v>488</v>
      </c>
      <c r="E5342" t="s">
        <v>2</v>
      </c>
      <c r="F5342">
        <v>67</v>
      </c>
      <c r="G5342">
        <v>32696</v>
      </c>
    </row>
    <row r="5343" spans="1:7" x14ac:dyDescent="0.25">
      <c r="A5343" s="62">
        <v>44473</v>
      </c>
      <c r="B5343" t="s">
        <v>57</v>
      </c>
      <c r="C5343" t="s">
        <v>13</v>
      </c>
      <c r="D5343">
        <v>803</v>
      </c>
      <c r="E5343" t="s">
        <v>2</v>
      </c>
      <c r="F5343">
        <v>37.1</v>
      </c>
      <c r="G5343">
        <v>29791.300000000003</v>
      </c>
    </row>
    <row r="5344" spans="1:7" x14ac:dyDescent="0.25">
      <c r="A5344" s="62">
        <v>44480</v>
      </c>
      <c r="B5344" t="s">
        <v>57</v>
      </c>
      <c r="C5344" t="s">
        <v>13</v>
      </c>
      <c r="D5344">
        <v>513</v>
      </c>
      <c r="E5344" t="s">
        <v>2</v>
      </c>
      <c r="F5344">
        <v>67</v>
      </c>
      <c r="G5344">
        <v>34371</v>
      </c>
    </row>
    <row r="5345" spans="1:7" x14ac:dyDescent="0.25">
      <c r="A5345" s="62">
        <v>44498</v>
      </c>
      <c r="B5345" t="s">
        <v>57</v>
      </c>
      <c r="C5345" t="s">
        <v>13</v>
      </c>
      <c r="D5345">
        <v>1014</v>
      </c>
      <c r="E5345" t="s">
        <v>2</v>
      </c>
      <c r="F5345">
        <v>42</v>
      </c>
      <c r="G5345">
        <v>42588</v>
      </c>
    </row>
    <row r="5346" spans="1:7" x14ac:dyDescent="0.25">
      <c r="A5346" s="62">
        <v>44511</v>
      </c>
      <c r="B5346" t="s">
        <v>57</v>
      </c>
      <c r="C5346" t="s">
        <v>13</v>
      </c>
      <c r="D5346">
        <v>350</v>
      </c>
      <c r="E5346" t="s">
        <v>2</v>
      </c>
      <c r="F5346">
        <v>72</v>
      </c>
      <c r="G5346">
        <v>25200</v>
      </c>
    </row>
    <row r="5347" spans="1:7" x14ac:dyDescent="0.25">
      <c r="A5347" s="62">
        <v>44525</v>
      </c>
      <c r="B5347" t="s">
        <v>57</v>
      </c>
      <c r="C5347" t="s">
        <v>13</v>
      </c>
      <c r="D5347">
        <v>870</v>
      </c>
      <c r="E5347" t="s">
        <v>2</v>
      </c>
      <c r="F5347">
        <v>42</v>
      </c>
      <c r="G5347">
        <v>36540</v>
      </c>
    </row>
    <row r="5348" spans="1:7" x14ac:dyDescent="0.25">
      <c r="A5348" s="62">
        <v>44543</v>
      </c>
      <c r="B5348" t="s">
        <v>57</v>
      </c>
      <c r="C5348" t="s">
        <v>13</v>
      </c>
      <c r="D5348">
        <v>402</v>
      </c>
      <c r="E5348" t="s">
        <v>2</v>
      </c>
      <c r="F5348">
        <v>72</v>
      </c>
      <c r="G5348">
        <v>28944</v>
      </c>
    </row>
    <row r="5349" spans="1:7" x14ac:dyDescent="0.25">
      <c r="A5349" s="62">
        <v>44564</v>
      </c>
      <c r="B5349" t="s">
        <v>57</v>
      </c>
      <c r="C5349" t="s">
        <v>13</v>
      </c>
      <c r="D5349">
        <v>1200</v>
      </c>
      <c r="E5349" t="s">
        <v>2</v>
      </c>
      <c r="F5349">
        <v>42</v>
      </c>
      <c r="G5349">
        <v>50400</v>
      </c>
    </row>
    <row r="5350" spans="1:7" x14ac:dyDescent="0.25">
      <c r="A5350" s="62">
        <v>44567</v>
      </c>
      <c r="B5350" t="s">
        <v>57</v>
      </c>
      <c r="C5350" t="s">
        <v>13</v>
      </c>
      <c r="D5350">
        <v>504</v>
      </c>
      <c r="E5350" t="s">
        <v>2</v>
      </c>
      <c r="F5350">
        <v>72</v>
      </c>
      <c r="G5350">
        <v>36288</v>
      </c>
    </row>
    <row r="5351" spans="1:7" x14ac:dyDescent="0.25">
      <c r="A5351" s="62">
        <v>44583</v>
      </c>
      <c r="B5351" t="s">
        <v>57</v>
      </c>
      <c r="C5351" t="s">
        <v>13</v>
      </c>
      <c r="D5351">
        <v>316</v>
      </c>
      <c r="E5351" t="s">
        <v>2</v>
      </c>
      <c r="F5351">
        <v>72</v>
      </c>
      <c r="G5351">
        <v>22752</v>
      </c>
    </row>
    <row r="5352" spans="1:7" x14ac:dyDescent="0.25">
      <c r="A5352" s="62">
        <v>44583</v>
      </c>
      <c r="B5352" t="s">
        <v>57</v>
      </c>
      <c r="C5352" t="s">
        <v>13</v>
      </c>
      <c r="D5352">
        <v>500</v>
      </c>
      <c r="E5352" t="s">
        <v>2</v>
      </c>
      <c r="F5352">
        <v>42</v>
      </c>
      <c r="G5352">
        <v>21000</v>
      </c>
    </row>
    <row r="5353" spans="1:7" x14ac:dyDescent="0.25">
      <c r="A5353" s="62">
        <v>44590</v>
      </c>
      <c r="B5353" t="s">
        <v>57</v>
      </c>
      <c r="C5353" t="s">
        <v>13</v>
      </c>
      <c r="D5353">
        <v>415</v>
      </c>
      <c r="E5353" t="s">
        <v>2</v>
      </c>
      <c r="F5353">
        <v>72</v>
      </c>
      <c r="G5353">
        <v>29880</v>
      </c>
    </row>
    <row r="5354" spans="1:7" x14ac:dyDescent="0.25">
      <c r="A5354" s="62">
        <v>44590</v>
      </c>
      <c r="B5354" t="s">
        <v>57</v>
      </c>
      <c r="C5354" t="s">
        <v>13</v>
      </c>
      <c r="D5354">
        <v>361</v>
      </c>
      <c r="E5354" t="s">
        <v>2</v>
      </c>
      <c r="F5354">
        <v>42</v>
      </c>
      <c r="G5354">
        <v>15162</v>
      </c>
    </row>
    <row r="5355" spans="1:7" x14ac:dyDescent="0.25">
      <c r="A5355" s="62">
        <v>44595</v>
      </c>
      <c r="B5355" t="s">
        <v>57</v>
      </c>
      <c r="C5355" t="s">
        <v>13</v>
      </c>
      <c r="D5355">
        <v>200</v>
      </c>
      <c r="E5355" t="s">
        <v>2</v>
      </c>
      <c r="F5355">
        <v>72</v>
      </c>
      <c r="G5355">
        <v>14400</v>
      </c>
    </row>
    <row r="5356" spans="1:7" x14ac:dyDescent="0.25">
      <c r="A5356" s="62">
        <v>44595</v>
      </c>
      <c r="B5356" t="s">
        <v>57</v>
      </c>
      <c r="C5356" t="s">
        <v>13</v>
      </c>
      <c r="D5356">
        <v>852</v>
      </c>
      <c r="E5356" t="s">
        <v>2</v>
      </c>
      <c r="F5356">
        <v>42</v>
      </c>
      <c r="G5356">
        <v>35784</v>
      </c>
    </row>
    <row r="5357" spans="1:7" x14ac:dyDescent="0.25">
      <c r="A5357" s="62">
        <v>44602</v>
      </c>
      <c r="B5357" t="s">
        <v>57</v>
      </c>
      <c r="C5357" t="s">
        <v>13</v>
      </c>
      <c r="D5357">
        <v>227</v>
      </c>
      <c r="E5357" t="s">
        <v>2</v>
      </c>
      <c r="F5357">
        <v>72</v>
      </c>
      <c r="G5357">
        <v>16344</v>
      </c>
    </row>
    <row r="5358" spans="1:7" x14ac:dyDescent="0.25">
      <c r="A5358" s="62">
        <v>44602</v>
      </c>
      <c r="B5358" t="s">
        <v>57</v>
      </c>
      <c r="C5358" t="s">
        <v>13</v>
      </c>
      <c r="D5358">
        <v>793</v>
      </c>
      <c r="E5358" t="s">
        <v>2</v>
      </c>
      <c r="F5358">
        <v>42</v>
      </c>
      <c r="G5358">
        <v>33306</v>
      </c>
    </row>
    <row r="5359" spans="1:7" x14ac:dyDescent="0.25">
      <c r="A5359" s="62">
        <v>44462</v>
      </c>
      <c r="B5359" t="s">
        <v>216</v>
      </c>
      <c r="C5359" t="s">
        <v>15</v>
      </c>
      <c r="D5359">
        <v>5015</v>
      </c>
      <c r="E5359" t="s">
        <v>2</v>
      </c>
      <c r="F5359">
        <v>1.1000000000000001</v>
      </c>
      <c r="G5359">
        <v>5516.5</v>
      </c>
    </row>
    <row r="5360" spans="1:7" x14ac:dyDescent="0.25">
      <c r="A5360" s="62">
        <v>44473</v>
      </c>
      <c r="B5360" t="s">
        <v>216</v>
      </c>
      <c r="C5360" t="s">
        <v>15</v>
      </c>
      <c r="D5360">
        <v>5000</v>
      </c>
      <c r="E5360" t="s">
        <v>2</v>
      </c>
      <c r="F5360">
        <v>1.1000000000000001</v>
      </c>
      <c r="G5360">
        <v>5500</v>
      </c>
    </row>
    <row r="5361" spans="1:7" x14ac:dyDescent="0.25">
      <c r="A5361" s="62">
        <v>44478</v>
      </c>
      <c r="B5361" t="s">
        <v>216</v>
      </c>
      <c r="C5361" t="s">
        <v>15</v>
      </c>
      <c r="D5361">
        <v>300</v>
      </c>
      <c r="E5361" t="s">
        <v>2</v>
      </c>
      <c r="F5361">
        <v>4</v>
      </c>
      <c r="G5361">
        <v>1200</v>
      </c>
    </row>
    <row r="5362" spans="1:7" x14ac:dyDescent="0.25">
      <c r="A5362" s="62">
        <v>44502</v>
      </c>
      <c r="B5362" t="s">
        <v>216</v>
      </c>
      <c r="C5362" t="s">
        <v>15</v>
      </c>
      <c r="D5362">
        <v>2707</v>
      </c>
      <c r="E5362" t="s">
        <v>2</v>
      </c>
      <c r="F5362">
        <v>4</v>
      </c>
      <c r="G5362">
        <v>10828</v>
      </c>
    </row>
    <row r="5363" spans="1:7" x14ac:dyDescent="0.25">
      <c r="A5363" s="62">
        <v>44517</v>
      </c>
      <c r="B5363" t="s">
        <v>216</v>
      </c>
      <c r="C5363" t="s">
        <v>13</v>
      </c>
      <c r="D5363">
        <v>756</v>
      </c>
      <c r="E5363" t="s">
        <v>2</v>
      </c>
      <c r="F5363">
        <v>35.5</v>
      </c>
      <c r="G5363">
        <v>26838</v>
      </c>
    </row>
    <row r="5364" spans="1:7" x14ac:dyDescent="0.25">
      <c r="A5364" s="62">
        <v>44532</v>
      </c>
      <c r="B5364" t="s">
        <v>216</v>
      </c>
      <c r="C5364" t="s">
        <v>15</v>
      </c>
      <c r="D5364">
        <v>1450</v>
      </c>
      <c r="E5364" t="s">
        <v>2</v>
      </c>
      <c r="F5364">
        <v>1.2</v>
      </c>
      <c r="G5364">
        <v>1740</v>
      </c>
    </row>
    <row r="5365" spans="1:7" x14ac:dyDescent="0.25">
      <c r="A5365" s="62">
        <v>44538</v>
      </c>
      <c r="B5365" t="s">
        <v>216</v>
      </c>
      <c r="C5365" t="s">
        <v>15</v>
      </c>
      <c r="D5365">
        <v>2750</v>
      </c>
      <c r="E5365" t="s">
        <v>2</v>
      </c>
      <c r="F5365">
        <v>1.2</v>
      </c>
      <c r="G5365">
        <v>3300</v>
      </c>
    </row>
    <row r="5366" spans="1:7" x14ac:dyDescent="0.25">
      <c r="A5366" s="62">
        <v>44539</v>
      </c>
      <c r="B5366" t="s">
        <v>216</v>
      </c>
      <c r="C5366" t="s">
        <v>13</v>
      </c>
      <c r="D5366">
        <v>798</v>
      </c>
      <c r="E5366" t="s">
        <v>2</v>
      </c>
      <c r="F5366">
        <v>35.5</v>
      </c>
      <c r="G5366">
        <v>28329</v>
      </c>
    </row>
    <row r="5367" spans="1:7" x14ac:dyDescent="0.25">
      <c r="A5367" s="62">
        <v>44547</v>
      </c>
      <c r="B5367" t="s">
        <v>216</v>
      </c>
      <c r="C5367" t="s">
        <v>15</v>
      </c>
      <c r="D5367">
        <v>5020</v>
      </c>
      <c r="E5367" t="s">
        <v>2</v>
      </c>
      <c r="F5367">
        <v>1.25</v>
      </c>
      <c r="G5367">
        <v>6275</v>
      </c>
    </row>
    <row r="5368" spans="1:7" x14ac:dyDescent="0.25">
      <c r="A5368" s="62">
        <v>44554</v>
      </c>
      <c r="B5368" t="s">
        <v>216</v>
      </c>
      <c r="C5368" t="s">
        <v>13</v>
      </c>
      <c r="D5368">
        <v>568</v>
      </c>
      <c r="E5368" t="s">
        <v>2</v>
      </c>
      <c r="F5368">
        <v>35.5</v>
      </c>
      <c r="G5368">
        <v>20164</v>
      </c>
    </row>
    <row r="5369" spans="1:7" x14ac:dyDescent="0.25">
      <c r="A5369" s="62">
        <v>44557</v>
      </c>
      <c r="B5369" t="s">
        <v>216</v>
      </c>
      <c r="C5369" t="s">
        <v>13</v>
      </c>
      <c r="D5369">
        <v>568</v>
      </c>
      <c r="E5369" t="s">
        <v>2</v>
      </c>
      <c r="F5369">
        <v>35.5</v>
      </c>
      <c r="G5369">
        <v>20164</v>
      </c>
    </row>
    <row r="5370" spans="1:7" x14ac:dyDescent="0.25">
      <c r="A5370" s="62">
        <v>44568</v>
      </c>
      <c r="B5370" t="s">
        <v>216</v>
      </c>
      <c r="C5370" t="s">
        <v>13</v>
      </c>
      <c r="D5370">
        <v>997</v>
      </c>
      <c r="E5370" t="s">
        <v>2</v>
      </c>
      <c r="F5370">
        <v>35.5</v>
      </c>
      <c r="G5370">
        <v>35393.5</v>
      </c>
    </row>
    <row r="5371" spans="1:7" x14ac:dyDescent="0.25">
      <c r="A5371" s="62">
        <v>44575</v>
      </c>
      <c r="B5371" t="s">
        <v>216</v>
      </c>
      <c r="C5371" t="s">
        <v>15</v>
      </c>
      <c r="D5371">
        <v>5000</v>
      </c>
      <c r="E5371" t="s">
        <v>2</v>
      </c>
      <c r="F5371">
        <v>1.2</v>
      </c>
      <c r="G5371">
        <v>6000</v>
      </c>
    </row>
    <row r="5372" spans="1:7" x14ac:dyDescent="0.25">
      <c r="A5372" s="62">
        <v>44588</v>
      </c>
      <c r="B5372" t="s">
        <v>216</v>
      </c>
      <c r="C5372" t="s">
        <v>15</v>
      </c>
      <c r="D5372">
        <v>1080</v>
      </c>
      <c r="E5372" t="s">
        <v>2</v>
      </c>
      <c r="F5372">
        <v>4.5</v>
      </c>
      <c r="G5372">
        <v>4860</v>
      </c>
    </row>
    <row r="5373" spans="1:7" x14ac:dyDescent="0.25">
      <c r="A5373" s="62">
        <v>44589</v>
      </c>
      <c r="B5373" t="s">
        <v>216</v>
      </c>
      <c r="C5373" t="s">
        <v>15</v>
      </c>
      <c r="D5373">
        <v>855</v>
      </c>
      <c r="E5373" t="s">
        <v>2</v>
      </c>
      <c r="F5373">
        <v>4.5</v>
      </c>
      <c r="G5373">
        <v>3847.5</v>
      </c>
    </row>
    <row r="5374" spans="1:7" x14ac:dyDescent="0.25">
      <c r="A5374" s="62">
        <v>44590</v>
      </c>
      <c r="B5374" t="s">
        <v>216</v>
      </c>
      <c r="C5374" t="s">
        <v>15</v>
      </c>
      <c r="D5374">
        <v>6000</v>
      </c>
      <c r="E5374" t="s">
        <v>2</v>
      </c>
      <c r="F5374">
        <v>1.2</v>
      </c>
      <c r="G5374">
        <v>7200</v>
      </c>
    </row>
    <row r="5375" spans="1:7" x14ac:dyDescent="0.25">
      <c r="A5375" s="62">
        <v>44604</v>
      </c>
      <c r="B5375" t="s">
        <v>216</v>
      </c>
      <c r="C5375" t="s">
        <v>13</v>
      </c>
      <c r="D5375">
        <v>140</v>
      </c>
      <c r="E5375" t="s">
        <v>2</v>
      </c>
      <c r="F5375">
        <v>35.5</v>
      </c>
      <c r="G5375">
        <v>4970</v>
      </c>
    </row>
    <row r="5376" spans="1:7" x14ac:dyDescent="0.25">
      <c r="A5376" s="62">
        <v>44606</v>
      </c>
      <c r="B5376" t="s">
        <v>216</v>
      </c>
      <c r="C5376" t="s">
        <v>13</v>
      </c>
      <c r="D5376">
        <v>660</v>
      </c>
      <c r="E5376" t="s">
        <v>2</v>
      </c>
      <c r="F5376">
        <v>35.5</v>
      </c>
      <c r="G5376">
        <v>23430</v>
      </c>
    </row>
    <row r="5377" spans="1:7" x14ac:dyDescent="0.25">
      <c r="A5377" s="62">
        <v>44512</v>
      </c>
      <c r="B5377" t="s">
        <v>224</v>
      </c>
      <c r="C5377" t="s">
        <v>11</v>
      </c>
      <c r="D5377">
        <v>738</v>
      </c>
      <c r="E5377" t="s">
        <v>1</v>
      </c>
      <c r="F5377">
        <v>38.5</v>
      </c>
      <c r="G5377">
        <v>28413</v>
      </c>
    </row>
    <row r="5378" spans="1:7" x14ac:dyDescent="0.25">
      <c r="A5378" s="62">
        <v>44526</v>
      </c>
      <c r="B5378" t="s">
        <v>224</v>
      </c>
      <c r="C5378" t="s">
        <v>11</v>
      </c>
      <c r="D5378">
        <v>237</v>
      </c>
      <c r="E5378" t="s">
        <v>1</v>
      </c>
      <c r="F5378">
        <v>56</v>
      </c>
      <c r="G5378">
        <v>13272</v>
      </c>
    </row>
    <row r="5379" spans="1:7" x14ac:dyDescent="0.25">
      <c r="A5379" s="62">
        <v>44526</v>
      </c>
      <c r="B5379" t="s">
        <v>224</v>
      </c>
      <c r="C5379" t="s">
        <v>11</v>
      </c>
      <c r="D5379">
        <v>401</v>
      </c>
      <c r="E5379" t="s">
        <v>1</v>
      </c>
      <c r="F5379">
        <v>41.5</v>
      </c>
      <c r="G5379">
        <v>16641.5</v>
      </c>
    </row>
    <row r="5380" spans="1:7" x14ac:dyDescent="0.25">
      <c r="A5380" s="62">
        <v>44567</v>
      </c>
      <c r="B5380" t="s">
        <v>224</v>
      </c>
      <c r="C5380" t="s">
        <v>11</v>
      </c>
      <c r="D5380">
        <v>1182</v>
      </c>
      <c r="E5380" t="s">
        <v>1</v>
      </c>
      <c r="F5380">
        <v>39.5</v>
      </c>
      <c r="G5380">
        <v>46689</v>
      </c>
    </row>
    <row r="5381" spans="1:7" x14ac:dyDescent="0.25">
      <c r="A5381" s="62">
        <v>44592</v>
      </c>
      <c r="B5381" t="s">
        <v>224</v>
      </c>
      <c r="C5381" t="s">
        <v>11</v>
      </c>
      <c r="D5381">
        <v>980</v>
      </c>
      <c r="E5381" t="s">
        <v>1</v>
      </c>
      <c r="F5381">
        <v>40</v>
      </c>
      <c r="G5381">
        <v>39200</v>
      </c>
    </row>
    <row r="5382" spans="1:7" x14ac:dyDescent="0.25">
      <c r="A5382" s="62">
        <v>43809</v>
      </c>
      <c r="B5382" t="s">
        <v>55</v>
      </c>
      <c r="C5382" t="s">
        <v>13</v>
      </c>
      <c r="D5382">
        <v>500</v>
      </c>
      <c r="E5382" t="s">
        <v>2</v>
      </c>
      <c r="F5382">
        <v>22</v>
      </c>
      <c r="G5382">
        <v>11000</v>
      </c>
    </row>
    <row r="5383" spans="1:7" x14ac:dyDescent="0.25">
      <c r="A5383" s="62">
        <v>43823</v>
      </c>
      <c r="B5383" t="s">
        <v>55</v>
      </c>
      <c r="C5383" t="s">
        <v>13</v>
      </c>
      <c r="D5383">
        <v>508</v>
      </c>
      <c r="E5383" t="s">
        <v>2</v>
      </c>
      <c r="F5383">
        <v>20</v>
      </c>
      <c r="G5383">
        <v>10160</v>
      </c>
    </row>
    <row r="5384" spans="1:7" x14ac:dyDescent="0.25">
      <c r="A5384" s="62">
        <v>43881</v>
      </c>
      <c r="B5384" t="s">
        <v>55</v>
      </c>
      <c r="C5384" t="s">
        <v>13</v>
      </c>
      <c r="D5384">
        <v>400</v>
      </c>
      <c r="E5384" t="s">
        <v>2</v>
      </c>
      <c r="F5384">
        <v>14.3</v>
      </c>
      <c r="G5384">
        <v>5720</v>
      </c>
    </row>
    <row r="5385" spans="1:7" x14ac:dyDescent="0.25">
      <c r="A5385" s="62">
        <v>43580</v>
      </c>
      <c r="B5385" t="s">
        <v>42</v>
      </c>
      <c r="C5385" t="s">
        <v>11</v>
      </c>
      <c r="D5385">
        <v>333</v>
      </c>
      <c r="E5385" t="s">
        <v>1</v>
      </c>
      <c r="F5385">
        <v>27.5</v>
      </c>
      <c r="G5385">
        <v>9157.5</v>
      </c>
    </row>
    <row r="5386" spans="1:7" x14ac:dyDescent="0.25">
      <c r="A5386" s="62">
        <v>43581</v>
      </c>
      <c r="B5386" t="s">
        <v>42</v>
      </c>
      <c r="C5386" t="s">
        <v>11</v>
      </c>
      <c r="D5386">
        <v>376</v>
      </c>
      <c r="E5386" t="s">
        <v>1</v>
      </c>
      <c r="F5386">
        <v>26</v>
      </c>
      <c r="G5386">
        <v>9776</v>
      </c>
    </row>
    <row r="5387" spans="1:7" x14ac:dyDescent="0.25">
      <c r="A5387" s="62">
        <v>43585</v>
      </c>
      <c r="B5387" t="s">
        <v>42</v>
      </c>
      <c r="C5387" t="s">
        <v>11</v>
      </c>
      <c r="D5387">
        <v>504</v>
      </c>
      <c r="E5387" t="s">
        <v>1</v>
      </c>
      <c r="F5387">
        <v>28</v>
      </c>
      <c r="G5387">
        <v>14112</v>
      </c>
    </row>
    <row r="5388" spans="1:7" x14ac:dyDescent="0.25">
      <c r="A5388" s="62">
        <v>43585</v>
      </c>
      <c r="B5388" t="s">
        <v>42</v>
      </c>
      <c r="C5388" t="s">
        <v>11</v>
      </c>
      <c r="D5388">
        <v>643</v>
      </c>
      <c r="E5388" t="s">
        <v>1</v>
      </c>
      <c r="F5388">
        <v>28</v>
      </c>
      <c r="G5388">
        <v>18004</v>
      </c>
    </row>
    <row r="5389" spans="1:7" x14ac:dyDescent="0.25">
      <c r="A5389" s="62">
        <v>43587</v>
      </c>
      <c r="B5389" t="s">
        <v>42</v>
      </c>
      <c r="C5389" t="s">
        <v>11</v>
      </c>
      <c r="D5389">
        <v>938</v>
      </c>
      <c r="E5389" t="s">
        <v>1</v>
      </c>
      <c r="F5389">
        <v>28</v>
      </c>
      <c r="G5389">
        <v>26264</v>
      </c>
    </row>
    <row r="5390" spans="1:7" x14ac:dyDescent="0.25">
      <c r="A5390" s="62">
        <v>43614</v>
      </c>
      <c r="B5390" t="s">
        <v>42</v>
      </c>
      <c r="C5390" t="s">
        <v>11</v>
      </c>
      <c r="D5390">
        <v>1127</v>
      </c>
      <c r="E5390" t="s">
        <v>1</v>
      </c>
      <c r="F5390">
        <v>24</v>
      </c>
      <c r="G5390">
        <v>27048</v>
      </c>
    </row>
    <row r="5391" spans="1:7" x14ac:dyDescent="0.25">
      <c r="A5391" s="62">
        <v>43614</v>
      </c>
      <c r="B5391" t="s">
        <v>42</v>
      </c>
      <c r="C5391" t="s">
        <v>11</v>
      </c>
      <c r="D5391">
        <v>327</v>
      </c>
      <c r="E5391" t="s">
        <v>1</v>
      </c>
      <c r="F5391">
        <v>24</v>
      </c>
      <c r="G5391">
        <v>7848</v>
      </c>
    </row>
    <row r="5392" spans="1:7" x14ac:dyDescent="0.25">
      <c r="A5392" s="62">
        <v>43615</v>
      </c>
      <c r="B5392" t="s">
        <v>42</v>
      </c>
      <c r="C5392" t="s">
        <v>11</v>
      </c>
      <c r="D5392">
        <v>1040</v>
      </c>
      <c r="E5392" t="s">
        <v>1</v>
      </c>
      <c r="F5392">
        <v>24.5</v>
      </c>
      <c r="G5392">
        <v>25480</v>
      </c>
    </row>
    <row r="5393" spans="1:7" x14ac:dyDescent="0.25">
      <c r="A5393" s="62">
        <v>43615</v>
      </c>
      <c r="B5393" t="s">
        <v>42</v>
      </c>
      <c r="C5393" t="s">
        <v>11</v>
      </c>
      <c r="D5393">
        <v>1356</v>
      </c>
      <c r="E5393" t="s">
        <v>1</v>
      </c>
      <c r="F5393">
        <v>24</v>
      </c>
      <c r="G5393">
        <v>32544</v>
      </c>
    </row>
    <row r="5394" spans="1:7" x14ac:dyDescent="0.25">
      <c r="A5394" s="62">
        <v>43615</v>
      </c>
      <c r="B5394" t="s">
        <v>42</v>
      </c>
      <c r="C5394" t="s">
        <v>11</v>
      </c>
      <c r="D5394">
        <v>583</v>
      </c>
      <c r="E5394" t="s">
        <v>1</v>
      </c>
      <c r="F5394">
        <v>25.75</v>
      </c>
      <c r="G5394">
        <v>15012.25</v>
      </c>
    </row>
    <row r="5395" spans="1:7" x14ac:dyDescent="0.25">
      <c r="A5395" s="62">
        <v>43615</v>
      </c>
      <c r="B5395" t="s">
        <v>42</v>
      </c>
      <c r="C5395" t="s">
        <v>11</v>
      </c>
      <c r="D5395">
        <v>694</v>
      </c>
      <c r="E5395" t="s">
        <v>1</v>
      </c>
      <c r="F5395">
        <v>24</v>
      </c>
      <c r="G5395">
        <v>16656</v>
      </c>
    </row>
    <row r="5396" spans="1:7" x14ac:dyDescent="0.25">
      <c r="A5396" s="62">
        <v>43617</v>
      </c>
      <c r="B5396" t="s">
        <v>42</v>
      </c>
      <c r="C5396" t="s">
        <v>11</v>
      </c>
      <c r="D5396">
        <v>1377</v>
      </c>
      <c r="E5396" t="s">
        <v>1</v>
      </c>
      <c r="F5396">
        <v>24.5</v>
      </c>
      <c r="G5396">
        <v>33736.5</v>
      </c>
    </row>
    <row r="5397" spans="1:7" x14ac:dyDescent="0.25">
      <c r="A5397" s="62">
        <v>43619</v>
      </c>
      <c r="B5397" t="s">
        <v>42</v>
      </c>
      <c r="C5397" t="s">
        <v>11</v>
      </c>
      <c r="D5397">
        <v>1681</v>
      </c>
      <c r="E5397" t="s">
        <v>1</v>
      </c>
      <c r="F5397">
        <v>24.25</v>
      </c>
      <c r="G5397">
        <v>40764.25</v>
      </c>
    </row>
    <row r="5398" spans="1:7" x14ac:dyDescent="0.25">
      <c r="A5398" s="62">
        <v>43629</v>
      </c>
      <c r="B5398" t="s">
        <v>42</v>
      </c>
      <c r="C5398" t="s">
        <v>11</v>
      </c>
      <c r="D5398">
        <v>1252</v>
      </c>
      <c r="E5398" t="s">
        <v>1</v>
      </c>
      <c r="F5398">
        <v>27.5</v>
      </c>
      <c r="G5398">
        <v>34430</v>
      </c>
    </row>
    <row r="5399" spans="1:7" x14ac:dyDescent="0.25">
      <c r="A5399" s="62">
        <v>43629</v>
      </c>
      <c r="B5399" t="s">
        <v>42</v>
      </c>
      <c r="C5399" t="s">
        <v>11</v>
      </c>
      <c r="D5399">
        <v>1688</v>
      </c>
      <c r="E5399" t="s">
        <v>1</v>
      </c>
      <c r="F5399">
        <v>23.75</v>
      </c>
      <c r="G5399">
        <v>40090</v>
      </c>
    </row>
    <row r="5400" spans="1:7" x14ac:dyDescent="0.25">
      <c r="A5400" s="62">
        <v>43633</v>
      </c>
      <c r="B5400" t="s">
        <v>42</v>
      </c>
      <c r="C5400" t="s">
        <v>11</v>
      </c>
      <c r="D5400">
        <v>702</v>
      </c>
      <c r="E5400" t="s">
        <v>1</v>
      </c>
      <c r="F5400">
        <v>27</v>
      </c>
      <c r="G5400">
        <v>18954</v>
      </c>
    </row>
    <row r="5401" spans="1:7" x14ac:dyDescent="0.25">
      <c r="A5401" s="62">
        <v>43633</v>
      </c>
      <c r="B5401" t="s">
        <v>42</v>
      </c>
      <c r="C5401" t="s">
        <v>14</v>
      </c>
      <c r="D5401">
        <v>677</v>
      </c>
      <c r="E5401" t="s">
        <v>1</v>
      </c>
      <c r="F5401">
        <v>4</v>
      </c>
      <c r="G5401">
        <v>2708</v>
      </c>
    </row>
    <row r="5402" spans="1:7" x14ac:dyDescent="0.25">
      <c r="A5402" s="62">
        <v>43634</v>
      </c>
      <c r="B5402" t="s">
        <v>42</v>
      </c>
      <c r="C5402" t="s">
        <v>11</v>
      </c>
      <c r="D5402">
        <v>943.3</v>
      </c>
      <c r="E5402" t="s">
        <v>1</v>
      </c>
      <c r="F5402">
        <v>29.5</v>
      </c>
      <c r="G5402">
        <v>27827.35</v>
      </c>
    </row>
    <row r="5403" spans="1:7" x14ac:dyDescent="0.25">
      <c r="A5403" s="62">
        <v>43634</v>
      </c>
      <c r="B5403" t="s">
        <v>42</v>
      </c>
      <c r="C5403" t="s">
        <v>14</v>
      </c>
      <c r="D5403">
        <v>720</v>
      </c>
      <c r="E5403" t="s">
        <v>1</v>
      </c>
      <c r="F5403">
        <v>4</v>
      </c>
      <c r="G5403">
        <v>2880</v>
      </c>
    </row>
    <row r="5404" spans="1:7" x14ac:dyDescent="0.25">
      <c r="A5404" s="62">
        <v>43655</v>
      </c>
      <c r="B5404" t="s">
        <v>42</v>
      </c>
      <c r="C5404" t="s">
        <v>11</v>
      </c>
      <c r="D5404">
        <v>542</v>
      </c>
      <c r="E5404" t="s">
        <v>1</v>
      </c>
      <c r="F5404">
        <v>29.5</v>
      </c>
      <c r="G5404">
        <v>15989</v>
      </c>
    </row>
    <row r="5405" spans="1:7" x14ac:dyDescent="0.25">
      <c r="A5405" s="62">
        <v>43656</v>
      </c>
      <c r="B5405" t="s">
        <v>42</v>
      </c>
      <c r="C5405" t="s">
        <v>11</v>
      </c>
      <c r="D5405">
        <v>498</v>
      </c>
      <c r="E5405" t="s">
        <v>1</v>
      </c>
      <c r="F5405">
        <v>29</v>
      </c>
      <c r="G5405">
        <v>14442</v>
      </c>
    </row>
    <row r="5406" spans="1:7" x14ac:dyDescent="0.25">
      <c r="A5406" s="62">
        <v>43656</v>
      </c>
      <c r="B5406" t="s">
        <v>42</v>
      </c>
      <c r="C5406" t="s">
        <v>11</v>
      </c>
      <c r="D5406">
        <v>547</v>
      </c>
      <c r="E5406" t="s">
        <v>1</v>
      </c>
      <c r="F5406">
        <v>29</v>
      </c>
      <c r="G5406">
        <v>15863</v>
      </c>
    </row>
    <row r="5407" spans="1:7" x14ac:dyDescent="0.25">
      <c r="A5407" s="62">
        <v>43669</v>
      </c>
      <c r="B5407" t="s">
        <v>42</v>
      </c>
      <c r="C5407" t="s">
        <v>11</v>
      </c>
      <c r="D5407">
        <v>508</v>
      </c>
      <c r="E5407" t="s">
        <v>1</v>
      </c>
      <c r="F5407">
        <v>31</v>
      </c>
      <c r="G5407">
        <v>15748</v>
      </c>
    </row>
    <row r="5408" spans="1:7" x14ac:dyDescent="0.25">
      <c r="A5408" s="62">
        <v>43669</v>
      </c>
      <c r="B5408" t="s">
        <v>42</v>
      </c>
      <c r="C5408" t="s">
        <v>11</v>
      </c>
      <c r="D5408">
        <v>726</v>
      </c>
      <c r="E5408" t="s">
        <v>1</v>
      </c>
      <c r="F5408">
        <v>32.5</v>
      </c>
      <c r="G5408">
        <v>23595</v>
      </c>
    </row>
    <row r="5409" spans="1:7" x14ac:dyDescent="0.25">
      <c r="A5409" s="62">
        <v>43672</v>
      </c>
      <c r="B5409" t="s">
        <v>42</v>
      </c>
      <c r="C5409" t="s">
        <v>11</v>
      </c>
      <c r="D5409">
        <v>666</v>
      </c>
      <c r="E5409" t="s">
        <v>1</v>
      </c>
      <c r="F5409">
        <v>29.5</v>
      </c>
      <c r="G5409">
        <v>19647</v>
      </c>
    </row>
    <row r="5410" spans="1:7" x14ac:dyDescent="0.25">
      <c r="A5410" s="62">
        <v>43672</v>
      </c>
      <c r="B5410" t="s">
        <v>42</v>
      </c>
      <c r="C5410" t="s">
        <v>11</v>
      </c>
      <c r="D5410">
        <v>538</v>
      </c>
      <c r="E5410" t="s">
        <v>1</v>
      </c>
      <c r="F5410">
        <v>29.5</v>
      </c>
      <c r="G5410">
        <v>15871</v>
      </c>
    </row>
    <row r="5411" spans="1:7" x14ac:dyDescent="0.25">
      <c r="A5411" s="62">
        <v>43675</v>
      </c>
      <c r="B5411" t="s">
        <v>42</v>
      </c>
      <c r="C5411" t="s">
        <v>11</v>
      </c>
      <c r="D5411">
        <v>365</v>
      </c>
      <c r="E5411" t="s">
        <v>1</v>
      </c>
      <c r="F5411">
        <v>29</v>
      </c>
      <c r="G5411">
        <v>10585</v>
      </c>
    </row>
    <row r="5412" spans="1:7" x14ac:dyDescent="0.25">
      <c r="A5412" s="62">
        <v>43675</v>
      </c>
      <c r="B5412" t="s">
        <v>42</v>
      </c>
      <c r="C5412" t="s">
        <v>11</v>
      </c>
      <c r="D5412">
        <v>395</v>
      </c>
      <c r="E5412" t="s">
        <v>1</v>
      </c>
      <c r="F5412">
        <v>27.5</v>
      </c>
      <c r="G5412">
        <v>10862.5</v>
      </c>
    </row>
    <row r="5413" spans="1:7" x14ac:dyDescent="0.25">
      <c r="A5413" s="62">
        <v>43677</v>
      </c>
      <c r="B5413" t="s">
        <v>42</v>
      </c>
      <c r="C5413" t="s">
        <v>11</v>
      </c>
      <c r="D5413">
        <v>680</v>
      </c>
      <c r="E5413" t="s">
        <v>1</v>
      </c>
      <c r="F5413">
        <v>23</v>
      </c>
      <c r="G5413">
        <v>15640</v>
      </c>
    </row>
    <row r="5414" spans="1:7" x14ac:dyDescent="0.25">
      <c r="A5414" s="62">
        <v>43677</v>
      </c>
      <c r="B5414" t="s">
        <v>42</v>
      </c>
      <c r="C5414" t="s">
        <v>11</v>
      </c>
      <c r="D5414">
        <v>713</v>
      </c>
      <c r="E5414" t="s">
        <v>1</v>
      </c>
      <c r="F5414">
        <v>23</v>
      </c>
      <c r="G5414">
        <v>16399</v>
      </c>
    </row>
    <row r="5415" spans="1:7" x14ac:dyDescent="0.25">
      <c r="A5415" s="62">
        <v>43677</v>
      </c>
      <c r="B5415" t="s">
        <v>42</v>
      </c>
      <c r="C5415" t="s">
        <v>11</v>
      </c>
      <c r="D5415">
        <v>1095</v>
      </c>
      <c r="E5415" t="s">
        <v>1</v>
      </c>
      <c r="F5415">
        <v>23</v>
      </c>
      <c r="G5415">
        <v>25185</v>
      </c>
    </row>
    <row r="5416" spans="1:7" x14ac:dyDescent="0.25">
      <c r="A5416" s="62">
        <v>43678</v>
      </c>
      <c r="B5416" t="s">
        <v>42</v>
      </c>
      <c r="C5416" t="s">
        <v>11</v>
      </c>
      <c r="D5416">
        <v>689</v>
      </c>
      <c r="E5416" t="s">
        <v>1</v>
      </c>
      <c r="F5416">
        <v>23</v>
      </c>
      <c r="G5416">
        <v>15847</v>
      </c>
    </row>
    <row r="5417" spans="1:7" x14ac:dyDescent="0.25">
      <c r="A5417" s="62">
        <v>43678</v>
      </c>
      <c r="B5417" t="s">
        <v>42</v>
      </c>
      <c r="C5417" t="s">
        <v>11</v>
      </c>
      <c r="D5417">
        <v>571</v>
      </c>
      <c r="E5417" t="s">
        <v>1</v>
      </c>
      <c r="F5417">
        <v>23</v>
      </c>
      <c r="G5417">
        <v>13133</v>
      </c>
    </row>
    <row r="5418" spans="1:7" x14ac:dyDescent="0.25">
      <c r="A5418" s="62">
        <v>43680</v>
      </c>
      <c r="B5418" t="s">
        <v>42</v>
      </c>
      <c r="C5418" t="s">
        <v>11</v>
      </c>
      <c r="D5418">
        <v>1093</v>
      </c>
      <c r="E5418" t="s">
        <v>1</v>
      </c>
      <c r="F5418">
        <v>23</v>
      </c>
      <c r="G5418">
        <v>25139</v>
      </c>
    </row>
    <row r="5419" spans="1:7" x14ac:dyDescent="0.25">
      <c r="A5419" s="62">
        <v>43682</v>
      </c>
      <c r="B5419" t="s">
        <v>42</v>
      </c>
      <c r="C5419" t="s">
        <v>11</v>
      </c>
      <c r="D5419">
        <v>325</v>
      </c>
      <c r="E5419" t="s">
        <v>1</v>
      </c>
      <c r="F5419">
        <v>23</v>
      </c>
      <c r="G5419">
        <v>7475</v>
      </c>
    </row>
    <row r="5420" spans="1:7" x14ac:dyDescent="0.25">
      <c r="A5420" s="62">
        <v>43682</v>
      </c>
      <c r="B5420" t="s">
        <v>42</v>
      </c>
      <c r="C5420" t="s">
        <v>11</v>
      </c>
      <c r="D5420">
        <v>426</v>
      </c>
      <c r="E5420" t="s">
        <v>1</v>
      </c>
      <c r="F5420">
        <v>29.5</v>
      </c>
      <c r="G5420">
        <v>12567</v>
      </c>
    </row>
    <row r="5421" spans="1:7" x14ac:dyDescent="0.25">
      <c r="A5421" s="62">
        <v>43682</v>
      </c>
      <c r="B5421" t="s">
        <v>42</v>
      </c>
      <c r="C5421" t="s">
        <v>11</v>
      </c>
      <c r="D5421">
        <v>599</v>
      </c>
      <c r="E5421" t="s">
        <v>1</v>
      </c>
      <c r="F5421">
        <v>23</v>
      </c>
      <c r="G5421">
        <v>13777</v>
      </c>
    </row>
    <row r="5422" spans="1:7" x14ac:dyDescent="0.25">
      <c r="A5422" s="62">
        <v>43686</v>
      </c>
      <c r="B5422" t="s">
        <v>42</v>
      </c>
      <c r="C5422" t="s">
        <v>11</v>
      </c>
      <c r="D5422">
        <v>515</v>
      </c>
      <c r="E5422" t="s">
        <v>1</v>
      </c>
      <c r="F5422">
        <v>27.25</v>
      </c>
      <c r="G5422">
        <v>14033.75</v>
      </c>
    </row>
    <row r="5423" spans="1:7" x14ac:dyDescent="0.25">
      <c r="A5423" s="62">
        <v>43686</v>
      </c>
      <c r="B5423" t="s">
        <v>42</v>
      </c>
      <c r="C5423" t="s">
        <v>11</v>
      </c>
      <c r="D5423">
        <v>508</v>
      </c>
      <c r="E5423" t="s">
        <v>1</v>
      </c>
      <c r="F5423">
        <v>29.5</v>
      </c>
      <c r="G5423">
        <v>14986</v>
      </c>
    </row>
    <row r="5424" spans="1:7" x14ac:dyDescent="0.25">
      <c r="A5424" s="62">
        <v>43759</v>
      </c>
      <c r="B5424" t="s">
        <v>42</v>
      </c>
      <c r="C5424" t="s">
        <v>11</v>
      </c>
      <c r="D5424">
        <v>664</v>
      </c>
      <c r="E5424" t="s">
        <v>1</v>
      </c>
      <c r="F5424">
        <v>27.5</v>
      </c>
      <c r="G5424">
        <v>18260</v>
      </c>
    </row>
    <row r="5425" spans="1:7" x14ac:dyDescent="0.25">
      <c r="A5425" s="62">
        <v>43651</v>
      </c>
      <c r="B5425" t="s">
        <v>103</v>
      </c>
      <c r="C5425" t="s">
        <v>13</v>
      </c>
      <c r="D5425">
        <v>375</v>
      </c>
      <c r="E5425" t="s">
        <v>2</v>
      </c>
      <c r="F5425">
        <v>125</v>
      </c>
      <c r="G5425">
        <v>46875</v>
      </c>
    </row>
    <row r="5426" spans="1:7" x14ac:dyDescent="0.25">
      <c r="A5426" s="62">
        <v>43992</v>
      </c>
      <c r="B5426" t="s">
        <v>103</v>
      </c>
      <c r="C5426" t="s">
        <v>15</v>
      </c>
      <c r="D5426">
        <v>2166.67</v>
      </c>
      <c r="E5426" t="s">
        <v>138</v>
      </c>
      <c r="F5426">
        <v>13.3</v>
      </c>
      <c r="G5426">
        <v>28816.711000000003</v>
      </c>
    </row>
    <row r="5427" spans="1:7" x14ac:dyDescent="0.25">
      <c r="A5427" s="62">
        <v>43992</v>
      </c>
      <c r="B5427" t="s">
        <v>103</v>
      </c>
      <c r="C5427" t="s">
        <v>15</v>
      </c>
      <c r="D5427">
        <v>2596.67</v>
      </c>
      <c r="E5427" t="s">
        <v>138</v>
      </c>
      <c r="F5427">
        <v>13.3</v>
      </c>
      <c r="G5427">
        <v>34535.711000000003</v>
      </c>
    </row>
    <row r="5428" spans="1:7" x14ac:dyDescent="0.25">
      <c r="A5428" s="62">
        <v>43992</v>
      </c>
      <c r="B5428" t="s">
        <v>103</v>
      </c>
      <c r="C5428" t="s">
        <v>15</v>
      </c>
      <c r="D5428">
        <v>1566.67</v>
      </c>
      <c r="E5428" t="s">
        <v>138</v>
      </c>
      <c r="F5428">
        <v>13.3</v>
      </c>
      <c r="G5428">
        <v>20836.711000000003</v>
      </c>
    </row>
    <row r="5429" spans="1:7" x14ac:dyDescent="0.25">
      <c r="A5429" s="62">
        <v>44014</v>
      </c>
      <c r="B5429" t="s">
        <v>103</v>
      </c>
      <c r="C5429" t="s">
        <v>13</v>
      </c>
      <c r="D5429">
        <v>150</v>
      </c>
      <c r="E5429" t="s">
        <v>2</v>
      </c>
      <c r="F5429">
        <v>125</v>
      </c>
      <c r="G5429">
        <v>18750</v>
      </c>
    </row>
    <row r="5430" spans="1:7" x14ac:dyDescent="0.25">
      <c r="A5430" s="62">
        <v>44014</v>
      </c>
      <c r="B5430" t="s">
        <v>103</v>
      </c>
      <c r="C5430" t="s">
        <v>15</v>
      </c>
      <c r="D5430">
        <v>4333.33</v>
      </c>
      <c r="E5430" t="s">
        <v>138</v>
      </c>
      <c r="F5430">
        <v>12.8</v>
      </c>
      <c r="G5430">
        <v>55466.624000000003</v>
      </c>
    </row>
    <row r="5431" spans="1:7" x14ac:dyDescent="0.25">
      <c r="A5431" s="62">
        <v>44014</v>
      </c>
      <c r="B5431" t="s">
        <v>103</v>
      </c>
      <c r="C5431" t="s">
        <v>15</v>
      </c>
      <c r="D5431">
        <v>4333.33</v>
      </c>
      <c r="E5431" t="s">
        <v>138</v>
      </c>
      <c r="F5431">
        <v>12.8</v>
      </c>
      <c r="G5431">
        <v>55466.624000000003</v>
      </c>
    </row>
    <row r="5432" spans="1:7" x14ac:dyDescent="0.25">
      <c r="A5432" s="62">
        <v>44015</v>
      </c>
      <c r="B5432" t="s">
        <v>103</v>
      </c>
      <c r="C5432" t="s">
        <v>13</v>
      </c>
      <c r="D5432">
        <v>150</v>
      </c>
      <c r="E5432" t="s">
        <v>2</v>
      </c>
      <c r="F5432">
        <v>125</v>
      </c>
      <c r="G5432">
        <v>18750</v>
      </c>
    </row>
    <row r="5433" spans="1:7" x14ac:dyDescent="0.25">
      <c r="A5433" s="62">
        <v>44055</v>
      </c>
      <c r="B5433" t="s">
        <v>103</v>
      </c>
      <c r="C5433" t="s">
        <v>15</v>
      </c>
      <c r="D5433">
        <v>2020</v>
      </c>
      <c r="E5433" t="s">
        <v>138</v>
      </c>
      <c r="F5433">
        <v>8</v>
      </c>
      <c r="G5433">
        <v>16160</v>
      </c>
    </row>
    <row r="5434" spans="1:7" x14ac:dyDescent="0.25">
      <c r="A5434" s="62">
        <v>44055</v>
      </c>
      <c r="B5434" t="s">
        <v>103</v>
      </c>
      <c r="C5434" t="s">
        <v>15</v>
      </c>
      <c r="D5434">
        <v>1500</v>
      </c>
      <c r="E5434" t="s">
        <v>138</v>
      </c>
      <c r="F5434">
        <v>8</v>
      </c>
      <c r="G5434">
        <v>12000</v>
      </c>
    </row>
    <row r="5435" spans="1:7" x14ac:dyDescent="0.25">
      <c r="A5435" s="62">
        <v>44079</v>
      </c>
      <c r="B5435" t="s">
        <v>103</v>
      </c>
      <c r="C5435" t="s">
        <v>15</v>
      </c>
      <c r="D5435">
        <v>6375</v>
      </c>
      <c r="E5435" t="s">
        <v>138</v>
      </c>
      <c r="F5435">
        <v>12.8</v>
      </c>
      <c r="G5435">
        <v>81600</v>
      </c>
    </row>
    <row r="5436" spans="1:7" x14ac:dyDescent="0.25">
      <c r="A5436" s="62">
        <v>44090</v>
      </c>
      <c r="B5436" t="s">
        <v>103</v>
      </c>
      <c r="C5436" t="s">
        <v>15</v>
      </c>
      <c r="D5436">
        <v>2045.75</v>
      </c>
      <c r="E5436" t="s">
        <v>138</v>
      </c>
      <c r="F5436">
        <v>12.8</v>
      </c>
      <c r="G5436">
        <v>26185.600000000002</v>
      </c>
    </row>
    <row r="5437" spans="1:7" x14ac:dyDescent="0.25">
      <c r="A5437" s="62">
        <v>44090</v>
      </c>
      <c r="B5437" t="s">
        <v>103</v>
      </c>
      <c r="C5437" t="s">
        <v>15</v>
      </c>
      <c r="D5437">
        <v>1250</v>
      </c>
      <c r="E5437" t="s">
        <v>138</v>
      </c>
      <c r="F5437">
        <v>12.8</v>
      </c>
      <c r="G5437">
        <v>16000</v>
      </c>
    </row>
    <row r="5438" spans="1:7" x14ac:dyDescent="0.25">
      <c r="A5438" s="62">
        <v>44107</v>
      </c>
      <c r="B5438" t="s">
        <v>103</v>
      </c>
      <c r="C5438" t="s">
        <v>15</v>
      </c>
      <c r="D5438">
        <v>2129</v>
      </c>
      <c r="E5438" t="s">
        <v>138</v>
      </c>
      <c r="F5438">
        <v>12.8</v>
      </c>
      <c r="G5438">
        <v>27251.200000000001</v>
      </c>
    </row>
    <row r="5439" spans="1:7" x14ac:dyDescent="0.25">
      <c r="A5439" s="62">
        <v>44107</v>
      </c>
      <c r="B5439" t="s">
        <v>103</v>
      </c>
      <c r="C5439" t="s">
        <v>15</v>
      </c>
      <c r="D5439">
        <v>354</v>
      </c>
      <c r="E5439" t="s">
        <v>138</v>
      </c>
      <c r="F5439">
        <v>8</v>
      </c>
      <c r="G5439">
        <v>2832</v>
      </c>
    </row>
    <row r="5440" spans="1:7" x14ac:dyDescent="0.25">
      <c r="A5440" s="62">
        <v>44107</v>
      </c>
      <c r="B5440" t="s">
        <v>103</v>
      </c>
      <c r="C5440" t="s">
        <v>15</v>
      </c>
      <c r="D5440">
        <v>228</v>
      </c>
      <c r="E5440" t="s">
        <v>138</v>
      </c>
      <c r="F5440">
        <v>8</v>
      </c>
      <c r="G5440">
        <v>1824</v>
      </c>
    </row>
    <row r="5441" spans="1:7" x14ac:dyDescent="0.25">
      <c r="A5441" s="62">
        <v>44107</v>
      </c>
      <c r="B5441" t="s">
        <v>103</v>
      </c>
      <c r="C5441" t="s">
        <v>15</v>
      </c>
      <c r="D5441">
        <v>315</v>
      </c>
      <c r="E5441" t="s">
        <v>138</v>
      </c>
      <c r="F5441">
        <v>8</v>
      </c>
      <c r="G5441">
        <v>2520</v>
      </c>
    </row>
    <row r="5442" spans="1:7" x14ac:dyDescent="0.25">
      <c r="A5442" s="62">
        <v>44107</v>
      </c>
      <c r="B5442" t="s">
        <v>103</v>
      </c>
      <c r="C5442" t="s">
        <v>15</v>
      </c>
      <c r="D5442">
        <v>2074</v>
      </c>
      <c r="E5442" t="s">
        <v>138</v>
      </c>
      <c r="F5442">
        <v>8</v>
      </c>
      <c r="G5442">
        <v>16592</v>
      </c>
    </row>
    <row r="5443" spans="1:7" x14ac:dyDescent="0.25">
      <c r="A5443" s="62">
        <v>44107</v>
      </c>
      <c r="B5443" t="s">
        <v>103</v>
      </c>
      <c r="C5443" t="s">
        <v>15</v>
      </c>
      <c r="D5443">
        <v>1944</v>
      </c>
      <c r="E5443" t="s">
        <v>138</v>
      </c>
      <c r="F5443">
        <v>12.8</v>
      </c>
      <c r="G5443">
        <v>24883.200000000001</v>
      </c>
    </row>
    <row r="5444" spans="1:7" x14ac:dyDescent="0.25">
      <c r="A5444" s="62">
        <v>44126</v>
      </c>
      <c r="B5444" t="s">
        <v>103</v>
      </c>
      <c r="C5444" t="s">
        <v>15</v>
      </c>
      <c r="D5444">
        <v>350.75</v>
      </c>
      <c r="E5444" t="s">
        <v>138</v>
      </c>
      <c r="F5444">
        <v>8</v>
      </c>
      <c r="G5444">
        <v>2806</v>
      </c>
    </row>
    <row r="5445" spans="1:7" x14ac:dyDescent="0.25">
      <c r="A5445" s="62">
        <v>44126</v>
      </c>
      <c r="B5445" t="s">
        <v>103</v>
      </c>
      <c r="C5445" t="s">
        <v>15</v>
      </c>
      <c r="D5445">
        <v>608.33000000000004</v>
      </c>
      <c r="E5445" t="s">
        <v>138</v>
      </c>
      <c r="F5445">
        <v>8</v>
      </c>
      <c r="G5445">
        <v>4866.6400000000003</v>
      </c>
    </row>
    <row r="5446" spans="1:7" x14ac:dyDescent="0.25">
      <c r="A5446" s="62">
        <v>44126</v>
      </c>
      <c r="B5446" t="s">
        <v>103</v>
      </c>
      <c r="C5446" t="s">
        <v>15</v>
      </c>
      <c r="D5446">
        <v>758.33</v>
      </c>
      <c r="E5446" t="s">
        <v>138</v>
      </c>
      <c r="F5446">
        <v>8</v>
      </c>
      <c r="G5446">
        <v>6066.64</v>
      </c>
    </row>
    <row r="5447" spans="1:7" x14ac:dyDescent="0.25">
      <c r="A5447" s="62">
        <v>44126</v>
      </c>
      <c r="B5447" t="s">
        <v>103</v>
      </c>
      <c r="C5447" t="s">
        <v>15</v>
      </c>
      <c r="D5447">
        <v>1737.67</v>
      </c>
      <c r="E5447" t="s">
        <v>138</v>
      </c>
      <c r="F5447">
        <v>12.8</v>
      </c>
      <c r="G5447">
        <v>22242.176000000003</v>
      </c>
    </row>
    <row r="5448" spans="1:7" x14ac:dyDescent="0.25">
      <c r="A5448" s="62">
        <v>44126</v>
      </c>
      <c r="B5448" t="s">
        <v>103</v>
      </c>
      <c r="C5448" t="s">
        <v>15</v>
      </c>
      <c r="D5448">
        <v>568.75</v>
      </c>
      <c r="E5448" t="s">
        <v>138</v>
      </c>
      <c r="F5448">
        <v>12.8</v>
      </c>
      <c r="G5448">
        <v>7280</v>
      </c>
    </row>
    <row r="5449" spans="1:7" x14ac:dyDescent="0.25">
      <c r="A5449" s="62">
        <v>44126</v>
      </c>
      <c r="B5449" t="s">
        <v>103</v>
      </c>
      <c r="C5449" t="s">
        <v>15</v>
      </c>
      <c r="D5449">
        <v>799</v>
      </c>
      <c r="E5449" t="s">
        <v>138</v>
      </c>
      <c r="F5449">
        <v>12.8</v>
      </c>
      <c r="G5449">
        <v>10227.200000000001</v>
      </c>
    </row>
    <row r="5450" spans="1:7" x14ac:dyDescent="0.25">
      <c r="A5450" s="62">
        <v>44126</v>
      </c>
      <c r="B5450" t="s">
        <v>103</v>
      </c>
      <c r="C5450" t="s">
        <v>15</v>
      </c>
      <c r="D5450">
        <v>1715</v>
      </c>
      <c r="E5450" t="s">
        <v>138</v>
      </c>
      <c r="F5450">
        <v>8</v>
      </c>
      <c r="G5450">
        <v>13720</v>
      </c>
    </row>
    <row r="5451" spans="1:7" x14ac:dyDescent="0.25">
      <c r="A5451" s="62">
        <v>44153</v>
      </c>
      <c r="B5451" t="s">
        <v>103</v>
      </c>
      <c r="C5451" t="s">
        <v>15</v>
      </c>
      <c r="D5451">
        <v>254.17</v>
      </c>
      <c r="E5451" t="s">
        <v>138</v>
      </c>
      <c r="F5451">
        <v>8</v>
      </c>
      <c r="G5451">
        <v>2033.36</v>
      </c>
    </row>
    <row r="5452" spans="1:7" x14ac:dyDescent="0.25">
      <c r="A5452" s="62">
        <v>44153</v>
      </c>
      <c r="B5452" t="s">
        <v>103</v>
      </c>
      <c r="C5452" t="s">
        <v>15</v>
      </c>
      <c r="D5452">
        <v>1850</v>
      </c>
      <c r="E5452" t="s">
        <v>138</v>
      </c>
      <c r="F5452">
        <v>12.8</v>
      </c>
      <c r="G5452">
        <v>23680</v>
      </c>
    </row>
    <row r="5453" spans="1:7" x14ac:dyDescent="0.25">
      <c r="A5453" s="62">
        <v>44153</v>
      </c>
      <c r="B5453" t="s">
        <v>103</v>
      </c>
      <c r="C5453" t="s">
        <v>15</v>
      </c>
      <c r="D5453">
        <v>775</v>
      </c>
      <c r="E5453" t="s">
        <v>138</v>
      </c>
      <c r="F5453">
        <v>12.8</v>
      </c>
      <c r="G5453">
        <v>9920</v>
      </c>
    </row>
    <row r="5454" spans="1:7" x14ac:dyDescent="0.25">
      <c r="A5454" s="62">
        <v>44153</v>
      </c>
      <c r="B5454" t="s">
        <v>103</v>
      </c>
      <c r="C5454" t="s">
        <v>15</v>
      </c>
      <c r="D5454">
        <v>4335</v>
      </c>
      <c r="E5454" t="s">
        <v>138</v>
      </c>
      <c r="F5454">
        <v>12.8</v>
      </c>
      <c r="G5454">
        <v>55488</v>
      </c>
    </row>
    <row r="5455" spans="1:7" x14ac:dyDescent="0.25">
      <c r="A5455" s="62">
        <v>44153</v>
      </c>
      <c r="B5455" t="s">
        <v>103</v>
      </c>
      <c r="C5455" t="s">
        <v>15</v>
      </c>
      <c r="D5455">
        <v>2020</v>
      </c>
      <c r="E5455" t="s">
        <v>138</v>
      </c>
      <c r="F5455">
        <v>8</v>
      </c>
      <c r="G5455">
        <v>16160</v>
      </c>
    </row>
    <row r="5456" spans="1:7" x14ac:dyDescent="0.25">
      <c r="A5456" s="62">
        <v>44161</v>
      </c>
      <c r="B5456" t="s">
        <v>103</v>
      </c>
      <c r="C5456" t="s">
        <v>15</v>
      </c>
      <c r="D5456">
        <v>3995</v>
      </c>
      <c r="E5456" t="s">
        <v>138</v>
      </c>
      <c r="F5456">
        <v>12.8</v>
      </c>
      <c r="G5456">
        <v>51136</v>
      </c>
    </row>
    <row r="5457" spans="1:7" x14ac:dyDescent="0.25">
      <c r="A5457" s="62">
        <v>44163</v>
      </c>
      <c r="B5457" t="s">
        <v>103</v>
      </c>
      <c r="C5457" t="s">
        <v>15</v>
      </c>
      <c r="D5457">
        <v>975</v>
      </c>
      <c r="E5457" t="s">
        <v>138</v>
      </c>
      <c r="F5457">
        <v>8</v>
      </c>
      <c r="G5457">
        <v>7800</v>
      </c>
    </row>
    <row r="5458" spans="1:7" x14ac:dyDescent="0.25">
      <c r="A5458" s="62">
        <v>44163</v>
      </c>
      <c r="B5458" t="s">
        <v>103</v>
      </c>
      <c r="C5458" t="s">
        <v>15</v>
      </c>
      <c r="D5458">
        <v>140</v>
      </c>
      <c r="E5458" t="s">
        <v>138</v>
      </c>
      <c r="F5458">
        <v>8</v>
      </c>
      <c r="G5458">
        <v>1120</v>
      </c>
    </row>
    <row r="5459" spans="1:7" x14ac:dyDescent="0.25">
      <c r="A5459" s="62">
        <v>44163</v>
      </c>
      <c r="B5459" t="s">
        <v>103</v>
      </c>
      <c r="C5459" t="s">
        <v>15</v>
      </c>
      <c r="D5459">
        <v>300</v>
      </c>
      <c r="E5459" t="s">
        <v>138</v>
      </c>
      <c r="F5459">
        <v>8</v>
      </c>
      <c r="G5459">
        <v>2400</v>
      </c>
    </row>
    <row r="5460" spans="1:7" x14ac:dyDescent="0.25">
      <c r="A5460" s="62">
        <v>44163</v>
      </c>
      <c r="B5460" t="s">
        <v>103</v>
      </c>
      <c r="C5460" t="s">
        <v>15</v>
      </c>
      <c r="D5460">
        <v>250</v>
      </c>
      <c r="E5460" t="s">
        <v>138</v>
      </c>
      <c r="F5460">
        <v>8</v>
      </c>
      <c r="G5460">
        <v>2000</v>
      </c>
    </row>
    <row r="5461" spans="1:7" x14ac:dyDescent="0.25">
      <c r="A5461" s="62">
        <v>44163</v>
      </c>
      <c r="B5461" t="s">
        <v>103</v>
      </c>
      <c r="C5461" t="s">
        <v>15</v>
      </c>
      <c r="D5461">
        <v>1200</v>
      </c>
      <c r="E5461" t="s">
        <v>138</v>
      </c>
      <c r="F5461">
        <v>8</v>
      </c>
      <c r="G5461">
        <v>9600</v>
      </c>
    </row>
    <row r="5462" spans="1:7" x14ac:dyDescent="0.25">
      <c r="A5462" s="62">
        <v>44163</v>
      </c>
      <c r="B5462" t="s">
        <v>103</v>
      </c>
      <c r="C5462" t="s">
        <v>15</v>
      </c>
      <c r="D5462">
        <v>255</v>
      </c>
      <c r="E5462" t="s">
        <v>138</v>
      </c>
      <c r="F5462">
        <v>12.8</v>
      </c>
      <c r="G5462">
        <v>3264</v>
      </c>
    </row>
    <row r="5463" spans="1:7" x14ac:dyDescent="0.25">
      <c r="A5463" s="62">
        <v>44163</v>
      </c>
      <c r="B5463" t="s">
        <v>103</v>
      </c>
      <c r="C5463" t="s">
        <v>15</v>
      </c>
      <c r="D5463">
        <v>1850</v>
      </c>
      <c r="E5463" t="s">
        <v>138</v>
      </c>
      <c r="F5463">
        <v>12.8</v>
      </c>
      <c r="G5463">
        <v>23680</v>
      </c>
    </row>
    <row r="5464" spans="1:7" x14ac:dyDescent="0.25">
      <c r="A5464" s="62">
        <v>44188</v>
      </c>
      <c r="B5464" t="s">
        <v>103</v>
      </c>
      <c r="C5464" t="s">
        <v>11</v>
      </c>
      <c r="D5464">
        <v>102</v>
      </c>
      <c r="E5464" t="s">
        <v>138</v>
      </c>
      <c r="F5464">
        <v>9.4</v>
      </c>
      <c r="G5464">
        <v>958.80000000000007</v>
      </c>
    </row>
    <row r="5465" spans="1:7" x14ac:dyDescent="0.25">
      <c r="A5465" s="62">
        <v>44188</v>
      </c>
      <c r="B5465" t="s">
        <v>103</v>
      </c>
      <c r="C5465" t="s">
        <v>11</v>
      </c>
      <c r="D5465">
        <v>960</v>
      </c>
      <c r="E5465" t="s">
        <v>138</v>
      </c>
      <c r="F5465">
        <v>9.4</v>
      </c>
      <c r="G5465">
        <v>9024</v>
      </c>
    </row>
    <row r="5466" spans="1:7" x14ac:dyDescent="0.25">
      <c r="A5466" s="62">
        <v>44188</v>
      </c>
      <c r="B5466" t="s">
        <v>103</v>
      </c>
      <c r="C5466" t="s">
        <v>11</v>
      </c>
      <c r="D5466">
        <v>475</v>
      </c>
      <c r="E5466" t="s">
        <v>138</v>
      </c>
      <c r="F5466">
        <v>9.4</v>
      </c>
      <c r="G5466">
        <v>4465</v>
      </c>
    </row>
    <row r="5467" spans="1:7" x14ac:dyDescent="0.25">
      <c r="A5467" s="62">
        <v>44188</v>
      </c>
      <c r="B5467" t="s">
        <v>103</v>
      </c>
      <c r="C5467" t="s">
        <v>11</v>
      </c>
      <c r="D5467">
        <v>1524</v>
      </c>
      <c r="E5467" t="s">
        <v>138</v>
      </c>
      <c r="F5467">
        <v>9.4</v>
      </c>
      <c r="G5467">
        <v>14325.6</v>
      </c>
    </row>
    <row r="5468" spans="1:7" x14ac:dyDescent="0.25">
      <c r="A5468" s="62">
        <v>44188</v>
      </c>
      <c r="B5468" t="s">
        <v>103</v>
      </c>
      <c r="C5468" t="s">
        <v>11</v>
      </c>
      <c r="D5468">
        <v>2550</v>
      </c>
      <c r="E5468" t="s">
        <v>138</v>
      </c>
      <c r="F5468">
        <v>15</v>
      </c>
      <c r="G5468">
        <v>38250</v>
      </c>
    </row>
    <row r="5469" spans="1:7" x14ac:dyDescent="0.25">
      <c r="A5469" s="62">
        <v>44188</v>
      </c>
      <c r="B5469" t="s">
        <v>103</v>
      </c>
      <c r="C5469" t="s">
        <v>11</v>
      </c>
      <c r="D5469">
        <v>1220</v>
      </c>
      <c r="E5469" t="s">
        <v>138</v>
      </c>
      <c r="F5469">
        <v>9.4</v>
      </c>
      <c r="G5469">
        <v>11468</v>
      </c>
    </row>
    <row r="5470" spans="1:7" x14ac:dyDescent="0.25">
      <c r="A5470" s="62">
        <v>44191</v>
      </c>
      <c r="B5470" t="s">
        <v>103</v>
      </c>
      <c r="C5470" t="s">
        <v>15</v>
      </c>
      <c r="D5470">
        <v>4335</v>
      </c>
      <c r="E5470" t="s">
        <v>138</v>
      </c>
      <c r="F5470">
        <v>15</v>
      </c>
      <c r="G5470">
        <v>65025</v>
      </c>
    </row>
    <row r="5471" spans="1:7" x14ac:dyDescent="0.25">
      <c r="A5471" s="62">
        <v>44191</v>
      </c>
      <c r="B5471" t="s">
        <v>103</v>
      </c>
      <c r="C5471" t="s">
        <v>15</v>
      </c>
      <c r="D5471">
        <v>1881.25</v>
      </c>
      <c r="E5471" t="s">
        <v>138</v>
      </c>
      <c r="F5471">
        <v>15</v>
      </c>
      <c r="G5471">
        <v>28218.75</v>
      </c>
    </row>
    <row r="5472" spans="1:7" x14ac:dyDescent="0.25">
      <c r="A5472" s="62">
        <v>44191</v>
      </c>
      <c r="B5472" t="s">
        <v>103</v>
      </c>
      <c r="C5472" t="s">
        <v>15</v>
      </c>
      <c r="D5472">
        <v>262.5</v>
      </c>
      <c r="E5472" t="s">
        <v>138</v>
      </c>
      <c r="F5472">
        <v>15</v>
      </c>
      <c r="G5472">
        <v>3937.5</v>
      </c>
    </row>
    <row r="5473" spans="1:7" x14ac:dyDescent="0.25">
      <c r="A5473" s="62">
        <v>44191</v>
      </c>
      <c r="B5473" t="s">
        <v>103</v>
      </c>
      <c r="C5473" t="s">
        <v>15</v>
      </c>
      <c r="D5473">
        <v>1632</v>
      </c>
      <c r="E5473" t="s">
        <v>138</v>
      </c>
      <c r="F5473">
        <v>15</v>
      </c>
      <c r="G5473">
        <v>24480</v>
      </c>
    </row>
    <row r="5474" spans="1:7" x14ac:dyDescent="0.25">
      <c r="A5474" s="62">
        <v>44191</v>
      </c>
      <c r="B5474" t="s">
        <v>103</v>
      </c>
      <c r="C5474" t="s">
        <v>15</v>
      </c>
      <c r="D5474">
        <v>775</v>
      </c>
      <c r="E5474" t="s">
        <v>138</v>
      </c>
      <c r="F5474">
        <v>15</v>
      </c>
      <c r="G5474">
        <v>11625</v>
      </c>
    </row>
    <row r="5475" spans="1:7" x14ac:dyDescent="0.25">
      <c r="A5475" s="62">
        <v>44224</v>
      </c>
      <c r="B5475" t="s">
        <v>103</v>
      </c>
      <c r="C5475" t="s">
        <v>15</v>
      </c>
      <c r="D5475">
        <v>4122.5</v>
      </c>
      <c r="E5475" t="s">
        <v>138</v>
      </c>
      <c r="F5475">
        <v>15</v>
      </c>
      <c r="G5475">
        <v>61837.5</v>
      </c>
    </row>
    <row r="5476" spans="1:7" x14ac:dyDescent="0.25">
      <c r="A5476" s="62">
        <v>44225</v>
      </c>
      <c r="B5476" t="s">
        <v>103</v>
      </c>
      <c r="C5476" t="s">
        <v>15</v>
      </c>
      <c r="D5476">
        <v>1800</v>
      </c>
      <c r="E5476" t="s">
        <v>138</v>
      </c>
      <c r="F5476">
        <v>9.4</v>
      </c>
      <c r="G5476">
        <v>16920</v>
      </c>
    </row>
    <row r="5477" spans="1:7" x14ac:dyDescent="0.25">
      <c r="A5477" s="62">
        <v>44225</v>
      </c>
      <c r="B5477" t="s">
        <v>103</v>
      </c>
      <c r="C5477" t="s">
        <v>15</v>
      </c>
      <c r="D5477">
        <v>2252.5</v>
      </c>
      <c r="E5477" t="s">
        <v>138</v>
      </c>
      <c r="F5477">
        <v>15</v>
      </c>
      <c r="G5477">
        <v>33787.5</v>
      </c>
    </row>
    <row r="5478" spans="1:7" x14ac:dyDescent="0.25">
      <c r="A5478" s="62">
        <v>44225</v>
      </c>
      <c r="B5478" t="s">
        <v>103</v>
      </c>
      <c r="C5478" t="s">
        <v>13</v>
      </c>
      <c r="D5478">
        <v>100</v>
      </c>
      <c r="E5478" t="s">
        <v>2</v>
      </c>
      <c r="F5478">
        <v>135</v>
      </c>
      <c r="G5478">
        <v>13500</v>
      </c>
    </row>
    <row r="5479" spans="1:7" x14ac:dyDescent="0.25">
      <c r="A5479" s="62">
        <v>44250</v>
      </c>
      <c r="B5479" t="s">
        <v>103</v>
      </c>
      <c r="C5479" t="s">
        <v>15</v>
      </c>
      <c r="D5479">
        <v>3118.75</v>
      </c>
      <c r="E5479" t="s">
        <v>138</v>
      </c>
      <c r="F5479">
        <v>15</v>
      </c>
      <c r="G5479">
        <v>46781.25</v>
      </c>
    </row>
    <row r="5480" spans="1:7" x14ac:dyDescent="0.25">
      <c r="A5480" s="62">
        <v>44250</v>
      </c>
      <c r="B5480" t="s">
        <v>103</v>
      </c>
      <c r="C5480" t="s">
        <v>15</v>
      </c>
      <c r="D5480">
        <v>1162.5</v>
      </c>
      <c r="E5480" t="s">
        <v>138</v>
      </c>
      <c r="F5480">
        <v>15</v>
      </c>
      <c r="G5480">
        <v>17437.5</v>
      </c>
    </row>
    <row r="5481" spans="1:7" x14ac:dyDescent="0.25">
      <c r="A5481" s="62">
        <v>44250</v>
      </c>
      <c r="B5481" t="s">
        <v>103</v>
      </c>
      <c r="C5481" t="s">
        <v>15</v>
      </c>
      <c r="D5481">
        <v>4377.5</v>
      </c>
      <c r="E5481" t="s">
        <v>138</v>
      </c>
      <c r="F5481">
        <v>15</v>
      </c>
      <c r="G5481">
        <v>65662.5</v>
      </c>
    </row>
    <row r="5482" spans="1:7" x14ac:dyDescent="0.25">
      <c r="A5482" s="62">
        <v>44257</v>
      </c>
      <c r="B5482" t="s">
        <v>103</v>
      </c>
      <c r="C5482" t="s">
        <v>15</v>
      </c>
      <c r="D5482">
        <v>800</v>
      </c>
      <c r="E5482" t="s">
        <v>138</v>
      </c>
      <c r="F5482">
        <v>9.4</v>
      </c>
      <c r="G5482">
        <v>7520</v>
      </c>
    </row>
    <row r="5483" spans="1:7" x14ac:dyDescent="0.25">
      <c r="A5483" s="62">
        <v>44257</v>
      </c>
      <c r="B5483" t="s">
        <v>103</v>
      </c>
      <c r="C5483" t="s">
        <v>15</v>
      </c>
      <c r="D5483">
        <v>3400</v>
      </c>
      <c r="E5483" t="s">
        <v>138</v>
      </c>
      <c r="F5483">
        <v>15</v>
      </c>
      <c r="G5483">
        <v>51000</v>
      </c>
    </row>
    <row r="5484" spans="1:7" x14ac:dyDescent="0.25">
      <c r="A5484" s="62">
        <v>44274</v>
      </c>
      <c r="B5484" t="s">
        <v>103</v>
      </c>
      <c r="C5484" t="s">
        <v>15</v>
      </c>
      <c r="D5484">
        <v>4250</v>
      </c>
      <c r="E5484" t="s">
        <v>138</v>
      </c>
      <c r="F5484">
        <v>15.5</v>
      </c>
      <c r="G5484">
        <v>65875</v>
      </c>
    </row>
    <row r="5485" spans="1:7" x14ac:dyDescent="0.25">
      <c r="A5485" s="62">
        <v>44324</v>
      </c>
      <c r="B5485" t="s">
        <v>103</v>
      </c>
      <c r="C5485" t="s">
        <v>15</v>
      </c>
      <c r="D5485">
        <v>48</v>
      </c>
      <c r="E5485" t="s">
        <v>138</v>
      </c>
      <c r="F5485">
        <v>8</v>
      </c>
      <c r="G5485">
        <v>384</v>
      </c>
    </row>
    <row r="5486" spans="1:7" x14ac:dyDescent="0.25">
      <c r="A5486" s="62">
        <v>44324</v>
      </c>
      <c r="B5486" t="s">
        <v>103</v>
      </c>
      <c r="C5486" t="s">
        <v>15</v>
      </c>
      <c r="D5486">
        <v>312</v>
      </c>
      <c r="E5486" t="s">
        <v>138</v>
      </c>
      <c r="F5486">
        <v>8</v>
      </c>
      <c r="G5486">
        <v>2496</v>
      </c>
    </row>
    <row r="5487" spans="1:7" x14ac:dyDescent="0.25">
      <c r="A5487" s="62">
        <v>44324</v>
      </c>
      <c r="B5487" t="s">
        <v>103</v>
      </c>
      <c r="C5487" t="s">
        <v>15</v>
      </c>
      <c r="D5487">
        <v>7225</v>
      </c>
      <c r="E5487" t="s">
        <v>138</v>
      </c>
      <c r="F5487">
        <v>8</v>
      </c>
      <c r="G5487">
        <v>57800</v>
      </c>
    </row>
    <row r="5488" spans="1:7" x14ac:dyDescent="0.25">
      <c r="A5488" s="62">
        <v>44324</v>
      </c>
      <c r="B5488" t="s">
        <v>103</v>
      </c>
      <c r="C5488" t="s">
        <v>15</v>
      </c>
      <c r="D5488">
        <v>3825</v>
      </c>
      <c r="E5488" t="s">
        <v>138</v>
      </c>
      <c r="F5488">
        <v>15.5</v>
      </c>
      <c r="G5488">
        <v>59287.5</v>
      </c>
    </row>
    <row r="5489" spans="1:7" x14ac:dyDescent="0.25">
      <c r="A5489" s="62">
        <v>44324</v>
      </c>
      <c r="B5489" t="s">
        <v>103</v>
      </c>
      <c r="C5489" t="s">
        <v>15</v>
      </c>
      <c r="D5489">
        <v>408</v>
      </c>
      <c r="E5489" t="s">
        <v>138</v>
      </c>
      <c r="F5489">
        <v>9.6</v>
      </c>
      <c r="G5489">
        <v>3916.7999999999997</v>
      </c>
    </row>
    <row r="5490" spans="1:7" x14ac:dyDescent="0.25">
      <c r="A5490" s="62">
        <v>44324</v>
      </c>
      <c r="B5490" t="s">
        <v>103</v>
      </c>
      <c r="C5490" t="s">
        <v>15</v>
      </c>
      <c r="D5490">
        <v>312</v>
      </c>
      <c r="E5490" t="s">
        <v>138</v>
      </c>
      <c r="F5490">
        <v>9.6</v>
      </c>
      <c r="G5490">
        <v>2995.2</v>
      </c>
    </row>
    <row r="5491" spans="1:7" x14ac:dyDescent="0.25">
      <c r="A5491" s="62">
        <v>44324</v>
      </c>
      <c r="B5491" t="s">
        <v>103</v>
      </c>
      <c r="C5491" t="s">
        <v>15</v>
      </c>
      <c r="D5491">
        <v>7225</v>
      </c>
      <c r="E5491" t="s">
        <v>138</v>
      </c>
      <c r="F5491">
        <v>15.5</v>
      </c>
      <c r="G5491">
        <v>111987.5</v>
      </c>
    </row>
    <row r="5492" spans="1:7" x14ac:dyDescent="0.25">
      <c r="A5492" s="62">
        <v>44350</v>
      </c>
      <c r="B5492" t="s">
        <v>103</v>
      </c>
      <c r="C5492" t="s">
        <v>15</v>
      </c>
      <c r="D5492">
        <v>5559</v>
      </c>
      <c r="E5492" t="s">
        <v>138</v>
      </c>
      <c r="F5492">
        <v>15.5</v>
      </c>
      <c r="G5492">
        <v>86164.5</v>
      </c>
    </row>
    <row r="5493" spans="1:7" x14ac:dyDescent="0.25">
      <c r="A5493" s="62">
        <v>44350</v>
      </c>
      <c r="B5493" t="s">
        <v>103</v>
      </c>
      <c r="C5493" t="s">
        <v>15</v>
      </c>
      <c r="D5493">
        <v>505</v>
      </c>
      <c r="E5493" t="s">
        <v>138</v>
      </c>
      <c r="F5493">
        <v>9.6</v>
      </c>
      <c r="G5493">
        <v>4848</v>
      </c>
    </row>
    <row r="5494" spans="1:7" x14ac:dyDescent="0.25">
      <c r="A5494" s="62">
        <v>44350</v>
      </c>
      <c r="B5494" t="s">
        <v>103</v>
      </c>
      <c r="C5494" t="s">
        <v>15</v>
      </c>
      <c r="D5494">
        <v>3391.66</v>
      </c>
      <c r="E5494" t="s">
        <v>138</v>
      </c>
      <c r="F5494">
        <v>15.5</v>
      </c>
      <c r="G5494">
        <v>52570.729999999996</v>
      </c>
    </row>
    <row r="5495" spans="1:7" x14ac:dyDescent="0.25">
      <c r="A5495" s="62">
        <v>44389</v>
      </c>
      <c r="B5495" t="s">
        <v>103</v>
      </c>
      <c r="C5495" t="s">
        <v>15</v>
      </c>
      <c r="D5495">
        <v>2975</v>
      </c>
      <c r="E5495" t="s">
        <v>138</v>
      </c>
      <c r="F5495">
        <v>15.5</v>
      </c>
      <c r="G5495">
        <v>46112.5</v>
      </c>
    </row>
    <row r="5496" spans="1:7" x14ac:dyDescent="0.25">
      <c r="A5496" s="62">
        <v>44389</v>
      </c>
      <c r="B5496" t="s">
        <v>103</v>
      </c>
      <c r="C5496" t="s">
        <v>15</v>
      </c>
      <c r="D5496">
        <v>399</v>
      </c>
      <c r="E5496" t="s">
        <v>138</v>
      </c>
      <c r="F5496">
        <v>15.5</v>
      </c>
      <c r="G5496">
        <v>6184.5</v>
      </c>
    </row>
    <row r="5497" spans="1:7" x14ac:dyDescent="0.25">
      <c r="A5497" s="62">
        <v>44389</v>
      </c>
      <c r="B5497" t="s">
        <v>103</v>
      </c>
      <c r="C5497" t="s">
        <v>15</v>
      </c>
      <c r="D5497">
        <v>310</v>
      </c>
      <c r="E5497" t="s">
        <v>138</v>
      </c>
      <c r="F5497">
        <v>15.5</v>
      </c>
      <c r="G5497">
        <v>4805</v>
      </c>
    </row>
    <row r="5498" spans="1:7" x14ac:dyDescent="0.25">
      <c r="A5498" s="62">
        <v>44389</v>
      </c>
      <c r="B5498" t="s">
        <v>103</v>
      </c>
      <c r="C5498" t="s">
        <v>15</v>
      </c>
      <c r="D5498">
        <v>440</v>
      </c>
      <c r="E5498" t="s">
        <v>138</v>
      </c>
      <c r="F5498">
        <v>9.6</v>
      </c>
      <c r="G5498">
        <v>4224</v>
      </c>
    </row>
    <row r="5499" spans="1:7" x14ac:dyDescent="0.25">
      <c r="A5499" s="62">
        <v>44389</v>
      </c>
      <c r="B5499" t="s">
        <v>103</v>
      </c>
      <c r="C5499" t="s">
        <v>15</v>
      </c>
      <c r="D5499">
        <v>500</v>
      </c>
      <c r="E5499" t="s">
        <v>138</v>
      </c>
      <c r="F5499">
        <v>9.6</v>
      </c>
      <c r="G5499">
        <v>4800</v>
      </c>
    </row>
    <row r="5500" spans="1:7" x14ac:dyDescent="0.25">
      <c r="A5500" s="62">
        <v>44389</v>
      </c>
      <c r="B5500" t="s">
        <v>103</v>
      </c>
      <c r="C5500" t="s">
        <v>15</v>
      </c>
      <c r="D5500">
        <v>600</v>
      </c>
      <c r="E5500" t="s">
        <v>138</v>
      </c>
      <c r="F5500">
        <v>9.6</v>
      </c>
      <c r="G5500">
        <v>5760</v>
      </c>
    </row>
    <row r="5501" spans="1:7" x14ac:dyDescent="0.25">
      <c r="A5501" s="62">
        <v>44389</v>
      </c>
      <c r="B5501" t="s">
        <v>103</v>
      </c>
      <c r="C5501" t="s">
        <v>15</v>
      </c>
      <c r="D5501">
        <v>3467.5</v>
      </c>
      <c r="E5501" t="s">
        <v>138</v>
      </c>
      <c r="F5501">
        <v>15.5</v>
      </c>
      <c r="G5501">
        <v>53746.25</v>
      </c>
    </row>
    <row r="5502" spans="1:7" x14ac:dyDescent="0.25">
      <c r="A5502" s="62">
        <v>44583</v>
      </c>
      <c r="B5502" t="s">
        <v>103</v>
      </c>
      <c r="C5502" t="s">
        <v>15</v>
      </c>
      <c r="D5502">
        <v>2125</v>
      </c>
      <c r="E5502" t="s">
        <v>138</v>
      </c>
      <c r="F5502">
        <v>16.5</v>
      </c>
      <c r="G5502">
        <v>35062.5</v>
      </c>
    </row>
    <row r="5503" spans="1:7" x14ac:dyDescent="0.25">
      <c r="A5503" s="62">
        <v>44583</v>
      </c>
      <c r="B5503" t="s">
        <v>103</v>
      </c>
      <c r="C5503" t="s">
        <v>15</v>
      </c>
      <c r="D5503">
        <v>387.5</v>
      </c>
      <c r="E5503" t="s">
        <v>138</v>
      </c>
      <c r="F5503">
        <v>16.5</v>
      </c>
      <c r="G5503">
        <v>6393.75</v>
      </c>
    </row>
    <row r="5504" spans="1:7" x14ac:dyDescent="0.25">
      <c r="A5504" s="62">
        <v>44583</v>
      </c>
      <c r="B5504" t="s">
        <v>103</v>
      </c>
      <c r="C5504" t="s">
        <v>15</v>
      </c>
      <c r="D5504">
        <v>182.5</v>
      </c>
      <c r="E5504" t="s">
        <v>138</v>
      </c>
      <c r="F5504">
        <v>16.5</v>
      </c>
      <c r="G5504">
        <v>3011.25</v>
      </c>
    </row>
    <row r="5505" spans="1:7" x14ac:dyDescent="0.25">
      <c r="A5505" s="62">
        <v>44583</v>
      </c>
      <c r="B5505" t="s">
        <v>103</v>
      </c>
      <c r="C5505" t="s">
        <v>15</v>
      </c>
      <c r="D5505">
        <v>350</v>
      </c>
      <c r="E5505" t="s">
        <v>138</v>
      </c>
      <c r="F5505">
        <v>10.5</v>
      </c>
      <c r="G5505">
        <v>3675</v>
      </c>
    </row>
    <row r="5506" spans="1:7" x14ac:dyDescent="0.25">
      <c r="A5506" s="62">
        <v>44583</v>
      </c>
      <c r="B5506" t="s">
        <v>103</v>
      </c>
      <c r="C5506" t="s">
        <v>15</v>
      </c>
      <c r="D5506">
        <v>2125</v>
      </c>
      <c r="E5506" t="s">
        <v>138</v>
      </c>
      <c r="F5506">
        <v>16.5</v>
      </c>
      <c r="G5506">
        <v>35062.5</v>
      </c>
    </row>
    <row r="5507" spans="1:7" x14ac:dyDescent="0.25">
      <c r="A5507" s="62">
        <v>44117</v>
      </c>
      <c r="B5507" t="s">
        <v>160</v>
      </c>
      <c r="C5507" t="s">
        <v>13</v>
      </c>
      <c r="D5507">
        <v>24400</v>
      </c>
      <c r="E5507" t="s">
        <v>2</v>
      </c>
      <c r="F5507">
        <v>0.95</v>
      </c>
      <c r="G5507">
        <v>23180</v>
      </c>
    </row>
    <row r="5508" spans="1:7" x14ac:dyDescent="0.25">
      <c r="A5508" s="62">
        <v>44575</v>
      </c>
      <c r="B5508" t="s">
        <v>240</v>
      </c>
      <c r="C5508" t="s">
        <v>11</v>
      </c>
      <c r="D5508">
        <v>487</v>
      </c>
      <c r="E5508" t="s">
        <v>1</v>
      </c>
      <c r="F5508">
        <v>41.5</v>
      </c>
      <c r="G5508">
        <v>20210.5</v>
      </c>
    </row>
    <row r="5509" spans="1:7" x14ac:dyDescent="0.25">
      <c r="A5509" s="62">
        <v>44575</v>
      </c>
      <c r="B5509" t="s">
        <v>240</v>
      </c>
      <c r="C5509" t="s">
        <v>11</v>
      </c>
      <c r="D5509">
        <v>357</v>
      </c>
      <c r="E5509" t="s">
        <v>1</v>
      </c>
      <c r="F5509">
        <v>42</v>
      </c>
      <c r="G5509">
        <v>14994</v>
      </c>
    </row>
    <row r="5510" spans="1:7" x14ac:dyDescent="0.25">
      <c r="A5510" s="62">
        <v>44575</v>
      </c>
      <c r="B5510" t="s">
        <v>240</v>
      </c>
      <c r="C5510" t="s">
        <v>11</v>
      </c>
      <c r="D5510">
        <v>670</v>
      </c>
      <c r="E5510" t="s">
        <v>1</v>
      </c>
      <c r="F5510">
        <v>41.5</v>
      </c>
      <c r="G5510">
        <v>27805</v>
      </c>
    </row>
    <row r="5511" spans="1:7" x14ac:dyDescent="0.25">
      <c r="A5511" s="62">
        <v>44592</v>
      </c>
      <c r="B5511" t="s">
        <v>240</v>
      </c>
      <c r="C5511" t="s">
        <v>11</v>
      </c>
      <c r="D5511">
        <v>719</v>
      </c>
      <c r="E5511" t="s">
        <v>1</v>
      </c>
      <c r="F5511">
        <v>40</v>
      </c>
      <c r="G5511">
        <v>28760</v>
      </c>
    </row>
    <row r="5512" spans="1:7" x14ac:dyDescent="0.25">
      <c r="A5512" s="62">
        <v>44592</v>
      </c>
      <c r="B5512" t="s">
        <v>240</v>
      </c>
      <c r="C5512" t="s">
        <v>11</v>
      </c>
      <c r="D5512">
        <v>998</v>
      </c>
      <c r="E5512" t="s">
        <v>1</v>
      </c>
      <c r="F5512">
        <v>41.5</v>
      </c>
      <c r="G5512">
        <v>41417</v>
      </c>
    </row>
    <row r="5513" spans="1:7" x14ac:dyDescent="0.25">
      <c r="A5513" s="62">
        <v>44592</v>
      </c>
      <c r="B5513" t="s">
        <v>240</v>
      </c>
      <c r="C5513" t="s">
        <v>11</v>
      </c>
      <c r="D5513">
        <v>1092</v>
      </c>
      <c r="E5513" t="s">
        <v>1</v>
      </c>
      <c r="F5513">
        <v>41</v>
      </c>
      <c r="G5513">
        <v>44772</v>
      </c>
    </row>
    <row r="5514" spans="1:7" x14ac:dyDescent="0.25">
      <c r="A5514" s="62">
        <v>44592</v>
      </c>
      <c r="B5514" t="s">
        <v>240</v>
      </c>
      <c r="C5514" t="s">
        <v>11</v>
      </c>
      <c r="D5514">
        <v>1055</v>
      </c>
      <c r="E5514" t="s">
        <v>1</v>
      </c>
      <c r="F5514">
        <v>42</v>
      </c>
      <c r="G5514">
        <v>44310</v>
      </c>
    </row>
    <row r="5515" spans="1:7" x14ac:dyDescent="0.25">
      <c r="A5515" s="62">
        <v>44592</v>
      </c>
      <c r="B5515" t="s">
        <v>240</v>
      </c>
      <c r="C5515" t="s">
        <v>11</v>
      </c>
      <c r="D5515">
        <v>1172</v>
      </c>
      <c r="E5515" t="s">
        <v>1</v>
      </c>
      <c r="F5515">
        <v>40</v>
      </c>
      <c r="G5515">
        <v>46880</v>
      </c>
    </row>
    <row r="5516" spans="1:7" x14ac:dyDescent="0.25">
      <c r="A5516" s="62">
        <v>43820</v>
      </c>
      <c r="B5516" t="s">
        <v>63</v>
      </c>
      <c r="C5516" t="s">
        <v>13</v>
      </c>
      <c r="D5516">
        <v>4600</v>
      </c>
      <c r="E5516" t="s">
        <v>2</v>
      </c>
      <c r="F5516">
        <v>2.2999999999999998</v>
      </c>
      <c r="G5516">
        <v>10580</v>
      </c>
    </row>
    <row r="5517" spans="1:7" x14ac:dyDescent="0.25">
      <c r="A5517" s="62">
        <v>43820</v>
      </c>
      <c r="B5517" t="s">
        <v>63</v>
      </c>
      <c r="C5517" t="s">
        <v>13</v>
      </c>
      <c r="D5517">
        <v>2100</v>
      </c>
      <c r="E5517" t="s">
        <v>2</v>
      </c>
      <c r="F5517">
        <v>4.7</v>
      </c>
      <c r="G5517">
        <v>9870</v>
      </c>
    </row>
    <row r="5518" spans="1:7" x14ac:dyDescent="0.25">
      <c r="A5518" s="62">
        <v>44504</v>
      </c>
      <c r="B5518" t="s">
        <v>63</v>
      </c>
      <c r="C5518" t="s">
        <v>13</v>
      </c>
      <c r="D5518">
        <v>7000</v>
      </c>
      <c r="E5518" t="s">
        <v>2</v>
      </c>
      <c r="F5518">
        <v>4.2</v>
      </c>
      <c r="G5518">
        <v>29400</v>
      </c>
    </row>
    <row r="5519" spans="1:7" x14ac:dyDescent="0.25">
      <c r="A5519" s="62">
        <v>44508</v>
      </c>
      <c r="B5519" t="s">
        <v>63</v>
      </c>
      <c r="C5519" t="s">
        <v>13</v>
      </c>
      <c r="D5519">
        <v>2200</v>
      </c>
      <c r="E5519" t="s">
        <v>2</v>
      </c>
      <c r="F5519">
        <v>8.4</v>
      </c>
      <c r="G5519">
        <v>18480</v>
      </c>
    </row>
    <row r="5520" spans="1:7" x14ac:dyDescent="0.25">
      <c r="A5520" s="62">
        <v>44508</v>
      </c>
      <c r="B5520" t="s">
        <v>63</v>
      </c>
      <c r="C5520" t="s">
        <v>13</v>
      </c>
      <c r="D5520">
        <v>1000</v>
      </c>
      <c r="E5520" t="s">
        <v>2</v>
      </c>
      <c r="F5520">
        <v>4.2</v>
      </c>
      <c r="G5520">
        <v>4200</v>
      </c>
    </row>
    <row r="5521" spans="1:7" x14ac:dyDescent="0.25">
      <c r="A5521" s="62">
        <v>43812</v>
      </c>
      <c r="B5521" t="s">
        <v>58</v>
      </c>
      <c r="C5521" t="s">
        <v>13</v>
      </c>
      <c r="D5521">
        <v>302</v>
      </c>
      <c r="E5521" t="s">
        <v>2</v>
      </c>
      <c r="F5521">
        <v>52</v>
      </c>
      <c r="G5521">
        <v>15704</v>
      </c>
    </row>
    <row r="5522" spans="1:7" x14ac:dyDescent="0.25">
      <c r="A5522" s="62">
        <v>44442</v>
      </c>
      <c r="B5522" t="s">
        <v>211</v>
      </c>
      <c r="C5522" t="s">
        <v>13</v>
      </c>
      <c r="D5522">
        <v>1220</v>
      </c>
      <c r="E5522" t="s">
        <v>2</v>
      </c>
      <c r="F5522">
        <v>23</v>
      </c>
      <c r="G5522">
        <v>28060</v>
      </c>
    </row>
    <row r="5523" spans="1:7" x14ac:dyDescent="0.25">
      <c r="A5523" s="62">
        <v>44442</v>
      </c>
      <c r="B5523" t="s">
        <v>211</v>
      </c>
      <c r="C5523" t="s">
        <v>13</v>
      </c>
      <c r="D5523">
        <v>1097</v>
      </c>
      <c r="E5523" t="s">
        <v>2</v>
      </c>
      <c r="F5523">
        <v>20</v>
      </c>
      <c r="G5523">
        <v>21940</v>
      </c>
    </row>
    <row r="5524" spans="1:7" x14ac:dyDescent="0.25">
      <c r="A5524" s="62">
        <v>44445</v>
      </c>
      <c r="B5524" t="s">
        <v>211</v>
      </c>
      <c r="C5524" t="s">
        <v>13</v>
      </c>
      <c r="D5524">
        <v>1220</v>
      </c>
      <c r="E5524" t="s">
        <v>2</v>
      </c>
      <c r="F5524">
        <v>23</v>
      </c>
      <c r="G5524">
        <v>28060</v>
      </c>
    </row>
    <row r="5525" spans="1:7" x14ac:dyDescent="0.25">
      <c r="A5525" s="62">
        <v>44445</v>
      </c>
      <c r="B5525" t="s">
        <v>211</v>
      </c>
      <c r="C5525" t="s">
        <v>13</v>
      </c>
      <c r="D5525">
        <v>1097</v>
      </c>
      <c r="E5525" t="s">
        <v>2</v>
      </c>
      <c r="F5525">
        <v>20</v>
      </c>
      <c r="G5525">
        <v>21940</v>
      </c>
    </row>
    <row r="5526" spans="1:7" x14ac:dyDescent="0.25">
      <c r="A5526" s="62">
        <v>44450</v>
      </c>
      <c r="B5526" t="s">
        <v>211</v>
      </c>
      <c r="C5526" t="s">
        <v>13</v>
      </c>
      <c r="D5526">
        <v>1220</v>
      </c>
      <c r="E5526" t="s">
        <v>2</v>
      </c>
      <c r="F5526">
        <v>23</v>
      </c>
      <c r="G5526">
        <v>28060</v>
      </c>
    </row>
    <row r="5527" spans="1:7" x14ac:dyDescent="0.25">
      <c r="A5527" s="62">
        <v>44450</v>
      </c>
      <c r="B5527" t="s">
        <v>211</v>
      </c>
      <c r="C5527" t="s">
        <v>13</v>
      </c>
      <c r="D5527">
        <v>1097</v>
      </c>
      <c r="E5527" t="s">
        <v>2</v>
      </c>
      <c r="F5527">
        <v>20</v>
      </c>
      <c r="G5527">
        <v>21940</v>
      </c>
    </row>
    <row r="5528" spans="1:7" x14ac:dyDescent="0.25">
      <c r="A5528" s="62">
        <v>43725</v>
      </c>
      <c r="B5528" t="s">
        <v>66</v>
      </c>
      <c r="C5528" t="s">
        <v>11</v>
      </c>
      <c r="D5528">
        <v>290</v>
      </c>
      <c r="E5528" t="s">
        <v>1</v>
      </c>
      <c r="F5528">
        <v>23.5</v>
      </c>
      <c r="G5528">
        <v>6815</v>
      </c>
    </row>
    <row r="5529" spans="1:7" x14ac:dyDescent="0.25">
      <c r="A5529" s="62">
        <v>43824</v>
      </c>
      <c r="B5529" t="s">
        <v>66</v>
      </c>
      <c r="C5529" t="s">
        <v>11</v>
      </c>
      <c r="D5529">
        <v>364</v>
      </c>
      <c r="E5529" t="s">
        <v>1</v>
      </c>
      <c r="F5529">
        <v>21.5</v>
      </c>
      <c r="G5529">
        <v>7826</v>
      </c>
    </row>
    <row r="5530" spans="1:7" x14ac:dyDescent="0.25">
      <c r="A5530" s="62">
        <v>43834</v>
      </c>
      <c r="B5530" t="s">
        <v>66</v>
      </c>
      <c r="C5530" t="s">
        <v>11</v>
      </c>
      <c r="D5530">
        <v>625</v>
      </c>
      <c r="E5530" t="s">
        <v>1</v>
      </c>
      <c r="F5530">
        <v>22</v>
      </c>
      <c r="G5530">
        <v>13750</v>
      </c>
    </row>
    <row r="5531" spans="1:7" x14ac:dyDescent="0.25">
      <c r="A5531" s="62">
        <v>43564</v>
      </c>
      <c r="B5531" t="s">
        <v>33</v>
      </c>
      <c r="C5531" t="s">
        <v>13</v>
      </c>
      <c r="D5531">
        <v>860</v>
      </c>
      <c r="E5531" t="s">
        <v>2</v>
      </c>
      <c r="F5531">
        <v>29.75</v>
      </c>
      <c r="G5531">
        <v>25585</v>
      </c>
    </row>
    <row r="5532" spans="1:7" x14ac:dyDescent="0.25">
      <c r="A5532" s="62">
        <v>43591</v>
      </c>
      <c r="B5532" t="s">
        <v>33</v>
      </c>
      <c r="C5532" t="s">
        <v>13</v>
      </c>
      <c r="D5532">
        <v>700</v>
      </c>
      <c r="E5532" t="s">
        <v>2</v>
      </c>
      <c r="F5532">
        <v>29.75</v>
      </c>
      <c r="G5532">
        <v>20825</v>
      </c>
    </row>
    <row r="5533" spans="1:7" x14ac:dyDescent="0.25">
      <c r="A5533" s="62">
        <v>43636</v>
      </c>
      <c r="B5533" t="s">
        <v>33</v>
      </c>
      <c r="C5533" t="s">
        <v>13</v>
      </c>
      <c r="D5533">
        <v>700</v>
      </c>
      <c r="E5533" t="s">
        <v>2</v>
      </c>
      <c r="F5533">
        <v>29.75</v>
      </c>
      <c r="G5533">
        <v>20825</v>
      </c>
    </row>
    <row r="5534" spans="1:7" x14ac:dyDescent="0.25">
      <c r="A5534" s="62">
        <v>43678</v>
      </c>
      <c r="B5534" t="s">
        <v>33</v>
      </c>
      <c r="C5534" t="s">
        <v>13</v>
      </c>
      <c r="D5534">
        <v>789</v>
      </c>
      <c r="E5534" t="s">
        <v>2</v>
      </c>
      <c r="F5534">
        <v>29.75</v>
      </c>
      <c r="G5534">
        <v>23472.75</v>
      </c>
    </row>
    <row r="5535" spans="1:7" x14ac:dyDescent="0.25">
      <c r="A5535" s="62">
        <v>43754</v>
      </c>
      <c r="B5535" t="s">
        <v>33</v>
      </c>
      <c r="C5535" t="s">
        <v>13</v>
      </c>
      <c r="D5535">
        <v>812</v>
      </c>
      <c r="E5535" t="s">
        <v>2</v>
      </c>
      <c r="F5535">
        <v>29.75</v>
      </c>
      <c r="G5535">
        <v>24157</v>
      </c>
    </row>
    <row r="5536" spans="1:7" x14ac:dyDescent="0.25">
      <c r="A5536" s="62">
        <v>43812</v>
      </c>
      <c r="B5536" t="s">
        <v>33</v>
      </c>
      <c r="C5536" t="s">
        <v>13</v>
      </c>
      <c r="D5536">
        <v>428</v>
      </c>
      <c r="E5536" t="s">
        <v>2</v>
      </c>
      <c r="F5536">
        <v>29.75</v>
      </c>
      <c r="G5536">
        <v>12733</v>
      </c>
    </row>
    <row r="5537" spans="1:7" x14ac:dyDescent="0.25">
      <c r="A5537" s="62">
        <v>43812</v>
      </c>
      <c r="B5537" t="s">
        <v>33</v>
      </c>
      <c r="C5537" t="s">
        <v>13</v>
      </c>
      <c r="D5537">
        <v>405</v>
      </c>
      <c r="E5537" t="s">
        <v>2</v>
      </c>
      <c r="F5537">
        <v>28.5</v>
      </c>
      <c r="G5537">
        <v>11542.5</v>
      </c>
    </row>
    <row r="5538" spans="1:7" x14ac:dyDescent="0.25">
      <c r="A5538" s="62">
        <v>43904</v>
      </c>
      <c r="B5538" t="s">
        <v>33</v>
      </c>
      <c r="C5538" t="s">
        <v>13</v>
      </c>
      <c r="D5538">
        <v>500</v>
      </c>
      <c r="E5538" t="s">
        <v>2</v>
      </c>
      <c r="F5538">
        <v>29.75</v>
      </c>
      <c r="G5538">
        <v>14875</v>
      </c>
    </row>
    <row r="5539" spans="1:7" x14ac:dyDescent="0.25">
      <c r="A5539" s="62">
        <v>43904</v>
      </c>
      <c r="B5539" t="s">
        <v>33</v>
      </c>
      <c r="C5539" t="s">
        <v>13</v>
      </c>
      <c r="D5539">
        <v>300</v>
      </c>
      <c r="E5539" t="s">
        <v>2</v>
      </c>
      <c r="F5539">
        <v>28.5</v>
      </c>
      <c r="G5539">
        <v>8550</v>
      </c>
    </row>
    <row r="5540" spans="1:7" x14ac:dyDescent="0.25">
      <c r="A5540" s="62">
        <v>44018</v>
      </c>
      <c r="B5540" t="s">
        <v>33</v>
      </c>
      <c r="C5540" t="s">
        <v>13</v>
      </c>
      <c r="D5540">
        <v>502</v>
      </c>
      <c r="E5540" t="s">
        <v>2</v>
      </c>
      <c r="F5540">
        <v>29.75</v>
      </c>
      <c r="G5540">
        <v>14934.5</v>
      </c>
    </row>
    <row r="5541" spans="1:7" x14ac:dyDescent="0.25">
      <c r="A5541" s="62">
        <v>44018</v>
      </c>
      <c r="B5541" t="s">
        <v>33</v>
      </c>
      <c r="C5541" t="s">
        <v>13</v>
      </c>
      <c r="D5541">
        <v>300</v>
      </c>
      <c r="E5541" t="s">
        <v>2</v>
      </c>
      <c r="F5541">
        <v>28.5</v>
      </c>
      <c r="G5541">
        <v>8550</v>
      </c>
    </row>
    <row r="5542" spans="1:7" x14ac:dyDescent="0.25">
      <c r="A5542" s="62">
        <v>44098</v>
      </c>
      <c r="B5542" t="s">
        <v>33</v>
      </c>
      <c r="C5542" t="s">
        <v>13</v>
      </c>
      <c r="D5542">
        <v>700</v>
      </c>
      <c r="E5542" t="s">
        <v>2</v>
      </c>
      <c r="F5542">
        <v>29.75</v>
      </c>
      <c r="G5542">
        <v>20825</v>
      </c>
    </row>
    <row r="5543" spans="1:7" x14ac:dyDescent="0.25">
      <c r="A5543" s="62">
        <v>44114</v>
      </c>
      <c r="B5543" t="s">
        <v>33</v>
      </c>
      <c r="C5543" t="s">
        <v>13</v>
      </c>
      <c r="D5543">
        <v>300</v>
      </c>
      <c r="E5543" t="s">
        <v>2</v>
      </c>
      <c r="F5543">
        <v>29.75</v>
      </c>
      <c r="G5543">
        <v>8925</v>
      </c>
    </row>
    <row r="5544" spans="1:7" x14ac:dyDescent="0.25">
      <c r="A5544" s="62">
        <v>44114</v>
      </c>
      <c r="B5544" t="s">
        <v>33</v>
      </c>
      <c r="C5544" t="s">
        <v>13</v>
      </c>
      <c r="D5544">
        <v>450</v>
      </c>
      <c r="E5544" t="s">
        <v>2</v>
      </c>
      <c r="F5544">
        <v>28.5</v>
      </c>
      <c r="G5544">
        <v>12825</v>
      </c>
    </row>
    <row r="5545" spans="1:7" x14ac:dyDescent="0.25">
      <c r="A5545" s="62">
        <v>44179</v>
      </c>
      <c r="B5545" t="s">
        <v>33</v>
      </c>
      <c r="C5545" t="s">
        <v>13</v>
      </c>
      <c r="D5545">
        <v>800</v>
      </c>
      <c r="E5545" t="s">
        <v>2</v>
      </c>
      <c r="F5545">
        <v>31</v>
      </c>
      <c r="G5545">
        <v>24800</v>
      </c>
    </row>
    <row r="5546" spans="1:7" x14ac:dyDescent="0.25">
      <c r="A5546" s="62">
        <v>44246</v>
      </c>
      <c r="B5546" t="s">
        <v>33</v>
      </c>
      <c r="C5546" t="s">
        <v>13</v>
      </c>
      <c r="D5546">
        <v>300</v>
      </c>
      <c r="E5546" t="s">
        <v>2</v>
      </c>
      <c r="F5546">
        <v>30</v>
      </c>
      <c r="G5546">
        <v>9000</v>
      </c>
    </row>
    <row r="5547" spans="1:7" x14ac:dyDescent="0.25">
      <c r="A5547" s="62">
        <v>44246</v>
      </c>
      <c r="B5547" t="s">
        <v>33</v>
      </c>
      <c r="C5547" t="s">
        <v>13</v>
      </c>
      <c r="D5547">
        <v>497</v>
      </c>
      <c r="E5547" t="s">
        <v>2</v>
      </c>
      <c r="F5547">
        <v>31</v>
      </c>
      <c r="G5547">
        <v>15407</v>
      </c>
    </row>
    <row r="5548" spans="1:7" x14ac:dyDescent="0.25">
      <c r="A5548" s="62">
        <v>44256</v>
      </c>
      <c r="B5548" t="s">
        <v>33</v>
      </c>
      <c r="C5548" t="s">
        <v>15</v>
      </c>
      <c r="D5548">
        <v>160.80000000000001</v>
      </c>
      <c r="E5548" t="s">
        <v>5</v>
      </c>
      <c r="F5548">
        <v>30</v>
      </c>
      <c r="G5548">
        <v>4824</v>
      </c>
    </row>
    <row r="5549" spans="1:7" x14ac:dyDescent="0.25">
      <c r="A5549" s="62">
        <v>44256</v>
      </c>
      <c r="B5549" t="s">
        <v>33</v>
      </c>
      <c r="C5549" t="s">
        <v>15</v>
      </c>
      <c r="D5549">
        <v>108</v>
      </c>
      <c r="E5549" t="s">
        <v>5</v>
      </c>
      <c r="F5549">
        <v>30</v>
      </c>
      <c r="G5549">
        <v>3240</v>
      </c>
    </row>
    <row r="5550" spans="1:7" x14ac:dyDescent="0.25">
      <c r="A5550" s="62">
        <v>44256</v>
      </c>
      <c r="B5550" t="s">
        <v>33</v>
      </c>
      <c r="C5550" t="s">
        <v>15</v>
      </c>
      <c r="D5550">
        <v>72</v>
      </c>
      <c r="E5550" t="s">
        <v>5</v>
      </c>
      <c r="F5550">
        <v>30</v>
      </c>
      <c r="G5550">
        <v>2160</v>
      </c>
    </row>
    <row r="5551" spans="1:7" x14ac:dyDescent="0.25">
      <c r="A5551" s="62">
        <v>44256</v>
      </c>
      <c r="B5551" t="s">
        <v>33</v>
      </c>
      <c r="C5551" t="s">
        <v>15</v>
      </c>
      <c r="D5551">
        <v>54</v>
      </c>
      <c r="E5551" t="s">
        <v>5</v>
      </c>
      <c r="F5551">
        <v>30</v>
      </c>
      <c r="G5551">
        <v>1620</v>
      </c>
    </row>
    <row r="5552" spans="1:7" x14ac:dyDescent="0.25">
      <c r="A5552" s="62">
        <v>44256</v>
      </c>
      <c r="B5552" t="s">
        <v>33</v>
      </c>
      <c r="C5552" t="s">
        <v>15</v>
      </c>
      <c r="D5552">
        <v>216</v>
      </c>
      <c r="E5552" t="s">
        <v>5</v>
      </c>
      <c r="F5552">
        <v>30</v>
      </c>
      <c r="G5552">
        <v>6480</v>
      </c>
    </row>
    <row r="5553" spans="1:7" x14ac:dyDescent="0.25">
      <c r="A5553" s="62">
        <v>44261</v>
      </c>
      <c r="B5553" t="s">
        <v>33</v>
      </c>
      <c r="C5553" t="s">
        <v>15</v>
      </c>
      <c r="D5553">
        <v>528</v>
      </c>
      <c r="E5553" t="s">
        <v>5</v>
      </c>
      <c r="F5553">
        <v>30</v>
      </c>
      <c r="G5553">
        <v>15840</v>
      </c>
    </row>
    <row r="5554" spans="1:7" x14ac:dyDescent="0.25">
      <c r="A5554" s="62">
        <v>44261</v>
      </c>
      <c r="B5554" t="s">
        <v>33</v>
      </c>
      <c r="C5554" t="s">
        <v>15</v>
      </c>
      <c r="D5554">
        <v>72</v>
      </c>
      <c r="E5554" t="s">
        <v>5</v>
      </c>
      <c r="F5554">
        <v>30</v>
      </c>
      <c r="G5554">
        <v>2160</v>
      </c>
    </row>
    <row r="5555" spans="1:7" x14ac:dyDescent="0.25">
      <c r="A5555" s="62">
        <v>44275</v>
      </c>
      <c r="B5555" t="s">
        <v>33</v>
      </c>
      <c r="C5555" t="s">
        <v>15</v>
      </c>
      <c r="D5555">
        <v>30</v>
      </c>
      <c r="E5555" t="s">
        <v>5</v>
      </c>
      <c r="F5555">
        <v>31</v>
      </c>
      <c r="G5555">
        <v>930</v>
      </c>
    </row>
    <row r="5556" spans="1:7" x14ac:dyDescent="0.25">
      <c r="A5556" s="62">
        <v>44275</v>
      </c>
      <c r="B5556" t="s">
        <v>33</v>
      </c>
      <c r="C5556" t="s">
        <v>15</v>
      </c>
      <c r="D5556">
        <v>409.488</v>
      </c>
      <c r="E5556" t="s">
        <v>5</v>
      </c>
      <c r="F5556">
        <v>31</v>
      </c>
      <c r="G5556">
        <v>12694.128000000001</v>
      </c>
    </row>
    <row r="5557" spans="1:7" x14ac:dyDescent="0.25">
      <c r="A5557" s="62">
        <v>44275</v>
      </c>
      <c r="B5557" t="s">
        <v>33</v>
      </c>
      <c r="C5557" t="s">
        <v>15</v>
      </c>
      <c r="D5557">
        <v>152.256</v>
      </c>
      <c r="E5557" t="s">
        <v>5</v>
      </c>
      <c r="F5557">
        <v>31</v>
      </c>
      <c r="G5557">
        <v>4719.9359999999997</v>
      </c>
    </row>
    <row r="5558" spans="1:7" x14ac:dyDescent="0.25">
      <c r="A5558" s="62">
        <v>44280</v>
      </c>
      <c r="B5558" t="s">
        <v>33</v>
      </c>
      <c r="C5558" t="s">
        <v>15</v>
      </c>
      <c r="D5558">
        <v>252.38399999999999</v>
      </c>
      <c r="E5558" t="s">
        <v>5</v>
      </c>
      <c r="F5558">
        <v>31</v>
      </c>
      <c r="G5558">
        <v>7823.9039999999995</v>
      </c>
    </row>
    <row r="5559" spans="1:7" x14ac:dyDescent="0.25">
      <c r="A5559" s="62">
        <v>44280</v>
      </c>
      <c r="B5559" t="s">
        <v>33</v>
      </c>
      <c r="C5559" t="s">
        <v>15</v>
      </c>
      <c r="D5559">
        <v>216</v>
      </c>
      <c r="E5559" t="s">
        <v>5</v>
      </c>
      <c r="F5559">
        <v>31</v>
      </c>
      <c r="G5559">
        <v>6696</v>
      </c>
    </row>
    <row r="5560" spans="1:7" x14ac:dyDescent="0.25">
      <c r="A5560" s="62">
        <v>44280</v>
      </c>
      <c r="B5560" t="s">
        <v>33</v>
      </c>
      <c r="C5560" t="s">
        <v>15</v>
      </c>
      <c r="D5560">
        <v>77.328000000000003</v>
      </c>
      <c r="E5560" t="s">
        <v>5</v>
      </c>
      <c r="F5560">
        <v>31</v>
      </c>
      <c r="G5560">
        <v>2397.1680000000001</v>
      </c>
    </row>
    <row r="5561" spans="1:7" x14ac:dyDescent="0.25">
      <c r="A5561" s="62">
        <v>44288</v>
      </c>
      <c r="B5561" t="s">
        <v>33</v>
      </c>
      <c r="C5561" t="s">
        <v>15</v>
      </c>
      <c r="D5561">
        <v>112.536</v>
      </c>
      <c r="E5561" t="s">
        <v>5</v>
      </c>
      <c r="F5561">
        <v>31</v>
      </c>
      <c r="G5561">
        <v>3488.616</v>
      </c>
    </row>
    <row r="5562" spans="1:7" x14ac:dyDescent="0.25">
      <c r="A5562" s="62">
        <v>44288</v>
      </c>
      <c r="B5562" t="s">
        <v>33</v>
      </c>
      <c r="C5562" t="s">
        <v>15</v>
      </c>
      <c r="D5562">
        <v>172.464</v>
      </c>
      <c r="E5562" t="s">
        <v>5</v>
      </c>
      <c r="F5562">
        <v>31</v>
      </c>
      <c r="G5562">
        <v>5346.384</v>
      </c>
    </row>
    <row r="5563" spans="1:7" x14ac:dyDescent="0.25">
      <c r="A5563" s="62">
        <v>44293</v>
      </c>
      <c r="B5563" t="s">
        <v>33</v>
      </c>
      <c r="C5563" t="s">
        <v>15</v>
      </c>
      <c r="D5563">
        <v>189.98400000000001</v>
      </c>
      <c r="E5563" t="s">
        <v>5</v>
      </c>
      <c r="F5563">
        <v>31</v>
      </c>
      <c r="G5563">
        <v>5889.5039999999999</v>
      </c>
    </row>
    <row r="5564" spans="1:7" x14ac:dyDescent="0.25">
      <c r="A5564" s="62">
        <v>44293</v>
      </c>
      <c r="B5564" t="s">
        <v>33</v>
      </c>
      <c r="C5564" t="s">
        <v>15</v>
      </c>
      <c r="D5564">
        <v>126.72</v>
      </c>
      <c r="E5564" t="s">
        <v>5</v>
      </c>
      <c r="F5564">
        <v>31</v>
      </c>
      <c r="G5564">
        <v>3928.32</v>
      </c>
    </row>
    <row r="5565" spans="1:7" x14ac:dyDescent="0.25">
      <c r="A5565" s="62">
        <v>44293</v>
      </c>
      <c r="B5565" t="s">
        <v>33</v>
      </c>
      <c r="C5565" t="s">
        <v>15</v>
      </c>
      <c r="D5565">
        <v>73.680000000000007</v>
      </c>
      <c r="E5565" t="s">
        <v>5</v>
      </c>
      <c r="F5565">
        <v>31</v>
      </c>
      <c r="G5565">
        <v>2284.0800000000004</v>
      </c>
    </row>
    <row r="5566" spans="1:7" x14ac:dyDescent="0.25">
      <c r="A5566" s="62">
        <v>44293</v>
      </c>
      <c r="B5566" t="s">
        <v>33</v>
      </c>
      <c r="C5566" t="s">
        <v>15</v>
      </c>
      <c r="D5566">
        <v>216</v>
      </c>
      <c r="E5566" t="s">
        <v>5</v>
      </c>
      <c r="F5566">
        <v>31</v>
      </c>
      <c r="G5566">
        <v>6696</v>
      </c>
    </row>
    <row r="5567" spans="1:7" x14ac:dyDescent="0.25">
      <c r="A5567" s="62">
        <v>44298</v>
      </c>
      <c r="B5567" t="s">
        <v>33</v>
      </c>
      <c r="C5567" t="s">
        <v>13</v>
      </c>
      <c r="D5567">
        <v>295</v>
      </c>
      <c r="E5567" t="s">
        <v>2</v>
      </c>
      <c r="F5567">
        <v>33</v>
      </c>
      <c r="G5567">
        <v>9735</v>
      </c>
    </row>
    <row r="5568" spans="1:7" x14ac:dyDescent="0.25">
      <c r="A5568" s="62">
        <v>44298</v>
      </c>
      <c r="B5568" t="s">
        <v>33</v>
      </c>
      <c r="C5568" t="s">
        <v>13</v>
      </c>
      <c r="D5568">
        <v>495</v>
      </c>
      <c r="E5568" t="s">
        <v>2</v>
      </c>
      <c r="F5568">
        <v>30</v>
      </c>
      <c r="G5568">
        <v>14850</v>
      </c>
    </row>
    <row r="5569" spans="1:7" x14ac:dyDescent="0.25">
      <c r="A5569" s="62">
        <v>44323</v>
      </c>
      <c r="B5569" t="s">
        <v>33</v>
      </c>
      <c r="C5569" t="s">
        <v>15</v>
      </c>
      <c r="D5569">
        <v>102</v>
      </c>
      <c r="E5569" t="s">
        <v>5</v>
      </c>
      <c r="F5569">
        <v>31</v>
      </c>
      <c r="G5569">
        <v>3162</v>
      </c>
    </row>
    <row r="5570" spans="1:7" x14ac:dyDescent="0.25">
      <c r="A5570" s="62">
        <v>44323</v>
      </c>
      <c r="B5570" t="s">
        <v>33</v>
      </c>
      <c r="C5570" t="s">
        <v>15</v>
      </c>
      <c r="D5570">
        <v>246.72</v>
      </c>
      <c r="E5570" t="s">
        <v>5</v>
      </c>
      <c r="F5570">
        <v>31</v>
      </c>
      <c r="G5570">
        <v>7648.32</v>
      </c>
    </row>
    <row r="5571" spans="1:7" x14ac:dyDescent="0.25">
      <c r="A5571" s="62">
        <v>44323</v>
      </c>
      <c r="B5571" t="s">
        <v>33</v>
      </c>
      <c r="C5571" t="s">
        <v>15</v>
      </c>
      <c r="D5571">
        <v>72.959999999999994</v>
      </c>
      <c r="E5571" t="s">
        <v>5</v>
      </c>
      <c r="F5571">
        <v>31</v>
      </c>
      <c r="G5571">
        <v>2261.7599999999998</v>
      </c>
    </row>
    <row r="5572" spans="1:7" x14ac:dyDescent="0.25">
      <c r="A5572" s="62">
        <v>44323</v>
      </c>
      <c r="B5572" t="s">
        <v>33</v>
      </c>
      <c r="C5572" t="s">
        <v>15</v>
      </c>
      <c r="D5572">
        <v>2.2320000000000002</v>
      </c>
      <c r="E5572" t="s">
        <v>5</v>
      </c>
      <c r="F5572">
        <v>31</v>
      </c>
      <c r="G5572">
        <v>69.192000000000007</v>
      </c>
    </row>
    <row r="5573" spans="1:7" x14ac:dyDescent="0.25">
      <c r="A5573" s="62">
        <v>44323</v>
      </c>
      <c r="B5573" t="s">
        <v>33</v>
      </c>
      <c r="C5573" t="s">
        <v>15</v>
      </c>
      <c r="D5573">
        <v>151.63200000000001</v>
      </c>
      <c r="E5573" t="s">
        <v>5</v>
      </c>
      <c r="F5573">
        <v>31</v>
      </c>
      <c r="G5573">
        <v>4700.5920000000006</v>
      </c>
    </row>
    <row r="5574" spans="1:7" x14ac:dyDescent="0.25">
      <c r="A5574" s="62">
        <v>44329</v>
      </c>
      <c r="B5574" t="s">
        <v>33</v>
      </c>
      <c r="C5574" t="s">
        <v>15</v>
      </c>
      <c r="D5574">
        <v>110.16</v>
      </c>
      <c r="E5574" t="s">
        <v>5</v>
      </c>
      <c r="F5574">
        <v>42.5</v>
      </c>
      <c r="G5574">
        <v>4681.8</v>
      </c>
    </row>
    <row r="5575" spans="1:7" x14ac:dyDescent="0.25">
      <c r="A5575" s="62">
        <v>44329</v>
      </c>
      <c r="B5575" t="s">
        <v>33</v>
      </c>
      <c r="C5575" t="s">
        <v>15</v>
      </c>
      <c r="D5575">
        <v>412.8</v>
      </c>
      <c r="E5575" t="s">
        <v>5</v>
      </c>
      <c r="F5575">
        <v>42.5</v>
      </c>
      <c r="G5575">
        <v>17544</v>
      </c>
    </row>
    <row r="5576" spans="1:7" x14ac:dyDescent="0.25">
      <c r="A5576" s="62">
        <v>44329</v>
      </c>
      <c r="B5576" t="s">
        <v>33</v>
      </c>
      <c r="C5576" t="s">
        <v>15</v>
      </c>
      <c r="D5576">
        <v>72.816000000000003</v>
      </c>
      <c r="E5576" t="s">
        <v>5</v>
      </c>
      <c r="F5576">
        <v>42.5</v>
      </c>
      <c r="G5576">
        <v>3094.6800000000003</v>
      </c>
    </row>
    <row r="5577" spans="1:7" x14ac:dyDescent="0.25">
      <c r="A5577" s="62">
        <v>44351</v>
      </c>
      <c r="B5577" t="s">
        <v>33</v>
      </c>
      <c r="C5577" t="s">
        <v>15</v>
      </c>
      <c r="D5577">
        <v>276</v>
      </c>
      <c r="E5577" t="s">
        <v>5</v>
      </c>
      <c r="F5577">
        <v>31</v>
      </c>
      <c r="G5577">
        <v>8556</v>
      </c>
    </row>
    <row r="5578" spans="1:7" x14ac:dyDescent="0.25">
      <c r="A5578" s="62">
        <v>44351</v>
      </c>
      <c r="B5578" t="s">
        <v>33</v>
      </c>
      <c r="C5578" t="s">
        <v>15</v>
      </c>
      <c r="D5578">
        <v>126.6</v>
      </c>
      <c r="E5578" t="s">
        <v>5</v>
      </c>
      <c r="F5578">
        <v>31</v>
      </c>
      <c r="G5578">
        <v>3924.6</v>
      </c>
    </row>
    <row r="5579" spans="1:7" x14ac:dyDescent="0.25">
      <c r="A5579" s="62">
        <v>44351</v>
      </c>
      <c r="B5579" t="s">
        <v>33</v>
      </c>
      <c r="C5579" t="s">
        <v>15</v>
      </c>
      <c r="D5579">
        <v>166.32</v>
      </c>
      <c r="E5579" t="s">
        <v>5</v>
      </c>
      <c r="F5579">
        <v>31</v>
      </c>
      <c r="G5579">
        <v>5155.92</v>
      </c>
    </row>
    <row r="5580" spans="1:7" x14ac:dyDescent="0.25">
      <c r="A5580" s="62">
        <v>44351</v>
      </c>
      <c r="B5580" t="s">
        <v>33</v>
      </c>
      <c r="C5580" t="s">
        <v>15</v>
      </c>
      <c r="D5580">
        <v>85.2</v>
      </c>
      <c r="E5580" t="s">
        <v>5</v>
      </c>
      <c r="F5580">
        <v>31</v>
      </c>
      <c r="G5580">
        <v>2641.2000000000003</v>
      </c>
    </row>
    <row r="5581" spans="1:7" x14ac:dyDescent="0.25">
      <c r="A5581" s="62">
        <v>44361</v>
      </c>
      <c r="B5581" t="s">
        <v>33</v>
      </c>
      <c r="C5581" t="s">
        <v>13</v>
      </c>
      <c r="D5581">
        <v>200</v>
      </c>
      <c r="E5581" t="s">
        <v>2</v>
      </c>
      <c r="F5581">
        <v>33</v>
      </c>
      <c r="G5581">
        <v>6600</v>
      </c>
    </row>
    <row r="5582" spans="1:7" x14ac:dyDescent="0.25">
      <c r="A5582" s="62">
        <v>44361</v>
      </c>
      <c r="B5582" t="s">
        <v>33</v>
      </c>
      <c r="C5582" t="s">
        <v>13</v>
      </c>
      <c r="D5582">
        <v>590</v>
      </c>
      <c r="E5582" t="s">
        <v>2</v>
      </c>
      <c r="F5582">
        <v>30</v>
      </c>
      <c r="G5582">
        <v>17700</v>
      </c>
    </row>
    <row r="5583" spans="1:7" x14ac:dyDescent="0.25">
      <c r="A5583" s="62">
        <v>44387</v>
      </c>
      <c r="B5583" t="s">
        <v>33</v>
      </c>
      <c r="C5583" t="s">
        <v>15</v>
      </c>
      <c r="D5583">
        <v>144.72</v>
      </c>
      <c r="E5583" t="s">
        <v>5</v>
      </c>
      <c r="F5583">
        <v>31</v>
      </c>
      <c r="G5583">
        <v>4486.32</v>
      </c>
    </row>
    <row r="5584" spans="1:7" x14ac:dyDescent="0.25">
      <c r="A5584" s="62">
        <v>44387</v>
      </c>
      <c r="B5584" t="s">
        <v>33</v>
      </c>
      <c r="C5584" t="s">
        <v>15</v>
      </c>
      <c r="D5584">
        <v>109.44</v>
      </c>
      <c r="E5584" t="s">
        <v>5</v>
      </c>
      <c r="F5584">
        <v>31</v>
      </c>
      <c r="G5584">
        <v>3392.64</v>
      </c>
    </row>
    <row r="5585" spans="1:7" x14ac:dyDescent="0.25">
      <c r="A5585" s="62">
        <v>44387</v>
      </c>
      <c r="B5585" t="s">
        <v>33</v>
      </c>
      <c r="C5585" t="s">
        <v>15</v>
      </c>
      <c r="D5585">
        <v>307.2</v>
      </c>
      <c r="E5585" t="s">
        <v>5</v>
      </c>
      <c r="F5585">
        <v>31</v>
      </c>
      <c r="G5585">
        <v>9523.1999999999989</v>
      </c>
    </row>
    <row r="5586" spans="1:7" x14ac:dyDescent="0.25">
      <c r="A5586" s="62">
        <v>44419</v>
      </c>
      <c r="B5586" t="s">
        <v>33</v>
      </c>
      <c r="C5586" t="s">
        <v>13</v>
      </c>
      <c r="D5586">
        <v>794</v>
      </c>
      <c r="E5586" t="s">
        <v>2</v>
      </c>
      <c r="F5586">
        <v>30</v>
      </c>
      <c r="G5586">
        <v>23820</v>
      </c>
    </row>
    <row r="5587" spans="1:7" x14ac:dyDescent="0.25">
      <c r="A5587" s="62">
        <v>44422</v>
      </c>
      <c r="B5587" t="s">
        <v>33</v>
      </c>
      <c r="C5587" t="s">
        <v>15</v>
      </c>
      <c r="D5587">
        <v>148.80000000000001</v>
      </c>
      <c r="E5587" t="s">
        <v>5</v>
      </c>
      <c r="F5587">
        <v>42.5</v>
      </c>
      <c r="G5587">
        <v>6324.0000000000009</v>
      </c>
    </row>
    <row r="5588" spans="1:7" x14ac:dyDescent="0.25">
      <c r="A5588" s="62">
        <v>44422</v>
      </c>
      <c r="B5588" t="s">
        <v>33</v>
      </c>
      <c r="C5588" t="s">
        <v>15</v>
      </c>
      <c r="D5588">
        <v>48</v>
      </c>
      <c r="E5588" t="s">
        <v>5</v>
      </c>
      <c r="F5588">
        <v>31</v>
      </c>
      <c r="G5588">
        <v>1488</v>
      </c>
    </row>
    <row r="5589" spans="1:7" x14ac:dyDescent="0.25">
      <c r="A5589" s="62">
        <v>44422</v>
      </c>
      <c r="B5589" t="s">
        <v>33</v>
      </c>
      <c r="C5589" t="s">
        <v>15</v>
      </c>
      <c r="D5589">
        <v>212.61600000000001</v>
      </c>
      <c r="E5589" t="s">
        <v>5</v>
      </c>
      <c r="F5589">
        <v>42.5</v>
      </c>
      <c r="G5589">
        <v>9036.18</v>
      </c>
    </row>
    <row r="5590" spans="1:7" x14ac:dyDescent="0.25">
      <c r="A5590" s="62">
        <v>44450</v>
      </c>
      <c r="B5590" t="s">
        <v>33</v>
      </c>
      <c r="C5590" t="s">
        <v>13</v>
      </c>
      <c r="D5590">
        <v>600</v>
      </c>
      <c r="E5590" t="s">
        <v>2</v>
      </c>
      <c r="F5590">
        <v>33</v>
      </c>
      <c r="G5590">
        <v>19800</v>
      </c>
    </row>
    <row r="5591" spans="1:7" x14ac:dyDescent="0.25">
      <c r="A5591" s="62">
        <v>44450</v>
      </c>
      <c r="B5591" t="s">
        <v>33</v>
      </c>
      <c r="C5591" t="s">
        <v>13</v>
      </c>
      <c r="D5591">
        <v>206</v>
      </c>
      <c r="E5591" t="s">
        <v>2</v>
      </c>
      <c r="F5591">
        <v>30</v>
      </c>
      <c r="G5591">
        <v>6180</v>
      </c>
    </row>
    <row r="5592" spans="1:7" x14ac:dyDescent="0.25">
      <c r="A5592" s="62">
        <v>44464</v>
      </c>
      <c r="B5592" t="s">
        <v>33</v>
      </c>
      <c r="C5592" t="s">
        <v>15</v>
      </c>
      <c r="D5592">
        <v>423.21600000000001</v>
      </c>
      <c r="E5592" t="s">
        <v>5</v>
      </c>
      <c r="F5592">
        <v>31</v>
      </c>
      <c r="G5592">
        <v>13119.696</v>
      </c>
    </row>
    <row r="5593" spans="1:7" x14ac:dyDescent="0.25">
      <c r="A5593" s="62">
        <v>44464</v>
      </c>
      <c r="B5593" t="s">
        <v>33</v>
      </c>
      <c r="C5593" t="s">
        <v>15</v>
      </c>
      <c r="D5593">
        <v>54.63</v>
      </c>
      <c r="E5593" t="s">
        <v>5</v>
      </c>
      <c r="F5593">
        <v>31</v>
      </c>
      <c r="G5593">
        <v>1693.53</v>
      </c>
    </row>
    <row r="5594" spans="1:7" x14ac:dyDescent="0.25">
      <c r="A5594" s="62">
        <v>44469</v>
      </c>
      <c r="B5594" t="s">
        <v>33</v>
      </c>
      <c r="C5594" t="s">
        <v>15</v>
      </c>
      <c r="D5594">
        <v>82.8</v>
      </c>
      <c r="E5594" t="s">
        <v>5</v>
      </c>
      <c r="F5594">
        <v>31</v>
      </c>
      <c r="G5594">
        <v>2566.7999999999997</v>
      </c>
    </row>
    <row r="5595" spans="1:7" x14ac:dyDescent="0.25">
      <c r="A5595" s="62">
        <v>44469</v>
      </c>
      <c r="B5595" t="s">
        <v>33</v>
      </c>
      <c r="C5595" t="s">
        <v>15</v>
      </c>
      <c r="D5595">
        <v>139.19999999999999</v>
      </c>
      <c r="E5595" t="s">
        <v>5</v>
      </c>
      <c r="F5595">
        <v>31</v>
      </c>
      <c r="G5595">
        <v>4315.2</v>
      </c>
    </row>
    <row r="5596" spans="1:7" x14ac:dyDescent="0.25">
      <c r="A5596" s="62">
        <v>44469</v>
      </c>
      <c r="B5596" t="s">
        <v>33</v>
      </c>
      <c r="C5596" t="s">
        <v>15</v>
      </c>
      <c r="D5596">
        <v>288</v>
      </c>
      <c r="E5596" t="s">
        <v>5</v>
      </c>
      <c r="F5596">
        <v>31</v>
      </c>
      <c r="G5596">
        <v>8928</v>
      </c>
    </row>
    <row r="5597" spans="1:7" x14ac:dyDescent="0.25">
      <c r="A5597" s="62">
        <v>44495</v>
      </c>
      <c r="B5597" t="s">
        <v>33</v>
      </c>
      <c r="C5597" t="s">
        <v>15</v>
      </c>
      <c r="D5597">
        <v>296.85599999999999</v>
      </c>
      <c r="E5597" t="s">
        <v>5</v>
      </c>
      <c r="F5597">
        <v>31</v>
      </c>
      <c r="G5597">
        <v>9202.5360000000001</v>
      </c>
    </row>
    <row r="5598" spans="1:7" x14ac:dyDescent="0.25">
      <c r="A5598" s="62">
        <v>44495</v>
      </c>
      <c r="B5598" t="s">
        <v>33</v>
      </c>
      <c r="C5598" t="s">
        <v>15</v>
      </c>
      <c r="D5598">
        <v>246.24</v>
      </c>
      <c r="E5598" t="s">
        <v>5</v>
      </c>
      <c r="F5598">
        <v>31</v>
      </c>
      <c r="G5598">
        <v>7633.4400000000005</v>
      </c>
    </row>
    <row r="5599" spans="1:7" x14ac:dyDescent="0.25">
      <c r="A5599" s="62">
        <v>44504</v>
      </c>
      <c r="B5599" t="s">
        <v>33</v>
      </c>
      <c r="C5599" t="s">
        <v>15</v>
      </c>
      <c r="D5599">
        <v>126.3</v>
      </c>
      <c r="E5599" t="s">
        <v>5</v>
      </c>
      <c r="F5599">
        <v>32</v>
      </c>
      <c r="G5599">
        <v>4041.6</v>
      </c>
    </row>
    <row r="5600" spans="1:7" x14ac:dyDescent="0.25">
      <c r="A5600" s="62">
        <v>44504</v>
      </c>
      <c r="B5600" t="s">
        <v>33</v>
      </c>
      <c r="C5600" t="s">
        <v>15</v>
      </c>
      <c r="D5600">
        <v>216</v>
      </c>
      <c r="E5600" t="s">
        <v>5</v>
      </c>
      <c r="F5600">
        <v>32</v>
      </c>
      <c r="G5600">
        <v>6912</v>
      </c>
    </row>
    <row r="5601" spans="1:7" x14ac:dyDescent="0.25">
      <c r="A5601" s="62">
        <v>44504</v>
      </c>
      <c r="B5601" t="s">
        <v>33</v>
      </c>
      <c r="C5601" t="s">
        <v>15</v>
      </c>
      <c r="D5601">
        <v>206.4</v>
      </c>
      <c r="E5601" t="s">
        <v>5</v>
      </c>
      <c r="F5601">
        <v>32</v>
      </c>
      <c r="G5601">
        <v>6604.8</v>
      </c>
    </row>
    <row r="5602" spans="1:7" x14ac:dyDescent="0.25">
      <c r="A5602" s="62">
        <v>44520</v>
      </c>
      <c r="B5602" t="s">
        <v>33</v>
      </c>
      <c r="C5602" t="s">
        <v>13</v>
      </c>
      <c r="D5602">
        <v>500</v>
      </c>
      <c r="E5602" t="s">
        <v>2</v>
      </c>
      <c r="F5602">
        <v>30</v>
      </c>
      <c r="G5602">
        <v>15000</v>
      </c>
    </row>
    <row r="5603" spans="1:7" x14ac:dyDescent="0.25">
      <c r="A5603" s="62">
        <v>44520</v>
      </c>
      <c r="B5603" t="s">
        <v>33</v>
      </c>
      <c r="C5603" t="s">
        <v>13</v>
      </c>
      <c r="D5603">
        <v>300</v>
      </c>
      <c r="E5603" t="s">
        <v>2</v>
      </c>
      <c r="F5603">
        <v>33</v>
      </c>
      <c r="G5603">
        <v>9900</v>
      </c>
    </row>
    <row r="5604" spans="1:7" x14ac:dyDescent="0.25">
      <c r="A5604" s="62">
        <v>44531</v>
      </c>
      <c r="B5604" t="s">
        <v>33</v>
      </c>
      <c r="C5604" t="s">
        <v>15</v>
      </c>
      <c r="D5604">
        <v>271.8</v>
      </c>
      <c r="E5604" t="s">
        <v>5</v>
      </c>
      <c r="F5604">
        <v>32</v>
      </c>
      <c r="G5604">
        <v>8697.6</v>
      </c>
    </row>
    <row r="5605" spans="1:7" x14ac:dyDescent="0.25">
      <c r="A5605" s="62">
        <v>44531</v>
      </c>
      <c r="B5605" t="s">
        <v>33</v>
      </c>
      <c r="C5605" t="s">
        <v>15</v>
      </c>
      <c r="D5605">
        <v>252.28800000000001</v>
      </c>
      <c r="E5605" t="s">
        <v>5</v>
      </c>
      <c r="F5605">
        <v>32</v>
      </c>
      <c r="G5605">
        <v>8073.2160000000003</v>
      </c>
    </row>
    <row r="5606" spans="1:7" x14ac:dyDescent="0.25">
      <c r="A5606" s="62">
        <v>44538</v>
      </c>
      <c r="B5606" t="s">
        <v>33</v>
      </c>
      <c r="C5606" t="s">
        <v>15</v>
      </c>
      <c r="D5606">
        <v>75.239999999999995</v>
      </c>
      <c r="E5606" t="s">
        <v>5</v>
      </c>
      <c r="F5606">
        <v>32</v>
      </c>
      <c r="G5606">
        <v>2407.6799999999998</v>
      </c>
    </row>
    <row r="5607" spans="1:7" x14ac:dyDescent="0.25">
      <c r="A5607" s="62">
        <v>44538</v>
      </c>
      <c r="B5607" t="s">
        <v>33</v>
      </c>
      <c r="C5607" t="s">
        <v>15</v>
      </c>
      <c r="D5607">
        <v>110.88</v>
      </c>
      <c r="E5607" t="s">
        <v>5</v>
      </c>
      <c r="F5607">
        <v>32</v>
      </c>
      <c r="G5607">
        <v>3548.16</v>
      </c>
    </row>
    <row r="5608" spans="1:7" x14ac:dyDescent="0.25">
      <c r="A5608" s="62">
        <v>44538</v>
      </c>
      <c r="B5608" t="s">
        <v>33</v>
      </c>
      <c r="C5608" t="s">
        <v>15</v>
      </c>
      <c r="D5608">
        <v>386.4</v>
      </c>
      <c r="E5608" t="s">
        <v>5</v>
      </c>
      <c r="F5608">
        <v>32</v>
      </c>
      <c r="G5608">
        <v>12364.8</v>
      </c>
    </row>
    <row r="5609" spans="1:7" x14ac:dyDescent="0.25">
      <c r="A5609" s="62">
        <v>44561</v>
      </c>
      <c r="B5609" t="s">
        <v>33</v>
      </c>
      <c r="C5609" t="s">
        <v>15</v>
      </c>
      <c r="D5609">
        <v>130.32</v>
      </c>
      <c r="E5609" t="s">
        <v>5</v>
      </c>
      <c r="F5609">
        <v>33</v>
      </c>
      <c r="G5609">
        <v>4300.5599999999995</v>
      </c>
    </row>
    <row r="5610" spans="1:7" x14ac:dyDescent="0.25">
      <c r="A5610" s="62">
        <v>44561</v>
      </c>
      <c r="B5610" t="s">
        <v>33</v>
      </c>
      <c r="C5610" t="s">
        <v>15</v>
      </c>
      <c r="D5610">
        <v>50.88</v>
      </c>
      <c r="E5610" t="s">
        <v>5</v>
      </c>
      <c r="F5610">
        <v>33</v>
      </c>
      <c r="G5610">
        <v>1679.0400000000002</v>
      </c>
    </row>
    <row r="5611" spans="1:7" x14ac:dyDescent="0.25">
      <c r="A5611" s="62">
        <v>44561</v>
      </c>
      <c r="B5611" t="s">
        <v>33</v>
      </c>
      <c r="C5611" t="s">
        <v>15</v>
      </c>
      <c r="D5611">
        <v>295.68</v>
      </c>
      <c r="E5611" t="s">
        <v>5</v>
      </c>
      <c r="F5611">
        <v>33</v>
      </c>
      <c r="G5611">
        <v>9757.44</v>
      </c>
    </row>
    <row r="5612" spans="1:7" x14ac:dyDescent="0.25">
      <c r="A5612" s="62">
        <v>44561</v>
      </c>
      <c r="B5612" t="s">
        <v>33</v>
      </c>
      <c r="C5612" t="s">
        <v>15</v>
      </c>
      <c r="D5612">
        <v>144.648</v>
      </c>
      <c r="E5612" t="s">
        <v>5</v>
      </c>
      <c r="F5612">
        <v>33</v>
      </c>
      <c r="G5612">
        <v>4773.384</v>
      </c>
    </row>
    <row r="5613" spans="1:7" x14ac:dyDescent="0.25">
      <c r="A5613" s="62">
        <v>44576</v>
      </c>
      <c r="B5613" t="s">
        <v>33</v>
      </c>
      <c r="C5613" t="s">
        <v>15</v>
      </c>
      <c r="D5613">
        <v>465.6</v>
      </c>
      <c r="E5613" t="s">
        <v>5</v>
      </c>
      <c r="F5613">
        <v>33</v>
      </c>
      <c r="G5613">
        <v>15364.800000000001</v>
      </c>
    </row>
    <row r="5614" spans="1:7" x14ac:dyDescent="0.25">
      <c r="A5614" s="62">
        <v>44576</v>
      </c>
      <c r="B5614" t="s">
        <v>33</v>
      </c>
      <c r="C5614" t="s">
        <v>13</v>
      </c>
      <c r="D5614">
        <v>100</v>
      </c>
      <c r="E5614" t="s">
        <v>2</v>
      </c>
      <c r="F5614">
        <v>35</v>
      </c>
      <c r="G5614">
        <v>3500</v>
      </c>
    </row>
    <row r="5615" spans="1:7" x14ac:dyDescent="0.25">
      <c r="A5615" s="62">
        <v>44582</v>
      </c>
      <c r="B5615" t="s">
        <v>33</v>
      </c>
      <c r="C5615" t="s">
        <v>13</v>
      </c>
      <c r="D5615">
        <v>700</v>
      </c>
      <c r="E5615" t="s">
        <v>2</v>
      </c>
      <c r="F5615">
        <v>30</v>
      </c>
      <c r="G5615">
        <v>21000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Sheet2</vt:lpstr>
      <vt:lpstr>Composite Data - 3 Years</vt:lpstr>
      <vt:lpstr>Pivot - Sales YOY Analys</vt:lpstr>
      <vt:lpstr>Pivot - Seasonal</vt:lpstr>
      <vt:lpstr>Composite Data - 3 Year - 1</vt:lpstr>
      <vt:lpstr>Pivot- Sales</vt:lpstr>
      <vt:lpstr>Pivot- Sales YOY</vt:lpstr>
      <vt:lpstr>Pivot-Season</vt:lpstr>
      <vt:lpstr>Graph Sheets-YOY</vt:lpstr>
      <vt:lpstr>Graph Sheets - Productwise</vt:lpstr>
      <vt:lpstr>Pivot A category</vt:lpstr>
      <vt:lpstr>Pivot - Category</vt:lpstr>
      <vt:lpstr>Sheet1</vt:lpstr>
      <vt:lpstr>Complete_data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Sayan Rakshit</cp:lastModifiedBy>
  <dcterms:created xsi:type="dcterms:W3CDTF">2022-02-18T17:39:22Z</dcterms:created>
  <dcterms:modified xsi:type="dcterms:W3CDTF">2022-10-28T07:48:46Z</dcterms:modified>
</cp:coreProperties>
</file>